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slicers/slicer6.xml" ContentType="application/vnd.ms-excel.slicer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14.xml" ContentType="application/vnd.openxmlformats-officedocument.spreadsheetml.pivotTable+xml"/>
  <Override PartName="/xl/drawings/drawing9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DELL\Git\Proyecto0\Excel\"/>
    </mc:Choice>
  </mc:AlternateContent>
  <xr:revisionPtr revIDLastSave="0" documentId="13_ncr:1_{5CAB4723-48AB-45DC-B92C-1A2F7B837DAA}" xr6:coauthVersionLast="47" xr6:coauthVersionMax="47" xr10:uidLastSave="{00000000-0000-0000-0000-000000000000}"/>
  <bookViews>
    <workbookView xWindow="-120" yWindow="-120" windowWidth="20730" windowHeight="11040" tabRatio="531" firstSheet="15" activeTab="16" xr2:uid="{1B6998F5-7A01-47BA-99E8-6A0AEB49FAB9}"/>
  </bookViews>
  <sheets>
    <sheet name="IngresosXServicio" sheetId="14" r:id="rId1"/>
    <sheet name="TransaccionesXMEtPago" sheetId="15" r:id="rId2"/>
    <sheet name="IngresosXServicioXSemana" sheetId="16" r:id="rId3"/>
    <sheet name="IngresosXPaís" sheetId="17" r:id="rId4"/>
    <sheet name="Impagos" sheetId="18" r:id="rId5"/>
    <sheet name="PropinasXMesero" sheetId="19" r:id="rId6"/>
    <sheet name="OrdenesXMesero" sheetId="13" r:id="rId7"/>
    <sheet name="GanNetaXOrden" sheetId="21" r:id="rId8"/>
    <sheet name="sala_clean" sheetId="1" r:id="rId9"/>
    <sheet name="cocina" sheetId="2" r:id="rId10"/>
    <sheet name="Promedio_Comensales" sheetId="23" r:id="rId11"/>
    <sheet name="Recuento_ordenes" sheetId="25" r:id="rId12"/>
    <sheet name="Ticket_Medio" sheetId="26" r:id="rId13"/>
    <sheet name="Totalpedido_Orden" sheetId="5" r:id="rId14"/>
    <sheet name="Tiempo_prepXMEsa" sheetId="3" r:id="rId15"/>
    <sheet name="Resumen" sheetId="22" r:id="rId16"/>
    <sheet name="Dashboard" sheetId="27" r:id="rId17"/>
    <sheet name="Hoja1" sheetId="28" r:id="rId18"/>
  </sheets>
  <definedNames>
    <definedName name="_xlnm._FilterDatabase" localSheetId="8" hidden="1">sala_clean!$A$1:$T$768</definedName>
    <definedName name="_xlchart.v5.0" hidden="1">IngresosXPaís!$E$3</definedName>
    <definedName name="_xlchart.v5.1" hidden="1">IngresosXPaís!$E$4:$E$14</definedName>
    <definedName name="_xlchart.v5.2" hidden="1">IngresosXPaís!$F$3</definedName>
    <definedName name="_xlchart.v5.3" hidden="1">IngresosXPaís!$F$4:$F$14</definedName>
    <definedName name="_xlchart.v5.4" hidden="1">IngresosXPaís!$E$3</definedName>
    <definedName name="_xlchart.v5.5" hidden="1">IngresosXPaís!$E$4:$E$14</definedName>
    <definedName name="_xlchart.v5.6" hidden="1">IngresosXPaís!$F$3</definedName>
    <definedName name="_xlchart.v5.7" hidden="1">IngresosXPaís!$F$4:$F$14</definedName>
    <definedName name="_xlcn.WorksheetConnection_cocinaA1L19031" hidden="1">cocina!$A$1:$L$1903</definedName>
    <definedName name="_xlcn.WorksheetConnection_sala_clean.xlsxTabla11" hidden="1">Tabla1[]</definedName>
    <definedName name="SegmentaciónDeDatos_Día_de_la_semana">#N/A</definedName>
    <definedName name="SegmentaciónDeDatos_Mesero_Asignado">#N/A</definedName>
    <definedName name="SegmentaciónDeDatos_Método_de_Pago">#N/A</definedName>
    <definedName name="SegmentaciónDeDatos_País_de_Origen">#N/A</definedName>
    <definedName name="SegmentaciónDeDatos_Tipo_de_Servicio">#N/A</definedName>
  </definedNames>
  <calcPr calcId="191029"/>
  <pivotCaches>
    <pivotCache cacheId="0" r:id="rId19"/>
    <pivotCache cacheId="1" r:id="rId20"/>
    <pivotCache cacheId="2" r:id="rId21"/>
    <pivotCache cacheId="3" r:id="rId22"/>
    <pivotCache cacheId="4" r:id="rId23"/>
  </pivotCaches>
  <extLst>
    <ext xmlns:x14="http://schemas.microsoft.com/office/spreadsheetml/2009/9/main" uri="{BBE1A952-AA13-448e-AADC-164F8A28A991}">
      <x14:slicerCaches>
        <x14:slicerCache r:id="rId24"/>
        <x14:slicerCache r:id="rId25"/>
        <x14:slicerCache r:id="rId26"/>
        <x14:slicerCache r:id="rId27"/>
        <x14:slicerCache r:id="rId2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Tabla1" name="Tabla1" connection="WorksheetConnection_sala_clean.xlsx!Tabla1"/>
          <x15:modelTable id="Rango" name="Rango" connection="WorksheetConnection_cocina!$A$1:$L$1903"/>
        </x15:modelTables>
        <x15:modelRelationships>
          <x15:modelRelationship fromTable="Rango" fromColumn="Número de Orden" toTable="Tabla1" toColumn="Número de Orde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R5" i="27"/>
  <c r="O5" i="27"/>
  <c r="L5" i="27"/>
  <c r="E772" i="5"/>
  <c r="D772" i="5"/>
  <c r="C772" i="5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2" i="2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2" i="5"/>
  <c r="E769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2" i="5"/>
  <c r="D769" i="5"/>
  <c r="C769" i="5"/>
  <c r="C5" i="27"/>
  <c r="K344" i="1"/>
  <c r="H3" i="1"/>
  <c r="K3" i="1" s="1"/>
  <c r="H4" i="1"/>
  <c r="H5" i="1"/>
  <c r="H6" i="1"/>
  <c r="H7" i="1"/>
  <c r="H8" i="1"/>
  <c r="J8" i="1" s="1"/>
  <c r="H9" i="1"/>
  <c r="H10" i="1"/>
  <c r="H11" i="1"/>
  <c r="H12" i="1"/>
  <c r="H13" i="1"/>
  <c r="H14" i="1"/>
  <c r="H15" i="1"/>
  <c r="J15" i="1" s="1"/>
  <c r="H16" i="1"/>
  <c r="J16" i="1" s="1"/>
  <c r="H17" i="1"/>
  <c r="H18" i="1"/>
  <c r="H19" i="1"/>
  <c r="H20" i="1"/>
  <c r="H21" i="1"/>
  <c r="H22" i="1"/>
  <c r="H23" i="1"/>
  <c r="J23" i="1" s="1"/>
  <c r="H24" i="1"/>
  <c r="J24" i="1" s="1"/>
  <c r="H25" i="1"/>
  <c r="H26" i="1"/>
  <c r="K26" i="1" s="1"/>
  <c r="H27" i="1"/>
  <c r="H28" i="1"/>
  <c r="H29" i="1"/>
  <c r="H30" i="1"/>
  <c r="H31" i="1"/>
  <c r="H32" i="1"/>
  <c r="J32" i="1" s="1"/>
  <c r="H33" i="1"/>
  <c r="H34" i="1"/>
  <c r="H35" i="1"/>
  <c r="H36" i="1"/>
  <c r="H37" i="1"/>
  <c r="J37" i="1" s="1"/>
  <c r="H38" i="1"/>
  <c r="H39" i="1"/>
  <c r="J39" i="1" s="1"/>
  <c r="H40" i="1"/>
  <c r="J40" i="1" s="1"/>
  <c r="H41" i="1"/>
  <c r="H42" i="1"/>
  <c r="H43" i="1"/>
  <c r="K43" i="1" s="1"/>
  <c r="H44" i="1"/>
  <c r="H45" i="1"/>
  <c r="J45" i="1" s="1"/>
  <c r="H46" i="1"/>
  <c r="H47" i="1"/>
  <c r="H48" i="1"/>
  <c r="J48" i="1" s="1"/>
  <c r="H49" i="1"/>
  <c r="H50" i="1"/>
  <c r="H51" i="1"/>
  <c r="H52" i="1"/>
  <c r="H53" i="1"/>
  <c r="H54" i="1"/>
  <c r="H55" i="1"/>
  <c r="H56" i="1"/>
  <c r="J56" i="1" s="1"/>
  <c r="H57" i="1"/>
  <c r="H58" i="1"/>
  <c r="H59" i="1"/>
  <c r="H60" i="1"/>
  <c r="H61" i="1"/>
  <c r="J61" i="1" s="1"/>
  <c r="H62" i="1"/>
  <c r="H63" i="1"/>
  <c r="H64" i="1"/>
  <c r="J64" i="1" s="1"/>
  <c r="H65" i="1"/>
  <c r="H66" i="1"/>
  <c r="K66" i="1" s="1"/>
  <c r="H67" i="1"/>
  <c r="K67" i="1" s="1"/>
  <c r="H68" i="1"/>
  <c r="H69" i="1"/>
  <c r="H70" i="1"/>
  <c r="H71" i="1"/>
  <c r="H72" i="1"/>
  <c r="J72" i="1" s="1"/>
  <c r="H73" i="1"/>
  <c r="H74" i="1"/>
  <c r="H75" i="1"/>
  <c r="H76" i="1"/>
  <c r="H77" i="1"/>
  <c r="H78" i="1"/>
  <c r="H79" i="1"/>
  <c r="J79" i="1" s="1"/>
  <c r="H80" i="1"/>
  <c r="J80" i="1" s="1"/>
  <c r="H81" i="1"/>
  <c r="H82" i="1"/>
  <c r="H83" i="1"/>
  <c r="H84" i="1"/>
  <c r="H85" i="1"/>
  <c r="H86" i="1"/>
  <c r="H87" i="1"/>
  <c r="J87" i="1" s="1"/>
  <c r="H88" i="1"/>
  <c r="J88" i="1" s="1"/>
  <c r="H89" i="1"/>
  <c r="H90" i="1"/>
  <c r="K90" i="1" s="1"/>
  <c r="H91" i="1"/>
  <c r="H92" i="1"/>
  <c r="H93" i="1"/>
  <c r="H94" i="1"/>
  <c r="H95" i="1"/>
  <c r="H96" i="1"/>
  <c r="J96" i="1" s="1"/>
  <c r="H97" i="1"/>
  <c r="H98" i="1"/>
  <c r="H99" i="1"/>
  <c r="H100" i="1"/>
  <c r="H101" i="1"/>
  <c r="J101" i="1" s="1"/>
  <c r="H102" i="1"/>
  <c r="H103" i="1"/>
  <c r="J103" i="1" s="1"/>
  <c r="H104" i="1"/>
  <c r="J104" i="1" s="1"/>
  <c r="H105" i="1"/>
  <c r="H106" i="1"/>
  <c r="H107" i="1"/>
  <c r="K107" i="1" s="1"/>
  <c r="H108" i="1"/>
  <c r="H109" i="1"/>
  <c r="J109" i="1" s="1"/>
  <c r="H110" i="1"/>
  <c r="H111" i="1"/>
  <c r="H112" i="1"/>
  <c r="J112" i="1" s="1"/>
  <c r="H113" i="1"/>
  <c r="H114" i="1"/>
  <c r="H115" i="1"/>
  <c r="H116" i="1"/>
  <c r="H117" i="1"/>
  <c r="H118" i="1"/>
  <c r="H119" i="1"/>
  <c r="H120" i="1"/>
  <c r="J120" i="1" s="1"/>
  <c r="H121" i="1"/>
  <c r="H122" i="1"/>
  <c r="H123" i="1"/>
  <c r="H124" i="1"/>
  <c r="H125" i="1"/>
  <c r="J125" i="1" s="1"/>
  <c r="H126" i="1"/>
  <c r="H127" i="1"/>
  <c r="H128" i="1"/>
  <c r="J128" i="1" s="1"/>
  <c r="H129" i="1"/>
  <c r="H130" i="1"/>
  <c r="K130" i="1" s="1"/>
  <c r="H131" i="1"/>
  <c r="K131" i="1" s="1"/>
  <c r="H132" i="1"/>
  <c r="H133" i="1"/>
  <c r="H134" i="1"/>
  <c r="H135" i="1"/>
  <c r="H136" i="1"/>
  <c r="J136" i="1" s="1"/>
  <c r="H137" i="1"/>
  <c r="H138" i="1"/>
  <c r="H139" i="1"/>
  <c r="H140" i="1"/>
  <c r="H141" i="1"/>
  <c r="H142" i="1"/>
  <c r="H143" i="1"/>
  <c r="J143" i="1" s="1"/>
  <c r="H144" i="1"/>
  <c r="J144" i="1" s="1"/>
  <c r="H145" i="1"/>
  <c r="H146" i="1"/>
  <c r="H147" i="1"/>
  <c r="H148" i="1"/>
  <c r="H149" i="1"/>
  <c r="H150" i="1"/>
  <c r="H151" i="1"/>
  <c r="J151" i="1" s="1"/>
  <c r="H152" i="1"/>
  <c r="J152" i="1" s="1"/>
  <c r="H153" i="1"/>
  <c r="H154" i="1"/>
  <c r="K154" i="1" s="1"/>
  <c r="H155" i="1"/>
  <c r="H156" i="1"/>
  <c r="H157" i="1"/>
  <c r="H158" i="1"/>
  <c r="H159" i="1"/>
  <c r="H160" i="1"/>
  <c r="J160" i="1" s="1"/>
  <c r="H161" i="1"/>
  <c r="H162" i="1"/>
  <c r="H163" i="1"/>
  <c r="H164" i="1"/>
  <c r="H165" i="1"/>
  <c r="J165" i="1" s="1"/>
  <c r="H166" i="1"/>
  <c r="H167" i="1"/>
  <c r="J167" i="1" s="1"/>
  <c r="H168" i="1"/>
  <c r="J168" i="1" s="1"/>
  <c r="H169" i="1"/>
  <c r="H170" i="1"/>
  <c r="H171" i="1"/>
  <c r="K171" i="1" s="1"/>
  <c r="H172" i="1"/>
  <c r="H173" i="1"/>
  <c r="J173" i="1" s="1"/>
  <c r="H174" i="1"/>
  <c r="H175" i="1"/>
  <c r="H176" i="1"/>
  <c r="J176" i="1" s="1"/>
  <c r="H177" i="1"/>
  <c r="H178" i="1"/>
  <c r="H179" i="1"/>
  <c r="H180" i="1"/>
  <c r="H181" i="1"/>
  <c r="H182" i="1"/>
  <c r="J182" i="1" s="1"/>
  <c r="H183" i="1"/>
  <c r="J183" i="1" s="1"/>
  <c r="H184" i="1"/>
  <c r="J184" i="1" s="1"/>
  <c r="H185" i="1"/>
  <c r="H186" i="1"/>
  <c r="H187" i="1"/>
  <c r="H188" i="1"/>
  <c r="H189" i="1"/>
  <c r="H190" i="1"/>
  <c r="J190" i="1" s="1"/>
  <c r="H191" i="1"/>
  <c r="H192" i="1"/>
  <c r="J192" i="1" s="1"/>
  <c r="H193" i="1"/>
  <c r="H194" i="1"/>
  <c r="K194" i="1" s="1"/>
  <c r="H195" i="1"/>
  <c r="K195" i="1" s="1"/>
  <c r="H196" i="1"/>
  <c r="H197" i="1"/>
  <c r="H198" i="1"/>
  <c r="J198" i="1" s="1"/>
  <c r="H199" i="1"/>
  <c r="J199" i="1" s="1"/>
  <c r="H200" i="1"/>
  <c r="J200" i="1" s="1"/>
  <c r="H201" i="1"/>
  <c r="H202" i="1"/>
  <c r="H203" i="1"/>
  <c r="H204" i="1"/>
  <c r="H205" i="1"/>
  <c r="H206" i="1"/>
  <c r="J206" i="1" s="1"/>
  <c r="H207" i="1"/>
  <c r="H208" i="1"/>
  <c r="J208" i="1" s="1"/>
  <c r="H209" i="1"/>
  <c r="H210" i="1"/>
  <c r="H211" i="1"/>
  <c r="H212" i="1"/>
  <c r="H213" i="1"/>
  <c r="H214" i="1"/>
  <c r="J214" i="1" s="1"/>
  <c r="H215" i="1"/>
  <c r="J215" i="1" s="1"/>
  <c r="H216" i="1"/>
  <c r="J216" i="1" s="1"/>
  <c r="H217" i="1"/>
  <c r="H218" i="1"/>
  <c r="K218" i="1" s="1"/>
  <c r="H219" i="1"/>
  <c r="H220" i="1"/>
  <c r="H221" i="1"/>
  <c r="H222" i="1"/>
  <c r="J222" i="1" s="1"/>
  <c r="H223" i="1"/>
  <c r="H224" i="1"/>
  <c r="J224" i="1" s="1"/>
  <c r="H225" i="1"/>
  <c r="H226" i="1"/>
  <c r="H227" i="1"/>
  <c r="H228" i="1"/>
  <c r="H229" i="1"/>
  <c r="H230" i="1"/>
  <c r="J230" i="1" s="1"/>
  <c r="H231" i="1"/>
  <c r="J231" i="1" s="1"/>
  <c r="H232" i="1"/>
  <c r="J232" i="1" s="1"/>
  <c r="H233" i="1"/>
  <c r="H234" i="1"/>
  <c r="H235" i="1"/>
  <c r="K235" i="1" s="1"/>
  <c r="H236" i="1"/>
  <c r="H237" i="1"/>
  <c r="H238" i="1"/>
  <c r="J238" i="1" s="1"/>
  <c r="H239" i="1"/>
  <c r="H240" i="1"/>
  <c r="J240" i="1" s="1"/>
  <c r="H241" i="1"/>
  <c r="H242" i="1"/>
  <c r="H243" i="1"/>
  <c r="H244" i="1"/>
  <c r="H245" i="1"/>
  <c r="H246" i="1"/>
  <c r="J246" i="1" s="1"/>
  <c r="H247" i="1"/>
  <c r="J247" i="1" s="1"/>
  <c r="H248" i="1"/>
  <c r="J248" i="1" s="1"/>
  <c r="H249" i="1"/>
  <c r="H250" i="1"/>
  <c r="H251" i="1"/>
  <c r="H252" i="1"/>
  <c r="H253" i="1"/>
  <c r="H254" i="1"/>
  <c r="J254" i="1" s="1"/>
  <c r="H255" i="1"/>
  <c r="H256" i="1"/>
  <c r="J256" i="1" s="1"/>
  <c r="H257" i="1"/>
  <c r="H258" i="1"/>
  <c r="K258" i="1" s="1"/>
  <c r="H259" i="1"/>
  <c r="K259" i="1" s="1"/>
  <c r="H260" i="1"/>
  <c r="H261" i="1"/>
  <c r="H262" i="1"/>
  <c r="J262" i="1" s="1"/>
  <c r="H263" i="1"/>
  <c r="J263" i="1" s="1"/>
  <c r="H264" i="1"/>
  <c r="J264" i="1" s="1"/>
  <c r="H265" i="1"/>
  <c r="H266" i="1"/>
  <c r="H267" i="1"/>
  <c r="H268" i="1"/>
  <c r="H269" i="1"/>
  <c r="H270" i="1"/>
  <c r="J270" i="1" s="1"/>
  <c r="H271" i="1"/>
  <c r="H272" i="1"/>
  <c r="J272" i="1" s="1"/>
  <c r="H273" i="1"/>
  <c r="H274" i="1"/>
  <c r="H275" i="1"/>
  <c r="H276" i="1"/>
  <c r="H277" i="1"/>
  <c r="H278" i="1"/>
  <c r="J278" i="1" s="1"/>
  <c r="H279" i="1"/>
  <c r="J279" i="1" s="1"/>
  <c r="H280" i="1"/>
  <c r="J280" i="1" s="1"/>
  <c r="H281" i="1"/>
  <c r="H282" i="1"/>
  <c r="K282" i="1" s="1"/>
  <c r="H283" i="1"/>
  <c r="H284" i="1"/>
  <c r="H285" i="1"/>
  <c r="H286" i="1"/>
  <c r="J286" i="1" s="1"/>
  <c r="H287" i="1"/>
  <c r="H288" i="1"/>
  <c r="J288" i="1" s="1"/>
  <c r="H289" i="1"/>
  <c r="J289" i="1" s="1"/>
  <c r="H290" i="1"/>
  <c r="H291" i="1"/>
  <c r="H292" i="1"/>
  <c r="H293" i="1"/>
  <c r="H294" i="1"/>
  <c r="J294" i="1" s="1"/>
  <c r="H295" i="1"/>
  <c r="J295" i="1" s="1"/>
  <c r="H296" i="1"/>
  <c r="J296" i="1" s="1"/>
  <c r="H297" i="1"/>
  <c r="J297" i="1" s="1"/>
  <c r="H298" i="1"/>
  <c r="H299" i="1"/>
  <c r="K299" i="1" s="1"/>
  <c r="H300" i="1"/>
  <c r="H301" i="1"/>
  <c r="H302" i="1"/>
  <c r="J302" i="1" s="1"/>
  <c r="H303" i="1"/>
  <c r="H304" i="1"/>
  <c r="J304" i="1" s="1"/>
  <c r="H305" i="1"/>
  <c r="J305" i="1" s="1"/>
  <c r="H306" i="1"/>
  <c r="H307" i="1"/>
  <c r="H308" i="1"/>
  <c r="H309" i="1"/>
  <c r="J309" i="1" s="1"/>
  <c r="H310" i="1"/>
  <c r="J310" i="1" s="1"/>
  <c r="H311" i="1"/>
  <c r="J311" i="1" s="1"/>
  <c r="H312" i="1"/>
  <c r="J312" i="1" s="1"/>
  <c r="H313" i="1"/>
  <c r="J313" i="1" s="1"/>
  <c r="H314" i="1"/>
  <c r="H315" i="1"/>
  <c r="H316" i="1"/>
  <c r="H317" i="1"/>
  <c r="H318" i="1"/>
  <c r="J318" i="1" s="1"/>
  <c r="H319" i="1"/>
  <c r="J319" i="1" s="1"/>
  <c r="H320" i="1"/>
  <c r="J320" i="1" s="1"/>
  <c r="H321" i="1"/>
  <c r="J321" i="1" s="1"/>
  <c r="H322" i="1"/>
  <c r="K322" i="1" s="1"/>
  <c r="H323" i="1"/>
  <c r="K323" i="1" s="1"/>
  <c r="H324" i="1"/>
  <c r="H325" i="1"/>
  <c r="J325" i="1" s="1"/>
  <c r="H326" i="1"/>
  <c r="J326" i="1" s="1"/>
  <c r="H327" i="1"/>
  <c r="H328" i="1"/>
  <c r="J328" i="1" s="1"/>
  <c r="H329" i="1"/>
  <c r="J329" i="1" s="1"/>
  <c r="H330" i="1"/>
  <c r="H331" i="1"/>
  <c r="H332" i="1"/>
  <c r="H333" i="1"/>
  <c r="J333" i="1" s="1"/>
  <c r="H334" i="1"/>
  <c r="J334" i="1" s="1"/>
  <c r="H335" i="1"/>
  <c r="H336" i="1"/>
  <c r="J336" i="1" s="1"/>
  <c r="H337" i="1"/>
  <c r="J337" i="1" s="1"/>
  <c r="H338" i="1"/>
  <c r="H339" i="1"/>
  <c r="H340" i="1"/>
  <c r="H341" i="1"/>
  <c r="H342" i="1"/>
  <c r="J342" i="1" s="1"/>
  <c r="H343" i="1"/>
  <c r="H344" i="1"/>
  <c r="J344" i="1" s="1"/>
  <c r="H345" i="1"/>
  <c r="J345" i="1" s="1"/>
  <c r="H346" i="1"/>
  <c r="K346" i="1" s="1"/>
  <c r="H347" i="1"/>
  <c r="H348" i="1"/>
  <c r="H349" i="1"/>
  <c r="H350" i="1"/>
  <c r="J350" i="1" s="1"/>
  <c r="H351" i="1"/>
  <c r="H352" i="1"/>
  <c r="J352" i="1" s="1"/>
  <c r="H353" i="1"/>
  <c r="J353" i="1" s="1"/>
  <c r="H354" i="1"/>
  <c r="H355" i="1"/>
  <c r="H356" i="1"/>
  <c r="H357" i="1"/>
  <c r="H358" i="1"/>
  <c r="J358" i="1" s="1"/>
  <c r="H359" i="1"/>
  <c r="J359" i="1" s="1"/>
  <c r="H360" i="1"/>
  <c r="J360" i="1" s="1"/>
  <c r="H361" i="1"/>
  <c r="J361" i="1" s="1"/>
  <c r="H362" i="1"/>
  <c r="H363" i="1"/>
  <c r="K363" i="1" s="1"/>
  <c r="H364" i="1"/>
  <c r="H365" i="1"/>
  <c r="H366" i="1"/>
  <c r="J366" i="1" s="1"/>
  <c r="H367" i="1"/>
  <c r="H368" i="1"/>
  <c r="J368" i="1" s="1"/>
  <c r="H369" i="1"/>
  <c r="J369" i="1" s="1"/>
  <c r="H370" i="1"/>
  <c r="H371" i="1"/>
  <c r="H372" i="1"/>
  <c r="H373" i="1"/>
  <c r="J373" i="1" s="1"/>
  <c r="H374" i="1"/>
  <c r="J374" i="1" s="1"/>
  <c r="H375" i="1"/>
  <c r="J375" i="1" s="1"/>
  <c r="H376" i="1"/>
  <c r="J376" i="1" s="1"/>
  <c r="H377" i="1"/>
  <c r="J377" i="1" s="1"/>
  <c r="H378" i="1"/>
  <c r="H379" i="1"/>
  <c r="H380" i="1"/>
  <c r="H381" i="1"/>
  <c r="H382" i="1"/>
  <c r="J382" i="1" s="1"/>
  <c r="H383" i="1"/>
  <c r="J383" i="1" s="1"/>
  <c r="H384" i="1"/>
  <c r="J384" i="1" s="1"/>
  <c r="H385" i="1"/>
  <c r="J385" i="1" s="1"/>
  <c r="H386" i="1"/>
  <c r="K386" i="1" s="1"/>
  <c r="H387" i="1"/>
  <c r="K387" i="1" s="1"/>
  <c r="H388" i="1"/>
  <c r="H389" i="1"/>
  <c r="J389" i="1" s="1"/>
  <c r="H390" i="1"/>
  <c r="J390" i="1" s="1"/>
  <c r="H391" i="1"/>
  <c r="H392" i="1"/>
  <c r="J392" i="1" s="1"/>
  <c r="H393" i="1"/>
  <c r="J393" i="1" s="1"/>
  <c r="H394" i="1"/>
  <c r="H395" i="1"/>
  <c r="H396" i="1"/>
  <c r="H397" i="1"/>
  <c r="J397" i="1" s="1"/>
  <c r="H398" i="1"/>
  <c r="J398" i="1" s="1"/>
  <c r="H399" i="1"/>
  <c r="H400" i="1"/>
  <c r="J400" i="1" s="1"/>
  <c r="H401" i="1"/>
  <c r="J401" i="1" s="1"/>
  <c r="H402" i="1"/>
  <c r="H403" i="1"/>
  <c r="H404" i="1"/>
  <c r="H405" i="1"/>
  <c r="H406" i="1"/>
  <c r="J406" i="1" s="1"/>
  <c r="H407" i="1"/>
  <c r="H408" i="1"/>
  <c r="J408" i="1" s="1"/>
  <c r="H409" i="1"/>
  <c r="J409" i="1" s="1"/>
  <c r="H410" i="1"/>
  <c r="K410" i="1" s="1"/>
  <c r="H411" i="1"/>
  <c r="H412" i="1"/>
  <c r="H413" i="1"/>
  <c r="H414" i="1"/>
  <c r="J414" i="1" s="1"/>
  <c r="H415" i="1"/>
  <c r="H416" i="1"/>
  <c r="J416" i="1" s="1"/>
  <c r="H417" i="1"/>
  <c r="J417" i="1" s="1"/>
  <c r="H418" i="1"/>
  <c r="H419" i="1"/>
  <c r="H420" i="1"/>
  <c r="H421" i="1"/>
  <c r="H422" i="1"/>
  <c r="J422" i="1" s="1"/>
  <c r="H423" i="1"/>
  <c r="J423" i="1" s="1"/>
  <c r="H424" i="1"/>
  <c r="J424" i="1" s="1"/>
  <c r="H425" i="1"/>
  <c r="J425" i="1" s="1"/>
  <c r="H426" i="1"/>
  <c r="H427" i="1"/>
  <c r="K427" i="1" s="1"/>
  <c r="H428" i="1"/>
  <c r="H429" i="1"/>
  <c r="H430" i="1"/>
  <c r="J430" i="1" s="1"/>
  <c r="H431" i="1"/>
  <c r="H432" i="1"/>
  <c r="J432" i="1" s="1"/>
  <c r="H433" i="1"/>
  <c r="J433" i="1" s="1"/>
  <c r="H434" i="1"/>
  <c r="H435" i="1"/>
  <c r="H436" i="1"/>
  <c r="H437" i="1"/>
  <c r="J437" i="1" s="1"/>
  <c r="H438" i="1"/>
  <c r="J438" i="1" s="1"/>
  <c r="H439" i="1"/>
  <c r="J439" i="1" s="1"/>
  <c r="H440" i="1"/>
  <c r="J440" i="1" s="1"/>
  <c r="H441" i="1"/>
  <c r="J441" i="1" s="1"/>
  <c r="H442" i="1"/>
  <c r="H443" i="1"/>
  <c r="H444" i="1"/>
  <c r="H445" i="1"/>
  <c r="H446" i="1"/>
  <c r="J446" i="1" s="1"/>
  <c r="H447" i="1"/>
  <c r="J447" i="1" s="1"/>
  <c r="H448" i="1"/>
  <c r="J448" i="1" s="1"/>
  <c r="H449" i="1"/>
  <c r="J449" i="1" s="1"/>
  <c r="H450" i="1"/>
  <c r="K450" i="1" s="1"/>
  <c r="H451" i="1"/>
  <c r="K451" i="1" s="1"/>
  <c r="H452" i="1"/>
  <c r="H453" i="1"/>
  <c r="J453" i="1" s="1"/>
  <c r="H454" i="1"/>
  <c r="J454" i="1" s="1"/>
  <c r="H455" i="1"/>
  <c r="H456" i="1"/>
  <c r="J456" i="1" s="1"/>
  <c r="H457" i="1"/>
  <c r="J457" i="1" s="1"/>
  <c r="H458" i="1"/>
  <c r="H459" i="1"/>
  <c r="H460" i="1"/>
  <c r="H461" i="1"/>
  <c r="J461" i="1" s="1"/>
  <c r="H462" i="1"/>
  <c r="J462" i="1" s="1"/>
  <c r="H463" i="1"/>
  <c r="H464" i="1"/>
  <c r="J464" i="1" s="1"/>
  <c r="H465" i="1"/>
  <c r="J465" i="1" s="1"/>
  <c r="H466" i="1"/>
  <c r="H467" i="1"/>
  <c r="H468" i="1"/>
  <c r="H469" i="1"/>
  <c r="H470" i="1"/>
  <c r="J470" i="1" s="1"/>
  <c r="H471" i="1"/>
  <c r="H472" i="1"/>
  <c r="J472" i="1" s="1"/>
  <c r="H473" i="1"/>
  <c r="J473" i="1" s="1"/>
  <c r="H474" i="1"/>
  <c r="K474" i="1" s="1"/>
  <c r="H475" i="1"/>
  <c r="H476" i="1"/>
  <c r="H477" i="1"/>
  <c r="H478" i="1"/>
  <c r="J478" i="1" s="1"/>
  <c r="H479" i="1"/>
  <c r="H480" i="1"/>
  <c r="J480" i="1" s="1"/>
  <c r="H481" i="1"/>
  <c r="J481" i="1" s="1"/>
  <c r="H482" i="1"/>
  <c r="H483" i="1"/>
  <c r="H484" i="1"/>
  <c r="H485" i="1"/>
  <c r="H486" i="1"/>
  <c r="J486" i="1" s="1"/>
  <c r="H487" i="1"/>
  <c r="J487" i="1" s="1"/>
  <c r="H488" i="1"/>
  <c r="J488" i="1" s="1"/>
  <c r="H489" i="1"/>
  <c r="J489" i="1" s="1"/>
  <c r="H490" i="1"/>
  <c r="H491" i="1"/>
  <c r="K491" i="1" s="1"/>
  <c r="H492" i="1"/>
  <c r="H493" i="1"/>
  <c r="H494" i="1"/>
  <c r="J494" i="1" s="1"/>
  <c r="H495" i="1"/>
  <c r="H496" i="1"/>
  <c r="J496" i="1" s="1"/>
  <c r="H497" i="1"/>
  <c r="J497" i="1" s="1"/>
  <c r="H498" i="1"/>
  <c r="H499" i="1"/>
  <c r="H500" i="1"/>
  <c r="H501" i="1"/>
  <c r="J501" i="1" s="1"/>
  <c r="H502" i="1"/>
  <c r="J502" i="1" s="1"/>
  <c r="H503" i="1"/>
  <c r="J503" i="1" s="1"/>
  <c r="H504" i="1"/>
  <c r="J504" i="1" s="1"/>
  <c r="H505" i="1"/>
  <c r="J505" i="1" s="1"/>
  <c r="H506" i="1"/>
  <c r="H507" i="1"/>
  <c r="H508" i="1"/>
  <c r="H509" i="1"/>
  <c r="H510" i="1"/>
  <c r="J510" i="1" s="1"/>
  <c r="H511" i="1"/>
  <c r="J511" i="1" s="1"/>
  <c r="H512" i="1"/>
  <c r="J512" i="1" s="1"/>
  <c r="H513" i="1"/>
  <c r="J513" i="1" s="1"/>
  <c r="H514" i="1"/>
  <c r="H515" i="1"/>
  <c r="K515" i="1" s="1"/>
  <c r="H516" i="1"/>
  <c r="H517" i="1"/>
  <c r="J517" i="1" s="1"/>
  <c r="H518" i="1"/>
  <c r="J518" i="1" s="1"/>
  <c r="H519" i="1"/>
  <c r="H520" i="1"/>
  <c r="H521" i="1"/>
  <c r="J521" i="1" s="1"/>
  <c r="H522" i="1"/>
  <c r="H523" i="1"/>
  <c r="H524" i="1"/>
  <c r="H525" i="1"/>
  <c r="J525" i="1" s="1"/>
  <c r="H526" i="1"/>
  <c r="J526" i="1" s="1"/>
  <c r="H527" i="1"/>
  <c r="H528" i="1"/>
  <c r="J528" i="1" s="1"/>
  <c r="H529" i="1"/>
  <c r="J529" i="1" s="1"/>
  <c r="H530" i="1"/>
  <c r="H531" i="1"/>
  <c r="H532" i="1"/>
  <c r="H533" i="1"/>
  <c r="H534" i="1"/>
  <c r="J534" i="1" s="1"/>
  <c r="H535" i="1"/>
  <c r="J535" i="1" s="1"/>
  <c r="H536" i="1"/>
  <c r="J536" i="1" s="1"/>
  <c r="H537" i="1"/>
  <c r="J537" i="1" s="1"/>
  <c r="H538" i="1"/>
  <c r="K538" i="1" s="1"/>
  <c r="H539" i="1"/>
  <c r="H540" i="1"/>
  <c r="H541" i="1"/>
  <c r="H542" i="1"/>
  <c r="J542" i="1" s="1"/>
  <c r="H543" i="1"/>
  <c r="H544" i="1"/>
  <c r="H545" i="1"/>
  <c r="J545" i="1" s="1"/>
  <c r="H546" i="1"/>
  <c r="J546" i="1" s="1"/>
  <c r="H547" i="1"/>
  <c r="H548" i="1"/>
  <c r="H549" i="1"/>
  <c r="H550" i="1"/>
  <c r="J550" i="1" s="1"/>
  <c r="H551" i="1"/>
  <c r="H552" i="1"/>
  <c r="H553" i="1"/>
  <c r="J553" i="1" s="1"/>
  <c r="H554" i="1"/>
  <c r="H555" i="1"/>
  <c r="K555" i="1" s="1"/>
  <c r="H556" i="1"/>
  <c r="H557" i="1"/>
  <c r="J557" i="1" s="1"/>
  <c r="H558" i="1"/>
  <c r="J558" i="1" s="1"/>
  <c r="H559" i="1"/>
  <c r="H560" i="1"/>
  <c r="J560" i="1" s="1"/>
  <c r="H561" i="1"/>
  <c r="J561" i="1" s="1"/>
  <c r="H562" i="1"/>
  <c r="H563" i="1"/>
  <c r="H564" i="1"/>
  <c r="H565" i="1"/>
  <c r="H566" i="1"/>
  <c r="H567" i="1"/>
  <c r="J567" i="1" s="1"/>
  <c r="H568" i="1"/>
  <c r="J568" i="1" s="1"/>
  <c r="H569" i="1"/>
  <c r="J569" i="1" s="1"/>
  <c r="H570" i="1"/>
  <c r="J570" i="1" s="1"/>
  <c r="H571" i="1"/>
  <c r="H572" i="1"/>
  <c r="H573" i="1"/>
  <c r="H574" i="1"/>
  <c r="H575" i="1"/>
  <c r="H576" i="1"/>
  <c r="H577" i="1"/>
  <c r="J577" i="1" s="1"/>
  <c r="H578" i="1"/>
  <c r="J578" i="1" s="1"/>
  <c r="H579" i="1"/>
  <c r="K579" i="1" s="1"/>
  <c r="H580" i="1"/>
  <c r="H581" i="1"/>
  <c r="H582" i="1"/>
  <c r="J582" i="1" s="1"/>
  <c r="H583" i="1"/>
  <c r="H584" i="1"/>
  <c r="H585" i="1"/>
  <c r="J585" i="1" s="1"/>
  <c r="H586" i="1"/>
  <c r="H587" i="1"/>
  <c r="H588" i="1"/>
  <c r="H589" i="1"/>
  <c r="J589" i="1" s="1"/>
  <c r="H590" i="1"/>
  <c r="J590" i="1" s="1"/>
  <c r="H591" i="1"/>
  <c r="H592" i="1"/>
  <c r="J592" i="1" s="1"/>
  <c r="H593" i="1"/>
  <c r="J593" i="1" s="1"/>
  <c r="H594" i="1"/>
  <c r="H595" i="1"/>
  <c r="H596" i="1"/>
  <c r="H597" i="1"/>
  <c r="H598" i="1"/>
  <c r="H599" i="1"/>
  <c r="J599" i="1" s="1"/>
  <c r="H600" i="1"/>
  <c r="J600" i="1" s="1"/>
  <c r="H601" i="1"/>
  <c r="J601" i="1" s="1"/>
  <c r="H602" i="1"/>
  <c r="J602" i="1" s="1"/>
  <c r="H603" i="1"/>
  <c r="H604" i="1"/>
  <c r="H605" i="1"/>
  <c r="H606" i="1"/>
  <c r="H607" i="1"/>
  <c r="H608" i="1"/>
  <c r="H609" i="1"/>
  <c r="J609" i="1" s="1"/>
  <c r="H610" i="1"/>
  <c r="J610" i="1" s="1"/>
  <c r="H611" i="1"/>
  <c r="H612" i="1"/>
  <c r="H613" i="1"/>
  <c r="H614" i="1"/>
  <c r="J614" i="1" s="1"/>
  <c r="H615" i="1"/>
  <c r="H616" i="1"/>
  <c r="H617" i="1"/>
  <c r="J617" i="1" s="1"/>
  <c r="H618" i="1"/>
  <c r="H619" i="1"/>
  <c r="H620" i="1"/>
  <c r="H621" i="1"/>
  <c r="J621" i="1" s="1"/>
  <c r="H622" i="1"/>
  <c r="J622" i="1" s="1"/>
  <c r="H623" i="1"/>
  <c r="H624" i="1"/>
  <c r="J624" i="1" s="1"/>
  <c r="H625" i="1"/>
  <c r="J625" i="1" s="1"/>
  <c r="H626" i="1"/>
  <c r="H627" i="1"/>
  <c r="H628" i="1"/>
  <c r="H629" i="1"/>
  <c r="H630" i="1"/>
  <c r="H631" i="1"/>
  <c r="J631" i="1" s="1"/>
  <c r="H632" i="1"/>
  <c r="J632" i="1" s="1"/>
  <c r="H633" i="1"/>
  <c r="J633" i="1" s="1"/>
  <c r="H634" i="1"/>
  <c r="J634" i="1" s="1"/>
  <c r="H635" i="1"/>
  <c r="H636" i="1"/>
  <c r="H637" i="1"/>
  <c r="H638" i="1"/>
  <c r="H639" i="1"/>
  <c r="H640" i="1"/>
  <c r="H641" i="1"/>
  <c r="J641" i="1" s="1"/>
  <c r="H642" i="1"/>
  <c r="J642" i="1" s="1"/>
  <c r="H643" i="1"/>
  <c r="H644" i="1"/>
  <c r="H645" i="1"/>
  <c r="H646" i="1"/>
  <c r="J646" i="1" s="1"/>
  <c r="H647" i="1"/>
  <c r="H648" i="1"/>
  <c r="H649" i="1"/>
  <c r="H650" i="1"/>
  <c r="H651" i="1"/>
  <c r="H652" i="1"/>
  <c r="H653" i="1"/>
  <c r="J653" i="1" s="1"/>
  <c r="H654" i="1"/>
  <c r="J654" i="1" s="1"/>
  <c r="H655" i="1"/>
  <c r="H656" i="1"/>
  <c r="J656" i="1" s="1"/>
  <c r="H657" i="1"/>
  <c r="H658" i="1"/>
  <c r="H659" i="1"/>
  <c r="H660" i="1"/>
  <c r="H661" i="1"/>
  <c r="H662" i="1"/>
  <c r="H663" i="1"/>
  <c r="J663" i="1" s="1"/>
  <c r="H664" i="1"/>
  <c r="J664" i="1" s="1"/>
  <c r="H665" i="1"/>
  <c r="H666" i="1"/>
  <c r="J666" i="1" s="1"/>
  <c r="H667" i="1"/>
  <c r="H668" i="1"/>
  <c r="H669" i="1"/>
  <c r="H670" i="1"/>
  <c r="H671" i="1"/>
  <c r="H672" i="1"/>
  <c r="H673" i="1"/>
  <c r="J673" i="1" s="1"/>
  <c r="H674" i="1"/>
  <c r="J674" i="1" s="1"/>
  <c r="H675" i="1"/>
  <c r="H676" i="1"/>
  <c r="H677" i="1"/>
  <c r="H678" i="1"/>
  <c r="J678" i="1" s="1"/>
  <c r="H679" i="1"/>
  <c r="H680" i="1"/>
  <c r="H681" i="1"/>
  <c r="H682" i="1"/>
  <c r="H683" i="1"/>
  <c r="K683" i="1" s="1"/>
  <c r="H684" i="1"/>
  <c r="J684" i="1" s="1"/>
  <c r="H685" i="1"/>
  <c r="H686" i="1"/>
  <c r="J686" i="1" s="1"/>
  <c r="H687" i="1"/>
  <c r="H688" i="1"/>
  <c r="H689" i="1"/>
  <c r="H690" i="1"/>
  <c r="H691" i="1"/>
  <c r="J691" i="1" s="1"/>
  <c r="H692" i="1"/>
  <c r="J692" i="1" s="1"/>
  <c r="H693" i="1"/>
  <c r="H694" i="1"/>
  <c r="J694" i="1" s="1"/>
  <c r="H695" i="1"/>
  <c r="H696" i="1"/>
  <c r="H697" i="1"/>
  <c r="H698" i="1"/>
  <c r="H699" i="1"/>
  <c r="J699" i="1" s="1"/>
  <c r="H700" i="1"/>
  <c r="J700" i="1" s="1"/>
  <c r="H701" i="1"/>
  <c r="H702" i="1"/>
  <c r="J702" i="1" s="1"/>
  <c r="H703" i="1"/>
  <c r="H704" i="1"/>
  <c r="H705" i="1"/>
  <c r="H706" i="1"/>
  <c r="H707" i="1"/>
  <c r="J707" i="1" s="1"/>
  <c r="H708" i="1"/>
  <c r="K708" i="1" s="1"/>
  <c r="H709" i="1"/>
  <c r="H710" i="1"/>
  <c r="J710" i="1" s="1"/>
  <c r="H711" i="1"/>
  <c r="H712" i="1"/>
  <c r="H713" i="1"/>
  <c r="H714" i="1"/>
  <c r="H715" i="1"/>
  <c r="K715" i="1" s="1"/>
  <c r="H716" i="1"/>
  <c r="J716" i="1" s="1"/>
  <c r="H717" i="1"/>
  <c r="H718" i="1"/>
  <c r="J718" i="1" s="1"/>
  <c r="H719" i="1"/>
  <c r="H720" i="1"/>
  <c r="H721" i="1"/>
  <c r="H722" i="1"/>
  <c r="H723" i="1"/>
  <c r="J723" i="1" s="1"/>
  <c r="H724" i="1"/>
  <c r="J724" i="1" s="1"/>
  <c r="H725" i="1"/>
  <c r="H726" i="1"/>
  <c r="J726" i="1" s="1"/>
  <c r="H727" i="1"/>
  <c r="H728" i="1"/>
  <c r="H729" i="1"/>
  <c r="H730" i="1"/>
  <c r="H731" i="1"/>
  <c r="J731" i="1" s="1"/>
  <c r="H732" i="1"/>
  <c r="J732" i="1" s="1"/>
  <c r="H733" i="1"/>
  <c r="H734" i="1"/>
  <c r="J734" i="1" s="1"/>
  <c r="H735" i="1"/>
  <c r="H736" i="1"/>
  <c r="H737" i="1"/>
  <c r="H738" i="1"/>
  <c r="H739" i="1"/>
  <c r="J739" i="1" s="1"/>
  <c r="H740" i="1"/>
  <c r="K740" i="1" s="1"/>
  <c r="H741" i="1"/>
  <c r="H742" i="1"/>
  <c r="J742" i="1" s="1"/>
  <c r="H743" i="1"/>
  <c r="H744" i="1"/>
  <c r="H745" i="1"/>
  <c r="H746" i="1"/>
  <c r="H747" i="1"/>
  <c r="K747" i="1" s="1"/>
  <c r="H748" i="1"/>
  <c r="J748" i="1" s="1"/>
  <c r="H749" i="1"/>
  <c r="H750" i="1"/>
  <c r="J750" i="1" s="1"/>
  <c r="H751" i="1"/>
  <c r="H752" i="1"/>
  <c r="H753" i="1"/>
  <c r="H754" i="1"/>
  <c r="H755" i="1"/>
  <c r="J755" i="1" s="1"/>
  <c r="H756" i="1"/>
  <c r="J756" i="1" s="1"/>
  <c r="H757" i="1"/>
  <c r="H758" i="1"/>
  <c r="J758" i="1" s="1"/>
  <c r="H759" i="1"/>
  <c r="H760" i="1"/>
  <c r="H761" i="1"/>
  <c r="H762" i="1"/>
  <c r="H763" i="1"/>
  <c r="J763" i="1" s="1"/>
  <c r="H764" i="1"/>
  <c r="J764" i="1" s="1"/>
  <c r="H765" i="1"/>
  <c r="H766" i="1"/>
  <c r="J766" i="1" s="1"/>
  <c r="H767" i="1"/>
  <c r="H768" i="1"/>
  <c r="H2" i="1"/>
  <c r="A9" i="23"/>
  <c r="A8" i="26"/>
  <c r="I5" i="27" l="1"/>
  <c r="F5" i="27"/>
  <c r="K653" i="1"/>
  <c r="K578" i="1"/>
  <c r="K294" i="1"/>
  <c r="K567" i="1"/>
  <c r="K503" i="1"/>
  <c r="K238" i="1"/>
  <c r="J740" i="1"/>
  <c r="K464" i="1"/>
  <c r="K200" i="1"/>
  <c r="J410" i="1"/>
  <c r="K448" i="1"/>
  <c r="K190" i="1"/>
  <c r="K254" i="1"/>
  <c r="K764" i="1"/>
  <c r="K400" i="1"/>
  <c r="K120" i="1"/>
  <c r="K710" i="1"/>
  <c r="K350" i="1"/>
  <c r="K87" i="1"/>
  <c r="J43" i="1"/>
  <c r="K723" i="1"/>
  <c r="K409" i="1"/>
  <c r="K297" i="1"/>
  <c r="J747" i="1"/>
  <c r="J323" i="1"/>
  <c r="J26" i="1"/>
  <c r="K718" i="1"/>
  <c r="K646" i="1"/>
  <c r="K577" i="1"/>
  <c r="K497" i="1"/>
  <c r="K462" i="1"/>
  <c r="K408" i="1"/>
  <c r="K345" i="1"/>
  <c r="K295" i="1"/>
  <c r="K248" i="1"/>
  <c r="K199" i="1"/>
  <c r="K109" i="1"/>
  <c r="J708" i="1"/>
  <c r="J282" i="1"/>
  <c r="K763" i="1"/>
  <c r="K700" i="1"/>
  <c r="K634" i="1"/>
  <c r="K550" i="1"/>
  <c r="K487" i="1"/>
  <c r="K437" i="1"/>
  <c r="K398" i="1"/>
  <c r="K336" i="1"/>
  <c r="K286" i="1"/>
  <c r="K232" i="1"/>
  <c r="K184" i="1"/>
  <c r="K80" i="1"/>
  <c r="J299" i="1"/>
  <c r="J579" i="1"/>
  <c r="J195" i="1"/>
  <c r="K755" i="1"/>
  <c r="K699" i="1"/>
  <c r="K622" i="1"/>
  <c r="K545" i="1"/>
  <c r="K486" i="1"/>
  <c r="K433" i="1"/>
  <c r="K384" i="1"/>
  <c r="K334" i="1"/>
  <c r="K280" i="1"/>
  <c r="K222" i="1"/>
  <c r="K173" i="1"/>
  <c r="K64" i="1"/>
  <c r="K489" i="1"/>
  <c r="J555" i="1"/>
  <c r="J171" i="1"/>
  <c r="K742" i="1"/>
  <c r="K691" i="1"/>
  <c r="K609" i="1"/>
  <c r="K536" i="1"/>
  <c r="K478" i="1"/>
  <c r="K425" i="1"/>
  <c r="K369" i="1"/>
  <c r="K320" i="1"/>
  <c r="K270" i="1"/>
  <c r="K216" i="1"/>
  <c r="K167" i="1"/>
  <c r="K61" i="1"/>
  <c r="J451" i="1"/>
  <c r="J154" i="1"/>
  <c r="K678" i="1"/>
  <c r="K592" i="1"/>
  <c r="K535" i="1"/>
  <c r="K473" i="1"/>
  <c r="K422" i="1"/>
  <c r="K361" i="1"/>
  <c r="K319" i="1"/>
  <c r="K264" i="1"/>
  <c r="K215" i="1"/>
  <c r="K144" i="1"/>
  <c r="K56" i="1"/>
  <c r="K641" i="1"/>
  <c r="J427" i="1"/>
  <c r="J67" i="1"/>
  <c r="K732" i="1"/>
  <c r="K674" i="1"/>
  <c r="K590" i="1"/>
  <c r="K526" i="1"/>
  <c r="K472" i="1"/>
  <c r="K414" i="1"/>
  <c r="K358" i="1"/>
  <c r="K305" i="1"/>
  <c r="K263" i="1"/>
  <c r="K206" i="1"/>
  <c r="K128" i="1"/>
  <c r="K16" i="1"/>
  <c r="J761" i="1"/>
  <c r="K761" i="1"/>
  <c r="J729" i="1"/>
  <c r="K729" i="1"/>
  <c r="J697" i="1"/>
  <c r="K697" i="1"/>
  <c r="J760" i="1"/>
  <c r="K760" i="1"/>
  <c r="J744" i="1"/>
  <c r="K744" i="1"/>
  <c r="J728" i="1"/>
  <c r="K728" i="1"/>
  <c r="J720" i="1"/>
  <c r="K720" i="1"/>
  <c r="J704" i="1"/>
  <c r="K704" i="1"/>
  <c r="J680" i="1"/>
  <c r="K680" i="1"/>
  <c r="J648" i="1"/>
  <c r="K648" i="1"/>
  <c r="J616" i="1"/>
  <c r="K616" i="1"/>
  <c r="J584" i="1"/>
  <c r="K584" i="1"/>
  <c r="J552" i="1"/>
  <c r="K552" i="1"/>
  <c r="J544" i="1"/>
  <c r="K544" i="1"/>
  <c r="K560" i="1"/>
  <c r="K501" i="1"/>
  <c r="K333" i="1"/>
  <c r="J767" i="1"/>
  <c r="K767" i="1"/>
  <c r="J759" i="1"/>
  <c r="K759" i="1"/>
  <c r="J751" i="1"/>
  <c r="K751" i="1"/>
  <c r="J743" i="1"/>
  <c r="K743" i="1"/>
  <c r="J735" i="1"/>
  <c r="K735" i="1"/>
  <c r="J727" i="1"/>
  <c r="K727" i="1"/>
  <c r="J719" i="1"/>
  <c r="K719" i="1"/>
  <c r="J711" i="1"/>
  <c r="K711" i="1"/>
  <c r="J703" i="1"/>
  <c r="K703" i="1"/>
  <c r="J695" i="1"/>
  <c r="K695" i="1"/>
  <c r="J687" i="1"/>
  <c r="K687" i="1"/>
  <c r="J679" i="1"/>
  <c r="K679" i="1"/>
  <c r="J671" i="1"/>
  <c r="K671" i="1"/>
  <c r="J655" i="1"/>
  <c r="K655" i="1"/>
  <c r="J647" i="1"/>
  <c r="K647" i="1"/>
  <c r="J639" i="1"/>
  <c r="K639" i="1"/>
  <c r="J623" i="1"/>
  <c r="K623" i="1"/>
  <c r="J615" i="1"/>
  <c r="K615" i="1"/>
  <c r="J607" i="1"/>
  <c r="K607" i="1"/>
  <c r="J591" i="1"/>
  <c r="K591" i="1"/>
  <c r="J583" i="1"/>
  <c r="K583" i="1"/>
  <c r="J575" i="1"/>
  <c r="K575" i="1"/>
  <c r="J559" i="1"/>
  <c r="K559" i="1"/>
  <c r="J551" i="1"/>
  <c r="K551" i="1"/>
  <c r="J543" i="1"/>
  <c r="K543" i="1"/>
  <c r="J527" i="1"/>
  <c r="K527" i="1"/>
  <c r="J519" i="1"/>
  <c r="K519" i="1"/>
  <c r="J495" i="1"/>
  <c r="K495" i="1"/>
  <c r="J479" i="1"/>
  <c r="K479" i="1"/>
  <c r="J471" i="1"/>
  <c r="K471" i="1"/>
  <c r="J463" i="1"/>
  <c r="K463" i="1"/>
  <c r="J455" i="1"/>
  <c r="K455" i="1"/>
  <c r="J431" i="1"/>
  <c r="K431" i="1"/>
  <c r="J415" i="1"/>
  <c r="K415" i="1"/>
  <c r="J407" i="1"/>
  <c r="K407" i="1"/>
  <c r="J399" i="1"/>
  <c r="K399" i="1"/>
  <c r="J391" i="1"/>
  <c r="K391" i="1"/>
  <c r="J367" i="1"/>
  <c r="K367" i="1"/>
  <c r="J351" i="1"/>
  <c r="K351" i="1"/>
  <c r="J343" i="1"/>
  <c r="K343" i="1"/>
  <c r="J335" i="1"/>
  <c r="K335" i="1"/>
  <c r="J327" i="1"/>
  <c r="K327" i="1"/>
  <c r="J303" i="1"/>
  <c r="K303" i="1"/>
  <c r="J287" i="1"/>
  <c r="K287" i="1"/>
  <c r="J271" i="1"/>
  <c r="K271" i="1"/>
  <c r="J255" i="1"/>
  <c r="K255" i="1"/>
  <c r="J239" i="1"/>
  <c r="K239" i="1"/>
  <c r="J223" i="1"/>
  <c r="K223" i="1"/>
  <c r="J207" i="1"/>
  <c r="K207" i="1"/>
  <c r="J191" i="1"/>
  <c r="K191" i="1"/>
  <c r="J175" i="1"/>
  <c r="K175" i="1"/>
  <c r="J159" i="1"/>
  <c r="K159" i="1"/>
  <c r="J135" i="1"/>
  <c r="K135" i="1"/>
  <c r="J127" i="1"/>
  <c r="K127" i="1"/>
  <c r="J119" i="1"/>
  <c r="K119" i="1"/>
  <c r="J111" i="1"/>
  <c r="K111" i="1"/>
  <c r="J95" i="1"/>
  <c r="K95" i="1"/>
  <c r="J71" i="1"/>
  <c r="K71" i="1"/>
  <c r="J63" i="1"/>
  <c r="K63" i="1"/>
  <c r="J55" i="1"/>
  <c r="K55" i="1"/>
  <c r="J47" i="1"/>
  <c r="K47" i="1"/>
  <c r="J31" i="1"/>
  <c r="K31" i="1"/>
  <c r="J7" i="1"/>
  <c r="K7" i="1"/>
  <c r="J538" i="1"/>
  <c r="K758" i="1"/>
  <c r="K739" i="1"/>
  <c r="K716" i="1"/>
  <c r="K694" i="1"/>
  <c r="K673" i="1"/>
  <c r="K642" i="1"/>
  <c r="K614" i="1"/>
  <c r="K589" i="1"/>
  <c r="K558" i="1"/>
  <c r="K528" i="1"/>
  <c r="K397" i="1"/>
  <c r="K359" i="1"/>
  <c r="K325" i="1"/>
  <c r="K165" i="1"/>
  <c r="K103" i="1"/>
  <c r="K45" i="1"/>
  <c r="J768" i="1"/>
  <c r="K768" i="1"/>
  <c r="J752" i="1"/>
  <c r="K752" i="1"/>
  <c r="J736" i="1"/>
  <c r="K736" i="1"/>
  <c r="J712" i="1"/>
  <c r="K712" i="1"/>
  <c r="J696" i="1"/>
  <c r="K696" i="1"/>
  <c r="J688" i="1"/>
  <c r="K688" i="1"/>
  <c r="J672" i="1"/>
  <c r="K672" i="1"/>
  <c r="J640" i="1"/>
  <c r="K640" i="1"/>
  <c r="J608" i="1"/>
  <c r="K608" i="1"/>
  <c r="J576" i="1"/>
  <c r="K576" i="1"/>
  <c r="J520" i="1"/>
  <c r="K520" i="1"/>
  <c r="K621" i="1"/>
  <c r="J670" i="1"/>
  <c r="K670" i="1"/>
  <c r="J662" i="1"/>
  <c r="K662" i="1"/>
  <c r="J638" i="1"/>
  <c r="K638" i="1"/>
  <c r="J630" i="1"/>
  <c r="K630" i="1"/>
  <c r="J606" i="1"/>
  <c r="K606" i="1"/>
  <c r="J598" i="1"/>
  <c r="K598" i="1"/>
  <c r="J574" i="1"/>
  <c r="K574" i="1"/>
  <c r="J566" i="1"/>
  <c r="K566" i="1"/>
  <c r="J715" i="1"/>
  <c r="K756" i="1"/>
  <c r="K734" i="1"/>
  <c r="K692" i="1"/>
  <c r="K666" i="1"/>
  <c r="K610" i="1"/>
  <c r="K582" i="1"/>
  <c r="K557" i="1"/>
  <c r="K461" i="1"/>
  <c r="K423" i="1"/>
  <c r="K389" i="1"/>
  <c r="K247" i="1"/>
  <c r="K151" i="1"/>
  <c r="K101" i="1"/>
  <c r="K39" i="1"/>
  <c r="J157" i="1"/>
  <c r="K157" i="1"/>
  <c r="J85" i="1"/>
  <c r="K85" i="1"/>
  <c r="J69" i="1"/>
  <c r="K69" i="1"/>
  <c r="J53" i="1"/>
  <c r="K53" i="1"/>
  <c r="J21" i="1"/>
  <c r="K21" i="1"/>
  <c r="K37" i="1"/>
  <c r="J676" i="1"/>
  <c r="K676" i="1"/>
  <c r="J668" i="1"/>
  <c r="K668" i="1"/>
  <c r="J660" i="1"/>
  <c r="K660" i="1"/>
  <c r="J652" i="1"/>
  <c r="K652" i="1"/>
  <c r="J644" i="1"/>
  <c r="K644" i="1"/>
  <c r="J636" i="1"/>
  <c r="K636" i="1"/>
  <c r="J628" i="1"/>
  <c r="K628" i="1"/>
  <c r="J620" i="1"/>
  <c r="K620" i="1"/>
  <c r="J612" i="1"/>
  <c r="K612" i="1"/>
  <c r="J604" i="1"/>
  <c r="K604" i="1"/>
  <c r="J596" i="1"/>
  <c r="K596" i="1"/>
  <c r="J588" i="1"/>
  <c r="K588" i="1"/>
  <c r="J580" i="1"/>
  <c r="K580" i="1"/>
  <c r="J572" i="1"/>
  <c r="K572" i="1"/>
  <c r="J564" i="1"/>
  <c r="K564" i="1"/>
  <c r="J556" i="1"/>
  <c r="K556" i="1"/>
  <c r="J548" i="1"/>
  <c r="K548" i="1"/>
  <c r="J540" i="1"/>
  <c r="K540" i="1"/>
  <c r="J532" i="1"/>
  <c r="K532" i="1"/>
  <c r="J524" i="1"/>
  <c r="K524" i="1"/>
  <c r="J516" i="1"/>
  <c r="K516" i="1"/>
  <c r="J508" i="1"/>
  <c r="K508" i="1"/>
  <c r="J500" i="1"/>
  <c r="K500" i="1"/>
  <c r="J492" i="1"/>
  <c r="K492" i="1"/>
  <c r="J484" i="1"/>
  <c r="K484" i="1"/>
  <c r="J476" i="1"/>
  <c r="K476" i="1"/>
  <c r="J468" i="1"/>
  <c r="K468" i="1"/>
  <c r="J460" i="1"/>
  <c r="K460" i="1"/>
  <c r="J452" i="1"/>
  <c r="K452" i="1"/>
  <c r="J444" i="1"/>
  <c r="K444" i="1"/>
  <c r="J436" i="1"/>
  <c r="K436" i="1"/>
  <c r="J428" i="1"/>
  <c r="K428" i="1"/>
  <c r="J420" i="1"/>
  <c r="K420" i="1"/>
  <c r="J412" i="1"/>
  <c r="K412" i="1"/>
  <c r="J404" i="1"/>
  <c r="K404" i="1"/>
  <c r="J396" i="1"/>
  <c r="K396" i="1"/>
  <c r="J388" i="1"/>
  <c r="K388" i="1"/>
  <c r="J380" i="1"/>
  <c r="K380" i="1"/>
  <c r="J372" i="1"/>
  <c r="K372" i="1"/>
  <c r="J364" i="1"/>
  <c r="K364" i="1"/>
  <c r="J356" i="1"/>
  <c r="K356" i="1"/>
  <c r="J348" i="1"/>
  <c r="K348" i="1"/>
  <c r="J340" i="1"/>
  <c r="K340" i="1"/>
  <c r="J332" i="1"/>
  <c r="K332" i="1"/>
  <c r="J324" i="1"/>
  <c r="K324" i="1"/>
  <c r="J316" i="1"/>
  <c r="K316" i="1"/>
  <c r="J308" i="1"/>
  <c r="K308" i="1"/>
  <c r="J300" i="1"/>
  <c r="K300" i="1"/>
  <c r="J292" i="1"/>
  <c r="K292" i="1"/>
  <c r="J284" i="1"/>
  <c r="K284" i="1"/>
  <c r="J276" i="1"/>
  <c r="K276" i="1"/>
  <c r="J268" i="1"/>
  <c r="K268" i="1"/>
  <c r="J260" i="1"/>
  <c r="K260" i="1"/>
  <c r="J252" i="1"/>
  <c r="K252" i="1"/>
  <c r="J244" i="1"/>
  <c r="K244" i="1"/>
  <c r="J236" i="1"/>
  <c r="K236" i="1"/>
  <c r="J228" i="1"/>
  <c r="K228" i="1"/>
  <c r="J220" i="1"/>
  <c r="K220" i="1"/>
  <c r="J212" i="1"/>
  <c r="K212" i="1"/>
  <c r="J204" i="1"/>
  <c r="K204" i="1"/>
  <c r="J196" i="1"/>
  <c r="K196" i="1"/>
  <c r="J188" i="1"/>
  <c r="K188" i="1"/>
  <c r="J180" i="1"/>
  <c r="K180" i="1"/>
  <c r="J172" i="1"/>
  <c r="K172" i="1"/>
  <c r="J164" i="1"/>
  <c r="K164" i="1"/>
  <c r="J156" i="1"/>
  <c r="K156" i="1"/>
  <c r="J148" i="1"/>
  <c r="K148" i="1"/>
  <c r="J140" i="1"/>
  <c r="K140" i="1"/>
  <c r="J132" i="1"/>
  <c r="K132" i="1"/>
  <c r="J124" i="1"/>
  <c r="K124" i="1"/>
  <c r="J116" i="1"/>
  <c r="K116" i="1"/>
  <c r="J108" i="1"/>
  <c r="K108" i="1"/>
  <c r="J100" i="1"/>
  <c r="K100" i="1"/>
  <c r="J92" i="1"/>
  <c r="K92" i="1"/>
  <c r="J84" i="1"/>
  <c r="K84" i="1"/>
  <c r="J76" i="1"/>
  <c r="K76" i="1"/>
  <c r="J68" i="1"/>
  <c r="K68" i="1"/>
  <c r="J60" i="1"/>
  <c r="K60" i="1"/>
  <c r="J52" i="1"/>
  <c r="K52" i="1"/>
  <c r="J44" i="1"/>
  <c r="K44" i="1"/>
  <c r="J36" i="1"/>
  <c r="K36" i="1"/>
  <c r="J28" i="1"/>
  <c r="K28" i="1"/>
  <c r="J20" i="1"/>
  <c r="K20" i="1"/>
  <c r="J12" i="1"/>
  <c r="K12" i="1"/>
  <c r="J4" i="1"/>
  <c r="K4" i="1"/>
  <c r="K750" i="1"/>
  <c r="K731" i="1"/>
  <c r="K686" i="1"/>
  <c r="K663" i="1"/>
  <c r="K632" i="1"/>
  <c r="K602" i="1"/>
  <c r="K546" i="1"/>
  <c r="K517" i="1"/>
  <c r="K383" i="1"/>
  <c r="K311" i="1"/>
  <c r="K279" i="1"/>
  <c r="K143" i="1"/>
  <c r="K23" i="1"/>
  <c r="J753" i="1"/>
  <c r="K753" i="1"/>
  <c r="J737" i="1"/>
  <c r="K737" i="1"/>
  <c r="J713" i="1"/>
  <c r="K713" i="1"/>
  <c r="J689" i="1"/>
  <c r="K689" i="1"/>
  <c r="J657" i="1"/>
  <c r="K657" i="1"/>
  <c r="J757" i="1"/>
  <c r="K757" i="1"/>
  <c r="J749" i="1"/>
  <c r="K749" i="1"/>
  <c r="J733" i="1"/>
  <c r="K733" i="1"/>
  <c r="J717" i="1"/>
  <c r="K717" i="1"/>
  <c r="J701" i="1"/>
  <c r="K701" i="1"/>
  <c r="J685" i="1"/>
  <c r="K685" i="1"/>
  <c r="J637" i="1"/>
  <c r="K637" i="1"/>
  <c r="J629" i="1"/>
  <c r="K629" i="1"/>
  <c r="J613" i="1"/>
  <c r="K613" i="1"/>
  <c r="J605" i="1"/>
  <c r="K605" i="1"/>
  <c r="J573" i="1"/>
  <c r="K573" i="1"/>
  <c r="J565" i="1"/>
  <c r="K565" i="1"/>
  <c r="J549" i="1"/>
  <c r="K549" i="1"/>
  <c r="J477" i="1"/>
  <c r="K477" i="1"/>
  <c r="J421" i="1"/>
  <c r="K421" i="1"/>
  <c r="J405" i="1"/>
  <c r="K405" i="1"/>
  <c r="J381" i="1"/>
  <c r="K381" i="1"/>
  <c r="J365" i="1"/>
  <c r="K365" i="1"/>
  <c r="J349" i="1"/>
  <c r="K349" i="1"/>
  <c r="J285" i="1"/>
  <c r="K285" i="1"/>
  <c r="J261" i="1"/>
  <c r="K261" i="1"/>
  <c r="J245" i="1"/>
  <c r="K245" i="1"/>
  <c r="J229" i="1"/>
  <c r="K229" i="1"/>
  <c r="J213" i="1"/>
  <c r="K213" i="1"/>
  <c r="J205" i="1"/>
  <c r="K205" i="1"/>
  <c r="J189" i="1"/>
  <c r="K189" i="1"/>
  <c r="J181" i="1"/>
  <c r="K181" i="1"/>
  <c r="J149" i="1"/>
  <c r="K149" i="1"/>
  <c r="J141" i="1"/>
  <c r="K141" i="1"/>
  <c r="J133" i="1"/>
  <c r="K133" i="1"/>
  <c r="J117" i="1"/>
  <c r="K117" i="1"/>
  <c r="J93" i="1"/>
  <c r="K93" i="1"/>
  <c r="J77" i="1"/>
  <c r="K77" i="1"/>
  <c r="J29" i="1"/>
  <c r="K29" i="1"/>
  <c r="J5" i="1"/>
  <c r="K5" i="1"/>
  <c r="K664" i="1"/>
  <c r="J675" i="1"/>
  <c r="K675" i="1"/>
  <c r="J667" i="1"/>
  <c r="K667" i="1"/>
  <c r="J659" i="1"/>
  <c r="K659" i="1"/>
  <c r="J651" i="1"/>
  <c r="K651" i="1"/>
  <c r="K643" i="1"/>
  <c r="J643" i="1"/>
  <c r="J635" i="1"/>
  <c r="K635" i="1"/>
  <c r="J627" i="1"/>
  <c r="K627" i="1"/>
  <c r="K619" i="1"/>
  <c r="J619" i="1"/>
  <c r="J611" i="1"/>
  <c r="K611" i="1"/>
  <c r="J603" i="1"/>
  <c r="K603" i="1"/>
  <c r="J595" i="1"/>
  <c r="K595" i="1"/>
  <c r="J587" i="1"/>
  <c r="K587" i="1"/>
  <c r="J571" i="1"/>
  <c r="K571" i="1"/>
  <c r="J683" i="1"/>
  <c r="K748" i="1"/>
  <c r="K726" i="1"/>
  <c r="K707" i="1"/>
  <c r="K684" i="1"/>
  <c r="K656" i="1"/>
  <c r="K631" i="1"/>
  <c r="K600" i="1"/>
  <c r="K570" i="1"/>
  <c r="K512" i="1"/>
  <c r="K447" i="1"/>
  <c r="K375" i="1"/>
  <c r="K309" i="1"/>
  <c r="K231" i="1"/>
  <c r="K79" i="1"/>
  <c r="J2" i="1"/>
  <c r="K2" i="1"/>
  <c r="J745" i="1"/>
  <c r="K745" i="1"/>
  <c r="J721" i="1"/>
  <c r="K721" i="1"/>
  <c r="J705" i="1"/>
  <c r="K705" i="1"/>
  <c r="J681" i="1"/>
  <c r="K681" i="1"/>
  <c r="J665" i="1"/>
  <c r="K665" i="1"/>
  <c r="J649" i="1"/>
  <c r="K649" i="1"/>
  <c r="J765" i="1"/>
  <c r="K765" i="1"/>
  <c r="J741" i="1"/>
  <c r="K741" i="1"/>
  <c r="J725" i="1"/>
  <c r="K725" i="1"/>
  <c r="J709" i="1"/>
  <c r="K709" i="1"/>
  <c r="J693" i="1"/>
  <c r="K693" i="1"/>
  <c r="J677" i="1"/>
  <c r="K677" i="1"/>
  <c r="J669" i="1"/>
  <c r="K669" i="1"/>
  <c r="J661" i="1"/>
  <c r="K661" i="1"/>
  <c r="J645" i="1"/>
  <c r="K645" i="1"/>
  <c r="J597" i="1"/>
  <c r="K597" i="1"/>
  <c r="J581" i="1"/>
  <c r="K581" i="1"/>
  <c r="J541" i="1"/>
  <c r="K541" i="1"/>
  <c r="J533" i="1"/>
  <c r="K533" i="1"/>
  <c r="J509" i="1"/>
  <c r="K509" i="1"/>
  <c r="J493" i="1"/>
  <c r="K493" i="1"/>
  <c r="J485" i="1"/>
  <c r="K485" i="1"/>
  <c r="J469" i="1"/>
  <c r="K469" i="1"/>
  <c r="J445" i="1"/>
  <c r="K445" i="1"/>
  <c r="J429" i="1"/>
  <c r="K429" i="1"/>
  <c r="J413" i="1"/>
  <c r="K413" i="1"/>
  <c r="J357" i="1"/>
  <c r="K357" i="1"/>
  <c r="J341" i="1"/>
  <c r="K341" i="1"/>
  <c r="J317" i="1"/>
  <c r="K317" i="1"/>
  <c r="J301" i="1"/>
  <c r="K301" i="1"/>
  <c r="J293" i="1"/>
  <c r="K293" i="1"/>
  <c r="J277" i="1"/>
  <c r="K277" i="1"/>
  <c r="J269" i="1"/>
  <c r="K269" i="1"/>
  <c r="J253" i="1"/>
  <c r="K253" i="1"/>
  <c r="J237" i="1"/>
  <c r="K237" i="1"/>
  <c r="J221" i="1"/>
  <c r="K221" i="1"/>
  <c r="J197" i="1"/>
  <c r="K197" i="1"/>
  <c r="J13" i="1"/>
  <c r="K13" i="1"/>
  <c r="K525" i="1"/>
  <c r="K453" i="1"/>
  <c r="J762" i="1"/>
  <c r="K762" i="1"/>
  <c r="J754" i="1"/>
  <c r="K754" i="1"/>
  <c r="J746" i="1"/>
  <c r="K746" i="1"/>
  <c r="J738" i="1"/>
  <c r="K738" i="1"/>
  <c r="J730" i="1"/>
  <c r="K730" i="1"/>
  <c r="J722" i="1"/>
  <c r="K722" i="1"/>
  <c r="J714" i="1"/>
  <c r="K714" i="1"/>
  <c r="J706" i="1"/>
  <c r="K706" i="1"/>
  <c r="J698" i="1"/>
  <c r="K698" i="1"/>
  <c r="J690" i="1"/>
  <c r="K690" i="1"/>
  <c r="J682" i="1"/>
  <c r="K682" i="1"/>
  <c r="J658" i="1"/>
  <c r="K658" i="1"/>
  <c r="J650" i="1"/>
  <c r="K650" i="1"/>
  <c r="J626" i="1"/>
  <c r="K626" i="1"/>
  <c r="J618" i="1"/>
  <c r="K618" i="1"/>
  <c r="J594" i="1"/>
  <c r="K594" i="1"/>
  <c r="J586" i="1"/>
  <c r="K586" i="1"/>
  <c r="J562" i="1"/>
  <c r="K562" i="1"/>
  <c r="J554" i="1"/>
  <c r="K554" i="1"/>
  <c r="J530" i="1"/>
  <c r="K530" i="1"/>
  <c r="J522" i="1"/>
  <c r="K522" i="1"/>
  <c r="K514" i="1"/>
  <c r="J514" i="1"/>
  <c r="J506" i="1"/>
  <c r="K506" i="1"/>
  <c r="K766" i="1"/>
  <c r="K724" i="1"/>
  <c r="K702" i="1"/>
  <c r="K654" i="1"/>
  <c r="K624" i="1"/>
  <c r="K599" i="1"/>
  <c r="K568" i="1"/>
  <c r="K511" i="1"/>
  <c r="K439" i="1"/>
  <c r="K373" i="1"/>
  <c r="K183" i="1"/>
  <c r="K125" i="1"/>
  <c r="K15" i="1"/>
  <c r="J174" i="1"/>
  <c r="K174" i="1"/>
  <c r="J166" i="1"/>
  <c r="K166" i="1"/>
  <c r="J158" i="1"/>
  <c r="K158" i="1"/>
  <c r="J150" i="1"/>
  <c r="K150" i="1"/>
  <c r="J142" i="1"/>
  <c r="K142" i="1"/>
  <c r="J134" i="1"/>
  <c r="K134" i="1"/>
  <c r="J126" i="1"/>
  <c r="K126" i="1"/>
  <c r="J118" i="1"/>
  <c r="K118" i="1"/>
  <c r="J110" i="1"/>
  <c r="K110" i="1"/>
  <c r="J102" i="1"/>
  <c r="K102" i="1"/>
  <c r="J94" i="1"/>
  <c r="K94" i="1"/>
  <c r="J86" i="1"/>
  <c r="K86" i="1"/>
  <c r="J78" i="1"/>
  <c r="K78" i="1"/>
  <c r="J70" i="1"/>
  <c r="K70" i="1"/>
  <c r="J62" i="1"/>
  <c r="K62" i="1"/>
  <c r="J54" i="1"/>
  <c r="K54" i="1"/>
  <c r="J46" i="1"/>
  <c r="K46" i="1"/>
  <c r="J38" i="1"/>
  <c r="K38" i="1"/>
  <c r="J30" i="1"/>
  <c r="K30" i="1"/>
  <c r="J22" i="1"/>
  <c r="K22" i="1"/>
  <c r="J14" i="1"/>
  <c r="K14" i="1"/>
  <c r="J6" i="1"/>
  <c r="K6" i="1"/>
  <c r="J450" i="1"/>
  <c r="J322" i="1"/>
  <c r="J194" i="1"/>
  <c r="J66" i="1"/>
  <c r="K633" i="1"/>
  <c r="K601" i="1"/>
  <c r="K569" i="1"/>
  <c r="K537" i="1"/>
  <c r="K513" i="1"/>
  <c r="K502" i="1"/>
  <c r="K488" i="1"/>
  <c r="K449" i="1"/>
  <c r="K438" i="1"/>
  <c r="K424" i="1"/>
  <c r="K385" i="1"/>
  <c r="K374" i="1"/>
  <c r="K360" i="1"/>
  <c r="K321" i="1"/>
  <c r="K310" i="1"/>
  <c r="K296" i="1"/>
  <c r="K168" i="1"/>
  <c r="K104" i="1"/>
  <c r="K40" i="1"/>
  <c r="J563" i="1"/>
  <c r="K563" i="1"/>
  <c r="J547" i="1"/>
  <c r="K547" i="1"/>
  <c r="J539" i="1"/>
  <c r="K539" i="1"/>
  <c r="J531" i="1"/>
  <c r="K531" i="1"/>
  <c r="J523" i="1"/>
  <c r="K523" i="1"/>
  <c r="J507" i="1"/>
  <c r="K507" i="1"/>
  <c r="J499" i="1"/>
  <c r="K499" i="1"/>
  <c r="J483" i="1"/>
  <c r="K483" i="1"/>
  <c r="J475" i="1"/>
  <c r="K475" i="1"/>
  <c r="J467" i="1"/>
  <c r="K467" i="1"/>
  <c r="J459" i="1"/>
  <c r="K459" i="1"/>
  <c r="J443" i="1"/>
  <c r="K443" i="1"/>
  <c r="J435" i="1"/>
  <c r="K435" i="1"/>
  <c r="J419" i="1"/>
  <c r="K419" i="1"/>
  <c r="J411" i="1"/>
  <c r="K411" i="1"/>
  <c r="J403" i="1"/>
  <c r="K403" i="1"/>
  <c r="J395" i="1"/>
  <c r="K395" i="1"/>
  <c r="J379" i="1"/>
  <c r="K379" i="1"/>
  <c r="J371" i="1"/>
  <c r="K371" i="1"/>
  <c r="J355" i="1"/>
  <c r="K355" i="1"/>
  <c r="J347" i="1"/>
  <c r="K347" i="1"/>
  <c r="J339" i="1"/>
  <c r="K339" i="1"/>
  <c r="J331" i="1"/>
  <c r="K331" i="1"/>
  <c r="J315" i="1"/>
  <c r="K315" i="1"/>
  <c r="J307" i="1"/>
  <c r="K307" i="1"/>
  <c r="J291" i="1"/>
  <c r="K291" i="1"/>
  <c r="J283" i="1"/>
  <c r="K283" i="1"/>
  <c r="J275" i="1"/>
  <c r="K275" i="1"/>
  <c r="J267" i="1"/>
  <c r="K267" i="1"/>
  <c r="J251" i="1"/>
  <c r="K251" i="1"/>
  <c r="J243" i="1"/>
  <c r="K243" i="1"/>
  <c r="J227" i="1"/>
  <c r="K227" i="1"/>
  <c r="J219" i="1"/>
  <c r="K219" i="1"/>
  <c r="J211" i="1"/>
  <c r="K211" i="1"/>
  <c r="J203" i="1"/>
  <c r="K203" i="1"/>
  <c r="J187" i="1"/>
  <c r="K187" i="1"/>
  <c r="J179" i="1"/>
  <c r="K179" i="1"/>
  <c r="J163" i="1"/>
  <c r="K163" i="1"/>
  <c r="J155" i="1"/>
  <c r="K155" i="1"/>
  <c r="J147" i="1"/>
  <c r="K147" i="1"/>
  <c r="J139" i="1"/>
  <c r="K139" i="1"/>
  <c r="J123" i="1"/>
  <c r="K123" i="1"/>
  <c r="J115" i="1"/>
  <c r="K115" i="1"/>
  <c r="J99" i="1"/>
  <c r="K99" i="1"/>
  <c r="J91" i="1"/>
  <c r="K91" i="1"/>
  <c r="J83" i="1"/>
  <c r="K83" i="1"/>
  <c r="J75" i="1"/>
  <c r="K75" i="1"/>
  <c r="J59" i="1"/>
  <c r="K59" i="1"/>
  <c r="J51" i="1"/>
  <c r="K51" i="1"/>
  <c r="J35" i="1"/>
  <c r="K35" i="1"/>
  <c r="J27" i="1"/>
  <c r="K27" i="1"/>
  <c r="J19" i="1"/>
  <c r="K19" i="1"/>
  <c r="J11" i="1"/>
  <c r="K11" i="1"/>
  <c r="J515" i="1"/>
  <c r="J387" i="1"/>
  <c r="J259" i="1"/>
  <c r="J131" i="1"/>
  <c r="J3" i="1"/>
  <c r="K534" i="1"/>
  <c r="K521" i="1"/>
  <c r="K510" i="1"/>
  <c r="K496" i="1"/>
  <c r="K457" i="1"/>
  <c r="K446" i="1"/>
  <c r="K432" i="1"/>
  <c r="K393" i="1"/>
  <c r="K382" i="1"/>
  <c r="K368" i="1"/>
  <c r="K329" i="1"/>
  <c r="K318" i="1"/>
  <c r="K304" i="1"/>
  <c r="K278" i="1"/>
  <c r="K262" i="1"/>
  <c r="K246" i="1"/>
  <c r="K230" i="1"/>
  <c r="K214" i="1"/>
  <c r="K198" i="1"/>
  <c r="K182" i="1"/>
  <c r="K160" i="1"/>
  <c r="K96" i="1"/>
  <c r="K32" i="1"/>
  <c r="J498" i="1"/>
  <c r="K498" i="1"/>
  <c r="J490" i="1"/>
  <c r="K490" i="1"/>
  <c r="J482" i="1"/>
  <c r="K482" i="1"/>
  <c r="J466" i="1"/>
  <c r="K466" i="1"/>
  <c r="J458" i="1"/>
  <c r="K458" i="1"/>
  <c r="J442" i="1"/>
  <c r="K442" i="1"/>
  <c r="J434" i="1"/>
  <c r="K434" i="1"/>
  <c r="J426" i="1"/>
  <c r="K426" i="1"/>
  <c r="J418" i="1"/>
  <c r="K418" i="1"/>
  <c r="J402" i="1"/>
  <c r="K402" i="1"/>
  <c r="J394" i="1"/>
  <c r="K394" i="1"/>
  <c r="J378" i="1"/>
  <c r="K378" i="1"/>
  <c r="J370" i="1"/>
  <c r="K370" i="1"/>
  <c r="J362" i="1"/>
  <c r="K362" i="1"/>
  <c r="J354" i="1"/>
  <c r="K354" i="1"/>
  <c r="J338" i="1"/>
  <c r="K338" i="1"/>
  <c r="J330" i="1"/>
  <c r="K330" i="1"/>
  <c r="J314" i="1"/>
  <c r="K314" i="1"/>
  <c r="J306" i="1"/>
  <c r="K306" i="1"/>
  <c r="J298" i="1"/>
  <c r="K298" i="1"/>
  <c r="J290" i="1"/>
  <c r="K290" i="1"/>
  <c r="J274" i="1"/>
  <c r="K274" i="1"/>
  <c r="J266" i="1"/>
  <c r="K266" i="1"/>
  <c r="J250" i="1"/>
  <c r="K250" i="1"/>
  <c r="J242" i="1"/>
  <c r="K242" i="1"/>
  <c r="J234" i="1"/>
  <c r="K234" i="1"/>
  <c r="J226" i="1"/>
  <c r="K226" i="1"/>
  <c r="J210" i="1"/>
  <c r="K210" i="1"/>
  <c r="J202" i="1"/>
  <c r="K202" i="1"/>
  <c r="J186" i="1"/>
  <c r="K186" i="1"/>
  <c r="J178" i="1"/>
  <c r="K178" i="1"/>
  <c r="J170" i="1"/>
  <c r="K170" i="1"/>
  <c r="J162" i="1"/>
  <c r="K162" i="1"/>
  <c r="J146" i="1"/>
  <c r="K146" i="1"/>
  <c r="J138" i="1"/>
  <c r="K138" i="1"/>
  <c r="J122" i="1"/>
  <c r="K122" i="1"/>
  <c r="J114" i="1"/>
  <c r="K114" i="1"/>
  <c r="J106" i="1"/>
  <c r="K106" i="1"/>
  <c r="J98" i="1"/>
  <c r="K98" i="1"/>
  <c r="J82" i="1"/>
  <c r="K82" i="1"/>
  <c r="J74" i="1"/>
  <c r="K74" i="1"/>
  <c r="J58" i="1"/>
  <c r="K58" i="1"/>
  <c r="J50" i="1"/>
  <c r="K50" i="1"/>
  <c r="J42" i="1"/>
  <c r="K42" i="1"/>
  <c r="J34" i="1"/>
  <c r="K34" i="1"/>
  <c r="J18" i="1"/>
  <c r="K18" i="1"/>
  <c r="J10" i="1"/>
  <c r="K10" i="1"/>
  <c r="J386" i="1"/>
  <c r="J258" i="1"/>
  <c r="J130" i="1"/>
  <c r="K617" i="1"/>
  <c r="K585" i="1"/>
  <c r="K553" i="1"/>
  <c r="K481" i="1"/>
  <c r="K470" i="1"/>
  <c r="K456" i="1"/>
  <c r="K417" i="1"/>
  <c r="K406" i="1"/>
  <c r="K392" i="1"/>
  <c r="K353" i="1"/>
  <c r="K342" i="1"/>
  <c r="K328" i="1"/>
  <c r="K289" i="1"/>
  <c r="K136" i="1"/>
  <c r="K72" i="1"/>
  <c r="K8" i="1"/>
  <c r="J281" i="1"/>
  <c r="K281" i="1"/>
  <c r="J273" i="1"/>
  <c r="K273" i="1"/>
  <c r="J265" i="1"/>
  <c r="K265" i="1"/>
  <c r="J257" i="1"/>
  <c r="K257" i="1"/>
  <c r="J249" i="1"/>
  <c r="K249" i="1"/>
  <c r="J241" i="1"/>
  <c r="K241" i="1"/>
  <c r="J233" i="1"/>
  <c r="K233" i="1"/>
  <c r="J225" i="1"/>
  <c r="K225" i="1"/>
  <c r="J217" i="1"/>
  <c r="K217" i="1"/>
  <c r="J209" i="1"/>
  <c r="K209" i="1"/>
  <c r="J201" i="1"/>
  <c r="K201" i="1"/>
  <c r="J193" i="1"/>
  <c r="K193" i="1"/>
  <c r="J185" i="1"/>
  <c r="K185" i="1"/>
  <c r="J177" i="1"/>
  <c r="K177" i="1"/>
  <c r="J169" i="1"/>
  <c r="K169" i="1"/>
  <c r="J161" i="1"/>
  <c r="K161" i="1"/>
  <c r="J153" i="1"/>
  <c r="K153" i="1"/>
  <c r="J145" i="1"/>
  <c r="K145" i="1"/>
  <c r="J137" i="1"/>
  <c r="K137" i="1"/>
  <c r="J129" i="1"/>
  <c r="K129" i="1"/>
  <c r="J121" i="1"/>
  <c r="K121" i="1"/>
  <c r="J113" i="1"/>
  <c r="K113" i="1"/>
  <c r="J105" i="1"/>
  <c r="K105" i="1"/>
  <c r="J97" i="1"/>
  <c r="K97" i="1"/>
  <c r="J89" i="1"/>
  <c r="K89" i="1"/>
  <c r="J81" i="1"/>
  <c r="K81" i="1"/>
  <c r="J73" i="1"/>
  <c r="K73" i="1"/>
  <c r="J65" i="1"/>
  <c r="K65" i="1"/>
  <c r="J57" i="1"/>
  <c r="K57" i="1"/>
  <c r="J49" i="1"/>
  <c r="K49" i="1"/>
  <c r="J41" i="1"/>
  <c r="K41" i="1"/>
  <c r="J33" i="1"/>
  <c r="K33" i="1"/>
  <c r="J25" i="1"/>
  <c r="K25" i="1"/>
  <c r="J17" i="1"/>
  <c r="K17" i="1"/>
  <c r="J9" i="1"/>
  <c r="K9" i="1"/>
  <c r="J491" i="1"/>
  <c r="J363" i="1"/>
  <c r="J235" i="1"/>
  <c r="J107" i="1"/>
  <c r="K542" i="1"/>
  <c r="K505" i="1"/>
  <c r="K494" i="1"/>
  <c r="K480" i="1"/>
  <c r="K441" i="1"/>
  <c r="K430" i="1"/>
  <c r="K416" i="1"/>
  <c r="K377" i="1"/>
  <c r="K366" i="1"/>
  <c r="K352" i="1"/>
  <c r="K313" i="1"/>
  <c r="K302" i="1"/>
  <c r="K288" i="1"/>
  <c r="K272" i="1"/>
  <c r="K256" i="1"/>
  <c r="K240" i="1"/>
  <c r="K224" i="1"/>
  <c r="K208" i="1"/>
  <c r="K192" i="1"/>
  <c r="K176" i="1"/>
  <c r="K112" i="1"/>
  <c r="K48" i="1"/>
  <c r="J474" i="1"/>
  <c r="J346" i="1"/>
  <c r="J218" i="1"/>
  <c r="J90" i="1"/>
  <c r="K625" i="1"/>
  <c r="K593" i="1"/>
  <c r="K561" i="1"/>
  <c r="K529" i="1"/>
  <c r="K518" i="1"/>
  <c r="K504" i="1"/>
  <c r="K465" i="1"/>
  <c r="K454" i="1"/>
  <c r="K440" i="1"/>
  <c r="K401" i="1"/>
  <c r="K390" i="1"/>
  <c r="K376" i="1"/>
  <c r="K337" i="1"/>
  <c r="K326" i="1"/>
  <c r="K312" i="1"/>
  <c r="K152" i="1"/>
  <c r="K88" i="1"/>
  <c r="K2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074FE6-CB9B-428F-A954-676A35059010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CF51AA0-AAE4-4FBA-A419-27CC56F453D5}" name="WorksheetConnection_cocina!$A$1:$L$1903" type="102" refreshedVersion="8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cocinaA1L19031"/>
        </x15:connection>
      </ext>
    </extLst>
  </connection>
  <connection id="3" xr16:uid="{7EECDC15-9593-4014-97D6-CDB3F00D0E30}" name="WorksheetConnection_sala_clean.xlsx!Tabla1" type="102" refreshedVersion="8" minRefreshableVersion="5">
    <extLst>
      <ext xmlns:x15="http://schemas.microsoft.com/office/spreadsheetml/2010/11/main" uri="{DE250136-89BD-433C-8126-D09CA5730AF9}">
        <x15:connection id="Tabla1" autoDelete="1">
          <x15:rangePr sourceName="_xlcn.WorksheetConnection_sala_clean.xlsxTabla11"/>
        </x15:connection>
      </ext>
    </extLst>
  </connection>
</connections>
</file>

<file path=xl/sharedStrings.xml><?xml version="1.0" encoding="utf-8"?>
<sst xmlns="http://schemas.openxmlformats.org/spreadsheetml/2006/main" count="9323" uniqueCount="1174">
  <si>
    <t>Nombre del Cliente</t>
  </si>
  <si>
    <t>Hora de Llegada</t>
  </si>
  <si>
    <t>Hora de Salida</t>
  </si>
  <si>
    <t>Mesero Asignado</t>
  </si>
  <si>
    <t>Tipo de Servicio</t>
  </si>
  <si>
    <t>Propina</t>
  </si>
  <si>
    <t>Estado de la Mesa</t>
  </si>
  <si>
    <t>Platos Ordenados</t>
  </si>
  <si>
    <t>Cliente_724</t>
  </si>
  <si>
    <t>Mesero_3</t>
  </si>
  <si>
    <t>Almuerzo</t>
  </si>
  <si>
    <t>Reservada</t>
  </si>
  <si>
    <t>Plato_7, Plato_2</t>
  </si>
  <si>
    <t>Cliente_538</t>
  </si>
  <si>
    <t>Mesero_1</t>
  </si>
  <si>
    <t>Desayuno</t>
  </si>
  <si>
    <t>Efectivo</t>
  </si>
  <si>
    <t>Colombia</t>
  </si>
  <si>
    <t>Plato_17, Plato_6</t>
  </si>
  <si>
    <t>Cliente_911</t>
  </si>
  <si>
    <t>Mesero_2</t>
  </si>
  <si>
    <t>Libre</t>
  </si>
  <si>
    <t>Brasil</t>
  </si>
  <si>
    <t>Plato_20, Plato_17, Plato_19, Plato_9</t>
  </si>
  <si>
    <t>Cliente_129</t>
  </si>
  <si>
    <t>Mesero_5</t>
  </si>
  <si>
    <t>Paraguay</t>
  </si>
  <si>
    <t>Plato_11, Plato_16</t>
  </si>
  <si>
    <t>Cliente_938</t>
  </si>
  <si>
    <t>Mesero_4</t>
  </si>
  <si>
    <t>Plato_12, Plato_7</t>
  </si>
  <si>
    <t>Cliente_965</t>
  </si>
  <si>
    <t>Cena</t>
  </si>
  <si>
    <t>Plato_8</t>
  </si>
  <si>
    <t>Cliente_306</t>
  </si>
  <si>
    <t>Ocupada</t>
  </si>
  <si>
    <t>Venezuela</t>
  </si>
  <si>
    <t>Plato_15, Plato_19</t>
  </si>
  <si>
    <t>Cliente_974</t>
  </si>
  <si>
    <t>Plato_5, Plato_16, Plato_20</t>
  </si>
  <si>
    <t>Cliente_740</t>
  </si>
  <si>
    <t>Bolivia</t>
  </si>
  <si>
    <t>Plato_2, Plato_7, Plato_12, Plato_15</t>
  </si>
  <si>
    <t>Cliente_33</t>
  </si>
  <si>
    <t>Uruguay</t>
  </si>
  <si>
    <t>Plato_18, Plato_20</t>
  </si>
  <si>
    <t>Cliente_881</t>
  </si>
  <si>
    <t>Plato_16, Plato_2</t>
  </si>
  <si>
    <t>Cliente_890</t>
  </si>
  <si>
    <t>Plato_16, Plato_19, Plato_8, Plato_20</t>
  </si>
  <si>
    <t>Cliente_873</t>
  </si>
  <si>
    <t>Plato_9</t>
  </si>
  <si>
    <t>Cliente_780</t>
  </si>
  <si>
    <t>Plato_3, Plato_11, Plato_14, Plato_2</t>
  </si>
  <si>
    <t>Cliente_728</t>
  </si>
  <si>
    <t>Plato_16, Plato_13, Plato_8</t>
  </si>
  <si>
    <t>Cliente_175</t>
  </si>
  <si>
    <t>Plato_16</t>
  </si>
  <si>
    <t>Cliente_200</t>
  </si>
  <si>
    <t>Ecuador</t>
  </si>
  <si>
    <t>Plato_8, Plato_4, Plato_5</t>
  </si>
  <si>
    <t>Cliente_190</t>
  </si>
  <si>
    <t>Plato_9, Plato_20, Plato_10, Plato_15</t>
  </si>
  <si>
    <t>Cliente_290</t>
  </si>
  <si>
    <t>Chile</t>
  </si>
  <si>
    <t>Plato_20</t>
  </si>
  <si>
    <t>Cliente_972</t>
  </si>
  <si>
    <t>Plato_8, Plato_1, Plato_14</t>
  </si>
  <si>
    <t>Cliente_210</t>
  </si>
  <si>
    <t>Plato_20, Plato_3, Plato_15, Plato_1</t>
  </si>
  <si>
    <t>Cliente_88</t>
  </si>
  <si>
    <t>Plato_4, Plato_18, Plato_9, Plato_8</t>
  </si>
  <si>
    <t>Cliente_427</t>
  </si>
  <si>
    <t>Plato_12, Plato_6</t>
  </si>
  <si>
    <t>Cliente_424</t>
  </si>
  <si>
    <t>Plato_10, Plato_9, Plato_14, Plato_20</t>
  </si>
  <si>
    <t>Cliente_824</t>
  </si>
  <si>
    <t>Plato_18</t>
  </si>
  <si>
    <t>Cliente_107</t>
  </si>
  <si>
    <t>Plato_4, Plato_13, Plato_7</t>
  </si>
  <si>
    <t>Cliente_775</t>
  </si>
  <si>
    <t>Plato_8, Plato_10</t>
  </si>
  <si>
    <t>Cliente_358</t>
  </si>
  <si>
    <t>Argentina</t>
  </si>
  <si>
    <t>Plato_4, Plato_9</t>
  </si>
  <si>
    <t>Cliente_377</t>
  </si>
  <si>
    <t>Plato_1, Plato_4, Plato_17</t>
  </si>
  <si>
    <t>Cliente_361</t>
  </si>
  <si>
    <t>Plato_10, Plato_3</t>
  </si>
  <si>
    <t>Cliente_229</t>
  </si>
  <si>
    <t>Plato_9, Plato_12</t>
  </si>
  <si>
    <t>Cliente_27</t>
  </si>
  <si>
    <t>Plato_15, Plato_11, Plato_10, Plato_4</t>
  </si>
  <si>
    <t>Cliente_103</t>
  </si>
  <si>
    <t>Plato_8, Plato_6, Plato_15, Plato_10</t>
  </si>
  <si>
    <t>Cliente_1</t>
  </si>
  <si>
    <t>Plato_18, Plato_10</t>
  </si>
  <si>
    <t>Cliente_828</t>
  </si>
  <si>
    <t>Plato_2, Plato_9, Plato_11, Plato_17</t>
  </si>
  <si>
    <t>Cliente_874</t>
  </si>
  <si>
    <t>Plato_2</t>
  </si>
  <si>
    <t>Cliente_999</t>
  </si>
  <si>
    <t>Plato_13</t>
  </si>
  <si>
    <t>Cliente_167</t>
  </si>
  <si>
    <t>Plato_17, Plato_8, Plato_19</t>
  </si>
  <si>
    <t>Cliente_606</t>
  </si>
  <si>
    <t>Plato_19</t>
  </si>
  <si>
    <t>Cliente_710</t>
  </si>
  <si>
    <t>Plato_9, Plato_11, Plato_16</t>
  </si>
  <si>
    <t>Cliente_870</t>
  </si>
  <si>
    <t>Plato_15, Plato_10, Plato_2</t>
  </si>
  <si>
    <t>Cliente_230</t>
  </si>
  <si>
    <t>Plato_5, Plato_20</t>
  </si>
  <si>
    <t>Cliente_814</t>
  </si>
  <si>
    <t>Plato_15, Plato_18, Plato_7, Plato_17</t>
  </si>
  <si>
    <t>Plato_10, Plato_1, Plato_13</t>
  </si>
  <si>
    <t>Cliente_640</t>
  </si>
  <si>
    <t>Plato_4</t>
  </si>
  <si>
    <t>Cliente_623</t>
  </si>
  <si>
    <t>Plato_2, Plato_18, Plato_14</t>
  </si>
  <si>
    <t>Cliente_72</t>
  </si>
  <si>
    <t>Plato_11, Plato_14, Plato_3</t>
  </si>
  <si>
    <t>Cliente_963</t>
  </si>
  <si>
    <t>Plato_6, Plato_5, Plato_11</t>
  </si>
  <si>
    <t>Cliente_929</t>
  </si>
  <si>
    <t>Plato_7, Plato_15, Plato_4</t>
  </si>
  <si>
    <t>Cliente_708</t>
  </si>
  <si>
    <t>Plato_15, Plato_5</t>
  </si>
  <si>
    <t>Cliente_631</t>
  </si>
  <si>
    <t>Plato_14, Plato_11, Plato_5, Plato_4</t>
  </si>
  <si>
    <t>Cliente_894</t>
  </si>
  <si>
    <t>Plato_11, Plato_17, Plato_18</t>
  </si>
  <si>
    <t>Cliente_63</t>
  </si>
  <si>
    <t>Plato_14, Plato_2, Plato_19</t>
  </si>
  <si>
    <t>Cliente_144</t>
  </si>
  <si>
    <t>Plato_8, Plato_17, Plato_4, Plato_11</t>
  </si>
  <si>
    <t>Cliente_390</t>
  </si>
  <si>
    <t>Plato_11, Plato_7, Plato_19, Plato_15</t>
  </si>
  <si>
    <t>Cliente_886</t>
  </si>
  <si>
    <t>Plato_8, Plato_20, Plato_5, Plato_19</t>
  </si>
  <si>
    <t>Cliente_510</t>
  </si>
  <si>
    <t>Plato_5, Plato_3</t>
  </si>
  <si>
    <t>Cliente_878</t>
  </si>
  <si>
    <t>Plato_12, Plato_14, Plato_4, Plato_20</t>
  </si>
  <si>
    <t>Cliente_977</t>
  </si>
  <si>
    <t>Plato_4, Plato_11</t>
  </si>
  <si>
    <t>Cliente_553</t>
  </si>
  <si>
    <t>Plato_20, Plato_4, Plato_2, Plato_16</t>
  </si>
  <si>
    <t>Cliente_792</t>
  </si>
  <si>
    <t>Plato_2, Plato_12, Plato_17</t>
  </si>
  <si>
    <t>Plato_3, Plato_8</t>
  </si>
  <si>
    <t>Cliente_265</t>
  </si>
  <si>
    <t>Plato_3, Plato_20, Plato_19</t>
  </si>
  <si>
    <t>Cliente_946</t>
  </si>
  <si>
    <t>Plato_16, Plato_17, Plato_12, Plato_20</t>
  </si>
  <si>
    <t>Cliente_614</t>
  </si>
  <si>
    <t>Plato_19, Plato_20, Plato_4</t>
  </si>
  <si>
    <t>Cliente_352</t>
  </si>
  <si>
    <t>Plato_20, Plato_19, Plato_10, Plato_2</t>
  </si>
  <si>
    <t>Cliente_784</t>
  </si>
  <si>
    <t>Plato_14, Plato_16, Plato_15, Plato_1</t>
  </si>
  <si>
    <t>Cliente_118</t>
  </si>
  <si>
    <t>Plato_13, Plato_7, Plato_11</t>
  </si>
  <si>
    <t>Cliente_61</t>
  </si>
  <si>
    <t>Plato_1, Plato_18</t>
  </si>
  <si>
    <t>Cliente_440</t>
  </si>
  <si>
    <t>Plato_2, Plato_14</t>
  </si>
  <si>
    <t>Cliente_258</t>
  </si>
  <si>
    <t>Plato_13, Plato_4</t>
  </si>
  <si>
    <t>Cliente_742</t>
  </si>
  <si>
    <t>Plato_6</t>
  </si>
  <si>
    <t>Cliente_865</t>
  </si>
  <si>
    <t>Plato_10, Plato_18, Plato_15</t>
  </si>
  <si>
    <t>Cliente_79</t>
  </si>
  <si>
    <t>Plato_20, Plato_14</t>
  </si>
  <si>
    <t>Cliente_42</t>
  </si>
  <si>
    <t>Plato_2, Plato_4, Plato_7, Plato_10</t>
  </si>
  <si>
    <t>Cliente_374</t>
  </si>
  <si>
    <t>Plato_4, Plato_7, Plato_11</t>
  </si>
  <si>
    <t>Cliente_636</t>
  </si>
  <si>
    <t>Plato_12</t>
  </si>
  <si>
    <t>Cliente_753</t>
  </si>
  <si>
    <t>Plato_9, Plato_11, Plato_3, Plato_13</t>
  </si>
  <si>
    <t>Cliente_632</t>
  </si>
  <si>
    <t>Plato_5, Plato_9, Plato_7</t>
  </si>
  <si>
    <t>Cliente_969</t>
  </si>
  <si>
    <t>Plato_17</t>
  </si>
  <si>
    <t>Cliente_574</t>
  </si>
  <si>
    <t>Plato_1, Plato_2</t>
  </si>
  <si>
    <t>Cliente_292</t>
  </si>
  <si>
    <t>Plato_6, Plato_3, Plato_15</t>
  </si>
  <si>
    <t>Cliente_148</t>
  </si>
  <si>
    <t>Cliente_747</t>
  </si>
  <si>
    <t>Plato_16, Plato_19, Plato_3, Plato_15</t>
  </si>
  <si>
    <t>Cliente_501</t>
  </si>
  <si>
    <t>Plato_1</t>
  </si>
  <si>
    <t>Cliente_733</t>
  </si>
  <si>
    <t>Plato_4, Plato_15, Plato_17</t>
  </si>
  <si>
    <t>Cliente_36</t>
  </si>
  <si>
    <t>Plato_20, Plato_12, Plato_10</t>
  </si>
  <si>
    <t>Plato_14, Plato_18, Plato_5</t>
  </si>
  <si>
    <t>Cliente_1000</t>
  </si>
  <si>
    <t>Cliente_607</t>
  </si>
  <si>
    <t>Plato_8, Plato_13, Plato_5, Plato_6</t>
  </si>
  <si>
    <t>Cliente_378</t>
  </si>
  <si>
    <t>Plato_9, Plato_7</t>
  </si>
  <si>
    <t>Cliente_612</t>
  </si>
  <si>
    <t>Cliente_452</t>
  </si>
  <si>
    <t>Plato_2, Plato_15, Plato_11</t>
  </si>
  <si>
    <t>Cliente_244</t>
  </si>
  <si>
    <t>Plato_12, Plato_15</t>
  </si>
  <si>
    <t>Cliente_840</t>
  </si>
  <si>
    <t>Plato_11, Plato_12, Plato_7</t>
  </si>
  <si>
    <t>Cliente_993</t>
  </si>
  <si>
    <t>Plato_10, Plato_3, Plato_18</t>
  </si>
  <si>
    <t>Cliente_29</t>
  </si>
  <si>
    <t>Plato_3, Plato_9, Plato_12</t>
  </si>
  <si>
    <t>Plato_2, Plato_17, Plato_12, Plato_9</t>
  </si>
  <si>
    <t>Plato_7, Plato_5, Plato_1</t>
  </si>
  <si>
    <t>Cliente_313</t>
  </si>
  <si>
    <t>Plato_17, Plato_1, Plato_5, Plato_8</t>
  </si>
  <si>
    <t>Cliente_520</t>
  </si>
  <si>
    <t>Plato_16, Plato_9</t>
  </si>
  <si>
    <t>Cliente_388</t>
  </si>
  <si>
    <t>Plato_13, Plato_18, Plato_4</t>
  </si>
  <si>
    <t>Cliente_384</t>
  </si>
  <si>
    <t>Plato_14, Plato_17</t>
  </si>
  <si>
    <t>Cliente_517</t>
  </si>
  <si>
    <t>Plato_3, Plato_6</t>
  </si>
  <si>
    <t>Cliente_711</t>
  </si>
  <si>
    <t>Cliente_651</t>
  </si>
  <si>
    <t>Plato_15, Plato_9, Plato_18</t>
  </si>
  <si>
    <t>Cliente_545</t>
  </si>
  <si>
    <t>Plato_9, Plato_4, Plato_3, Plato_16</t>
  </si>
  <si>
    <t>Cliente_116</t>
  </si>
  <si>
    <t>Plato_18, Plato_14, Plato_5</t>
  </si>
  <si>
    <t>Cliente_170</t>
  </si>
  <si>
    <t>Plato_9, Plato_10, Plato_6</t>
  </si>
  <si>
    <t>Cliente_92</t>
  </si>
  <si>
    <t>Plato_15, Plato_5, Plato_7, Plato_9</t>
  </si>
  <si>
    <t>Cliente_552</t>
  </si>
  <si>
    <t>Plato_3</t>
  </si>
  <si>
    <t>Cliente_627</t>
  </si>
  <si>
    <t>Cliente_588</t>
  </si>
  <si>
    <t>Plato_2, Plato_9, Plato_4, Plato_5</t>
  </si>
  <si>
    <t>Plato_6, Plato_2, Plato_15</t>
  </si>
  <si>
    <t>Cliente_949</t>
  </si>
  <si>
    <t>Plato_15, Plato_8, Plato_19, Plato_18</t>
  </si>
  <si>
    <t>Cliente_863</t>
  </si>
  <si>
    <t>Cliente_140</t>
  </si>
  <si>
    <t>Plato_4, Plato_14, Plato_6, Plato_15</t>
  </si>
  <si>
    <t>Cliente_523</t>
  </si>
  <si>
    <t>Plato_10, Plato_19, Plato_4</t>
  </si>
  <si>
    <t>Cliente_916</t>
  </si>
  <si>
    <t>Plato_17, Plato_10</t>
  </si>
  <si>
    <t>Cliente_416</t>
  </si>
  <si>
    <t>Plato_10</t>
  </si>
  <si>
    <t>Cliente_346</t>
  </si>
  <si>
    <t>Cliente_381</t>
  </si>
  <si>
    <t>Plato_7</t>
  </si>
  <si>
    <t>Cliente_791</t>
  </si>
  <si>
    <t>Plato_3, Plato_1, Plato_11, Plato_9</t>
  </si>
  <si>
    <t>Cliente_697</t>
  </si>
  <si>
    <t>Plato_16, Plato_18, Plato_3</t>
  </si>
  <si>
    <t>Cliente_516</t>
  </si>
  <si>
    <t>Plato_16, Plato_8, Plato_7, Plato_2</t>
  </si>
  <si>
    <t>Cliente_541</t>
  </si>
  <si>
    <t>Cliente_830</t>
  </si>
  <si>
    <t>Plato_1, Plato_4, Plato_7, Plato_17</t>
  </si>
  <si>
    <t>Cliente_656</t>
  </si>
  <si>
    <t>Plato_12, Plato_3, Plato_9</t>
  </si>
  <si>
    <t>Cliente_486</t>
  </si>
  <si>
    <t>Plato_20, Plato_4, Plato_13</t>
  </si>
  <si>
    <t>Cliente_774</t>
  </si>
  <si>
    <t>Plato_14, Plato_19, Plato_13, Plato_8</t>
  </si>
  <si>
    <t>Cliente_26</t>
  </si>
  <si>
    <t>Plato_15, Plato_18, Plato_17, Plato_4</t>
  </si>
  <si>
    <t>Cliente_273</t>
  </si>
  <si>
    <t>Plato_7, Plato_15</t>
  </si>
  <si>
    <t>Cliente_798</t>
  </si>
  <si>
    <t>Plato_17, Plato_20, Plato_9</t>
  </si>
  <si>
    <t>Cliente_8</t>
  </si>
  <si>
    <t>Cliente_31</t>
  </si>
  <si>
    <t>Cliente_658</t>
  </si>
  <si>
    <t>Plato_17, Plato_12, Plato_10, Plato_2</t>
  </si>
  <si>
    <t>Cliente_773</t>
  </si>
  <si>
    <t>Cliente_158</t>
  </si>
  <si>
    <t>Plato_1, Plato_8, Plato_4</t>
  </si>
  <si>
    <t>Cliente_569</t>
  </si>
  <si>
    <t>Cliente_286</t>
  </si>
  <si>
    <t>Plato_7, Plato_14, Plato_20</t>
  </si>
  <si>
    <t>Cliente_199</t>
  </si>
  <si>
    <t>Cliente_712</t>
  </si>
  <si>
    <t>Plato_19, Plato_12, Plato_9, Plato_18</t>
  </si>
  <si>
    <t>Cliente_56</t>
  </si>
  <si>
    <t>Plato_5, Plato_2</t>
  </si>
  <si>
    <t>Cliente_670</t>
  </si>
  <si>
    <t>Cliente_909</t>
  </si>
  <si>
    <t>Plato_20, Plato_5</t>
  </si>
  <si>
    <t>Cliente_402</t>
  </si>
  <si>
    <t>Plato_9, Plato_18, Plato_3, Plato_10</t>
  </si>
  <si>
    <t>Cliente_709</t>
  </si>
  <si>
    <t>Plato_18, Plato_2, Plato_4, Plato_9</t>
  </si>
  <si>
    <t>Cliente_533</t>
  </si>
  <si>
    <t>Plato_5, Plato_11, Plato_3</t>
  </si>
  <si>
    <t>Cliente_953</t>
  </si>
  <si>
    <t>Plato_14, Plato_13</t>
  </si>
  <si>
    <t>Cliente_380</t>
  </si>
  <si>
    <t>Plato_11, Plato_7, Plato_20</t>
  </si>
  <si>
    <t>Cliente_964</t>
  </si>
  <si>
    <t>Plato_19, Plato_4</t>
  </si>
  <si>
    <t>Cliente_939</t>
  </si>
  <si>
    <t>Plato_6, Plato_17, Plato_3</t>
  </si>
  <si>
    <t>Cliente_536</t>
  </si>
  <si>
    <t>Cliente_5</t>
  </si>
  <si>
    <t>Plato_1, Plato_16, Plato_2, Plato_19</t>
  </si>
  <si>
    <t>Cliente_115</t>
  </si>
  <si>
    <t>Plato_12, Plato_10, Plato_19, Plato_8</t>
  </si>
  <si>
    <t>Cliente_580</t>
  </si>
  <si>
    <t>Plato_9, Plato_17, Plato_4, Plato_11</t>
  </si>
  <si>
    <t>Cliente_788</t>
  </si>
  <si>
    <t>Plato_19, Plato_7</t>
  </si>
  <si>
    <t>Cliente_892</t>
  </si>
  <si>
    <t>Cliente_406</t>
  </si>
  <si>
    <t>Cliente_295</t>
  </si>
  <si>
    <t>Plato_17, Plato_2, Plato_11, Plato_5</t>
  </si>
  <si>
    <t>Cliente_547</t>
  </si>
  <si>
    <t>Plato_5, Plato_19, Plato_15, Plato_7</t>
  </si>
  <si>
    <t>Cliente_156</t>
  </si>
  <si>
    <t>Plato_7, Plato_13</t>
  </si>
  <si>
    <t>Cliente_768</t>
  </si>
  <si>
    <t>Plato_14</t>
  </si>
  <si>
    <t>Cliente_359</t>
  </si>
  <si>
    <t>Plato_12, Plato_18, Plato_17</t>
  </si>
  <si>
    <t>Cliente_131</t>
  </si>
  <si>
    <t>Plato_5</t>
  </si>
  <si>
    <t>Cliente_485</t>
  </si>
  <si>
    <t>Plato_13, Plato_18, Plato_5</t>
  </si>
  <si>
    <t>Cliente_493</t>
  </si>
  <si>
    <t>Plato_3, Plato_9, Plato_19, Plato_2</t>
  </si>
  <si>
    <t>Cliente_282</t>
  </si>
  <si>
    <t>Plato_10, Plato_9</t>
  </si>
  <si>
    <t>Cliente_850</t>
  </si>
  <si>
    <t>Cliente_301</t>
  </si>
  <si>
    <t>Plato_6, Plato_15</t>
  </si>
  <si>
    <t>Cliente_124</t>
  </si>
  <si>
    <t>Plato_15, Plato_7</t>
  </si>
  <si>
    <t>Cliente_741</t>
  </si>
  <si>
    <t>Cliente_610</t>
  </si>
  <si>
    <t>Plato_7, Plato_10, Plato_13, Plato_12</t>
  </si>
  <si>
    <t>Cliente_681</t>
  </si>
  <si>
    <t>Plato_2, Plato_8, Plato_5, Plato_11</t>
  </si>
  <si>
    <t>Cliente_173</t>
  </si>
  <si>
    <t>Cliente_55</t>
  </si>
  <si>
    <t>Plato_9, Plato_2, Plato_3, Plato_6</t>
  </si>
  <si>
    <t>Cliente_653</t>
  </si>
  <si>
    <t>Cliente_628</t>
  </si>
  <si>
    <t>Cliente_715</t>
  </si>
  <si>
    <t>Plato_15, Plato_10, Plato_3, Plato_8</t>
  </si>
  <si>
    <t>Cliente_321</t>
  </si>
  <si>
    <t>Plato_16, Plato_6, Plato_3</t>
  </si>
  <si>
    <t>Plato_13, Plato_16</t>
  </si>
  <si>
    <t>Cliente_442</t>
  </si>
  <si>
    <t>Plato_6, Plato_15, Plato_17</t>
  </si>
  <si>
    <t>Cliente_752</t>
  </si>
  <si>
    <t>Plato_18, Plato_10, Plato_9, Plato_6</t>
  </si>
  <si>
    <t>Cliente_727</t>
  </si>
  <si>
    <t>Cliente_548</t>
  </si>
  <si>
    <t>Plato_18, Plato_10, Plato_7</t>
  </si>
  <si>
    <t>Plato_4, Plato_20, Plato_8, Plato_14</t>
  </si>
  <si>
    <t>Cliente_30</t>
  </si>
  <si>
    <t>Plato_1, Plato_9</t>
  </si>
  <si>
    <t>Cliente_412</t>
  </si>
  <si>
    <t>Cliente_646</t>
  </si>
  <si>
    <t>Plato_10, Plato_19, Plato_6, Plato_14</t>
  </si>
  <si>
    <t>Cliente_151</t>
  </si>
  <si>
    <t>Plato_11, Plato_2</t>
  </si>
  <si>
    <t>Cliente_318</t>
  </si>
  <si>
    <t>Plato_3, Plato_14, Plato_9, Plato_16</t>
  </si>
  <si>
    <t>Cliente_336</t>
  </si>
  <si>
    <t>Plato_18, Plato_6</t>
  </si>
  <si>
    <t>Cliente_560</t>
  </si>
  <si>
    <t>Cliente_367</t>
  </si>
  <si>
    <t>Plato_9, Plato_8, Plato_13, Plato_6</t>
  </si>
  <si>
    <t>Cliente_765</t>
  </si>
  <si>
    <t>Plato_12, Plato_1</t>
  </si>
  <si>
    <t>Cliente_679</t>
  </si>
  <si>
    <t>Cliente_512</t>
  </si>
  <si>
    <t>Plato_19, Plato_20, Plato_7, Plato_2</t>
  </si>
  <si>
    <t>Cliente_701</t>
  </si>
  <si>
    <t>Plato_17, Plato_13</t>
  </si>
  <si>
    <t>Cliente_331</t>
  </si>
  <si>
    <t>Cliente_83</t>
  </si>
  <si>
    <t>Plato_15, Plato_9</t>
  </si>
  <si>
    <t>Cliente_339</t>
  </si>
  <si>
    <t>Cliente_323</t>
  </si>
  <si>
    <t>Plato_10, Plato_8, Plato_17</t>
  </si>
  <si>
    <t>Cliente_678</t>
  </si>
  <si>
    <t>Plato_15, Plato_19, Plato_3</t>
  </si>
  <si>
    <t>Cliente_74</t>
  </si>
  <si>
    <t>Plato_14, Plato_18, Plato_1, Plato_10</t>
  </si>
  <si>
    <t>Cliente_146</t>
  </si>
  <si>
    <t>Plato_13, Plato_2, Plato_7, Plato_20</t>
  </si>
  <si>
    <t>Cliente_212</t>
  </si>
  <si>
    <t>Plato_13, Plato_4, Plato_1, Plato_3</t>
  </si>
  <si>
    <t>Plato_2, Plato_10, Plato_13, Plato_16</t>
  </si>
  <si>
    <t>Cliente_3</t>
  </si>
  <si>
    <t>Plato_6, Plato_2</t>
  </si>
  <si>
    <t>Cliente_176</t>
  </si>
  <si>
    <t>Plato_18, Plato_20, Plato_3</t>
  </si>
  <si>
    <t>Cliente_551</t>
  </si>
  <si>
    <t>Plato_18, Plato_2</t>
  </si>
  <si>
    <t>Cliente_240</t>
  </si>
  <si>
    <t>Plato_1, Plato_13, Plato_6</t>
  </si>
  <si>
    <t>Plato_15</t>
  </si>
  <si>
    <t>Cliente_759</t>
  </si>
  <si>
    <t>Plato_12, Plato_6, Plato_14</t>
  </si>
  <si>
    <t>Cliente_959</t>
  </si>
  <si>
    <t>Cliente_744</t>
  </si>
  <si>
    <t>Plato_15, Plato_18, Plato_9</t>
  </si>
  <si>
    <t>Cliente_189</t>
  </si>
  <si>
    <t>Plato_14, Plato_16</t>
  </si>
  <si>
    <t>Cliente_576</t>
  </si>
  <si>
    <t>Cliente_474</t>
  </si>
  <si>
    <t>Cliente_990</t>
  </si>
  <si>
    <t>Plato_11, Plato_14</t>
  </si>
  <si>
    <t>Cliente_67</t>
  </si>
  <si>
    <t>Plato_3, Plato_13, Plato_6, Plato_9</t>
  </si>
  <si>
    <t>Plato_7, Plato_17, Plato_16, Plato_11</t>
  </si>
  <si>
    <t>Cliente_445</t>
  </si>
  <si>
    <t>Cliente_984</t>
  </si>
  <si>
    <t>Plato_1, Plato_8, Plato_19, Plato_16</t>
  </si>
  <si>
    <t>Plato_15, Plato_16, Plato_17</t>
  </si>
  <si>
    <t>Cliente_877</t>
  </si>
  <si>
    <t>Plato_13, Plato_18, Plato_17, Plato_11</t>
  </si>
  <si>
    <t>Cliente_494</t>
  </si>
  <si>
    <t>Plato_7, Plato_6, Plato_2, Plato_10</t>
  </si>
  <si>
    <t>Cliente_264</t>
  </si>
  <si>
    <t>Plato_2, Plato_7, Plato_17</t>
  </si>
  <si>
    <t>Plato_11</t>
  </si>
  <si>
    <t>Cliente_142</t>
  </si>
  <si>
    <t>Plato_11, Plato_5, Plato_8, Plato_15</t>
  </si>
  <si>
    <t>Plato_14, Plato_2</t>
  </si>
  <si>
    <t>Cliente_599</t>
  </si>
  <si>
    <t>Cliente_856</t>
  </si>
  <si>
    <t>Plato_10, Plato_7</t>
  </si>
  <si>
    <t>Cliente_722</t>
  </si>
  <si>
    <t>Plato_17, Plato_14, Plato_4, Plato_15</t>
  </si>
  <si>
    <t>Cliente_935</t>
  </si>
  <si>
    <t>Cliente_961</t>
  </si>
  <si>
    <t>Plato_10, Plato_1, Plato_11</t>
  </si>
  <si>
    <t>Cliente_924</t>
  </si>
  <si>
    <t>Plato_20, Plato_12</t>
  </si>
  <si>
    <t>Cliente_579</t>
  </si>
  <si>
    <t>Plato_4, Plato_17, Plato_20, Plato_19</t>
  </si>
  <si>
    <t>Plato_6, Plato_7, Plato_8, Plato_17</t>
  </si>
  <si>
    <t>Cliente_567</t>
  </si>
  <si>
    <t>Plato_18, Plato_9, Plato_6, Plato_1</t>
  </si>
  <si>
    <t>Cliente_927</t>
  </si>
  <si>
    <t>Plato_5, Plato_4</t>
  </si>
  <si>
    <t>Cliente_539</t>
  </si>
  <si>
    <t>Cliente_872</t>
  </si>
  <si>
    <t>Plato_10, Plato_5, Plato_14, Plato_12</t>
  </si>
  <si>
    <t>Cliente_425</t>
  </si>
  <si>
    <t>Plato_1, Plato_10</t>
  </si>
  <si>
    <t>Cliente_700</t>
  </si>
  <si>
    <t>Plato_1, Plato_13, Plato_9</t>
  </si>
  <si>
    <t>Cliente_665</t>
  </si>
  <si>
    <t>Plato_17, Plato_10, Plato_18, Plato_16</t>
  </si>
  <si>
    <t>Cliente_978</t>
  </si>
  <si>
    <t>Cliente_577</t>
  </si>
  <si>
    <t>Cliente_429</t>
  </si>
  <si>
    <t>Cliente_811</t>
  </si>
  <si>
    <t>Plato_1, Plato_3, Plato_15, Plato_20</t>
  </si>
  <si>
    <t>Cliente_228</t>
  </si>
  <si>
    <t>Cliente_249</t>
  </si>
  <si>
    <t>Cliente_326</t>
  </si>
  <si>
    <t>Plato_5, Plato_17</t>
  </si>
  <si>
    <t>Plato_15, Plato_8, Plato_2, Plato_7</t>
  </si>
  <si>
    <t>Cliente_281</t>
  </si>
  <si>
    <t>Plato_8, Plato_15, Plato_2, Plato_1</t>
  </si>
  <si>
    <t>Cliente_686</t>
  </si>
  <si>
    <t>Plato_14, Plato_17, Plato_6, Plato_2</t>
  </si>
  <si>
    <t>Cliente_418</t>
  </si>
  <si>
    <t>Plato_7, Plato_1</t>
  </si>
  <si>
    <t>Cliente_397</t>
  </si>
  <si>
    <t>Plato_15, Plato_16, Plato_2</t>
  </si>
  <si>
    <t>Cliente_477</t>
  </si>
  <si>
    <t>Plato_7, Plato_5</t>
  </si>
  <si>
    <t>Cliente_300</t>
  </si>
  <si>
    <t>Plato_19, Plato_20, Plato_18</t>
  </si>
  <si>
    <t>Cliente_928</t>
  </si>
  <si>
    <t>Cliente_132</t>
  </si>
  <si>
    <t>Plato_7, Plato_8</t>
  </si>
  <si>
    <t>Plato_15, Plato_5, Plato_1</t>
  </si>
  <si>
    <t>Cliente_53</t>
  </si>
  <si>
    <t>Plato_10, Plato_12</t>
  </si>
  <si>
    <t>Plato_11, Plato_17, Plato_10</t>
  </si>
  <si>
    <t>Cliente_673</t>
  </si>
  <si>
    <t>Plato_5, Plato_10</t>
  </si>
  <si>
    <t>Cliente_243</t>
  </si>
  <si>
    <t>Plato_17, Plato_7</t>
  </si>
  <si>
    <t>Plato_20, Plato_8, Plato_4, Plato_16</t>
  </si>
  <si>
    <t>Cliente_730</t>
  </si>
  <si>
    <t>Plato_7, Plato_14</t>
  </si>
  <si>
    <t>Cliente_617</t>
  </si>
  <si>
    <t>Cliente_827</t>
  </si>
  <si>
    <t>Plato_4, Plato_3</t>
  </si>
  <si>
    <t>Cliente_184</t>
  </si>
  <si>
    <t>Cliente_345</t>
  </si>
  <si>
    <t>Plato_3, Plato_6, Plato_12, Plato_11</t>
  </si>
  <si>
    <t>Cliente_277</t>
  </si>
  <si>
    <t>Plato_15, Plato_14, Plato_2</t>
  </si>
  <si>
    <t>Cliente_981</t>
  </si>
  <si>
    <t>Plato_7, Plato_12</t>
  </si>
  <si>
    <t>Cliente_24</t>
  </si>
  <si>
    <t>Plato_3, Plato_10</t>
  </si>
  <si>
    <t>Cliente_463</t>
  </si>
  <si>
    <t>Plato_18, Plato_1, Plato_8, Plato_17</t>
  </si>
  <si>
    <t>Cliente_746</t>
  </si>
  <si>
    <t>Cliente_409</t>
  </si>
  <si>
    <t>Plato_16, Plato_2, Plato_19</t>
  </si>
  <si>
    <t>Plato_17, Plato_19, Plato_4, Plato_18</t>
  </si>
  <si>
    <t>Cliente_729</t>
  </si>
  <si>
    <t>Plato_15, Plato_2, Plato_17, Plato_13</t>
  </si>
  <si>
    <t>Cliente_565</t>
  </si>
  <si>
    <t>Plato_14, Plato_19</t>
  </si>
  <si>
    <t>Plato_9, Plato_4, Plato_13</t>
  </si>
  <si>
    <t>Cliente_195</t>
  </si>
  <si>
    <t>Plato_6, Plato_19, Plato_5</t>
  </si>
  <si>
    <t>Cliente_211</t>
  </si>
  <si>
    <t>Plato_3, Plato_19, Plato_7, Plato_4</t>
  </si>
  <si>
    <t>Plato_20, Plato_4, Plato_10, Plato_2</t>
  </si>
  <si>
    <t>Cliente_385</t>
  </si>
  <si>
    <t>Plato_17, Plato_10, Plato_9, Plato_3</t>
  </si>
  <si>
    <t>Cliente_986</t>
  </si>
  <si>
    <t>Plato_3, Plato_20, Plato_10, Plato_7</t>
  </si>
  <si>
    <t>Cliente_994</t>
  </si>
  <si>
    <t>Plato_15, Plato_13, Plato_20, Plato_17</t>
  </si>
  <si>
    <t>Cliente_648</t>
  </si>
  <si>
    <t>Plato_8, Plato_14</t>
  </si>
  <si>
    <t>Cliente_702</t>
  </si>
  <si>
    <t>Cliente_846</t>
  </si>
  <si>
    <t>Plato_18, Plato_8, Plato_17, Plato_16</t>
  </si>
  <si>
    <t>Cliente_620</t>
  </si>
  <si>
    <t>Plato_20, Plato_17, Plato_8</t>
  </si>
  <si>
    <t>Cliente_672</t>
  </si>
  <si>
    <t>Plato_10, Plato_2</t>
  </si>
  <si>
    <t>Cliente_735</t>
  </si>
  <si>
    <t>Plato_7, Plato_9</t>
  </si>
  <si>
    <t>Cliente_268</t>
  </si>
  <si>
    <t>Plato_15, Plato_8</t>
  </si>
  <si>
    <t>Plato_12, Plato_17, Plato_19, Plato_7</t>
  </si>
  <si>
    <t>Cliente_161</t>
  </si>
  <si>
    <t>Cliente_600</t>
  </si>
  <si>
    <t>Plato_1, Plato_16, Plato_9, Plato_13</t>
  </si>
  <si>
    <t>Cliente_654</t>
  </si>
  <si>
    <t>Plato_4, Plato_13, Plato_6, Plato_20</t>
  </si>
  <si>
    <t>Plato_5, Plato_18, Plato_15</t>
  </si>
  <si>
    <t>Cliente_269</t>
  </si>
  <si>
    <t>Cliente_12</t>
  </si>
  <si>
    <t>Plato_15, Plato_8, Plato_20, Plato_17</t>
  </si>
  <si>
    <t>Cliente_294</t>
  </si>
  <si>
    <t>Plato_13, Plato_5, Plato_18</t>
  </si>
  <si>
    <t>Cliente_659</t>
  </si>
  <si>
    <t>Plato_16, Plato_5, Plato_14</t>
  </si>
  <si>
    <t>Cliente_47</t>
  </si>
  <si>
    <t>Plato_15, Plato_13</t>
  </si>
  <si>
    <t>Cliente_544</t>
  </si>
  <si>
    <t>Plato_5, Plato_9, Plato_7, Plato_4</t>
  </si>
  <si>
    <t>Cliente_633</t>
  </si>
  <si>
    <t>Plato_2, Plato_6, Plato_10</t>
  </si>
  <si>
    <t>Cliente_154</t>
  </si>
  <si>
    <t>Plato_13, Plato_17, Plato_8, Plato_15</t>
  </si>
  <si>
    <t>Cliente_489</t>
  </si>
  <si>
    <t>Plato_8, Plato_4, Plato_16</t>
  </si>
  <si>
    <t>Plato_18, Plato_4, Plato_6</t>
  </si>
  <si>
    <t>Cliente_350</t>
  </si>
  <si>
    <t>Cliente_797</t>
  </si>
  <si>
    <t>Plato_13, Plato_20, Plato_17, Plato_14</t>
  </si>
  <si>
    <t>Cliente_436</t>
  </si>
  <si>
    <t>Plato_1, Plato_16, Plato_14, Plato_13</t>
  </si>
  <si>
    <t>Cliente_597</t>
  </si>
  <si>
    <t>Plato_12, Plato_8, Plato_7, Plato_1</t>
  </si>
  <si>
    <t>Cliente_823</t>
  </si>
  <si>
    <t>Cliente_690</t>
  </si>
  <si>
    <t>Cliente_216</t>
  </si>
  <si>
    <t>Plato_13, Plato_14, Plato_7, Plato_2</t>
  </si>
  <si>
    <t>Cliente_546</t>
  </si>
  <si>
    <t>Plato_2, Plato_16</t>
  </si>
  <si>
    <t>Cliente_524</t>
  </si>
  <si>
    <t>Plato_13, Plato_12, Plato_10</t>
  </si>
  <si>
    <t>Cliente_193</t>
  </si>
  <si>
    <t>Plato_7, Plato_16</t>
  </si>
  <si>
    <t>Cliente_794</t>
  </si>
  <si>
    <t>Plato_18, Plato_13, Plato_15, Plato_3</t>
  </si>
  <si>
    <t>Cliente_602</t>
  </si>
  <si>
    <t>Plato_9, Plato_14</t>
  </si>
  <si>
    <t>Cliente_296</t>
  </si>
  <si>
    <t>Plato_20, Plato_16</t>
  </si>
  <si>
    <t>Cliente_568</t>
  </si>
  <si>
    <t>Plato_16, Plato_5, Plato_8</t>
  </si>
  <si>
    <t>Cliente_897</t>
  </si>
  <si>
    <t>Cliente_816</t>
  </si>
  <si>
    <t>Plato_18, Plato_14</t>
  </si>
  <si>
    <t>Cliente_221</t>
  </si>
  <si>
    <t>Plato_8, Plato_17, Plato_15, Plato_5</t>
  </si>
  <si>
    <t>Cliente_755</t>
  </si>
  <si>
    <t>Cliente_289</t>
  </si>
  <si>
    <t>Cliente_476</t>
  </si>
  <si>
    <t>Cliente_940</t>
  </si>
  <si>
    <t>Cliente_707</t>
  </si>
  <si>
    <t>Plato_2, Plato_12, Plato_8</t>
  </si>
  <si>
    <t>Cliente_644</t>
  </si>
  <si>
    <t>Cliente_619</t>
  </si>
  <si>
    <t>Cliente_833</t>
  </si>
  <si>
    <t>Plato_5, Plato_2, Plato_8, Plato_18</t>
  </si>
  <si>
    <t>Cliente_899</t>
  </si>
  <si>
    <t>Plato_12, Plato_15, Plato_4, Plato_7</t>
  </si>
  <si>
    <t>Cliente_498</t>
  </si>
  <si>
    <t>Cliente_470</t>
  </si>
  <si>
    <t>Plato_1, Plato_3, Plato_6, Plato_5</t>
  </si>
  <si>
    <t>Plato_10, Plato_4, Plato_3</t>
  </si>
  <si>
    <t>Plato_5, Plato_16, Plato_9, Plato_10</t>
  </si>
  <si>
    <t>Cliente_191</t>
  </si>
  <si>
    <t>Plato_13, Plato_2, Plato_10, Plato_15</t>
  </si>
  <si>
    <t>Cliente_183</t>
  </si>
  <si>
    <t>Plato_3, Plato_7, Plato_4</t>
  </si>
  <si>
    <t>Cliente_499</t>
  </si>
  <si>
    <t>Plato_2, Plato_7, Plato_19, Plato_11</t>
  </si>
  <si>
    <t>Cliente_495</t>
  </si>
  <si>
    <t>Plato_16, Plato_5, Plato_1, Plato_9</t>
  </si>
  <si>
    <t>Cliente_54</t>
  </si>
  <si>
    <t>Cliente_923</t>
  </si>
  <si>
    <t>Plato_6, Plato_8, Plato_20</t>
  </si>
  <si>
    <t>Cliente_453</t>
  </si>
  <si>
    <t>Plato_10, Plato_9, Plato_3</t>
  </si>
  <si>
    <t>Cliente_14</t>
  </si>
  <si>
    <t>Plato_11, Plato_7</t>
  </si>
  <si>
    <t>Cliente_611</t>
  </si>
  <si>
    <t>Plato_17, Plato_14, Plato_16, Plato_10</t>
  </si>
  <si>
    <t>Cliente_666</t>
  </si>
  <si>
    <t>Cliente_505</t>
  </si>
  <si>
    <t>Plato_17, Plato_19, Plato_16, Plato_14</t>
  </si>
  <si>
    <t>Cliente_858</t>
  </si>
  <si>
    <t>Cliente_882</t>
  </si>
  <si>
    <t>Plato_13, Plato_8, Plato_5, Plato_3</t>
  </si>
  <si>
    <t>Cliente_275</t>
  </si>
  <si>
    <t>Cliente_871</t>
  </si>
  <si>
    <t>Cliente_841</t>
  </si>
  <si>
    <t>Plato_18, Plato_15</t>
  </si>
  <si>
    <t>Cliente_789</t>
  </si>
  <si>
    <t>Plato_2, Plato_12</t>
  </si>
  <si>
    <t>Plato_11, Plato_12</t>
  </si>
  <si>
    <t>Cliente_141</t>
  </si>
  <si>
    <t>Plato_10, Plato_11</t>
  </si>
  <si>
    <t>Cliente_992</t>
  </si>
  <si>
    <t>Cliente_622</t>
  </si>
  <si>
    <t>Plato_4, Plato_12, Plato_6</t>
  </si>
  <si>
    <t>Cliente_508</t>
  </si>
  <si>
    <t>Cliente_676</t>
  </si>
  <si>
    <t>Plato_17, Plato_19, Plato_9, Plato_11</t>
  </si>
  <si>
    <t>Cliente_667</t>
  </si>
  <si>
    <t>Plato_5, Plato_10, Plato_13</t>
  </si>
  <si>
    <t>Cliente_609</t>
  </si>
  <si>
    <t>Cliente_471</t>
  </si>
  <si>
    <t>Cliente_196</t>
  </si>
  <si>
    <t>Plato_12, Plato_8, Plato_13, Plato_5</t>
  </si>
  <si>
    <t>Cliente_563</t>
  </si>
  <si>
    <t>Cliente_991</t>
  </si>
  <si>
    <t>Plato_3, Plato_13</t>
  </si>
  <si>
    <t>Plato_6, Plato_17</t>
  </si>
  <si>
    <t>Cliente_330</t>
  </si>
  <si>
    <t>Plato_16, Plato_11</t>
  </si>
  <si>
    <t>Cliente_943</t>
  </si>
  <si>
    <t>Plato_11, Plato_19</t>
  </si>
  <si>
    <t>Cliente_285</t>
  </si>
  <si>
    <t>Plato_20, Plato_16, Plato_17</t>
  </si>
  <si>
    <t>Cliente_905</t>
  </si>
  <si>
    <t>Plato_1, Plato_12, Plato_5</t>
  </si>
  <si>
    <t>Cliente_543</t>
  </si>
  <si>
    <t>Plato_5, Plato_4, Plato_15, Plato_7</t>
  </si>
  <si>
    <t>Plato_13, Plato_3, Plato_20</t>
  </si>
  <si>
    <t>Cliente_239</t>
  </si>
  <si>
    <t>Plato_10, Plato_20, Plato_3</t>
  </si>
  <si>
    <t>Plato_3, Plato_8, Plato_1</t>
  </si>
  <si>
    <t>Cliente_315</t>
  </si>
  <si>
    <t>Plato_1, Plato_7, Plato_18</t>
  </si>
  <si>
    <t>Cliente_166</t>
  </si>
  <si>
    <t>Plato_13, Plato_20, Plato_16, Plato_7</t>
  </si>
  <si>
    <t>Cliente_157</t>
  </si>
  <si>
    <t>Plato_3, Plato_19</t>
  </si>
  <si>
    <t>Plato_20, Plato_4, Plato_6</t>
  </si>
  <si>
    <t>Cliente_912</t>
  </si>
  <si>
    <t>Cliente_736</t>
  </si>
  <si>
    <t>Cliente_328</t>
  </si>
  <si>
    <t>Cliente_919</t>
  </si>
  <si>
    <t>Plato_6, Plato_18, Plato_19</t>
  </si>
  <si>
    <t>Cliente_958</t>
  </si>
  <si>
    <t>Cliente_395</t>
  </si>
  <si>
    <t>Plato_9, Plato_20, Plato_12, Plato_6</t>
  </si>
  <si>
    <t>Cliente_287</t>
  </si>
  <si>
    <t>Plato_1, Plato_17</t>
  </si>
  <si>
    <t>Cliente_479</t>
  </si>
  <si>
    <t>Plato_18, Plato_11</t>
  </si>
  <si>
    <t>Plato_18, Plato_3, Plato_1, Plato_15</t>
  </si>
  <si>
    <t>Cliente_160</t>
  </si>
  <si>
    <t>Plato_17, Plato_4</t>
  </si>
  <si>
    <t>Cliente_109</t>
  </si>
  <si>
    <t>Plato_10, Plato_19</t>
  </si>
  <si>
    <t>Plato_16, Plato_15</t>
  </si>
  <si>
    <t>Cliente_342</t>
  </si>
  <si>
    <t>Plato_5, Plato_6</t>
  </si>
  <si>
    <t>Cliente_332</t>
  </si>
  <si>
    <t>Cliente_689</t>
  </si>
  <si>
    <t>Plato_11, Plato_16, Plato_1, Plato_19</t>
  </si>
  <si>
    <t>Plato_1, Plato_8, Plato_14, Plato_12</t>
  </si>
  <si>
    <t>Cliente_518</t>
  </si>
  <si>
    <t>Plato_20, Plato_14, Plato_1, Plato_17</t>
  </si>
  <si>
    <t>Cliente_348</t>
  </si>
  <si>
    <t>Cliente_259</t>
  </si>
  <si>
    <t>Cliente_869</t>
  </si>
  <si>
    <t>Plato_3, Plato_13, Plato_16</t>
  </si>
  <si>
    <t>Plato_2, Plato_7</t>
  </si>
  <si>
    <t>Cliente_842</t>
  </si>
  <si>
    <t>Plato_10, Plato_5</t>
  </si>
  <si>
    <t>Cliente_349</t>
  </si>
  <si>
    <t>Plato_10, Plato_13, Plato_2</t>
  </si>
  <si>
    <t>Cliente_316</t>
  </si>
  <si>
    <t>Cliente_732</t>
  </si>
  <si>
    <t>Cliente_807</t>
  </si>
  <si>
    <t>Plato_11, Plato_10</t>
  </si>
  <si>
    <t>Cliente_900</t>
  </si>
  <si>
    <t>Plato_14, Plato_12</t>
  </si>
  <si>
    <t>Cliente_143</t>
  </si>
  <si>
    <t>Cliente_405</t>
  </si>
  <si>
    <t>Plato_18, Plato_1, Plato_19</t>
  </si>
  <si>
    <t>Plato_14, Plato_15, Plato_10, Plato_16</t>
  </si>
  <si>
    <t>Plato_14, Plato_7</t>
  </si>
  <si>
    <t>Cliente_473</t>
  </si>
  <si>
    <t>Cliente_404</t>
  </si>
  <si>
    <t>Plato_3, Plato_12, Plato_16</t>
  </si>
  <si>
    <t>Plato_12, Plato_11</t>
  </si>
  <si>
    <t>Cliente_717</t>
  </si>
  <si>
    <t>Cliente_783</t>
  </si>
  <si>
    <t>Plato_4, Plato_19</t>
  </si>
  <si>
    <t>Plato_8, Plato_14, Plato_18</t>
  </si>
  <si>
    <t>Cliente_589</t>
  </si>
  <si>
    <t>Plato_17, Plato_5, Plato_13</t>
  </si>
  <si>
    <t>Cliente_284</t>
  </si>
  <si>
    <t>Plato_6, Plato_12, Plato_19, Plato_1</t>
  </si>
  <si>
    <t>Cliente_207</t>
  </si>
  <si>
    <t>Plato_20, Plato_18</t>
  </si>
  <si>
    <t>Cliente_531</t>
  </si>
  <si>
    <t>Cliente_420</t>
  </si>
  <si>
    <t>Plato_16, Plato_18, Plato_11, Plato_5</t>
  </si>
  <si>
    <t>Cliente_989</t>
  </si>
  <si>
    <t>Plato_16, Plato_10, Plato_1, Plato_7</t>
  </si>
  <si>
    <t>Cliente_421</t>
  </si>
  <si>
    <t>Plato_8, Plato_9</t>
  </si>
  <si>
    <t>Cliente_194</t>
  </si>
  <si>
    <t>Plato_10, Plato_6, Plato_5</t>
  </si>
  <si>
    <t>Cliente_876</t>
  </si>
  <si>
    <t>Plato_1, Plato_14</t>
  </si>
  <si>
    <t>Cliente_365</t>
  </si>
  <si>
    <t>Plato_5, Plato_2, Plato_16</t>
  </si>
  <si>
    <t>Cliente_185</t>
  </si>
  <si>
    <t>Plato_11, Plato_5</t>
  </si>
  <si>
    <t>Cliente_558</t>
  </si>
  <si>
    <t>Plato_12, Plato_3, Plato_16</t>
  </si>
  <si>
    <t>Cliente_535</t>
  </si>
  <si>
    <t>Plato_8, Plato_15</t>
  </si>
  <si>
    <t>Cliente_18</t>
  </si>
  <si>
    <t>Plato_7, Plato_4</t>
  </si>
  <si>
    <t>Cliente_696</t>
  </si>
  <si>
    <t>Cliente_704</t>
  </si>
  <si>
    <t>Plato_8, Plato_5</t>
  </si>
  <si>
    <t>Cliente_720</t>
  </si>
  <si>
    <t>Plato_5, Plato_8</t>
  </si>
  <si>
    <t>Cliente_624</t>
  </si>
  <si>
    <t>Plato_18, Plato_9, Plato_17, Plato_16</t>
  </si>
  <si>
    <t>Plato_7, Plato_18</t>
  </si>
  <si>
    <t>Cliente_434</t>
  </si>
  <si>
    <t>Plato_7, Plato_18, Plato_15, Plato_20</t>
  </si>
  <si>
    <t>Cliente_149</t>
  </si>
  <si>
    <t>Plato_18, Plato_14, Plato_7, Plato_13</t>
  </si>
  <si>
    <t>Plato_2, Plato_9</t>
  </si>
  <si>
    <t>Plato_4, Plato_18</t>
  </si>
  <si>
    <t>Cliente_125</t>
  </si>
  <si>
    <t>Plato_8, Plato_6</t>
  </si>
  <si>
    <t>Cliente_618</t>
  </si>
  <si>
    <t>Cliente_527</t>
  </si>
  <si>
    <t>Cliente_71</t>
  </si>
  <si>
    <t>Plato_7, Plato_19</t>
  </si>
  <si>
    <t>Cliente_437</t>
  </si>
  <si>
    <t>Plato_19, Plato_3, Plato_18, Plato_7</t>
  </si>
  <si>
    <t>Plato_18, Plato_17, Plato_5</t>
  </si>
  <si>
    <t>Cliente_719</t>
  </si>
  <si>
    <t>Plato_4, Plato_14, Plato_17</t>
  </si>
  <si>
    <t>Cliente_354</t>
  </si>
  <si>
    <t>Plato_10, Plato_15, Plato_18</t>
  </si>
  <si>
    <t>Plato_9, Plato_2</t>
  </si>
  <si>
    <t>Cliente_363</t>
  </si>
  <si>
    <t>Plato_11, Plato_13, Plato_7</t>
  </si>
  <si>
    <t>Cliente_778</t>
  </si>
  <si>
    <t>Plato_20, Plato_6, Plato_16, Plato_11</t>
  </si>
  <si>
    <t>Plato_11, Plato_18, Plato_12, Plato_17</t>
  </si>
  <si>
    <t>Plato_2, Plato_20</t>
  </si>
  <si>
    <t>Plato_10, Plato_2, Plato_1</t>
  </si>
  <si>
    <t>Plato_6, Plato_5</t>
  </si>
  <si>
    <t>Cliente_637</t>
  </si>
  <si>
    <t>Plato_20, Plato_13, Plato_16</t>
  </si>
  <si>
    <t>Plato_5, Plato_4, Plato_11</t>
  </si>
  <si>
    <t>Cliente_948</t>
  </si>
  <si>
    <t>Cliente_172</t>
  </si>
  <si>
    <t>Cliente_70</t>
  </si>
  <si>
    <t>Plato_20, Plato_1</t>
  </si>
  <si>
    <t>Cliente_835</t>
  </si>
  <si>
    <t>Plato_18, Plato_19</t>
  </si>
  <si>
    <t>Cliente_821</t>
  </si>
  <si>
    <t>Cliente_509</t>
  </si>
  <si>
    <t>Cliente_951</t>
  </si>
  <si>
    <t>Plato_14, Plato_18</t>
  </si>
  <si>
    <t>Cliente_819</t>
  </si>
  <si>
    <t>Plato_10, Plato_12, Plato_3, Plato_15</t>
  </si>
  <si>
    <t>Cliente_334</t>
  </si>
  <si>
    <t>Plato_12, Plato_14, Plato_3</t>
  </si>
  <si>
    <t>Plato_7, Plato_12, Plato_5</t>
  </si>
  <si>
    <t>Cliente_787</t>
  </si>
  <si>
    <t>Plato_6, Plato_20, Plato_5</t>
  </si>
  <si>
    <t>Cliente_616</t>
  </si>
  <si>
    <t>Plato_9, Plato_18, Plato_17, Plato_2</t>
  </si>
  <si>
    <t>Cliente_422</t>
  </si>
  <si>
    <t>Plato_1, Plato_9, Plato_18</t>
  </si>
  <si>
    <t>Cliente_930</t>
  </si>
  <si>
    <t>Cliente_218</t>
  </si>
  <si>
    <t>Plato_14, Plato_8, Plato_17</t>
  </si>
  <si>
    <t>Cliente_257</t>
  </si>
  <si>
    <t>Cliente_112</t>
  </si>
  <si>
    <t>Cliente_95</t>
  </si>
  <si>
    <t>Plato_3, Plato_20, Plato_4</t>
  </si>
  <si>
    <t>Cliente_866</t>
  </si>
  <si>
    <t>Plato_18, Plato_19, Plato_14, Plato_16</t>
  </si>
  <si>
    <t>Cliente_232</t>
  </si>
  <si>
    <t>Plato_4, Plato_16, Plato_1</t>
  </si>
  <si>
    <t>Plato_13, Plato_20, Plato_4, Plato_9</t>
  </si>
  <si>
    <t>Plato_13, Plato_10, Plato_15</t>
  </si>
  <si>
    <t>Cliente_113</t>
  </si>
  <si>
    <t>Plato_7, Plato_9, Plato_8</t>
  </si>
  <si>
    <t>Plato_20, Plato_9, Plato_7, Plato_13</t>
  </si>
  <si>
    <t>Cliente_785</t>
  </si>
  <si>
    <t>Plato_4, Plato_9, Plato_14, Plato_2</t>
  </si>
  <si>
    <t>Plato_2, Plato_14, Plato_11, Plato_16</t>
  </si>
  <si>
    <t>Cliente_554</t>
  </si>
  <si>
    <t>Plato_2, Plato_6, Plato_9, Plato_4</t>
  </si>
  <si>
    <t>Cliente_320</t>
  </si>
  <si>
    <t>Plato_4, Plato_8</t>
  </si>
  <si>
    <t>Plato_12, Plato_11, Plato_9, Plato_14</t>
  </si>
  <si>
    <t>Plato_18, Plato_10, Plato_6</t>
  </si>
  <si>
    <t>Cliente_996</t>
  </si>
  <si>
    <t>Plato_16, Plato_6, Plato_15</t>
  </si>
  <si>
    <t>Cliente_392</t>
  </si>
  <si>
    <t>Cliente_615</t>
  </si>
  <si>
    <t>Plato_11, Plato_17</t>
  </si>
  <si>
    <t>Cliente_968</t>
  </si>
  <si>
    <t>Plato_15, Plato_16</t>
  </si>
  <si>
    <t>Cliente_206</t>
  </si>
  <si>
    <t>Plato_17, Plato_11, Plato_8</t>
  </si>
  <si>
    <t>Cliente_669</t>
  </si>
  <si>
    <t>Plato_18, Plato_17</t>
  </si>
  <si>
    <t>Plato_1, Plato_8, Plato_18</t>
  </si>
  <si>
    <t>Plato_2, Plato_7, Plato_3</t>
  </si>
  <si>
    <t>Cliente_705</t>
  </si>
  <si>
    <t>Plato_2, Plato_3, Plato_4, Plato_13</t>
  </si>
  <si>
    <t>Cliente_462</t>
  </si>
  <si>
    <t>Plato_20, Plato_13, Plato_3</t>
  </si>
  <si>
    <t>Cliente_809</t>
  </si>
  <si>
    <t>Plato_2, Plato_1, Plato_5, Plato_12</t>
  </si>
  <si>
    <t>Cliente_21</t>
  </si>
  <si>
    <t>Plato_14, Plato_20</t>
  </si>
  <si>
    <t>Cliente_110</t>
  </si>
  <si>
    <t>Plato_15, Plato_13, Plato_1</t>
  </si>
  <si>
    <t>Plato_15, Plato_1, Plato_11</t>
  </si>
  <si>
    <t>Plato_4, Plato_1</t>
  </si>
  <si>
    <t>Plato_4, Plato_14</t>
  </si>
  <si>
    <t>Cliente_454</t>
  </si>
  <si>
    <t>Plato_20, Plato_9, Plato_7, Plato_17</t>
  </si>
  <si>
    <t>Cliente_825</t>
  </si>
  <si>
    <t>Plato_19, Plato_20, Plato_3</t>
  </si>
  <si>
    <t>Cliente_134</t>
  </si>
  <si>
    <t>Plato_15, Plato_4, Plato_11, Plato_8</t>
  </si>
  <si>
    <t>Plato_16, Plato_11, Plato_18, Plato_13</t>
  </si>
  <si>
    <t>Cliente_555</t>
  </si>
  <si>
    <t>Plato_18, Plato_13</t>
  </si>
  <si>
    <t>Cliente_887</t>
  </si>
  <si>
    <t>Cliente_913</t>
  </si>
  <si>
    <t>Plato_2, Plato_5</t>
  </si>
  <si>
    <t>Cliente_41</t>
  </si>
  <si>
    <t>Plato_13, Plato_18</t>
  </si>
  <si>
    <t>Cliente_738</t>
  </si>
  <si>
    <t>Plato_10, Plato_19, Plato_4, Plato_13</t>
  </si>
  <si>
    <t>Cliente_280</t>
  </si>
  <si>
    <t>Plato_11, Plato_17, Plato_19</t>
  </si>
  <si>
    <t>Cliente_117</t>
  </si>
  <si>
    <t>Plato_4, Plato_5</t>
  </si>
  <si>
    <t>Cliente_988</t>
  </si>
  <si>
    <t>Cliente_372</t>
  </si>
  <si>
    <t>Plato_12, Plato_4, Plato_7, Plato_20</t>
  </si>
  <si>
    <t>Cliente_283</t>
  </si>
  <si>
    <t>Plato_13, Plato_17, Plato_16</t>
  </si>
  <si>
    <t>Plato_15, Plato_8, Plato_4, Plato_1</t>
  </si>
  <si>
    <t>Cliente_857</t>
  </si>
  <si>
    <t>Cliente_208</t>
  </si>
  <si>
    <t>Plato_10, Plato_1</t>
  </si>
  <si>
    <t>Cliente_443</t>
  </si>
  <si>
    <t>Plato_14, Plato_18, Plato_13, Plato_15</t>
  </si>
  <si>
    <t>Plato_18, Plato_3</t>
  </si>
  <si>
    <t>Cliente_138</t>
  </si>
  <si>
    <t>Cliente_177</t>
  </si>
  <si>
    <t>Plato_5, Plato_1</t>
  </si>
  <si>
    <t>Cliente_832</t>
  </si>
  <si>
    <t>Plato_20, Plato_17, Plato_11, Plato_19</t>
  </si>
  <si>
    <t>Cliente_480</t>
  </si>
  <si>
    <t>Plato_11, Plato_5, Plato_3</t>
  </si>
  <si>
    <t>Plato_13, Plato_2</t>
  </si>
  <si>
    <t>Cliente_351</t>
  </si>
  <si>
    <t>Plato_14, Plato_7, Plato_15, Plato_1</t>
  </si>
  <si>
    <t>Plato_16, Plato_4, Plato_20, Plato_7</t>
  </si>
  <si>
    <t>Cliente_344</t>
  </si>
  <si>
    <t>Plato_10, Plato_15, Plato_17</t>
  </si>
  <si>
    <t>Cliente_564</t>
  </si>
  <si>
    <t>Plato_18, Plato_17, Plato_8</t>
  </si>
  <si>
    <t>Cliente_782</t>
  </si>
  <si>
    <t>Plato_20, Plato_16, Plato_14, Plato_8</t>
  </si>
  <si>
    <t>Cliente_165</t>
  </si>
  <si>
    <t>Plato_8, Plato_5, Plato_2, Plato_20</t>
  </si>
  <si>
    <t>Cliente_608</t>
  </si>
  <si>
    <t>Plato_3, Plato_20, Plato_8, Plato_2</t>
  </si>
  <si>
    <t>Plato_1, Plato_6, Plato_10</t>
  </si>
  <si>
    <t>Cliente_657</t>
  </si>
  <si>
    <t>Plato_10, Plato_4</t>
  </si>
  <si>
    <t>Cliente_224</t>
  </si>
  <si>
    <t>Plato_13, Plato_19</t>
  </si>
  <si>
    <t>Cliente_680</t>
  </si>
  <si>
    <t>Plato_6, Plato_19, Plato_16, Plato_3</t>
  </si>
  <si>
    <t>Plato_12, Plato_14, Plato_4, Plato_8</t>
  </si>
  <si>
    <t>Cliente_513</t>
  </si>
  <si>
    <t>Plato_17, Plato_14, Plato_1, Plato_15</t>
  </si>
  <si>
    <t>Cliente_973</t>
  </si>
  <si>
    <t>Plato_15, Plato_17, Plato_4, Plato_19</t>
  </si>
  <si>
    <t>Plato_6, Plato_10</t>
  </si>
  <si>
    <t>Cliente_592</t>
  </si>
  <si>
    <t>Cliente_575</t>
  </si>
  <si>
    <t>Plato_17, Plato_16</t>
  </si>
  <si>
    <t>Plato_5, Plato_8, Plato_1, Plato_15</t>
  </si>
  <si>
    <t>Plato_19, Plato_7, Plato_13</t>
  </si>
  <si>
    <t>Cliente_511</t>
  </si>
  <si>
    <t>Plato_4, Plato_20, Plato_13</t>
  </si>
  <si>
    <t>Cliente_772</t>
  </si>
  <si>
    <t>Plato_2, Plato_7, Plato_9</t>
  </si>
  <si>
    <t>Plato_7, Plato_20</t>
  </si>
  <si>
    <t>Plato_18, Plato_3, Plato_4</t>
  </si>
  <si>
    <t>Plato_17, Plato_20</t>
  </si>
  <si>
    <t>Cliente_605</t>
  </si>
  <si>
    <t>Plato_15, Plato_11</t>
  </si>
  <si>
    <t>Cliente_197</t>
  </si>
  <si>
    <t>Plato_2, Plato_7, Plato_5, Plato_4</t>
  </si>
  <si>
    <t>Plato_5, Plato_20, Plato_1, Plato_8</t>
  </si>
  <si>
    <t>Cliente_19</t>
  </si>
  <si>
    <t>Cliente_586</t>
  </si>
  <si>
    <t>Plato_7, Plato_12, Plato_13</t>
  </si>
  <si>
    <t>Cliente_687</t>
  </si>
  <si>
    <t>Plato_11, Plato_18, Plato_1</t>
  </si>
  <si>
    <t>Cliente_415</t>
  </si>
  <si>
    <t>Plato_10, Plato_17, Plato_12</t>
  </si>
  <si>
    <t>Cliente_456</t>
  </si>
  <si>
    <t>Plato_10, Plato_13, Plato_11</t>
  </si>
  <si>
    <t>Cliente_820</t>
  </si>
  <si>
    <t>Plato_9, Plato_1, Plato_14</t>
  </si>
  <si>
    <t>Cliente_698</t>
  </si>
  <si>
    <t>Plato_13, Plato_10, Plato_9</t>
  </si>
  <si>
    <t>Cliente_59</t>
  </si>
  <si>
    <t>Cliente_799</t>
  </si>
  <si>
    <t>Plato_11, Plato_6</t>
  </si>
  <si>
    <t>Cliente_52</t>
  </si>
  <si>
    <t>Plato_4, Plato_17</t>
  </si>
  <si>
    <t>Cliente_278</t>
  </si>
  <si>
    <t>Plato_9, Plato_16, Plato_1, Plato_3</t>
  </si>
  <si>
    <t>Plato_13, Plato_9, Plato_15, Plato_8</t>
  </si>
  <si>
    <t>Cliente_595</t>
  </si>
  <si>
    <t>Plato_20, Plato_13, Plato_11</t>
  </si>
  <si>
    <t>Plato_17, Plato_19</t>
  </si>
  <si>
    <t>Cliente_2</t>
  </si>
  <si>
    <t>Plato_16, Plato_2, Plato_8</t>
  </si>
  <si>
    <t>Cliente_880</t>
  </si>
  <si>
    <t>Cliente_626</t>
  </si>
  <si>
    <t>Cliente_411</t>
  </si>
  <si>
    <t>Plato_14, Plato_3, Plato_12, Plato_19</t>
  </si>
  <si>
    <t>Cliente_123</t>
  </si>
  <si>
    <t>Plato_20, Plato_14, Plato_8</t>
  </si>
  <si>
    <t>Cliente_910</t>
  </si>
  <si>
    <t>Plato_15, Plato_6</t>
  </si>
  <si>
    <t>Cliente_483</t>
  </si>
  <si>
    <t>Plato_12, Plato_2, Plato_20</t>
  </si>
  <si>
    <t>Plato_14, Plato_17, Plato_1, Plato_16</t>
  </si>
  <si>
    <t>Cliente_642</t>
  </si>
  <si>
    <t>Plato_7, Plato_1, Plato_19</t>
  </si>
  <si>
    <t>Cliente_962</t>
  </si>
  <si>
    <t>Plato_4, Plato_9, Plato_3</t>
  </si>
  <si>
    <t>Cliente_883</t>
  </si>
  <si>
    <t>Plato_4, Plato_12, Plato_5</t>
  </si>
  <si>
    <t>Plato_1, Plato_6</t>
  </si>
  <si>
    <t>Cliente_593</t>
  </si>
  <si>
    <t>Cliente_368</t>
  </si>
  <si>
    <t>Plato_10, Plato_7, Plato_1</t>
  </si>
  <si>
    <t>Cliente_693</t>
  </si>
  <si>
    <t>Plato_17, Plato_6, Plato_15</t>
  </si>
  <si>
    <t>Cliente_226</t>
  </si>
  <si>
    <t>Plato_14, Plato_8, Plato_19</t>
  </si>
  <si>
    <t>Plato_8, Plato_1, Plato_15</t>
  </si>
  <si>
    <t>Plato_15, Plato_13, Plato_12</t>
  </si>
  <si>
    <t>Plato_20, Plato_8, Plato_2, Plato_1</t>
  </si>
  <si>
    <t>Cliente_834</t>
  </si>
  <si>
    <t>Plato_12, Plato_4, Plato_17, Plato_13</t>
  </si>
  <si>
    <t>Cliente_104</t>
  </si>
  <si>
    <t>Plato_1, Plato_3, Plato_19</t>
  </si>
  <si>
    <t>Plato_17, Plato_14, Plato_16, Plato_13</t>
  </si>
  <si>
    <t>Plato_3, Plato_8, Plato_18</t>
  </si>
  <si>
    <t>Plato_9, Plato_12, Plato_8, Plato_7</t>
  </si>
  <si>
    <t>Plato_13, Plato_10, Plato_16, Plato_1</t>
  </si>
  <si>
    <t>Cliente_35</t>
  </si>
  <si>
    <t>Plato_4, Plato_3, Plato_11</t>
  </si>
  <si>
    <t>Plato_11, Plato_13</t>
  </si>
  <si>
    <t>Cliente_837</t>
  </si>
  <si>
    <t>Plato_5, Plato_3, Plato_20, Plato_17</t>
  </si>
  <si>
    <t>Cliente_514</t>
  </si>
  <si>
    <t>Plato_19, Plato_17, Plato_10, Plato_9</t>
  </si>
  <si>
    <t>Plato_17, Plato_3</t>
  </si>
  <si>
    <t>Cliente_725</t>
  </si>
  <si>
    <t>Cliente_114</t>
  </si>
  <si>
    <t>Plato_14, Plato_1, Plato_13</t>
  </si>
  <si>
    <t>Plato_20, Plato_17, Plato_16, Plato_11</t>
  </si>
  <si>
    <t>Plato_8, Plato_2, Plato_4, Plato_3</t>
  </si>
  <si>
    <t>Plato_19, Plato_13</t>
  </si>
  <si>
    <t>Plato_3, Plato_4, Plato_20, Plato_13</t>
  </si>
  <si>
    <t>Cliente_90</t>
  </si>
  <si>
    <t>Plato_14, Plato_11, Plato_2, Plato_6</t>
  </si>
  <si>
    <t>Plato_6, Plato_10, Plato_14, Plato_13</t>
  </si>
  <si>
    <t>Cliente_496</t>
  </si>
  <si>
    <t>Cliente_58</t>
  </si>
  <si>
    <t>Plato_11, Plato_4</t>
  </si>
  <si>
    <t>Cliente_468</t>
  </si>
  <si>
    <t>Plato_4, Plato_13, Plato_6, Plato_16</t>
  </si>
  <si>
    <t>Cliente_714</t>
  </si>
  <si>
    <t>Cliente_950</t>
  </si>
  <si>
    <t>Cliente_663</t>
  </si>
  <si>
    <t>Cliente_801</t>
  </si>
  <si>
    <t>Plato_15, Plato_13, Plato_2, Plato_19</t>
  </si>
  <si>
    <t>Cliente_804</t>
  </si>
  <si>
    <t>Plato_13, Plato_8, Plato_11, Plato_1</t>
  </si>
  <si>
    <t>Cliente_716</t>
  </si>
  <si>
    <t>Plato_3, Plato_12, Plato_4, Plato_14</t>
  </si>
  <si>
    <t>Cliente_786</t>
  </si>
  <si>
    <t>Cliente_594</t>
  </si>
  <si>
    <t>Plato_11, Plato_9, Plato_15, Plato_10</t>
  </si>
  <si>
    <t>Plato_18, Plato_2, Plato_11</t>
  </si>
  <si>
    <t>Cliente_396</t>
  </si>
  <si>
    <t>Plato_2, Plato_6, Plato_1, Plato_4</t>
  </si>
  <si>
    <t>Plato_13, Plato_1, Plato_17</t>
  </si>
  <si>
    <t>Plato_5, Plato_2, Plato_6</t>
  </si>
  <si>
    <t>Cliente_954</t>
  </si>
  <si>
    <t>Plato_20, Plato_12, Plato_9</t>
  </si>
  <si>
    <t>Cliente_263</t>
  </si>
  <si>
    <t>Plato_11, Plato_9, Plato_7</t>
  </si>
  <si>
    <t>Plato_9, Plato_19, Plato_7, Plato_6</t>
  </si>
  <si>
    <t>Cliente_438</t>
  </si>
  <si>
    <t>Plato_13, Plato_5</t>
  </si>
  <si>
    <t>Plato_16, Plato_8</t>
  </si>
  <si>
    <t>Cliente_353</t>
  </si>
  <si>
    <t>Plato_18, Plato_5</t>
  </si>
  <si>
    <t>Plato_5, Plato_19, Plato_14</t>
  </si>
  <si>
    <t>Plato_4, Plato_6, Plato_15</t>
  </si>
  <si>
    <t>Cliente_770</t>
  </si>
  <si>
    <t>Plato_20, Plato_10, Plato_19</t>
  </si>
  <si>
    <t>Plato_19, Plato_7, Plato_6</t>
  </si>
  <si>
    <t>Cliente_888</t>
  </si>
  <si>
    <t>Plato_15, Plato_7, Plato_12</t>
  </si>
  <si>
    <t>Plato_14, Plato_15</t>
  </si>
  <si>
    <t>Plato_5, Plato_16, Plato_17</t>
  </si>
  <si>
    <t>Cliente_635</t>
  </si>
  <si>
    <t>Plato_10, Plato_16, Plato_4</t>
  </si>
  <si>
    <t>Cliente_484</t>
  </si>
  <si>
    <t>Cliente_297</t>
  </si>
  <si>
    <t>Plato_16, Plato_15, Plato_19, Plato_14</t>
  </si>
  <si>
    <t>Plato_7, Plato_9, Plato_11, Plato_16</t>
  </si>
  <si>
    <t>Plato_17, Plato_2, Plato_10, Plato_12</t>
  </si>
  <si>
    <t>Plato_10, Plato_4, Plato_14</t>
  </si>
  <si>
    <t>Plato_8, Plato_7, Plato_1, Plato_6</t>
  </si>
  <si>
    <t>Cliente_446</t>
  </si>
  <si>
    <t>Cliente_298</t>
  </si>
  <si>
    <t>Plato_15, Plato_10</t>
  </si>
  <si>
    <t>Cliente_304</t>
  </si>
  <si>
    <t>Plato_9, Plato_1, Plato_5</t>
  </si>
  <si>
    <t>Plato_15, Plato_14, Plato_7, Plato_19</t>
  </si>
  <si>
    <t>Plato_7, Plato_6, Plato_16</t>
  </si>
  <si>
    <t>Cliente_743</t>
  </si>
  <si>
    <t>Plato_13, Plato_1, Plato_12, Plato_9</t>
  </si>
  <si>
    <t>Cliente_428</t>
  </si>
  <si>
    <t>Plato_17, Plato_12</t>
  </si>
  <si>
    <t>Cliente_750</t>
  </si>
  <si>
    <t>Cliente_808</t>
  </si>
  <si>
    <t>Cliente_376</t>
  </si>
  <si>
    <t>Plato_11, Plato_6, Plato_1, Plato_9</t>
  </si>
  <si>
    <t>Cliente_721</t>
  </si>
  <si>
    <t>Plato_7, Plato_16, Plato_14</t>
  </si>
  <si>
    <t>Plato_13, Plato_10</t>
  </si>
  <si>
    <t>Cliente_227</t>
  </si>
  <si>
    <t>Plato_6, Plato_18, Plato_7</t>
  </si>
  <si>
    <t>Plato_10, Plato_16, Plato_13, Plato_19</t>
  </si>
  <si>
    <t>Plato_2, Plato_12, Plato_3, Plato_14</t>
  </si>
  <si>
    <t>Cliente_757</t>
  </si>
  <si>
    <t>Plato_9, Plato_7, Plato_13</t>
  </si>
  <si>
    <t>Número de Orden</t>
  </si>
  <si>
    <t>Número de Mesa</t>
  </si>
  <si>
    <t>Nombre del Plato</t>
  </si>
  <si>
    <t xml:space="preserve"> Costo Unitario </t>
  </si>
  <si>
    <t xml:space="preserve"> Precio Unitario </t>
  </si>
  <si>
    <t>Cantidad Ordenada</t>
  </si>
  <si>
    <t xml:space="preserve"> Ganancia Bruta </t>
  </si>
  <si>
    <t>Procentaje de ganancia</t>
  </si>
  <si>
    <t>Tiempo de Preparación</t>
  </si>
  <si>
    <t>Observaciones</t>
  </si>
  <si>
    <t>Ninguna</t>
  </si>
  <si>
    <t>Sin cebolla</t>
  </si>
  <si>
    <t>Número de Comensales</t>
  </si>
  <si>
    <t>Método de Pago</t>
  </si>
  <si>
    <t>Tarjeta de débito</t>
  </si>
  <si>
    <t>Tarjeta de crédito</t>
  </si>
  <si>
    <t>País de Origen</t>
  </si>
  <si>
    <t>España</t>
  </si>
  <si>
    <t>Perú</t>
  </si>
  <si>
    <t>Día de la semana</t>
  </si>
  <si>
    <t>Fecha de factura</t>
  </si>
  <si>
    <t>Monto Total</t>
  </si>
  <si>
    <t>Tiempo de Permanencia</t>
  </si>
  <si>
    <t>Etiquetas de fila</t>
  </si>
  <si>
    <t>(en blanco)</t>
  </si>
  <si>
    <t>Total general</t>
  </si>
  <si>
    <t>Suma de Tiempo de Preparación</t>
  </si>
  <si>
    <t>Tiempo de preparación</t>
  </si>
  <si>
    <t>Tiempo de degustación</t>
  </si>
  <si>
    <t>Cobrada</t>
  </si>
  <si>
    <t>Orden</t>
  </si>
  <si>
    <t xml:space="preserve">Cuenta </t>
  </si>
  <si>
    <t>Suma de Monto Total</t>
  </si>
  <si>
    <t>Etiquetas de columna</t>
  </si>
  <si>
    <t>No cobrada</t>
  </si>
  <si>
    <t>Suma de Propina</t>
  </si>
  <si>
    <t>Cuenta de Número de Orden</t>
  </si>
  <si>
    <t>Suma de Ganancia Neta</t>
  </si>
  <si>
    <t>Total</t>
  </si>
  <si>
    <t>Porcentaje de ganancia</t>
  </si>
  <si>
    <t>Promedio de Número de Comensales</t>
  </si>
  <si>
    <t>Promedio de Monto Total</t>
  </si>
  <si>
    <t>Lunes</t>
  </si>
  <si>
    <t>Martes</t>
  </si>
  <si>
    <t>Miércoles</t>
  </si>
  <si>
    <t>Jueves</t>
  </si>
  <si>
    <t>Viernes</t>
  </si>
  <si>
    <t>Sábado</t>
  </si>
  <si>
    <t>Domingo</t>
  </si>
  <si>
    <t>Coste Total</t>
  </si>
  <si>
    <t>Ganancia</t>
  </si>
  <si>
    <t>Coste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</si>
</sst>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8" formatCode="#,##0.00\ &quot;€&quot;;[Red]\-#,##0.00\ &quot;€&quot;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[$-F400]h:mm:ss\ AM/PM"/>
    <numFmt numFmtId="165" formatCode="#,##0.00\ &quot;€&quot;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4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5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1">
    <xf numFmtId="0" fontId="0" fillId="0" borderId="0" xfId="0"/>
    <xf numFmtId="8" fontId="0" fillId="0" borderId="0" xfId="0" applyNumberFormat="1"/>
    <xf numFmtId="9" fontId="0" fillId="0" borderId="0" xfId="0" applyNumberFormat="1"/>
    <xf numFmtId="21" fontId="0" fillId="0" borderId="0" xfId="0" applyNumberFormat="1"/>
    <xf numFmtId="44" fontId="0" fillId="0" borderId="0" xfId="1" applyFont="1"/>
    <xf numFmtId="0" fontId="0" fillId="0" borderId="0" xfId="0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44" fontId="0" fillId="0" borderId="0" xfId="0" applyNumberFormat="1"/>
    <xf numFmtId="9" fontId="0" fillId="0" borderId="0" xfId="43" applyFont="1"/>
    <xf numFmtId="0" fontId="16" fillId="33" borderId="10" xfId="0" applyFont="1" applyFill="1" applyBorder="1"/>
    <xf numFmtId="165" fontId="0" fillId="0" borderId="0" xfId="0" applyNumberFormat="1"/>
    <xf numFmtId="0" fontId="16" fillId="33" borderId="11" xfId="0" applyFont="1" applyFill="1" applyBorder="1" applyAlignment="1">
      <alignment horizontal="left"/>
    </xf>
    <xf numFmtId="44" fontId="16" fillId="33" borderId="11" xfId="0" applyNumberFormat="1" applyFont="1" applyFill="1" applyBorder="1"/>
    <xf numFmtId="165" fontId="18" fillId="0" borderId="0" xfId="1" applyNumberFormat="1" applyFont="1" applyAlignment="1">
      <alignment horizontal="center"/>
    </xf>
    <xf numFmtId="0" fontId="18" fillId="0" borderId="0" xfId="0" applyFont="1" applyAlignment="1">
      <alignment horizontal="center"/>
    </xf>
    <xf numFmtId="165" fontId="18" fillId="0" borderId="0" xfId="44" applyNumberFormat="1" applyFont="1" applyAlignment="1">
      <alignment horizontal="center"/>
    </xf>
    <xf numFmtId="165" fontId="18" fillId="0" borderId="0" xfId="0" applyNumberFormat="1" applyFont="1" applyAlignment="1">
      <alignment horizontal="center"/>
    </xf>
    <xf numFmtId="0" fontId="0" fillId="0" borderId="0" xfId="0" applyNumberFormat="1"/>
  </cellXfs>
  <cellStyles count="45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illares" xfId="44" builtinId="3"/>
    <cellStyle name="Moneda" xfId="1" builtinId="4"/>
    <cellStyle name="Neutral" xfId="9" builtinId="28" customBuiltin="1"/>
    <cellStyle name="Normal" xfId="0" builtinId="0"/>
    <cellStyle name="Notas" xfId="16" builtinId="10" customBuiltin="1"/>
    <cellStyle name="Porcentaje" xfId="43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85"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[$-F400]h:mm:ss\ AM/PM"/>
    </dxf>
    <dxf>
      <numFmt numFmtId="164" formatCode="[$-F400]h:mm:ss\ AM/PM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26" formatCode="h:mm:ss"/>
    </dxf>
    <dxf>
      <numFmt numFmtId="26" formatCode="h:mm:ss"/>
    </dxf>
    <dxf>
      <numFmt numFmtId="26" formatCode="h:mm:ss"/>
    </dxf>
    <dxf>
      <numFmt numFmtId="19" formatCode="dd/mm/yyyy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</dxfs>
  <tableStyles count="1" defaultTableStyle="TableStyleMedium2" defaultPivotStyle="PivotStyleLight16">
    <tableStyle name="Estilo de segmentación de datos 1" pivot="0" table="0" count="0" xr9:uid="{660F0971-F5C8-437F-B4F1-1596FB584CF4}"/>
  </tableStyles>
  <extLst>
    <ext xmlns:x14="http://schemas.microsoft.com/office/spreadsheetml/2009/9/main" uri="{EB79DEF2-80B8-43e5-95BD-54CBDDF9020C}">
      <x14:slicerStyles defaultSlicerStyle="SlicerStyleLight1">
        <x14:slicerStyle name="Estilo de segmentación de dat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2.xml"/><Relationship Id="rId33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1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microsoft.com/office/2007/relationships/slicerCache" Target="slicerCaches/slicerCache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microsoft.com/office/2007/relationships/slicerCache" Target="slicerCaches/slicerCache4.xml"/><Relationship Id="rId30" Type="http://schemas.openxmlformats.org/officeDocument/2006/relationships/connections" Target="connection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[Ejercicio.xlsx]IngresosXServicio!TablaDinámica12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por Servicio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IngresosXServicio!$B$3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IngresosXServicio!$A$4:$A$7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IngresosXServicio!$B$4:$B$7</c:f>
              <c:numCache>
                <c:formatCode>_("€"* #,##0.00_);_("€"* \(#,##0.00\);_("€"* "-"??_);_(@_)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C7-4763-99C8-77196B05042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07387616"/>
        <c:axId val="807375136"/>
      </c:barChart>
      <c:catAx>
        <c:axId val="80738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75136"/>
        <c:crosses val="autoZero"/>
        <c:auto val="1"/>
        <c:lblAlgn val="ctr"/>
        <c:lblOffset val="100"/>
        <c:noMultiLvlLbl val="0"/>
      </c:catAx>
      <c:valAx>
        <c:axId val="8073751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0738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[Ejercicio.xlsx]IngresosXServicio!TablaDinámica12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IngresosXServicio!$B$3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IngresosXServicio!$A$4:$A$7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IngresosXServicio!$B$4:$B$7</c:f>
              <c:numCache>
                <c:formatCode>_("€"* #,##0.00_);_("€"* \(#,##0.00\);_("€"* "-"??_);_(@_)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F-48D5-A48C-4786FAC1B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2813343"/>
        <c:axId val="852812863"/>
      </c:barChart>
      <c:catAx>
        <c:axId val="852813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12863"/>
        <c:crosses val="autoZero"/>
        <c:auto val="1"/>
        <c:lblAlgn val="ctr"/>
        <c:lblOffset val="100"/>
        <c:noMultiLvlLbl val="0"/>
      </c:catAx>
      <c:valAx>
        <c:axId val="852812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1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[Ejercicio.xlsx]TransaccionesXMEtPago!TablaDinámica13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TransaccionesXMEtPago!$B$3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alpha val="57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TransaccionesXMEtPago!$A$4:$A$7</c:f>
              <c:strCache>
                <c:ptCount val="3"/>
                <c:pt idx="0">
                  <c:v>Efectivo</c:v>
                </c:pt>
                <c:pt idx="1">
                  <c:v>Tarjeta de crédito</c:v>
                </c:pt>
                <c:pt idx="2">
                  <c:v>Tarjeta de débito</c:v>
                </c:pt>
              </c:strCache>
            </c:strRef>
          </c:cat>
          <c:val>
            <c:numRef>
              <c:f>TransaccionesXMEtPago!$B$4:$B$7</c:f>
              <c:numCache>
                <c:formatCode>General</c:formatCode>
                <c:ptCount val="3"/>
                <c:pt idx="0">
                  <c:v>92</c:v>
                </c:pt>
                <c:pt idx="1">
                  <c:v>525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0-4188-AC51-22A68AB52D3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99530127"/>
        <c:axId val="699532047"/>
      </c:barChart>
      <c:catAx>
        <c:axId val="699530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2047"/>
        <c:crosses val="autoZero"/>
        <c:auto val="1"/>
        <c:lblAlgn val="ctr"/>
        <c:lblOffset val="100"/>
        <c:noMultiLvlLbl val="0"/>
      </c:catAx>
      <c:valAx>
        <c:axId val="6995320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[Ejercicio.xlsx]IngresosXServicioXSemana!TablaDinámica14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IngresosXServicioXSemana!$B$3:$B$4</c:f>
              <c:strCache>
                <c:ptCount val="1"/>
                <c:pt idx="0">
                  <c:v>Lunes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IngresosXServicioXSemana!$B$5:$B$8</c:f>
              <c:numCache>
                <c:formatCode>_("€"* #,##0.00_);_("€"* \(#,##0.00\);_("€"* "-"??_);_(@_)</c:formatCode>
                <c:ptCount val="3"/>
                <c:pt idx="0">
                  <c:v>4790</c:v>
                </c:pt>
                <c:pt idx="1">
                  <c:v>1197</c:v>
                </c:pt>
                <c:pt idx="2">
                  <c:v>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F-4D19-82D3-3929600C9E64}"/>
            </c:ext>
          </c:extLst>
        </c:ser>
        <c:ser>
          <c:idx val="1"/>
          <c:order val="1"/>
          <c:tx>
            <c:strRef>
              <c:f>IngresosXServicioXSemana!$C$3:$C$4</c:f>
              <c:strCache>
                <c:ptCount val="1"/>
                <c:pt idx="0">
                  <c:v>Martes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IngresosXServicioXSemana!$C$5:$C$8</c:f>
              <c:numCache>
                <c:formatCode>_("€"* #,##0.00_);_("€"* \(#,##0.00\);_("€"* "-"??_);_(@_)</c:formatCode>
                <c:ptCount val="3"/>
                <c:pt idx="0">
                  <c:v>3480</c:v>
                </c:pt>
                <c:pt idx="1">
                  <c:v>1689</c:v>
                </c:pt>
                <c:pt idx="2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BE1-43E4-AF64-3E768DE9541A}"/>
            </c:ext>
          </c:extLst>
        </c:ser>
        <c:ser>
          <c:idx val="2"/>
          <c:order val="2"/>
          <c:tx>
            <c:strRef>
              <c:f>IngresosXServicioXSemana!$D$3:$D$4</c:f>
              <c:strCache>
                <c:ptCount val="1"/>
                <c:pt idx="0">
                  <c:v>Miércoles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IngresosXServicioXSemana!$D$5:$D$8</c:f>
              <c:numCache>
                <c:formatCode>_("€"* #,##0.00_);_("€"* \(#,##0.00\);_("€"* "-"??_);_(@_)</c:formatCode>
                <c:ptCount val="3"/>
                <c:pt idx="0">
                  <c:v>7133</c:v>
                </c:pt>
                <c:pt idx="1">
                  <c:v>2369</c:v>
                </c:pt>
                <c:pt idx="2">
                  <c:v>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BE1-43E4-AF64-3E768DE9541A}"/>
            </c:ext>
          </c:extLst>
        </c:ser>
        <c:ser>
          <c:idx val="3"/>
          <c:order val="3"/>
          <c:tx>
            <c:strRef>
              <c:f>IngresosXServicioXSemana!$E$3:$E$4</c:f>
              <c:strCache>
                <c:ptCount val="1"/>
                <c:pt idx="0">
                  <c:v>Jueves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IngresosXServicioXSemana!$E$5:$E$8</c:f>
              <c:numCache>
                <c:formatCode>_("€"* #,##0.00_);_("€"* \(#,##0.00\);_("€"* "-"??_);_(@_)</c:formatCode>
                <c:ptCount val="3"/>
                <c:pt idx="0">
                  <c:v>13487</c:v>
                </c:pt>
                <c:pt idx="1">
                  <c:v>5855</c:v>
                </c:pt>
                <c:pt idx="2">
                  <c:v>5290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BE1-43E4-AF64-3E768DE9541A}"/>
            </c:ext>
          </c:extLst>
        </c:ser>
        <c:ser>
          <c:idx val="4"/>
          <c:order val="4"/>
          <c:tx>
            <c:strRef>
              <c:f>IngresosXServicioXSemana!$F$3:$F$4</c:f>
              <c:strCache>
                <c:ptCount val="1"/>
                <c:pt idx="0">
                  <c:v>Viernes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IngresosXServicioXSemana!$F$5:$F$8</c:f>
              <c:numCache>
                <c:formatCode>_("€"* #,##0.00_);_("€"* \(#,##0.00\);_("€"* "-"??_);_(@_)</c:formatCode>
                <c:ptCount val="3"/>
                <c:pt idx="0">
                  <c:v>10178</c:v>
                </c:pt>
                <c:pt idx="1">
                  <c:v>3715</c:v>
                </c:pt>
                <c:pt idx="2">
                  <c:v>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BE1-43E4-AF64-3E768DE9541A}"/>
            </c:ext>
          </c:extLst>
        </c:ser>
        <c:ser>
          <c:idx val="5"/>
          <c:order val="5"/>
          <c:tx>
            <c:strRef>
              <c:f>IngresosXServicioXSemana!$G$3:$G$4</c:f>
              <c:strCache>
                <c:ptCount val="1"/>
                <c:pt idx="0">
                  <c:v>Sábado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IngresosXServicioXSemana!$G$5:$G$8</c:f>
              <c:numCache>
                <c:formatCode>_("€"* #,##0.00_);_("€"* \(#,##0.00\);_("€"* "-"??_);_(@_)</c:formatCode>
                <c:ptCount val="3"/>
                <c:pt idx="0">
                  <c:v>10839</c:v>
                </c:pt>
                <c:pt idx="1">
                  <c:v>3730</c:v>
                </c:pt>
                <c:pt idx="2">
                  <c:v>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BE1-43E4-AF64-3E768DE9541A}"/>
            </c:ext>
          </c:extLst>
        </c:ser>
        <c:ser>
          <c:idx val="6"/>
          <c:order val="6"/>
          <c:tx>
            <c:strRef>
              <c:f>IngresosXServicioXSemana!$H$3:$H$4</c:f>
              <c:strCache>
                <c:ptCount val="1"/>
                <c:pt idx="0">
                  <c:v>Domingo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IngresosXServicioXSemana!$H$5:$H$8</c:f>
              <c:numCache>
                <c:formatCode>_("€"* #,##0.00_);_("€"* \(#,##0.00\);_("€"* "-"??_);_(@_)</c:formatCode>
                <c:ptCount val="3"/>
                <c:pt idx="0">
                  <c:v>12874</c:v>
                </c:pt>
                <c:pt idx="1">
                  <c:v>4137</c:v>
                </c:pt>
                <c:pt idx="2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BE1-43E4-AF64-3E768DE95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shape val="box"/>
        <c:axId val="853271135"/>
        <c:axId val="853266815"/>
        <c:axId val="0"/>
      </c:bar3DChart>
      <c:catAx>
        <c:axId val="85327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66815"/>
        <c:crosses val="autoZero"/>
        <c:auto val="1"/>
        <c:lblAlgn val="ctr"/>
        <c:lblOffset val="100"/>
        <c:noMultiLvlLbl val="0"/>
      </c:catAx>
      <c:valAx>
        <c:axId val="85326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71135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por día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IngresosXServicioXSemana!$A$31</c:f>
              <c:strCache>
                <c:ptCount val="1"/>
                <c:pt idx="0">
                  <c:v>Almuerzo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IngresosXServicioXSemana!$B$30:$H$30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IngresosXServicioXSemana!$B$31:$H$31</c:f>
              <c:numCache>
                <c:formatCode>_("€"* #,##0.00_);_("€"* \(#,##0.00\);_("€"* "-"??_);_(@_)</c:formatCode>
                <c:ptCount val="7"/>
                <c:pt idx="0">
                  <c:v>4790</c:v>
                </c:pt>
                <c:pt idx="1">
                  <c:v>3480</c:v>
                </c:pt>
                <c:pt idx="2">
                  <c:v>7133</c:v>
                </c:pt>
                <c:pt idx="3">
                  <c:v>13487</c:v>
                </c:pt>
                <c:pt idx="4">
                  <c:v>10178</c:v>
                </c:pt>
                <c:pt idx="5">
                  <c:v>10839</c:v>
                </c:pt>
                <c:pt idx="6">
                  <c:v>12874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EB-4D1C-B744-4C33CDBDDE89}"/>
            </c:ext>
          </c:extLst>
        </c:ser>
        <c:ser>
          <c:idx val="1"/>
          <c:order val="1"/>
          <c:tx>
            <c:strRef>
              <c:f>IngresosXServicioXSemana!$A$32</c:f>
              <c:strCache>
                <c:ptCount val="1"/>
                <c:pt idx="0">
                  <c:v>Cena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IngresosXServicioXSemana!$B$30:$H$30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IngresosXServicioXSemana!$B$32:$H$32</c:f>
              <c:numCache>
                <c:formatCode>_("€"* #,##0.00_);_("€"* \(#,##0.00\);_("€"* "-"??_);_(@_)</c:formatCode>
                <c:ptCount val="7"/>
                <c:pt idx="0">
                  <c:v>1197</c:v>
                </c:pt>
                <c:pt idx="1">
                  <c:v>1689</c:v>
                </c:pt>
                <c:pt idx="2">
                  <c:v>2369</c:v>
                </c:pt>
                <c:pt idx="3">
                  <c:v>5855</c:v>
                </c:pt>
                <c:pt idx="4">
                  <c:v>3715</c:v>
                </c:pt>
                <c:pt idx="5">
                  <c:v>3730</c:v>
                </c:pt>
                <c:pt idx="6">
                  <c:v>4137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EB-4D1C-B744-4C33CDBDDE89}"/>
            </c:ext>
          </c:extLst>
        </c:ser>
        <c:ser>
          <c:idx val="2"/>
          <c:order val="2"/>
          <c:tx>
            <c:strRef>
              <c:f>IngresosXServicioXSemana!$A$33</c:f>
              <c:strCache>
                <c:ptCount val="1"/>
                <c:pt idx="0">
                  <c:v>Desayuno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IngresosXServicioXSemana!$B$30:$H$30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IngresosXServicioXSemana!$B$33:$H$33</c:f>
              <c:numCache>
                <c:formatCode>_("€"* #,##0.00_);_("€"* \(#,##0.00\);_("€"* "-"??_);_(@_)</c:formatCode>
                <c:ptCount val="7"/>
                <c:pt idx="0">
                  <c:v>2334</c:v>
                </c:pt>
                <c:pt idx="1">
                  <c:v>2477</c:v>
                </c:pt>
                <c:pt idx="2">
                  <c:v>1194</c:v>
                </c:pt>
                <c:pt idx="3">
                  <c:v>5290</c:v>
                </c:pt>
                <c:pt idx="4">
                  <c:v>3016</c:v>
                </c:pt>
                <c:pt idx="5">
                  <c:v>3118</c:v>
                </c:pt>
                <c:pt idx="6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EB-4D1C-B744-4C33CDBDD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3114224"/>
        <c:axId val="823114704"/>
      </c:barChart>
      <c:catAx>
        <c:axId val="82311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114704"/>
        <c:crosses val="autoZero"/>
        <c:auto val="1"/>
        <c:lblAlgn val="ctr"/>
        <c:lblOffset val="100"/>
        <c:noMultiLvlLbl val="0"/>
      </c:catAx>
      <c:valAx>
        <c:axId val="82311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11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[Ejercicio.xlsx]IngresosXPaís!TablaDinámica15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52400">
                <a:schemeClr val="bg2"/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IngresosXPaís!$B$3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glow rad="152400">
                  <a:schemeClr val="bg2"/>
                </a:glo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IngresosXPaís!$A$4:$A$15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España</c:v>
                </c:pt>
                <c:pt idx="7">
                  <c:v>Paraguay</c:v>
                </c:pt>
                <c:pt idx="8">
                  <c:v>Perú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IngresosXPaís!$B$4:$B$15</c:f>
              <c:numCache>
                <c:formatCode>_("€"* #,##0.00_);_("€"* \(#,##0.00\);_("€"* "-"??_);_(@_)</c:formatCode>
                <c:ptCount val="11"/>
                <c:pt idx="0">
                  <c:v>9734</c:v>
                </c:pt>
                <c:pt idx="1">
                  <c:v>11304</c:v>
                </c:pt>
                <c:pt idx="2">
                  <c:v>8566</c:v>
                </c:pt>
                <c:pt idx="3">
                  <c:v>11600</c:v>
                </c:pt>
                <c:pt idx="4">
                  <c:v>9874</c:v>
                </c:pt>
                <c:pt idx="5">
                  <c:v>7444</c:v>
                </c:pt>
                <c:pt idx="6">
                  <c:v>9483</c:v>
                </c:pt>
                <c:pt idx="7">
                  <c:v>9468</c:v>
                </c:pt>
                <c:pt idx="8">
                  <c:v>9768</c:v>
                </c:pt>
                <c:pt idx="9">
                  <c:v>9811</c:v>
                </c:pt>
                <c:pt idx="10">
                  <c:v>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C1-458F-BEF2-BD74B02EF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23111824"/>
        <c:axId val="907306191"/>
      </c:barChart>
      <c:catAx>
        <c:axId val="8231118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306191"/>
        <c:crosses val="autoZero"/>
        <c:auto val="1"/>
        <c:lblAlgn val="ctr"/>
        <c:lblOffset val="100"/>
        <c:noMultiLvlLbl val="0"/>
      </c:catAx>
      <c:valAx>
        <c:axId val="90730619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2311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BB7-4C3A-85A3-AAFF49103CD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BB7-4C3A-85A3-AAFF49103CD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Impagos!$A$9:$A$10</c:f>
              <c:strCache>
                <c:ptCount val="2"/>
                <c:pt idx="0">
                  <c:v>Cobrada</c:v>
                </c:pt>
                <c:pt idx="1">
                  <c:v>No cobrada</c:v>
                </c:pt>
              </c:strCache>
            </c:strRef>
          </c:cat>
          <c:val>
            <c:numRef>
              <c:f>Impagos!$B$9:$B$10</c:f>
              <c:numCache>
                <c:formatCode>_("€"* #,##0.00_);_("€"* \(#,##0.00\);_("€"* "-"??_);_(@_)</c:formatCode>
                <c:ptCount val="2"/>
                <c:pt idx="0">
                  <c:v>86802</c:v>
                </c:pt>
                <c:pt idx="1">
                  <c:v>19525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7-45AE-9F6A-FC272D1F2AA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[Ejercicio.xlsx]Impagos!TablaDinámica16</c:name>
    <c:fmtId val="0"/>
  </c:pivotSource>
  <c:chart>
    <c:autoTitleDeleted val="1"/>
    <c:pivotFmts>
      <c:pivotFmt>
        <c:idx val="0"/>
        <c:spPr>
          <a:solidFill>
            <a:schemeClr val="accent6"/>
          </a:solidFill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Impagos!$B$3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</c:spPr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E3-49FA-B5DF-AF58C0BEF289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FE3-49FA-B5DF-AF58C0BEF289}"/>
              </c:ext>
            </c:extLst>
          </c:dPt>
          <c:dLbls>
            <c:spPr>
              <a:solidFill>
                <a:schemeClr val="lt1"/>
              </a:solidFill>
              <a:ln w="1905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xPr>
              <a:bodyPr rot="0" spcFirstLastPara="1" vertOverflow="overflow" horzOverflow="overflow" vert="horz" wrap="square" lIns="9000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effectLst>
                      <a:outerShdw blurRad="50800" dist="50800" dir="5400000" sx="1000" sy="1000" algn="ctr" rotWithShape="0">
                        <a:schemeClr val="bg2">
                          <a:lumMod val="10000"/>
                          <a:alpha val="46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</c:ext>
            </c:extLst>
          </c:dLbls>
          <c:cat>
            <c:strRef>
              <c:f>Impagos!$A$4:$A$6</c:f>
              <c:strCache>
                <c:ptCount val="2"/>
                <c:pt idx="0">
                  <c:v>Cobrada</c:v>
                </c:pt>
                <c:pt idx="1">
                  <c:v>No cobrada</c:v>
                </c:pt>
              </c:strCache>
            </c:strRef>
          </c:cat>
          <c:val>
            <c:numRef>
              <c:f>Impagos!$B$4:$B$6</c:f>
              <c:numCache>
                <c:formatCode>_("€"* #,##0.00_);_("€"* \(#,##0.00\);_("€"* "-"??_);_(@_)</c:formatCode>
                <c:ptCount val="2"/>
                <c:pt idx="0">
                  <c:v>86802</c:v>
                </c:pt>
                <c:pt idx="1">
                  <c:v>19525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E3-49FA-B5DF-AF58C0BEF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50800" dir="5400000" sx="1000" sy="1000" algn="ctr" rotWithShape="0">
                  <a:schemeClr val="bg2">
                    <a:lumMod val="10000"/>
                    <a:alpha val="46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effectLst>
            <a:outerShdw blurRad="50800" dist="50800" dir="5400000" sx="1000" sy="1000" algn="ctr" rotWithShape="0">
              <a:schemeClr val="bg2">
                <a:lumMod val="10000"/>
                <a:alpha val="46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[Ejercicio.xlsx]PropinasXMesero!TablaDinámica17</c:name>
    <c:fmtId val="0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PropinasXMesero!$B$3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PropinasXMesero!$A$4:$A$9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PropinasXMesero!$B$4:$B$9</c:f>
              <c:numCache>
                <c:formatCode>_("€"* #,##0.00_);_("€"* \(#,##0.00\);_("€"* "-"??_);_(@_)</c:formatCode>
                <c:ptCount val="5"/>
                <c:pt idx="0">
                  <c:v>4221.6400000000003</c:v>
                </c:pt>
                <c:pt idx="1">
                  <c:v>5692.8000000000011</c:v>
                </c:pt>
                <c:pt idx="2">
                  <c:v>4590.1400000000003</c:v>
                </c:pt>
                <c:pt idx="3">
                  <c:v>4500.0899999999983</c:v>
                </c:pt>
                <c:pt idx="4">
                  <c:v>3822.5700000000006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E1-42EA-B5F2-AF3EFD46A07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76755087"/>
        <c:axId val="1176757007"/>
      </c:barChart>
      <c:catAx>
        <c:axId val="11767550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7007"/>
        <c:crosses val="autoZero"/>
        <c:auto val="1"/>
        <c:lblAlgn val="ctr"/>
        <c:lblOffset val="100"/>
        <c:noMultiLvlLbl val="0"/>
      </c:catAx>
      <c:valAx>
        <c:axId val="1176757007"/>
        <c:scaling>
          <c:orientation val="minMax"/>
          <c:max val="6000"/>
        </c:scaling>
        <c:delete val="0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5087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[Ejercicio.xlsx]IngresosXServicio!TablaDinámica12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por Servicio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IngresosXServicio!$B$3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IngresosXServicio!$A$4:$A$7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IngresosXServicio!$B$4:$B$7</c:f>
              <c:numCache>
                <c:formatCode>_("€"* #,##0.00_);_("€"* \(#,##0.00\);_("€"* "-"??_);_(@_)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82-4771-9738-FCB94284809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07387616"/>
        <c:axId val="807375136"/>
      </c:barChart>
      <c:catAx>
        <c:axId val="80738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75136"/>
        <c:crosses val="autoZero"/>
        <c:auto val="1"/>
        <c:lblAlgn val="ctr"/>
        <c:lblOffset val="100"/>
        <c:noMultiLvlLbl val="0"/>
      </c:catAx>
      <c:valAx>
        <c:axId val="8073751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0738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[Ejercicio.xlsx]TransaccionesXMEtPago!TablaDinámica13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TransaccionesXMEtPago!$B$3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alpha val="57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TransaccionesXMEtPago!$A$4:$A$7</c:f>
              <c:strCache>
                <c:ptCount val="3"/>
                <c:pt idx="0">
                  <c:v>Efectivo</c:v>
                </c:pt>
                <c:pt idx="1">
                  <c:v>Tarjeta de crédito</c:v>
                </c:pt>
                <c:pt idx="2">
                  <c:v>Tarjeta de débito</c:v>
                </c:pt>
              </c:strCache>
            </c:strRef>
          </c:cat>
          <c:val>
            <c:numRef>
              <c:f>TransaccionesXMEtPago!$B$4:$B$7</c:f>
              <c:numCache>
                <c:formatCode>General</c:formatCode>
                <c:ptCount val="3"/>
                <c:pt idx="0">
                  <c:v>92</c:v>
                </c:pt>
                <c:pt idx="1">
                  <c:v>525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C5-47DE-BD5E-2917F698D54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99530127"/>
        <c:axId val="699532047"/>
      </c:barChart>
      <c:catAx>
        <c:axId val="699530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2047"/>
        <c:crosses val="autoZero"/>
        <c:auto val="1"/>
        <c:lblAlgn val="ctr"/>
        <c:lblOffset val="100"/>
        <c:noMultiLvlLbl val="0"/>
      </c:catAx>
      <c:valAx>
        <c:axId val="6995320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[Ejercicio.xlsx]IngresosXServicioXSemana!TablaDinámica14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IngresosXServicioXSemana!$B$3:$B$4</c:f>
              <c:strCache>
                <c:ptCount val="1"/>
                <c:pt idx="0">
                  <c:v>Lunes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IngresosXServicioXSemana!$B$5:$B$8</c:f>
              <c:numCache>
                <c:formatCode>_("€"* #,##0.00_);_("€"* \(#,##0.00\);_("€"* "-"??_);_(@_)</c:formatCode>
                <c:ptCount val="3"/>
                <c:pt idx="0">
                  <c:v>4790</c:v>
                </c:pt>
                <c:pt idx="1">
                  <c:v>1197</c:v>
                </c:pt>
                <c:pt idx="2">
                  <c:v>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2B-4574-945C-742214A2F241}"/>
            </c:ext>
          </c:extLst>
        </c:ser>
        <c:ser>
          <c:idx val="1"/>
          <c:order val="1"/>
          <c:tx>
            <c:strRef>
              <c:f>IngresosXServicioXSemana!$C$3:$C$4</c:f>
              <c:strCache>
                <c:ptCount val="1"/>
                <c:pt idx="0">
                  <c:v>Martes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IngresosXServicioXSemana!$C$5:$C$8</c:f>
              <c:numCache>
                <c:formatCode>_("€"* #,##0.00_);_("€"* \(#,##0.00\);_("€"* "-"??_);_(@_)</c:formatCode>
                <c:ptCount val="3"/>
                <c:pt idx="0">
                  <c:v>3480</c:v>
                </c:pt>
                <c:pt idx="1">
                  <c:v>1689</c:v>
                </c:pt>
                <c:pt idx="2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2EC-4030-B869-EB79F7BF39B4}"/>
            </c:ext>
          </c:extLst>
        </c:ser>
        <c:ser>
          <c:idx val="2"/>
          <c:order val="2"/>
          <c:tx>
            <c:strRef>
              <c:f>IngresosXServicioXSemana!$D$3:$D$4</c:f>
              <c:strCache>
                <c:ptCount val="1"/>
                <c:pt idx="0">
                  <c:v>Miércoles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IngresosXServicioXSemana!$D$5:$D$8</c:f>
              <c:numCache>
                <c:formatCode>_("€"* #,##0.00_);_("€"* \(#,##0.00\);_("€"* "-"??_);_(@_)</c:formatCode>
                <c:ptCount val="3"/>
                <c:pt idx="0">
                  <c:v>7133</c:v>
                </c:pt>
                <c:pt idx="1">
                  <c:v>2369</c:v>
                </c:pt>
                <c:pt idx="2">
                  <c:v>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2EC-4030-B869-EB79F7BF39B4}"/>
            </c:ext>
          </c:extLst>
        </c:ser>
        <c:ser>
          <c:idx val="3"/>
          <c:order val="3"/>
          <c:tx>
            <c:strRef>
              <c:f>IngresosXServicioXSemana!$E$3:$E$4</c:f>
              <c:strCache>
                <c:ptCount val="1"/>
                <c:pt idx="0">
                  <c:v>Jueves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IngresosXServicioXSemana!$E$5:$E$8</c:f>
              <c:numCache>
                <c:formatCode>_("€"* #,##0.00_);_("€"* \(#,##0.00\);_("€"* "-"??_);_(@_)</c:formatCode>
                <c:ptCount val="3"/>
                <c:pt idx="0">
                  <c:v>13487</c:v>
                </c:pt>
                <c:pt idx="1">
                  <c:v>5855</c:v>
                </c:pt>
                <c:pt idx="2">
                  <c:v>5290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2EC-4030-B869-EB79F7BF39B4}"/>
            </c:ext>
          </c:extLst>
        </c:ser>
        <c:ser>
          <c:idx val="4"/>
          <c:order val="4"/>
          <c:tx>
            <c:strRef>
              <c:f>IngresosXServicioXSemana!$F$3:$F$4</c:f>
              <c:strCache>
                <c:ptCount val="1"/>
                <c:pt idx="0">
                  <c:v>Viernes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IngresosXServicioXSemana!$F$5:$F$8</c:f>
              <c:numCache>
                <c:formatCode>_("€"* #,##0.00_);_("€"* \(#,##0.00\);_("€"* "-"??_);_(@_)</c:formatCode>
                <c:ptCount val="3"/>
                <c:pt idx="0">
                  <c:v>10178</c:v>
                </c:pt>
                <c:pt idx="1">
                  <c:v>3715</c:v>
                </c:pt>
                <c:pt idx="2">
                  <c:v>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2EC-4030-B869-EB79F7BF39B4}"/>
            </c:ext>
          </c:extLst>
        </c:ser>
        <c:ser>
          <c:idx val="5"/>
          <c:order val="5"/>
          <c:tx>
            <c:strRef>
              <c:f>IngresosXServicioXSemana!$G$3:$G$4</c:f>
              <c:strCache>
                <c:ptCount val="1"/>
                <c:pt idx="0">
                  <c:v>Sábado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IngresosXServicioXSemana!$G$5:$G$8</c:f>
              <c:numCache>
                <c:formatCode>_("€"* #,##0.00_);_("€"* \(#,##0.00\);_("€"* "-"??_);_(@_)</c:formatCode>
                <c:ptCount val="3"/>
                <c:pt idx="0">
                  <c:v>10839</c:v>
                </c:pt>
                <c:pt idx="1">
                  <c:v>3730</c:v>
                </c:pt>
                <c:pt idx="2">
                  <c:v>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2EC-4030-B869-EB79F7BF39B4}"/>
            </c:ext>
          </c:extLst>
        </c:ser>
        <c:ser>
          <c:idx val="6"/>
          <c:order val="6"/>
          <c:tx>
            <c:strRef>
              <c:f>IngresosXServicioXSemana!$H$3:$H$4</c:f>
              <c:strCache>
                <c:ptCount val="1"/>
                <c:pt idx="0">
                  <c:v>Domingo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IngresosXServicioXSemana!$H$5:$H$8</c:f>
              <c:numCache>
                <c:formatCode>_("€"* #,##0.00_);_("€"* \(#,##0.00\);_("€"* "-"??_);_(@_)</c:formatCode>
                <c:ptCount val="3"/>
                <c:pt idx="0">
                  <c:v>12874</c:v>
                </c:pt>
                <c:pt idx="1">
                  <c:v>4137</c:v>
                </c:pt>
                <c:pt idx="2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2EC-4030-B869-EB79F7BF3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shape val="box"/>
        <c:axId val="853271135"/>
        <c:axId val="853266815"/>
        <c:axId val="0"/>
      </c:bar3DChart>
      <c:catAx>
        <c:axId val="85327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66815"/>
        <c:crosses val="autoZero"/>
        <c:auto val="1"/>
        <c:lblAlgn val="ctr"/>
        <c:lblOffset val="100"/>
        <c:noMultiLvlLbl val="0"/>
      </c:catAx>
      <c:valAx>
        <c:axId val="85326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71135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[Ejercicio.xlsx]Impagos!TablaDinámica16</c:name>
    <c:fmtId val="4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Impagos!$B$3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</c:spPr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A2F-4238-A059-818BD0A299A1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A2F-4238-A059-818BD0A299A1}"/>
              </c:ext>
            </c:extLst>
          </c:dPt>
          <c:dLbls>
            <c:spPr>
              <a:solidFill>
                <a:schemeClr val="lt1"/>
              </a:solidFill>
              <a:ln w="1905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xPr>
              <a:bodyPr rot="0" spcFirstLastPara="1" vertOverflow="overflow" horzOverflow="overflow" vert="horz" wrap="square" lIns="90000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effectLst>
                      <a:outerShdw blurRad="50800" dist="50800" dir="5400000" sx="1000" sy="1000" algn="ctr" rotWithShape="0">
                        <a:schemeClr val="bg2">
                          <a:lumMod val="10000"/>
                          <a:alpha val="46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Impagos!$A$4:$A$6</c:f>
              <c:strCache>
                <c:ptCount val="2"/>
                <c:pt idx="0">
                  <c:v>Cobrada</c:v>
                </c:pt>
                <c:pt idx="1">
                  <c:v>No cobrada</c:v>
                </c:pt>
              </c:strCache>
            </c:strRef>
          </c:cat>
          <c:val>
            <c:numRef>
              <c:f>Impagos!$B$4:$B$6</c:f>
              <c:numCache>
                <c:formatCode>_("€"* #,##0.00_);_("€"* \(#,##0.00\);_("€"* "-"??_);_(@_)</c:formatCode>
                <c:ptCount val="2"/>
                <c:pt idx="0">
                  <c:v>86802</c:v>
                </c:pt>
                <c:pt idx="1">
                  <c:v>19525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2F-4238-A059-818BD0A29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50800" dir="5400000" sx="1000" sy="1000" algn="ctr" rotWithShape="0">
                  <a:schemeClr val="bg2">
                    <a:lumMod val="10000"/>
                    <a:alpha val="46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effectLst>
            <a:outerShdw blurRad="50800" dist="50800" dir="5400000" sx="1000" sy="1000" algn="ctr" rotWithShape="0">
              <a:schemeClr val="bg2">
                <a:lumMod val="10000"/>
                <a:alpha val="46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[Ejercicio.xlsx]PropinasXMesero!TablaDinámica17</c:name>
    <c:fmtId val="4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PropinasXMesero!$B$3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PropinasXMesero!$A$4:$A$9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PropinasXMesero!$B$4:$B$9</c:f>
              <c:numCache>
                <c:formatCode>_("€"* #,##0.00_);_("€"* \(#,##0.00\);_("€"* "-"??_);_(@_)</c:formatCode>
                <c:ptCount val="5"/>
                <c:pt idx="0">
                  <c:v>4221.6400000000003</c:v>
                </c:pt>
                <c:pt idx="1">
                  <c:v>5692.8000000000011</c:v>
                </c:pt>
                <c:pt idx="2">
                  <c:v>4590.1400000000003</c:v>
                </c:pt>
                <c:pt idx="3">
                  <c:v>4500.0899999999983</c:v>
                </c:pt>
                <c:pt idx="4">
                  <c:v>3822.5700000000006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A-458C-98B3-A018DF27146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76755087"/>
        <c:axId val="1176757007"/>
      </c:barChart>
      <c:catAx>
        <c:axId val="11767550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7007"/>
        <c:crosses val="autoZero"/>
        <c:auto val="1"/>
        <c:lblAlgn val="ctr"/>
        <c:lblOffset val="100"/>
        <c:noMultiLvlLbl val="0"/>
      </c:catAx>
      <c:valAx>
        <c:axId val="1176757007"/>
        <c:scaling>
          <c:orientation val="minMax"/>
          <c:max val="6000"/>
        </c:scaling>
        <c:delete val="0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5087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[Ejercicio.xlsx]OrdenesXMesero!TablaDinámica11</c:name>
    <c:fmtId val="8"/>
  </c:pivotSource>
  <c:chart>
    <c:autoTitleDeleted val="1"/>
    <c:pivotFmts>
      <c:pivotFmt>
        <c:idx val="0"/>
        <c:spPr>
          <a:solidFill>
            <a:schemeClr val="accent3"/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OrdenesXMesero!$B$3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OrdenesXMesero!$A$4:$A$9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OrdenesXMesero!$B$4:$B$9</c:f>
              <c:numCache>
                <c:formatCode>General</c:formatCode>
                <c:ptCount val="5"/>
                <c:pt idx="0">
                  <c:v>138</c:v>
                </c:pt>
                <c:pt idx="1">
                  <c:v>192</c:v>
                </c:pt>
                <c:pt idx="2">
                  <c:v>158</c:v>
                </c:pt>
                <c:pt idx="3">
                  <c:v>149</c:v>
                </c:pt>
                <c:pt idx="4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34-4237-9A64-5F632B632F0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176755567"/>
        <c:axId val="1176763247"/>
      </c:barChart>
      <c:catAx>
        <c:axId val="117675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63247"/>
        <c:crosses val="autoZero"/>
        <c:auto val="1"/>
        <c:lblAlgn val="ctr"/>
        <c:lblOffset val="100"/>
        <c:noMultiLvlLbl val="0"/>
      </c:catAx>
      <c:valAx>
        <c:axId val="11767632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76755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[Ejercicio.xlsx]IngresosXServicio!TablaDinámica12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por Servicio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IngresosXServicio!$B$3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IngresosXServicio!$A$4:$A$7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IngresosXServicio!$B$4:$B$7</c:f>
              <c:numCache>
                <c:formatCode>_("€"* #,##0.00_);_("€"* \(#,##0.00\);_("€"* "-"??_);_(@_)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D-4B2A-9659-1A0758137C7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07387616"/>
        <c:axId val="807375136"/>
      </c:barChart>
      <c:catAx>
        <c:axId val="80738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75136"/>
        <c:crosses val="autoZero"/>
        <c:auto val="1"/>
        <c:lblAlgn val="ctr"/>
        <c:lblOffset val="100"/>
        <c:noMultiLvlLbl val="0"/>
      </c:catAx>
      <c:valAx>
        <c:axId val="8073751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0738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[Ejercicio.xlsx]TransaccionesXMEtPago!TablaDinámica13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TransaccionesXMEtPago!$B$3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alpha val="57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TransaccionesXMEtPago!$A$4:$A$7</c:f>
              <c:strCache>
                <c:ptCount val="3"/>
                <c:pt idx="0">
                  <c:v>Efectivo</c:v>
                </c:pt>
                <c:pt idx="1">
                  <c:v>Tarjeta de crédito</c:v>
                </c:pt>
                <c:pt idx="2">
                  <c:v>Tarjeta de débito</c:v>
                </c:pt>
              </c:strCache>
            </c:strRef>
          </c:cat>
          <c:val>
            <c:numRef>
              <c:f>TransaccionesXMEtPago!$B$4:$B$7</c:f>
              <c:numCache>
                <c:formatCode>General</c:formatCode>
                <c:ptCount val="3"/>
                <c:pt idx="0">
                  <c:v>92</c:v>
                </c:pt>
                <c:pt idx="1">
                  <c:v>525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1-4A5E-A1D4-3EF6BE01FA3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99530127"/>
        <c:axId val="699532047"/>
      </c:barChart>
      <c:catAx>
        <c:axId val="699530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2047"/>
        <c:crosses val="autoZero"/>
        <c:auto val="1"/>
        <c:lblAlgn val="ctr"/>
        <c:lblOffset val="100"/>
        <c:noMultiLvlLbl val="0"/>
      </c:catAx>
      <c:valAx>
        <c:axId val="6995320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[Ejercicio.xlsx]IngresosXPaís!TablaDinámica15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52400">
                <a:schemeClr val="bg2"/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52400">
                <a:schemeClr val="bg2"/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52400">
                <a:schemeClr val="bg2"/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IngresosXPaís!$B$3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glow rad="152400">
                  <a:schemeClr val="bg2"/>
                </a:glo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IngresosXPaís!$A$4:$A$15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España</c:v>
                </c:pt>
                <c:pt idx="7">
                  <c:v>Paraguay</c:v>
                </c:pt>
                <c:pt idx="8">
                  <c:v>Perú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IngresosXPaís!$B$4:$B$15</c:f>
              <c:numCache>
                <c:formatCode>_("€"* #,##0.00_);_("€"* \(#,##0.00\);_("€"* "-"??_);_(@_)</c:formatCode>
                <c:ptCount val="11"/>
                <c:pt idx="0">
                  <c:v>9734</c:v>
                </c:pt>
                <c:pt idx="1">
                  <c:v>11304</c:v>
                </c:pt>
                <c:pt idx="2">
                  <c:v>8566</c:v>
                </c:pt>
                <c:pt idx="3">
                  <c:v>11600</c:v>
                </c:pt>
                <c:pt idx="4">
                  <c:v>9874</c:v>
                </c:pt>
                <c:pt idx="5">
                  <c:v>7444</c:v>
                </c:pt>
                <c:pt idx="6">
                  <c:v>9483</c:v>
                </c:pt>
                <c:pt idx="7">
                  <c:v>9468</c:v>
                </c:pt>
                <c:pt idx="8">
                  <c:v>9768</c:v>
                </c:pt>
                <c:pt idx="9">
                  <c:v>9811</c:v>
                </c:pt>
                <c:pt idx="10">
                  <c:v>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57-44BF-9FCE-13764E94E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23111824"/>
        <c:axId val="907306191"/>
      </c:barChart>
      <c:catAx>
        <c:axId val="823111824"/>
        <c:scaling>
          <c:orientation val="maxMin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306191"/>
        <c:crosses val="autoZero"/>
        <c:auto val="1"/>
        <c:lblAlgn val="ctr"/>
        <c:lblOffset val="100"/>
        <c:noMultiLvlLbl val="0"/>
      </c:catAx>
      <c:valAx>
        <c:axId val="90730619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Ingresos por país</a:t>
                </a:r>
              </a:p>
            </c:rich>
          </c:tx>
          <c:layout>
            <c:manualLayout>
              <c:xMode val="edge"/>
              <c:yMode val="edge"/>
              <c:x val="0.5409201556272869"/>
              <c:y val="5.270628670591324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2311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[Ejercicio.xlsx]Impagos!TablaDinámica16</c:name>
    <c:fmtId val="7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Pagos e impagos</a:t>
            </a:r>
          </a:p>
        </c:rich>
      </c:tx>
      <c:overlay val="0"/>
    </c:title>
    <c:autoTitleDeleted val="0"/>
    <c:pivotFmts>
      <c:pivotFmt>
        <c:idx val="0"/>
        <c:spPr>
          <a:solidFill>
            <a:schemeClr val="accent6"/>
          </a:solidFill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Impagos!$B$3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80C-486E-B3A1-C06947935D67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0C-486E-B3A1-C06947935D67}"/>
              </c:ext>
            </c:extLst>
          </c:dPt>
          <c:dLbls>
            <c:spPr>
              <a:solidFill>
                <a:schemeClr val="lt1"/>
              </a:solidFill>
              <a:ln w="1905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xPr>
              <a:bodyPr rot="0" spcFirstLastPara="1" vertOverflow="overflow" horzOverflow="overflow" vert="horz" wrap="square" lIns="9000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effectLst>
                      <a:outerShdw blurRad="50800" dist="50800" dir="5400000" sx="1000" sy="1000" algn="ctr" rotWithShape="0">
                        <a:schemeClr val="bg2">
                          <a:lumMod val="10000"/>
                          <a:alpha val="46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</c:ext>
            </c:extLst>
          </c:dLbls>
          <c:cat>
            <c:strRef>
              <c:f>Impagos!$A$4:$A$6</c:f>
              <c:strCache>
                <c:ptCount val="2"/>
                <c:pt idx="0">
                  <c:v>Cobrada</c:v>
                </c:pt>
                <c:pt idx="1">
                  <c:v>No cobrada</c:v>
                </c:pt>
              </c:strCache>
            </c:strRef>
          </c:cat>
          <c:val>
            <c:numRef>
              <c:f>Impagos!$B$4:$B$6</c:f>
              <c:numCache>
                <c:formatCode>_("€"* #,##0.00_);_("€"* \(#,##0.00\);_("€"* "-"??_);_(@_)</c:formatCode>
                <c:ptCount val="2"/>
                <c:pt idx="0">
                  <c:v>86802</c:v>
                </c:pt>
                <c:pt idx="1">
                  <c:v>19525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0C-486E-B3A1-C06947935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50800" dir="5400000" sx="1000" sy="1000" algn="ctr" rotWithShape="0">
                  <a:schemeClr val="bg2">
                    <a:lumMod val="10000"/>
                    <a:alpha val="46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effectLst>
            <a:outerShdw blurRad="50800" dist="50800" dir="5400000" sx="1000" sy="1000" algn="ctr" rotWithShape="0">
              <a:schemeClr val="bg2">
                <a:lumMod val="10000"/>
                <a:alpha val="46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[Ejercicio.xlsx]PropinasXMesero!TablaDinámica17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Propinas por meseros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PropinasXMesero!$B$3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PropinasXMesero!$A$4:$A$9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PropinasXMesero!$B$4:$B$9</c:f>
              <c:numCache>
                <c:formatCode>_("€"* #,##0.00_);_("€"* \(#,##0.00\);_("€"* "-"??_);_(@_)</c:formatCode>
                <c:ptCount val="5"/>
                <c:pt idx="0">
                  <c:v>4221.6400000000003</c:v>
                </c:pt>
                <c:pt idx="1">
                  <c:v>5692.8000000000011</c:v>
                </c:pt>
                <c:pt idx="2">
                  <c:v>4590.1400000000003</c:v>
                </c:pt>
                <c:pt idx="3">
                  <c:v>4500.0899999999983</c:v>
                </c:pt>
                <c:pt idx="4">
                  <c:v>3822.5700000000006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3-4882-AFB1-A85DDD83D38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76755087"/>
        <c:axId val="1176757007"/>
      </c:barChart>
      <c:catAx>
        <c:axId val="11767550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7007"/>
        <c:crosses val="autoZero"/>
        <c:auto val="1"/>
        <c:lblAlgn val="ctr"/>
        <c:lblOffset val="100"/>
        <c:noMultiLvlLbl val="0"/>
      </c:catAx>
      <c:valAx>
        <c:axId val="1176757007"/>
        <c:scaling>
          <c:orientation val="minMax"/>
          <c:max val="6000"/>
        </c:scaling>
        <c:delete val="0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5087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[Ejercicio.xlsx]IngresosXServicioXSemana!TablaDinámica14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IngresosXServicioXSemana!$B$3:$B$4</c:f>
              <c:strCache>
                <c:ptCount val="1"/>
                <c:pt idx="0">
                  <c:v>Lunes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IngresosXServicioXSemana!$B$5:$B$8</c:f>
              <c:numCache>
                <c:formatCode>_("€"* #,##0.00_);_("€"* \(#,##0.00\);_("€"* "-"??_);_(@_)</c:formatCode>
                <c:ptCount val="3"/>
                <c:pt idx="0">
                  <c:v>4790</c:v>
                </c:pt>
                <c:pt idx="1">
                  <c:v>1197</c:v>
                </c:pt>
                <c:pt idx="2">
                  <c:v>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E-4369-9778-59C284429157}"/>
            </c:ext>
          </c:extLst>
        </c:ser>
        <c:ser>
          <c:idx val="1"/>
          <c:order val="1"/>
          <c:tx>
            <c:strRef>
              <c:f>IngresosXServicioXSemana!$C$3:$C$4</c:f>
              <c:strCache>
                <c:ptCount val="1"/>
                <c:pt idx="0">
                  <c:v>Martes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IngresosXServicioXSemana!$C$5:$C$8</c:f>
              <c:numCache>
                <c:formatCode>_("€"* #,##0.00_);_("€"* \(#,##0.00\);_("€"* "-"??_);_(@_)</c:formatCode>
                <c:ptCount val="3"/>
                <c:pt idx="0">
                  <c:v>3480</c:v>
                </c:pt>
                <c:pt idx="1">
                  <c:v>1689</c:v>
                </c:pt>
                <c:pt idx="2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255-453C-87AD-1E606B1B8243}"/>
            </c:ext>
          </c:extLst>
        </c:ser>
        <c:ser>
          <c:idx val="2"/>
          <c:order val="2"/>
          <c:tx>
            <c:strRef>
              <c:f>IngresosXServicioXSemana!$D$3:$D$4</c:f>
              <c:strCache>
                <c:ptCount val="1"/>
                <c:pt idx="0">
                  <c:v>Miércoles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IngresosXServicioXSemana!$D$5:$D$8</c:f>
              <c:numCache>
                <c:formatCode>_("€"* #,##0.00_);_("€"* \(#,##0.00\);_("€"* "-"??_);_(@_)</c:formatCode>
                <c:ptCount val="3"/>
                <c:pt idx="0">
                  <c:v>7133</c:v>
                </c:pt>
                <c:pt idx="1">
                  <c:v>2369</c:v>
                </c:pt>
                <c:pt idx="2">
                  <c:v>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255-453C-87AD-1E606B1B8243}"/>
            </c:ext>
          </c:extLst>
        </c:ser>
        <c:ser>
          <c:idx val="3"/>
          <c:order val="3"/>
          <c:tx>
            <c:strRef>
              <c:f>IngresosXServicioXSemana!$E$3:$E$4</c:f>
              <c:strCache>
                <c:ptCount val="1"/>
                <c:pt idx="0">
                  <c:v>Jueves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IngresosXServicioXSemana!$E$5:$E$8</c:f>
              <c:numCache>
                <c:formatCode>_("€"* #,##0.00_);_("€"* \(#,##0.00\);_("€"* "-"??_);_(@_)</c:formatCode>
                <c:ptCount val="3"/>
                <c:pt idx="0">
                  <c:v>13487</c:v>
                </c:pt>
                <c:pt idx="1">
                  <c:v>5855</c:v>
                </c:pt>
                <c:pt idx="2">
                  <c:v>5290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255-453C-87AD-1E606B1B8243}"/>
            </c:ext>
          </c:extLst>
        </c:ser>
        <c:ser>
          <c:idx val="4"/>
          <c:order val="4"/>
          <c:tx>
            <c:strRef>
              <c:f>IngresosXServicioXSemana!$F$3:$F$4</c:f>
              <c:strCache>
                <c:ptCount val="1"/>
                <c:pt idx="0">
                  <c:v>Viernes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IngresosXServicioXSemana!$F$5:$F$8</c:f>
              <c:numCache>
                <c:formatCode>_("€"* #,##0.00_);_("€"* \(#,##0.00\);_("€"* "-"??_);_(@_)</c:formatCode>
                <c:ptCount val="3"/>
                <c:pt idx="0">
                  <c:v>10178</c:v>
                </c:pt>
                <c:pt idx="1">
                  <c:v>3715</c:v>
                </c:pt>
                <c:pt idx="2">
                  <c:v>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255-453C-87AD-1E606B1B8243}"/>
            </c:ext>
          </c:extLst>
        </c:ser>
        <c:ser>
          <c:idx val="5"/>
          <c:order val="5"/>
          <c:tx>
            <c:strRef>
              <c:f>IngresosXServicioXSemana!$G$3:$G$4</c:f>
              <c:strCache>
                <c:ptCount val="1"/>
                <c:pt idx="0">
                  <c:v>Sábado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IngresosXServicioXSemana!$G$5:$G$8</c:f>
              <c:numCache>
                <c:formatCode>_("€"* #,##0.00_);_("€"* \(#,##0.00\);_("€"* "-"??_);_(@_)</c:formatCode>
                <c:ptCount val="3"/>
                <c:pt idx="0">
                  <c:v>10839</c:v>
                </c:pt>
                <c:pt idx="1">
                  <c:v>3730</c:v>
                </c:pt>
                <c:pt idx="2">
                  <c:v>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255-453C-87AD-1E606B1B8243}"/>
            </c:ext>
          </c:extLst>
        </c:ser>
        <c:ser>
          <c:idx val="6"/>
          <c:order val="6"/>
          <c:tx>
            <c:strRef>
              <c:f>IngresosXServicioXSemana!$H$3:$H$4</c:f>
              <c:strCache>
                <c:ptCount val="1"/>
                <c:pt idx="0">
                  <c:v>Domingo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IngresosXServicioXSemana!$H$5:$H$8</c:f>
              <c:numCache>
                <c:formatCode>_("€"* #,##0.00_);_("€"* \(#,##0.00\);_("€"* "-"??_);_(@_)</c:formatCode>
                <c:ptCount val="3"/>
                <c:pt idx="0">
                  <c:v>12874</c:v>
                </c:pt>
                <c:pt idx="1">
                  <c:v>4137</c:v>
                </c:pt>
                <c:pt idx="2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255-453C-87AD-1E606B1B8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shape val="box"/>
        <c:axId val="853271135"/>
        <c:axId val="853266815"/>
        <c:axId val="0"/>
      </c:bar3DChart>
      <c:catAx>
        <c:axId val="85327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66815"/>
        <c:crosses val="autoZero"/>
        <c:auto val="1"/>
        <c:lblAlgn val="ctr"/>
        <c:lblOffset val="100"/>
        <c:noMultiLvlLbl val="0"/>
      </c:catAx>
      <c:valAx>
        <c:axId val="85326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71135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[Ejercicio.xlsx]Hoja1!TablaDinámica1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Órdenes por Mesero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Hoja1!$C$2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Hoja1!$B$3:$B$8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Hoja1!$C$3:$C$8</c:f>
              <c:numCache>
                <c:formatCode>General</c:formatCode>
                <c:ptCount val="5"/>
                <c:pt idx="0">
                  <c:v>138</c:v>
                </c:pt>
                <c:pt idx="1">
                  <c:v>192</c:v>
                </c:pt>
                <c:pt idx="2">
                  <c:v>158</c:v>
                </c:pt>
                <c:pt idx="3">
                  <c:v>149</c:v>
                </c:pt>
                <c:pt idx="4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6A-438B-BE91-A148AF12430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299545072"/>
        <c:axId val="1299535472"/>
      </c:barChart>
      <c:catAx>
        <c:axId val="129954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535472"/>
        <c:crosses val="autoZero"/>
        <c:auto val="1"/>
        <c:lblAlgn val="ctr"/>
        <c:lblOffset val="100"/>
        <c:noMultiLvlLbl val="0"/>
      </c:catAx>
      <c:valAx>
        <c:axId val="12995354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99545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[Ejercicio.xlsx]Hoja1!TablaDinámica1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Hoja1!$B$3:$B$8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Hoja1!$C$3:$C$8</c:f>
              <c:numCache>
                <c:formatCode>General</c:formatCode>
                <c:ptCount val="5"/>
                <c:pt idx="0">
                  <c:v>138</c:v>
                </c:pt>
                <c:pt idx="1">
                  <c:v>192</c:v>
                </c:pt>
                <c:pt idx="2">
                  <c:v>158</c:v>
                </c:pt>
                <c:pt idx="3">
                  <c:v>149</c:v>
                </c:pt>
                <c:pt idx="4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D-4C4A-81BF-BFB977875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9545072"/>
        <c:axId val="1299535472"/>
      </c:barChart>
      <c:catAx>
        <c:axId val="129954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535472"/>
        <c:crosses val="autoZero"/>
        <c:auto val="1"/>
        <c:lblAlgn val="ctr"/>
        <c:lblOffset val="100"/>
        <c:noMultiLvlLbl val="0"/>
      </c:catAx>
      <c:valAx>
        <c:axId val="129953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54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42CCDF8D-1ABB-4C3F-AC64-45956A45D840}">
          <cx:dataLabels>
            <cx:visibility seriesName="0" categoryName="0" value="1"/>
          </cx:dataLabels>
          <cx:dataId val="0"/>
          <cx:layoutPr>
            <cx:regionLabelLayout val="none"/>
            <cx:geography cultureLanguage="es-ES" cultureRegion="ES" attribution="Con tecnología de Bing">
              <cx:geoCache provider="{E9337A44-BEBE-4D9F-B70C-5C5E7DAFC167}">
                <cx:binary>zHvZjty4su2vNPr5ys152Nh9gKMhs2aXy2P5RSjbZZESJWqipr86r/f1/NiNdNnermy33RdoYO+E
AVdKokgGY1ixIvKf75d/vHf3d/0vS+2a4R/vl99/NePY/uO334b35r6+G57U9n3vB/9xfPLe17/5
jx/t+/vfPvR3s22K3wjC7Lf35q4f75df/+uf8Lbi3l/493ej9c2zcN+vN/dDcOPwg3vfvfXLex+a
8TC8gDf9/ut/98V9M9rm7tdfDv+P64u1vf/910dP/frLb8fv+sO8vzhY2hg+wNiIsidaC6YVRvrT
R/76i/NN8eW+gPtCEsWxQJ8+9MvkV3c1vOAvrenTiu4+fOjvh+GXz/8/GvpoC4/u2MEnD1JI/GHB
/33zaYe/PZbyf/3z6ALs+ejKNwdxLKCf3To+h1f3zf0W7t3feA7qCUJYSfzlFPTxMYgnh3sU04dT
0urxMfylJX3/GL4ZenQM39w5PoZX2b//GGLv7GT/xkOIsHyCuFBC88/GoP9oDBoTIshj6f+FlXxf
9l8HHkn+6/VjucdP//1yv77r74pwt36Rwd/ghQh9QrHgoN/ywcvgx4Ln6gkWmjKuxJdZH9zPX1nL
90X/r5FHsv/XjWPhX9/++4Uf93eDdV+E8DeIHqMn9NMHgVJ/6/k5fUI+HYb87PmPlf6nK/m+4L/s
4EjsXy4fCz3+D3D42dDe/e///I2ehoHQNQKPjh5EfCx7+oRzRoU4PPHpA/bwEPIf1P4vLOj7wv86
8Ej6X68fiz97/u/X+cRYd/9FAH+DylP8RApMqSTyczR9rPkSgzdSUmJ65G1+upDvC/3zsCORf756
LPDk4j9A4N75+t3fGVrZk0NEPfjwI1GTJxophSlTD4p+LPG/sJI/EfrXkcdy/3rjD6L/Dwiu2ftw
98H3f6O2gzJTLYWQ7Ej0+gl4GKE1+eyDjn3Mz1fyfcl/3cKR4L9eP5Z7lvz7Vf76vv/f//s3Sl08
ARiphVbsswc/lj5/ggDOcAKo59MH7n/r4X+6nu/L/vOwI8l/vnos9+v/ABD/sg9/M5ak5ImSnHPI
lR4rPBdPINxiThF7EPlRDvUXlvJ9oX8deCT2r9ePBf/ybwGSf57gfs3407vxLvtEFXyT4/747qct
AoFxNPRHjMOD3p5++P1XgiFv/UpAHF7xSKm/ooyjEfd3w/j7r+wJJRgrrRSi8pDswvnM94c7EQb8
L5FWYDKUQQaGwVc1vh8NjKJPpKQMI6khfdaYwa3Bh8MtIp8IxJAAdRAYUaAwvtIz196thW++iuLz
91+aUF9724zD779iGPjrL+3Dg4fNcQHzQIbCmIQcUCpEQMHa93c3QAIdnv8/7YoGW7npY+BYTc+M
ZFObDHoeUbqMephjWW/YxGJdtyzC3XRejXo+UTNh97kmrrjNmzzQvehrGhKvtrV6Xchuw+lAmtqk
1bpVCZ4oDXdBMx3ivsOiSnq6epHwVvZLMjkexA7bjfTP2yjXcckc9deRLDDdL7UVUxYWxof9NuUu
j5etQ1NMRIdc0my1qBPtIsmzUtRTautNdYnFbXcdEaNVYki04hR1ZT/FBpXLGG9lHlja5W300oi1
a5Kitnm/HxVvPtJmMHSMBSm7K4ttd6tIJfD5uKx6n5t+GRIxN7qO5ei8S6a8bE0cgt1CZgdJXNr6
CJEMXnKR9wUjmWvm9WZGbZ3HdGnX24h4VKTLMIXo+dYVvtqVfNLibF3mec1cVdoXFos2K4Sz8940
xUpjr3qQYx9VjUmHcemWtzA6snFol2l+YbQX0TPdLW3Y9TlHNkHGo5uy7jC/nGxRrzs6DnOVTpuO
irgb8u52RJiEJJqGJo/NOvUfutrk8rlpGlrHiPN2O1EBTUtSzst8yxvr3M6oFRdJuxRmuw4Ud9VO
dVE1x7zDRRFvFmubsBGbMz5PY4hDI+VVgWhHb+TWTTbNSwu7GEvS3vrQGX1azTl5NmPFgSorzHjW
jttWZGyazLJb9dqzpCumpbsaDW3bOJ8Htqaq0F2dUT6h7tQJ4X1MUb2dSdJZGtfIqTdhYESn08Ry
l1IezGvTyFzGjrUVy3g+N8NpVAzLHE9lU3e3s63Lj741roh9wwr8wfN+uZaj2cokTD5abEwadoc7
BYekCJ/zXT6MtUpGtdo1G4ZQdmkPNmUy5HlhXra8mt8RXwYSe4JGsCS3oS21Vd6OCc/zQJ5uPYaX
FQuGlzHrhxXH/QrGmHU26usQd7AxkO60ifzcL92Ako7NCu8arZfrRncIp52cp+i5Y6NipyrCYGwj
VtsU+7qGl4YVO5PiflmuF4KqlSUPpjiO/WRNXJYTvKLlzbC8XXzO2YmJ1q0sY2/o4otkpN7UH1hF
3TbHow5L1MdRZb0v45YbrV8txouFpVYsMPGml/ZWDdVInrqqnvLdg7pupMv5m4ADHHodVeAaHpSu
nbkt9qGX45iSYWuaC1PNFKxDuGpMykHdSVZMPGU26kDpp4K/Ib3y4rRhc0niYpU0aXk5PAOZUBtb
s7LbaMyrC+7k+FTgOepiVxr2bolmNsZN7j+UlUMnhJLy3BR5n00D4adh8GDKTTu6tFBkOinq5mMR
lj7dGiKKnYjq6ko6IsuEVciaXen7sMZTPtIh3hCfs6bM0etlwiHmriJZuZXr7dIqeeUlal7qSVV9
3BSFfzs7pM/dai1N1qgxcxKqQJLQ5HXae+9eobzVpx2f/SUP6zrHddGW13Qe25CspaInBUZKxssq
zUu38OfKLD2Gk7K2SBiaxvGZInMIqYY3iLgvZElAPoNcYYpgcSJ4NKXEO12kQ07sllS6sCReedel
LZbrTeX7yKRknfi1wLW/wKqFM6BReBEW3SVDPvCzVS5lonoVfNyOM08L3tubtTXVAjJU69OtCd1F
MfsqA8Z9BXc8vqzkWF6tZP2Iyrl/rbD3PNt4HpWJAD8bnU61z18vVfk8bH1xOnahv4Ddu3RSIdwu
enYxsKT5aaXnKmld8Pu2AtWdxpYOqbRlc7YxMGg7mXGOo0XhxLe6pQnWCiy3xFM3Z1tlHHgzZz4G
v9bPwWPXRdzmWjRx2Q7dHumigguyNk9n3ekqm7uu3/FiqDX4C7F1iYGYQJKyq8uLTbPCJMoM4b0y
zpbxJm0bpbqb8ju/aXqC64a8DXXvTcwi2b2zNhIoy3O0Pu/mTuyRLboodpzoKpXrOKpEs5JkvhDi
anOuOkVDrfbgScJFPVcyaQZWnBGmuhPXyO3ttDZjUgQS6l1nWkHjApX+HYTGso+rbrQnpS/Hk9q3
fVpsBrt4VA0jZ5ZRLk9cXUY+ngKcWLyM1fQh8gu7F2b6mKOtvyycL9IRoMjLlen8VqFKvo3UMtuU
De27sZmbNi5Xmyc9ylUdF3LCqQW9gKkqLc/Lsi31OXJTd8PYmqcKq8WmvZ7b+xWNw0dVDt01ePiu
ixXY3hWnYnyP8SifBzOFtJ9x5GKfb/IiNGxr094Rl9CcqGctWeVd3a/dszIS9gYcZp0NttheV3jm
56MyGLxNm18qV23vB7Th12Erqh0ZhvEZl0wn7TrquEGrT2vRFtPtmNsG/IfU/XBVE7O92OqWlklb
KXAM49C300lFOde3HhBZERMXlSYrK9xUMba96mNUTuul8bm4raoNjJ1sk443yps5ixgmfaKL4D6q
cWYsLud2eKV6AbEf3IFyibXbBvEk33xs7Eh2jamnkJCRQTAuZ1CiuBENlbvZlsuyg2hQva7EOInd
WG3TOePNJNMWabcfxkGZpJMTbxLf+RE9W70aTsax5vd1WfizzYBzjzmli0gcFm7bGyyxSTay2jrT
AMZYiBc4A/Vy0ngdYgUQEpWxkx7cXFFy9YZ0sOhkQbzkac0XwU5ywgqXRsNkhgxAUJV6BsaVYty0
OvV5E90TGQzazaqweVq4VU8Jj0iXTnoZd/OSF1ti2slqCHct+G4cST3FKJAaASzR4aLlPti0yvsh
pENHRHQzS4uH1E9aFpmCuDnEtcAOv/WW4beBynW5DnpFSb0y1u65BSgEMQBNKG7mqTNZv01tuBaA
lOwFzhdcgf2vZDwreNALnMRIqwtd6uGNXVn7DCKyms6Ynf0U54A6yjhyFiLX2rfth7CO3O2Rl5rs
q4UFv5MLhfDhNKYntJzrYl9OI4qZ0bJNpk0xE88zF1E8UASoleWlwM9cxxyOrZ6maz7Luosrg9t9
oJU+r9ugVUYA4A1paGZ0siKFNDgTK87XvOUosdVSntC8KG9IWCCuspbxjwCOrkRd4g5kSDp5humw
5LEUWzPFutXDAippo3oX5Ut5PleenteDatkehTxUiSuGip37egH9j5CaqlhHc29jAzjjVrZFrmK2
zd1VBTGUJ9Pin7Hc1GWKAtImpi0C0LFMdBnTPAIoFjcRW2miqhWM3UHek9XFAGB9Axhw1zfF+NyV
G4Tlbeiryx4HcV9gOezWyKxJzgFtZUspoqvK1e1bjQvdx6VxMD7vgsCxZu1cx3acyiqu1iYM8eDb
lcT5ZsUam4GDkjaND1M8T5aqmNdzU+1qtHXdnsiC0DhsPLpATam6dAs8wmeQ+IwiaWmwr/RUDjwp
dKPezHVfpJaztY9nY9WrjiJTw6LB9ySj0O1pORl6Rlql2kTXEsy3Fw0s01BPXqm2bC50s4D8Vzry
KpGhlBdi4rrPChTYSzpW/pa5dtpDJlW+ZZYCmMfOLx/IiLtnqvPVCjs2OTsNkaCnDaHDfIocaqqE
h4De5kPhhnj+lAQYhxdysVbVq7KgKs96vXXbbtpmr05GNbcUFIiZCFKVfObxjPOPlM/2HFm0nEL8
V6eYqvFCD40vky5yoU1rQzeaBh2h5oD+hsRshG6vDe63VwGvgWVYhO25nHo5ZEbX9Nzxyn4gNPdj
3C2Lup4VaFjcOIYTdHAWHPeUJJ5Nw0lPiv45wO8pjsD8Y7XO9qTNDwmh8UUZg+CrS02UPx1M1Get
lObUtOYDF2Mbo80up2B0M06cKqa46lENhzxG4sTYvNpFqjXPmOXlfc9q9jFMPLqpte3f6sXo58Wa
F5mE+JoSGdVRwptNlTHqG3ktwHzv83mJTNxCyvJmDEXTJt5shqaNnV237/pV3uLe0ykVA1rj6JB/
qRkL+O5Vtz6diDYJMX7cqUo2LNbO97FbpqhKaEOnk4mw5mwd7bKHYDnHK+SUykk5JjktojYWaLlG
gDz2pe5fWymLlzgi4pz0DJwFouRkq5cTQG/rUxZ15A1v53aL624259gPG80AnPR7sZLmmkS072PQ
9qrYL2wJp8vqhp1Z8fRycVjuZQEAvkN052s+PR1GEkycD1RfbE5+8AuOtrjKDQIT1Vt9rhpbnozT
BjaSF6EqE22JOrN+IacQfe7NXBQfRNRNJ6vBNFPgVJtU+0hcoFL2NAUC1/pk5KXGyehGcwNe0l3W
KtTZ3FoNLqIF7YRYr5siBr5X7+a1FG+81UUShqJMaYsB2iKqkhoSv6Qrp/66trbJDJ2ny3lz93yE
UdM6Rqe9oO6clRE5mXKRWAhoLOtwVN+rsqWZlUP3VLtBbIDwfM93ZV9PfG+qZrxifhieNXle7WWL
o7M+KgqXDToHZBmkkTFkIYjH/di1Rez0RncuqgFf54MzSal8eYbGfHpGhuZuK9rlDODFeFKtor9w
QaJYUcWeknpwr6baTF22qN5CbIZA/3oul3VveD4AvCDjmPRK23lHnQVdAv08zdve0pOlmfU71lh/
0wxohMOn+RS3vXHjOZ5dHsWz7ZDORlJOH13fQeKCAdWAn9SVifvWVvs5Eus7OTP3dGjbNpxxwafr
QUZgRIZs4O6jrew/oMX0AJircQMwO9LX/Qg5IesDbvaVlMu7vGoUjktAHWC9wENFcR1BggJqvAEm
71mB4nmx4TlTdXQKYHwoE4N4ntC28DNERMSzljaGZUNg067LyS3rOnzelN4mdYPHHe/mUuyWKHqL
FiT3ZJJNgstyOTd5VJwukH/E1Ri1GWAUiK19OU6xqnB+2q0GcgM8NutJLyl+uYzSugT8Aq8yMcKa
FyhJvm5Vk4/JuOgF6ChdXReL797yohEOsvPBv1iX/EU/FONTtwjZn859BIYjKxbKF30z1TyWOqAx
CaKcry2bovzpyieVTP2kXzXI9ZkSaN6vQ1Ftu6WYmYBsBa1pt5TuBvDgtsMzJV0sMe/fVbzp70JV
9MCYddP7ZR6rPg10y1Ybuf1UO7YH5BmpWOmZnS1T12ZDPUVXEAC7dwFH1bXhRZf0+eQhBdtmckkg
9ff7aO3z09m5+dRDkvSsnqadlE5tqSxW926zY7smEHr1KTb1eUXVGuM+NyeY1eAowmZOpAcOZQaw
HpJGBHXfz2gdEi4haUtHuQbAACLqx/2CxPZMblN40/F1PfGBDOP12lfrzpvxLYTj+nmpmiVTVe2u
69WcBtjtPkQBDF2JKtyzWcz8bCvHDZ0VUg1z1tVL9HbrefdG1eNVW5I680B+JguV9o0tGnTT92Wd
8K0iQKAhe6uroT2JigB8oYye+5wtcQlU2XoCmFmvQGNEgLYhT/ZxNIv6YgpbdQrpZLOnfS7eRrXF
aVVQc1nCKY1+EmU6inxaYrPx5hS4njGdB7KeBsOim6GESASYh4Mp0BssQzgD0q9IDISpXR9F7DJn
43rhrYxMRrax6WI9UFnFm8IrQAAe7BXqNb7NAyC7efB9noUq8ufaTwtwc23zVhoKGM6tH3G9zLuO
OPuKOBoAWOU2HTUvzxZt+suq2MQVke7lFgH6b6bmg/QKveDDABY01EPz1Ok5ZvMyvBpZY+xFpJrx
1cB4dNY1arxVDcotpAaVJ9cl4IjlbcNVASSsDMilYx7KkEI+JIDumm2Bt7itGewRqL6mu7ZbDWSq
dBB5UoO64YWsBSBA2kP6Eq8HJihnFnV7QycgLjtaAErVo0dRbF2EXq4dC2k3mdbFhZnYedQgeAAS
e3G9srl+ARG3n3aisYCl/OwLDh1FBdADEyQjdYrbvmvPx9HnJvUGQFVsVDXbjC94aS8Amegy7cYe
3MzCJCRdcKYKyCdTV1P8Db//HdL8e4w5Z1CNEQxBcUBAeeBbxrzzLJ8J1fdKyPVM1QHxk3VjpkpW
X4wJ8yH3Kcn79UpWUfvmx3NDs9YRWy+UJhQKbNC7KBWw/4/mVmIaOuy3O+WH5tJqGvbFist0A9I1
tbgLJ566cBPlFauTMkRo9+Pp8R/mh5Ir5YfUg0EzgURH1YJZhb4wnW2A95rqA8cVzduJjBpBk9DW
Yg8JODCWel5xH8spWkK6iGkLQBWshxw75A5A/VLDFZIfIDFzkCJkobaqzyyH6kPiwYm1qUeyblNd
z0Y99NI89E5+5/T+uAUlIehqwugh9gp2dHxGchMtAsjwDWFjsho1EjhQbe36Pq8Zn160imEEwUuD
Fi0RQu/KsmTDrpdA0GZzH4BigrSlK9OV26U6zUO0uvPgi5zsuSF1lLJq6JZrv2ElYryWNHpoj/jz
LUAd9bEWAHRikkNVSXP4jx2dQmQEBj6euZjgvBJ70xug8qOmISiZJiAYs7HC2AHaq+CMTKNAuIXD
B9FHy/yKDVVd77c+WqYUfzqFqIuEu/6JqnxnkQprxAG4gZnAOh+rKqUQL2TeuVi0fTntcxoJf15P
BawLsMez0cz2XlcjlJvKagMhf9IK7TXoCekKIjJTFhYYK9mbFRhQvumf2DE9rODb0pfCBGTHwZwI
Rww6Bh6vsC355rTpqpgwBzpAq9Wpt67o2imLVrDwu7oDqaVzZFh1WRBS4Bj8pimvilV4c84lLfiJ
c20OBS0C/T47qIUNRTrzgW0x7w14z/JQFgJKwPBkHlfyivNc9LHunWiBDisrtusAQC9pXUPOAaC6
U/tI+drDC+voI6RO5Q1FFEhX20HxJFk2Fd21Zlbzs3kw4oVeKHcxhcZv/zMdO5jBY+FQziDZ4iAl
dqj5PxYOFC5Mm3eVjcfg9HTz4FQHMpTLHrfAQV5BXODDTliox6TS96s4LZZhc1e6Mcvi4m4dMbAf
SwXw0HUN2NKwUDCjvFvwel7bjs5FPM6jUJc/Vjxy8IGPV86gFQqaFLTU8Bc/MvANaiu1hLpUPMFK
zFVkFWRnYbRbnliAfT5ruGf0cuhHyAl7a8l6vmlRVGccNfA3g7zzKRQwBrvXDZRokwZz1p5AHKjK
cyRWxXa1QDyKobJLhrSrAlSfVF3AULIobwHkNUjPqepDqe5aUVfbKRBH5RuoUaD1xY83+9gfS4IE
AUJVsIMaI3BLR6dkZryurMrLuFZzc0gCiqSyizutUd2eCdsDpYG8ADjERpKtka6HnxgReWzmsAIQ
suBgQFQLLvSn+vI39ePNLHxtygEocQMtAztRYAY4eFNAizxUpUDMkp3qnJk3NvLjEjvTHzwrLsh7
bnjbJK7llqUE+OU8IQ7o1l1N5/C2KSGOQwKd56fRNOddBl0nbM9D5dq0g3zdxg3fonqKa5JHGWfA
te5/LF1yLF6osEPXnMKYCyqVoOSxEXAjCpSL8QMkV90lkEWNS0hwsHogOfQlJMIhjy2W9CyXlblr
UQOMqJR9lWfQIJbTbNbNiGOPhH66ArmbTmtZPifLMq5QFsP8uQ5reS5CA2aDct6UCRSgmj5FaMaX
dlEyAVYbmH+10rJK26YJLdCRfMhq3fY3LId8Lvnxjg9NB98YjySwY2hVEEQy+JtD28LjHbvIS8e9
+zDSQ2mQQuEG0iA/HOg/6EpoEgXs2bQDHfOXbioWu+ceqGNIKyAzGztqlof+nD+NdUf9CYcFKaI5
pgQ6FASh8gjx1IxZwEHrwVdAOD/1oY2el6VuZFwEnHfpQsX6cuomDMXo0eU2m/mq8gutG2uBMBuH
EM9Qay9jXHD9sTGqHLOyRuJK0oriXWir+mNvOVRbedvVl2FqOvcczWqBFPFQowVH096SduAveICS
Q7wiBATkp6vRxFuoN6ApkslaTHZKi0hVbjfkEaiIH7siRtMAGSgffEVj3taAd9caD20yQyW+SPKN
Wruv/TKARk8NEI4O8goDr5zZmtTgRcY3uvHwMvepiEpqRouTRobuhAqGdwo6FyAX5nnIM68gKYdK
be6XjJau82kja81Om7U8dAtEpLpYXYtfDnoFUpt7SN/iquyli6daXzrUCpw0BDud0bEGBM6dE1Dw
A+lG8YoDVMw+adrnBp7rB4f80IvyHnjY3kLaePT1v174Gv59+lXL12c+9er869vll18pHT91mOjr
Y/DizxMf+nMefflDq9CfNAM9/J7pT27+tU4h6K/9xtr+0Cn0qP3t0Hzz6fmHPqFIqCeCQ30SclrF
OABrMMzPjUIKuh2JAhgluCJwgwCO+dwoFCHouAPDgN4vKeG3BBQCz9dWoUOHEWB1RNSnLlVNAAp/
2d+j84HOqM/fv+0VeuzoBfxQAQHqZNDMJOGl8tgQgagqoqIvi6xDG1Clnm97gav8J9H7cXL1eRZo
34QqlGIEk6Pg3bcz8V1VFBmUXW6iUu1bbe/MIi+ZNxqomuk6ov7jN8fwnZ0d3vkvwPAwpwSACjwG
5GzQXfXY5zUKPGtvhiid85VnKMqjm0KF/IIP290yTfRyaQj5iaN9jD0f5lQQXISiGDrixVHgBsqn
WP0wRWkb2ddYQweMG4ot1py6n+Rs35Oogq5YQCPq8Ju4o5mw51YWaozSdRnmV75BUUoL5K7mYgJv
1uT4hKJ53K11405/LNc/7BHmI4wTSQRFSh86z79NlPVWUl4x0mVTqSYEBcMRP6895wiqfMSEn0j0
D/oJtgNx4tAMKSgG/Xk8Gx+6vhgw6zPIW3nS2mHa1Viakx/v6buzwEwSQYO3hKkezzKucnWuFH0W
3AKl50PAjwxps/+/WTiHPn4G3X+cQ54q2EGy34Aq2gB/ysC5ZwA51ms9kWhHMETfH89yfD6HWSAR
JoAfCUhdH+l9iw0bGqgBZmHcoNGsxvNzT3Nx1nY4f/D2fxrGj8UGUwF+YpjBb9Hk/2PvXJYlxbEu
/Spl/5wykIQEkx6A48fP/X7iREywc0XcQUIC8TY97EE/Rb1YL4+qyozwysufPmuzf5KZkWHBwXEk
7b3Wt3agvNi/pD98INjqU+i1nc6cizk8Sdonc2vFnxSjv/FToMzFBF8wMOQoOngFlFsaE5WDzoY5
EBvPN1MyO2Blf/zYfvOnoKf1UZR8Dy/+/FkahdOcDCNscA8Nvm4rwGcm6v/iT8HGgL2eYdvHxh78
h9LjwoqNraqWbBzjalflwxKc5JM3sj/ZHvYv7I+bH6KBFGUeNgc0EOC7DzZcfAnKGmBlcMf0AjVk
0Tvi+fXXgkVQCqOadTd//PgOSkxOeYy3QOzDEXhnsS/sS9Af3gXZ9p2xNvIBTVZ90sBe3exF7S0n
fnXG+PBSsDY+WScZZE6G+hzdeXkh5sL9ySffF/MHH16EOE33p6MfMjwCsa//f7gVzVAFCdvabC5Q
f6aIS1vQbnYV3elQtcNQb8IBWw14tIqR7VyruH3Kh6aIbiGVFu7Ea+YCmAvTzRlpxkVfjiA51+eQ
YK+76XGWtmex9uQAUhGm8pqYGUwDaA+i7jzgTyWaHj4XaduzVe0aICM3Oqhnu+3mQV34vUW7tqCm
jpKYDPUDiGHW7iQHa3pSFpMp08WVEDltywmK2slwsfEHCc8VyGUMBHee3bvOVbVmdspX9lwEo16G
RPIWHnAxsvpuDj3tznVdLOemCuc48cXU2rQAqqY20g2ruwrqta+9c0LrKboQzNUgwArPQO3uVyBN
cMzBiYV+/wi1qtRp6eshizvUpFnFqvK8QllbQWqv64chbkmTdMbXl11o6HC7ruAyky5qW5jBZr9w
eV2Cumtsrvx0NbA3t4BMYJD1zdSSZIJuRzL0huKLhuU0bAiZVJR5fPFZ0gdy7/ozHd7UDLVrKpTH
zhnOuyihK+zLjR9ObNt7WhZpV1ACdTgeiy6hJQlNopnXh5suIOuSEb2IO78V3QTRYn8Vv4Zvl3n4
9J/eqmK58VmJDsSCj3urpnFeU+CtpshCfym+yUDHdxEd6DdPzqJLgspZcBKsbgzY5hk2kV+TYEjK
KpiXW/Rw81cN5/BzZR3OZ8OKZzMy9VL6fp9v2nLOaZr3Bax4nS/8mVUuAsibx0ymA9NgC1QcQ8Ly
Iu8aisjwVtuByl3lC3/dTly5Ju0HLsaMVJU+K5QsxmQSHK9k3uPlTtC46i1w7BIdHgnRQRTCv1Ij
V0+6C2l4Qi2HUdipcvDTpcrjEztIAGg+gTq0yXFehAlI5BIuxiTbE6+uxLepKIdnmKT8y0yHpWlv
ItgrUX8b+7leL00c9MZkkyDdSZmX8PNLSeI7fGWEbYAneGVWoziaky5e4ie4RcOcteCO1qScF2Cc
kTfZ5kTtGZdtrWrD4XVG4LhJDRh5kxvdRelchOIaugijSaMAkybMObJeFLKogkurgnrKv9ZAiq6L
YpnBQrGCv6+kGR6GaQllotdpgXUbQ2RIOjbab94MXiTrgEyAtQLtmeRQg1mS27m7l3MPkVPm+XDd
92RCaTwFPugxWaCfDwJpH4CA8DJRURU/1HJuwtOFmvoKKgizKSRnOm6bphvrSzpHwFlXO+awM5fA
P489CfTSU+iLs9ybKp6aFRmDjexkeEnaNvgAhrhGG8NEfjZzAnIulsK5LYTDyUvnuG946tWK6+Jy
rILASyP0l2sS5IGYt6SP8o1XEiBZvOssoEHpSZ36ZUjPYV1IuI6RiMcsliBXIR1HLgRl3bkRcKk3
fc5sicrUYaupMr8LY3smQ2EvrFWjOyNx3OOlnD21gIRWxbuLo3FWWaB8dhkOg3ztcaC5pAPGt4BH
XcIP2MLtE1VMFyfKEPYVQpv8VgNpf1qDiX5t1mUUJ3kxhAGa7RZ+3SCL5R7aJDr/sfKaU3/VfXAS
uQoVhl/2TZeFrvDCxAnBvjYzda+zG/u7SNYV2AI/n0bYTIuwcKPWsExHbRuWgeHJH6B1leSi92Jn
U1CTcZ7gCftvPdPjmJmixeJpsCrmJC/CsE14qfkn2rQmTDtlx2aXMychS4VIQpyG1tCdbQSKHRAA
45dGi0omQsztkrqB9R+qNN75WjfQCaiDRxiuYn0GCbPEEMYJ4PfaI02dmgJkGvYPCA0JpAsmT6PB
shO8yzBNLBIAL6s/a8AxZOp0Ejpj9bmhvruLujr6jLtxYNiQUQukjSxXb1PYZngNsQe8e1Xt6YQy
j9+ScQqLdAb9LROgIl6VWJxEGfBpjYxDb+UNgiyqS/JFrCrp676KQVtR+QqdxUMCICrjEmvDGACR
wD5U1udBfZ/jnS+SvCKePSlVUwyJob1pz4eA1de1JWV4MlGQNKmTjWkyJC3Gz0CWwG1CVoC0g6Gf
J/VSjuQGnlh4S8NhvmrgHr5Nix1uKk9FdSIGB0N7dQoTTjofVMNsKu9hXlb3vEgDvALIAV79lgz0
vZhL4U4b3wFyqvJ2AFDhWhdugQEGKu2o35kkMBP2S/itDE7WJKsb23Q1WMPKBLf+CgU8QQ7RG7c0
ItOc4kkMd/0iR50QX4Yszbul+YzHNXZJo3vWpTLy3IU21IotQet3SyZbw8DJY6Rr5MxduONMDl8i
KGtzAsq7XZLRm8onxNtJncaiFyKVjrpPphUNwQiaXl0w6OpkB/MmBsq8worZcOWXNuG9qMdzjRT8
XdRILG2nOODAxYPtIKTrroOpnrqkdW1zCxMx5Gk7NZRfjg0VHog6v8rTZQrseQsSbML3IvPbBUfc
hL3W+JcKOWOWjHWuH7HnQNrC8R5fVbNP/dQXln+MPplPmkHpD05XcHyNayp3UvS5ubemWeHdggeq
L0UsF53ADe/jxOnZ+wZ0a302vlihczKj73Jasms2LjXw8UXhZAF9fepWi3Oq4wEBg4Kd7pvjzjcb
hBKmfE91si+c9ORt9fN+ZxpmOhC+hDz1ruNlCt7Fux56x3UiSio/GAr5a5QB/iujNQANYEFguCnB
67AZcua/BpoFN0M5jR+o8AAvFkU4PXrwtbrE5KhkSDFoOJuQe1doeNPaJuPK6G0w5d6D1wZtcBqT
ebgwSqxNamZpX1do9ePGkBmLTFMHB3GcomqziAnlXx2xKpmmeKpRGQfmtCssyXHa5vUd2sx1TXg1
sHsPlIpKc7DEKxxJENvAKpDiSBgFObQZBjAkSQzeZE74HFenWkkfKJmGypFES4X3VeRRdNMI7HAp
qixEjlYW1w9VAEcsreEsvrYEFFCy5Dq4kfO4emm9UuCgUs0rS6KqAgNPqOv8zTpr/TiNbXSpWOMA
y3lj3mSs1cH4YNac6BRqa252HuqGMsNXpV3C2tzyTV5rQJm59RqJcnYAL8Js3MJwkpH0ExjJZbsJ
ex2vGWOeCTNlOPJWYdfLIoknxUYUHl40pYvUy1NBxTCRJeE50kxpTRBGSfp45rB5aRd+naLJv57W
PgbsPFcoxJxRWAB4+t6r7w8jQ4xgbh+NauPbZgqCNlnGoNMb+C/2RrRFkGchxCcLT6nut8oht5Cp
vGwqYNwIxGz9ei1MQscaqQB0TwFgqNj2l/CfF7KhUaDeRgWmGNEyxAlQLoN5BSEuVoLTHdZzEqE2
fof/Z9bUDoy99+DceQpAKoyQAEMZlWk+C5Fw4dk+YQupgy2bqPE3btUT2ouiGty2Hkdxh3rO+Gk+
duUjqIByhDKs6SmDigzmuVhcl3Rr3b0pbdWFB1Wg31ShAPoVwtP84PPSXdte6WefquURT639GMth
JGlR5euQMCGH11VLdVfEOUC7XCJhBbyji7/1PaS7RDulw6RzNL5CDwRiKuY9kmuA2omFj7EIB7d1
afUmp4gEbSpfd4/WuvbBF1DfktgfxVPeRs37kpOWJ7DVx1PkabAJ18Bpm9MidBzbZjPjc5TYmy6J
AfMB7roW98MoIdAP3kghX3tls6a0zLtvgWLzumnMMg4pU5iVk2jI3K+N70MIjxvAmQkSW8sj1pdf
o87plk/ZWJS+dbzqF3CFc5RS9HDYYmvblNsRoNoFVaLFTlkvgNGcV7mXwQAfh9VQma/rGKlnIVUN
AAjM/Xux+Ih/wYcPLrug9s89StxDWA0zQ0ClJj2oFq8SWWeL6D2qx/aMsnUFF82I+WbgroXY1Yr8
wtN1c124kD6weJivJeeGg0SoxhtZTDjgKOhP1NXoRneShe1nXHhILHpW9znc6H75ImGugwzsVjYn
CiyeSQar6ZvBm4BuBGynnwCRLV7Kovauvb6x7wqBLw8OcIeC1rYVvjBwmcC6p7JF7Tar+QEgtniw
1X5lImYiPyM0rfdLYBp5pl1hJErxmaF1iaOp3Lipb8nGISwDdMRz3W3F/DbPRNQvRQpqbq7Sdu7j
027Mu9c6chYmOecjsMOwd6C+fafArA19AOuiyzuXSk90b2Ft6iAlXEWomPjkL2lrCtQhoVbuJRc9
OEYP0cFngNZqD9evjmUqbEWL75MwfInlEJ+5WaCIqBDSOOdRZ8uE5nn0BsDSV8CyAoWuPWj8s3BQ
SMaK3PWwc2fpzivQIn6CUxLURW1j24EXRZAW0MPUITEHb/FxWBt+i4COa/A5wN9tekW9r4OY9Uc8
UhC4oq/NNU6UZdhio26vJYDjr6uO20dBkV1KSLuUn7ka1ZDZpZve4PcXHwbkmMZjWLsJwUgPpETM
5/HT4ZEiKWW56HF+cRyZirD7OUBbk6quL3akpYiCRMLZb4LH8ovxWVMl4KygtesulqC2o4kjvxjF
ebnlRosC6c2YXkwdg3bBUW4HqefG1eHwovF8Ng3BsCAbBY4PwZYQNULccQgXaurZkHEc7i6rObjy
pOl7ZDAIuFiF9F+3iI1y2t5D7ayQewwQ8knnJUATR8dBI7GEkBEWMl6GeqdgsM/IXABLeKpB6OrN
ypH4TAuEpSZ0GJH4EOhwbn1RLh+eN1Q6bUJkmJKmDlaNd77wB/xktqyJLYF1pKPlrEpDtVbf8tEX
LwwxJdDy3ABc0iSq+MZH4U/TYmhtk/VUjmAI0MHgtpD+bTe0Ggs3XJTg/C55O+SPrEK8lD6A4c85
eRTFhNznbGysDNy3JZLRwzqFpbqFBgGwPK66qcqQRDJfkJb2T2UtiwInhxpf15otwSYmvi4ubKlx
IEZtM4Zp2ZTTzu/nYdksMlhkal0EgXNQPVvOWDXwMuN88pB6LCTBakRq7w1J5qbBAcwjl5Zr1cWI
THb4Z2zF0iVxufiXXu/GJ88fkf8hg+uf/GVl9xXSaGE68f1C9Ze8RFZPqhjqYO8ukDlbPknskfep
Ah+RENegB2LRolUyaLT6iayqpkY9E5ouaYK5sikC1SZOW17PNxOVN5MXMNTcrVQ3jaO8hpVrYnnS
wrx4XowHcNdfBEK5TQ/NOC1w3ITo4x3gYWwDCJHT0jTdaSEaPj4HlYn8i3jtwjLrWeuwA2p4WJkT
Ab6phKimA3GD83XF3sEIog9bqCYztpaGexVFT5hH1UVbdblF/jNqbXRqfWkVop1Rm7OTyABnATcb
zg2yJq6IPrsGp17a93SfeKhkdDYPc6wellKa/qrqaB9twmZpoG36CBtPZ/kaheZByXkZOsh5S9Vu
1ho6YDLEEzO33RKv+fmwCDldKNdaVW485Cr1NWSjfXrGjRMEZ3BxjFY3agJufUunoZu/RZrz5qoY
5gm525nkVJwwyWN/Exg8vszks4KwiUU7oZrp6iICh9lJZKsT3nRreTvoKfJPgmYS8daAnEZ7Obk4
hic15XLBMemxwR/bi2BYrXIpIIYcxJjlo0BTM3Wqt2VayHLBB1VxUS0CJSe6tvfF4Jf+FrYTsnyJ
L2dNtxGifYhBGbrEIglrT8ntuO5bEB8284ckvrqkdg6xrY1dt2aBmb3wTZKKrSfOIO+aIaqMh9DO
FOokaBGB5hufooNYU46lmwC+9egSHrEdVqJIvZW5qT6ZamQMKViqPkBxvLSkNR8R0kEC6qfr9ukR
0AsfxOYRVRsAaFycB52Im3OfjBWemi56GEiVxoN4K4UOaIqcTxmAQMY2M14sUTHOD6HtQ26gpsEI
uEGGEew6taQB+t4HQUGDBBkBz9TJ7IHiv8e5pesnjLLkJK0lX5Hj6sKxegSbQ3pAcmM0ntcqDMu7
BfGAIAn4QmM05yaPzpferQv6SWN0C9o0hxmw6Tq/Jy7BJt9z5HZQzgEFHMcpEIA3uEdPATn3JA1b
aK/Pba7yO3g+PSXZgthHU54gzFvVy6kL9BKsGeKGSxGdlCaYPFskSDxRiMc1VYg7ZCMaJoFspq8n
f0zcDEC1TJZhaNTFLBTFoWy9cOR1VmAl6DXjosXwpH96Vn8JG/hdJuBHJOB/XQ8f3f2kPj6my5fh
/wN6gOzhrd+fM3JnXrr3l38P1Pk+mGT/B/6JD1D/7zD5MQNGhPBTAswB+zc9QCIM7SFweBB8BEMQ
MfyZf8MDAeAB/A/AA7CxQPsx2B//GjPiYeAMJiwBMSWYpwRPlZO/xA58d1J+tZlQVIMdCIGqhRgu
4QewhX92WiAd5UjjivuphqWDyr2JEr/IkX0fZvVEyIRcSIzdTHLoxKjQoss5CJdXv5sgS1c53QiA
3JvCUH2lJrt8JUs+3zvik4ewp8PWzNqdglipnlYXPHhBsT4GyDHsW8PiNm/Meo5eJMykA/OaUAsr
iY/4dVfV0ynSsCIVdmouaInNvEWax08mRD+LLZQldFgDCfNslJN9rhH2QrJXykFsoP+H38I2AOJc
sJUgacupviaqj86rMVQ8yXPdnnEzxw2GnvAJKf4BWi3Ywf0i8psYIwLYDOgAGmW5A5QwoIILUe9h
V0IataUdl6eTb8yT5kEJVYE5drvPhp/gVvQljqYwHSGv3bDBCfB9wbzpXTic8qWE5olgEwqZ0ccE
i65CvHsIzrTpO2ww5RXj0j+vWLBp/WG5mcUzFKCbCQ09SCE00OP4OdJvgKTnW1TkZwCYXpHsuMBs
lCxvz9e+PJvt9ChaP0XhDSAa+77vq3tf5u+Y3mLPRjU/D33enprBkmvFopTBY0DDocWGVPyV+Et0
oafxDI/qOpLsHoMGBrT+ZitHTEFxuSxAXIfNRg7RW0gqlUJXXl78dnrnXGMeQAuRdAn113KMT2fi
ncFZqxMMd2juQENWJ+G49O+dz+95pz7ZGjyiqrjHaJSds0FWKwU8C9HmzsN/jUSzDfBNFCOsxKXX
vFdbVPTDzkFXy+D83PGhfVBtMF5UZH4JqQOIVua70SI0MmDwwqzqFYkd6C7n1IALW/ryQVcz3Aso
MQXw7xkDYXAQ+5/9jO8LihXjoqpTCPuS4ASjHWS0/gTe+Ka05nSkU/U0s9ydLYLjfIByZp8tjkjz
7iFbpQqxKbqvYzghijNZzeA+o//sHZL12TjIKF08puQGCqoAgRwqKDahRwO0yrkzZx2KNpgddGzt
RTBW+sXzRXejbcGziJriFPQ66nM1ILMCq61DfKbqNqXU7ZNXINFLUDOFEqrQWJgrV4b4lYhv0H9C
A3Z6hzbvCyForWh7R2cAjgW5r1Zo841jm4kMt6ZA8xwivJOECO9AnF5o2rDyq+8qeL+w4CJMHklQ
ZpzpBp/HDOYCo3TkbjDlBQyTNommFVQciy5qAAaJtvO4hb23RfQXeX7kQc9WWkfQfop+Q/H4k956
PvjxFf9g0BxZPYiTlujrMYDyBIEnv+j8BeNR2ubCm9YpQbXbphpEaYZEQ7yRLdLwVV/ct0gBg6Nb
CAS9sLj1wzjfS4qoQ1FXb2MxNxKClHlvyuJLW6pTr/mcXB08IHo1Zu3IvaeOM30ajPFODuOXAaMZ
tk3LsT3RYFe3YmN4ZE7mBc8D8zLCTFdoqCxX8ybX0ZrAQG7TdfL1mOgILf9K2Y4tebQNujk4ASgi
XoO8EFsjZ5uqYSVf3RLfFXW3y/cp3nCodrJbXou2vu0lNAfu842sNhXyqvfaujh1+4wM8uYFMtN5
dQIHMgWb/rYX+Te6FRqNJIoxW5+6sd40Uj5B8nxjztSvdad31V6JUzPg9NHs7SzMjViQeyXhdcnM
FeDpO88D8eh7qMQIM7sl8p99tQ+4x/2urA26N3wH8PY2tc2h66oGMe48vKpEM9zg46h06dfyqg0h
blRBle88Bnuhj+hZMbki4/m8w6gosWOyfEIubdNPhHyFfzPjGxcyf5i6tTjTbSC3bUlipAFL9HBA
vx+bvPlSjexk8tGQUf5VRBhvgZFErNsNpKR5hs2WfZE4P28o3NzHYYbXmEfFa1ASrF34rzANOGTa
CkbSKuwJK4swbRvL3jB+YIOtJ5IJAfdyOsRoZugivXPqW9+8YNhNe87gMLz2CxS3ZAGe89YRr2OQ
FjDZZhOUsF4BX/jjpl1he2EYlb3qS1VHiPr1waOpxZguiLt6J60fXjVxZa5au5d30W/TG9gHyDoq
FWywc8fbAsFAJBrD6lwEuYn2ySxsGrFurlQ3y+2Mdh0uIUbVQDLxN5VXoKyzcZgEYVnu1jp0J0vE
xJcBVB5r2yuWTztMwDsZ2l2/2GYXkKrb0bWxBmOV6gRmoz21/byjDf/04n48p4vvb4ql4RZ2emS2
5ci8HaZkVNver3NkFAEQxHY9V5hadaO9JS34jEeAz2AX/jQBqcANlcPdCswAceUXu1blNreDePSM
y7eLgJwIqXHa9IWedxXTeZZHI38q/Lp/8TDI6KGIBFqI3LaXkGirJ6+c5amrO++E0bI4m6tentVo
aa88dJm3CAwMX0vHCw/ZmdXh9ARQfIpEFcGBPfG7SXndRVv63dMU9N2rDPh6Xy40h1i86E3Hcn8b
tVF+g9FvzQaTAfJTjfbj7Xvx9z918H+RffH6+3Xw/Us39X8DNvyP//M397cb9Y//272Vw8dPhfH+
Cv8sjMXfGUdGL0YN+69Zev8ujDl+B8NwUfyCGSQMPNcvhXHwdyBKQAjjPaaJXMX+t/5dFwO4RXn9
fb5l9L2mBeD4VyrjgziaAOQVMwQoon2Og2A62QGEZwdAteMItcExDASYizbeaVr1MEqdsggNVVDd
RWPyUwFJhoFkkfTMSs82m7YW7SOAk/EmzLEDplPh1m/w4+HtxlH/gKZgOc3zEgMGpoZsfnjmv4HM
fmdif63ncdssAJQG+wP/9jn6g5/r+Zr1rlHi656AhyxiA9hEZeGqdKp1dVvQukI803a3jOZQG1uV
F9dNxMfPiBB6SRvKzqgmy9OsWJdnxRgF50s9I7ALe2P+atuhw+3jHqA4rQ6SdskvAjxAZG6QJH3D
oLv5AzbncDd3GJUDlMi+VsyWl16Ri8wiW4pZWKqrLlyPg9YahJgw6MjrUrHWek2iYtWfYZ1HgET7
8II2Xojwovb69I+f0c9YceQLItBCIRyEWEwYISP98yOaSLwf8oBHJCbgBvGVNGOZ1pDrMiIm6NiB
Iv/kH/9nU/gvBAl/ePj/ida/1KWe/vG/ux+3ge9/5l/bgEA7C+73eywMoOOvdD1H5wzQ3Af4HWPF
k/36/Fd/TPE3J+CPhDEKIuDEyFn+sg1gtj8QfYLdIwTjzJGG/St7wL73/XUteSRggu1nGR+AkEG1
yhoUE896nwDLiCVyReuf4d+/d/GDfQXSoFnqHBfHEIwn5CAfCVN/Cer95b7pATU59ZTVVdyGGYZS
oZ+oMIQirlZ+5NUPUeE8AOhievQkfLkeWHxOS938JVD41zs/gF2dwzKV+37HWO9bu+zTcbE88toH
O6KcK10jCxxmqGfvm6V+0bP5E2L1d77L70HWHzDVAmNf2Ap5MhNr6acYnRkiZNq0R974/qf+cHVq
NYYlErwpGFIJR0X0p61Di/DDevytA+O33/H9yfzTxYcQThPGTGZCtSCLTAhxASm24y5Ofr54HM8z
0oB45AXozXRtvQX2nnfkQz9YnYIoM0ZTzrLY9N4tpnlEpxiUgY37uHs/WJ+6kNxGC7CGsDVfARLC
MaSPR136e6rxhy+0n1elMU8Mz7x1FeSk8aJl4+lx1z5YnQ3slGYlGsNcBnBcK1L8OGonlGe/VHT/
/ZflMPyTw4WHQo1ZkUXQvSPDdgGr7ua4Sx+sTrwlEEH3e1bhxixvIkz3yM//+NL78/w3tvF9POvH
V3xlA9dA1zGCmE4wy6lcr4uyUKho/iwc9Tvr/1A8lVR6VQDFJSOBfyp877yY3//43n/vygfLE3Bb
vM4A1rJg5mcqtC9DMR23j5ODxYlJvmNYNEWYxa0/n6Ihqs9NQP751xX8N3Mlv2zk5GBxcleBMvLz
JbOUXfC13bXjlB33SA4W5jrPgNn3657ZOpOEnNX+/JdCRL/c9fde4IeFiea79AFqhxnmLUQYfOPp
z5iK6vGoGw8OliaCWNYfKlyd5O4LM+qKh+y4Z7KfiP7jK044pLDcx8hjzLd+X2fQhhif9/W42z5Y
mRKz/MIFYYoMmVuQyxbjJAmFpHTc1Q8WJ7J9HIOkkWxpQn6TY4LPWo4Px116v6Z++Da9blpH6hbM
oR3I4xyy9xJO8ua4ax+sywYEbmFKs2TlGJ6zJryytT077tIH67JducFgSyjtpmyA32FQbzPH78dd
+2BZOtqCevNnlnWIAyeRtSdQ7V6Ou/bBusQoBDnyclmwnwAoggn96WH491HX9g8qWq3mfugn6zLl
zx+Dp4ETfjvuygeLsgXLscYwBDIVtFemN1c+UrTHvdv+waoMKsoG2EiIiO31xK7kmNpM+uK4/ds/
WJdcOWTGh2HJkLt/a0J23zbxn5yY+xXyGyfmPrP848pRfTi6ejYuI/t0uS+Dsy6HeXHcEz9YlnYN
SnjRSMFj2NZJoMkdSKPjVuXh9KM6XyLPxIPLqEduKdRdnsvj3u695PTjI2nycEV+dcSBJuA6lGF5
IY0sjrzvg2VZFRh5BnLNZRgH+IyRd+dBWx53MhzO0CmiuGii/VsCNRWTbiwa2agL1VFvONrtn59K
jvHOGgNzXIaJnyQxsln38+uPWpoYcfPzxWlHWtCWeFGs8U7Ljj4XGA1xzDv4H6HKwqst8wK84DWm
tGeqA61Fm/qoUhYjV36+7wrjA0ePTjjShunZ73mYGN//k/E/v70yoVv9fO1mxAw2JrCl9ApIZifo
Zi2RnDvuqex/6A8H5ojh+ME44FDjbribCvlsan7kAz84L6tAWZieQMgpitk7T5f2S9Woo7YrHh+s
zZEibhNNrctk3j1gGPbdKpujNit+mIUFOyUAWLb7cx4Gp7PRBwuP/CoPzkvWLXzSulkyMdMzTALB
kGH6cNQXGR0sSwnfE4O76yXTIeDkBRa5rNcjr32wKos6HDzwDngDkVVD/h2JJozu3x534wcnJipB
FsF8Ru2jxCf+NpggaSbbHXnxg3UJDE8AtirxDhKwU7zoXsbO3R534wfrUpIRKQykUDMZTJe0DrJQ
l0fV3/xw0BfGmtIGU3HwCq7exzLHb8xfj1s40cGqlBgeJDBjwGWVwPyHXCDuMXrl3XGP5GBV2v/H
2Zn12I1CW/gXWcI22PjVZ6i5KlWZOv1iJemOjcEGG0/41991WvdKKTrp0kUt9UMrTTiYzbBZe32x
MxPD7eHEe3AsCmRQcikfw9r2NsxRoUxMxNgaKOwrzhvL1pukW6OwoPc9lnIyjS2vMMUnmAye6nVW
R8BBRNj24Ne0w6Usgnn9gMKgfSNfVDwVX+H+vd4EjUzuhWebwVyNW7adds0+kqx9yaew8Mm92JzS
eG431FOeaDSdxSpSSIaisGxb5pvX2FENZIQ3+ikx9Ll34tiN/Rt3h0t4//swm/k+hxG8wTK4nroT
mcXJLOREpvXb2sGxVIiwjfNCPfx546RCSQsZ7H7ahuYcs/oMc5KwuZh7IZqxqpjrCL2vE6iTIzN/
XJFRCZsrXoTWW1LnZof8P59NdKJy30q4sv8d1rgXopLAcRD0mh3a/OlTO65/Dibo4pPl3sZZ5apJ
liTFOr6qv6CO/ht32bYM6nXm75yEQ2+7wWKAdPoLSo3fkeZbWMteYALhtBEIybG1tdM72/afm70O
myO+4a1CNe0A1Bq2+9ouh62w7OjGsJwYxKav5zZoA8q1qDA87cK9h/P+ezLxsENh5m2aeTPwJTeR
Q+F+d0377L2lJmyx8u2baGcyjhUFqrspwgmrytZTEtxvLyaXKYoqtiAmhyG5JRX5ULjAIzhUva9W
kmaf4mJkxJ3YvnzGofk2m2jgLPECUivC14IYfMguf9/W2ddd54GrVOaFJExGUTkosg2SzG2+SChH
FLLQj0GRw7yYrPeWSklMcmJmu4M67Xkv5jdczS4L9C/2BuYHpYABP6GYgV1qPkSDhTZ+XljYgPs+
p1AmDtRsCSSzWjzAxRVu6NNL2JB4QQnbfKFJh6bjPvlD0O09p8D0hLXtRaVoCioThtDZEtEdMuQf
cz5/Dmvb2ygXYmGm5RwuD3BzVmb/wiM1hG3CzItKqIUE3GyRpy6cfNI16osdLj5h/fbCUpGY9kml
E+yU6oxKpGtYuLyxUl2OT7+agl5YZhwlgiaDioa0Kv0mlgoeFTEUkxquBvTAUCAQGEZejCZwmoms
RqYzT9WXNZmPaqr+ChqeS53Cz+efakokuVTSnggu3qjz/7hn/I+wpr0IzWF65XKK4YF95Yvc+kOk
i8CmvQNtnc0LwLDIFoL781RnxREmL4FNe/HZUuGAI0KvjTDrQbMW+SUdlhaDvO3VYKPCzFpYpOwn
ARnysVVuu+l15N44LV8i8RfT8VKO8vOnhMnhAlXUiBUxctOXdhsvpQzCvjHZf9e6F6Obuzj31bhw
wh3iez21dUmX7GvYTPFilHZsNfBfw5h33TMIXOAVjUXYuuUrgTYU9myX8rpLnrNBzeoAMhrrwxZc
397SoricaCyIJ3jQPCQG7l5pGra/+UqgVCVV1vQYExRK37slM+Vo5Yeg8b6Qk3+eKasC2QRVoTjQ
qvfwGPvaTcWXsJa9wMR+byt4t+947cnrRwr66heYPO9vjMklTn4xw32HyITCfiY1GO4JpRP6WDdq
e1Jsn15sUzTNMegn+NRmWEegcprhJzDUC8L55nNs+FVY0948b0w6YiFvUAzo4q/RGD22LglLq/g6
Jmd0n08cj7EVzDXKhejvsxNhS2LqLSwTyVAlvSIrnpDpqo35OUnfSuz97ot6qwrMtki8a+z8qIrQ
N6jNPIBSDMheVIUtir7NOJx8AHx2LRLMWr5vkugjCuD+CvqaF+Hjz1GU53KLadPjyaqf2Q1F7dsh
ggt+2FxJvT1/JhWtjUJmHCZ9fxeCjQe1A34T1HVfxkRXZVFQhusVQdUMTIn6j6CevhGkl1nxiyD1
/Ugt2LpOuctMFMXzqsYrWOsFPlr5KqYtqnv4C2FRLKKoK+Mm+w4AkQg79P8DP/jpDSVpEwULLHS8
a1xzqLf23NlACSNqrl5PlmmedVw7pN0rOPeiPnO6GmxHAz+nF6BNVExLIzFX+gl1ShbEi3JJo7CJ
6OuBLvgjMJwQ/SBWXdd9d+rG5V3YNPTm+ErawYEngcdqAkRHMd8uqCAJatrXA2XwnhFiwVFrj6bm
AAYBSD5JE5Z89+VAk0zXLcWTNXyK5FM+oXCWBa5XvhyoVg1D7T1Ge8jabzEOKjFhz2FD4p1soaSD
h9yAXpumAmfMXSse3YQ17c3uWPZO63zdTrGDGtrNd1A4hC3gvsd2li1bDjMMzG2Q3lDg/zi3RdiR
NvY2H11ZMXMHT4Q8QrEoMiF3S64Cu+1t9dGoIYoUzCGvvBxAgX1vG/0+bLC9faeC/xcFXwlLCYSz
13m1w69wXsMWwdgLSe0ieKUVBRZBFl0ZV1wP0f/P5Pn/JHpQ9r9eAgejt2KEQSKMMzbzuKwiuYGx
b9hSQrwjbbOnbUwhcj3NF/+vf2p3QawNi3dfDYQLRDQ0Occxf4gfQDa9QzHzKehj+lKgrcFr7zCm
OACB9VtCP/8j7wNvJ74WiLdpBgddzEGzssdJ2DtgEN7YcZLLfPjFLu/TcWBK3wAdi7Qhy2DkWBaz
glVaH4villBq3y9UkYd83/hzBG595tT6EPMZsFuarHek6JPPpt1nd14ALpqvtqU3D2uy2qeUZCiq
ghFUBQ/JsXl2K4l0kLAVzguv55+eJhhxxJehztPPNLlQSfrrsK/oRU0Cz70RQrcFVbTqUzJON5Wc
wgorUB73utuuMb1R8GY57cU3M2TP0x52DYQhxeuWUY/bg++qzQnglJNw6xHmTEEDwnzrc7WNKB8A
PfCU9/LeDCkSwFnQzo4Sote9jhbRZ9WGxC/gq90xGWDxJ/M1aG1lvkinySfMN7ubUwUM3YFWXIFP
v4bV3/xT9fTzjUEA6wtzUIzKQLruvFf1kXCZvHFOu/z+f0ckK7zdLIGfWlx1+JobBNwvwF9+5pND
yX5+7tRYBL07ggfwevAtqHMaykWYWq6TIKe1mopH5A9HFrgcej8CBf/S7A2eY7O1uldsua2L+I2m
L2eRf49P5ssAIfIwA5xKEP6RbT+NEU4spUV5JCwPe4xayEIAlOTr8alcIXrQ4g1qOACiWlb4LBaw
Sj6Gte4tM7poLZUMXnW2QuGlyqcrrcSHoLZ94ZHbHQz9JXpO5uhKkuTct8OfYU1768y+rDE8neBd
v8OwRc/2NhpMUNqDXShBP0dUh4L6eIBC5dQqC1xfPsK7HTYc/HtYz721phpZpNFxOG+AZHm84HsP
XZSk57DWLzP1pwvnIOps6jJIulO3fk5aAHLHOOw1HKWUr9ve5d4ri8TqaSfjfdyMvNwJDfyeXpA6
GIXznsM42Mi5RVEw0ARqY4GNeysMJRJ4w7GHoxCDszvQgg8j00HXFHgmvR6UOqfbknMMyjru3+3S
3+SCvw/7ll5oDhTuB7C9RxEULDlKtdq1hHFSWB0hvF9edzzvUjUKi9ZFIgHQbG9Fur6xbVwmxL+X
RearjrSo9rydAWdC/eZnGJ/e8y2sThaYmte9ji3g5rRCuWlTzBY2QsXfFXzLwlZaX3bUopgt5uMF
KgV7nXzKH5Y0MC592dFYxVamElWb6ZhEpwFs7AYOAWFr+L8ER2qY5m4x2cnuO78mInm/UqcCB8WL
TLknG1QZLRo35tO8xJ/3fgk70eVeXC5DAlddAw3ZvooPA4h2dRH21MFyLyyFyBaSCsyTrO/gZLvQ
M2UqLDfGfMkR3ImypLMo3UIJMVyLrfyY6GwM+5i+5oiByVxnVY5JWJNHAMDPe0TCPqUP/1yxOTA2
7NlpQxbrZhph48Zsk4Stsr7uCB+TLLRGx+Hc8gkp8s9mzD4GrYS+6qhZmEvgeYemVwAggK89iDEP
24992RHnymwOOBMAE8wdccOdGvLA8fY2zNXBeR32Yqhfz+P6tIzyGdYe8RvX5d8sspkXl7UEPWvR
GBO5R3ciX2xpKAm61l7cBF+dIhrCoESf0XHCd3kkSF07HYWVgbPMC81c1B3dxcZObpsPWd4/sk6/
C5sn3o4Jn7Wsq8XCTtGq76s9Osk8TL/MfNlRA1RntkPCfBoQnVeXBaWOXZj0jfnCo6lWyjYUQ8Jg
r1jN5CoZu+egIfFlR5mZgRwGkhoeS1CMAjOzLeChhLXtHWXzmSTAX2FMONAozzAc/7Q0nfkjrHH2
eg5WqwU9Ise3HDe1wYQWflejmcImOPMiE940PQy5UXMfDfyhc8WHNdCIgPnCI4L6O911S3bqZn0F
8sI7wXnY4Z55YRmJnEQQWV+cAgxIVQx+rag2hRtW2Ih7gVnXDSAqlynu6ATnP6JOUR2H1Scy5oXm
FsW51Q59p9EnMG9gwRfNYU944KC/niox9PNiUkgYuIp+3WA4fgIkN0xCD4XV68YZn8haXKbKHK37
ByFYdkVIbcJ2e+qdZ7GnbQRQN1T0x9tjStXDHvZ+wqgXnDFIWQWCKDvBFfV2d+t1NZmwc5uvObID
0TC9mrMTVcnDksBnjtPA8fACk+CRTYD0hSlOM32dpFacx+1/Ycb/TxsCRr0tEwDwKbF7k51UUt9V
c/tBOhU4JF5odnUPsPgkcL5n0VMqJawoZW0PQYHp643iS91j1eOIkotdXBW2vgE3KQ8ccS8wF51v
UWIw4n22KbANN/HNiagIO135kqMGbBKYxsLzxZgmP7DUdrAg7f9/vNL/e/5hvugIaImtqWE3dgK0
j50rpCufZqnZt6BhT73YrOaFrjMEAXAMSJOD5RJAFWfD8ga+7qhyG2BKMxqXuvq+5fFcduAShnXc
2zpNgmcqUePKloCYVq5E9qgqZG/d2i6t/OJ270t3NhrleEbBgggf3eZhF22NWt8uBcVly8D3CvsJ
XqgCfzbgN6DgVFbNIwgbJQxVg17emC/fyVoJetZ4WQVGwOlgRwzfvsztYWd+X8GTJBq5a4MpqRoc
DyU4IYcZjIawE4Cv4DE9Gp/iDIf+kd3Clf7D1udfgkbc1+/Irs7dyDAsQEjSxxbWto9L/qbrzmX9
/sWk8RU8LaqsCiUxJVPOviz9fmV6G5av9QU8YAni0NLDJWwaZ31QAlgpZnRg0tNX8OSbyWvM8+yE
2tntUIFRUK7ZHjjmXqCOgPZMG0rCQX+YATBLNihg+d6EpeF8H6Jo7JMc7uJIe7bsHueY64yFCbKY
L2hUq4hWGMbiwnLJqsSNtHjYjwNfPHwvonWrR1sY5FSzjJYCdu0lSg2rsEuLrz2iaq9kDy7Tqagp
WDlJ/FXpwHfEf162f8q+t1vW7ECI4bLllrsY1myVe6tu8TcB5IuPmojN/ztViu68LekPsiwvQZHv
S4/UBvRUlaDXMqu6c96I7z2IOmHD7YuPhjo1C1MpZsq03xQCSsyY6h//3fHf7ESxd8Rlkes6KJph
obTB5trsfXWP3Umc9bKE2ZMAWf/69L8luO7zHmNjAf4oE+CLbotxGsNOjb4QiRewtwYSBCM/V48S
rm9bxsPOF74QqRlkkkY7mobzKcre+Le2W4LUmHjCez0mcQ4VnMgxJvCffliQ6MsrI8OOLv/QyH+K
IEKNBKIMrxIAXctb8ED5mck+zP6E+UqkBkYcDfxB2UlF/NPWIxFSQFMeNtN9LVJfs46hcgcPKuBn
3ugEIlLcZWzYVPHFSEVbwdH6srQUIv1aS8B5cZkZAhv3TrorbbgWExpv+HQUU3rH5VvKst/EqC9G
MmKuaziz0lMt0zQHnzmx37c+4oAgTlMcuKj7siS3VeDFWvwta92292MfLQe6qTB/GOYLk7Rux6FN
MCk3ECUO8wK/8zphb5x0fzdA3kkXoFhJOjBioT1Z+hfXfM9BM1M2o2+0/5uNw9coqNwgLV9dOl/P
7zMz3ID3EnZ88dVPlFZRV4MDBSvSBHzhIblpOZCd/724/67f3r10BMTTTXHNTqBnPRR6vwYvPign
CiLA6wUMaunOwMkfkdq3KQQb01AiDxiUWqS+AmrQUDq6HrncCnq1U9eT2z7aw0RhqDPyeh4P07Rq
fEwTTbeDiV/AEg6r9IRP8uu24bq+RJpGcIMrxGNG6+s8zGeO+gqoXdmdALCHRZ3Tl5l1D7zPZdA0
oRfX558FD0lcc0sp0sRbY/KynYfPm5vDDv/U1z9toM6gUh9DsqzufTM1N4U2YUlL6sueGI3M4CJ0
3G47INzd+0jLwPntJXLjmMKZY8VqmPfJRRq7nyO4CAbt0HDifz3gKa0AOQY+6sQ5PKcyEgH9Yvew
r+krhuJm2HjVY6aMVfO8dPOTaeKPIesJ5fx1v3FzppqNiEuIEV4cIfbUotbm+N+N/3oRp75mSMoO
cgQIVpAkTj5X4Dn+A0gc96D9mXIvNCHOBuJwhD9o1kwOlgv99GLSVQYdFWGp9HpkpmFYTDXhi05q
o8elLiDYapIuKN2CTPDr1qOMAMR+GZpODi8sTW8yEvZgQX3Doqi3K6jmCCEpTQXQF3tXLwUPnIrJ
634XNQ7QYsXteRnUbdurT3sTJl6jvmYo2iBZlgU+59wVQPnuqzls+RIW/L5dUU8XNYJVgC1ijY7D
pO9cn4Z9Sl8ylEUat7kcR5VU76BxW5CxWub+/u8Q+vV+T33RkGqrnACCjstcIR/q4Y+epu/DWvY2
TZkRIGgudzgupmOu2Q6Z4xomiKe+ZggUvyiPkac4mTh66PpPGzUfwrrthSXWWJLleYqWi+xbO+Z/
r3v+LaxpLyaXWNF1hB/pCVVewFXKaTktgQ5l1PcoUoCTpbWml7N4/oJXqLMVIB2FddwLyhmk5EZb
YMuypSfQ9oBmAnFvkICF+pqhplgAMJoxKjUjB9pPT/2chS3gvmJoSsRYJy6mpz0DNkVO47PdpqBn
W+oLhkjTjClPMd5ial1pTFq6VHdhu70vGaJ8BptQXHYeOYzPrUzVB+6mKrR5LzSjRcZTZTAubZce
hEweuiIsEQ9ix+v1e1zquYuhfcB64nRcRiAa3PEVssGwqejrhmwRwQmOAnrj9vWR2uZYNDxsnfXt
iuKR7hKMWzzJzZEGrKz53qTuU1AE+bKhnRV4T00x4l3SPC4kI3c81lngVPTCcxliUpANHZ+z/HGK
+Ht4j5/C+u2daZmqQB2eIWxeJnkhftbDfNMCmv1W9dFvth/fs4hlrmZZBelXbpdPKukavEB3gXPF
Fw/tGaTTXQM1IjiAJ/DcHqs1zLUN0FZvmm81OHQD3obNsCQAmFbkEIOr/Ub4X/aafz/bUF89NEWZ
nFYzQieYNPRQtCb9u06EFgAoNk3Yl/XZVM08ws8JSBCU06+g3eUrwMT5W3Sn33xW5m2ipHE77ppQ
QRA10AcdwZIYBTNh1Z7UlxFp7mAzMmN4kD67czL9VgwgoAdNeF9HZOOsFaCcZifgafmBSH4ztno5
hjXuBSrB+2dXKBxunc2OgP22ByqzJWxlZH6ogqbBG3KpcJCxMGVrBeqp5noNWx19JVFn7dINyQDi
wyzOpO7e73tYKdI/hOWfkwlmiaMVZjp4SgR0tqxFp8GQD7NXpb6QSHaqjrHoQpBTuOnA1W6PlovA
L/ovIdFGtmUFjhIc7/pQjMUTycIezIG/e73ExAPSw1LGSJdlAGNiYv61TmFTxVcSdcMqZQ14/Klr
i6HcVStPqo7CHkCp717k6mwoNp5jZaFrU6ZE3EXTHOZ3QX0xUa9k7mrA9k49fKYfaV/PpzGrx7Do
p16AxomdU7bFaD2ZxhL0vEc9jC9Bwe/LifZ+aw2MlDOo5Nx2m+8TL8UmxrAzgO9fNLAmbdPuckQf
vydt8YfiYegR6muJhq3PADa+qJJd9VVljUXqrAnzoqK+lAh3z27YtULOrN4hlM2FG++jbCs+Bo25
ryUqTATkMd6HUN4IMQuZ2DVMgUxYFPlaIpMB79ZXw+UJIb2CX+lpfrMC9Df7p+8BVBneK7ya4RI6
s+ph76ZvPK1k2K3IVxJNOFzIeMZZNJ2H6ET0/MPqab8KG/H09ao1LLaeqlEiyTIX4tRmQwv1RhFm
7AJg+OvW5bDJseBovQfNVrbUlasOLM8G2/R148nUaId/kHra46ls4/RL2ixBahnqK4i0nmWRzbjQ
mYncySH5ymsZNuK+gigGEahglzxiXFXvLk1nbD0HfUxfPlTURU+mASv5tBVHbtqHmpqw7KcvHwLT
PYvYynE1r5bpsOEoVCgyhC3jvnpI224e9gF1Nr1s31X98LC+dY/7zcncN/+pa1tke7vjZC5ScgKd
jn2bbYRszt6sxYewUb8sCj89xjtdkSjCFesEycNNZVNZCuRBw9r2wjMia2dk1+CLNnJ6VnKPryCH
6t84315uP7+4t/gKor4bWFr1uJyramvvezNWH9i4QGCJQotIlYVK8nsFxOePzWRpYHLKVxZNXbW0
w1Ljam27+/2Sg6lgcvbGGn95m/zVL/KeXcYsBaJNYFtF8TD50I2sgwMuRB6yTBaaz8dh3VgEHPtu
9aGqcgq/wzSyYRPBFx9p1xVW8CiFWXCdH8BY/TRMLH3jW11m0y9+mS8/IgIlxUuHb2WS7LMeJ3mI
4yrM+Zn68qN0HhUt6io9bXaV5Z7T5KiKOQ8Lb1+AhIf1SDiHScxa8kTNnlxnbqBhC5MvPYI581YV
E7o+gAe/GOg9qzhs4/V1R9vW0z6K28uLDxJMmK7rM/TC6g1Dh98Eny89uuCVC9NaftpQ2NCfBFDa
H8F2x5PvMgkQObFlkuGc98rh3WPu+Bi2tfm6JGL1BlQkUjjFTBlYITQq7qu4tyRwonrbMsF7JDge
iIKsXUzZm3gto1iGrYe+NGkv7ETySuWn1HTJh4XO7ZNYxrYNm6m+OCkVpJaRwGTKs+Zga76X1sSB
T2W+NikxU7LWNQZGrWt7dECem7oJzCb4RklZFhWKOzQeF+1wJlH3ddpdmG6I+uok3LGicYkuC1vD
qyvVf7Kp7sOOQ74maYGsxDQO20FV2Gctu+4pliQO0uAhzfx6a7aXxV3UChRTsuDsmfE/L3U4/701
/+Zo4XPTNh07JUkBfV8zzN/AIWpJiYP5kB4no9z7//5LfrPq+7IkK00jSYTRkdH2CQfoqYz7OOyC
6+uSiEUZkVuwLJNslIdOQJjcKxY6272dOCNdoTeLxTNjaV1qGEiex6Rr3xj8X49L6muTtrQT2QSC
FU4u67ekkvcwSQ9av9J/SWUqGDhy2Cecli0+wHz5Udc06NKf+kKZPMabs04xJvtOkBwWdQIrIhtW
opT6UpmJWp1rhdyW2tO15LiZxy4M1pv67jp6J6QjLbQy0WQ/wM7wSeeReOPM9rtv6c2UDrD4cZi7
S3pYRqgF5SdRzW8lLP7ZrP99bkp9rcwupqkVC4X6oRt5dz3XZM3LqGgietUpq971pOpcqQusoAfe
iPxjBAXpcowZnBDKoZPNfJwhgrv8/wAonVdTJW95GMTxP4feX/TOl8HVBd9JveDJAzVIvLqvbWan
UvA2icp5muu8FGOXvYh6ls0hzjTT171ON22ukmWal700bocZLoRRrYvx3zZUdbQ0bm7EnLsfTvR5
UUI9LY91Xcw3i54Sd25YJKejcT3UyA6E+xku6zPc4tga9fDYmUVeVpnpPum9zfipWMXWHdt9qeQh
mfvqG1uc6Y9CyvXjRoysHyA/zOey4kMzHJxb5pfVLXv+I5Fd1cAAq5Xjba+79cmB6oeKmUby7B5m
XHt9v7Ns4ncy6psaFNt97D/h9TFf79zaat2Va8ymai/5OJoNHHQCHmC+TR1cI8F/4tsZZO1dQh+r
YwgIU1VN16C0SnGlVyTAPluXuOLKOa6Sw2jHqv4IjOPwrtO4+D3tnClVyjTrxW1BaEse+3aM00Nh
kM2+j3TTre/YOPRbWjawxWFYwGJdICmqAGvtDkqqdLmfx2ITf6742OamdjKbYxSRZaN4jlJAdu6b
ZJ/huhTPJNfPM51rg2fbGDLtMpnXJX4eZ9LbG5zoa152m+YWwB/l9jPgsmBuH9lYKXuiTa3Zn1Mf
rUNeju2cKHe0JLecw/Bc2hXAg7mTxffVDFX8A6CFcfiQ5lA+3RvF1v4ponlU3I1rVHRPM98XfAC+
yGouAW1eenZAub7bL53EM153yFHV0HxY2pnpp7plvKUHOoC4ZcpuivV0D5RAxj/JZMTD02zlXjXX
LcEoo0ZE1Gfe7JU2ZQaV10s9s3h9mroOSYi8b5b2sHZrb/8q9FqN82kaelj7p+Ng76B05lOK0zXj
GUG587a876sW7wowaVLxB1U1aXI0uubH0RrSHqO9i/HVGSWA9PVUNweyr+2O55luehzyZHisF0Hh
iFh3xZeKclPfZjwfcdOzVT3u+EFRq3D3G6g+ZLy7DI650hiF+JjG62iPk2TiM9m1tldp0UW3yEiO
EdK0TUdObjT0XTx08c3El3Q49J1ukzJ23ZyfdVpLXhYUNOmSDwqIzIKySpfLopCbVqA7fOlEv7qS
17yOyy7Ce5W0ZLziYGScYSGXf0HpN95szbjrQ99MQh1ptY6ujHlnrkazpn+sY+ZYaZkxEkJlwdcj
UMf1fGVQxfsXdfn4cV+bbyD1kRcAa2QLMHS7V0eW01pf68HgpWYZ97okCys+pI7ZY19k63a2sDxp
Hre6iM4R4A79DSSG9sswxPWtmJvmayJj9ExKWBYe1Jqt6c1UVEK/mAgUr0MTw1fnuKtuKMrYdMX4
PDgun5VGrXw5rlX8bqskb462JYQfM8VbwNs6faOL3TxXJsKFzbGoWo5Tb1+UHbJrlwOyddzSfB3P
Udc7c57G2K0nnKCZLGG3Mf891n1KHkgjdVNChTK0d3U34x1No0hsvelbqQ9jFan+Ot2r3p6w7zr7
0MbDTc/X8e94r7W+6ur2aKOlrrHWDOmN1PH0qW8o/jheLYbp0OKt6LlBRT4vkX9J32W2UOoWCCYG
PUDdWnZO6cbfyyGW8x21BuVAjTarPM/zLqJ7rdrZXgM5s931CsTkkhs4Mx2WOk3Wd0nawucwHXZ1
7ka3bYA/E7d/ND3frnK8k9wL2rT9MU5RZMwoEhv3xZ4pctgyp1ExqaW9V9ma9T/GVfX5uWZzvpWF
5GNSRroX2/NQNHgPqdO9w78pqpbxCih5fIpXVsmj6/oFqqCtEPuLZs2aHuEkjOo6Mo/7C55w8wiU
icLIL3MxwS0bULwlPYq+WR8qKHzxyM2nTZ1Wl6TuwAXsoEo5Z3K+EkoBb1uydFFlimrvuzht0vPS
teOnwgFnuLqRj9eDhKr3dnTOje/WrjcV3p0g9M2ejXbt/ID9qGIPdircR1eYWJyjHcXXVy2P4Ltw
kEMKMho4NdmPOs8sasgLklYoCRSyuFUzDPpuehj0Slm29ZCa4zzBCethWkQhQIaKSXuHGTU8NFwI
lLavXY0XWNB6Tm5o4vW5v4DSnlLW6vQwSxP/SXO4zyGl19Vwmb94p3zkJh8adZfWPGdHWGGSSsB5
Y4qPgnJymnT9o4Xw/BOS9vsRBSmY6E1RDIcoh58drgg0f1Z4t/qcWb18L3a1DWXcznlxqIqK3RiR
Gtjwr9sDtWR+ES10rgc9whbQyDa9s8uy9CVddXeHrE19mFBKd4iNIjfU9sXdpveJHFeeAWbI8Yfa
L8Y25k+KGt53Uptma0tamUwfqca8f4FIzNLrMd1JX265Jc25VbJoD+2qFnYckjn7EldFhux6NG37
AVFNo1In8xB/QlDN1XErZDTc12pvYKPX7vosbSXoFaRWrSkx9eydoham6GSP25smBUP4EPGZDiXs
9/Jr3bT7dIAdxdhcc1nkDwDJDXOpRaS2K9a0gt6mYonNfBi30U1rORJn0ycjm5we1h7MomMhVf2s
BpMNR2OJ+FAno1UlqdZ0OthWTWU/gwhWjlkm18eoLfL5IGwhb3Svuu5uy/NdXU25jOxLksT7fIAk
B09+aY1jSM2dSM+cm0hfi7bNkf2ZaVfC6+evLl76/jwy1tpjwer4Vm66FVccCJvhpFcijirj9pDS
BUcqK5n+vABwvJSTxT5Qulh9UXws7gSqwkv44b5r5QCWrUjbBKs9ymjksdlibs8JTh3lhmCsytTF
2KgXwtvHTTVdKYhcCXDgy/UkcY/I1zgvUx2nJf4mfRyL6mmbxR/OgBycbiy93sTCkYkxGd690wl7
2UxbOHxGG7TpzxOZO3ZbzQ2rD8tm7Pww7WO1HDJbg6lkhibKzqkZUGJao8wvmUscZOr1JiZ9PhzU
1LWy3JJ9k2fDs2l4TJdmng/T1KX1td4lfIU3UTT57ZTjTFIOg1nmHy5RrCjprkD3W3AQX4+2Wrk6
DkOdkIOIcX6ABftGxs+8qSJ7HGJezUddg9WJDm32A3JlRhx2+E/f42CPuv2UVctf68zhUaNpRcRh
lZhNd1k+FI/Iyu7V/7D3HU1y42q2f2Wi99TAECAYMX0XJNOUt5KqtGHIlAh6kCDofv2clNS3Vdl9
Va9r9RYT6lCHoiqJJAnzmWN2nkCAtataK5b7sO8rgbnMJhI32bDU150e+YMRhmGNLF6LKCVMvS5W
kKGt0RtnbZ5YC5m3HfegRLDlaejTE9hBVmHCFcmy2wz8J3JZh2INIoQE2b5uqMfwBGo2XCqGRCPR
05SGsalC+t4F3lyi/pbLstl7DkabUZMjdo1Dkdf8sgJKQcdlbsG9GWdbXo1sQCtU+xByiOQKuN5e
hLqszjqt6D3q82MQY99sdgGj6qqYFzIkhTS5vV1pP93ie5NPXKUQRmwhfJCfkBV2KBGEatX4eR0X
xTYw9Eatbq6HaUmKILfBOxCMZb+XePtlEPcBDbNPrh5gjrrm6NRG2dyE90K1cwFhZy3JxoMvbh4v
3kCabdZAYTdx/eCWM+hMuT72s4Z1SeWgZgeHNEXO86yZR0TAtmrOamhdvYdaiiKRh1B8iaC4EWD7
DMz8MWTNTDWAJtPU7O2IDXpvq6FpN7YvwZDDdx1DWMwXQgMgiaN343jnVVfYx8v5rnXgGZ2ti0a+
yualrE/mGeq6SR/AtilJZ7qqhA7M9+OVys7f5xNT2G9GpqHaPQzLsKerRCo4FQir3uGdc3EGM/G6
fzINjtCdkP7afSwZKEYxlzSbrxehF3rDR8/pDaSCUpU0Bam3ElDah5bR4VJznP0Jo50TyBjqQe9q
DmJxUvlduiZh0zq3N3YueKL8ovFOQg3E3Q2CUe5ieG3m/VtVr8ZclFB8Q8Q1NjPKH3rotwRXvmzS
FUFmXWtevS2YqN150UDX8sGrhN8+jKwm8orOw6T2C1X8fuSCG8yzyly1Yy/yfQ+LH5EgtKZl3EHy
v9nMDrLhMQgQJHziHPjCNsrpOgH6tzjv3AtkOpz6Bq2PeK26ymDFmHaNukKEQPEGgN0Fp5j1IZ4/
RHy8q5ykqXcNayiEA0XqYQVFnSm0rECpwnva8oUsE9onEECLqBwcAWfB7+/9oZKYdOCOz+2jaV0x
fQ4hRJl+HsqUrl/CETPXfmUMC5Uc7BqrHmlqqGQau4oRFy1BO/ON7Q4ucXkeTmeutH2RVDNOr6js
MyS4WT7kH/1ayodU0VBvIQU4KAHH+AArAJ2iKdu6GmfmknAP/0/hA1C6aT5L/alrl2sKk0u9xOHI
y9Ek2At0g5fqFGRRCiRObcIKiwxm0AuDNB/6kOEGUr+2THheLjaGFQIjEdA4mcGuMEMpZETC/W4s
QTxHIRr0xDpIEDYS6L3LIAUgOFJjtfgPlBU8QKTRUi/2dZVnVyOdePaEbbZrkinEXNpq1wXqRInR
wHBBhHMfPoa6Z/bWaVQJbps2MFVshWwyZBqZg5dwxbH5BdhH042gNMtDgLwGvl7gtcr8bIX1yR1r
ZF7s6MjH7sqznLJkxA5TnLZtN93BAxWmraZx2r8xeTkiOkW9gDw5wX26CQjohXsAm8Y17hFyj3d2
sWSMxFrX1elip3TcaUs5Wl0r+wp0z0Siqc3mjwREgjvlMgdKiGdsD3VTx5ukap1vzoJpyp+aZkmt
iSyDvhhC+LbELKRwOSy3U0WCAnepojGz5rI2qt1jEboHTapURXx0as/kqr4WJEDKKkkViHhBw8Ru
eJkH1cWAt2KKqOwcKtXRMtRtFa3FxPEm3CquYYAN4tuy+nNE8HqTyQ7+mDDRsWsZDqw542jZccQ+
ON6irGpEDxBn5Rjkhy0OPZhfhnzLOuiqbkLDePl5plnjNtAWtT4cDjUNsbYQYAO7ipkZ6SDrcPCK
SlyxEA531wKmWW3MUYpu4hWJcpXk62D12TrnwmJ/qzSPAJgGUTxHDjqccIjQXyzOZUUEY6lJnVt/
6ZFDeS3PbQRjWfleVFZ94bNHhkdCrZ2vdAA23haFXQjLslakuIW5ETADA0JNxxJe9De4RCfOR+Wp
AfsQpQ6PHEpy0BSuu6LcEznV8Ex3qpU8hn4FfUcJqk/RDLmJu5IGqMzA1SVFpjnLVp3gvAGl0Adg
6gTV9VbualfyEDUdyDDExOv6HHABbHMQexlnpAHSED/p0hZYNldnXXrW02aFGTkNUhYjxVO3k+7C
ICLhpJrYKJs/SAijnQxt2rM4Y7V6mzoFxHRnQn3fZZ18X7qgFDElZf4RFLD1TsEpAkWThUCFcDE7
ZD9+GI2ah9cornmgyZpxkLE3lc0JRlqu+cK9DXbX8qbMioEhYpqnOnapsjuRzQM5qYsFUGpQt2ga
m1LAuKQYYYi0XRELZFuoapsMh52DC9WUYt889fqp1XfZAQH8wZQGsQ5DS8b/Cn5upu9q4OzRq6E4
qlC4Ucgf8hQVt8syHKpzuwiyKZwHPZ8cz6Tb9H1RqlsfXuJTHHgMW2+Ko6txCfroIk16hwi/wyzz
KGpqXtVHYkY5KV5nXUN9GmWSSOTzpgzbSyaC5e3ESrfPKkWWsyFrm/6znUmKE6MehuzUW2wNOiRR
OQ/HqAC35nomnFdxWHZ1F4El43nXvFv0xcC1InE2mOBkVbOXnthmhhB4W6ZZ/rbO4KJ3jUqeU+dF
wFQYuzzLbkjA4MSU89XdO8LLDqaDabtczMisT3g3dWdLynwXI4GC3JBIcZoOyMvK6wYo1E+0rqo8
KQOEJ1Er8vCOw2X0FD1xAz0rN/YINcd8fodiTYMw2gPjFflN0Q5nXh9IdGj7aXmvHSvO9Vo3bVSF
aXFpxrb+WtEg6BoUIyi2jHSp1vqsHpH1nY29CovIrdTN8VLOSPZFU3lQiRJ4ZztVVKPVEfR08vQu
EJlRZ17h5aeVKasp7v1y9k5Z6pzB0wyGJ5gJllkk3KCDiK7+0u18qE09OjXPY4xgLr3K2cTO/TS8
cU4DRQrlOzUn2DvXC8tzw84rdLufwKgPbhSUCB4XhQzjtNG0Svc9rYjYEV8ubge7l36Ihm7KbwV4
ijf+kOou6tNgeQR/MXhgzdSclgNvNqQZt4tGwUU0nydOXBX51k4PaCT4EWAyCNnQtsf22ZLLDEnm
FUchHB5aFliBzYgY6p2m63zS4QC9AZnGeie1nFErrWQ63YAovJ6ONhB5tKRhdZqZ3WezTtGwwPFs
9smUBLshhMZELA8lYU2L7I5VmX6gCpMrV3kDEJMv3A4ekuDn9cAxmnioS7yKAnZEl0tWsUuZrcvH
FNW+t7VI7dViwoHuw4a+C8kSLVP/VWTj/VpVFBXmIctOC7GWBrU/oc9Ep/UJXowXGSslVnw11Usy
2H6qIzx+8Tb11nlMJCLoPnZelQM0hELbV74i7sVq4ChGw9ExvA2ROV/loVNXHi9qi6NnyWxEMW2x
Tu1S3RRkmsftarhfbnS+oAA7Er97hJ0LYTi+OUeZvvZuaOgNJ5STAR4v6dR89sW6PKllNASVyEV0
OBdq9bWBJNoXX4wFPiq7sYxTbL4pih+o0aMkqdkdy1CpBtduco8da2oWTQ2HqkHV90OatGFQ9BHL
RDojQlzmczfPeRELFOrvAYfhMyR5vCZDZmqnD6gTmmY7yk49YWGxvZTrZePx+jIsaHnB134sI2m4
u+pkmF1gzw4+lTVMyV+AX/ynrtMRpwoCz4M1Igc+PhjZCUisS8x5+DpBHH6sElAR1DdY2QA6ginu
jYi5KuY9vqYnzI91ArLc5N1YHLqItNgXI7YjyqbXed7wY/53N/p5a2EevJnnw/wxcBDPV+e9ipTA
jwnglLeLTnGWbiC6SdU+l2Q9ZRYt0VcBIPkxAxyw9SJs0WbaTJO8Jek5C4uHVz30Y/b3shSot+gV
8CvfRmsmrz3JXjcTj6nf6DKB+dFgrmRZ+slM9SPt1UsIv/8wy4+5364JqpRrXFtk6Xur1rgIXmfF
x9URtje3eSWKGW1b7TUfRI2GVjZ+eN3DPoIQceyvHBIBUDZrYOkgJsnRDX163bWPus186HSI1BDs
7Jo9rei0hB2dX9fJPmZ+o4cEZkx34GkG3ieYxQ0JzSr/VWg0fsz8Rnoz11yAqQkZnCIpkEW/Qy+t
ex004dgxgvsLqoj2MAkdTc8p6hWGr6+9uHwOw4H7rpvqsgUq09lLuRQxM/ZVOjL82DECopGovkuw
qPxhfof6IpzU9ftXzZRjvwg1oGHmgdazSfuFX+el9qNpzdzrNpRj/jf6ozJctQbd3kM/Z+q8k6DQ
r5Ni4sHR2hQTIRDwMlDw4ijQooEBDAOS69c9l6PVOWZzGqzQ8QIGL3w3dmhMoUr3ymsfrc56hkQ/
yt3AmfRsXwVuUzX0dWfPMQF8lGuXBgpfGwXd7dQUH8Ky/fiqJ3JM/+6hoynFQWEv4G6NJ14u+9za
9XWApGPHCLUAYZCl0HksXGhhHN4nFO4UL5yYh3DnbwAox/xvgWIOtHtBiqkmh9gx4ykMVXsyA3/B
DZrDqG0VpdnXks4/vLT++5nAtP3X/+Dfn1uDwgFMmo7++a/7tsZ//3P4zL9/5/kn/rV7ai8/1k/2
+JeefQbX/TFu8nH4+OwfsN4FXPYGHeHl9snCDfHb9bOn9vCb/68//K+nb1e5X8zT7799bl0zHK6W
5W3z248fnXz5/TcqgM//75+v/+OHhxv4/beLjwusDnFOfb/Yvz/x9NEOv//mizcsDAUPJJAOIYxE
sUtOTz9+QqhinIBvxTgKmFjODSDe+vffPMreSC4FPonKphL8oHZvW6R5338WosDpE8T6Pn4KbOUf
3+36+7v//jrwLH78+78aV1+3SH7s778dNuk/Z8hhYBkAVEZCGhKKOz0KmL2OjihJzSpqeah3haD8
3EldQniQf04HQKt+ejR/M9zziOUwHJqUPOBcURoqciwc4M9QlUmdCdEzO9RtFmmiFKXvF4C+3wDD
z+8KwwDLRYNQhVweUyt15a3oFYAQQrsQyuFjl52WKZlRWMqRa4OOu0+tbRCEOE9ezjn92s4Ax79w
q399tEpK4VNJmcTdHpMBITVA3GymMKpN334qKpLdrOVuLdLia9u24ouFxjaKcpU9RVbRRCvV47bw
mr7fNH1prmVQsg8itxRYk5LbDfMLczfmcDyos9l/6MZa3A4weI7XdijPc+t1QIC0FXrzHqEyDmwZ
KR2mauvm3j/JRliDxr3XFnGnSVoCOwu2NsSgyRcF12U/kVC1bACmtds2Y+6Dbprpw9ov135o0ktp
KgrWrm63oaqnexSUmph6qLPXI5oWMQWiQ39/h/9oH7nIP/etbb8Ox7vEs43lyjw1d0P/9DRcfDTH
v/n/435yIIf95/3k7KnJcUL9tJscfv/HbkLfhBC+gfYdO9TTg4MG3vfdhHP8JFTISTnBfMOO8+/d
RLzBPoMODgnRy1MAFuBHf2wm/psAWxKuRzAn/CCEfcQ/2Ey+sQz+XHfQ48HJQgQ2LBZSpdSxRF+K
dhwgKPSTmJuUsoeZQhUYkFghGu89bBj67jZMh8k70RaeUaDdo2d506aCKcymOjNf0FWpe3I6NpbP
L+TVzwHd378aNgXsnEFw2DmP4huWBa1JS/dl1pK2G+5BUjQWddWMMZ2dCXY/vbKX9zlKA9R/JLY5
joAPG7x6HhuP69z3viuLKIeLSOLbtXpn5tLc/PNROMEJQBSD/fWxQoXWkF3QrCmibOmyuKwLewLU
0EtsycN3/fOlYqPGvXCK2hsLAhmq47BTkTbMgMArIkPrYjuaiVyGs3b7RorsrETHCIpp5sm32fLC
7T1/ZT8G5qg3KsmAA/1LCt2Fo518qJkvU1btFkDFTnrrlVu69C9xFI/26u/36AvlHzZswY6JFqCF
G9SO+gK+MuiyuGFFHwYN4MlbvxJev2Rb9ZcbU9SnONy5L1UY0mO+dVjnFS1gOR6VS/Z+8DuyUb59
WiR9yQThefyHJwh6EYZADxprn/NjBjOqG2XvdzqPUuSwaFTmNWzfJ3/TyWaKBZmas7BPl3+UtH0b
NCREwA5SSJCDj/HwqT/mxVxB9gJCvUENfzvjvlIHiPA/yiZ+jAPBYhFQiLNQcpRVjCGj4UEnJFp9
3T6g8t8CTGCKT79eY994bM+mP5rCFNHY4Q/BqEfDiKJY2MAU8IjF4CJtWAVo2ujv8qy8hzrMRZW1
SVX4O6CR467r95gue+iJnKykvVhCV0e0by+5XK9//b2OIqnDq8Ue6zPBGOHqL5JxYy4aANDgzV6s
AshOAfmrcoQj369H+ZuZGjIOIAGGoyAI4Oj4mQVL1qJWKB7mMOjoIVBDKAKlSFhrYDbAF/gB/Hq4
vyxD3BQiYew3weEg4UfD+WFaeqoAbtArMm87+eoDHdUZ3AZPM9G+5Mb094NJEoYBwlLc4fN7E21A
AWPAYJNfN/saMq03NG99GZUeZ5uUdd1LU+mvy5FhFVKoBCqBI/mYyZ2KuegniuU4hlMH0Lx6sFSd
Aj09xUCtA06384aHPFyi2bJkTc2a1KTc12A7R9WAmpmf4dsuTfFOe+0/k2I9rCYE50g0EJ4DOIxw
9fnTkIdzE98Z7dUMrWt8JRIzXi8nv37Bf51PGMXHUwg4Ti0gOJ+PQtNco3MZ6KizRC5ns9HZnIwF
+D67LM2L8IX59E0y/fnixXhSUrxe7AZ48M/H41NKukZkeWRIb+tTSOhJNAklWDSZr82ZNMPwqRDQ
zY69HsxA6FMp7z3RgGcmaKi0/4iw9v0Zc0YPkRb6n/JYTGZwTabqHncPcD8wxNO4unk/LxwmMr9+
zH/dHBj/eaDDRPyJvN4WwPxNGgM1XVHtW0QJ8NgCTP7XoxynWd/mDA5nNFIZkQwye8+HqWYAZLoC
TzfzSHoLaDvQA16Y6q89UNxzhC6JfDfNhcv3EAGclhN/KHoARhwkr1644b+bV2BecUaQw2KbOnrP
La2CJQdOB9b13pos2Bm3YGsPSWhG74UUln+j5z2bVIfzAK+PMuiwYLTDxvLT0wUpzYN2ti7ARphs
t6/oCOqF34e2xjbZZCRxuQrvmT/DrTxtbTDGgKjRDOeUoOEXih7J27xOoQMf8akZB4pDpV2XOQJ4
V7XQGAm75nMPAExwiWaaO8CQteZzhMgrA6arQMXrcTCLo6dB3RQUfImcebGd2FzeeBOtgEEA5YTc
6jnHEdRMne2B6hsAmN+RHpyCA9xzKr2ELmIdkhSePZfazJkfO8DSVOytYz9sQ8CBB5Dl5DAmUz/z
Xa1Cz4uNK/IvmZeFQ9JYL5NnHHD/LFEUeDd8haEsd3Av4Wglo10ugT9Z+BiTHCCMZCCg+ewgHILq
Nla8+IDQiNfnZV/1bAfccO4i3tUAG0Q+H6dKRnMVaBfrEYwjLwMgCK3u9AJ0kSCrbrQ3LoDaErD4
+uKxMA0Fq2qqdDkeIBv1GPr7JaSzp2Pd92pRifKy3p0EbTp89DsOBFNd5TcBMN8AFNsa2mJFjwQq
7nLfLEkJXP9dCfRCtiOFIUHsTFN+GEF8+QLWiBmhGlpSk6CjBi/jESi463IN0se8LijiANemWYSe
VZWfMm1gagGCoCohvdznMgECTOeJP4WjPpUpzx9HiAT3Z2uDcApOo8PC+3hERNg/kMnvLMDulfdo
eaXWIFF4bLLG4SE8PGDtd6fplDWeHwWp519nISBfpx08nYYI9VVXJM7MkNMHfKnarUuFOmDRDAsA
3JRnH7uyBsY+BfoMFvKlRzUsYarcnOnRLO98USu3BZkGBBA3p/4+6/I+RRmxBSMroi26IUlf1pRE
hhv0WZySLRCb2s23um/yOvZgD3pVqC68qcNgFtu1JGs54KDNZpv0EzMVKE6TyeeLImg9wB3X1evn
BoGVyiwGrpoKMw5VhfdoXIR13AyDuUGpZPTihcv+3Fo/zBNERjS4b/g6k9sJXAQbAUupw53xAaoG
RW7IRmjSwmksMTQbyF2pZtlvFAP9fxfOFcTCTn0g5ht11ozSevlJgUMrP0Fu08g9mDxgFE3aVfVu
LhS5DjxSfJpoMegL+MSFfdKMVQ66mVepS00BdcYdeWDhAB4DOBpOAcBRbLY2JhLLlHpRvlj9JJYq
raNS2zlEERzZVgTcKkj6BStoFaGkBT5JC6hhGmF/kGkCyCH4XCEDlHuruzVYI9mgsxjJTB0uSX0G
tGVb4NEBvY+ePuOzPydoN87lXioAYBMQsdbzwpttG3UoVOpkhEZ9nxiQ7q+Q1bXhBryHNQNMDYp1
UCAEYiayJKvOJTh5aQRzKd8kqQFAJbENn2akmQABxKluFoa2DJQxojof1o80XMX7CjKvE9Tox+ok
Bx8GyMHGFGUCJJh5BEh6Ch/LtVvtez8tKp0MoPh+7qCRhVWw9pLtZOaD7dD2reCnqg9MsAHKpu63
vbRIpfuq5h/GdKjotjMrTh0ezp2XpJIUn7UKq3FXL5rsGfKPZmOKHvi3LiilgOkOm8MIsNCuAyOr
C2SsUVyRUYAFvcRITxYdqcJChdXIvLu0tPUfIJSBMt0gUxVP1oFCAPWtALzBmtYPJeAbIDLWzOi4
5g12Ca65BSx4GkfACNN0Bh9iaOth1+pSgDUH+8K4khxoM7maAjhCUCF5PC4Z+CZNNXTL3SBpyVBi
q4fO3zGmG2NwCd3TrS170m/cWBVtNE1zfuWtMFSOM6yztXw3AUWhyj3Cf4Szmy53vcFb7NGxQMk6
KFLRP9baCJg80LGnesFc7LHCIDwxuut5zNiJZ9f2A5xDqIX+j2iKJICySnmqW+E32HGqedkAwE5y
E/cyBLg97nk9SQEQMxpQ/i5kC6iU36PE/6v9/cYOMd9/rv297RFdf1x+rv59+8T36p8n+BsSIN+V
gWIMkfrBm/p7+c8T6g2gNigIIlzBR8ghfv+jm8DJGwDIQaeXLJAKmwjCwT8KgNx/g88oGCH9uKj8
JwXA52EY6uyoIFJgfCVFVQqmGeHzyKhFtOD7k8eA1G7Io60AdnRr1t3j7NcvFfmfl6V+jEXRPcEd
oy513PmDi0HO866EqkcTQIYslfn1yAK1hX6A27nMc3dl0bpY9CBE/PROXizu/RgZY1JkjRKP7iiJ
UTPilJHlfFNmHSSKRa0jA+zrrwc5Sl1+jMJxg0oFwDgei5XREYgdA8OjzdSP+eUhdYimrvfuje+V
yGdSC5gbwJNLpCsAMUVVvs/X5UbPLnuhnvO3L/WnL3JUOa19B02GFl8kF+rOqjlq0vGi/Gd90D9u
F6kE/vgCVeznUwdOYLn0vYrDbgQFlU6Ic29GreHXD/Vbhv1n6P7XUY5e3VTRSSP4xUONScwTG7cX
XpzvxljsKP6mfTxtacyiPq7iIVE3YCzE9Segy095FJy8hCM7frIBlgg2TZQ6AlQDkUU9v2ffX0Ac
cg1EdZgRW49V1SWoPThlIAbwQtbyPCNEwokS7qGOBQK1EljsR8UOn9sMfKVihWYfZZuyaa8WHH8v
DAK/Snzjn58vhoEsPwonBE0KjHqUeBLnrcYDZRCw7bkAbNtb9LpnrVtQvNDQCt35IwCRO9Ah/U/g
y4ZrxBAFmw9DBvZOGQVEDeMJqouAGgqUIHQ0gydmdiBZIbkpR9DIfPBNiH8lKq/MYrAqaR73oQYL
j/iWAtePKrY968G0sOCGt2D2Q6xIgqrPC5BM/WUhiHeLsayAiq7Ywf8cD+YEzXAwUPN2uVQ6QMwq
zmF5hfgB8GnUvryyC2IbZjMFwgBIhmRSbnkbTEMrQSnqUCuA895Q7fPD3zsDdle41/1sijvOGgOI
/wQVPCBIEWwlHtrv79LOpemV4y4Ldy5EPTrSixi9iHm5V3xG3OWTyE2GPkJzEmGergwpN1kqIIjo
1cZ7d6j6tokO7ZyAMG2L3eD7aKI29SF6XlehWQxbLX+3dmFdRIUAFSvKUmnBAF0K6F/olD8caGE5
KG7AyM/QwAC6e/W8i2oN2hJ4+kF98dvZ0KuwylwXI5QeWDSPKZgRuqK52whHvIvcp6rbTcqOy2YC
A/xLSArA2ncBlGfPMm/B/QIob9OtxxWK3OU8VB8hkCqgFguw9LIFoZkhowU5HJoXEGbY1JNtkGSm
Gb1mPcvTSMpFXXeNba6HiQc3PS3lJ/REOcqP1VDdIouiYwRh+0FEecnBHEwXuY4g8iz2q5557xIB
1LeL+rmu68j4erov0Teeo0VOK3D0OlAq0rTr0WVFZfczjk8JVhgdu8cc/PM6tprp+zrzVBPhJPA/
e0Cqg3hdg7uJ9Zp1yN31EiCGzrIqAhi+evRD0MIjB3ZFFk/g3X8tZb9cdGmefs4yY691va5A/Ocw
+oxZ4MarCdIb75eKYBfPTJZd5ZyjkBE0pbpB5Y8Ckd7Y0QDu7Y138zh0XyZrcnOypNPcwsDL632g
pz39fu0g4IiKIQjIkcrRkY182leXg8kH8Ek6NZw7PgI7jVxnvGGOA/QP+vx0yTM+5zGiZnfXs3LI
E1A17VsFyvBJ7yRqB6wKJMj0qPnj8CFgLaHJ5yPEzUdys2gIgwHu3Zs0BvPP6UMqx2kMemhzxbw+
B2WsCrw9AccAVACXcxfZkvIvKOqP5KwNa3Lhwff1AzO8oztMM3U1dSN6WgPcvobYBRX5IMODZxaB
iAlQ/I3x0UUcsS5TAzdNaBDJb6pY6DP2LdSa8PSLqyY1y1tMqeqLzgB2T6ZsgRu0AaUEm4zXFbdF
RvGYCj+ltxADyyk4q3gNcQe/BImOupUXqaj9CuQ/Pjws6HJfGLAGRZJjxtzWaBeN8QpR26cGjAaA
rwteYt4uynd4OMTgRGk6Jvd+V9RngvprD+Ybah57dDxXFNBbAzIwZQ2vN34ZAH+69JNF3YY54Onz
oep0QleU12MUEKCoMQlAzjUV4zUYk8jvKqW6J0I85yLJWZ5Fi0fnc4E8Q5znZTfYqNJTvmyDPFjL
re0ySPxMIswJGj+p8KNmFKwFnwUL4cageHKAqbeL3esagiMJA5NWnYJs1ffRKjrwrFM5E38HRmS/
ntPeC96Fa+1YjBxsvNPWJ3qHhi3RcZof5DM6lOcqCNoX/XphsmK8Xj3NDnoaUNOKWGOvRAY6Buhn
Npj3dQp+zmY1VnQxiA9dsSfL0k0x76uZ730Q2LoI3DgQVzIJNmK8Yu/DbA51eCdAgMiSDvnTFDek
IXIn+6nANthLD3z2ms7jjoUZaLv+wNMpzpY2R9qWMQDyZnh7QP+kW3EC2cAQEi29bCDT4UxttqoM
gmlT5sR1+3JQ071fCpB/ra6mW9mbnMQaTWt+tjI8Z0hfLLPFQaArtW/Q9F0TVCTE9cwmsA9MMMMz
CHIz9RSvTd51Ccjfh+qkaJl3Rh0DW6wu2nFNwGfxIGXRm7eIL6ENpvQ4XhKkzhL2kUWlNgAEIRVv
UR8kmwoFgSGCxHyoQacZaAdaWwHssihb1W/aTFRN3II4Wm2AYmPDvSwp2BM4OPl7MXdzsPfnaQ5v
UWLAA/OapgOXEB4Tczxqk04R1pdoY6wcAN8Mzu3xxOU52E6u9TgBagbCgmArDMUFtlUU7VVv5Im/
sHZPTLbe0cDkOgrHVNxBKAjqZn3KGkSmS9cnAuAfGQ2zFgKXYFVfnCs1Tl+NLYMq6euiM3GN8xzc
u7Wxwy7Ie9+eVuBt+slh2zERwb116IIE7L3GfV4tYOk+DENjlnNPe1AAhZUfSJRp4fPzDmk5tsE8
GMrtAeXyHcn8f3nqb79OU2OdV08/J6mHX/+Ro0r5xmdEAWjyDbb7Iz2F98kbWAogtEcTlQt0hv9M
T2mA1FUB+hwIDtQEfvXP9FTIN/hlJLYAOdBABLAL+wf4lKPoFDAYhQUDuFtwKNuTY21pHoBDiZ1y
PbMLCGpww/hfzs5rN25kXds39BNgLvK0I1uy5DSyLZ8QHgfmXIxXvx96/8BWU0QTGqyzJYyrq1jh
C2/w4Tp/h/BSaE9hEBf/3s42/nYQX0TDqg7MhHfMtWg86S69zev4Hi88dEmK1AF81qN2dBaYquRT
eCLc3wnYwr6RHVzHc8VnjahLzbqdMlgQgMg9Ep598w7RpV1btofbv2uZC2iQ5+iKkTaTENAWW6Ra
ZeBPA3VZylOCal1MaHCpAkVsNKgXi83Mwfpp5gwuom/Iwl9PHgEgfUjdSp6NSbTPA+2ZL73bU7hO
qi3Xzrnh8mKdgU7CcQKlYpHfW/QpF3lUMprxRKEP5nGjEQCrvb2zurY+ZLqe32UYwZ9vL+Bfcfbl
gH/nR8xjoAa5/LBKXBGf6gyYEfHotWkfTZ6dfWEl4mD0znjoutY6yzh0jyHa3feWVZdeo/WIQ7lB
dQpwlvlRlupMT5uZtD4CQQcgE1R222iYDgqRHJdz5uwaK3MfhB/Y0F6jwgvq0jmXRIHHqOnExXS1
7F5BZ+RocogOSMlXp7hPrEcbrtl+FBn3PzjB0+3pL/cPSatJQmlZtHB1R9MXSXQhM5FlrRucjDJU
T4gnpaei6Lu3jkKdSzM0d64FGDRMF/tnpBrm0zaoTqOd6Xtgo92pVtp6Y5TlLgWopjIX3UYLAvT8
EgQw1UqiW7wrJynd+guK/8pdWln9ZxRjtgSHV4aam+zk4OA2wFEtjp2ewPQPE988jYHIDwkjP42Z
bI/OZLafbn+htaG4bAEzga0DcLDI9osMxngE8vg0zSbCVW3FB3PKQ9740N1oAr/aDADPgJ5xsfO5
NPB/18c8JqAt6erbJ5cdc5ycsj8grLwlKz7XDV4eOEh6gAV4A+at4EI5vh6FYlfUyN5tPQGu8A/y
w1O4R906+pOi3dEfJ2K4z27TuenGVTkv1MtxecoY2nGARKAYaC1ZeaoequTunX8OkMwxdzb+kt8g
xSMGRr0q+iotUT9HvHpoCGqN7m6MvrzXuNh4FHUX6BvNEi6c61lnOOaUndmkHuK5APxQN9Msj06O
gNNdJ+onvXODLWzacqWhj+vUb9EHsXl2zeUb6WRDnaFMaJ+7qog8LtzgWwm1f9/QVLifnKk4gp+X
G4WjV4OCunP02SrSEsBDlsKvcUFIOtH08OSAVDbyd50IT2rXTc6Rvq2t7Q0/UJ6ptubBG7cvomeg
xKhaa5QemfX8CV708q3Mn+BfoRiBehhNZtUqHqoijDaAH8vz+HeUGe7Hs8tMl/MDIh6MHH10KWST
3WsZAoJ2akl0tYYta+LXQwn26YzgAdILO2Bx9NFfoP2ky8HrVZNSl2WE94Bqo33e9umbtMZ5AzgV
vAIO59KyqYwsjj4EUlmEgGk8pF/qR8tP67NausObuGv/O4rLs+4g9AzQdQmWVBxXDQTNak/LRuUk
+6j2lCrfCNWWtxhToSpqYf8OrkPwT15vg35qe5+KR+/JqAWF3xdjvuuot/26fS+/3ueMQYYKQgXw
CF2a62EKePuVqaW9p3AK3zeDEx8xvu9OlBnjT5QPpj2R6fjz9qDzP3p1hzE38EaOyrU543cXW1yz
UqRfxmLw7NwMPuI7oxw1I6l3cZZVh8rtk4MspX4Ed2dfpBEVG99vZUMCziQs4wafX7/F8Ak4JYFo
U+81VqQc/TJCsqkPgQelld093Z7qymecca6azUTBwf+VC35xmqtRnRHdWu8FeZSkuzF19b0b0Cja
3R5nbU5oSDOEIAZitOvv6JeNgcwFYl3DaOY/WFHReE7eRNqZTqlRXG6P9qoVRLzF6tk2iFaSFrbQ
9XBN1MpIGKnidUFvOKcwtSvnAwLixZc8UJTHCYPF5jnOXOcfdrHzKa8LAyhbqPYo3LapG2/cZgtI
LEeSSJsHgpm7OrIRywAwGOzYjKkHegHr0O30aOjcs0IfLj3pE6pOWC+PVnOMdCLTA1tD1U4JLi3l
3ox1oPaJP8j8lFLUGpApmOL0EMZS+YIa0fhBH3J4sG9ePzIDEBe8azyor/KwwRYxshnT6MV0Ln7l
PgYs+yifsr1uWYgQ6EF8cjOneUDXrXo3+DL8WER9+ShNMRxv/5RXF8DfHAVYNDyNee8sLgBBfcky
s2r0RqMCrZG75l7ru+hsZFn9zQdp+w4kU7Sxf9YGpUtpE0uT/tJOWGyfqi5FT2XTcy3k6FoSCZA2
Y9R6LtM8FkIfjnIwgy030VeHhLm+HHaRJkztJAewNqPX6LH80lSxM+yDpCn8XUf9aAuMuDoa0FqQ
efS5ebKvJ4k+61B3tjV6SBJ1sG5FAyyxoXGjU9jaOgCrgxFd23Tw4Ogt4+sQ+dNJNMPowb2qd9VE
C/asU2T8YKDea+5jNfcQ4T+VpUi+qkFfvjcHqni5kewNDIt36dBFDxq5RrpXUkreG9HUfPtcXfgs
PMEGTaD5bqL6cL0USkRrq1dj1RtNel5h3oz/wHlTELiRsr431HQr3VjbYHPjH/4EiYC2lFHwRRw5
ap+pnpUCr02y3H2g8lY8lWYVHNvaMGf17i21idVBwUHAWyQyAEt8PUsVsW6FTtfkVemMFsxjsz5a
nV59ztxR+RB2ckSwtTDEW69+ANIqruY6X58Cz1J7Yah0EiEZqV6EBJu5T+jCKfgVdM4vzJTqr2++
LsiAyQGoosDRXAJslcH1sVoUozf7RbCJJCpaVmS3j33Y5Ed+BxLtJez726O+ekWZItBWyKXcFRoN
0+uVtTujSI3anjwVrTCaG5pZVXu1j8WWycb6QEDLoaxZ0FQWF5MDrNVIqcd5Way2IIqMxEsHRP3e
Ph2bd4pJEWpAMLiejgpBfNDQk/dQPwXoaSGUox54ZWkI3h7oLxticfBg5fM8AtogxFvmTjlqkQoM
Bs3TjRaWu6HlanPokaYgrvOjTDmIrI+eCjcCkNpPMkKEtdYbBIhDQOF7OQvZ7eD3J5GHlhGNgds/
b221yQ0olBnEXLzc1+uADnFeRlmpeTQTSvdQxAnwHNsMp62SwMrtSOb4fwMtHjnyS+Rf6cx7Vj7k
wJ7zSgEpOlTpJ62uKLventb8sxeLTjWK5oc9A+xfEReqSrYFmmxcPooi6FkYylc7lvqlGYbsc2Y1
4n1UY+6Azqax5W0xT2Q5NLOBhg0OnPO5uILowCZjKrgL8AjL/7EcVJr3Nbarn3gWzADOhqu+CxR/
vEPup9yPXYrK4O3Jr3xTOJfQ+W3Yf8S8i6UWQCtgODeqZ2cxmFr2W9Mj7t6Ub3MF/hvyCYgUEERp
V8LHm7/5i8g6R+EsyRMpPDWwzANqhQPw500AycrLRa5CFY4Llmr9TGJ9OUqDooh0EaLwfEtB8svN
aFIduj7KfnIRhcm+mXzz2+0VXNmsgsSEIwuv1oaSfj2kjtI8SsgpstVKL4BTCFQhQYncSRjqG5mQ
9pfevtgwPJEwqrheCVKWNENfia0MThXoYlUmv3S3UL4CikDjVWqy+qioKLo/ampt5GfHKmV8jloE
jdFz162fMqDvd6I/b8fsJDq4Rztyki9xEFbFgS4XWUeE0HS9k/hbO8cuNlC9z6MaZezI12nqdzSg
9yqY3s+FrqVfNSXKHtVwaKpvBp1sw3MTbXgPDr9H6rWhUHKATZbZ5zAoMaRT0tgwANcoZn8f0mFG
FNaszR5VVDDwe8vJNJDxnfwDTakqMMmwFFQEEQ38UilhpvAhpRDotjXFJwvWu8AXW1HBfDSN6I6F
Ls2fnev04x75G5ntqlxjSfpRcb+1biaGvWUOSX1IgMg4p4Ed0u+VLh7qfZYY/nsaGV3xKQar5B+E
0dHQVajiIOIfV2iGm6RF2DJUju4fp9wcvmsyVOT7GKTsQ9db2Dqi8FF/j0sCxn0qNOVHAyPCuYwZ
hJVD7VrjF9mV7T+lzMEkGM2k/WNEsfJ7rHXzJzyhuD5rqA18tN20RNAAd2HE73x0nA9+Qq5DnD1Y
xsdUs+vg0I26j4ymqowYSgT2J7/EOg/rp8D/GeZyELsu9sk6VL8THnPqnpAMtvz3dhtwi1p2rFbH
tKgzsIAanXAQUfqMxu2VmuZ+nn3vVZ6ks9E46dPQW1py9Ku+/WXikRV4qIHS5c+0JtTQSFStn5hV
9MynQu74PsyQdt6LaUBbMSgSyvm22ergK1p+0KnJAqc6kS7F6UdMOYp2l+WVplMLBVmPKICh+hcF
qctuL3W1B8pkdEmzDzL0nBM0VNTzwD7394WeYeYUVL1K+x5Bg5+FBeaLFrbWi30i6i67wwgg/TFk
7fCTUGq6jCJx4Nhoeg28Ua9q41Q7g/9vACH5X9OQmXYq6hbvBNRslfxYjI7yTQlUGyxok9YfS55T
XtNW5Wewz4Kjo0rUZi3F6CEpqQPtoT6dha5m7c4//w9R6R7IWGXwjDTzP43koAuvOkJA9/aFs3LH
kTFAa6YXAJZ3WdQlT0HtVWomvSMpv2dJkH8wkCTvDm6VYb5cFwKiyu0hV55IngY0N8QcTVpL1Y0Y
SZ9K8fEEMHsDWFCtplUCGmsIv9XB0Le7wKpzr1aMgHAS+cbN/Ht+BxfXnmvyZhhkIzbVKP36jrWK
uhwRGza9TJ8qcWrGCUX8EBumD2DSq/upz8tPQRW0fwBqIKVoT5H2sehSMG6312HltXQhd4O0pAXt
kLBc/44M1n/eq6XuSbDVjzWFQASRISLcHmUlMaGRRGeM6c7NnkXjahjByxbokHk6LiQFtNwx5fV3
1DaboHgmeboHeyX+DUHGFX9uD722t2yKvvS3KZTqy1qp2cKHYs/p3pjGVYbyvDWeQeZMn6zSEeeh
sZ9vj/d6qvCv6ccQXbsUhJYtLb+EpaKFveVNfgbILOwURGurXrMVjE5MsF+YYE5ASyYl2Mr3Xw9N
jRuIgUPaiS/QEjurEuJGFQa9lzJp7Gnfafj17OK28/VDVgj0lVs68v1ODyFJb2hNLXiPczBEDY4o
xaKrTWq2PMJyDG1ztOPsYkd2GHid7eCSlUd5Ue2MgDD7KEE4Q8NQQCp6o9Ma/f0gJyh8pprnycZ9
8jqAmZHoBMDUV+nILgsfiRJVBnT75FLBcHV2bgMvbgQKe4e6rfPj9vd+vb8Yi89NdYE9JpZbuwys
Ki/UNMFux2iPIQrnR/rD7UNo9u7Jcrr/LwJzpSX1Up1o5SPPXcW50kj1+lX7rc/sKvNpj3lRYoPz
zWvf6/2+xb9bDGcjxh0tAky4EVOvLCj4aFVlSdnatDevbwmYq8AmoFOgY66mj4QuSEOCKkVDT1U3
vt3rC0kAlyaBoH9CqWapc1cHoS2kBVy4sEr9pAAeu5PxuNXjXvlq/NMwRqwZhYI2zPWENH8iTShR
QQeei4sGBkqfm7DvjlGv9pxNLdyoH8zKVYv7XgDY4QiyULDJlxp78TBBFCNfoz6sF2AoQ4dLj0qG
Ud1DGTY+FlXe2xfYomAeewzT/XMcauH7Br2ID5FiFsbO6QfacbEP38EfBTA/rTGy9CHWzdzaQZuc
2nMDrQmdXNn5jyIfzWfpj+7TBBN5C+6wth+w7eVGRV0PyapF3txaTeJOWF15QFRrdx8WppmfYEWH
H6rJkNbx9hFbGc0hO7DgBdB2RrPj+mNFo07ojkWeh1IrVpVS86vwCJpJAEAMrCHZeKxWhxPzPof6
j2DPYjilwa54UhLfK6vWwcUszzPlSHEaZ4Y0K5SNo7Wy31HEYVfAxtfpn8x/f5FFVuOMHg0135NZ
Q/gedPZza2f1h9tLuDoKu30GHs2qBYuk2K0ZIU1H3yuARRPsJTiQPKkDF/rGQK/jKsG2QHnEmfut
lJ2vp5MIs6vAZPreNCNtD6QjOtE1FkF102YWsEe7P5bOEL6LxinbKj6sfTm++9xR45BR/rgeHLMZ
Q+ka3QdaLaN/qDBI/RteUvkTqGuz/Of2kq4NBgICpBMwCJB6iw8XNE7Qu8g8e0otlV1XxWicF1iH
XDrNjU63x1q5rpDHoJ5Be5mdubyupmHKE1MbFfTm3eyQdlIe1EDvMYsb/x05Hht38MobQ+vaBBYI
QcZ5dQdbqpSDm2mKZ4KOea+rgFRtPNneNQmsiRz9gEutZfbGzpm34HVEDFKNLj1xBCgLbWbkvTwI
sgvlQJCgcKdkGCQGmRr6WKBpDSLKdjOEBxuSpbszsBb8oei+c9abZjQ34pi1mYO4AFUpdAHqYv7o
L05jkg92Ztmt4lEgRbQmLHxAY11g9f3JSLtRPUxuEDR7zD/qz7c/8doJJRXgbafaA01wsZ04imHX
NpnipWhe3mfxpOwDygUb81sbhViYLiUYRMZaXNyNUk5W7RR82WQMkQeg8WcccuQ2xcZAazsW8Agt
EDAREBIXEYON3EBioVKAtilVq9iV5d6Nul9mQG23DrIt4aO1wwiGBEAEAE7e18Vw0o3itMQTF8xK
Yx5Mo2iOg5A4kMXdfzgcc9eeCBvIGgd/MZRj0VLXW8wC2kQCHcNBo/2ohplZHZKsRSc+N0umF8Ms
f/slQDgLEoOAVsycwOu9OeFVksuJOba+lB5tWyxZtMl+SjvqXxR18+PtHbmypnPF3nQAGvJ0LMcD
Uw5/iT+j5gE7SPe12cvdgSE4Ns3bH0HUNrlpgLPxvxk7/fLYAR7IDS2tXK+Mregx1fPwrrW7+Hx7
QmtJCpE6WfeMzwELuHjZbQURjdySLq5ak5xw6kDOB4ZJaE7H0Vdr5RQqWVRdhio3sesKmq44hjmM
Wop1w5hu/Jq15SX/p8IKyJIjsjiKAdCIvqA57wUJHhlOE8tjUGnBbzewtkTRV9AShDMUczkiiDq9
it8Vw43gnsSu5yhqeWdSTTsNox6HCGdk5X0q/XwPqQ0oYdN1uxLEzFesEoOziKtpo+C7Eh8QWPGJ
NXBYAu3n6y+dUsHK6mEORBr8PfbYmmFK29bdHTJA2j5SgvQY4f0aUBBTqsPt77+24vR5SC/mg8vb
dj12BNJMtBlj01yCZNHbA3Awh28tLjbM2i3Z6PXhoHzSAAbZNEtWvtzUULFLiKwWYavilpfQHgzn
QB7df+jLEaPl23PTVl4u+hCzuCJoKp7RxXaKe7MxY8f0vSbuM2xLqblUd0nQ+l/NJOmKHd3oRD/W
GGxO8BVRQME/xinViz3a2EJhECV3VZtCanNwstC4o7UsO6uyFXcjvZ5+1/p95R9v/+iVR2LOIoig
OI0OUeP1CvX+hDVRx7acBPh0bRgUrKp1Y+cDltk1qbqlfbU23kwcp/IGUIly1PV4uR8FgzqFvufG
NbZ2LlozyAEWz0D0sJvO487aUrx9vd3BmAEHdyAWcI3+/Wov4gnB0bJCLYMFNcNwzpA9on8Qnq5U
aKZSlgcy6zI/AgEyP09N475N9GquyoA2+V+AJY8xQ1xPOASo28rAEV4VBM5ZCdP80krENm5/xtcb
nVGAb9NKJm+nxnY9SpOCR00QdcLtNkxP2gQdOKuBVoNQHDYuzdfxC0PNvXEiJUjN9uINDMeihWzL
UClOgXsXOL9X6l27Ef+uTkjA/BJQBEAnLi4pkKnq1Iz4toYCb73GhUtWd6pxEUr99sCFCRGREXNq
UAfsxZ2kGwGmUmVPd4MHaO/k6njEjQsb+LHQ/susKPGitIkQLXfF9WeCCk2jXlOFN4XDVw3HbXDT
fXN2krLfuORfnzO4STNcmsBvltdYrB86jFEy2VDqRqOQl0jLnZOa4eMzYK8IgQf23+0NuDIelCLk
v8ECss+XFPvZOT0HV8QpK2z1rkDLGYbt1Bxzo0HAwEZv+u3jAQOZl1F34A0tPlqe5DgbxhJjSRGr
H1q63B9JparmnZ911k/Vh1+4kRyt7EiNFaVLOn8j7pTrbxf0sk5apXS8UGnHHe6p+Iyx9oexHMs3
v5LOXKInESP6A5K7eLaERNodXzzHm/LJuQst2Rzoeg0HXLO6jaFWTjNlQxgZczBA4rc4zYlbGbbk
7fGMjjKtrHGIHGql39j3a7vj5Sjz2r64gw30qSAqN45nOTg6Rcjz0OYcu38w/pIegnT2f9iNNq1s
dB8oaXMHX4/XE8iMNLD5VsWEg3VeuB9HexhxkS3yk2nG6tvLHnwxmkiodgK9Q2P2ekDF6QRFvsLx
ROcHR9G47ckGikdjb9gif7xO0umYcc6oDtg83EuwZosPNHFBzlrWuCbJksYY2jI0dLIp2U+Yn3ml
Q8O9otx1sOJa/3X74C3UtP8+aOCVZmACydxMQbmeqsRkOUTtzPF6EZulF2lB8tutptY8JJEj0n2m
Yzb+YaySusetUMcTxB2M5jNq8s1dSceABnsfxtnh9s9aeeXhUZJZzLEX0fHii+f1GLcIAgpKQRZq
cnTptIcYp7gfbVs1/Z5Ou9vsHFw3/2iVRdf79ujznK8LJwR8M8iKTQDzbqkwnoGPtiuXKMqusY9G
xC3aQ8JULrdHWbuBiNNmHNwcZS7rlGEgcCpQJjZZUo2PWDTGx7ibVQSH8uftkVbSNAeOETJCM8GI
Z8RYfGQ01SdqLo4HygMtCMzX0NO3AuwdB2TDnk3kPXC2dfHlVlXyX1fraXBLHNdv/46VdYWtOqPj
AMpRNV38jNaIDFgpo+vl2E8/Qo7Hp3bM34zPt5kstUrCPz4dCJ/rydY2ku99rbmen8eoe8wFi34f
jo7cMjp7nSAwEIpWhDMs7StqSpgFM5QkoF0UqoV/SBvFqA4oTSZf0hSlqLs+TqsHQ5PqVj195f6l
wUyfhUwI5K2zeFBGnBuavEjZn2mivUPNQr8bRBg8mEEt9/no2Bsx4ur+0Xi5QPWxqvYyxxSFToyY
YLuWmkb3nOBV+2A3oUOThHJ+2PvD0YqIUSGmumdU9LJTr8mtzbM2aYqnlEdQxaKqv7gSBlNOUzOr
3rS1lTwPcdG4Z1vMygBlbpjGkf9jSjYenpUjSghOuRbq+PwgLBaa3L83MpeHzpECZ+8JVWW0SMtT
XI/FxlArNx7IUWB2vN6426nz2XnxpqpqjxfuSGJht6Fq7rEJTZ7bKW0uAzCOHKH4QPsA5MQRSDf6
6eDdPplrE305+vz3F6NjDoZtqxXywgLjeEoj1/zd8DRYaBFa6M/cHmztGiBjBJsCGpca/OKA6jQf
TeDTjqfoffEYmUn/DrC+vhEyr02JHIrS3swj4dq7npKa4ElRtiPX62jVR9OIgv0w4u8XVqX/HyZE
M40MmMsNw4xFLGmGwTSpKVGX38bVJfGn6ODkKMW/fdlm5QIENOjk/i/u78U3kjLuVTNPbC9Ms/A8
JVlxmKKq3NiHK7ybmW0zl+tBvNOZXpwzaspDOdmZ7RUYssO605pPeBC7Ow449rtmYiOdNKKupQ/R
oSl9dacA0n0HXo4+otkqBxV54J0QVf2Yxfil+1NsbXzZtXsXLT6LIJcKBxXx6y/rdwiQ2SjVUHTQ
sbUvEBPVDnjGhupxYLdtLPvq5fdyuMXZgDGaRWoQ2F7ZddoPX5rGL0h8MQy+QVTqvgWJeSZwnb4J
o0qt+x7tcfMwFE5cbnQA1nY0OTr7bO7bkgZez7sw9dEu7c72lD6W39wQVTIga8H7xMrDjV2wdkQJ
vFBxY52BkC52NF8+tHNnFBA8FexkG3U6BCEwz9s7eu1Kdy0ThUM+5QxSuJ4QCOo+crjTPExGBH4t
jn4wAItR5ijyD5XZbflNrmwcg2YQxQ6+B1H3YuPAfCtl6fo2Yf3U3vsdwgn1lCmPvLTDfsBABtRY
s3Wxr3y1WTF8Bnv87aAuUls9cf3AURjUkKm/S/JSP/S9Ynl6a0UbNqCrQwHBoPhHFwWxzev1RN1r
irF3FV5gRyBZIl1/FEUzELEjefTmTwfT4f+GWuzFMJw6NDZCNkhUunuStujQlbgnhE6DaFdQyMPt
8VanNsu60GSDdbQs/ZaDSFsgxoCayxihcVC+KHgp/VOBfvHtkVY2Jc014kf6PaTtSxwj+u9NBagr
uPRFhCpV1ONz3jjyfuqdGA9US98IrlYSQDxTKGbPAgAc7MUh6KBsGEA8gotRC5FepN/lT3GuaQUK
eUb/3bEHNz3OhO9gR+ddv5dJF29kIiunfS4r4Rw3w5EAjV/vGxkOKu+vE1zastGOVknyxxu0ZX8z
b4lFVkUcRrOEMjHh61J809JRsq4qIyCikeU7ZD26BxvF8QdR2/a7wJcI+bFCMkAy2Q0+3f6oa2Oj
UUHmQzAASXGxyC3Yc6O0XNr9SASge6cr4uQjEvkhjSZ556oAfpykUY9izJyNq3Rt5wIdnCnDaEpQ
Ab1eXB85+NSRA+p0GepYbjvpZxwZh0NSDP3Gd/yb2iyXmKdqJo2BHiS2uh5LUrXIlCEPL6Eo3Ip4
B0A93Z/MMd+1TQ92XKsKqqD4ENWAvTGJ9++stKPF2iH5WBzQRjPP9WCb02kWoUBVz4lFe0Zg0EkO
llPWyENoMwRd9Ga1xZFYOwfUUGk3w3Eh6F58IsGhwy1uii7o+yXuuQKEMe0Bd6fyO+qd+nenM7Tn
QTEBhUSh6bxLNDKgN6rQziUYrk7CK0ScXnPFjNSVtYmb+sXRhuiIi4B/HEXws0FgdOOW+VvCX3wq
ZFJnySKas5R95jP5IppLnCkiRrD4VLg1Zr+qAJ21e1wwYduZiRGhu27ogXs3Sjcfzq0qJuVStL0F
eJp2eXwJdCONv1amiUPEWBt1f+/nXfuIIp8t99LoSlRKpxifgxwm33in47Naf4oIxuzfCocMmfwM
O4b9VI7BFhd/5ZUFo0D1TAc8MF8p1zOLkzhQzTECxuOWrb0LowDyV9QqWIOEGQnerrNd2R+jqm/j
/e1jvnJ3E4STJZKszbTgxauk9/MN0DUK/kiOaB8wDoyrXd0VlDMK/vapMcO2evujy62GLjaZG5VC
az7/Lz7kEEZ66caJ4oH6fkormT+pafaUSafb2Jxr6woaA6gJx4R25OKWTgVGkppe+F6a1kO4U5WM
rBCC6l3Vi67eoWPi5mA0imyr3LByg80ul4AS+ZwW1MPrGY6qJluZ9nSYUxk6h6RUEDGk8RIjVzzU
b+9nzwRforM550ZsfJF/JEoXchU4PngMXZnXkfKe1pdoSeAFUgzvWv7zwjMdvAQu1dR3ypfbe2jl
HuL+tPEFAalBa3uxh6hFFni/xeElzjrR/YKeIsO7gg3XHSa9h0cCyh37tkQkqHK1sBpKVAqbcqtp
8LfGvLwgSCXpURCXmoCYrle9yJEKmRRUTevKVoIHDE8C9QQjIEQ0ZDTMS4HXIGTDVmlQRAhtNWu+
ulkQ4z+qB6k4Yd1Zx2cBN/LOGhSlve8VZXwcWho6G+nY2vbA+pFw057VTdzFowNCrxqTEpwV/g/B
feq08c5JWzhiIsj+w1lzoGBCbaF8gJTf9ZpYWV+qbh0oHtKzrYVqXRJ8V7quNvd+UiOddHsnrN0m
c/GfjgNoWci216NliY+cVgIeMcxtki6rKqyd6YSTcQmMMvgRoek0nm4PuRKJzaUKQjBuMe6SxQSJ
n5AzQEsEoUstOzWlKE5Tb+vHt4/CSwtGxuQ+hJV4PTFbUxq1N+zoogm/vESVXe7DFDzZ7VFWMDL4
AAAz5iDPkKe/CO4XN2NvakPCbR1dSj1u/IsB6W2gWgC2Y1eNoxs8tLFaok/so56yb5HXKlAsNRv9
ZKKp+x0zSHOLxruyVWepMtoS1E6BECwmXlW609W2E10yYcV3KvHoh0ROJQKgufZ8e/ZrX5KwD4by
3JBjz16v8YRVTFRPTF4PggFzFzSoNSiPG1t05U1gl1AHIaSdxREWE0rVKlEp3EUX2YJ1VgQLt+tr
uvlFCUetNHX5EGhhef4Pc2MhKVhqsEz/9pRefNh06jAkkexSHePRbOeOphIfispJN9Zw5QCiajkL
P3ENz73T6zUMqqkczASpEnOsyUtw9dtXWVU+5rXqe9j1hN7tea2Oh8gcMAigqoBorsdD7yAoKSmG
l8yS8WkCquqZU2mgCRuOX1U8xja+3spTAwAZRW8KesD+l1e8j6h5YQdpfOGqqfVTGCRGvoviKZb7
CLMGtIOT3B/O+CtH5SPNhe4JWZf47VBoqNazQie1NODQziJeA7IngOdXAb+iKY9pGFtYx0T5GRWl
wcPZbuu9WFllxuPimeE7BDSLPRtLoZiEMcFFmFPdHrvGN9CAdp02PBEKD+JHrkBS2RL3Wzn6dJBx
awLtCZnHmU/Siz0rDOxd6VsEl7FDgXiSaXkauWtP0GW3qCnrQ1EPJijUqf4tIggC+7gPq4QJ5jRG
p3oo3ldqqV1KZMUut3fs6lDgNBiMWigAg+tZTQOOToVOXtv1sGunuEnv/Spw7pSs7TcIN2tDkRqB
CZkp7K+umgSuDSCNzvX6ysIaCA6aR/8tvSPa3ZKXWyu5kon9rdqDe8GE5npaikl3nx6lOwNl9ceo
rkxir6I/dnpQ7LMqDI991gxH9O6jQ1WH6r5CUu1we2nnr7SIv5CDowpOv2mONRa/oWmcvo7Vem4j
lh1m6kN3h9qDefCR0tyPZtR/cqzstx9X3dfbA6+8HET4DAgLjqb8Ei4yhVaBSCv9S6xWpYfIhf1B
DP2Wfsb6GtO9nMmjuGgvBVhGJyyKhhjGQ6IDV/eyUUz/gIAux1DPjPoZVEf8NRsMrNeyANjRRZnC
xD6bCWbtG1HP6lJTbsbPB5ssou7rzy1aBZ80GxgpfhZ6cHalQFDbQRBfekVs1QUawo79OxRp8DlX
gmbcCFTWLqQZ6Y55CajSV36hqZY2Ic1vQMx1nTxEIpj+4Hg1oSeEZ1c5+uW32x94ZbokcSgjo51E
2LysCIW9CIAt0i7qa1oXrv1HaNH7sLYfqsD+WmvGjyIH8XF7zJVAYc6oOLsGjROupuslbnqg7nUy
AAzFYO+58fEkwwZFPwaDoNI5lb/UxDbffmOALCF+nuVNQWsuPqttZKGkvACFwI2fKdbggohqE3I0
U71xVlceUuprhJpzCASiazE7u7ZsVJFNesMRFhOYmumUURo7LoddVcHU3mEaZXWHItSqf4N6avy9
m9XK2xFl6L+RJwD0mg/VYrpFnSpdVLGLtVLRs51IVPuxEZYP3cWWVbGxaVeuY+6mWaWWMWHxzZvs
xXvWYdQRDFnne1ET5+eqVZ6NMu5Po5b0G6dza6TFG2M1w9SZJul/H7UpsJEi+FJbYYwvTldtLOHK
SRTEXWBiNFKgV3dShqKEHvstTJBsUEgbQvUdIUJ4csZC7p2hMTcC2dWpAYnh/oNfB5HvehFLw6Bo
k1a+Z6gJUm5IGqvtUW9k9tvQJn0L5Lh2Bmf31ZmURHa3rM5GuVqpjbS5cW2rCfAniLL4EecmKzno
41hSR4h1/NqRrIi2urprEwUwD3iDKJlCziKvdI3B7kO0TrzJibvjrGH/mBcZ7lSFWR1v3zRrQ4Gc
w8McPVC64fMqvNiYyhDZvC2weaoimE4trcp9Ywaqp7XOVhF1bSgK6/TWiHyoS81/fzGUDDu1HOg+
e0nRpx8yVQs4e6PYd1PJi3Z7WmuXNmgi5J9owZKjL6YVmIky9TjHekXo++pFr/y8xQapt3+raeD/
qRBRbg5BnxpfCRDSLUTa2kxnehlyD/aMblqM7tKFggXtCk9kY/ZeZvZwKp0GBXpQ0F9vT3R1KPLW
Of5AL20pbyqKKowsWpZegc7BCdMZXEO6KLlTG/0/oIyFO6O05oHmks719zP0EcynwlCNi39oaWPj
K4Fp7cMqxok4qbf2y8ozMcuTWDwTLOUrRX2kEywfwB0o40jHGcQ3rOmpAodXU2wvgmc715twL/Qs
/kPxoLhz/Xb8dXtx54doEVRyzaAkCDmZJV7G62Mg68kogL7gxSb2dSPTQ4dg+/H2KCufkJILnTYm
yXtkLvJmw0HDTw8BHLeDI059ZYbg4PXhHNeJvXEsVm5sAPAkIIRtNDKWNOix7qa4nT8hVQZl3/fx
/3B2XjtyG127viICzOGUHTkjjTzK8glhWTZzMcer/5+ab2NDzSGaGJ/YBgSrmhVXeEMVKAZ+0YWw
lmDQhf32Z4/xqH5THIZ1pa+S1YSAIrRGKHTWqDrPJdYED10FEmVQvX/ePonEZgheES0BhFg9592A
5gWim1EQW2ZWnh3MEaODlkVue9aTFHeY+8PJE7zeGTIa1+lPyvR09WFzTfeXu0659iAlzmSy0WcL
yx8/RdT2mJqmeQQaN+4MurVRyDVA+hOMct5XG6W2m7pF+oTexTC2AYsXPqGjZH+AjNnt7MnN7yMZ
pjEjxXz11VPbOhNGhG0DGXkB0n/M0hZJXtfCrtpPu35RP9QtsmHHNAZFc70/tS/ggPXcSqEDrhjw
THCBb++ZImkco0P999rwwM6fek+Uf9LPwOjLbDJvOlLwxyGl10ORPy64472LOqraCL1k9vdSExbO
jQvA+kPoOlgxoWFl036xgEBAj1DM9DmJMA87JBNmUb4S980XvKUz6enb4flkdZmCubQ2J3/RcU2/
EgMI5QwVR3vAHyWP/RE9hMcmCpP/wIThciU01NDYREhmtaXgChfA5CmVVfEYfQErKQ5UXNyvhaK3
O8dyq1tBCEUKR/+Ujqa3CjA0K6t1C/B4UC7oMV/AdqPzNLle+auNO/0xw6iuxKa1Do0jmPYZ8xkY
Y/bZEbF4co1mqJ7rvnfe9bZRmSfbSvG/Uy0z/np/J2zsd9AHstgFHZ4oaLURJq4VBdVVBZGS4kuW
Gdh4zzZSuSo2YPdH2rjoiSvB0dFx1MhLVuF5N6S6B+Od45x1OYLkBTpvJdaB90fZSuJhML+MQMj1
qsReVpXpNYXJzk7M6V1dGugKWFL82NPYdKkwzZ8VZObTZGffxyFO0JfRdu7JjReAnyDJEvQGASWv
V76n8iQ8hTsEOvVVMTNMysukWk7AOrSzlom3WsVSfeJOpkPvQPWVDYzb09wudjbmLdINGWBk6ROb
H0xPSS69ErrH+/O7uYqEsdzJyHkBWrkdql4mI7V6Q7lauKlc0WGar6PXWDu4vq0ZlGRFbidpW/VK
9pKe8SChG8GYR+JjUkzjU2tNyV+6GWafC7OY9jRktz6L/S/xPuhtUqS8/awE28C4wi7+2kbmfGgb
cNN6B8Tz/uRt3PgoxkhEBVUOKcp/O8rkjQUmLQkV12yKrzPsvwN+SemJgAsxXm/qL3hQ7snAbQ0q
26VSWJhXbQ2rqGlYFGY00iGMI9SwVSV8MLRWvM8RlETZXtQf9b7uzve/dCOulHQRuS+ZVRq2t1/a
tHViTxMaEFGcVF81dDJPUVcDHluM5DgpTfE4QSQ+xBMPuCb+CzIe5T1aFhARYMWuCQ8qcj5SNIsT
SMvmvegqcdS86p/QpXwlyZBvPhTc9FLmSdbuWeHV7km1Tqt0vQ2v8eLonx1jjiUNcd5BO7zKtygE
oH/FCMjk0SWUe/i33G7W667uxgH9+Kp1n5uhqT6AtG2Pfd47T3VhOJCjKsBigC/eHD4zNJU5ShAE
DQABVh+I61SYovXfX6ch7lV/seP6zzZclhm/VCvcYxRvfKhMtDBUl1GYuoZ1pGlnq1EqBkYT6Ipm
QJiLU8T431LUkr67at2b56g1nNGfY8vbe7k3hqcwSExEH4pa3bqO1C+xMYx0f69EScYBT168FrrF
bn2RJcO7VoD8qvLcedD74tv9U7M1MvK0FNgR4EHjaHU/eLjIDKhxjVyuYYNuQZU/qsKsEbArxHjR
lsh9bJq6PwJqDYP7Q7/snpuIEDEaXHKoOBMYkRKuTizySfggeNZ4TRdneMiazsyOs0DWTx/i5TJp
rfKuSnvjhzf3Aw2HpD2nqhH6td0ucOnRX0EYLP67D8WeJMnrF13+MqnDzqYnZLVWIXk0u+YCFRb3
lmHgCqlxw8yRCE2X6MPgTLV91ComE5vPKpv9Wqty3c/1USw+f1ea7uAtXt2mUrOHXg//gIQHzen2
EJYGhNU41YdrPyr2V1egFiSqxbmADV8+N15sfOnNfPxyf3HkX7paG14M2XdxKWlQOr4dtFaoDoKS
7q9j2qPcq4ReGszqnH6eTDEapwaNV7HzVL16EKWNoESUQK4gllmLCuBmx5RH1XD1RNUBqk/mk0rF
cycF2h4F4KsUZcJrbHWltU6nJSU+1lcQvd5PAwPSpw4H8J3H6DXsgo+hb0QJmuePfopc1N9uzqpO
4DXCm76ao+Neer2MmqMIbe2P3HD4TycdO9XHA9t6WpKy/AN3wdI9ErEZsBzzzhyP95dz66upXAF8
leoCwPJuf05t5q5okmy4NqNrXdphKvFv8fbK4Vuj4HAPNwZ0P+//aqe2c4WTIfrAV1GVmCSL1D7M
buPsxNuvtialG+rtuEBKpxfIS7ffUjpwqx2tXiRpPNN9Q3QwwrpcLWPf9vDaJeOZ3lwykmPSGHMk
7w2JpFUW11VlPLQgN68Kgegfvdm1TwX2uTt7c/PL2P/UOSTvZy0wgJOfZQ2JuRDCoKJamrjgpX1S
f6QPqV+0JPb2KNavbn8au2gTAXTirqNItXpkowk5aAQc5uuSm+nJA4f6zhFN+mky4sqftMi56FpZ
X6Muid7alpIjy2yJB49pXScsdkKHgQa9elWUujqbhZE8mzMFattTujejDuRYvK6AiomzuWBuNwyZ
ret0lbJcwWWapyb05nddY8efxsYs9lhor58OBpNoYm4W+pivdspE28npbMxKxlypvxmjHj8Sj7rJ
uRibwfMHE4Ekv2ut7u8Rs+4nd/CmD2k6ee3Oq/HqLFKbe0FP80Ok+Jz8898uIEVJwTGbg3EVShYf
zZj+vNm3ezwNi7/l5pmQo8AkfuGBoXazOheymgQ+CC1tDFCx9Z7z8TAaU/Up6U2xEy68Phw0Mkg5
aaACs4L0cvtBvIzGBBvSoEHcZ5d5ad1TVxTJ0Zxj78HoLO/Nh1HKRMgaMRrLUoXgdjweBXSp+9i8
6nbeWX5Zpug+RlWUnNIcZ1cfyJe6k4NuzSZMLEIHQnqNRvHtkGVf4g5SoJ4N4Co+gioZDrlGS0p6
cR/vPwjy168WDgcEMncJ8aBVurpER8cT2aJCHarM3vmjRrU56ENTfc69UhR+6czaexhjbYDw5Phj
hCeyJxC6+QM8ib3nIWZJV99qIcSYVDE0qVFPmr9QNXbqB1iKAGuNqihR10RT27rkTYGvExXZQABX
+vv+HLxQal5NAhsHcCACotA1buc7Lty+tHrPuw69yttojYnEfnWEqz8xihi9b0R2lDPyvs+bfyKl
s94tk5k8aVVoVF8XE+H5kzlUzvg0os0/nceunvOvyjg4TZB1s6NhXlBGxftCi4tPZUWFwU+bZnmy
h7ZXDvPYZMu7odLUTxPg7uak4IzZX5Y5nH95aYXCchK2unHWx7k+9ogBiMM489QFZY7Vq4Qfa5Sz
CB3jh3kM/YZw5rvmjPP0rKDJlfp1F9eqH7fFoB1F0uaftKXFXLhFxnM46q1X/tuafY7GRdUSbqWF
0HE3sZPuL6Ws9RB/jJ4mvlu38Uc7c+fJr+yMMx15VpI8ynLI30YeKpqv9imRDGrg9XjSisoiBq5c
8yn15jT7hjmKoe6cy41DQrKggmR4eSXXLYFQH9u8SgR6P6Gm+L3nYDaXhdrJddM3yzJRNiEBAM9A
A5hweHWHznPMrESwcBEpjC8QiOzjQvK480EbFxu+sVyiQOKwilsjdGGcWcVAUY9HuHbYEBbM/crq
j2C9qwvOBbgo3t/3q6eBtplUJZQ9aORdKXitXn2Hcy7o3+QBBQP3nRUiWNuZ8V4StTEKchecbqqD
sie1Olx502Ob2OY5EP5MPOF11xyX0t3jlK2SI/ktOiZdki0NKRda6e0Rdsw6yypK2YGpid7P+0w7
Qdj/6QzaQmNhRurCj7jrdmZwdXm9jEoRixawLILS87kdte86DdZPkwejlYjPOH+0D0OIUSTKo2np
+WVWS9Zin4AeReHD+CNz6Vb9l9+Aoqw8CdBe1umSYpjzZJpTHqDf6n6kijN9wE/H8esoTA92sjTv
FcWrfXtOi++52VRf7m+irYlHCBlYEZOPxtHqAalyLpyhbMqAyw1dvXk0foSOXftdNXQHXdHFewx2
eLvePCoe4VIkh44qEJXVci9jM7XeXJfBAv/kOepU/VLbU/u1VSf3fVpl/yQ0zL/fH3NjI0NY5H1w
UBWgRLIKH7VS5N3SDCLwytr4UJdK7ceKml/vj7KxpahZSkdD6YIO4eR2SyEMA8SnVkRAR9n9063T
NDuN9ZhVVwEQLcLhPhIlvjFRavtZ6aGmULVhkzzf/xWry1VubDA/dGBI+mXTejW/Y+d6PTayZSDC
sP0emsPfs5gtX0l6/fP9kbZmleH4WHz96FuvjlCsVQu+aEUZ1GHYYS0fWWd8E7LL/VE2v4ceP08F
AOpXeNm4TeLGbBYRtCkZFW3Fxi+N0CEAV/YCmlUu9TJ1kr7LcQRGbqxx8q1llanA6iRwnEn/Oho5
LK1e4ey+R4XTaoNELwc7iNI4RR8RQ6K9fsJaROp/PwB/MHqMyPpQ1LvdQYDXw9aKVBFYXdLVfqti
zvSIZUTxRz6SrJ8rIK3v2hqd+WMTLu7wqMN9VE5YN07ZeZy0KT4UTbWL+d64KGiaQ1DgqUE8fc1r
Ri4DNGTSVcHSZ8qx7Yc5wJWuP42lWRxRFiaenjpjJ5Le2F0SugyFDNc2qEOr22lMywgXp6EMxkg1
zkbYl743jW9kssgZp5/NM0q7Vd5Iqxk3kAynXxWKINZy08+SqrpUho4Yl6IMp/sbeeuD6CvYUt9E
Mq9W18NUxFG/aDNDDZP4u9bHDgYu+iQ7tZXNYUBaMGMoM7CRbvdQP7VZTdRTBlndNs/RmDkBhpfK
8c0fQ1FMJnOS+PSKluNhZBUp7dIgSWwbnxWrHB80r9d3vmVdg5PLQ4IBJJWcSgUZs4pzqKqPWNAX
TRAppvrFU5rwQ9WozkVptPZQZSYlKizCDpjPd2d8mryDnk31Z0spsp1cfOMWQmEDbBipFhCANZg8
mfpG7+KoCej+iye8a8U3ihA12mnRsHPhbSwgYlSy6UZnHnyzcbuAaZUsk5baddDTMTkNAhUBFvGN
DT4eB3gqJG3UNpljfc2rgvMYKqSxWaA6As3GnKearxm9ofUTXjFVmma0f0R6OL7RSPRlZJ5iglfa
bMBFVxs0F1Tp0hq2DtWw6KPRwXOErdbvsCnXHP6XYaQqkqQw04VaVzLDSrS6E7dpIKrZmLirVEKZ
2YwK2k8TeL+TWoRzUDXl4vixm3p/G0RioQ/2Qk0fwziRnYsuy3y1wX3Pn2yj/aHNEBnO2CfFn9um
ygQCHVmyhzB/tfwsDLQeTA5lxEJf8Hb5Q6/phKtladDaTu8LSGK+mOu9W+L1yZLDgC9BwwWoCcWu
22GKPEqIcMMkiIaa22EuAHz7VlN41dOQFWP4RY+7RX0YR701zoM6JACHC0soJwrRS+b66AekenD/
Unl1yPhNRMEyHKVywn/e/iazH0SMoUoWoIowPaa2SIKpzLHhywtv53XZHIqE0HyR5gfJfzuU4tGC
LLwlCwxEqK9LG+v+VGbONVnyL2//qJcXnUI3ANu1jWRUlFU6RF3KQStsvzOaLsjDyYDynCun+0Ot
vXxe9jyCFaDtqAWD/V4drQGd0gjfoCwg5NN/lSZdGBg+hvdFgfgy43GaF3/WTPyfaapm6YMNCc71
NbySfsAFavJD3fSmQa8sU/r3VjVYzx11M+Xk5IlTHibdFT/VMDQ1f2gn42vpYjrp63lBkWGMjHnv
a7aWSHaOkbGgwoU9+e0S6TXgYxp4aeCM+BKBu6Qgojb1YaBsv5OTbJ05gi5JxwJ6BWr7dih89WIB
1jMNzASvv6Wfk3dAgPY6SlujwJjFQZmGJODj1Z6jDtN5ueOkgZ16Lgg9ZEDKZLaP9zfB1iiyIAgS
kWgZltntt7RoMqFE0ieBVczWEfiBcXZN942+CHKnUb+FVSVhKa+jswSIfVxiXBeg3R79Mblo8eJO
Uuxc4hvfwihSAIOaP/9ezdis2KMw+ohR1Lk5wdLIzqhDGztRxsZGI7aVQkUv+eh6lEbxyjmlCBHA
xp2dkyN97/1wcl3ho3znpuf7CyQ3028ly5epI5SW3WDMThCYuV2grIgRXuuWNKDdPF/7waVaq+UQ
iTz8UL9NWowUsJoaf6l5upfgyL96PTQXHpkU2u9QweRM/NZRyGn7GUjYZ0GsDsXFmFquIMk7/9hp
qfgUZ2miP9Rm+8ZKtfxiQl6CGerNEluzutft0MqEaLwsGERRzmeCPbcBl5j3bmB7WRZhFVY3zy1g
qv40z4thnGdqXnuo9Y1lBi5LdsUq0wlcZ3fIEI9oTloYAY6WMQNCFbXlJwj6giqlhvz2BwbSKrBF
yre8MuvuGF72rRNbQgQlznS6r2HB+7F26+jXZMz2Xki1sa43g8lz9Nu6ZmZYW1YTkrj2WfGouGl0
RB1b9dv0i5Kq38vQKnc2sTx5q51Ewi9DR2I4TAtWS9on3Vh7lZkFFjqtg5/l6fi5FWh8YnWbqK7U
GCmm9/cPzuv0mH1EBC5F2cDiom90+5lli4jegLV0ULj18oy6coQqzjRf0V7CrdYW43nALPU4pbaG
m105HNKobk4ABZuf7Sz2IPuvyj3y19B3oWoJOg8RiNtf08aOLYuEaVB6jXFsjKhWYD5ptLcmXG/f
a/E0fhXAAf9FANj5VavWr/vTsbXovFjE8GhroHOxyo3YvcnU6i6BhZUy4erQP0yeW73rozg9huRN
5x7D7PntTyUVS5mbkKMA+Fk9lZaqZsJWyizA/Hl57krATrWquD/vf9vW9kI1jlwL8Bol4dVF1egL
1tEdgcwSu8pZ4Id7Buhcf2robX/M8IM+3h9v626gACAlajmvyK/crqXdEeW2nsJcGpR9h2UqT1bU
Y0xhF3uS3JtDAdyXRplsvbVRhDrZE3L5RRbYjW75Vj39rExtOcx4qOy8a3IDrs8obyb3newew2K5
/ai0TRQlBw4fxH0q3qmOMj6ElLiu96du4zkzXrDxINC44l/p/KhN2zsj+Qru3cvwQYRtNPmTlyz1
KUGLu8F3NTL0oxdOtfMg4jL+9/74LwnR6jNNwl3plill7deQ+cVsHaddCOUz4aI/N6jxHJS4yjrH
3Iy7Z46DMmN63XvVo6ElTv5N1CXGri5l7tFPlBn5ab/znPLLnKQojuIu3rSHxUpNcRK429lnr/K0
PQuejbXhR0sNRrk8yBberg2AVmHEDceobUlwsjwpHqlz7JyirUFYeiqaGCsSQK82gCs0RwEWEgUu
vqiXMM56v0uMaKc0snFWZX9IspMJZtjRt5/igGTDN36IAqUs62OXIMzXTdH83lWWHwZN/tPOesuS
3Hq9aZbokrkE9lpdlewoeCagg9DZUMPGCTwMZK5iMswPg41UhOVNy78IPqm2n+B99pQbSG4d0Uu0
n+//jI1jTDUUEiFKH2Rb6xuj1IXpRlYKUWM259PoYiIiRdOOYdfOO5fT1gSjCQW8EykVCtOrZy/H
Nmyk2ofy4aQpl97uwk91O4g/nR4puCRT9D1B9u0B4fFz9dLdX+M0QmbLLCK8Bketd45RaTxFmkn2
ZbbDw7Io1c73bW1T8jwI9ZIkRqB/u4GWIlP7QYUdEKpqe0wMKzpWGFTs3FNbowDMAg3Jk00VdhWx
wA5CNtRF4qM18u5gKllxcUrkWe5vi41HWWo0/f9RVucal7h8MSfUxgzFrA5VNOo/raHWHtuiQf95
bgn463YvrN/8NOp4FNVYLTKZ2wm07WWKB3kiorxp/IwjeqHJtGdSt3HRE+9x6tBhIgRYy3jlSTzl
SKhHQegYyONnmnKCWpqcQRnoD4XdxJfIzdVjlM/JDoZ9az++JA7AoAje135/vdrp0Cw4a/00J/As
ouyC47zmexmfOw6FtfNwvlBfVlcM/SYUtF4wA0DObie0CnHoGMshDrqiLp8Ne4lNHxBHbB1BD4lP
2hgO5Xs3VG1QIvzc69gvAy02c5wf7HnRrbPRZ256FIjEWn+laWEUoKvSeD7aXTEYvjpnUXjoUjGZ
h37SNYDJmhFHJ9tLjIzOkmtQhIU7p/iiSDXlUPLFaOZK4Z1zrhbl2XNSpXmoQ9fo/GbKU+NYpE6T
fYlGr3TOjTaVyc4Z3djXL5qi1Iyl0+saSuWBayVldZB0Mmfl2Ww195xRJD3PERZUKETkQG/mPeLd
5qA06cmTuYu4Pm+XoaM9mqeWGwejpoenbFyGQ9/EVoDghnMcSqu7elQx/fsneONiJ5qm5EQRFvjd
WuLWae06VJQWFhHv51OV2R2hvNN/VQbPOP+HoSieoPFIGEAIf/t96HDYgyvfZ5Ek7rm3w9wvlCJ6
cuvh138YiSK/BPZK2O1qQ6fCK6yiQrXJteq6P2hJblZ+UpfFjwL7vD0Q7MZNAauFmABGOj2GtXRB
VNVOXebI5yZazdbM4g7HoVj5UEz1wLBa6R7Q/OEmDvvmP0QH9AvJDXm4NqQv5imKqy6L46Dt+v6d
6SrZ2cEdG5dyN7I/tSMSYCerWJbiYIat+Sf+5fW7eimKvV7uxp0lgyKyJBDHJjni7drCIhCjNaHS
3GY9DM7U+VUYeotKTWaRK9rOf9i1tP0pnvMAoC21WuC8HE09LKXns6z/HcupT2CldfHPDnTunlre
xnvDCwDG4CXs1tYFs6lc8H4oK+WaFON4gBfWPMyZqgZv37P0/16si8A2rzPNuajt3sohmU5V0g5H
C1jVdc4gFfkDUeyP+4NtXTWQJMAYQ+Bm78g//62CEo+qXZY6fLehgWfsR6WILk3ZTYc21OZAI8M+
Rj1Mnp1l2xoWiDHtHhjdFgTJ22Er05kABsHmJrEx6gcatU5QDH38l1NqNRoKVe1ZBysvHHXnidta
QrotFG/QAyTtXX1vXSk89XkfBWmSchQK0wOsbu+NsvV5eAcRDVGjAOy3uuBCOC5kJaQGjVB6kBM2
lrWXBhrX2R2M7rGjX4FVsBFbl/uruXGHo8YJDgbYAlIt69X0RspgsVDZoFaqPcRxmZwyY3T8kORh
ZwXXPh+yuClZX/TqKPdRV5Qz/dvOQUdrmb10SIIhxhn8ohdhVx8LkYfLoR/1RvkajlZtn41CL5Kr
sC2lPoSiBcqiLyFYFjVV3U+qC9DzjGxhec36YviSF21qn1MrtNSdUGprZn7/tfLPf/u1jTKnedcW
QFBBVAC8HlDmGjvdB3nzRjvq/00MvCNY4lK/Zl0BzduUDUg3m0rRMnxWp6U8lIIms6G09Yeyr8xj
23X9zsrLe24VuVEhBI38khq+EvJDu7upy4aQwRFe+tyN2uzbihYfeuxbD66dK0dKM+YPlkc9Dr1X
7GSFG7c+p5nrV1ZFDX7D7fQOZWx3YxrFga0LQxyjJqe77FpdoV+iCeF+f1adfi8/3HhupQAaSY2M
J4F83Q5aoLYEchK1dU/Rk0etL9sztvCZvyi5xiaiGKxhEQa2L34jBeRliakuMCT3NEj7VYA2RVWa
6YAmA6UK7Q+lo1a0BmPtoKeNs7OwWzPL4bJJ3CRkZ32VOLMNuK6QXZM0lElObWiXws70i11R44zU
etk5KVuzSnWVNECiI0i8b2c17YvUANKXBnE0RN/GNqtAItXpqbG02XlI2t4rfa5M70yorxQ7g798
znof42So/T9B0/UNZvVaSP+7Zmb7OO2hUyrYuOeC4taD0aIWforScqAzOkTx0ei6rjzRw1R1vzFc
8UGJ2/FL1CjgWLNIb8UHiJiNRTaqhQ8OBZHsOQyT7rmucvGtbtpF9avKrZZz41ql2DkRGw8NVS5q
c+wTKa4p1/W3C2dq4tpE2zEO6iqdPmBCqEV+j0XN+f6NvzUMIm7U1HhFOQ1yNX8bBvpNhpJbHgdi
UOZ3bg/2XphOvDPKxu1J6gMhkC2IQseaUmm31tLbo10ElWUOy9GIKg/ZXqUCOmZSQP7z/jdt7EBQ
EDydsKy4PteFtTrJ9WbyatCAg5cZvuD5sY9G0afauYvi8QHazKT46aCkl1LH2/N0f/iXBvtqD0qY
Dp8rRRteuScPeN4gF09XKTRaNzqHbYUTOePon5LCHPuDHVci8jklHadQGz3zGEEsDXDtHWBM6Fa6
nJnFJD/O6dz/MtDzWg7mpDf51Skd/v+pUDBQ6D03bC/lEk3PI3yc8YOpxtH4qbPtKDuYAkn+Q1+H
kfKAQGnNezn0+aMZ9eIZm7WlfvsCY1ghi7KIF8NRWh16hD+K3umNIhi0NG/oC4bFNYymvAEj3Zq7
sYMM79YzLBUASFQknn8twbHkohvwHmOGk0FzD/Awcu3QF2pT+MLC957qnprRy1uwJ/btyEnUA9jT
1vWVodF6mgcGOnfjUlRvNKSXFztBG3c6OEWooOuSnFC1YpkGMPkidVlzterPyjS3vpXnb9QOfBlK
SpAgIw4FAJDM7cntzDKOcWLIA4QntTM0ne7vsAjFodcX8e/9Hb1xfOlUwAcDrUysva4cR7L1XqFz
Eqhd6Z7nzLCPHcXkg52Jz/dH2jq6vIoGkEGqbd463x7DrM+WtsgDSmJ/5kXinjzU/HyVyvSz6Y3D
AT3W7DhqVfrj/sAb96DUmmNERMtgFqxmM+yADxcWs1mWXXUy5tl5PwPwentzmwCLgAPIDPAcdxVF
5q2Zi7Zp2R44SF2XTKlO8YQFkdJreyrXGykEQxFOUXaU+pyrE5l0alhoasoHuVH8EBejODQ26WDS
zxpvnhIf8kotv9yfxY2N4hFL0dHiE4FRrdKysKNvYw3Qa5K5aUFqteFjquEhVTrJDsJlTTaV25/1
QndexjW0NVYL1iW612iaBvhkiVM1MJcFl8qhd9XvXpZWJeyvaa4OtTHBBlnScpqeBjCx9qcocvVw
JyncymWk1AytHN430gS5GL+9ot3cFGpUqhB+VDP5O1SoL2J1G6efNTvPwaM7dvEZ9jTFsTrt0+aj
MlcQcxoCbtvvLTP5oHdYDF8GiFKPgNEw2azGKDL9PByKNwqh/W/iHNDBIIRpO66j3sQxhz7NaPvh
ihBeCn2y/VLNlmtpGcshL0gvwmQadjjPG+eacFeq0pK7kFiuAl63Kkc1dIYs6J3c+IFupvl5jubl
iMpGdwlzq3ks6MXxvqlWcH9Lbo2MogWZlNyUzvqpiLV6FvhMZoHuzHHpz+WsBhpWAd4xR1i7PnKf
5zkZVY+i3hC7fbOzN7aOhKz6UxSXxJ11j4EdmQ8c0TwoIkdxfExe9e9JZNb6eQgbZc8wduMak9Qg
skfSeG4y+3YjktcXcVnx/gBLdI5t36KEiKzc8f6cbn0T1WyAUJLhxk19O0pEjEK5sGeUXHOeAZ4Y
fqzO4hTxLJ7uDyV/8OqlRy0aEQ7qvED/1qg8nMKyWulsSG5WmF3aonCSgzHFzrcpG2ODnk0vvtwf
8fXHSfI4/TTAR1Tq1j5gMIOhq3tpEQjgzuIwxQqdBDieNCoa4sqd0TauDkq9OpAGUjQokGsVGmFS
glRCrg53cBFp7stUSvOKMf4QgaCeLmbRuvWhg0NYPXvlGEd+GHpA2+fGUuaLzTs8+4nTL+FprLwy
Pdm1OYpTLfQu9AvLqM03Lwg1CSkCSweXRvL6JOstChoCnc3AApl1SrzJerCyCqNWV88+dF637Iy3
sRzwBrjm6anCBF0XaMH6VVR6yjQIm9Q4EHU0h9RFmV8Yg3O9v/IbiAjuJ9JWiQElgn+1r7salyWt
ywMmYG6PCsG1fqC3JC5VA1Lt4PVqkflh3tblZXGahFA+ajpQG2Weocgo6iqDe1zE9mOMhlDmFzWt
7qMejWN0pN5vj8chHXmDd362rAbenhFZI0TVGWVLnvo1kGNC0XJsKp7CQk3BRI4htyEEUH2xD01o
mf+QnXpwkAqPSydzzPRTkWXF/M4WuZS5JQfeKwG8PrRooHCAwOlQ3cPq9PZ+YAp7LKn4QaNWVp+1
RLF9Y/S80wAh+0vVT9/uT8DGcAAKoNTIqIo29aplkCjqOOZDksOnG8ZLjO7zU58u4Ks8m8qRuaR7
Gd7rN4XTSv5Bi5J+BOqKt9+Xmp0wlMwCipR0yccxBiKuZXN4hGnnndIKN9zFrpMvqEanO2HP6/sd
nDXXOmJr8nZf3xaQM0poZNkQVJlanxa3zQ+N0J2dN5MUWT7Iqz0l29WkclyBwP1Xc2oXSagOWe4F
bdQY8dmGWRM9idmxTp42K7FfjNgsH0bsUn5o3Vi2p9iaWueIJsYw+4WrDL/wzyD5ghlmf+8mK/pQ
hTm4Eqtusf1rtGKo3yFD1bWHUUxzCa6giSOwRXoE4GYOERuro24a/mhHkQNJWbAHP0xZmOODyiFs
EA53vL8aNVe+m7VV/FFknR1RMNTD724UxYtv50RQR6CYyr8LymLzUSxD+aQVUffXPE958c5bpulv
SxuGFKaKNYiDkUHZOPApce6jMYdKHiC29mvjTWrsTxRgrXPdWfF8WDxnzv5AKSz/rIoi++6kevld
m5a0ucR63n6NXSroJy1ZlsXPm3HsCr8Ps+wfRFHiMuipQim+6+Xx6FcW7pKfxlB0+DBAm8zMyzja
tGs8pZ+rv6LEoBo5z7X1UVFL92cyerV1SlAIGi86rlkZOhlZ17zLFHqy7wooXNGxt6Y8e+wLZVYf
AbIbxs8h93BzhPEzLn8PapWhL1XnOhB6bRHhIfHmnJqDrdDoa7hE/shFWH8qLCWMBsg7k6f+Wqba
E3il16PxPjVKyrjYdU6qzpXsKIIUH8tdwLq/dDfu7QOAMDER2hrWL3oYwn4kWZ8v2bzU7aEHDepc
J2pbwzV3h/xXHOr9dzrTRCgFSI8vvYomxJWyQTz4IE9HcUy7WZ98NAUdPF/gAVTYdcVjfQA6Ff3r
isowD1AO08XvRZH/Wc7RCO+7iEbaI7XrfkRRWMuBphXxN7S3qxraW5P/6FArzQ+62xJ+zwb5Bbg7
wIQnPByK2gdkoC1+seS8+3kjvMy3INP/CiMExw6aBuQGikA0R0ewc15+JFCavuJIrj3RQu5+gG3o
xCmu2qw5DXk0NkQN7tD7NrLt+cH1UPY9NNbS/ksTxjoO4Gme59YTiZ/Mnf1OEb0L/M+h2VmUWqYd
aNRkhzSs7P4weHHyrLQNIr8WQsa9jwJA/5ilbl5ieFc2X6M6yx9Ti+dKEUX1czbswrvo2axVxxY+
WX7w0Bx+TrrSTn1F6MN0YPtnKY6eVKj9/+PozLrj1LUg/ItYi3l4BbrbdjzF8RS/sHLiGDEKkECC
X38/39czJO22tLV3Ve2q5YiSf94WVO8HkWE3srWNPbHpQ1DR6PZBX2r3qIJbMc8+Cy/dFN4IkHGZ
u5NRP9YG76u8S+rqp3e4zXu2MgXi89HUv2RXtc9uNB8fwmnVUUSN8Pai9av6LyE2gqBRf+ubomP1
ss4dMpH2suqSMb2aPG1fA38OHrMJOVreyLp7td0RvWR1uJrimPf4fh1Qu5aiSc1fGTq7n6+bBCld
0lQKlrPWAFcANbU4ZyekqJdCbvuaZ/LYHP75SrWm468w7JftA+K32uMna5K5LVclo7kMdtXsf1kl
5CqrrIlEKY807K8cPYe3A+Tcw1GJrBxYXseqhnzUPUf/GB4F/rubLCVYypAPuNUVQ6/MkxPEC6lo
axo+uLZrf+NLX7Vl1o/9TJ6jrpx8Iyb1PZmT7guXZ3q9+nutjiiaOtGcwpFU8p3Q6yLam/VN1L2q
i9nWw5ETI8EF2Rar8YGOxvm/LiKvKK8oZkOpZqDCsxZx/Bq7rflScdq/BuPa2ZOONx0VmYrFY4SD
WX1BY89y0j7Oa12Kfom+oTT685JGP/NobupK5aZ2/EuouqE+BxK6Kt9qtdzZznc7Kt1gXirfB/Ma
Q8nXJpM2+Nu4TS1O+zLv6tx1ewqiA8/zOzjGVpQpCBk5kizKvyhHVGsxNHH0Bpa36FPr1IvM2RU9
vpxRy++tQpse+eE5+xv5xeNSZLUzXC0h83Nh5s7DhwIn0q6MOTNZ7jnT+MjKYfuOkgMl3qb0ZvMs
c/VHXVczGTSjdP/EILFvPaIO3A2U33300R7PpxrjuDjPjMZ3MWn4u4q2ab6l6mzARXlbNdOXaZBv
lUsUt8Np22ySFHPq9g8+KxI/PfZFbKGtELqIWxG8YskH9Og2azq9VNqNNbrAbfxzfCtZuI6es5yO
eiRdzU+IfAu9QbslptZ6KXD9tq8Tm0Oq5JV1IkJzRhJlO9pzrFKw1fHyY/ExrmTjCFfbeDyO5JQ6
JkHskzhIJhDMYhsahhMCX7eKqouS0/cCZhI2fCm+hVsooq7znQLfQ284tcbxX0EC5JwjIEMmuUoZ
fKohy+7YiGL7M9nZu8nnQa4jIX/9/jOw23QbdUIleVgvCMt4IruH3V/2l1B2x4vsZ85qTTbHV1rR
zJ3kQRdN7ej8G9t2uJz2S53O59Di0J1n06p31F7YceZOO4T9bTBv4XVTQ/DXkrJAQJwQXbG32/yi
wkB053ZjV2CDUJA3eCsdM0RTqK4teeJ/SELD6n2b+BNWnMcbyvzq1qdxSczXtB0BdtFeiCfBOCjK
oKtkdsfiR1WX+7onF88f1VwEVRSPBZ6b+l80glfkx+QKcW53nQzcsjr7gnVYSDummjj5IXktCxKt
D0HeZEMmImz38LU28XbQWwgJBC37kK4RFYMuvHqp+9wzY/YgaoGfirtHtth7MoLyMJjb961fxT85
+WYrq2RId8BsJ/5ZB67k/kdOOMJt9RENBq6iKKF4WLuZ33MerqN6OFJ/VcUOV/dE+MS6nxW1/3qN
bZWVdqjokCdeIh+IcF9TdN0N7p6sD/LqxnG1vPmh9A+WU+ruedkPouBHiS4vJ/8nfZhY+d/KxFac
Selrq646Nuj+BaMzPnbOGAx5hH20Keo0nbrCtNlmy737rlowFvtPW8smvmr9trnDhwwrJUXSWlSM
0bI9dkQ37Jddsvl/pkq4jykBzpamwNtPch2m7B53vfYnVkutOC3hnAzlGO1o6nbnW5jBe7NTkY+6
n05ug61kPtUuzw7BVyLBK6d3m1vHqcEJ9SL7qTAsgPA+bnbiilLt/42Hbh8PtWN/5oWC8Exssg7/
6tCj/cy8tb6oeIwy7ou2zzLe5Q+xB/rZdQeeQQz2W5OPs5qrXPpU2IIgh8HkQ+jy+Dtdh4NKmqBw
iBcT/+7TlhvmHktwU7VDqvkJADzzaqEoF15vpjEPHbHJvPZlfMdA19g8wUB2KsM2WN3T0UnfB6aY
qYtLYKOoRBKNdKnH/sLnimTpA8IjIjGSSlRd7pi9Gjl+wrlV+EIM+YQmmn/ZbNmD7EHweGeSwckr
kxlz2TTsJExdT+PVkhHwb/KjtcEtgCYWKetAVmOvfM5Kta/dJ0GgtsIOVni/hmGqX5xozd4T3DgQ
BvXU9LW1kXsxQlTLeTn0gGsR0qwFYHpyZLEoGzsc+NGBOYlH+b5l7jYVPZzAFQGcYrzqbRM8D8va
B8wfXhPk0+IjnszWxRvP7uyE6Ewj1CAl9v+at8KM1UOYHonNRQgnzawbYe7IhNUv+bT7wpwFDI3G
ZM6Zv7vdxF1z3F+7/1Z/PJarMRTO0zC4+BcpJPov3rcUpYgW3PHyNkbVmqPD8K9GIu/h6vAYJcHJ
mvVX1kyzW3QkcH8o16tvRcK1I0o+6OcrLOy9tmDNg5fEYdjpaA+H8H4Jq7HNu1R4N2Z3PHMZENmp
vE/N+oyDSsSndqOevKQ9dj+6qW1vTFyZrhgT7DkLPU/2bUaip3PhqdiQiBpYW4h12XSOmVg1kU9s
OnHyVhrxIhuZbEqOqjcWMEjLX9GFG0ZGWZO0Oa+M4955DpKTHwwHSZ/7rU+zG2z+8DQ3jVQ5rkD+
X1wAIlqQbMQsOpmn4WTakUMWkpBicjcb58ca7aTMcUOo/gtWT78e07DY0tJ8jHxP35PAgpfaUm57
9+3ZktpuySsISnQ+89z8Uu2RPSBr4P0/4n0xZ3WkQ5i3c1b/1XNQ/YHi9IYiSmd3K+IqnPhrMc69
l9BHn0sY0WELN34acINc8tFZuvt6cifS6sfI/sHhDi/0zLN+WoRyUqbcs3X8j93w5e3bfMw5G/qR
d+fw1i9m5G/Ux4LkUqSHXecd3cufod/48Xy1b23RI0++r1hjN2ff6Zu/jGj2q596ocD+e45oOExL
xzSxzSZvRUgRrmzEBzbGwzelZ8YYlP+7qgJ9h3YiCotunPq/hAAtf8M649XoQ7zf8lmooyl164Tv
4cpsViCZN+8MtBQyChYi0ZTyfNvVQ9gUu9dsoqTNm76/nwEOXB/9/hHZeJ5ycnOYLSP/CD7Yt6Pz
cZpN27KLMujbPdvke1M15jNaB0Qj7cDolCODcR7o2CPG13Xuq8s2D57J11Vbfs19NDcnYqkVwlW0
nZpX0e6/hwZ/ulwni+sUPPDtTUX2CdVm6fb/HFM3P6RvVftz9BAdSWeIXwXL6915MnvGSoicsuAH
BuTNVKZqqC9phciwpO+ckMp4+zZdhg3nhdwue1DTZ1dyRODir0zOQ+hzrQfbF24VfwPFQ80zThDL
8o98kLTLzX40zIC1nvvT96P9cTih1XmMCKkrqdHVvZ2D5iuOddiWkXL6p813m7H8PtQ/JMkpC21/
7M4F2x3+bYCOHLRNaXR6hu7xV7rHUAnKGOsWiE8cnj+nWz+76kALmTkHUd4MufZqbLPZy2mtlpc6
3VNbJC3mErmzLM6fnkfjv8rG8qML6iPLTZ+t1P5IRkzEMV2XF1ovpfxNTla0/aTe9j6Jmnxx7JKc
eff3X60rmz8IcuafWDMNH0t8eMnFbt6sC9g1BiUV7xMvxjCushDHkFD+B8S/+cCEw3DcifDPui76
Pmj4e/OGtItPO3VDz9R9mApvgzbgqeGtjgp3tuax59899Y2TOZd48Pbf1TBkT9Wm26ysHCRe3ISZ
xHoZAtzniLLouAQShuutrQ5ROP0aIDxLj8gvjRmbl47e95INafZhjjikjmdjG1HvsIlHe1Nl/zAC
mrucZnBZTtlShf0Zr4a0LYJUUFD3ygxvdI3ercExfM3DKfIYwBJPqbN05/SPrdr9IzS+vom8b/s6
EjD3T8o1ZyXVEX9hNqwjVRJtYp17QACfeo/ShzU55qMI4rb5j/4oC/M9dcYb9lV0AkqxIjQAD5ir
azEd4Ehqdg9zaTPTAtW7La9HfCxJxkAbDJeWydxeLZheOizqR453EqpXdyhk9r1odNpIHqYZCIrk
UX77ePIvfa78sec5C3aT/nAm476sYlkf2JylGTrCQdzSNDOu7YJADxQRahvyffMB7JrDCegL0RT2
uZjwvz8NkV//dEnKuBp9Xz6ZQymH+AYiVfLKS60sTSWSKcc0y4yYVqRpUwixcztW1lmAyzZ/P6Wh
6P87Ni/7cB29tOSnZR7c63xka76lu0+6awo2XqzrFDwH7iY/Wp1ZEhyX1JhcWDW518yNq6FjNUtT
kFLmeoUAXa7zKLXTrzqcmDfibRb3rpMxLdPRCefMsiQsB7uZ0VMrYm8se5+IH47VjLln6MX4z7SJ
lZ9xv2mV11ty8NZnqXrtWls9GRtUBD5BXPxT/DT3Xeaz2Jh4ffrTNtryGYf2e0PbTz4qxF9D3rUM
ZbmqQLbzcMnqPxqnx7oY5DzxwtQinU/T5AT//MCkosQ4W/Ks6C048mgKWFWVmZ/dV8HAmzoD0Kiz
t09pf6OPeXtw+nYQKA919jjFy0qBdtwDYCNZAl06oK3j6Yikw2Eg59PL3eHwb+Qq45APXMXvWOuw
ZAPVOPx0Qk/cEYgBr5suVr4l+6rCwo0b+2xav+b7qvf4xlmkk9ywmph6EEprbXEwrpP4hixs+zVh
20bsAkq9ryncgWXq0MXAeYgyCuei+/Vz3NKO8a0a1B2d2b5ehu8lxzxrwHgKO072YaGN/RizeMU2
CN79JSOnTTCQq1ZiFbmmH9OY9c8b2QY8FRbfWxSXKbNYd8jtMYPJEkza0vdO4XAMMYttifsLItBZ
rkds3OY8q/z4vo+q4Cbh4vp5utXrh62j4T86OP8rGHYIAUEcK6lwU4BHz1QlkDRaH95yqcbG/cEy
67Qg4a6kLVNTT3+aYN1TqLOsVhhLZLE66aNeXjewNp/mve6mE70A0CJ0W6NyMYj5q3fJ04L6qYa/
21JTPnsw27Q0qXS4eYcdHlXniS+EOczY/rxuz4en7MMeCvOb8xE8sYYc/kdOrd/lVqFDxTWzmj8G
PCzu6lrW/uXotvrPTseYFku7gwllCcNYfnS+fKvNNv4+Os9930Zv+rVg3fTuDGqJLwal4gMeBsmf
pqmr6TSpvWvLGQRuLA8HXhEJmuuTjKn8fwd6898Kf6L3frSDLXAxYnClU/U/hx2cv8TdKubMrVyS
NQ06vOtcr3uOwwoHu86v0JKEvP9unuG7neX70GdLEbnW2ku2gLDQtkj9CmHt/2yTTP5aIyF/eHOT
dFd6cF1RdviVhIXhMbG5FoFLConvHSrfTVg/V86817lN/PbNZMKhbFrjBicpl+jf6CQ7cCq8z/vR
rJhxir6ZQqDtzp1OED/mZoqNTRA4JPrVq30xU9TqILmM+IOnOecScTU/HfYL++reUogob00lKxjX
ydu+EC1SVdxdYGgMwySdM9/XN8nHMX/ep8QyL2imnOtgsiZCXAB/mE9ZZ9Oc1mP7mFlSGHOye1Kw
uJZeNu9hBcZ8npqQYBFNhckHpN4NlMnKwQpqv/+nABjAsz0X2eeigvEcIiP0ilCvAeOzWFrgBARs
dT47PSPxMeH0kkfjhCcyixd8V33V949rN5P8K8wQS95cmWVF3c7LjfGxnOMjtltbDuRA3/XzkMUF
8UTua2WX+EtBX/wa640eQ3eczxV/wwWcMJIh5Uk5WRn0yF99bfDOtU3SvGxrsAUvBKmETzMKsmk8
pxNk9xtctfq3zr5DjVfpSsLlRfHWRRcc8Ke7zodNLYJ5WG69Bu3GFTtY23DaN1l9rNSOazpDO5zb
KYn6oo+1/Aybqj1OsurTBWvXGOiZYLuM0Vlu68usjABlpWaLy5bo9S7TmqV0wrS3LzGb74mNAfFn
tHfT4954yYj7whIYmv92uDOT5z92m3Wb08wmWJOnUu1f7RAHP6RI9ucIcvVt4JRGmCDP5nG3wfJH
tnP8OkKwg6A1MePmGLTrS4+wW94m5NYsTES9YaycfZrnbfBaIKFti5glKKTNfD+Bri7eVS/TYOsA
YaI9CoD23V1qAuXRrQ8xYMGi6hOswJjQ5bQ7nbuLBLk7icWrmLm8oLmZSPvjH49EhOVOaj23XKiv
L63TBY8pyCntBqqbf8b1/be1U877wmfx8tHNqh1eSHmshjKtfyY6YPXWZ0SG6ZamvdFgWlMp1PSN
A1Jl7vGc7SUraL6ZT23Fx4HVsPENSxhjeHZFkHmfvccSZR62y6rPaVxtdDIZDSUuYUz0FAfUZzpZ
8ypuqvvIhq4ttn3Ifo1mtvOVj4vvftkGDGC/wQV3uvINQ9wp8ge7nfpgrN9GB00s8MUCpNMfRsSF
iyNsW4pdHPqHG9dtdbLBkWTlOMapzhuFSXkpv438aUv0+MRuyN7mCx6EiL4TwxfRZYv5BRAhVdFm
vZt+CrePYAVTsbg3avWOKE94PUWhpoD2TKdV33GZaNMvEEPHla9WBoc5nuahnIdh3sFPWRI5Bd7o
MgA26DiAlnaEHWf8y633yBrGhmKTN+7N36s0xUcn+pYhT2EwuCdiROzrlqw6I6kw0eyRx1BZOdkz
5njg1zf7hY5h3Eq9pdMPHu3hfVtMcJW1/fy34wUTV5vqxu6cmn1oz/E8Zw/Dpoau5LIAIbR+8r0h
1cZddpIea6l5s0Y0iA0A+3T+fh6969o0MrlrGRT+Vn2IMcC8Bb+lFrss294bx9ziWCOLrGcrBhPA
w/uKxpDOJgcO0/HFSyZfP+5Rsx7vgB5W3R1A4PEppI0R6CdM/Y8Vxnq/eFB3w4+BkB9GglUkw6tk
Kco/ezMuBiWgYDhfB3XY1uctWYS8D/epsnltjmS8NsDpC5NoSOAy94ImGDS62W+GIFTeO2WLiSab
2Hdo8sYsa5z3DW/wvXX7Jnp0MsxYgtzJdqtPbKn2z3RVVXztA+PXD/G8Mdh1abT75eDK41M2QIF/
1u8t0YvmoGmuvAtxJxrXOwWUvPbU1Ih1i02TPE3VHQfvjPhjZTbl/EClegZjuQZXYc1/KavwBoes
WP9An+zLF5IyUvu37Z1VcYMpPnnH+Mj3pRpl7/swXSlt0m0XbHz7ILhLrI2bG6bdoStcHkY6MWME
UveKFz/+K+Noyi5A+UNd9KmCHxFRnW0nuInsVeyZg+xvPvy/wR4q+9RXsVpP0nRdBqs6anVnwo11
apGFs3vphe97d3i8Ot7FaRtIPWeh9J6pc/OXDZzFJd+3wrBCw4We+8Mzn1PdgoN01W4NzUvmfW38
4dstENzcnQNATP2C99nY5x1ZAPZWRO0WFBNrEDS3uBIFBT/0vL1jWbTeejhULJ88JKkpYJpG79Gp
5jQoRDplzmNIwzadg/VYt/usMimUJPfd/PTkupg7sOkkfPdwIklOyqoQZkXuvrlp99ToO868pwum
ygmvUM0FKEOZJn6+bSpy/3rw2kuZNkDx14Hp++kaGBdPB7T1PBo6Sn1FneJxuFoiPYkyihujLv6K
bCgnsWb3n3vgIJUPnXEBc1yg82LepR3vxkRR+3vmVlWaZUSHbvHPGfIeU+g+Rxjh/nC9rQVkaoJl
L/wpzDSjECatNxlA2+cx7XDKLCcqfWJQrYJzPVe4EbJCYLbbMZs5N1Dahy01rY781eIL4PM2NVjz
2NWuTilJM+j4mGvVZic0ALEtKqm3D787trBguSY8cg6Yjq/qPmn1WXVHzNSQkTN+8sdt1MUSEk1b
KjL49lOF44hfCh3O+1uXDr4LORmu8XOkJi+5yeBSGQrxViwCZ+SDkzSnX5bZVn4xEZEgi80L+ACK
EOWjbPptI9pW71rbm2+L7720R9i0J/Z1fH6s+GBTRziLkfeZGaMn/nAeRMkP96q0UV556DXDVAQe
/5PJSRFu79f71cJlf40brMNzoi1S99YV1jXnKTN0EpGhv4Shc2jrRFwP001ba97BTjhHXKL4OGC7
0TVPewFsOgc3pPSEv0LGWVR2rcZkLwec7EbGhGo9XpGXzkOOdiitoBNG4z/IbK2qs4vkdXqBeFD8
YrZ2qH8AXMD6q0ZrMGX4rPjUW+Fxh3uloK7r3ttegd1FfT5shXEodmnxXE4py8k3Ikq1vR/XxLmL
kFOk18AH8ZQ7k9t4PyKwjhdeo2orNbgC9R0M6ZfPtwASF3YhEUDJCEXndmu6FrWvZnOjkzoe8rZh
bLyZjghDYuL3vCcgWGYJf89YYFGxw9olv4P2Q4SePEppjqYqhviYiDKfZdiU7YhQ5/c0DLS4ATxU
mycB5PbVIhvlPmQda5nnYRtS984lsYtSvYENQF5CiNDeIP0PohOGqS2emdBc/Sm1I4tq66LYFhJt
D5rrIed17oMKefnP6NsA5a3TQghY3w1a9jS1FQNuiJo6+jXFjbuV64a78Werq3SGFaBg9jTiADWg
sC4nHHexar6EC9jk/eF7bVM6KFuDk45Mpq/GOlTrOUOuLH6ti13oG5BkjWfr4No99dsur4xR+nlA
vvhjWdp0Kf1GH9CHCDrKQHjReJsErZyuec6G6iq2DVhIoxWM4NIEG7kpQTO8A2xVcdHMaSXytIrW
r+HQcYPlQL+G11O94Ai1serxOU2eejCwXO94wtj/AyQuiL/We3AGE3b867rxvfEXX5uG0lJhMpf+
1DpVHh30vhYHZtgtZATBeRyxWnvGOwMZekLM3r92Vfa4Gal+5uSYJkXuQa3DC3+CnzHcM/8JoYWU
bjF04Nz/ZG/69oIZSDcUC4R1UvpjEm/nOYSPZ1PNOuss84QwZgK2XXfbprva2cYNr2SwmFtErc12
jls5f3BG6eWwQbFsd+AoSp6LVxN1rvzDhwHZjuWNgWHYHpYoE7esKC/1RSz7FpwlODBAwNZBzars
8EaUNGNQlZPfdXG+4OiPgCdewP3U7IZJHrHiNuTWCcxdAy2fXRpD/Sg8BStYRIP19yt/XhjYVkc1
63ns5umi0VPVRdCzZXDrw4sNZbWyfnyV4suFwHYfu71kj3qdCunv3lHqOpJrAY3Ao8xL3gRQ1+F3
5E2U1HeWuCjM6EeTAt5lnbjXSDURC4k14gdrvOMUN54OLns2Lr/bcanvN1agkbs0fG4PC+bhfDAq
vQoxx/c7n3sssoogH2DLRr4Z2/t/8FbonsKonz7qyhsQV2xHeDx+i2vSOy/YwFWRJyncgsC1pwL8
SR65wbj2I+j8pDsvPWFAvYum8HJYZ/znNdzlc28rPZ5J0YuiC/dPpydfJFt/xgMCAZSW+z5dfCfu
7CVGLaAK1dRJdGbHR1XP28ogXC5h+F38R+2+8Yd5y62mGfX+kKCaRRcpHc8vpTCHOE9prLLz3pJh
8rRWW/MStiG3tZFL9bsjlQl0wobBB1QOGq126cwvvQMGnmxtoo+lZikknxne4IFpSLjl1KJXBZ4m
ikos8xd+UO5QNvA+96B9HZKZWCePuAwsCBfSaGvPMOd2BxkQlZu7gWzQEsnVHTFHrGNQ78EdX4S0
2Uu7x9MXQuCwvwt3t0GQPLDA4G+yH4pECvCzyCX8jB08PtkvHc1SXCHLIqnPbqDSz2vyTUjQRa8/
YzPv/3nobAbMNVPm0ZQcok/It7a5JeKPx72KYxX+CHat1LtBC5mcq85X4WURlJSbfZRzc+nGgajd
WQUbehjfDCyyVgwtLXCRvV6bRP/CCpiz6Tjx9DGwnvafQU3908lwji7GGqcaEGGyka9ai+lAGSdm
Mi9BPW5op4K12a/ETqbTxdlm+7RZA9sDkI+zjIZ9z0o/3eGFaqdnJz4VzbaX08ToilDD7OoKkdJq
Sv5X9xHPepAwyUoihqbMsuKMUnr4J7fUQjztCUTzjNRh/nH4vpZFTHDb07Dq47OqNjtfI+rji6Bx
mHJFOshwTrt9bFUONLYPr7DYqCNU2i1c4lTCVeesd0icmCdfidMKtNredbJtXoXp+q6cJUYspzGZ
U/ne94F4Z8lgRLe2xFmLPnBYvWKvvIpajoWFvnI9HRrMmwb3P10Z9Dlo7aMD5ZTZ/lPaObBnmJtV
Y0rREj2RRBEJWqkhj6dM/C56cBOxmM+eSNUwXwNYuMK4ipXkfnSELGbQl+Yswm8Jd4btC8aAwTS9
Gh+T7fNiFoJqqUtdcOqCfkdTdLhZX6jY42iredCk81bxpG/70VtjBJw+MoHRytrjtPuEtLqZE994
Yy3tHfXru+3E7ROPjCRC9VGzpw5CWrsVsiJYlPF6JA1tLrcxrQFHtb+Icvb8eMC3SH1H0E4pEN8u
sxklMHAQekLcrKN8ndj/gpuHwC3tJiB6UEu6yBgowIRT1vbwy2Ptk+WqgR7/c6gGACwB/d3ozOqO
DqIR8/O2Ndl2bYX1/sVKxNVpAcH+2R4KmRBvoLiGTU3ib4JxWE/I12OWQawISxjB6HlGEBOfWEao
/uFwiLqG9Xvv8Yj9ob2sTRUn14JcTlS8gQp8XoBpZqaNDhcVEBO5ONc0gukl4nf65SYzy1t1q5Pm
0iM17v+oBf/9nF4CVpmti9G/Ativb9iid9br0I+y7lvJckxFPFgmdB8QcX6SMXh47o8pMJ1qU8/+
oDq2poiyKT2l34teuYYT8K4i7GiHC6OOYE2v7kR/g/a4s8gqI8USewJWduY0j92dh0R04J6BU5xY
7q9uxmVf7oSOK7rFeHV/QX9tTyxvZB8LGorlm8gT0gVhdkWY28O4X82SOV2uoSZFCZXjBecus9AT
4Og9mi4LlL3OzfKUmNA1JZE4ll3MdZzSXCN9M0iPlfFP4OYdtJ3X+CjAQdmbHx3BINy+xdM1VDzI
1HsyBtK5bYJpbcpshsgtQrfD9s8XvnP8RHUBdqbnKotL07vRXY+KSzztkk/ckgQ9qLVAV9Lc9dp6
40NwmAWaTu0iuwRO03xHEyjvyWWBEtcvp/HtzzmTtcljd9L/rNSt+WFBceUDvcb+7X+QVjS6oyvd
C+Qp3UYY69l/BFuSIAEoEshU8+18K5XpwjyoMMF9PkBw6ZO6GnS3olFw3rx5drbbnTi6EbVX5kT3
AFj9dsbqPwpfHNkfQYkwywL+xk2Qfs8dhhUMZEeiVHSsTd6ZVjt8TVP22DJyAUBDbbpXSJKz3wH6
7fas15Bzk2W9RYwYBPvfdct2Xrpuhjyu0cJwqCpdfzksp2xPdeDAtqVVNwSPoUh3dKDAPebxCNbt
A0lstyBKRXuXz9sRD5dQI2ciJT5zVBkcu1KFtMn2eKytv9GhVvJ/nJ1Jc5zKtrb/yze+REAmkDCt
KqpTL8u27Alhy9v0PUn36++DJ59dVkjhewZ7ss85iCKbtd71Nl966pwIGUllfCHcliowdwReDr4s
hvGJwAu/f3GBdSGD22OPvqVa6unDgluXed8D+UB6ENq2m2MyDlxDEZy2B6Fm2wbJcPzPpZWb3xq/
VZ8kXHu9dm7NlyLKU/+DCFPo34haUv96NOsov58WuWJOXuI1BxFJtN6gOnDfasG49mFJwIau27Zp
/GurVkwI7H7IPjjoQ91bo9ciPVDghCIQGaMQYoj8wQCpMsKWXtWNkuk6dUCUglG7w4vPhTpsu7iu
OYW7yiwJL21o3kPL6kDvcc+7S2EVFhs3qTUEipLe9n4GAqp22IKV4YZ6ouj3dr3kwwZia4uzJ3lz
oO/T6nxAQzVQm9QLWb1t70G+6+0l7LeqnSvArEpouY343TG80s1YUUO4Xr1Fr9auFSqKzl1FuGIH
NA8L8hyyBf3tnIBCbrOm8CqqlLopt5g78xd6fm22P5cplSJeGc56DlAxOWJrAWx/SbIxHzcoaKUI
tIqVfdPh2xTt7A5L6hs8MCBB176ou6cclHXZzySfrKvRB1ZDW5Hm28XtynxvQzaZIVPStqS4fsBq
koABnPuu82zVQEVbClmrOGRGV7dX45AlT1ZbF9126NLZ2OkJni0zVQnr2AaBvluIxzD2JBIWMijr
KKrPo9Wk8ZXt1QP1qBxgWfLTUGWWyTjfllgcYAzW5NV06Ka0Sukmu7KjsvbnM4qONH9GqqyOWBHq
x4Zs3xRAvq6/jY7KfzJN9J7IvAHU1iKEQL+I5QYVYnaXI1m+H8uKbMqJWQMcTT2Lx5xyl6k1A+tH
e+ASYiqJXRIV0Nj22zAXEJhN3Q37seykfw3QaKmd9uLuK7uhmXYFTT3DbWskK6Ki1vxSeMOA3GFu
IbTNkeP9jCZfREGadNm0hdrW1Uc/buTPwoCgGrg5tAg6RAL1cOFt0tplopxN3zUk/s9Txx2xTqXd
bm8vTWbeWTPn/JZBhGhPMtHhcsjsSH6B54SMQcyF92SR1tve1dDsekAoZY0gJ15Y3Wlv5pDuvAHH
u2HynG9xkqXqAHjBvKuKuuQs1ewjS8DKOz9yqfeQR1VkBspRbRHASoX+1uWtdbXUCzOGFO/S+Fzg
jPlQ9V11DMsKSpJoQl5qTsawD8LKtM+eKjhlZVt1X4bCEOZexSnnOw05hyx/JD1QluRu883iQvk4
xW7XbmOsdGRgOrH0jkVCGR+gZ7JruCalg49UGFUK5UoNNyx1x+Jlyj39eZ6NRp8NZY5ElUaD/Vhb
Tj3bm7DQ4kekFPMxuxSA+SPmY1+GRYDjNThCG/uF4wtPXMLOUNViMbZftEOTBQY7xcXeMiYrQYow
6vvYMMofuHTQ7s6m2X6tkjyt9lCu4B2nwwBEX5ET7lCLl+Zn0tG6+Ak9zfiRbgSB3OTN/m5euD1h
P0gTlUzLbTxTln8nzXCcECZqjjOinaFZmdKDxlzQR96mcCc/YkPJ2Mxu4uYFLUHWb7wMA2clK/Kf
vVCD1XRLllyBbLCKMNScuq1HWtpXIq/TT3PiJWrTMfiIN+0MXWOTFMkybOw8TuBTrUPAa49Inymw
wg6OheotGN8Dg8hmO0pDAJB0M35hPUYYT/ZSRMwf4Du8KI1a+aSGcclPmbm47V4JCN/b0Jxkc5AU
a+E6n/eT7cBAImiMmBoMd/7qJWE7xue+RH4GSChEvjNGyTGrjcoGjeKF0uuiYDQBI7+BIwIzECJ8
KfSwBHnnGV1Q+9F0i9fS6H5f+CXxRqFuNK9qZReonVIthn2c+FoG7ijn7JiryW74vRxOinzJe5Q7
QzwlO1oYvPk3E+Uky8FkpgHYXldfcetCvMWnkMmOGedKHKpN/7tZw6DawADPk9vF7PImMFwPjhZ1
iW3z49olJ3TZDKHet4heuqNnAJ4zkl1gv7a9xZrr4LB2O/SelQ9zZoaqm9QSkMuP8K8JcAsXUFTi
/jajU7tRqu+inYr7SF27cra+ywlrVCakw2gfwI2m+dAl/lh/yzrViW0ywHU/r6yvemdBoawPIHje
sHONCLUWBYbnHTtrTNObpbGqFxrh+ZFTLUsOKGKSG6NzdX0YpyhxriB7+08YWiUvauxh9ncMqMcb
ytQkpm3HDXxTqIGrGV5UmQRTDHF0i1wAQRED2Aj0qKIZ3OOuRiZek0iuZqh0znIY06G375FGWck+
FH16jb/r0gcdpW5229Fh7Est8ejyjabltCTf8CfRQHZ6hjo4PPt2mNyKgdHerisc/QLD1/8aK1gJ
14ZOx+FcTDCcv+VFX3RwB7zGRbjpw0tWAgnIjpZw8Lmi8kmdCNoq/+PYsz5OFm7BDOvK0N5yzS/Z
hrtPYz5Ks9Th4muV9sEYtW3s0BmUj4DRyc/KGIyXGgpeuaF/gbvVxrr4ZhQltSG2Ac1yZN7jJoET
5xmFUzrFAYGp67jKkwnkIurY6xbEoNw1JhTbjWfLzA4ySxkOCPyivpdTzODNGlD5ULc02bKbShSi
Qa4SuIADZm3y6BqwPw6pXsQXpWFD7SxI1fnBdFX43SVe+bHVoUbNzCztDsUHNCk9QWlZDWzg4fRF
OfcnBxx7n7nz1MBWYP0UiNnK9nOcDoY4QkHEp7CVzjgdGuDMhoOg8L4hApYPUCPEd87zwV15UFm0
Bz9s4g9WbOoaXj63c/8QZ2PFNAaGaBikxTSPXDxOkh0tEQkqbHemraS5L6udAdT9XDWxrQ9ypsli
HhVVxU0syJFAlxdW+t6MnbrbDc08XGdDVsIVhdhI0ySZ4t0gmqhMKK3JwuC+kDXBjHaf6OloWCDW
G0BT6yjq3DXhaE0ocxBcdOkOD5/yyknLxr4jQyNu966xwizd4Cf3/EHlVzjC/D6bhRkXldpsxeAE
BCjXH2Q4McDA57iHoosvPoqWsZq7c6oqvwiwUVNfM7Ry8OjxP/YOnGvmcDRiyKcQG/yOExH8+wly
+Uzl7DQiuolaXfa3o78sGoxCsQrRm0Y0Qi3B24dOI48/FG0Yqkf+qBJIFtlNuB1DU34MK4ay29pK
aHRVHPshRLqSA9iPofvNpkY3PjD6vw6F4ah9iWDhKstY9A/KJDjpSIcOuZ7uCgKc21hG+Jxnkwbo
LKvxpwOJYDnRcLXTwWBEK89Q3Skx3TKTe2jqOQspTbIbXVkjzFL47U/2uiG2S8lZ9EDZ6b9AV8zQ
/KpIN1vkWIJeta+i+Mlt4ugbHCE172tcPx16CLL+UFvZSuyb4lfDiZ+eZN8Bo7+IsW7HDVzY9GZY
gC3PJEcUw3Yqsu7nJGKA60wBS3Kmr3wGoyn52gkl+7I3HV0v54qtHJGCkCT3SVSkqCsUW/kTN3IJ
j5+pfnQTw3T2zpDCE7nTGVJSiI6MYHfh3DdXRS7TcAtC531ucMvJDuj+qGF0gTPNSbVWFp8tkVTj
FtA+R1zDuAiPzQi8bxOFzKy3bW539eexythlQqRYX+JFSpaCU5p9HwBje/kdJFsyAtxpRlkyizq6
I4Wv4qYd8ikA17fDoEhHsOvakN7HMoKbxJsSl37DJoMesbZxH8zItvQxXzyqlVB5HBGug8jIRajr
7Tqr47r3ZV2513pSSAYUAADHrjWqmzFzl+ekdeC6daDt/raQIRM0PzPpZkQ6zPcFz+FXQWWQsIFr
ehAQ5jLZmoz+nUCS5DEGhUTTF5SWbZgUlrri3GlhSWGrIOzsAJUm8/Yi8Qr7MBkMPrHRKtuD6SVQ
Y5tulsnRdsPE3g9JLFful5Pe9f0YVvDTMre+W4o2KR/Yv5V7Ci1jnE6IIICDc1vfxQoV7Laq4wGy
Jz8iVTiOU8KsLX2Dkc/knf26LW8jIunDkz/jFAJ1JVvoHpLZg7kSpj8XVKrtiVEljRNglJ+Y94Xh
ePUGK7TMZrWlS74r+tipdi0j0e9dwRg+UJ1RtdtGgR5RVi3RQwenf/rW9JL0jIQqLQtCiB3uoR4Y
YB3roVVUi5hY/pRcjugzFMFPO9MVaXkYtD2M971VZS7CvHz+pEaSEHiEW3iIDWR75VVTZB7MHs7q
Ri8Rcwc8GzjYywitIQhUw81TZNBYNlPmWvyhYcpAA1guh2psGu4PP1ZRy5BwipOt186NFRT4Xp8m
n+NzC1MSM1SHCrnl/pra7mM3RIu7GTvSoioKJRt5VaTnj10Weg8RsxuLcgE6/s60e6K6LUhFcJWr
GMlyid0ziozc6caNE6rmGzMORvB+6Uu6VzuGJsiPk4BWUAtmR4jgVhYIqRZAGlfbCYMtBMEBljeR
2lst4P5phgYDXFVCHaXsyswOGBBq3K5RY2Js06zjbgvxh7RP0wIZ/OhMhfeDmQJCKiNECBDIqZlk
sFTF/JFdzIQQIeW88ay5sg6yxLEWM4TBfmrgDlbXlT/O/TlqnOETG3xN/Bt0FBR+Vf2QvZx/QrVN
UH81xgyfy6NgBtoWCKURi+65ZoskMP2qZ3qNIM4/GFO3tNspCsMlaElcfqhY7vcV/KafDMT9Hfy9
VUcE3Nw+L/OwpPxxLvXvSIuBLGSImjumTw0l4QRf5US1PnrU4m3rbapw4dSTPvYMW2QzZRUQPeLA
XVmbnN0U4x2/oZCdPw++03+QjdV9mQo1H3OshZJz0+XiSpmevQpQR4QzOWkscHAVuQmgWWF63cBf
exZx65WUk5VVQ6Hm4GbJq2YKsJ4KwTLJbFFHbzS8bDfLGFmPP9reIfYgLhxqSHrYMRiNB7vAi8p7
4teaL5jixo/JnBlfLF0yuCkUt8k1Fla5DIAoB2cLad27VumECIQEHxsSk0lIoMwUZIciFONxnWsy
s4MwP27wN5c3nT3V302yocdATzYmApghoPdWXhW5h4lIAJ95CnShx352fZo67p4NDZL/qYNHl6B5
CbW789GGPjkwkdMD+MH0RF3YfHbtjBgtaVXxt55TbwrywlTfGwO21gaCcDQdsK43v7Ek8BelNTHp
hdQ43WEOYa8md4tjE03QZlnQ+brr7sumbyFEy8V6cRsuzA0ifJi8lcJ9exctqv6QkGMjg6bW0X2C
7dMPLnPl7gydo4mnMcUnAdlW/r1kEjdBH28Uvcwy2jDkZMbIqh0qqECLnCGh1+hN4bV6mXNUgoZs
G8OZBzYSODUzqMVbYiusmDGFPUU+/hIJFkQ95C19yKJqCLnmR/cZh84RbYosnLtIRfQ/VurL5yFU
gol+paaHNMmj/MqFhPLTVUPy3Bk1e7lgb/0CRxe9w6SuUFvsjOJPqqrS4dgkC1oLFSn/aPhSjLdo
u8gtG/xJw4UUiZzPngtjlOJxAAepMjJRN1k/uV/mcWLyP2m/Dw+ZpmuxENwl+5r8GZPSqFsBY8SM
9mExlvlaN/2oTwL5nL9zMxpV1IKjr66YgnYFm7DhrzB0BQSNxjLNmHHiB7FzrD6tb8soxJ6C1Wt+
zDgtygN0K7KjDJnN3WPm6vQ+6+blxUKpcJosFJFM3fSMlHComogw+NlZEBZ5QNV+6Ppia9dUAafS
bWwTWomBNZydxFl0cPBVYM7u2FW0m2zqywNYfGx9nbppfKrswej2CBLdm6WPivbgYufwJdF0FgCr
dfEIGbMcN6PDD8cy8EswRs7/HLGHuzxWuXbmDeDBDPO2NTyqEsuFmaKNGYyJDn+OjhHoZCDMKWH5
JoVlU7gMzY9eeDQJPWyBftOP7mTT7SzhQ6ELaewl5P8XkzGbe7JHIf/TS+0UwCmueR8uWQFdvvL0
8xpJ3cH1amtKBbv0nfMCSZKkdBw/7kr8pmxE+hFLazU0uWt86PfBTOTqskczXkJ4RRSzcYgs+zai
gwc595zum+8WsXHSYGwfGmQG6QZlc3LbQwZOd5as7XsLPJwFN0sGAmKukvAGGWGCXDNr/bvOyvPp
gLySaGOxjmXgxzQfDKsHnTJL4ceB0+cNO8loe33nj9EUBfOYk1LWYRVfHTmpKL78wiImmZWZE0wy
eVnO0lJYgiQlzJA4YkTGodR78lAL20EP+QsgKlaBJ9AGN9Z2RqZ95VTTwOIrICdRQ8WMY7Bi0TD8
LAZX37M29u9SbjpMXrhTvrqotNpzEoeRCIxJAT+AR4wyUFiFJDsUtOpRhIsFc13WcUG8Ravu+7jh
wO809Z5RNIhccbapOcpxNvQZDfh5JHdLFtaAbKJWe5PhFNSlMpbOVjOAAYQ0zeqReo2abqxMC8Va
x4l1WBw53+UWx+lmmJmljU6arNV0C+i8DG4KMFYl8TaZoPNuhpColitZm3m3qkqoKr/T3iiFsYcj
7viduVYcxySBjFnx/GDjq/U5rJoOD4VYQqdfEg6T/WT6fXs2aWYeo1EhL7WdOoEAhC5q2FQprPIb
sAdwsKjq7E+hl4X3fbSENybjmvDKrtxFbbHOMMbA90er2Cyz5c5XdWRjfzb1ZvGTYMX6ixHr8NMM
B3Q5re5aP5mAJASklbAdNl6/DNiINzHQmBX6xXXXrqoyaQ/xd2yJYnUgNogcyHnOZ5cOF3eDk6Hq
5i6MGwsY3qUHC5yWeR+fIS6RIzluKI/KgAuPrB4d2c5rm3Y95Vyx6REYne2ygLtKeptDllLC0AIa
TBru7EV5ENNgLRMikuW6fES/oO/nVA8Psqg6jm3I6R3M+nj63Nprv4IWZDjjqwAzzMsKNV5x5oXm
B5Ykogh3luUAHQ1rziAKPfwaVAs3bUOjutr1m/14FXoTPEjHcDC5ZIxXbF0vssxokxFa9V/DGH3l
o6Ea3gDfD1+05cHmpm9pH+O+hn6Ps81VBRHKCcKZYRweTBHaslBGyY+o0da0g/6NjcvqfyE2CxSP
cO+Aw/SI/6X/2QlF/AmD9+pDNiXsnsQu++PsVqbJQCa2rxDbRGKTsnIIDKD+SQMnkzhEzInpHyo/
ldfMZ/uSoHMA77tS55BvgKydp973hm5Ta9myG+D5hMALETeoTTnZ3S5h0vibCOMpZ9tZ5arIjqhz
AiOy0me3S5tl3zBy0ff8qdNjy2WFnT/YFCiq68g+WJAOwJXkLnP5uRxmnYW9dJ+wb2IOlOde/dL5
g2o3VuR6XB25RoUBaQOOiN32Rr+J1kiFbSrDIjm05lQzL9At0R+gQ7K7FYufPAH6u84tqzHH6lO4
OgysxuGOYwzAED3SMKcBLp0mCsxsxN2F/+nQBDgY40GQqqXl3/oAHFt+W/RTwEmAr9g0qHTXDmOf
7jtH+TENVzzcCjGYqyGAF98sizS8D1Foz0/FuiOBK1K63rry3SezBcyEIlVnV1Hr5RK3HL97Hhh/
TocCvfxtwQVBYlNJ+G7EAKriqtDj195Ix/9wP7CvbaOwsSlSXuhtIxtC9BlVmokJc11NJ5yGnHPb
Eum4QaQS9duFSov1St/vfLUART9bsC8po+AYAWpCmVQfXJHLOhjawcW1hgt62yEYOmEqMTQH/l2c
bbpxYlCQC7c2dxKVEEwUW89fczWCbi9D7Ec7QUdcfAWY9QLkuivEI2EeHGn3DHmEM6jPgxzAlQyv
cdjByvG/MUcTOYJ6K14vCQye0T7ko3zCVc38MHUifzFYJ1+6YqpuYjuaVwlIyDHqhHP5gujeXNXG
FvCZjyvdf3FhkJfFJMadNjOX2JXPSp+vcrvI740szZztAuc33TgK0sEzLhcRyjWiWVGa4bAMdr/Q
OXLZMHbe9VM9Pk5puvSPFYM7NFB+238qwChhfzq28wzXYvQO0MVkA+un5LjEqFQ5m6ahET2OZmV0
XxmRm+VWjElTX4NzVOeKems5tHBfRBCbkYE8AcoWhjvFFD+s7t1frSikGi0XCCTwsXvIbouZNj3W
OORFbBomTBUAs6zTw7L4M+qwMqeYrl3TZ83FpU3ZzAE47Wcfas9WW/Hc3/ulnd0ijGnT67HOnSBT
ZgHJKotkCRM4taPAAVWuKSmHdSLahMp+wNEMGbpjJV55gizjyi08rPAbblpRel9rp033BGiIMmiF
P8K79ERzS6Zt02ysxOSvRjQjxFl4ULthYHv5IbeKPD4DmFbUccQbQYIvu9l87r3a+EF3XvLrjpV6
mN3Chl05p627wQFSJx+aaOn2MppmHeRiAgFYxNDBcZVhtYdFl95buBZh+1RV9XKbNI0k1hbZDOl9
EGyj4vZ/oAC6Rp/048n1hviMxWatbgaRhP5mUfNk7f5HhLK14b0WpyUciNeyirIusc+xyzwYMfOd
9jDMzYr/qwV6QpXW87Fu51IFuebamjUfDhFENr7j0PmKGajrKtxgsdIVli0v/KUZg84Me2p9MobF
3FpOJWGIQNEV9J3v+PZar7hqYvhhkrywmp0i1Pt/f3g6pxNmxKhz9EljebALMTAKEld4tzNGL1sQ
I/XVCBf6C59ikOk2lOeK6hxRXyrfcQ1/zfRRSQINGA0pQhou3KUNljTwmalPnVr6vcbg8hx3yXB4
20Vz/X+5dHzETJ6XJX8F7/oLw3AjAtadaUtOOmw/8AGjzzKmdzSlZ5zAE2iqmhxx9dsPff1Xttfr
S7p4zNsX71YiZxxDQMjTOAzWPYQG78B/29jaKmeNhQYuRDBtgqJzl109ojnu1eJv67F6L/T3taWl
fvtDVs/P3yy8cU5qVevyIw9FgZMehCvPs5IrpJ/DO7mvr35OCHXEYGOSioz2zycpd3JzZbf65DJD
PkiW3q1bL97j27/sq58TcJlXkuSpqYutIvvIhSk16VON9PhE5kMUeMxxPuN3VZ7TFh4j1djwf1mp
vz30wuZ7gB6jrU7SOxNsC0RmO8dqbJ3g7Vd75VPhX+6t1tOmskx58RSfKhfg0dYnhbdhwOy+v9XZ
GGLEhoTv7Ue98q3wmSdjwoW45Av7wk9bY5wEMyTVJxL3BFpYBpx7GJMM0P/1OcKUpudiPmxZtrrc
BnHJcQ6dhdWXdvK2WgR80GWK3lkTfxvl8hQUCpJ8J/LD5IUvL8aLEMAdVl6IdeLeqxrxMfQnYzov
SSpO4IKheCd6/m+nXFKsTHyb1y8F/ePiiYKIEoW3UHeiRNCfYoc2w0jzLJhKN9KbdrXoz9wKJ7dQ
iHdMbH+5Nf95oDE3kR4/KMJTkxXz5z7DBkgi8kqWUz8YrnXKwhKJDKMGny64LkV1GhQMxFOrqceO
TAnchjbFcs5aI0PYZ6bf0FyF6IOZ0+PB4uRqLraoHkLnWCKNhUhQ4OnJ5NXzo3OhHCbxdYe1W468
vggIkepxEcW/BM4g2bZPql1k/c7x+ffyxKma7W3DncHLX67//rdDy/LzKkkSMcNpzdwnTJ/gMiyx
+fD24vx7v61PIRYDV2xcpi9vwjYzMpsZx8zoCsuA2Bj7rTHE4jTWS/fOJfTqC/lAlb69xihfJiSa
yE4XL1I8agiZctsgtSuJ8J1d/doL+abj+NymcCvl5aVjtH7b+vZ8WrlP27lzsDFYaOrQKPx7UCHG
eqbFxY38k6DJi7MKdDMttN1MJzALA0ivYH5ajRDmaPuvmsZMd66s6ndumFd2nWdZgFwWycyud5mN
AbW6RAjpTaeIrqza5MWIwZQeV08kHBBFfI1Pa/xt9DWsX5Ebc/zOafbK7+tZmIGQgSQ8/G8vlmUd
1kmq+nY+pUaSn2N3zAPV6jGQWNj8+6f08IbnhLFNYYvLwJjITTGCz1ibqT09Q9zVCLiY/XIEFu88
6e8LlS/5/5906TLeNwZ2MLqYTz1F6CP8Lfe29KsZKYwYTg2OJcxoPXf/z1vPY2ML0pvX/IjL8G3o
akK6Sc7ATbgNLg2FsYthzexJkvm/vB87nNME2olFLfbnWYK6jl7dQyvSwRv5LmFevBQ1fVKcpP1D
33vW55mh7/d/fz+PNhBWnm8J9Ssd4bcDDB9pWtSxnk6jjcH3aDeIjZLhPz2N/js30Sufj+gRD3iQ
Q4z/XFRdzWxX5WC54ynthv4eR1C5n/VSfWTU21x7YQSRMTFf3n67V59pCx9xmYlh/K+gsN/eLpmB
Fa11XDpAEC6YAnf5VY5n/C6ZMEFC729i5TPDK7ePbz/474teWmu3QI4FHB5KpD+/JXy4MsPjqOHS
c2Kk0Qzfc3vIf1SFrv6TGI5E72yOv89tHiip3z1kqDgmXZyoLRtvjFGS4ktvdPSM+MIVWdK98w1f
fQrpOsJk8qH+yvyxuhKnxqlvTkU1QSfxIfA/+Kkr3nmZv48vXobq3KP0Fi6BlH/+ehbQqT2EfXtq
R7zJYPN0y8EFTxx3MU7EP9/+VK88bE0womjmqCTp76JOZ9o1qyaJ+xPmOcZVT2jhPp7C4nY26/cy
k/6+FqS7Zoq6Lkwi4mUvPP390XGYKoTdyQVDm7EFMSe83DEahDs9MIgcziXWnPeEDuV0uRbX/Nuv
+srnw8yI3CGsE6mqf/WCv20HnByXMANOPTlhrK/NXkN9QXL06e2nvPaDsr85rLkDkdyse+O3p3jJ
UhEOVelTXIh4Hy7FN4S5RaBsOMdvP+mVXca+5kDhcaZjexfFLdOFMbYm1Z7cdDEPevKiFPwaU2fm
z4M+YJ3a/3tcNf0gt5zpmhbf8TJNqK4IRZBYDpzM1pjuOZ5xB3IX/0qgu92//XbWuhz+rJ8l6L3i
OSwX9tzFiYmqL4YTg7mRjc6zOK95cy3Tc0Q6G7QV9rlz2uo/9K/jN0IFRMAZaD4J7LrfOcte+Z4s
GNPhHJOUuJehLDCbJ9GIlcMAp/cJD1pGll7SGce5gGT/9ju/8kV9bmlJMW3y5rb8c+0oVeSuThJ9
SmB6XRlj7XwMG12g6OvATbBzJOJl96+PtKGRs45s/umzL/58JKydssyTtDsRFYFDg+MGzGG7nYl9
+bYcEaS//bi/9yCPc6nisUeGtGRd3PLLCDAZ9157iq1YnzCyQNHJu77zlL+/GU9RpF+iSCEI9vIp
ObxiOxzD9pT0/nKLbY53yCMfcvVq2fL2C10+ii8FisxChfLkAg6uL/zbdjcaGwd+bTBMx1z13FWy
g7Wqqn3kJP8a5fXrUVQr0gNP4Z8XRzXDFxhlbW6eSAQpjxQsz8gHx1WbFb3z+11+pcsnXaxDa5Z+
lvUVQRNxPe5HHbo728CW4+2fbt3Av2/w9SncOQhuATj+BjeGdLYsKH3WyaISwTnVcT8BvaoT9boK
8E1IA9wd/RuyT7pgwqvwvc12eR/xfPpyrMBM/gLhuxe/J7QmmXQqlgRdR9G8n+o2EQ+OJuTqCmNg
DGKwbdJXwlTmjxJ3A7Rx2IBASO2yJyzuzCff5r7atkXaQI3EHr+Mt1CCFaIivLYQ6ne91e7SsPc+
wV5knmnFovy50C9/GGp6vn2IfaJxhRVk+OLm4OMbw4mjj6CPVXHtwbj1NqlWwiIZA9+nrTeE7kuu
M0ceyJPJXpTDEB8NpuH8h5OrfGkxdrvDd9P73qPdItEmXr03skHUGOM1qjvEfq3VE/glZigZ1ITh
sZvytLzKkPc/LKUzZvtwqJcfOOy1pKdWCMB388hSQ6bRiKeRiStrG7fjasuJUVr7acxwCiFScpSb
iPnzS56F8RBUc9rDRiH19iYj08HcokiFbWA42TQg+Oz97xlimAf4E238jwXary9K68eScl2fCu3P
zZiRl022FG6eAk7NuTQ8fUxW/cjb6/bylF6fYtG+c7x47MLLCDJ81lw74bI4lZmDtUCBwDgxl5GI
n8TfOiT1/GPo0vo8ZCacaIKgNv9XVtJvR4xeDIrb0DBPzHnNYQvvP31uW4VV4Nvv9cpRRoj62nzx
IIbUF7t+gMw1G6UrkCVpKP0hdnfYX/Xg8oin8KV453GvHDIAZMJa82rX5uvi5HSqBlkAkhJQEAd1
WZOm1yTjqXdguF8zmYtThoMZy3o2KtmEl9HAondTsBFIlhwDnf8pqcoYvMquuqemNqD4eQTuJUBk
Ubwv7W4mmKQRggpqwcAUevIgtgYpKPG+97RK9pFvtkeOK6vbttS4ITBpzM7V3JS4CjCefajasjd2
eB+59wtULJC43JD23h2zxP+CZ/bcfY1rMUCvRygimHGSQXOeQtxw8HVaOEMIUDKRBkDond8pqV77
wB67gsVr+soz13//20KaIoFFEIayp9j00tOCkHSTGnkFTMMmf3stvbJHQMEd6ZJnZ5tAUH8+Kk0x
IMHqfzmZUzx8VoQLndAZjjtt6/q/aR7+MXKbLSKBlqlKBcQ+aV+UFV476nIxeRzJiVhALVHxk7hP
72NEiMgWX2JxhycL8d8FUTJvv6i17oqL9UV1SNUGcM4tcnkaFHmUdk0Dmw6oPnKu6tJOnqG3+I+D
4Tlr+q2H3WCsozvm8M3TiFf/GdmG+9SElfg89kNxN4AAB2//Va98aYYTwA3gfnR2l9hzMVlWlGT2
QlfXOUdCArszfi3VRwiS6Ts/wOuP4silDGKbXd6ivr1gP2G4fOnexM6zamFgOUl5UxmQhv4PbyWo
kIWjKFm9i0VVDKJJSQ00SRdtkKPhX97vciOOH7ES6O/ffpZ89b0AgemJ6Xcwi/lzBbsR72SiUj9V
xiRqBOKJ/a31CWM49arx2gOhocrbE5iTJcHYZjES5QYmOzypyXke0T6XdxDIM4HDc4IyIazs0dvV
BCcRM4dGONt3SDfNY9UM6ccCn6LV7SJc87qhkXVQ4wUu4pBql48pboCQDGbHhQgG/cT+2kdoKreI
DPqXpV8WpN8eM/4ddPjmaR5ThVOq10zQbDWuVFcYYEhCPN7+eV7Z39Lie1ONAmBz1f756zQzLXba
ecsJNsySfYocZX6coM7c6ByXqxchZuO9cu2VfWYp2wRnlRizXyLZ8f+Sdl67cSPbGn4iAszhtslu
NZUsWbI89g3hsM2ci/Hpz0fhHMBNEU3MPnNlYABVk6xatcIfpDwOlbSYfWWoLLQlEEMF84lHURcy
dcjCPSv1dfNsCSnvc2ECmEHndPX9216qrDoVk59GoeqNKmzfvgI8CBgpBycd/pIdzfyXteb7mjpN
Et4s+uDrvpkTgWLOQ4P7qbDKz0Ch4DEDgL8phyz+fy61un1FCVojRK3Gn9lo8bHANuM5T0HCHaRM
Vqed7bKR6lM5azQDmfrZNLUutwtE/K6wa17mhMruLeic6aQXDK/i2epc5hb520IiOYdzVb1xZtSX
67t16yyrFgUnBEvC4joHWBCp1UDPyTcg3z2OiGTeCLL9m6WdsZOsbRQVmgoZSqHTglaGvLqJBDK6
iTQVLAU41q1zC+ydMyFPOxbOWR+V7ncftSBaGrMsdrLfvaVXDZOkbRBZKJwRjQyVuWBY1mfYwQos
5RQ9vYEMFVe58FCAgd9Z+b2gXl+CGjcvx84k7Dmr/mttVD3Ak3Tynb5pSlIeEfTAeae495C6Tmw3
7gK99oYcnCRS16DnDgjD2cpBhv4SuXahh4izowogUGHQjTcDLW58wTsDhiYcEeUL0odO+NAN6Fsd
//3eYEzELakSxpg+XG7NPMoDZULJz68zOzsNjmR5iGdkpNmyvXMKtoKmsfSQSHgRNlo3QOUemXJ9
mGe/b+rpFJZRe8byqfTkcJrvEciZbq4/2lYIWybfGNOyIG3C1aPRYApDBIz93gkc9aR3WvcApisI
n3qtVG0/DxZdFSVtxefrC2/sRJ0BoE6P13w/BZcLV1hxRL2QBh/QZvuT4279gAWX/mZeDoc90lDZ
A+6oIBDeRj3dpuurL6FrtRl1Oq8ILbAdddybL1dHiFHrA1T1/TDHjAIhZZ7+AEk2+i8uQToxjL11
w9G4kFcxtAnp/Y8NjznpVsANrYBZF5yAkyGN40svOzuvdeN7LiJO9I+cJdVVVg/mILEL+y8ffR2x
jQiBD1mRYCPk2L0idpvikxDN833STsmP6290I34iTIdgmM40EDjKKqjNQ9KassFAVUWnHX8NM56c
I55HWn/sVUPdGd9uHBNdR1uZnIsIynVx+f10NJCmGjabX4u5Q1pKoKyqx5I6epaYkYsxUYDfCQJb
G9aQYSSplJh0QldL2mUUCi2qZ2Bg6JQ+iHThaJtRaoIzzX+gPPpgFZY2uoUtgp0LY+tpgYlgJmLr
pkXGfvm0Y1K0JhIGI2UwcdFF6z2jKZRGw3foB0l2arsurk/Xv+fGdazjSqLJisWcnEvxck1k7gq5
pXD1yUDrM9EuO+YCJGZj64mPDbB+NvEa84omkeZD1dfNzhfe2k+mYwIPIHmk47t6Zs5uTtqu8Myi
eLbxf/Jxqfg5Y52zEwHfoQbrWECtQAlK1GVysQqBaVFDpqnriaYiJGUIjRhwfoZmIhUewkyMvhDt
suni4dFTfK/bujgDxLPf5LzQQJrCZv3JoavN2xhskvBhLwTVToPivam//olcP7Q6GdGCo1kKzL+q
cklV8GJEfdNXuHuym6DPu+oO0Ht42+G0BG28HxoNlpOS3FlYmqK6FRbzNzrpJT6vYwq7CPpCcSNb
MZQLy2qU360Mrh6NalXDLmZWLeGi7CYVN+gmwfKhIsQ0LcgnGDeJ4yTWT1NqkQtGXFtW7yjnsuls
tzX21bi9pwNKsbmF/nIlpsqL47TCykAQte/7aUp+jrQZn/U4DP+olZkLLxgWw9ierQ40Fnwr/IG+
b261EH9YL5fMqcBraFBvNbnNi2/Xd/VG3AfaTytJV5fRs7M6xCC6hOXk4+zrEcxntRNo4Ldw+K+v
Yix/ZvW9UCYEPkm9b1lAyy+/FxEkCcqM5jhDgbS5ET3sHURMOmxwaaXKEzKjpvo445334iQRgqCl
bk9fIbnjZAIMIYB7aduBeQzn2bZhPFd4UKEKN0AMGUQbHaq5HuPD5AyN4oFyrppjOyBx6LY4g5k3
dlqOi1rADPMt1ALlT+6grgRhKZwsLBYr60WpcAs7zGD0H4NOMf6kliJFJ2OEUutr9G1fyxA3tkOP
SwObu+1enAFg1cmhYwW9RRgSzvXNhMhqb2FNApvFTH2ENKDaGkzcfBNp0uFPGUHc8BlI4TiFspFR
eA1EqsBV0LkeMW/JIRe7YR2Zxk64VDZe/xIlraXyXIaRqyw3Q3YZfZLQoLXRxeovbpJq+E+HstZX
JA2i9knWW117qPPIGc/watBY7kYkeAsatpFLh3P6Y0HGyL2dXfFxU4BpZFcwrndAqa0Osa0gHJvV
iu5rJeySQ2goX2i/6E/4dY47xczGhcFSC7SJSpgh4Wqby05TDGVl4EcrMWZDPFHUiFclFr7coYCv
/ZmRXrTTDdnIPOhv0Vjn3JLTrZGb4RyrMXYZGiosuWmeuZOc+DSo+Db9Yw52BRMpxrmPGzMcf19/
sZsrL3cjvWKwXOsucdROzPRnRfNzDRkFDaLQTWPioIFxQf4VxsRwyuXq+fqaG9mArYC4J3uEqsWB
vjzhNq2uXhSRDpDEAvKNypjauoOdD09N7ZC41z2txHBO71AhCPc4BhtRzDYAyIIr5i4AMXG5OCUS
shfYlQIER/AeiiHaddgS7N06H/crb5NGA/M3hgtraNAQYz2Ecq3pp50xYO1q4VIfKcnOYd245wHh
0a2j3QwQfN1DS4ThBDpZsj/iHuE5COnhVCiko1YysL/+zZZjv4rKC1MCsABTGS7S5bX+dYtaaEEh
kdya1N3l5JxQIXD6k4QqXfypbXRHOihTbJ0VEx09ePEWIl2I8yXBXr6xbI31z3DYrLxaB1LyelYD
AQcKPz7rftNbyEyYuXGv2yI+xpIxn63J4nbQc/GP3vWaF0l24s1ar+18240AsUDNOKUWPXiulMtX
YUI+QlYusXwDvuHXLDEETgVKcCrtwfg6tdg47FyJ7wdi9dTsV6KRAVZDox1+uaLdZmYFy89cCqHi
VS4MeHJzAVfbMSqPQTLmmxMeV+kwIrccxgMOq7O1E4E3n5qa7z0My5S9l78hneRpjDLZQp3X0U8p
9HwXyyvE6sATeaVmJXs9j42DCooIoAGNUF2z19U8ChiZmQSd5UN2TGyUgpz0WCOs5gkbfyKr0hfv
ejv+DOKJ6actt65jMRmajKQ59AwHPKbJ9k2MGNXb9aPwfgWuP8eCOCe/IkUhp7x8FQiBl6C6bNMf
8ICRXDQ+jEc2i6G7eq06r1ybyR9ay3iOK8Sz6rDkj5iFNkNhwvtmEncYzNCqTpABpPIGF6VBwb88
TNJTb3dQftH4bGwvdPjoT0Mu1M7jcCnWU4Eql/Rpmmdm9fSpF1UWgGfQXoFIDK41m7aPnD5+OVWS
ar+YQHfqr+uPvnFbEG4IbIRttJfWVCUD4bY8lmPTl1MlPJIhfLcdoX4dB/1Hj/z4bTsIbSfGbW2D
v5dc1cZKiYvHIEsG8drWP/OSsTDt+nBnt2lb25v6m3qJjgpAvVWCgdUGJAebtKdq8k46VJbUNaey
GCvsnHA0PwhsqOAmZmR5n4o2auFnVoisPahJV2j3qSz6b0hVT2dcuoL+W5xJOv41aoEI2YRaFEJJ
oFMRmEWnIHSbYUg/B+aAG1uq9qbLXbkohkjZ+MagU8LBNQxbA3dRo7W8oCYd9jRcyyFY40iC21WT
KIGHqZIRfLaDERhmqS2N5RDmUei1A9I2h9Y09D3UysZtw7RRZRyhAenl+19ueyfulMUjyvRnhl/H
xAwxU0xUrACdXN4JNhsZAkvRUiPa4XtiLV/rr9smNVKIjPS5/T6Mo98pLMqDjaPmMQ+b6QFq7Xju
UD65JYk1dmLt1nYDrszBIUVwAIiuVs7r2kmm2fTbGYnJwlB7Vx/jvfHt1quEA8GIWAbmAED0chWk
Xqc05un9YR6xVg2VnBCaaF8Rxf5y/cRureSoFL60zxizrScDeO3gKKXlJCIQZA9pGpc/lm7tQywA
bV1fais4EK/pyQPfpSGwCotSgY5pVbE/8tHSbkNDql/NPFfvYzpM9+qIgYNlNjup5Obj0bADXwcV
7sMlESajliYxL9LSws46StCicsZ6fXVE0Sn5dv0BtxfTQQ/Sgwc7tfz/v3al3jh1jtmX4ceFthzG
cnFEUJIzonL6zgH4uJQCeot5CqkWg+/3Ku2vpSbyfUzbCbSOms131ItI4wfG/FLN0V7X/OOOZylg
KRzqJckwV3sRhZmUEKYavoGcB/oLZBM50qqn6+/uAxMUzAaD8mVoS1nF3HcVPWIhy3h2pJoPPywO
flRLF/Ig1xHBCutzRX/oK20ABpImWKVGppOh0k+TGTl+hEtR/LArp9m5yDe6V0CIZehjCo++TPMv
P+iIYUMqwBb5TZk8m1U6I0OTIJiHSfXYPNiTJY5KhGoRQf0/DFgcL9KjBEUsTWPoJKWemojxdec9
LQHmMrkAaa/jgrdkuOR6q+xyzkv0TrNS9fVs6lKkbLCevo8LNGIAqjnhV6553TmPRazLhxZF/sTN
HXmWbqGKiew2570mJz3OsT/d+WEfb0hYvLALFVumEICtcvmyMO4D+jyVqKlFZdkjmhdUyTGbhtp5
mBy5+zFLTjod+ja1Sxe1UVm42IBhpHbQsah7U3MxymcJKTLNo+rOKlRKhPgBvGD6VMVK//v6r93Y
1FRdZKmA/GEm2qvdZuAbi9tuozHNzuWXFDPc0Z00dEZ33sryNVZfS6VZRe1OaURRu0ob+g5eoB3J
mi8PhfMt60NMQ8AVf9LIIpBewiApR3t8QB9rbDM0ubjMC2Vncv8x7mLBttyVy2VCWrp6VgkpAlSs
ag4w/3jh19sIGOcqEjhYGYSoLU/OOQOpu5Mybb3iZTdoVGMMndfRMK4QGWvFTKNo7lXcnfPkFq6Y
unNGNwIhGQc1J4k29Y+xOg5BhrAEvCXdZz6CJw29QOdX51Thsw5oP9kLUhuvknIdLg98HjhZa76S
3MZJE8Dq8bUB9w+Pg24WL0NaNd2dXUgjFKYxcnI3G6vutUfYuEVGTkYoHixDLL5FcEoHT0hI1J2Z
raAfKMPfrO/qZLC04yQNiJYp6MvuDaY3vgS/mmSC7JXemLoqzcgT+7FAZN4vq9zwJ+Lc8yyScGeo
sLkKUw2Q7HTHoDtenv96sIsELWrNJ3UKbwPq/wN7sX68fnC3vgDniS4zJAiA36vvXczCCrShHgh/
lDbPBZpHI2onqpl6cHR0lGVbosdDwRx8Z+WN+MZQ1aKpwDVIxFie/68rt5jN0bbKevQjyapvbNwM
EeAskntVKkJ/KjG3vP6k7/nQKnYs9QbILmhcQPVXL7TVcHKPR633+xT7n4dcrcEo4nXBNAwYWfPE
+8HzDfddsegyh4zMEdIzjqHRRtXiugDFbagirHjiPE8UL0SoNPw0IgXwZYhnJpednmUPVlYXGIGk
UaW8RiH3+mGECI8NecpF8UPDiCj9VtG/+SGJSCnPKYGuPbWIhVinIUvRX85JIcPPmd3n5iEq9znO
Gx+cSpKUwKaZgt3F8ln+eu1WBB5Nr4Xwk0SbXgIJVfwYDHUNTkaop5GLCK8hpR4+X3/7W18bgDED
OiauVHaroBkVNbqIOlQQBS7iUxZiJ2BgEOrCHLefwRiInYviY0WjUFfSK2AqyMh+nRxDou/IEuFk
xGNkPA+F0v5CDy9yER9Bz7cR8y+TL72IJRc7+2zj3C40eQDVcOrgoa2yVqNS2yrA+MbvdMT86VCI
GyM0xpvr7/M9NK52M81OGC5LeFDldeisZzsZ6sqE6hl3KP8II5Dbs5koqm9WtDvYsGU6M4ixJcnL
UPOa74yWPfHS4cubHvpOC8TvMVPM8tThyds8BWqjAiMqpeGLikO7vvN7N7adQbykh4jWDFDH1VvB
rwc77yZhRArnhIG/WT1NWYabRS+0tDvETZD55Sgyx7v+nrbWtaFt0/6GR0mz4XK7V4mG/hKuGb5U
WtU560T8rDclNtl9qnziem/ROW7it+uLbmx2xjmYiBBtgGMYq9St70fMCRYarmbPFcKjMtZodm8f
x658C7Bm868vt7HjiKJM7sgLwNWvJyhNkcp6j7ur37YdCjpW7+BrolfZHj5kq6YAD8Vcl5jNf+vL
YjZq5rr4vPoGGPTZG0It/mHVUIMQZtANcRqjRvcVZLF7xvxp/CJLka7e9Hpt3CO2pU8/rj/3xre1
qCewO+ECUTDGvfy2Y1BIyDTLrU9VWI+3tt7WdCdVZpidWt6lqPWpRyWLyn/fTVjCGBB/KK3MubXV
/T+nqRwzZoCY26OvHwT4jGZp2J578oLj9UfcyHcXKqsFaJdsk9Lp8hEnZwJaG1etX86R4hqhqRzq
RnZcOYl53VoV3CiBLE4xZ+kUYT75en35jWwQOBCJDsNJZgDaaiOPkHlQLYV4NuKE7pkOQO+DTl7W
eG1fNvLOPt7ou4OIBXO+4EWXrHB1QyczDIZYrYSPqs4ceKrVoSNW4C/yVAacb7ey8iA+1RZ31FGL
M502YaKEX+UI+e6d+2PjCJP9grGEJ0kGtlaqyWsBOl600CSHEgCgiLoz5WF3cDCl8nCeKHbarltv
+h1MCg2boeSa8R3hYlhpTiJ89M/RPkDkDXOusZjCb9jbtOqn699143Zkpstkl4kzqIc1JAlkRoUi
aSMgZnbC7SQFrwtDKf0uUaSTNSK8PdKOea4RVduJxx9XplUFGxSkNU1fNKouN7SZTI7K/5p8NNEr
/WUR9HD+YJjWRTfo3oNziPIGkonRo/nt6mB3yp0f8DFoLD8A1DX1vkzdseqa1WGESZ8lTX4Q2rn8
CtNBrR9COtU3NNqTRxAi7acJYvA/19/4x/1EX4lrmuEKnTpnfZLilqnJnGozMtrEI9lCL1bGFfAw
oINzmgau5OvrfdxPzAwX0CB4/6WPsAocWWpF9fIaoAa1xTFGlP5oNPJ/RN8N7vWVNl7o3yut50aj
qhYxRiSyL/ClP4rR6XDT6vE1KDMs4iOcnIxxqm+uL/rxyuPxllBB2Cc2rQcjIpmQFIh4PDUA7TTE
mn3bj2mzE5A2VuHNLVNzm04a+IzLzVqX/TzBScezpi6S86IUcjfLRbezIzfC3iLQw8fgHjMI9atv
JQorAcFisIw5j6hsNvFTNzXpNzxz8GXVVKFoTNgyhh9py/2uNnV504pu2HnajfYcRSAppbbkLR9h
kXZaGXGSxTYE0jisAeVE9knPVf0HZvTmC07n2vfKMLKHptKahzgO7VMbquZwsBoj+h72xRgcsS60
rQOq6MrOXb9xfqhRmVHAS6atuZ4TSGas2mMnwaYNgtqtDLU6jY4z3hVyM93JfWHs7OqNT48mBuFf
IaGiWlx9EzOrcrPUsCvCYnIxXFXSuylXw52ov/yVyyT+fVBAPERyiltmOVt/FWMdDAPhBGwwKdPA
m0D5D0bsPgbtscB4+q2po+JOB4x+jypk+IJccPDr+jnaOLwOWD1Axei4mDQ1Ln+ACLEWExWfPCGt
eG4sXGIPQteycxAt2K0iNp3XqQy6t+vLbkQnluWGx+RWReFklUHRD0pU0bAsXhfCa/E5wi0XZNGI
mc/5+lJbG4ckHP0Bsn80QZaf8tcrlqFYyWOn8oopOg4BpsFcdZJyQArbeVRAqu+c5s1He6fO0WEg
kVndL3ZY1XQBdcu3+glLktCsb+1eLz+XDuK31x9ta49yEhgNwlODXrN6NOjWaqpSZPqwDQC5ZYPy
aPTD9Pn6Kh+3yJKAasyaaWSBJV4FwWAy1bpXRts3Wkm+S5JQwhExsniLojrTaindQWXXXl/041uE
/0hjfkEmUnKsoeHmbOdx2lMpqbi8IBiH8jyZuAFss1d23uL2UuAsFgaD/qEhgslAHchDY/vlhHs2
WnXaIdKN6SZPguh0/aneBeQuz/vyWNShhFhurzVQGR5nazV1Z/sIpokHkMIW82rcO59bVeK3uUE7
SSQGslDrQylKxApyOS00Py0kbYD4IocKTqvm/AMkKzx4QJKhdmjLRCkPsJ5Ejp77XKBgTW6eHe00
aW4rwaTdxccrfqjpQ+H5k3bNN7MnGGF3ENld74Eir+UjWGHnl60IRB9wa9MenRzHmQPQcql04Rxj
C6nNBbpn6BY7O0Ho4z4mFrAKswNQ+UCrLo8o3kxxhHGs7dcRyNwafONDpWf1Ts77MRCwCkkvpQWY
f+Ail6tYOAVNXc/BzHKjl4/g1cLsoMH0Q0MqsRGZmRYpw+sffGtvOSi1KLRWl2bxKs41ZoTriZY4
vjriGYLbYdIqroXzu2vERr3TMP54mSzszmWKyUCL7sMqlktgnGsoSoYvZlF+R8gjjM4DBtvglgYQ
cd44ajb+0COuoxOaTIGn9JWS72zxjW8JZApZIsRDlr7u6ltmsyVV4Gh0skFlPsaJkgNSR1z++ntl
ssTXWp0kSjMkS5cAwXqrN1vk0yAYBi3AtKQY3rQeP4nvc1dn4w8Lre38TtYjdbiB+m8h5B83ePkE
eMpgyZShX37UW9WpffoXKfM1+ALJoTInMXsSl3x6U5b5bBw0RVT1IcN+dxGnrqrkLnEyxsGhmVYd
2paQXz3Azl3tt2zX/omGw6zitWX3vys9QHkmimuBz0sUzBJWW4pSHMRiTnvCuKJIb0J8ontozJPW
PUmRRTsK2lg0voL/lb6YcYLWfJiFXXhn9DZ2zU4whH/wW08tT6+wgPDqLgbVoptRe5gHlLzdOSni
5EaWzeoRoFicHZfx2IwiYWx+0kEGRMj4ieJXSbfopBuB8mxD53tq+MF36uAokRdGocwV2QxN680z
Qwn8bpKkvkckyEB0A0+lN0UodupGuPuOPJJQHwehzMk/7cz5PaAKIlAZCSbLoU7Om+q7nXR281Nk
ZQBAu8+c6M5AiXt6nGUpeRPTFAVeXbdDecJCwLnp1UITvxytj18Q4s/TG9PEfeVsY4lbPskl9cuv
Ar+uhueVqhDDc7PF50zM6gteWSjwtkOXZMeKYVH5lNRoA7jyaNjxD7Vlvnvb2g2QdokXo7lK3qio
hBtF75wJc0HsQyrBIGrGzg5lpkpg7pQ2ynTb10w8XahWQvqUid4coCkXmLTZeOoF38wqMW+FUHHI
RRgEaRONefU/ktG0/SEzlXR8zeZKdTwbfq32KYgTvTpCacxT18IUxX4bQqsb7ue6G8w3E4+b8keY
puQmqtWIs9aobD8MWazxoCeo7t9LIsBYh/NL6J6BQ+l3zRzryTnMy4bGagu9+4DThqR4wDbN+GCg
itKeECAHbZ/ZDfoncmJo1de+ja3hK1lQqx4y1CF+hLUWtXdlXOCtF7YRAqEjxbB8nmqpG12MTljQ
EVr5iRYvNSvjWUs+YfkmI5Budv3zmMPf8vgQReMJsAQxhg6moidH0QQ47yRizm7lMs9ndyZz/45p
dYBLBdbUEKEyMT1jTYtrtQ3G9aeDF4rGP83xoczTCT4LGhKdmwKU+hkEjVnjG58n1V1hO+Nvp7Xi
/Einlc/OsGrU7qrIMiTfElAgD1kSR/FpNml2HDN810xuMwOjaygBaua2vS0UV8MW9GdjAHg7onoD
eizAeU52c7Lf3AvVRo69YpTi/KzknZIDSw+ww4orJ3krx7K7M3FKxvXLDrJn2YAre7QTCE+34KH7
6bZylLg9WbMV+BTE6fCJjCB+wMtPLm+ywRSNm08FB4v7ACjNGE15eC8rYtDOWSYPLxmior8QlBL4
J2cI+ruzYXaRNwz9Yk5ZSQkq6mbTpSQNiO7f4Oc1P0yNXd/x1njp4LWQ8amR38kPky0XynFOHOzT
wXia3dsoi8b6rclyZx7ttsNClyI9aGguqjRCJqNY7KgpWiCK0z/4XVS9qfwaVbl/G2NRPCmZqnwx
IP6GN3GUxf4wtrniTSV2wXd1VzfNDX9C83ubFuyhbAxAJ6hh7nWxNm5XcC1LBgzGhWt9daMPeKQ6
TewYfrG4U4s0izHAiIF+znWm7qk7Lbfn6sKhbwPyyaIjaANFvUwfEmxqRCiDY5eIcm7njNM//bzk
bzYYvSedOrmGdWXJ97EmdpUiNm5VkELmMrGj+46o6OXimtyHWmoCSK4ttfXCyUxdMRl76enWKrRT
uL9VhOvBe1+ukvd5wNg0sX27a7MjXtbamfHWHrBl66shXkNlRLJCE26VIZSOHJjhSCUfQ1V2R2Gl
mA4U+CzV07BTXm8+0DJkpnDmmdawv3i0ihLApu2bWRsdUz3pPVr2484ge/OB/lpl1Sog/0hqXU95
bWo8g5io8lM4Bv1rgsGQfz3vWb7AehNSOVCoM/SXCaGXX2hKI0WbjdD2J6lJH/osqongStv/dGpm
jbAu93pTWwsukyWaiIs61JqdFMwCUzKEM+CgYUVjZPNwkgccJKFfjccGU6Wn6w+49cWWBJ3JJluL
Rs/lA+ZyM/b6MFh+ymt8nPHZdsH82Dv7YqOkRckHGURIis4yObpcxcm0xZYFaTbyJudbidW3g5Gn
4nYzODw77pUzXlL9f1EM0JGlV4rcByLO8mpVm8Qka4CR+9mI4UdcScAcphAHOSeyj9df48ZnW8Si
AaIuT4eO8+UDEsGARxWyA1ZoKJ3DIKXpH0mTxkdoe7Jfdbaxg4na6GHSHn0XDlwY6nT3L1ccw5qX
qOWBT86KsAFmrr/Bp2lfuVWd1xHYmVekgltah5mJKV79TzLVSXW6/tjvwher82EB4tQWpoCpoWJ0
+SsSZEzD2aklcvrW+BUZdsGFJyHr0isYRh7SgXnawbJb+T+yZKVPCWROfJCcKf4k41f5Q1VmY37N
ozQJDiZ4ooiKzZjHxzLOyxw7sSlpXfgm8eKS3gvMPEIpVk5CKFaAxU8iYznThQ53Of7k87GHjHXf
wg1CJ6fLkPBtzQxLqcicbPy4p3hI7znBSFv0yNIZ5yoMlVcQb85wVqQEXYgs7LXP7dAGXxHXiD+L
pshUL41xZThSLUTiZoLH9TwjIoMnz7CYSAvaKfMhm2od59J0MantY318MVPowG5a6fKI83anfMKk
wMThysizz30R5aaH8Wbx2nN9YRJoV2R7IpAwOTJioF9uM+YN2KNaWK2X906VuwLnMvMgQgWDMoOy
53MnKz3ifVWEm1XUjTXlSjkWz0YZYfKDfD/+03aRjepTkaATAqxTw3MzSe3ptjBF/Sc3hIrbPCDM
anLC5DiEXf4d4bvUOYxkbK0rwwn9CVdOe23yOP/JCCX41jVh88vOYnW6Tbpk/gJYHh81m0dtEA7o
7HuoYPCTEkvKTjhMwQ4JFroy5osL5zeD46J/ySXLjHZi9EYZvkADmfpT+DPSW5XhsMRL1OzK8LY0
K6v0cisZ7uZkGpEOQVDhLWKm4GCfFqWR66hFiIagUlTxTuNhI1tBJmORtV0m5HDVLg+CbiAuG42O
hLfSHPsjgISnEiNFt4+n5hxH0MXI+FsuXiwHr5/BjdDDygtkGz81AOKr29CKcrjmqEb6QpHn6eDI
Uj6BPZWmP8UckExEZlTu9I82BhesRn+FewqoECPNy6eVRUybQNYl35h1mhuMiQ+daVQ3qYL/qpy2
D/MkY6WnhG9OS3VkCeTqlD6R3KAJnkE8fQ+M5N8jymn30LdAppzSD+3Wy980dXarKV0nwaCNv3Zt
jNivZGTyUdeLeOfS3EhAwLdAjaIRwjtfz45rrJLBN6skIHXTPdPfkB6tfq78GKfYnYtl435GMsM0
6LqQwKF1cPlU6cioCvs52xfUhucUj9DHKcFq6/oe2loFIufSAWY4wBV2uQphNkzoK0CvmhBVkKy+
f8hUmGjXV9nYqTZXBLAguucOaPzLVUyMr4pysGzsmBTpnyrX5AfGEph6Ln5fkTeWdtnvLLn1pTgb
4N8YYS2y+ZdL2tGg1LHFkkOrzF7a56Ond8MvTR7SnSi0vRIDiEUafPlSlytJEJ2KrJBpoOtt5qZo
KtxQvMaugEl2vv4eN78WLKX/W2q103VTykwz4mtZeGgvJplYsVbBv5/4UpNwiEnloQsBFr58oK6o
7RQbQIerHL/7lo7r71aykp//+lkAh2Jh8h7BwPesViktO5OayPHDts+PGhpbJ6Usi+P1VTY+DqkZ
OG501aG+r9N4Ic9BnreN5SNh272mQ0J3UtXa8UAbrw53roKtxcCqUDWCtmDEsXokNejBUwvKEwBG
gQd7Fjxg24/oUOF4fv25lj+1Sr9gYOMmQJYLpHeNrQjNgitHnWix07qVXAw7adAFqZ2gDoqOQXEs
qG0wGsCa81FhjPF8ffmNA011DHBdZfJFwbc6XZGGalE+M6nCnjo/SJOEx+cQVTqstmp6RUYh3Nn5
G3UEe5EhLbxZsux1x33OaMMntIT9CBaJfOgMs9GP4SiKT1IGFAxkuPzY9k3wX5TQdAJ0ev3kyxQw
q2R7RmAn7pYqCZThfLs8tH1aLJ8+0XDW1Z2YtXG8KZXgdICVAW6x5ga2hI5gtkoLcFBoHhvNyR/t
XM12Vvm4SxEL5A0u3Xy+3PpI9FqHVWLbBr5Ds/VMX7U9dG1UfhqtXTePjXSB4ktB/4l3hx7T+kSQ
uCn0yKLAL2pmZh61xBR5ywQuJiHS7C9kZc3gYgNrDl4r8nZ0yxxPcyCVeoHJ7ZB1dXyoK4QwPSmq
o6+yMeOhen0vf9xay2/kRgcdzkxyzcOw8lJKzTqW/HwYJ3A0iUVqXVcgp9xEboXuqlPYxFR2jRbv
RKePp5ildWR1bZg8dHRXAWO0S1w0ZCXw464zchcr7KlHNQcs2kEK2/KuH2Tta6lqWeBROe9e/ltP
vuBhlluZLtR6gqSiIzf1CZVkBBEFARe792LR6l6f6JI3S3H4qlfjHqVjo34lZV2IYIhU8Mzr9900
dQ0ooQx8WcMpvddFLh8g9po3U4eLaacI+WgoieKqlT084UyMcaQ+VJ+vf/StQwCSFTNOjjeyg6tz
zVfp29ZpJD8aB82dnBEJ80wUR7WwjJ3z9vFULyk6nT6gA+Aw1ngaK23NsBxKickkBhR6Qnliqbn2
X2wlbgL2MZNXzpF6eZ3ir9lVRWEvbzWZTrKSYdAoiuQ4pojXdBijeFk6aF5soe56/VVu7SJ6LHTK
UCFbnA0vV446AA3BrAc+Gqcm5ZbpuB1KTTdhNs44GkiEaAhGe3ft1luFqcqupWHGHl6VXQlKNTm+
tw5GQbGtHMsIWfNzIdddu3PzbMg06yh/kgqBQwZKsN6vOMjpimEIx59R71iK+TxVv6N1FdafjX42
81ORd8VXSwjty9xguu1yUMv4OKP0HR3nOA/9HvLSs1a2xR52Y0PSiN+mgVamBwWkaA3jNVJ7zuSm
AlSUGWl+6oc0fZHNRLUPZqfVb1oTlcMJy4Diuyw5oX5Ak7141mJLbbyhs5LZraVKSXc2/MeynBYt
unT0wwyK8nUns00XhYHGsvwklj9PXX5fAuK5iZ3WuJ1CJTsWUfW7s9XZC7M6++dfb0bqQCBIC8wK
9s1qW5iFGqEJS78xVMyHrki9NGpcBjDZY1ZGjPt6Z9rZHxuRBBUD3eDCBrxGT/9y+5cdUhdhWjv0
Go3RY6SFsqHhhD+TadB3Ko2NPc9SCxCe4Al4cJX+d9UE4QXhDT+2crRopKbz4LyInc+3+UBIRfzv
xbBWKUtjjdyYvpzPeDJk0mulGNOrJWbNg0aBc/17bS0Gd5KinVGLiQjb5dtD0kbVg5GCOjRpFzBz
LzxkJoyDqQZ7RejWxQMkGPjRctdStaz2hh7Gsd1KHOQ6l7sc+TV+1SEYMWU44F41lq5s/g9n57Uj
tdK27SOy5Bx27Q7TPcMAAyxg7VjA4nXOsXz031X8Gz/tsdqCPQRI1VWu8IQ7JFrIHnGjD70Y7J/Y
bEefhTekn+5P+nX0zI3hUiiQSQkogVURhSzFJczjh6iushxcJNmOi9E3h8oZ8wD+zp6G8ta+QckV
eIw8GeBNbxcZKp6uCZl+D501vZFwQYTdkz2kyNasbBfAD2BvgOX66iCIUaGnQGZ0iYRnJ1cr0qoP
RWJw86u1Ew5H2kN/Dr2G5gRUDnw9byvKLbcTm/CL7PSIR8CZjJ+62rVPdbGEbyjU5nsst62NissR
mTEFGWL01SsnlGLwJnbrZa7V6TjqyLC3lKwDNUZX7P722BgKsBdoaPTDJI9vtT3UBXCWIWzjEjuA
uo/LRBeFiqql/K+Ou6w43h9tg2pEn0QmyZT0IHqv45MxwXZQoYNzyXjkzSAsovwrLqm5hQhJ2lbv
jXZa0DKPWqQgRm9Sx0OW6W0a1B2UviOVm8LeuRQ29qsr+YtSFE/ipFf3HMY3TVZE8K9zU2k/L2r0
ebZK5eX+vDcGoY7Cu0ksygO6Fs9U49DQcJi2L1qtRwjVVMlFESiz3R/l9aGQMGqYmGB4KOStCcxd
2GiDmZGnD25Vv1fswRN4gCW2rzVL+i0RkbmzdjJluC0MMCAav/QsaRgb61OYoebndBoSXpCZwve9
bRZwHtLuM3gMarPx+AV5xzLwUqvb6fRtzhR9GVlHlH1gGSb+hv7ttLA3UnUEjQu+4QzAs6YjZdiB
DumQdqaxx2h//f1+Vf6Jegg1pKTO7Xgi82yQmg0Q+nCcz9Ucag/tODl//LpTV5aGEbrKrNgpt6MM
OgKCBuCDSxvRORCqET2V7fLd08fqz9ePuUi9DjY9hCz5YX9bP9MZxkyfQE+jPa0/64MHIqTvEFFt
Fe20qIAN7+/M12G7rPsi9Eadgabz2pCvdcY0tlODyoYUD07tpD3O0O2DUQnnK6xkD4GQPv2L5USx
liwbA2PqzauXCICtpy9dTWO29exDUuG9QFO1Pkovik/357exP6QnLJ+PsweTcjUU2MgBRMQcPsx2
Er8fu6m9uLU27Vk6yQ2wOm8Mw9sK1Qrgwzo7EEZv1zZyqg+Vayp1oGhadUAFEniAqmd7PYHNwcgm
gbsDSqD8drtH0Ps1uRmL8EGodn7uhppqn92ED7HW7LEyfgGkbyZmYKIIgFqjy0v9Zs1A1fBOcwu7
ja+KcMEKx6gTOEd1yNCwaYXZ/xBFPc2HCj1x21fbHHuAwerLb+XipeUxcqwSL5F5bj6XVlX8nEqS
uNOwDKKivpFX32OCIGot4GjDwLQGJw+wjIKbMBuu4rw1Ir6Z7kcR1rd+vqSm40tTmDyoygoR0UJH
BumwDFkUHoDyiM9GEzY/J5GlKNKBg8UYogAQwsUukG+VrL7AwIeNf1zKidLoQFsqqKeweWspC/W1
YolQeO8Wo/jMf8AbbWnL8X9LGrUP4MMt7RCXnobp+zTkYN3UJXuZFxcE4B9uWLng8H05FkCKSeZu
P25DoRUDKS3Cdrpzgj5ZvIexifeAOq+2EMBvTiB1CClCTPvwdhQYT53V5rNyQaVUeeHVo1FNTvFP
Ridm5yl6dQJ/DeUwjBTx5Am8HcqNocJb1gRIsO2SozG2+uNSFvPpT5eNCZF9AdSB2EVsdjvKkg+D
jcYB3b8p987ICSrHEujuzlxe3ZZIVvy/2FmKACBfdDtKvXhtOrpWeKHbqB9Dp89BvCpSIbGkzJ66
enpoZm/55/7cNj4WOwEmP2V2brA1J5meXGcveB5fMQpHCbNTnXNI/O3H8bibHb16v5kh5Q26F7Qw
iL1W61hpQm9ilT52qIs4Zoh2CoO+iez3c80tcUzyIZ9Adi8TRyW2+yt2ddFLqqfzi17O6ofZMvoY
N7RZGfyq0lP3yMEtvwNJaPcaVJvLwiHB2E5yjdbcDmxN+0hxDOUy2crwXgHT8CVW0bxu56Q53v8C
v3Lq22uQXA3yFJq+tPdQmrj98FqUKXljewBLXSUBoRFHk8fDbJBgiBas8EM2zu7id2GC/KHAV0h5
iEB09A+61rvfisQz4vdGGSkjGuaj9QVvFxCjMVo/xkNWZq3w6Ur2znFSuUEfR6RLssCKrTZ+r4Vz
ZqGaUdgpEo16b52Jq7qSyyqdcDyJFveDZ4ouPWKY3RlHyxma5hQbKItRZleB4Kj6AhJDj7J2/HF/
UTYONi6J1G6xY4Xhsb5DFCvVrKgRIcZlZsw124irETag6O8Ps/WZJScUcT+GeqWrNnb6ZJVDGV4a
Uyl/DJYRv6m1fDZ9OxntP4aMsf0dmChcjDQlQZCvvvOIxIE65eElT8cMrPWi+5aeF08A8cadPfW6
ECHHMkj+ZWfSdtZ1HG+ex6QjAbm4KKH6kw3tvchy9yjUZXzqUMA/KyWuXosL/G+ycw8o/bAXbsrw
Z72vKUEwY8rwyHvJ6+C3cLNsC/zHs5laEvlb4tcisx6SgtcA384mwNlgPOp2rgXjZFtP3bjraLO1
h0gqudgoELp839vxJ23BZ3vovItVhvF1iu0lgJW+x5HZurbp2lF1kCA1NPdvR8ngBMStHnoXAoL8
09zgh55bcf5Vcm8fFGX61k5Ot/NUbG1bSE9wWSmDUjFeB56VFy/4docXa1qMc90a6nkG/AZJrC7P
f35CEAdh+XRL7qTV5dSZI+JsctOGbps9lQQQj2UzOKe2Hvfyyo3vxXaFyo/9B6H7OpwWskiHEER0
RaK4+6cxIol1L8Yd5bVX2auUXCMvAV9EPYI06PZ72VUUi9lEhMsY3ex/kT5O5zF3MFYynM6AiqEV
huMbVhmfi6wOT/dXc2uKoBGIrKVcA3fb7eBOprhuT+/tWmMfdYZuZEwoB0COPNwfZ+v8E94hJUr1
AXjK2lrExsQo6npmWZVdNx61xunqIEo6Iw8aZ4Kz4hVaYp01WGN90InGyuEClsWLmbVlsXPJbjz7
vPgyuAFwLgFst5P2+iUraWNE1wVa8BHy4sNSjEcv6ecH3EL2PMM3vi93qyQjS9ocoeHtaMIQianH
UXKNjbo55rnjnepB2HjI2Okno9Gbi+4W7ZceFt3OUdm4CSj0wN2VrRK636uR56zyUDNsk2tuA0Sd
tdE693mefYRqbzzmS/s/eErhTvFnc0yX/YQQGvjntQhn45XaMOXwnCgv0zMqFq3X/EL3Jsvviqi2
z5PAfzGY06Y1dvaynM7qeseDEDl7HlDa/OvYe+mUBLHfIr6mzpD353zMIoChXWRaL1XWtW80056+
K3pmvSWUHPQnBC3pCe3scxkUr3+EZEdyqFFHpcd8+7XxTZf1+CK5mk03KP/klgHPNwe2iIpz1U6e
PyAjuQQKlrffMX+xPg19jbgm+6dDCKBxxg+QeUrDx0amutz/bb+K/evfxj6gT0RtAGya/Ha/vX+L
kdSsG+Gu57azuCZIaGh+ZVdO7wOhLNtHcIAw33BQsrT3Vl2ZSmBknEe/s2QbVydDLPxMTwslEGk2
fwijxQR3DFpq9udB7a+D1pnDYUKMqvJ1TE+KkzeQJwdpVOZtEM3CfZPEA9m0sGt1geyWJT+y3hzY
iIv9vRgW48WqxAR8socW5atdnKTHTJ9d+xANitUdutxNqqM2NLZ+mEYO9wnA9vxP1RqFybMtooeq
sqbeLxJN/bepk/BnUYf2s2YLPFzwJrM/4ttjfKdRgt57X3q19xiWUKj8eqq78CSyZfzaLnGh+FmT
gM/LIyWdjsWAkuWTE9WR8KsJUMTBwzXh0xz3SnZa0P27iCxX/3PD0pl8xWz770UziiKoKCNEwLXh
Jvrs10R7k5rN/I/WYitwcunhWocpFUayswe3zgGhO74vcgNiAHj7mc0BGAl1iuiqY1d0kC3YY1qL
8DnPaRqHhY0rp1KWh2Se20NG+/zPI2UadkQgsgTMPbC6XUMxVlPrFdG1NNvGdxVhPYUE+h/vb+aN
iAOJY0A99JJ4otexlHBJTaFKMUpECgwSDJ4qo5ymZtm7RreH+gX/ZUi6/bfrSfGyc0Iv47nIdO/Y
D7P53ki16QCvcC/12h4KY2CmRYyz7rjU0UB8lUbRNS2mHv8o1TwU5bL4wzjsday3XmTUmXj/qOTh
yLcGqLZTHpcVvoOXvMzsR7jA5VEJDeujoZTd85xUyDepJSk/8o2nftaQEjDC/J/7X/F1M58mBJsU
Xhh1ezqUq+uywb8riTVCrEETzldasEnk101bv+3UPIVdikdncZ4zk+y8z3g+3ghtqpZDFRnT18rU
FM/XbSzmd07Q1iOGHgzVB6kCzCKtvnhWLA63dHTlFh2/x/U4w73II/WTE/bdI3qHmEXo02TvxCW/
dIVWFzSxIEVVKh+0wdbKflg8juhkKMmVblBToOrn9d8riBTfqlmoX0t9aF5G4eTli56OFWzSRh1U
H75eCuc5bxU8M/reeZktN/20oHGa+4WzKN+w4hvLoFwG7aNRe2DWk7JpRl81JsUMYBZrw8G1QUUd
EqVuT2Nl6ggkeF3vN1yKyD0MqfMBVXaaY0YD7hzQY4tHabzE3b/0Vcr8scBj8D9IjeO/IPec+ojv
2i9uxdIMAazsGJ6FyNMXODnNf0qaVFNQQVyB0QEH1YItHafGMYNLB/1FiOpb52qV5ieeaPDoSo3i
nQcIuPrSuVb1OIVeZ3yIljk7Fma3dI9NN6c/Gjp3P5Monv67vz03juPN91gFUNz3rsgMdudkZd/0
MXGOonWaoDSz5eGPR5LBEr0rG6sCGlm3O24QJHNTn6RXYQIFtEaMksppdA5lMlvv7g8l79/VJqNj
LWvpsm8F2Pl2qLJrEMZV+uQ6Vl712C+oq9hVuyeEtrF0lFxpHZMUAj9Yt3YccMG2MOb0Sq1++GyG
WfJcesjrlbhl7IScv9Ty1jPiyWH5yDCkLs7tjERhQ79y8vwKh7UOj8ArFIT93CrqfGdyh/nYWJT3
AIg5o34OZxiN1wKmD3SeMY4+502azr5AKfYHJH7d8kczKesjyBfMwXRvsPy8qzgNxkie5nemEp01
Zcaxr/VayyWDt9S3dSe68RF0Z7c8dnEb9j5BlasHCcrd/7mFQBNF8RJAUUOr+3XlJc9NigicvYTT
lzBSp/8lkYonatRAfvBjVJJ/gHTOv5bY/0RHuxvU+NmyRPdvn1nmS48g8LNDwkZyuKi2CDAVaD7e
3ySvO+SS7EExG5w1IFaS39s1hYaBgK0VpddJ8ZpvKraO/yK3uXyxKmd5N9T99HZq6+Kb1oxJ/ZCo
8YRNz2QM9XGCg/fv/R+zcR0Ty+BcJlFv9K1lzP1b3BpbANnHJgFfYVrts9svcO0x3CD2s52jVaX6
F8/K7Z1jsrWB4dbIm1hFSnDNp5wwhOzLZImvoi/0Kzw5VCmjsL4u2mIc/mJ+suFKJ5DAcx2Xoz0x
LBETvKZJQkVRSnN/iLTS4Y95En4F3gGq0KTmaOw8OFtXAbkaEEYE32H+rhKCXh21XndY2BIjtZ+K
Nr2hHePsxIOvwYRsJekmSveFGgozvP18Alft3qHAftUNYXxwI0fqY5k58tR9aKLrUUf5OwW67o+m
DOdLN9Y5WiIdzrLHqZiaoO/VVDs1y9j8xReWQGCCH3Y5W/32d0U6DJl2iElVdS17nhRnOk+h6z1l
S7bXMd1YaEBPXIUcG2DA6+u9wrbKzdFbu866V3xzWt04Vemg7FDFN84J4sd0SinmSjTg6syCGG+8
xTOja6NzX83GcsBIPBBqKoIwI0cbcLra2bobp8STSFEEa6lsEMbdruE0s3PAiRKGW3l+MO1IPdva
lPk2ylp//kQi/UFnFlcELPjWemQE9jHG40NynWynfr8kqSKCPDe1/rQsyHkF98+k3JSrNwVMglTh
pWJFEXA1sazHe0MrUo5GU1bvGzKYD53jikesOtVrTBb7aNmdqwRZWGt7EPmtRaVcLoUSgItTprpd
1EitRO80dnyt08Y7ei5fbUo9imPC/ZuNyRCw7jifPICrLSMyEGSjPJsVIrdvbdX9poIo2YF5bO1+
WeAEJw1rmkv5dj5YvkzGwlt71bq0fJwRK42PsWG26vn+N9va/1L5jHomFeJXle9OxwoyjSZOWWlM
Phqvy1XB9LKGv6zWgZf1YxKgD9H8xRkgdSFfkOxwS1tNzy7xa8NKjXtEMcN3bT0Vgavh24J96p4V
tLa1lAQ58JloY3PgVk8hdCCji+w6v0J3ncOTPnRN+janQyeOztxH5sGglEy52Da7n56O8BMNwrj9
1IH8+qFG0fChzHvkg4rSQv1n8mpnL4d5/QPRW5SK6Crtbypdq72rJYnZiULk15pgyK+GUDti11vv
nM6tUUgX2bEGEHVu1tsd5XoDOYITEfFNZXJIkQU7iiarj/f30+tzKIMNnAH5rBRS1lYs9RBT4ukb
1IUWOz+xu/Nz22r1JWuh7twfamtCCG/ADJEUEYoMtxNqWjfVu2lKrxT+rUOdd/WxrYo9kbrXBwQW
Hq+PC0hcZturVkMh+qGI+jS9qj3yZb7eN0sfFIadvxn6yCCXrmetPY5AiPagNRvVBjB6MteHPAcE
Y12cbbu2R0enTK+aW1n5Icli80fa2qHmC7hIma96Ah1StPS/j11OsVS6AP3QowZP5fsrvfVRJYPc
kQha2p+rGw+eALBSQ0+uddmn5xwH76Ne1VlQOZm3c+9tLbckjkvUM4u+rrDUoYgnxZiT64zSlQ9w
1/5OOwO4szO2H6AEaYE7d38MSQYbQPmS24iimISB3e6kceg1o6F6edUXXXvoBHwjtfI0H+Sucqiq
ee/2e/1QSg4A0Q0oPq749Ydt0jhTunBMrmqdlmEwhiL6SHE/f+zEVDzZvdpcTL0d1AOJ216Dbutb
srhsK6YsA5DbubZAwoQ+MXaZ5x7MtRH1sHAykSbLlZ1ts3VAXfIAzg67A/La7VCZ0hCEF3zLECW3
4+yW9UPlFf3OjSM3323UwXMP0hqAh4QQrXWBc2EsSb7Y2VVXKB/nRXEOaWj4aoNSjb0rLWRuTEoK
Mkm6PSPCpLqdlE1hCOWypLgCwjRoUIlOd4NRH9r5UOM/A8hHW0xv8uOcIBwgnJc9ov+HB2pkj8t/
Drv+e4kG3Uh4MkCgX0iLzWDC1/RHU/Sa6StNFOEIjUlG9ORVSQzRAE7OTxLe+a2FSJ8dwHcz35pe
nLw0mo3CaKN7beG7VWHMh6XXcpwUe87NEUE8A/5OHOniDJihFAHrhHK/FY5ujoZIZ7ZopGhFH7it
FDPNu8JMgqpWzX8Wo0KwZPQs4A1pJahomXnr4gBl8df375Zf0gHr78c+pvJN+0tFYOB2QSPc8BQL
esw10gfdhIqs2VBnS+ddUk5mfpLDzwcr6uCYuyP1ML9tMuVpLACMtUmSB6UyNNWDZRSFGziV1zym
alTsiOnoG6eG2rwMoiVNlXfg9kfOEUsMuoJnLUKw57yAbALkZCQJrkM9QpdPWm5E6rEZ6uFtFM5m
H7B7xuqYDHX+URNL/jNrk15/tNWkugD/7qVYY2tiHpukztFOhJceVCD2EFtzta4uORVE5epB9BgD
15V2R6G7ZPOxCO0uuyppOu7BEbb2NfEsmTT5JsDsVXhgU7dIxMBn0Eov/2gWpucbqCPuSL5uvWlU
rgEWwl6m17IuEQg7xoAF5cNL2826b8ZqcSjyJLmAwVWfvS6taPP15ZtC6YdDT/4SOM6w5+T9qxa9
3nI2Jt6SN0EOvxaeRSPdKLJJuBekawzz6EVjXB+atGvaZzupvMFXKNRmj5nnTem56Hn9kPJUsuSh
S+fW8vvem7wzeKxQnAxjQmyzcBDYyZDutnyLerf7RC9CDD9VjY8e6IVNLbmgI/dJHawuf+jcJUYb
M2qh8czKqFYv9eCO9anqs+l7kTtonyLwqFVvXHfx3tiLsM1DG9vtu9RS0i9urVjcMrmZIYCUzx2/
vC+ECJTOmVJfQbXgK7LElvOwxGYxvcBnpg8pUH0sr6MAHzR1yYBDKPtsPuSe0N6qxoIpluPxAO48
ABtXMx1t4OqSvixr9LenBmsa1azSArHdjpA6sAH7HiYN6qOSdc2BsEt5v3OZyMti9WUZEXYKrHXp
lrfaxWEl0bitAv8f1QM/tYFmTFlRHZJ6oCM0VHngFh14xY4bUKXj94guV3s2OqHvxDEbTzygKWpv
gJZAcK2DUxQki5T2AT8E5thharLlWdHn/siLYj33gzqj1lk4J8vaK/xt3FQMTCYHjZ6e9VpJzaEo
6hm13NuqV57CLlUDMmLzJAULzzurvTmWJ+9sWKV0FFZxYWsJB+DzGF50Rn2DjA4OIakLwNrvjIU+
ql1ky/s0GZESdRqVbiA0ryH5OEzK8i8y2nHEjR5O4pMRQmTyeXlsAX9fJHvU/Y27jcsb6jHRFhmW
vbq9xYzFxyQ1RFylzY9ZUixXY56Ky/3l2AhdJSCWbhNlO0jOq4fMMayiEERBIGNztGxnXVT/g37S
ytb84F3nIXNcP7XiZC/O+hXirHY9wY+BlhodVwL01TmjJDdpsPSVS71w4sFd0mS1UgTXEIYtzKcF
VdD3uU6Xqa409XEOI731AVJaAcQp85k6CeKryqi89YxZOS3uoH6IRDc9AD5RvhhmN5/jXNmTw/mF
lFz/aLqYsuNOtkj79vZySHMcwj28/i6ulY4vfVWY1dFGbj2ju+VZdBfcyTHhEPQ1IvPWKL7PVjL/
5P7sX9DbpstaZkLDEjY2eu9oa6HVEAQgv38InXr8LMDC0dVzUuXUC0e/cH3H0YNbi2h4uP/ZNy45
hPZ40Qh0eT7XlafBW5zOi0EZc7vkl3Qp4vNUm8XPdJ6zj0mhaC/3x9s4dJQiSI1kgk0vf7VucdZA
I+kZD8ZU/iOHVNIE1Ti07yIy7z2yweZgUr2PHgLSD+vBekwn8OuylYuYh/RAlQJN6kRPH1Dls073
57VxSBlH1pYpriE3skpMKqQAK6VmXrRo50Bb9OFQCWuvb7D5tYDtsUVsbua1oqprqcBW4pLYMQfU
UTdLfjSpIpwjACeHuNL3kGxbC0h3TVZD6U1D/rnd5QrskxYx5PAyF/ZwsECwHJVRJxvoKn0nkt4c
Ck0YnhCSS31N8jfD0JnzSE4tEf2TVQz9R+Ad3UW3x2xnz28OhSAGFR5JiVxjLrR+ojEyZFw4oJx+
Wk73DahRloCXy/K/mdVvQ61uVaS1tXiOUo4XIjAnOkJ9EMIb/hSFyR/7TpDPeUgK80pAaqcBe/ut
HNqek67a4SVFgDz2B2G0gd4k8wPiI+POCm48FhSVYJVSr5btFLnCv/XnlLbXU9Aa3qXIhujYmUv6
HBdjenCs5d9miH+anTbtPNcbH+1myNVrPZWLlc3W4l00O4ERVtr6/KFCc3UkQu32mvPytK5udwie
ILdRdUVebd0mazSifxWfmkvt2uWzgh73Y9Z05mOhpUDNoMhAuFI+OmMhPs8IDe1EX1tTBeKEk41M
NRD/uF1d/nLpuyF08ZhUs6sdD9TpqkU/RTi87+zPjQtFethCjfbAwr1SDhP4V2pdT8RZjUp/WJDq
PExGHwbw1pKAXG7PYmZrPFB3WJAjlfTahBhicDiMJeIO2TCmp6Sflv+mzvpqInp/TezR20nYNlYS
BCP6gqgvAIldBzWJlpRK3ko4RxznT7wS+OGiN35GbnTPF2hzKIS7fj2kpNnrk14lcBZrokRu4enJ
KC3xTFnAfje4xp52xQaGCtIznw09AHnW19Oy7ByzBzvksSGeOiGTDjUnybLzTJv+rGiOIE9ZINVC
Tntujbr/p5iyMtC1WnmMImow95++rZnTu4K4RdhInXc1c6MRhVLRergsKOEeBeS3B/juyjGiLrkD
/Ni4d6T8DIhW3j9ys9UdN7YE3M4Irw8LCPFUd1X0oCWKemqXKD+2nfVuVqr03/vT23jZGdOjwUGe
QHC8egPVrshRfxfKJe3K6OiJMntPiazdqdFsLuJvo6wWsVaLyh5d5D1HO03IznVKZ6kndcGSEXzQ
/Slt1TFo1FArdoEgvcZ6DGG+mD2uFxcN2NA39EjSY+Ms3sHE8lQEvVfnR0dLlrdak5lOkCwGQK0m
/GNyOxAe+d5TlpdwhLWbjdGS0acG4Vkt1Pza205+9SJvT3J8c2Xl8QdugSbKuuSpqKkTpUUdXbEF
w9Q1b7CDsOL+2fOKv+jpsJwcAtotBkVq/fbinsDrpU0DRNWdYwCOulc+5GPx4f7H2zwDxGKceynV
t6bDoD/gtW4oLdzxD/SFI9qjZWd4q6SoIo950gVDFn+7P+bWGtJI0oEWQzWmD3k7MbAq2uygl3w1
RdQdplGv/HphNbMQrvBfDEUTQ+dqIzVfw8gqbs4cnTQSK+h3gRBZEeSdWlxCtOJO94faqHKgD0i1
EP0RSvBr0CfZXVupDYkn2rD5eRiQMnemITtNSEscimFKv5JNWp/6aP6LcuUvpJFUQXQkHfp2PaeZ
ygva4Vzgce2dK8S2Dk4yiB10yNbNRQNf1vklqHXdM82iWJssl1MOrBcFkFZRL5mu7+EmtvYGl/Gv
cIkSxVobXteXeIZcCtd6VMV1cdv8h1fqxtF2Zu0vtj7BA1hpeoFUyVbLpgm1pa+fK5eoKtyDRKj4
ia0O57ovx1OW4Y9XVFW6w9baOm80u4BhyyiCd+D2W0mh37hVQfIo4TSi3Khhn4MTwzGzlPe2K4DV
QyP6i0OA8IFMyLm1QAavxqQEE+tYEV8dLTI/ZFWbBEictz+Es3z94zNACQzoECLC5HjrIliRLlrd
pSCIlBKNIUgQZvtoJJH2DEfOw5rGiooPdm/Wyxl+5bSTRmxsUEjmUjpGJn7uuvLjpH0z4R4VXa0Z
kKivtSpgOMRr1Z3l3ByHqhbNaIkmWktAmlVox01nwTBvsxqciDU5pwkf6u9/vpYkynB5qWsAHljV
AOICKYbFHCkU5lZzpUeKHJQoEp82ZXhFz78PvAieXZLXe8nz1gSZHYec9I90ZbVH9VoRdhdO4aUd
ivEFGk4DLaLde95+XUurtEiy5jkE8NIB+q6GcQaNLp+HCKLSWkvkI0PXUJx3zNg6pkOUhBJ8q79w
dunftYs214e2E2N7LvLFkrXrGQ8M+kG9d2D1gKXrWqklJzvkeobAU+h7zdUNTCthqRS/dHWoFe66
jh3ipOKIRmp/xlIBtmi7oTtoSswmUGqxUNCcyto5FqlXhD6cjwkd+zCeaJgsxuAERlsa9U4Iu/Wp
wANy5+MbTeYs//231Lly58hKK6j2hamK507xZqD2815MvpUicEA1UgSaJeSRq6uy6qMo73Lbu6AF
UgfNYpXBrLf11S3n6hDZECiMXNEBCBbRM/3g2ffiYbyovddg0ZTuiX1tfggCMDCKyM8CeVldaJM1
KCNXjXvJFQRMDkUMXgDWt5U0h9IWjv2A8tCAfKPa4Kunk6Mca7RZ2pNBX9/1M8We0sv9w7rxbMnr
jvWBEQPAavUduHqLVlhZeMlEkp9aWsZPRjprJ9oA/V98cukFyiCS478u4BdLFSIplnA6HTU+Wn2T
HpW52aP3yC+6PpwOAZNESCFavS52zqIMja7Bq8TO6OnHTR09jKqWgXVpw0O9pD/+fP0o2Us6kQxg
1vmuRx5d5ZX0IrNnM1BbxCDqcsR9ZszyP3+BMVMlfedb4bi7hu1SmmiQpIoUpMuS8NwZXar4pt3W
T2O3WAaRaKwZfmbFe8IkGy8/lzi8Vi4s9DbXtgEV2qs9HtZkSdy953ZQ2qvriOgxTF2cUFA8uM6d
sXdn/SKXrb+jjAqlfpSKiPXq5MY1tHYN+vCVskZqnLqKDkOQxAg00lQoScegoQ7XARdDw0+NuP0x
tC5Oq04DbGM00pDwRM2QNobi4YiHHtB+5g/wjaugaVsxHN04n96LxVPAJbTZPPlaMswpAI+hrHFf
SUIsFwvwtace2aMvGORmUdCOdvtV7SF2vOu8ccSMExzXQ1q3rhOMXGRRcH9zyYdkvQYyLKGqQIiM
lNbtJelwQydNXVN3VuIKGfvZyZ4aUXunxkkpP2v0tM99m5vfZqtOzvfH3rqgqdjS50eejwtiNXZu
wdcutQblcF1PjkNj9OciCfdg1FunlWotzc5f79K6klEVdNrViRdbadL8wVJbFTwjPndhbWF5UxnZ
Tk1xK+UnNvj/A67uu7aO8yHGNO/SORUup0lXBEa1RG+jGSgcf/J8U+CqlIPZ8/UQfS8noV1yf2k3
Jy0DMN4juupr2g5miqioQPviinLwWyckPUvn10Adze5N5FXlzh3/+gCDm2UswmiiaEBWt9uoSoGE
eCnxCqS+JahwbnyzFMsUeOgbBfQIjWd1qcaX+5N8/bDcDrp66iCtAeeiM36Ja20KOMzQOmHuBOOQ
Z6f7Q8mA8vaYMJQnnzHeFnwDVkUj2w1pmXR801hpo/dz6CUBLrL9KWsRD/Nzu6veZxGVP0/p0Guz
pz2Nl62pSjYp7yc6va/0xVldMB79AGx9aa0P8byUT+7Q1MulH7NM3XlFNweDvIaqnoNsxlqjyNIn
KFeIYlzr2quvzmJVD4oTzu+oEOg7+2ZrKF0+pHSHKOSsoX+zGQkzbXNgnLZXH/rUxXQKitaxy8w/
lgYmL2cQfORdlxblWrVWbctajXqIpzgtK49CU/L/OmPsD44w5o/3d8vr0weXWcbuFBeo9K+NErHA
VQQ9D1B/pMxKx3NhGVN0ysIpO3i6uxzvD7cR8zGePOYkdsiduHKVf4t02y4VSTQhkouurftxbMvQ
n5cQ3K1SaMdxGAR0f9s4YQMhDhifZU81tmbBnGnGTh3k9WuC5isIdUAUVJReUR7sfIpHDEdBck59
+s6rLC8wbFJqI1WcwJyF5ScNrqZNOVrvd9ZA3jDrE/r70PKG+m0NUDjKrXEQ2bVZVLUDxNPVvXVU
rSx7s7ho8/k1lrujD8oAfm6htcZ1IO2qr0MeqqeOl7ln9RpjT1ts4zX45WzFWUIPFx3T1SM3I+jW
jZQVrjj7YqVXdva5V5bklI4zWWqR14/G2KWHfhxdPlobn9NqUnce+a1TRljH3CivI58vb7ff1qYz
NTwy2CPXrLecICxb9as2DH1g43a38x22tj7ybbx+pIM6m/J2qFGNGtJL+DVZvXxGqaBUAxfhl4PS
1c6HkgLIzl21ub4EMIyEzjQEmFXTwIjNsSFyjK9hOuQnPdZIfBNRGP6ghfahMkLzaLV9+ljpWvzW
aija4kXU+vd339asiWQkyoIAlpjydtZI1LtlF00JQqep+6/a9vbbUWTlCVGe7tEkgtuTF9sckOIc
ZgXghVjn2wEdLU3D3OPe1Fy2llWo+YtQ8E53JiX+P87Oa0duow3TV0SAOZyy43CC0siSfEJI8u9i
zvnq9yktFqvmEE3IPrAAG1B1FSt84Q1AeFx7J1Tbet9p6vECykz6jTJUGfWpUblQtvIeIQhnHDGk
K+ji+0WfzOS2Q3hsEtPYeeA3Z8kplCBQ6vzrKkgkCP2TAXmfxhumb1MVdX6hRMnLaIU0alE4Ot//
jFuvvEeGys0FdBvE0e2q6nWTq13hRgEMMdwYR5RutHz4Ntuh9eCFeJCDs04PWD83fpHN/9wffGsn
y3NDfRd8kGqtPUSsoZRCrdgPhvSocJsUGuKWmgbL+qJ09nLO8c8K9EZ3zgJP6md6B8bHYlgiZ+dN
lkd0dZNK0z2psYm+OwjB21Wwa2uKsqkXQUbNw8/QL/iEsb26EyZvjoIMB9BeHmXURm5HcVlhN3Np
Fs1xbfwDjfRzXUzml/tr+otKuJ4LADVEvzVZkFzbmBgUPuq+iEloY6pkvt0ky49q9NK/NU9SKeMl
7p57taoorlEsCFQ3cr5yhrMUu82JbiAElMak9N3xQZQoXBp/9tiWPsaPBJqLPeGJmULm7o59MUjX
0RIb+L3nXW67N5MAyaVT7iQ8WIPKM9njj3ONSdhm7R2UMVqekilq3UvZ5cl0bpplDI+ZrXdf276q
naOiDsmjFqbVd9H14ZNdZm5+JCoo9wxDNg4oGtYkGb+KBW9iqhGCe1ZYChgzRYznqe6MczSP4T96
VqofpmLZU83f2jSIqcGC4yEFFLzammwaRxmQeQ50OMuBpYdm4fdQLN/f3zYbqgcgDnlTpFoIkcw6
K0ZYR4koiIkgz5LM9WFwRN+j0DY/t4tep76Sh0gZwrMS3/Xe0aZnZTbyK+JAzXBYaopDL8Zcps5J
z2UOBCFw+hY5NjgBQy9ccazBMGJma2Vug4bPMH9FYsn50QxJp160iRvgaLtJjevpkuefSjfEcNbv
htntriPKCt6p7Esc5yyoiq6/qDBAz+NkWs117tx58WezLB+B/HnCHwct/RSGdacEWgIltGtz/Zsa
JX1FmbYXzUUHQfG3w1+X/ttFcJnB4zbCObUVwdMJmkUtPu2s7MZWlhaAJs0liYBdv1v6kpbL3MHn
VGcjUGvPfhnbtrjeH2XjtaKlyPaQ9xj8Kbltf4t3Bi8uIYvTSKqSUn1sqrF+tIu4DbIlzV9gyXz2
ylD7en/MjRgLiiGICZhhvMvrF7kbqlbH+gsEZILz7pSb+UNNe/iIkNceh3nr1KHqjggVxDApZnM7
PVCRSVYvQInmuvxZee7wrEbp/AnfD+9dKLyi3wkfN8ZD0OxXigHqjQbu7Xhz6AqgJjnogdCYdV8z
5gpDscIdqVw1HqQHaEFq8vn+em4NCvyS1jt0Yy4Yud6/fUP8nLN67sGMd7GinZZR/+FES+vbc4VY
Y7X8OXzQlqJAUi4boUhrrYNRO3ELr4X+Rd+UI5G4kLc5dUPLPJSxkexc6Rv3mCl7gHw7pKiI424n
J0yjEmotUSFljZqAikcfkEJj54mVh2n1bkDYNiRIAhIabcTbUQwTGm9l0y9uVJos56lFT+AvpzLT
R29QzQi9RLt7nL1mKU9VUwr7eP8LbpwI+KgQDKSXF9r8qxced1mrRWlFeahHsz7qTptcek+M/riI
/M+HQmXLlNaf9OCRmLudadbOSYRuGKiWeijPDinuc5YSPx3GYo53rjB94+OBBgMTRvUfbNhaWB1S
pq3oi5EFDnLMxWkINQiS9qJag29ZQ2P7Manmz6Z34r/jPO9z5EWGKaXtlpn/S9OkfuburZaj0cC1
O1WpjvTzJCLpAxk3pQ/pmjIyBG+QCh4cb533vmt/aIOu/mO4wk4h2iXjJxe3rT3r6a2J0Z/GwIEA
n8tTpti/HTlz6ikjTEoaVLHXoIQ/V8cQm5Gdy3lrFCRm2Y80zahXyP//+yg8T9YkSNQtc8mu1egu
B8+Yl+P9zbc1CthcqhFEsbzj8mz8NgrGYCJ2jSELgAp2TzE0rkNbdtOfn2Ngq/9/lNVN3NcMM+pt
FsQWMAljsqOzbtfqzigbB4lrAvQYkSwKAL+EC36bC0B+yJcwUoIqV5XDaFBUoktXnk3Qq398ZYCD
oINGzxmVbGpJt8tGx3lq2yVJAy0UcXMg5WhOoZ27HwfNzsXRGC3njC7w1XDSaCeTfztLhkVOVaoC
mPBmV/vCI2S01clMg6UwC+yeYtU3zGEOIqWfdzKctxejHAopUxwLJGhnNVSEAFxBap4FRgQn7hK1
SdufG2dyxSEr4JP/1J0Biq2ZG2HQTTMUzvubc3N8xBUoEVKvQ2bhdpXjJh1pWrPKXWUVj+Yyipew
7VTfba3omkdT8pLXnnqGkdbujLy5yKjK0GKTR3Ad2Ha600EvlSMvqrYcKrwQfsAAsITv6tXevn17
BkmjeYHIp4lWeCtvp1mMVda3yPwHMdm2DwsyekJAo7/cX8y3wR7cAorzUKLB4r+BnCRGMdINLqDc
ImtXoKA3WfkRWn5b+kNYc7nWURc+21Rn9jpLG3VXhpY7FgHgX0LAtxNsVFH0rZHmQQlr+nNYNtNz
liW2esqRmPoZddbwoWsL54jyfv+YGvj6HdIiKzPfdvEa+w+fVqYrOM+6sn6xuvEEkOsEGnhGAbR6
raPceYisSD+iAxu9/vmKU3ciqMAoA57cavsCQ9a73o7yAOh6hvCap36YIT37Xla1rw0WFmcHrORO
a3qjPCIb+zRBJAmc4Hf1OrVDTYE3F3lQDGV1nm2B5IJmTe9HF0eV3tH/meveu6RNhzBihmM1hZG9
jvHWhoY4R5GP4op0PL793rEyhlDjnTRoqKJf+to1DgnA39P95d2cqVSgwf2T7BPcxO0wiukKTQ2t
NJi8JvuA7erg+ao+eYmfaVWknad5nJ/AnUQn147z0i8qe/y84HC4h15+G4PztFEDYsWRXSbfvv0h
oT52Zg9VJ8BwJV38ynDGH1UKbdSv0cA9FVq6d5i3VpiaJjpe+FUjt7V6f6hUa7XVJlnglsryYo61
HeBq3OwUqTcP7u/DrPZS0+Mf1BN+BKaRGe8ScvwArUHj+4S+56PXjM0/Ls/649gCSjikY2jXfp/G
Q3po9AFi9/3vvTln2OUUOYld32zsicqqyOuQz916VhFASQvRH41F7x3vD7T5OWnOEkMAdnwD6ozU
kevT49kLTb0+W8Y/phX/wBlMPxQeivH3B9u4lqGduDKWlIjzNbWm79RJOKmRBOmo68lrqgyQDqsO
Uv9TajvhBduE8kFV++l6f9yNScIMREpEXhYoJcn//1uw1JmzSX/bQpi97QFPDws5wyFMKJnFeto+
6kU/7FSLts4rDzljEU3QgVvfTOTpQxU3lKntYqQw74/1qNdPrtIp7SnH0PDjouqDcRbVItCnz4Xq
BC3SR905H0Vnvt6f/y88w23WB0+W6A0hHmkwuW5Vt7XZgbtrk6AeCufDVJrJT8UzYN4BIhqupCmx
dckiJX6mPlfVV69z4hMpcX+0pzZ+bZeI3hT6JDvR3dZnoS8I5Z7LGyqCPAS/fRZ0S/SUdYkDF6T3
M8Tj8ljpzQAIsBRPkdPviiLJI/xmGWAIgEWA4g+eaTUgdzgtH/RrXKPH9CsKq+MQz+ZTQx/90jh2
fayjFGGTWW8PNt63B9x9H1NFaN+IRP+cxQfMku4fNAL5WdaofrTze9OkLBWUUTpYx6w3lfxstd78
V9248XHozfbBqzTR71wtG4EmeC6kg5DrQD7IW12nYsQaIs3pxgkR5kdzKbJj4561/GThefM0dN57
I3H2HNnlyq5XnmoRoEv8YSnfrJJxEFCV6wweLUA1RLOk6pwXbyn3+G0bkSzRO/k3FSL207reFnl6
7pHbIexpKRKMIZrzos3hcc5x4b1/pLaGAtZK6R2SDiiZVWRVANRBmRV9LW8Z4XTVXbMMSE554Lfy
AUPM+6NtnRRmJG1LAN+Th91u3FqBQt1GShLk6oTzXCx0ZDoT9+ot8Y8FvNjxPwz3q9+EERneBest
kiylGTd6EuhtXj/QvnePxWjABm6z9JSEVrsTrm8tJh8OXVRaejgmrM5lgUxKryuMN4xtFERjuJw6
pGSOJUjenUBqcyhJXiNykVya1UbMtGlWYtTVAyUnjqqWQj+lU6t96XCX2lnFt3uepgTvDQUv7jeY
rLcfrW2F5yXVlAaI2RMSkyyf9A6K5/1vtfHSMIyJPSn4XlnnMm6HgRFhs/F1hmnQYsA1N72QgZmn
yhMu4guG+x5Rt/rioODpK9pkHm2zaXYedhnk3h5v+RtgQBP4e7IgcfsbpqTDj2ImCLasng3DLX6d
BmV+Svjeh7HyJsvnPi99DMwwaJgTZ+c0vr3T5Pg0Z2FJAThfnw+1EzYKey7hEmoxiW/bzWPqts1J
0Lc89CCa/KFa5g+dk8Y7J3PzI4PEpexnINeyro91Wtujzp6z+nnUnRbU1i9tYRp/vGtlWV8Sd9m2
RMByV//2UoKTLeI6Rb1pipQQKJ2mHsZGc46ibZT/sJSS10afl7ATaPHtUEwUlf+uYqiwK6+j43Tn
zpoq31EXD0LYpJ5Bh45nq2txfru/ld+eTWYJg48CIJC6N7tIGMNQKIZFeCjsegb5lYQfF0TO2qPS
NKCO74+29eWoeNAzlGIOONjcTnQSVebgMp0EISZTho+Ziftau127J4C4tTcBsyLu8X85n6txYofG
/RKXCQWBvhnQJKvSz+6gLwOiH+70SLuWtJ+flwk/M41wJ63ZWlNeXIqrtGneUr4tJw7zskiToFH1
PMjTaTp2rpVdu8XYW9Bfvs/rW4BADqiCJvEZ65qkYw5Z1Xl5EizLUqcf9byb8LIxxCKOmpQk/MJ3
UPqrHQ7aEMA9wXhmTEZ9Phog7wz4KCiZ+bFrVhGYSRwAZiJ5/TRZrdtes2Vpv3aTXuE70lcDQotz
aBM4z1N8VdXBCP1lNiNj517bIHJgy0xSjzAxxQ2W8HaTYOum1e0wJEEEIOtdLar6jDfJeFAKNTpX
Sh4dEOlpDjFKD8+uNSIbBZPmf24XAe/T0J7/8y1Ltx/1bGgMlOH021+TdHEvLAvVUkCL3cu0DMrB
yXNn57LZOhjyEgXYKsONdYkOzduo6FyQD3laDw+W0yhXpMjcvULC1s6ELWWj3ucRsK0RpcvgDqVm
I4VcNZp9jNTYPrQd/E8vE84Ovftt+ES1H2IYUmLgPuBn3K4bN+UIzQWh4mipumc02DVs3yltTmzE
42K48395k2lm8w/PMku5ijL6dELlD4U/usuG+gOhpHk4dU4xmI+Z5hS4iFI0r/0MX6jM94q0RLCw
L9x3atrBirq/Z7aWmV6bVAolCnkL5u9iobgziuERlKOjazZhECWec06wuduZ9uZQ0J3o7zEiEnm3
y2wCRIFwBka4hAg+HLVMbbXnET2xA0YrtIrvT2zro4Jjp+QGCoaHY3UYImxMVAdlpkB0kl4FPupR
JMAVvDg0f4Lo3MMKbwZaTI3atUwykNi/nZ5eodlNaQ6XmnDUMx+3kuzR6EyzuqLjuaSHsaSggICU
eJ2LKKlPVdiIazpVxl7NZmOdQaNZ7GOPfoG9vmdb27VHAzEwyijLdMi1BfcXUAjJdSjG+s/fDyr1
spZOrQ/pqNVO1rOeT41vTABWWr/aXtKcPAeKXqpBabn/QTfuHXrCJAGQMixQhauhxNiYEVRFtk+5
qJc8b6tzqIZ75JYN+Bd0IhRCXI6lFHNafUZjnqAuw8YIbHRBTR8rseknHlDa32Cj3BdDK0p8IMZQ
Lx77cqiQSzRqffpuL5yaE3Lg1eeyse3081glYwoRKdcHhEb1sbomoB8HPyHRbXzsMlKJ/nGdkzlX
2KveX6qtHYA+jayJSorGWukYy3KuO3ScA8U2MPOtXc1HxDm9pnZm7RzqjWOGIB0rRXTP9l5/lXyI
jUEf4ywokbN+1pS+cw8UQ6tvca9MZ8MMZ23nYG9OjsyahgXlT9KJ23MWdQuCHznBrm6p83Pfmu6l
VkQHzaL3dqL3jdhM6uRjZUPMCfZi9TBUc7kM0APpE7kifq8UXvKwNKldXmSW+gz1jqrcktTnCqbm
Hj54a7vT10S4FkgSxfTV2OhSgfPIGTtGCuSEz5Z76qy425nh1mJKWxkecy5KoBe3i1kagxZ2st/m
1Xlt+2CgLNSHleRfezGTy/1dubVVSE5Ar8Ads4mWbsfSkJZFVb3LcFOzk1OsR9XjpIiPlT6Ux8Jx
xx15oa3hTPJduhCSW7BWYh3RL6pGsHhBAXbu2PLO/CX6SscRcEgvuWHttbi2lpI8m+gLVQeK2KuS
D40e3iHEAwMROR+XsO0f+C+fPb3cUwXc2hmy2CNJ7OhGrGGw5GQosgDoCtRwCB+1aqhPicj3Gs6b
0yFTpKlCQY7Ddvu1wGj3velSU+pm4Rywi0YyqfJMf8FR8fP9jSE32SoxkL0isAo8FsB2V1duOpQA
qaosDdymW84KtyI9ssh9VyhLfmnbNn3I6lDdaQ5urqLH20Xpn1tyfbYLwH51LVKukZoQ2RLkHGpT
/XN/Zlt7EFg0TyQtA6lEebuIE4SvRod4GxhiAKZTNT4q0vNZzEN9VLRiZx13Rls3Ac26aAG2oLM8
lLH1VGX596RO0/cdB+9QoX55uj+5rR1CPYU2tpQqIge6nZynz5AzCpEG8wBZoQeScFAiOKyi7LTj
/aE2Z4ZhCQAjHQ+o9Z2Pb+6CPjKb0VQU7xwbenbVW9Ed4iRWT000Def7421tDpj51A9BglIMX303
Q188p3CpcuAfm53RaaqCUIo03x9lawEpR/NOIYAkPYFvF7Ay2zL3+hIVOXfwThZc3tNMWfAqer35
D9+Krgb1Rv6tvck4XOqz2WhzGYpEj89lGEfGUZmW6YSW9JDvDLb1tZDtYVsAjYSju7roS7E4jTDy
LFAidaABHY2H2EEjWl1o3Tllu4dQ2bo/qNAAYcCSjDBErvNv5S9QKdBXCh6x2cuLz03etT6qvPE5
rlr1s4ph50mPlT2E68aghIkSTUvDXXbObgdlH+ZNKovSFFfaoMxQZfazzu4Os92Jg63kOMH1Tfv1
/pbZHJU+lNSXoga2Jj8qjo4NibMkQVtgRxiTOV8y+jFnPGecRyRACtyXSu3P9yngH9gQVG74Z/0U
VIO3DFXSMOjcpi99sUQfEy1Oj7k+mTtgso0jQb7PS0CayNvzqwv/26fUncj0hhCfu8mJNPcc2ln9
TqQcoofSJqXZSSk2Nir3CaJZUM9gSqzZ5BOGJpkRheThaeb8XUd1eBn6ur1Y8ai0Pv3WcefR2fp8
ZNqkZggeogW6elRZxKUYBmwY4dYphzjGTkU3EQ82In04FyDpD6aKj+D9PSMDj9XzSjxKBUUa9tFx
Xg2q124/2NiqB3WhVe8dbXohfbXPsYN3phPV8WUWxXSZsIF6vT/w1seUd6hU5yPIXPdttKLpU4Ap
FBeRB0sOWFDQz89HqFCDbYf/4VuiDIvJMWQsoiK5Cr/tHGACYWRTJgp6R+T9ee6F+bEyqogaWAkt
630EstndeZY2ngka04AfEYT/pedyOya2sLj1uC6UOtnXsL0ie3bFLgBvaxS4JVIREEQ0nYTbURK7
hlrVUfeuc6s6prMsN1ZDsXNpbwBcoLFRAkJGC+ssZrQaRmRjhah1GgxGW3p+h3LID6+ulPcNpzA5
pEhfFH6L/xoSD31sHoUwrei4xGBOVMfodgoL2z8HVW28FAgtqMrd/hwu3jIH4Eh0YYD6EEOZHwoM
z5+0pbC/VFpZfS3QPscSRcmvGT2uY5/W3bOYUJ28v4u3irwwNEijKXhSSVqHp5E3ZRxcjWw6S60G
9/Q8v3bhYB+WsTRKFirzApHOy+ehGcV1Lq35HTrQ6nPUzLGL+U3354RZWdFyCMpp+BJZrqITLHzt
pSip8zZp9DNDvYa8LWl9lFv1y5go9c798avksb5AZK+HUhL3JCDQ20/R8s6XImMDqnggTKdFODR8
7MXO89NSl9hTDHEWjcFkpKUG1XG0PyZWF8EatqjlHyan0r5omkA33nXHf9UxyjBoaPWhO2DY3j6n
VSgyqKHIIfsN1njOZVgm8SHWps7Ebb6rHsMyXVS/7BKRwB5py69mU2rzhcgNSWj6a913itJ1dKak
3vyFz2Js+gW9k+g4Z17sXgvLnuNjronyfZPncPPmCLndLxThCCWhny+npetNcZ3qUmhfdL2bXzFR
bPeaoFvHmL0MqJVwj87v6quh+ASux7KJzrVk+Wg5dfouAmKxcw1u3LnoiGC1SimX/sdaVAsxFHsW
s4HKpR2Pp9Zwf85t1J3JOqqdp3rjWaE6JkXwHBzw3gBURFoODlIWcE/zDKEaMyqT6SF32+xFReyi
8tsoLwDr1PiRzFoSGzsh+tbwsj0HGBtxSCLN200pFrdqMwo/gUL9ms41OKGkbsuzhh3IFaU8+9Lg
EXHSI7Cz9y+ErSVGVUPeBJw+/JpuR+6F0OY5y2kXqOl8ShzFPUZOmF7Kpit3LmW5J1YnD7Q3ZQMY
hWiFrfNHpHUyNW5HEaRL2wWq2jXX1s3zQ96K6RUaTcFGN+eLE+Ho6NMd/nOyJqUMirtcMxSzCDpv
p4rFx4hZuQrjdkhPEIOW89It0Ju6Nj7yZXcWdiM6ojuIsI9MJknzVqPh8V6iitmED0XioY+lWMOT
i9vJoVGb+ZjScD5Foype73/NjX0ktc+QjqQmhdjB6mtSaEkxFU+gFyIq8rLES3sBbVecM6VK/pdU
dGNwjIq49DSx83E3pkttgKIbRRySlrWOZBRqdVOMdLj0KiqDRkPrTp+i/gOlD5Q2BtGgrZruAew3
dhRB/K9Fpt/zhrBTZ1jy9B5syrwX1clbMvWYIrr9pdaN7BwvWXWZRDEcWgfE1zCV/bf7q71xdohD
HfQkoUJJ3Y/bDVU6Q5JCI8U11klVQtACV7BFSJPtce9+2rhvAXWqNEO5nEjSVkNV+TS73pzKJttQ
Ch+32OFYZsW0U2bcHoa6CjuWp3Et1pG0i0v0AWjQGpci9/NZ5N+LqNxzy5C/dnUTMBuONA1nKGRr
CI2Qsje8SvgkRp71XLm1d4lbQ/db27OO5bjsdes3p/XrOwFNoHoqP+Rv4bQxYkHlFYTTRadUQeJ2
2acpG/a6LdujMCUSWmqma6GtWqi9mmK5ELSthUOBmFULNgYNmj9/FelPuFL6QipjrmfjJHDhAQBF
gTGanfAHrSTzKp0W1vOoAIe/v8m3ZgUYXYZMoORANN6uXVRqepLXQNWyIlf8pgKnHTW7woVbF5eU
QQOXTYfAWePH7K6HuA/wJzCFobxwppxjgljc0+Kmrd86k3PkWikOmjb9uWg3vWtKC8DG8DjjgN3O
b1E8WGUpaE1toYU5l2p2SBal/wC/8Ov9ldy6LiyyHk6XrHes5YvZCsZEzBYHmOwO30qrqJlZ3L5O
gKd3PtrWAeO24Gzx0rIb5Uf9bcMn3mC4cYdtMI6o9CMaL+j0LDvYxfJXF3Vf7s9rczBKKlh1kmrz
sN8OBl/fVYzUjIKxF92zZ8WRn/eqe65wgD5NrMXD/fE2dqSMWCicUszHA0e+Cr9NLl5MPRuNEsWb
PJnPIB/nhwXa6fH+KBtfi8WDhME1BZtobTwSd9k4zdoUBb2OPP3U4rBj0xV86ttxDzy5sfkRJrap
qnPCYO3rtxOyVfyIMFWJAjPPPDNI1DRLjvbSN9fSVTzLLyl2Xho26V9evdg7V/7WPNmLnDq6FtC5
V5lyYZRa5OBdFExj1qTHcMy1T2EyJtVRjfT5fH9RtxJhsgY4THQ76eevCxtKJsLCru0iyPi+J202
wmOqTpmfOJ1yHhw9vMaa9yqVj33FKrxDTcH16PbpzlHc2LJ8VdIvWetgC622LNr1ddgkQx5keike
CoR1DhMQ8bOVeyRQQ7IXqGx8YfCSCIrCeJdF5NWW1dVSMWsChGA0JrU5Om4cfVUnRW+PjhbOhC+x
/a5No/g46xC57q/5xnGRmD+ZYBMZoqN6u7tqd+QxD808aHMQf3zg0HpPUNjtSTJtRIDQ4RxEr0A2
8wCu55gvnaXA5wyycRDIHQ+QaAHHn4oWzF+NsPmhbdr8+h8mRzhENs9DSmh0OzmRVMirNVoRmKHa
PuZmkz80Y1LvZIdbU5P6h1zbcN94oW5HAf5pVqkyFwE9IutnOyz6NdSc9JtXyZrJIFCGOvZjugcV
3/pySBgTW4KsYvjV0YR3DcQwjArq42l/ShsnRsNTH3cAYxsXAIhNgnZZVKW4uVrCkBI4fKSsDFSj
KlUfII/xrUnacsD7UlDjvP/BNk4CIj6cPKrURBSGXOrfLu+6I0IblLAI3HDQxdEZjAgvUNUevrae
FhVHxwDbeMDUtdfAR85TaV3u/4CN6XrEnuh4gKUyyENvf4DeAp1GyJN+jkD/VBXufHaMzLySyKk7
Q23dduwYBHsATQPzWeNJzFBL2aEuYy0T/JOlN1PVB5XWfG8jL8GZr7aq5TpwRaG1kaSd5FbobkIh
uxOar0D8DneWf+PiA0dl8Zwh1Qa+enXxKSDmbUo3GTFcXR0tNEmf8FzssVmTXuWQsncunw02FrZB
8IMl3YHK55sL38oE/GOQH70Xdi9tYlvviflr94x960yMEOnT4lML9dxzi3S0HRiZ3XyyqxoN+7Fz
9ORh9mrzEcg7qph/vhNAYAPDhqLHn6udkOuFU9illwV26RanaFIQadWQOsnaSdnRhdzadKiq4Fok
G+dw5G43naK72UScgYKBEf9rhab35Db9cDYoCH7+80lRaP6FsuEmXt8ZEwSdMNatLKAQUB5nNY7J
qtCpy/XZ2clDtkCC4F/gQeDLJvn0q9QgUQZrjuI6D7osTP4ei2b50I3ZEvpj6qUP2uiZF7upc9s3
kxyhHre0TmNHSXVnT79dXNIG+O9oNvDE8a7fLm6iFYqXlEYe1IY2mocizvr0CMpNwtlmvdlTG90a
TuM0/0rzpMrn7XBl2g+uGoH8duR1WaZz9tds29+XIjL++HFDt41rnzhUGj2uE72B31CEiNgHOiZc
XJLh8lCX2R6pWy7PbTLOKFh8yV4JwLc1XxLg5WgMbkxvAhnfz+wT9VoiwfA3+hGmOKiR3Z8GFa36
na/29iaigU8biJ4SiBUgW7fLmPJWJ3WC6X2s2vXL4hTJu7Et2xd7NmtxGYxY08/3j8bb55QRUTmS
tU76+GvTDKdsSMwsk3JNLKwjNYH8qFSOtnPpby0nBCgIl7I0Tk35dl5GyWXX0rAP2joT16YstdOc
9+5LjD3bmdJo90mqgv75UaRxz0b5lfCxpKujGMUkKNpCFhsnhe6nIUdv8XqspFEi+NQgkPvvSL/0
Qeub7IyWofAruN3Fzif9JbGw3kqE0ygjmMQR9IVv5y4Br+BQ+aZJGmfNIYXW/VTnYz77i1G3NGhT
gdOScBD9OSecnle8yHLxoxFlBGRcb78MNr7watflzbGz68G4uE4rZFbeLba/RKWp+Yi+GbREJmps
Z7fzrBPOG1V7UVAxPFWta2ZXESGxc9amBbyGp8Wlg4JVlZi+QCBW2fnaW3uKi53k6Vf7as0gqlxz
ZBvQvaLknV/CyAsfidP2Kj4ydF6vqwRj816zguRNt+sKqGXWcM1IgkpR5v4yx6Z3VYgdXoWe2N5Z
7wZVhZofZR9BG8f9Qce46/2fHx4ksaks6wYk0HU5G5lD0eV6BFEiHMSDYSjacURmeOed3LoUJIcA
Oqtktq2bcz2L3Hc4EgW6K5bDnE/9+7TRUZIX4keSgfC5P6mtq5z6iCzX/ZLslWf5t2C0QNqGlBiu
hKpxnyuNYWBDFLkPna3ZO2dj61oADSjPBW/zGzoL0GmDE+eAY4+y6th7Fnh6VFyXU+zYkdSn7sR1
Keb+r/sz3Oj3MkH2J9QWAjAKXLdT7GelGtWS2oKw6ik8uKCLDtMUqk8ClO+/Vt42dC7NWbtYdH09
n7TYDE/1srjvsCtT6MMUwv15/zdtnRmZ0MjKOQnHukmRoxjpNvMQBe0YGz9S4RbvzSFydhZ849tC
gCENBVeKQvD68VRcBVpKE0eBa3Vh4Ixo03j6MD/bjbpnNrAxIZS8JCYSgSoJTLldYwSrCfAUkBNT
6b1qfWY/Z4i67+SgW/MBTUoeCBObRoB+O4gwMr1LOyMO4BJ1R0JAGgD6Uj9aw6juPJQbp1BD8cCl
mUOoSrJwO5QepdVcS6iLOaoaevTL+G7s9OjZWRb9e6EC/L+/IbbHI7uWX4r6vJz6b8dwcApdWRwe
ZiVDRjGO7a8FPILrQKnyHeq/7s5jufW5EC2jmE1OB4129bmUyhvQx4jQr2vUnka5Np1EsnQ7o2x9
L9jksrgkDT7WKM9aLFpbwroMpjlDjLa3q2Op6NoBJli1k8G/zalhKzAXiqL8SXXtdv1KFBtxMKEZ
HzXW/DNFjfLQ89Zdpz7rD5XiJk8OXlPv6Qnu+XRtTBLSN7se0Wap77C6XazZXSBAo1mG7d9g+BOA
AfT5vCp9MUXh7Z2zjX1Cl48ijywcEl+srmu7MWaEmSWLQJ3jMyYQZXfoTeAbRdoqjd8Upr6j2rGx
VXSKsqRs9PekPfPtyqaGsRRTXOXBEinlwR4K4yIda0739//WKnJ/wFmTawhz4XYUW7EgIS5xHjSt
SUFbRATFqFYcAOjvCWJsDQVwjlAR3S4aiaslRBCr9/ApzQMEupbvgzqL8ED/zf4aQ8r75/60Np48
3QKhayFmJ4tzq5h0IDAzEwu/1VIfs2dtGufmEOat/ikO9bjwJ10rUVQts8t/GZY4H8YQ6Mt1YtFL
bnI1A6Bt3Kno/Z6LpfKHKLNI8U3FOjQoTQczWkB7HoNba8ulIqWipDPfmn4yQ94YfrGHxqm3jzGm
iq+FgXFqPqn6x/tz3BoK8qEso0v64bogqaSWPqW5w2PQFRa6LsjT+05lZqd8NEAe3R9s63qhxMrD
BudPgj1vt+fYIXib27h5qKNlf2mzSdOxg2qdBztrrIdkqYyrBmnoOSkSc48FvDVRzNGlTgaFBup1
t2ObQGZnsyOjsFzYLmVtLie1jutzHLti56yvgmz0WiRMF23mX08eLgaroeYqrxcvdYPl/O6dd7i8
NP4emXFniHUvtaYjPIQZYlu5/3d0eO38F93fTQXlbf9bsrCexzq8mu3/N4/29OHr8+v75Ph+OXxT
/b1K7t5kVreWNw9mBWgN5TD/69+vwn8K/Z2QZ10/fTOV1cMWT3iCgqdzA8d/J/yPX55ePn3Ym8a6
ivVmkNUdX5tNNlsz83j0fO34Gh2ZSH7c+yxbb9dvG3nd4M76MRPVpAFBcPPkXCRuex6JTv5djBg/
rDoK/7xvT51dctMAPaHRu670GkpbV3GBQ0avjf/G5hA+ZW28l/7yt93uNmkNL2V6KHWA1CMUWF0O
iNnE9KzAj4VVZJmvOcyGpfSRR1Cgefe6es6WuHX8MNTT7oAgktVjT+VpgajDLPEtoyjyg6P1ynyx
a9euDrOw1A/t0BpfnDYXjg9hK2nwusgn66iaWWu/n5e0+TeF95bg8Nl4ryK1iuLq2UiGXAy3BtnU
RkXZ+gpi8UGmaUp39PI0VA9RMY3/2mrh4g5UuupXzS48/ShA334YhjH8mA720p5G6sLV0dYnrfS9
RAxPyv/h7Lx620bWMPyLCLCXW5KSLDmO04tviGSTZS/DOuSvPw9zcRDRgglvkLtgdzSFM195i/S6
/ii8zPjmVoocQzMfYhFUhbGUYcHx8sLOEuPg4/CsKHj3LstbqRuNfW6mAQrFpMDkCDxY0/9YHan7
hwiSJi9SZOfaSW/aTqNMudAjGFE6DOa0zougjxRH+rPVg+9YQMLi2jmXVfcWHhs22KJwC3yp2lr+
LNG5RGOdMiJYpyqWX2Qs88+8gc7y2HkOTU4fCklh/ULjVCIz0mnJ9y4T6XQuG9M7lSNUpLOC4VV8
IF/SssDIVbc4RGqR2we1jE0cTsxYN3g1U0MJaiNL3y6AT4oQy7PuN2+TtO/1Qqb6IVaUVnmTT1k1
fs5m0shwcc2yerfUovvYZMJ+QNUxLv3FnmT7jmsqafyitZdvrpV7/0z2Mh89CULTH1IoI3eKZrfO
qVJFibDmNI5vh7zS84epm8bJh84M/p3MfaJwVFp5HC7lOHYIVEzmcqdi3Bj7sUpMdcA4wilCbR7M
NmgmG9vNhoJnd5ero1b6cdEIM2x7L72v5qkbfCjG3jeKzZMb9LKyPgvP6ip/TcvcB12ZpovVaFOB
ojUFxkAljJF3Y1LPwq80tzRTrHe6UvN7yuYC/lgz9WEB4k6ctTyxRdAQigjfHeP+lzBRl/SjQkFa
cTSALwSdmEv1Hui/9WVQogSkr5VVQTFUaHnaOYAHf8Y5Mn43kq5jMOvaQvlSyVa3gxi2/kVpuuWj
kWG78K7CuXrxyQmykUPJRX2WqWg/j3Nn9b7Z9MbXRuiLdkTf167/xS9VLwMdo5e9O+/G400whDos
cEQQgdvimMxktxSTQE9bePV7mcj5rOnRRN7a7vnT3R5qRfrTyiFp3TxG0NGr2FMhQEbTUIVlFS8+
tUTrqCvRnsfXjZwACVZs4Wh4IB60pcamyVJ3g1vR3RaT+LVanf2jDTTtXg66bk0ILa0VWYiQHGnx
dTQSpwjIZTE0UmmMnKt2kZkXuG5m/VhldZfXh3jGKvu/qsnh+bEdzewbY/YqMsgcZYI3XmpMpxEa
gTzZhiRqF14qz+ZYaYda1eR/OSak49TUSO5QW9288pUAaghCJbtYHb6bZW+2qq8z7rlS+v71KsHe
H0+T1YuM/tjW56CyU7VPFkqpuobGQa7zDbm9PHX4t+ys6Y30Z607rTU32t00m693sMllnDst7DZr
KI13MBuiT57w3H9Kan8fRaf9amUz74z57NSsrDaDbjOr6VAu3oTLXe5OjoCWhdHZnAbdSiloUiU7
zIr18+XzuYn+1oNCIk7fzcTqk9b4pohSF7raz9ItL0lcjNx70ivfx0Zvg9/0sv5bMzbeaci7modn
ll+KYpyN8OVf8Czy4BeAa3Fpra/M+O2Zxa91NjGr5RdEbRVUusFF3S2TERaN92OMHePgurIIoqja
I749i+UYmUSPYjRVAUAM27lraTLFYijJIiN5UIyqPBRNM56s3Fne6Kk17xXI/hSL/orp/6y2rbvg
Fkgs8cDcfCK6rdg1qscgQbIim8K1/H4/t173czEr97edmLzNaunmpBM0WH8qjUveGSFsGN3PZmNg
0auwOadhFJAb1KhSgSFM1Ipe3pEbpw+xGBYFGvAqwbOu2191PJSvRSQS1qXCevtCEKedlUzVAjhP
xU5q8Kfc+WxFwIrQ76UR+wyehyHTDPjboc+tL9Ho6xNCBfiOT1Ycmkbf8kBGwq19QpeVtSsqUVym
OWuf9Dyr36s4jX3SrdScw2WGF3s3Doi1+1Vqdcmd4Qnnc9l19oQnSZM/gUEpvhd6BCJulszvMOq1
thwmYSz/VFJBubUZIyAzejpqBf6Obat/4W4Zeh84tRzftwkl4YPTQVqmh4t+g0/8Y1O9Bfv5XcSx
JX3yAicNsMHNPJ9bYez9uMaI6C39/fxji/hX5GuzO319ebuePWQcY2RHYEOspXj6v9fbFamKwH0X
84YGaGFgEorcuQh87nymN0dZ6dNrpoBW/OZKUp0Miza1KC9q0eu8J6ny0JZiT6J0myr++UJo/CH9
Q1nXelaDT9GwtguQypfFidJTUUTTgcBHDWWaDey/FgVJoZuPSdqnWCFay1PSOsYjgmx7wlDPrn1W
FUQxnF8QxSDp1/X46yOwp2jVyQTzk+bmfMAni0dV6UA+qIYMc1fhTPII7XwOt+5CasDwd/gLP3Xz
1tSz6i0rxIhSW1z9jq1yPGdK7Do+iaZzjMzafIKAmD1EiMLvEdZvffWroRUAR9AtNA2uJ8zRavjI
mupiD/N036rFCIoxwr9v9MadJuTNoaALkHIyGh3v66EypSHvWwFxSJK7VNKVGPYOYhQyX9zjyx/H
jW3kHlNRZ+T5htKy2UbSidiY0YG6zJ1Xn2Yzby5N7tgHjW520IikvledqNoZ9Mb8wPrpnBsaduDT
9Ov5tYawCdGX8oLgev9kYJt6StsBYmiqL84eXvMPsG9zhaImw6uytlrB3G+eMeqzpBIjh6Ylf/Tb
0dLOdtuWPlcCitjprOJUVGWHNh/cfye6smGTguTMbbW7y6BNnpRqsc4UW/tVenTxI6HuqWTdCDJc
av3UxQlmaH1v9ntEkUqTkgcltRyAcsnQ4RCvl3N2j/Fe/Qlfqu7bAir9KHO0x1BzKea7l4/Bjaee
SiDeqnxT8Hy24aJwAVO15NyXRc/te3Ww3mGQgszqVMIew2FnJ367NdxKiCGaoUhPXHN9ABpbVAug
hvLSuJry2a07hC2sEhnZZiwOizP3cmfAbfVrvTdBvQDaX41gVsHA6xG7sam8ouxBQkd28xaUWnwo
+yZB1cvKs++YY03HQvSNExiVN3+K+mw8w26tXx85cHEgpUd+D2hmSwLWpVK0pQmEq7S79L6E74oI
8yj8XinTnffo5hKvfEeq2aRwW2pEWaiLcPOpvLi4fx2cOPVO6PEUd14TO/f90jrfXz5Bt75pWkhA
YnCdYZk316OeyGaa7AHCdZx0T4xkLXCtM/OzNY7Qd18e7Nbk1loEkLxVaHJ7XFdH9Bg3NYKvpRSn
XMuXkyZ0caoBYAWDI5P/MLkV/AKyc0U3bhlwhVblTrTg1NHwpZyWqPowelIeUtM2v7w8s1vL+PdI
m2UEs6TFC+HQpaefHwI6zCmAUYDD5HivcnpzKKTKcGNfv42tAosOfSvxNFLvuWtqv06m+qHoemzN
ZJp8/g+zMhGspCxKw2gbMc80HnGMBnuXqVV/SR0+9rB2c0ltWCekf3mwG5HYH/FfmlOkpRzH6089
p2amUi7KLkMSD8HkGvN90rjLTihya/VAkrN4EAhXq8vrUabOTs0e4DOi44vxOVuS/CB7azk2S7eX
7T4HF3N58W6RbZDMc0VvZhQNCH5WCVhu0+v1+JDpkS2pjmbmcczQKwCA5pYQ+hVo5H5dee1wqusS
/eM8xxUWD66y9AEfDGeCp1dXidaftoYO6y1OzrZ+qX+FgWPhkfYLetVdXKDIlTjiAoZrD7t5I+7j
kMKhJAGnlrFVrcLB3s6kwIoP+QB0jtUu8U137s7WaCeHxKWGnIqxO2HFtXeN3trmlVQCPhV2Ppf2
9fxKuwBfx4OLIF2WwlBS5ztoVHlQyLw+vv7cIs8N+gx+CY/UZik7W2LAtu4yoT/s9LlHR3Z09mC9
N19C8vmVTAJLXd1qZINjSGTn4DKXRt5wyLpsoZqrJh9nY8mOZOa0K9AG6w9GvlBQmYYOx2+n3mFj
3dpQmjUEO+Qw7OrmOW7HOKsinW5ABRj/frIF3QzbUd6Vaf1ziqT6w0MK8Gmk97Dzcty6HJAyXIOO
Fd+3tQvRI9dWDK8pLlId7Qenn9KvK8t85/G9Nb31XeK5oUb1zNsBZxG9ypsSxLjdDp9EHD0u9BGQ
1+xUtEW05QRiS/qezMXp5TN067iuCHEDY6W1K7ZZ197ExsntkQyzSkt9KLW5bPzIc3rTBwGn/3x5
sPVAbgNrOF5/jL1JBbc26nbbuYtaMhg/BrK2kU7NiawmIkZuE/NURXA9drbv5pCIMOEPRr0Cc+jr
zzFpihidV64bmkrmB6Epv3JZeP/iApeQ/g5ju9Msv3VcsLv+/3ibrL5NIn30VpBFX2hj4Vd6P//0
Fv0/FA8AUiNkAE+Dw7llRtJUgC+bGOCL6lp5UAQEeFK11wcx0IB4fcG7rcyYzVxUJ2/5nInQ8KV+
MqwcI2l3sAPgtPXr30b86ShTcPJXFVT9epfUyGyNrEc0dBjK+ktfu9SIqhqGZzHb/+EdRngCdBuO
zC5DrTv49wMEYsMYCspeLkoXHxsntx6TrIlCR47O3cvn/dbVyVi4DK4VjxVjfz0WjhEqzV/UQsdE
H8c7RMAow81KZod2WthaqNh2qvlWNdi6n7R9W/kpdmJFWOIVuIcYuVUJQuJjrdCuVWGqW9c/BjuX
SrE7BPuszhwgNc368G+ZN/XPVhXNG5lp0VErOoE0BPZ9B9CI41k3qkHzJ5rdO/fdjWvHI4EFhkRV
fg3Mr3/L3LWNq2jEx7qdxF+HdtYCa6rbS1HE8+HlTdgbanOKa8y2x8UDipfgoxvUwyBC9NDKt4pR
7iWNN2ojEFIchE1Is4F2bba7M7Ck7tZYPMk1UHEOxBeZZOnZk31+EkAi7+ZkD53z/MIBGwe3YG04
0CXaBgFST0WfVS3Vfhlh/hfF1idSRnVPbHrdkOurm2FADZNC8c3wGF5vWG7SgpoTAH+20me/+kwM
UeD0qnVyI0l9GYnVs2XR0EhdvC9ffYczNsJca/2cMGRbcjKS2LEWjxLmOLrzIY1T46GblCqMlMp+
k3bdnirG8zdjxRzSdIMKgyvZljel56I2eHOpriSN5neNFj3oU5K/1Y3RBp2H+dLLJ/TWFoICpEPA
LYtC8+aEVrb0+k5Auu6i0fk4KFr+tlc1sTPK8+8AJDaChGvHeU3wN3dsalJCsFH4uExkHP8gBB0d
8yGRD4aa7+gf3hyJsjakIZId8o/rs2JGSVLOesV+Wb36LtbnHDrjPB9zkezhbG4tHfJM/x9qMylg
IzDlDRCiNU5c505K7U0qmz1g9K0DARVrbR6uFoJbyHI2EPMS86OfPTd9UE2Kk/mYlcT3qT10p47/
5v3LJ+L5RUK5xwZei9g6wecWMWl3hhZNsG8vrSakbycOEBsEOe6iPm8T3+lXtEPTeXv31412GuOu
2jPwI+mWbi24JZnbQJ5SXqZs7sGFOEROfo8XvRaMMqk+NSLXuD1VUChGNFxyOShv4ERgRIb/6FeI
+vYPVHvzlrZnmZXodUXjztl6ztuA3Q2JjKSOCHINf64Pl6vnFr6RJs0ZcCAf0CfLj1M7Rp8Qqhvf
YFO+3AHvwji9qGpflK7qIwJuBPHYuQ9F7SQ7H9UfTY3tvcjvQPGcOujzwqSlgoRK+xEBA5QhKn+w
ywjxwNwwL1M5ua0/JFaVhnhrlvNRmeqmDl2JqKyfakbhBkCazNJ3o9Z2A8QBMDufMCaLHqdFS9qg
1m05+065gLtKE5eivuxbXd2Zwnq7bGfANQcUGc/pVbH9ekET4SZ16tnlxaNKcDCpGx0H9KoCZ3Db
Bz1CK4pezY8xQYMGpuCeOvKNT8uiDkA7aEVeA4q+Hh3bZ2/OEh3a+9gqj5M69kfNKqxTW8+03lx3
T0D0DyVsM12LxJy6OY0Eegqb88N3pVRxjA1ShUHiuaQmeIhi8w2yswdJgeQE0HW5h/kvjsO8TPdV
52r4Xo2QeANV6Nm7oVHbj0nk7tEinm0DRWZQ4bSyVxbZM4ZXXdnFHzujM27G30Rrlu8QVrDX1qt1
1zZt+WgsLZAwdSlWcJZ1fuWFQ/WA2he4AZDTK5XgehuaerSxoZH22VOgHNaAyB7pH40PLKM8ljpm
txRQ9zj3f5LLq72gykyNBGbLKqgPQON6VOl6i5upmXf2TGQt33DLw4XsptzM701Lel+QNHcvxlIM
qW+3rng3svi2X5ZDloQ5Yo6PnCtVuYu8me7hEuXxx4rT/Fa10d5dzG655ynX9+LoZyeWH42e/B/y
GBjGrXYBxWopi1pxz6NIvmY4Bp5MJ86PHZdV0Hem2AlfbwxH+ROQN2kETf2t3Dsuj12UAMo/owYq
P0RO1wV0ifGgn2PlpyvaT689CHDxqFqvinUUy7e9b9eJ1dHEb/hcG5VBUyuPhjfGqH9Tish8V6KM
egcstH9tEQK5CyBWa7gFpB2x7c05KBsxrvYjZ4Bd89k1hRuYM6qL04To48vzWw/y5siRAHHlIJwJ
QX8rKDkOtYyjTnLkbPQNQxdN0fjOBK/y6+Vxnm+bSUQOxJgnfNUb3MRAo8XXRL3KOYupcMMMEMHZ
GYBSRUuaHvtGaDvH5Pn1seo1rIoDVAWAVW3u0V6fXFHqnXu2hrh97+V1fycAVdzFVlNfNOmNvuLU
9VtXoqc/G+VeCf1ZwIITGbkH1wH9DlLdNST8K6kWZuGpS68559JQo0eEPIrvtC4HRrUq6wnBR15p
zxFx+PIqP4s012Gpp6ObQlmQIv71sEPb40wAneecOMpywqkMEDUQkyO5RLZzcG5sKGIAlAzUlawN
puB6qLiM0Zo1RoXPXv0MWls/T6nqHAmiqnBsZPHl5ZndGI6SAd/8qkYMkmqzoGjUljV9Mz4Ju51K
H25h931y8/StrEvMHqb51dgtts2kyANKCawScef1/OYOtiYlAe/sTpX7URGN6mco/X4Dg06HR2v/
fXl+Nw4Moh+ohZMqg1nYPsMDRtMkrZp3jtb0aoLa/HbOB+3RUBzht542nBfVGI4vD/osiV3nyPXG
QVn1ALaJJIwnICpL65370vTiU4yLXuN75Qr9WEAa5ecahZMnq6i0H3XZ9nvW08/vHoZfSzComZFK
2+u///WRoFE7TLbNVd4y6ePsGvldxCR3amm3RlklMVd4Magfc3Ny3Mwwhqh3vbNohflVoK16qdN4
rwB548tb+0rcoOCk6ORsR2lNM6YKj5De7HUH4TXgGyND9UnO9x7cGxO6Gmr9VP5atjLuZOwp0KKd
tKLqr3T6YWjyvUj+5igmZ5+8i93ZliDjmmNvxigNO/0iQm2Y9bMxuFH48gm8OcrKPYGnjHjTthwt
k8abFA1hVkSVl7Mmc4Dz8bLnWHlrc4DwqmBs1whl24PSYk0rRYuMqJFVX5Y+Kk5lq6WBcOxpJ3ng
iWH1rx9UInedWwO5ANrCz9XNxKTLFA/sbnKdR6cW8bfRUOxHbVGTzB+MHO2qtEpN6U91iXwf2BC9
+FKNFgoG0TjYl3pOEjDU5pTeIRmDq4dJdfIxUYrs31yPIYTwSQOtXkmL+UNqo0sXJtmg/qPWiT34
8Db0D07vAGitqO8lALtG8yFxy2L2S5M6qp8T0uLKreAh44BwTgOvT0f9WGi90D9x8ZZ0WFB5Gg9o
3DsEmkWpZmEtcKAMcPKlTTo7tf3OXvJK9edGcYqDMpm8bN6gub9MN1cbqAwx703eSvOdOw+ItHfx
4i1+MollfkuQa91bXYsW6Shd9UctvezfJDGc9/DJ44iMDxsk38Zd5zeMq+pDUSBmeKq4/R9RxIrq
cLIdMJjqoORGMOIs9DVTqvqpG4fSCybLKt2wGJto8pfZST7lLjSbsIfpeTAidxruokHaD3Y1VeN7
e3GNj43lSTLzLjK+ZT2sDOrOxgreSXLlMA2GjH0bmU/lmGupeFPKqUuDKVfypxQ9tPSuQlVO+k6n
td4Rt/OkClxPEQBJcbi1YMRI1OwG3RKPGOhpIoxkrzcgKEthnpcuLn8tSZd9rXEgEFh8JpBelHQZ
hG91vWv7dp6MSgiD0RmCrOaP7ypW84iRtZKHIoKeHtrEbio7ZSvUJXpe4bdzCxgqnJzZuHdKR7YP
Cjio7n0XG+rvql40I8gFUsn+KMQi3ulRnp8yu8bGJQb8pfiAXtp/GjZ7DKYlj7JAdBUsEtOV9fvF
kZPjW5kn2jtF18W/qD8UybllSPZDh17jW6mbee/srNHVx3G0KdaQnXRvuHCRrQAS14BhdQrnBy48
SQ5taiyzDxE85npHH+TmV0ipEkAedPdnHid2KjQVull6mft4uteMLjpYdtXuZIm37hXeahxbdEw4
uPqvb+KZC19ih4OYzjClIXyfhabvkIVtNO15M90aykOUEQNRqA9I5lwPhQckMq1pgfD7omA7RfoB
WiLNT6RC3Y5KwI2hAARRtEf7ba3ab3oRqt7Vk5UJ5RxlvRFkoi2PjbDjN0Y/ensQmhthHUyEtbwG
GRpG9CaK7C0b8z2wzXiJmMPBntX8YNVW8UMp4+LNpJlTuxO23jgYvGdAf9GWp3K/jQYKiNZ6PVbR
eXE6GZY4e4SCz2yvKndzGODmoPNWCd9tybwHNFzgrkvQQTgVFmLwAiyR28BFXsS3J938xxrb/M6e
SyMs7bi+H8X8EwOdIowXu7qbGn0I+rYe715+bm9EmbxJ9GNJEyioboPaVVnOSFAeP3d2g0tB7CUA
1oWKppJbP5mzbZ0IyvZgGTfOEwkCTfw/cvM01q+PbsSFtBTgi88DldQwSjVxHJeYTvegODuf/fPj
xElaW4t0gFj5LZFsXty2xi5GP2txXAx+Esso/dKqEM+nKunSH/UU7WlqPJ8drUd4htTC0YRGo+x6
dnEF11R2o3ZO5eSGLSKjh0gHxp1VYgxf3r3nh4pIDCIJMdmKY9rOLnJBfJqYgpxJWazvYxz1X4iX
90Z5toZMBGMJADR4pq0gj+sJ2ajPDtWqH4PsOzDeWM3Gg2uRpaeiMn2P+33nk3y2gqQeNIPpFK4Z
K/jH6wEnNcHftocnF2ewMXtFNe4RfVuCGL7OTi5wY25r3Yj2PSeE7dpcbc4YKfAlsNcpY1HeibzK
D23R9ydRq00Ah3W3orfeX1fR4Dq3tbYKxXqlHunXc6MQb9l9OuUXs0+LORSILClhjuvA+1LJlva3
rjfit6vI4dM8Z/ChrUo6d4OzOkK+8uzwQzB1ZdJkXJhobnY1MpNyTExsC5XC7bCx0aL3XTQMH/7L
KGs1gFudJGhd/79SE89oF8XOXYLfQW9CBUXPt3aZjb9eHuXWgQHLRl2MVQXXt3l2x0FYQ1MhfmJa
NebSYv5VOHMVVqmxZ/aIJdqzDVyP5oqWWQ8pNMvrGTWozc+uoEuYmaMrDlja20ddjSM76BNEZvxZ
Ns6/edVrRIhFn7m+apaOezTqqMkCjICczzoN2jikgpxGoZxw6fLJGiRxWu3Ufm7onQiTwclXq+xa
f0yRA5EYv9ekCaiXm/lR6SbrndfiiH7KOxQuQgcC8BvLm2P95NHv8c5qjAnRG4MAwQxKYA0EY57U
f9l9a3VHrGmmb06tyfmuQcXLOUSUkr9XOJSlsOCLbjn2RlEcF20a6e22teWcVw2C5qh52eyG9kjz
4F4ZOsLc2JlaM7TMIvUCVZkGRHW6Xo0OSS3Bm2ukF08lFPQa+5lSZD5dNcMKU1fpdb81vfZj10Gf
J0x1wXWgP+poQR0NVKdwrDDQ3nNGenmK7OvIVzx71n2ziHPtuyxru4ZJ0RVcRniW/LTSNo0CIsj8
n5hmp3msUs/7BpUNIpQXV8V9p3lRe2qJkuugMO0uOQ5og/zMSy0qjtDb+w9a3gwZLjJpLf0KBmnh
18ZgvJmWZVrujcZL4gcvV9wxiABrfLOm1CYRShyU8UsvX+4TdZ6K0EV8qg9GtTUU3xyi+lePWTae
ozUqpqGWRrkC699o3rhekY8Bcliz6WcyNn4vRVk+5X1v3ONaVE8HvYhl5ztOFou7LO/UO3yB1d4f
vBIwzFQpv3QbdVZXa62nefKUu3zUi59D24lvbdX1HgSaDyh91UOUmndFZHgfh6UZ0sMktRmRWmIP
ePB8hpWfLNn4m00XD5kxLNo7tVhs++Dq41C8x6IPn+URqnIbCl2ZP42phLJWFuN4UrI5NQ5mVPZo
yDSp94gsmyJQM5hSJ+jtpT+Urp4l52owojoAW9c8FQUUe99MW6s/dt6i5neOHZm/a9l4IqQspICo
TTozD4thgRAqcys6CjVuqkAHg5eGVTfEHAFVke3sT5rsPkSIQozhYtSGeKPGZJ5+X3WWE05qZOQ+
nqhIGMhF6e/ssVi8O7pdaMtKPKofhZKYfA329GGpI++hq03145zQi79r4r5I/XK0i890dYuZ3TTj
9iB6141PnWN0T3CjYAc2cI/HH7G+TFpYekIjdc1nS5ySFHZJmXZt7i+9qJMg0dxmCt1mLO9kqjVt
SMijf+i1xFreeorsvre17f10sEpR7uUyqv19ksTkp0qc1vdTYifuIe6zCdyTNArNh1HTP7a5UUA8
RpRAOc0KCnjwdSPvM86QcvqI7CVLqWeccL5PQqrHmoC9/6hJctn3i151cTAUyPlf2BUdXsbSf41Q
FrROZrU0n5q6FctOmPL8eub6XykaNOqBxmxjXzOblg6ZvhyFZthdY0XGDMlA8bG+3uterrfv9fPK
UNS6kRLFHoIq9vXt3NN5V1GBBYhQo9AWD5AyPKhA2Bjp7te6tu3PvBPjuUljWFGKEu+lmbemaq0W
E9TUCYe23SEEPzyjs2ye9zjTLs1imyfqEMqpxjxv5wF/FrqjqUSjlr/wWBGK2zxEqFvMJOhMFVNL
eXRLrXhrV4ioTROdLz+JKH7U3bLXiXqOnGdYytJEZVDAmOnmRR9Hx6rrJsJltneEPJVVanu+IVSv
OThNVEW+QXXYed/iffbb7RstD3uPGheuhRHk2CJ3IZb3ie34saZYe4zCW9uPSibSXSuCniOw2X5E
wlFZRi0bg2TrAP+Vruck7JPBG3fqKch+Rup2CfIpOWnJnkvL+j/fnj0KfXSnVyCWs/X7dYwJ+70G
BLZQrPozFs6KH2dK70elkec+ZhnqTl5+6wQwVZouEJ9WfeLr2WIhqEZKD3hSWlb0ZUxiJcAgI/Lz
fiofhiZb1jii2Slo3jrhfw26lSOCNek4apYWlwWF4pOFLPD9JFaKn9gVRH6W3qxHjQ4htEZakeZW
uBJEnRhcKFeXUeoEGFQnHtUob18LnP8zCpIOFDYA8m4dNo1kgMAWMSGqlvoHLC7LYzdaVYC6ian5
tSztU5ZM3xSt8w4vh6235gc7YZVBRBacasf1/jUJsTFOgfkFw/L8bYaq/ZOTWv9pFFo6bAva48/M
dssxVyKHIPwyUq2HYNUOhMle8dpCAqv4xx+AYiP1qK2dhlsCYIGKDkRPpIGMZIEnwGAeirRFzWfp
7MNYv5pouw7JZcsKwpiBS3a9fE4NogjUIXy8cpqOfYpVW9O1SQiYpj07i5OGo5nNO8f/1p5RA2Mt
uWZAWG3qU1VT//FEQT1AdtGXQc/N9xR/9/Qqb31kAAzohPFeQdLZNsc1I11aRLAvhRRlAIRKCxDt
ER8Gsx5PLx/C9UXc3lpk97yXKvgJxrteRSoHAFpx8biQOiDHMQ0NhnttDr8BWabI7zFVBAldF8fc
SONvL4996wLD0hY5DM4lFdPNDtYpvb5uAHCNg6sTdE3v0IQ35aFwehJ/meZKQLCvPr086o3Fhenw
545edXjU9Vf9lZOWZYJC18Q9rTSp+6ZQ0FsQjpI9ocO/1/W/NRRZKVRZqqdQ3DfhSKK4Pfk7i7ss
Zh6MM0YvmlFW4YAj2k4l48bB5ESuRKc19CDMup6V4UadKQs81vRKe0ypJd63SDXtlDFvzofoBrV5
21gLB9eDYPfJGbJ0BsndfzHoSD6RhXUnqJvV6+8TirFgBgHdgbrbIp8axUrjQlfyixcN7UOCQ25A
HYH0M49+5zreZ47iRufXHwxwPYCJ8HlXUdq6nl2U43aUQ0O7RL2ePcyysN5H5TJJv8/llO4UuW7s
F9fXWnmmRUzHe13qv04hageGF0+Ih+t2rgaTkaRHQ2v3aH43NkynJUmkxkUCc2Rz1mc7X2o6tdml
LpSnvKvKUCqlfkbWe9qp9NwIvXQanWvnFid5AGvX8wErWNNfmeNL19jD75jCycLj2WogB3Tgwf7a
hYo/eaQBXYgO3CJDMkJ7j611a1Wp5AMKWY1/YZZc/wptNAQM7SrGyt6eUehL4qOp1HsUxhujYMa1
Ypc47HR2N3vXL7WkZErvJUMI4d6bZGIFTta4e7HWzXGgg61lprWrtFlTQB+yt9HSg5SdalgZF/Fj
AV9150lbj/XmBQBTSVGLngvB5Ja5oLm5rU+lopz1oawC2sAe7vTaQlVB6G/dJtODBJeAdzHgtJ3Q
68bp5G0hNQRbCRl1G3rpVqKOKWLdlzSOkMazlOiAbpobDvGS7MTKN5ZyBRRwbbFlyJ1s6q6xMU46
iRJuxegjvGsnR/thgU3eGeXGgwYCCtgCYtqoJP+xufjro15SkQ7KEMWX2sUM9aCJWP9t5baHqJAs
WvdIybuR5zqmaP76mxmQ/4puo5jNzby5/otqbGtXB27ST9RTvCRvw3RemlBWSvL6axIepm3BluCK
Rgno+hubtC4tgMphDNCkGPZSmq6AQcbpEXMu/T9Mi83C+mA1hoNkez1WPuaYdkROjHpiPGAPVCT2
3QzVlaZ1Wk17XMhb55HaAXArREPWS/N6tKm1vFZJu/SSCxJpBxmocBKRFbqpstd4u3UeKVQACsGX
b7X6uh7K1bXeLfSFpkoVxQ8UoOaTYkz/vvygPafXrdrLFMTh160btf3Aaq+1JpsUHdHUpDlkRt6+
R5iqDKp2Mg4y60VIboCFbqbYhyidLJRA51djbfgNq/4Cklu8c8a2OJ+kzpCpEcX5SS3FuTCEdjIm
3AFE3M07p+XWopIQrLcZEQNXxfWiQg3w1KxCvDUvkv7Oldl8krmb7jBYb64q+nwryhG1MA7n9TCk
I3SkYS1c1EbTw6TWnWO9lIvvwGgPBnUowgndsqBG68Zv56F8LyLz1WSldVUNynSrwLyJKcH1b0jn
eSxitUmh7WJZk9JJA9NZTz64mmJnVW99FUSvNBpxkAD4tXmFEgzIm6Fr4wvYWPznhtlBaky2T3O3
22q8OdSa7wPSXdtkm1kJx0hMCyr7Bf58dtARXwsNmUK1To09ZOxztif6HDw6q50f1RNjGzBXyD8Y
XqGVF7zylrDKZeLLUq0CYVRT6FTSoHBqqb5DW+JtlA4QQOmRnuwFFZaXv9L1uGzeX7qcAB+5TLnm
trLbrhXHSm8gpJMYbuJ30Vxf9DZTTjzC7sfS+h9n57EkNdKu4StShLzZSirbNA0NDQwbBfwD8j5l
r/486s2h1IpSMKuZGGLIylSaz7wmnPz7420sMuNRCgD3Rt63rlPJUpeEqsx4XTXn2AfaqninUZn7
AF4s2Nk7ywdbz40OI72/BblOi/V2m/Z6NUCaWMiXgBoS3yAU9JFCcAoUEtKc/6CnyQm5XevT/Tlu
xDRgnuEdYdNBIr0uHclGqVVI2cIrrkRyiIIo8BNNzp60Hr2AQklaGhud/FRk+fD3Mc3S+OcSwFie
xurqDRnzXIIfYaDDIIbRN8Io8rH9zA5jvmt9vXURUYMAqr8oWQIrWa1ua07IiWURBpxlpNeuFZvj
oVKV8ZgUpol8gKZC0jFL66pKgL78cqw786F2tO7r/dXeuHcp7mOETWq4FPpXx7ZMZ22qTAp1Ua46
j2hT6I+iSuLDfxhl8bFSAetwHy37+o/gCovY3hpp7VzFWJm+o8yZb8mwbO+PsnE6CIL/f5TV5V6E
Wc1zBSJApcLzWZG74aiG0yL6sitfu3HwqUIs81mYkzwotxNStalvZCqaVz3NiwMyWRZVnijwFm6+
GzPyTsq5cShuxlt9JpC1UdUu9eJ0GPIfcHfDFxXa0KkiELnoSREnrlCMgnaf2RUv95d167qFuQvh
g8I30Ou1YFFZJ+3USghMAQANI3rBYXZJRGp/pZ2A3+TQIW3ltuCkfHkKQn6Jk2nvjLCcHyHG5HuY
lq2vTHsI7xTKT2CNV3sp0WdyBcwfr7zP2ENYNMceEVBtKlfXhu7z/blvfWfgTmSKdGsw+Fs9oPSe
Rs2hO42OT/W9oIx2jBLErGE/xn6mjH8Nr0K3AcUS7lyKvUxudQORYtcAVCdkpmOnuka63nqJpUt+
FJrGDrxqa0cBQoSbrdD35lyvdnBUB0Ok4desNTTJQYwG0cdBKhFSjzpQC4MVAmFpYjMYfeBZ6c6e
2lhXYkoKNdQvYSytUdy0lafRQFrwKsezCdqi/iVPyN4YatV9TKwk2zk+G3sGyVjCWJ6y1zvodrLK
oNlTBgL52je9+IBKk/67Dof6n6qXuj1U4uZY9JG4UBHdQnDjdizbmNOoMxHVEZYxvisC07gAzTIu
nYGo9v3duTWUbrFVINFQT1/X9Ipg6TIqXHiR6KP3szTMRzPM+8+JVKun+0NtvBMEouwVDhx1vbW8
TVoMplwGKE1ko5F8GMEGn+nb/4fvROxoLTgr5JjeEAKVgLpybcsL5qiO/plaUXsC3MVj37XazoTe
+laCOEKwDHEJAI2ctdXRlpCTSwKkF66DPVsS+OXKag7lwFVyHEFKxJ7W5EnnwTkDLoNtsPkzKHTE
fpNGk7+LGetv8odyAuRqKOnnNh/5XyIxmPjxSH2Lpm8W8u/CmAxonQPBqpXndnLQePodX7baxPKc
yJFiH4MrNnxY5tovHNOH5CgbQYv8p7ABYNz/ihsbZsGukbm+gqDWcwaU04GQh9CApGp9gNk1HRzE
J5+idvhwf6SN6wWgD4W2RZGFsvbqJpPsNGgbJOQRZFFROSaNPtmjmZ4wbiixBM1zT+vC0ZVbnAfv
j7xxtdBx5PAp5M0KD9bt+ess0QS5WmJk1yf5IWE93DpNh1MiQuHmhbynT7txMijdcCZ0XiQgbOvy
VBRM+IQBHO9MPTyUZTB/A1zvfLo/q60vBzCVqxpfJO7N1axw4YxmYGjxNZjh6SW9OjxLA9p2iPDu
BeBbQ5HNkGNAJgOgsIo1JIp55DUyWX9jln4dh80RrkjmprD4d77V1i5ZQnyVoi/HfZ0K42s6TLIa
YNmiJ9JwMoUGDqrr2q+1LotDWk/wTfIxyT/COa3C/3AYqLcRhFPhXrQRbzdKPSjWHCY2g0eAvFCv
HP/Jg/F9F1j1899/PKDaNCYW0AfC5bcjUcAHSmwYiAxIYYJiYah7yI/q3qSUe5H21u7nZX0djQLD
WphZDK9t9ylGEWjKPRPi7I8syGTPcMLpnVVT6rg/tdfnbJUmLu6DQOMhVy+A5tu54WFngtNDF8ga
IuObNhXq1xoE5EcZhOJXo8qjz2NWY9sTW03UI80eqL9L4LKfMBEsZE/uLGnyCHrwR7X6uriMDk0P
125xahwwnxXHLrH6H73R2hVolHqE8zQade43amk86HOh/7VWAc8C5bYFW0uJBkvN2/nAVe91dH+S
a9HZPe12Kf+3Uqv4Z2klTe/ps25TqWnU0Z8JAV60wW7nnZdp60LBv5RuPKKASwvt9he0hj1aTW1B
85+N8qtm0kEu03DcaTouf8v6u4FfWPr9r3Yjq3lCFhI9Rl6LA+5UADqL29MY5y+OM9ZngJ+N5zix
er6/WbZuFjjjEBEhxFP5Wl1is6XobaDTpest6SfUI+WxSpPorGai2ylebB0DLi/kF5bG+Js1nNFE
oX9MuCLNsvTdlnTlh9ZmaYj02ly+G9piTw5t6yajE873YvNAVVpNLXIwSjGNxSA+aqonjsTkOTEu
VJVk665cDeKL1krTIcvYu/cX9e2HXGQmlgyF0huX2bLof+TWrQbFpyy5roUzZAcMvwcAsPZ4sLH1
9cYOJ9U6N6K/3j0MikwupUXSFWett0bvDJexnufdqc0aEbVU97I5VLE/yownQ25D35FD7CjuT3UD
wcawCCqgNMvYxPO3c7UnQ2viASMXvazSb6B8MsMd4nmGj4jJwAFyMsznpEmRIRCONHDpGM6XoG3L
9zVWT6rbEsSqXttn0d69+1a7h7AKO1SacVCfqE6uTm1Yo5NHWkhGYyTWF/B1RegaiKoHvqH0xS+p
zOQRK4g0+TwTA/2wALjjjEnXP/aEmhPp0eHLs50n7u1Vwo+CGwGZhcSSV/Z2vZRyLKWsI56W806c
tR6RXLOBmXj/s7w9bFQ1UC9FqWARbFyTgqwiAXBVEnE5QW5cDW2uvhVdHn4YUo0OfKc7+Z6hz9vT
xojAvhiMtA66zu28OiWP7U7ikk6jWHrIM4q9jpyNB3JK+ZTL2nTswlJ/0JH/2YlY3l5hy8gLxY0t
yEFfXZsQCOBAdnTlwWoC7u7BSDU1D5mkoMl0f1m3JqlScYMnRC0SNZnbSdZam+RwKgn5wii/RMD5
Y68IHEn37UwqcIqbAvtLHbTVQzKj4rqzdbY+KjUIvin7ZvG+uh09TEIz0SusBGttar0pi9OPVmhF
7lwOyUlX0+h0f7avKh63DxKUe6QuiCUsJHPWZvNgUae4LheH8F5LHmNVDCWU4KoQwOYbFOGhS+QN
HxecvDeXdoWRHN3FH1bqtPZBUho1+0FnbvqWjZHzYEe1qL7Omg2XNhri4X2vzcL+2seDJA7VQBHt
bKZx8C20gNh5CP7B3SPfM6RzY6ZjcML+Ok6Xgr7i+JGOR95xrJ1WO+Q9DCckXoOidSlddJo7i75+
HMw+Efh1BSbyYKoSPORpD4K8tGfzKy1kO3TlqC4WFkSpPwZVF8kerKi+QlJAlM+ZFaOaOYySVh6c
ss7jQzMDe3etrKGGFvJE4nahZ/2Cg9UQJOupjknMPi7hUoCbw/asm7TRMyaz/2nAuVL9wRgt2pJN
n3HiY3uyvKKdcTNWDdFAFmwlGiUz/vOA7cc+Nd1qNnrVz9rAtI9qF0eKm1VyPl574PbVVUrysTt2
COXXZ0I67SUvKrl7zEHxV3499vIHmbZ87HaB2Uf+LAZFe76/O7aO3eJxQrOHhORNe7dD84FHjB75
lISaT5kH60IixVM9CLHznm4OxUsBQxNEBbpRtxtf0JqoYzOjR+7M+bGXuKbRYQke2lL+fH9SW0eM
EvJiG0jnmv7R7UgGpPY5j3uakUhMaG7XmMkz+Yh5EqMtfhq1vIdpW/7C9RHDlGBx7V6qHus8RFhz
P5R1DZM6twrDlYKwxvZR4kztXF1bMyMugCaKBzRHeTUz2exM2gqYu89y0ngDPVS/U2rhIpvaE+dP
485ltfXNQEEui0j5H9+h25UcAx0dbxuHHU2eqxNWS7Vfpn373NGQPNz/aJtD0SkhnUNKjO7N7VAh
L04vF1FyNeWufwhRnL8qldYepsnU/f8w1FIHQ9GFdVzjsooJoHuWjKxiUegHqU11tw6j5hDpcDn/
fqiFJE7GuMQJ69aXMM1RiyqUlqd8RK9PGsbkjLxYEJCKoZ1/f7CNh23h9C4dBQIm2tK3SxjrCmhE
eTEe1OzU02bH7lxIJZ0rCRD+kI00TyAz/Z6Ufw/RsPzVqxMAYJWOFxSPRcZ29aZWWYk2qEzgkI96
/JO2Sn1IdaW23cYYsXin2h/QvzBBH8Psc8yXUOqc3VBx4xiC2F32K8eePvZq/pbccC/zvlwBXluU
cIpaei85A9qyVVRn7xBpsfPnkBVsEJ8H8ehNlBx5PFCzeFKFkT7Vmh2qh1Z05fdcEtFOZ2BjhwM8
JL6mTAiAbX0tjUqu9mZcsu1sdFxwP8PwJ2rSgymCPSbrRmsJYQdiHBq+S8FcXgVyTj2AgLSIMiI1
UV0xOeO57mbbTarI8lOjTs+mVVZHPZzDQzrPCWXaLuCH4bB4f09ufRMi90U6ibYEB/t2Tyq9Ice5
Tf6WZFl3tgIj/ujkenC8P8pG25cnzHSWItDiwbRe24bGXQuCH+8PW/THTkI/03age2HJYTy0vV1c
tKHvXWqnzTEV8xedovROoLX1eYmzFtFhkDCEl7czReuuLC1EIa7jNIb+4qvm1kY6e5i97xWHNp4B
cG1sotdLDFbP7VBjheuZWrGoaVWDTAS44E188fcJ0ca/Zmj1n+8v79Z47NvXpIBIwVid7lwpZyHV
MZUTKQ4jxBgsWL0Biei/fSG3z3lvVzvbZvODkvMbiy8kZY01oi5v4yDOwddf9aDWelcuW9uAxqg2
/xIpVk9QJ5KXMu6Ms9VI48s8h9olm6w9pdFlIVfXGvc2sAn8OXlv1wJuo2oy17nimxqtBGkyyvoH
+l3dB7OLuxPZefOFEsS490BtDEtNWjMI1xf08Lr/FApBuY7y6kUpRuwKy9mOMH5E8fTYUCspPCjK
CAu1lY2w4/0vvTEy+B/q4KQK1I3XQVplha3Zi9S56IawjmpVFBdnsMaTpMO9TBAAwnqm+GsZLZ4N
gCGLkAqAHwwUb7ezhmyLFRUMGuPwcAS8kh3MnqLH/altnE90pRcsBiI0byFqsKRsOocoPicgTn2p
TkK/0bVjCzd2Z/Nu3HncRBbeuNjp6PRib+cTznMEwrDEsxyEhDtqjfpBhIm6M8rGfIAnc7WzPykS
mMuh/aM+hdBrYAWyCK8BqdqxhAH+MqSW4UbWvKfzt/GcAMskO6CrR4ERDsLtWMTTGeAw8NBmgStr
4QTz5OmGqX41+a+5S1dWekoUpyYHrObgU64nCJvakRW8CzuyzJ04Z+Ny4OcQZ4Aox5uAFtHtz7Hr
Puo7rvwrrPcAj6cy9poGFIFLxSpAOqJVjm1UTZ4aq5Ofx6PqqoFu/vrb/cSP4GKg5ko4Djbi9kdM
dWlUOPNKl06uZj/k9yDbZJtejbzWztbdnDBiy7QXMT8ik1/tqKrM9agPDemSgvHkKgjrRHPjUsOs
NQPIcIaorYpTGclS4lpBb0RHQHLNtW5sJCbuT3tzLwDx5GLimUUxbhVaMJyTCsMIaWO1ETDnsjI/
JUivvc/Dqv9fImnxmQaQ/jxlzXTpSqSoD3h26ppbzBGKWfd/zdu4E6DiHz9mFV5UiswLOEOxUAu5
eI54TmD7KpP1rk6qwcsmxUYwCX6tY4cfKlS6ds7g5ochfQYuuUgacmneboK6rbSuR4zumpAC+tTx
UrTeQRL/xFghb4m5K+f91JfBEXm9RXNOcq6shVQc7i/D2xsHY0fwoZTlSZ6AN9/+jERnM4ZmF15T
wxLn3DAnyZuzuO12xnkbCDAOmKUFyUeDw17upD/unFJYTiQNCuwLfYTKayUgFY2yO86GGblIlEkf
789r+ftu31/GA7ZAjZeuBuD62/EiiPOz7ozccXkl+e1Yjadm7jt3SjVnh6ewNRRdWTp7r9j69VNf
2H1Y2AN3SmJIsRvSWvNDe0Yzr0DuYOcC2xyLdeSDgVVEFO12WlZiFHlRpOFVJFHrGhmcLqOVR2Be
xl7Ta3Mo2vUU/xbUwDqUKFJy0jEykaDN5Ogj8hz6S24O/Xus25xv9z/W1iY0FjlUZkQatlbDbAMJ
83kzCa+13g8HvQqko5Vm+fH+KK8F0vWeQNsDKBM0IxsgxO3iaXlolMEwBRcn7sb4aMW0tB+naMLf
QBhK9zVu0kzxcmumB9xXtfgRw3RJTkhBFakXlU5peDwQUwyczkk+59PYJsewN2kn1WKS/x0bHlC3
CsayRW6liVM8WUSmnxqe9Nnv54miYRuZ4e9YT8DG8RbhEBNp8Zh4ZZNZvS9aCYb7bBlx5GEXYv8u
UDhSfa7S8QOOYWPgUoHKxqc6KNnOMhKVwhsctVA9JWks6xzacq17fRSZhZegRXaE4ZrXSPN1ZuP3
YhydAzWFtMcvAVjPo6zO9kuipGP+DnddgXY0IpWHSU9wP2zxrzpnVpED1bCqKDnPqal9NzME+92g
6MLgkI59Pp+sbJDagyJKRDQrucrsd8TY0zkMkc90FzWN95pUghKeBqn70thZHlwirWn+leXciQ6S
XKWPai1qdGuGHCkSyPCiOwhQ1SjpgBNHnBctqdJt6V99ooMD2zMKY7VxWxUHNrcolAk5nrahLhdL
evmD+nuc7DwUG+cAdSIeanAziMYbS+3kj5sriGnKqiiKXBJ9yB7YV5jsZiHoi5lCb7Rzvt8WYoic
wecgG4yrH43g1WBNU2ph0dDFM8P4QE1/dJHwnv18Bn2Byoxf5BlaiFa0N/Db8B0QC5uIIgj4P/55
O3Cnlp3WWHZ01eU0/ZJgj/B1UIYEaXTVFpcxT3mLRRWaO/PdeIVJGrjQAMUt/L/V4tpaFHR1qlNF
jsr2CRy4c0YI/mnQsUVIHP1/9BelUzP21MDLrt65uDealxAEmPYrwIAIf7mX/vi0Dl53ei66+Aqd
snBQLOqrE55J1L06AWevbfS+vKJuqbYu9N/8O5Cf7kOnOWRxKKimGMY32imOuuF8/6ba2HIAcNhw
FGFe9Rpuf5eVh/kcNzIAphIDSZ5OErekG/2RxtTO7t767pSqnCVXRTZhHYbECFqpc9JE8P5jEwrm
3HmZk/+StbB0k85xDjRv9/rjW9Ojd7p00BBTRwzzdnpRMuXZYEPsQ9ZEPXKBKJcAmad3iaTsaXBv
DQVyF4XqJS0mSbwdKhUgwQiw2NYKLU+DtovfN0qPU3Uxne5/tOWErF4XWJ+cXYggJMDr1CIYHBuI
iM4jlkyB5paZE74burIX9L8TcYqhUsk7p2djyCW0Ia9dlATZxrezC3FSwczNDnEAq6IDsv/GZ1o/
4dGJkJlKjVHaOTAbm4VzSjoHFwTRPW1Z7T/OS5loA6UDVKtjR+WJ7sZPRZOV34FIm97MNekawzT9
h5tp4bosCcwCS14X6DKQ2ZY5OmSQcd15Ta+aT9JUDN4wtpmHFLLwxqr6a2PFRQQSA3A+6OLNtZbD
mKOhKdsamtZUDQFiidQ48R2zo2BPZGfrEy5OFDoKjZSv1z1WJWxLE40v6aLhFe3SMIk8LSltf1Hm
OpVxJh3u79KNUAui6UKnWcDsADduP2GQBnliiVG6NGlTfbfsovPs1NjbKBvHjjCfov6CvyDNXW1M
Ke7nxEpt6ZK1hXoapq7wyrmwvbZsjL8/dstkwGWxKcG9rB6uBHyvSa+UZDpyYjeKDOU0aYXwjShT
D4C2/toejp3x53irBZzGyekyh6npalg+DhI8k1xzviVJbR/w+fx7+U7owcSqPI4sIypRt99LaFE7
WcHoXCZ9HlxkYMoruqu61/WS2AEIb3004BswXBcsBdXT26GmCkaF0ujOpZ3SZenK6qxXI7PqYF/f
34Wv9KLVZUkxiFCDOjTF2nXa2TZmFaZWhIlaoRZnE+Hvjn5+MlzGwkpKD1c/7WlIGyc94OCc/Nvo
XTO4w2LC7MKZRAhS1yZ7PotCQ1s7I3k2P8mxM4vPVjvq4qBj7SJ7Kp2l2s/LWTY+YGqmnuwiNb4m
uigHzwAj8xBlhfnJKmfjK9qSxO6mOWfae1FLVnDkmS//rTItR6awt8VjQC4U/rQJPCcXCgbuW/EI
vMsbVSVCNRI4uewOUmA7bqWDVndR3hf2T5TehXyA9Rl+j/EPmdzMGGT9YjeFPHhBLPffUjUZuhOs
VOMLVTkeKTIUhOu1CKkYXVLC1O2tdqLtP1nJ73wIVJpS9z/GRsxJ6437fMlfiSBWUdBsmokZVyhS
R2pqPmRDGviTgu45ouQmyQdJswRI41cGJXbn7G7sOPousAvotBMMrO1xWoUASsYlF4sKozwOgAb9
LGqp90zG+Hx/klv1Fkj2UKcZbqE1a7e7W1SSMItSky4S5nrnidwWppiUTsTX7EApmySXx2vwmsjU
n/RC+4HyWf3XRQn8VegvYl0ACJI62O1vyLEO7IwCYGAuKsczAdN6QWPNnzWRzjtP9dt7HgD3Ehpw
JwLKWvP78lwvrNCkFT4giHEmupXOWVp3v++v6tYogNl4SigekTSs7nljBj5TFYTvuCAq78pp0C/o
gqp7uKvXQPz2uqALCLpskS5YMJXLRvoj8CjosAA/IvAI4bv+6KmV5W5JPSk9BVo3/DBROK48CYhD
6DpN334CR0HPDtiI+GGSv4p3IkQTYNTbXgd2Q1rvj7Oj/qyA0eDHa0NQcFG3msdjFMqCGo5U1qlb
91r7GSu9+Kvd5EPkajQIz5M6JpmfhIGy5Njl+B1QVK2RjzZwUip6qo6vmTPy362koDaV5yNyfUpo
VAaMFVn7Iai5U+jLSqNxe26L3+NQRrYrkIA3KT1PSe2p/WgH1B3L+FMdzc5uDfxtyLFIyqjL7jDB
/K7d6sVYI+sHcAwIot19VGj6/Uj7cTY95JGz3gM13uI+Z6GNSWlAvGCcMJ+mGNZtPCvmD7ix8f+S
oXF+So05P8SzXGCoI5sv93fWW+c8AJKLvDuqUguEVl41RUFQZqpdDNEVNfP2WlL4mnCliPLfvWSH
Z3I05LJVKI/vpiLsKSLk8+d8TodDlUiWb/SWfOytznzqI3O+3P9pb28tek4Is0G7Wlpt2uqXRd0c
j/jeoKpvt/0JS8XmbATY9xSmkvl/PxSkcshkCNYsge7tvrclm2ZehqaLkDrZl7MOO4miDg6Zlu5J
KG3MiqvfWYTYiHmhBN8OJdFrStsIIZLcjntPHefioIKe/jhq5R426G3Sv1AMEe4n0FC4/FenuXMy
Qwsc8r+5SL4rnRadZskQnp1rja/arfzBgZTg4xAvu3Eh9hj7y5qt7hIUPkknXn2REDi9nagChsHu
MirDjZbKft44woeiW3uh4+C8Cz0DSGG9p2WzNWX4NNyR0Du5kFerGw5WnkooLl9HObEPDQ2YizBb
VfL0bgieiyCYALwEeXCKqpLCQt01krrzzL++LuuJU1aii0mqD21plQujLTNMTqAGCAmLlOvIyfIL
faDA+T1hPaH8z6HS1Lk9nY+L4P6Iz7gg8SrONLClQ1PoKvDhxP6izoXxWx/KIfcBtKtIJ8u5fri/
7zeuKAPZGOrOizCO9fqY/3Hf55FWCyVJCAwkYBu+ITnR8xhSR/LKqWyw05kK68v9Ibe+0BL5LpUo
wqH1UXNqHWSa1QSXHOOa2qtsMHJIDcfEnRXK86Yr4li1YO3MY3OuzDCSX5S41e2dr7TxonLgiY3p
ycCMXaczRSyTjaUNM9ecyUNmKfugF6L6azIG7g0GvUfKfUgBrSswYUaQidx5cNFSnDj9RqrMU5v3
k3MA+eN8smmrv9xf3o3rBXgLhQoIScg5rXuerRKA/27D4AKZ7ENNVH0QGgWDMUvzneKZ8zaepbS0
tOrRwQJYtkZpG2kNhH8SZGhjrnyitB0bcLZxdvDiahx/8vVntNhBNwHgqop8uqSJEv8cKN4UvlRU
zQ9kz7Xahfnm/ApM5BpdXTKVRyNFKR6Dk3FwW6VOFG9W5BHd41yS22PTS4VxndSKspnVUkL/pbRy
aXlqOIy8W0EVOufKGJtnrGzwF1WnMahOIlWrFyNuqaqCnYly3GBIXQ99X/c0/4NO/KTfgraQOkr6
514BQoPwm1N8kGiVXhwKWmQsQtKd5wWY8YChmKL4eq+b5SPX9yg+UuwF4Wx3ST77gZIBvO71ev6o
E3NLnl04KZTYvJCac5wWSIPbRa1EvqQ2OsZqOB2eIsS5x+e8DBTk5ssJiYjGdkbDk7XKEl7cqXKH
PXXVPdWyaHLKpxbd0yiTXzpYHZ86dJAaV4qk/jHO6ip055wr2ZtH4JNl7tifNI2MCtB0b73XQJd9
sZW2tIGsoPHox6VV68eIGhRg8zkZ0ZSZ57F286an24XhZNhA0hil3p1DDJLcuggi27cjE9GXOQ+y
zsdPJ+l8KAlyhkbJ7BjQ1MoMBogaSgjRpFXxD3QFbJJQ1E527pKNZGPRoME02qLCAhdolbW3SWYI
oYbmpZ7ESKmKlPI5IVwAeTuEseTmhsKy9KJLM4QKq7pCut7O7cMkU2Lf6TS/fe8geBm0i2C/LbWs
1XvXN8Kw6UQaF5nS9kFIavwtw6TjKOc96sajMR6Rn98LXDbIN4sVKd02skqDt2YVuUSC1MowGvMy
oduFxpFe66hU6eVk0CFFqcM1tSb8FdpZMR5gF03ppwHdq9+G3hdf1aiZsgc7Qa1/58O8vYVuf9Vq
LfiZbBkJJ2YlzUO/wLjwUJq1ehjlXe+9jWWHPUGQrWgQd8HI34YZlplz3AdVvyg8Xh6Af/naGWWU
43M5O8eZ4/soNETC/vaaJbNdQqul7AbbbrXs0PZE3OW9dum5zE+BKdc+4gfQNoY9udmNpVzqBTQf
X8OJtaVmLExcaxKceTog634tjORZyJH8UHdG9O3+pN5EA4s43quH4QJrs9ccM1qMcdWroXOpVOl5
ZlmvytB+dtoYKcBZC/eeqq3hlkobJFpm+IZuoBR6aSqLTzRZnnmYI6F7MzaKnpMEmqfn855R55uV
ZHrg5KF+EgoDZVt9MywhIiOQZzB7gZW/BL0IsACXMEOtilnaE6h4E+Ysg5FJgy4D50vJ9HZb6h1g
oIyQ4GKkcRycC+BNhpcVan6oVbPtvHmqx9DtsWEIubuj7Knt5mJH821rgRcaLRAGIhDy+dvfMKt0
STBAtS423fTHcNKt7NS3ilqTcWTFQ8XF/vn+Dnrb6WPaUADpqaIADb19+Ul/BJQ6b0oO3si5RKlt
tudaabPZ12jt4VIWBrXia13S1F7ndIXm055yTG+ye9GgcJmGL1UcDaAtqjZt4dxnYq8C9ybo49cB
/QVCgroXX2a1AyR75i2UcIqtQTN+VvE3+GX12l/L1y6jEPdRcAUBiqjN7Ro4Kvw1NLYxhC3q8XuV
4/duBROIgxApo5f7C741I8J2BHp4/Jbi0O1YpebQNsHD84IMynggWu4e4ipW/fujbJ0czieX3YJY
J0G+HYVQM8/JnNjMyZB6KV4nJ6q9lRs4VHjvD7V1boDUUmEGsLfg126HMocWN0acEC+tUsihaxm9
9q0iiPjYdXnwNQMjEWFnEzbE0cEIntCkiTPt5AZb54Y3fKH/Qe2H0nr7GxQMizBBmuzLBFpx8Qul
tgUrrO0TysqFJF9wK92b9zKvm6TRQt8VMTRYIahP0Dq6HXPCf4I8QTUvJDu2XxR5fdaQqr7cX93X
hGM9zBIysSWoBb+BieqNYkuJvFjn0SarEvBwzdSegMInn3JEBsQhgSJg+0pbtwJrIBMBTjyVsuaD
btkAeubYKGsP9XPJ+N5gfPOhCxBBd6mOhqEnK7OY3jvo5UTvAysqv4nSENLD3KGY5U2OFf7b63pO
wC8V8xGxXKf1ZAP7Jz2QMFHqsDHDzKhVtOxSDWXwRdCh+Nfu0vQTNtma7SP5M9lnVccHxhuauv8u
WxOIF6xfbIwWk7hEZruz/rovhMPp0hGllqACpTRWh7kbHYjMReFcslxBXV7JIr/HBf5aJfXedb1s
q9W3WeIXMNZc2pyzVdBUZFPUmBJe3RPhvwdAxXFbPUp8RQIAZKg5WRwqY4f7O+Jt/Y8JAle16L9C
WDDW9XrKymllIG54QcFHOtIiK8hQaM19KkEbX2MCytAr6DM+jn1tPM1tmj9K1FiehJkmF7N3ptkV
vAPfHSR1o/P9H7dxKAx+Epc1j5fBVXp7KHi1jDmpqBWokln+L5CM+eMUjvXx/iib645yCIBZlRbZ
Wsoy0VpLxLXtXKQSSbkE/aASenqkN+8smA3dJZHa8n91kqIK/h8G5sRjhILWLVfN7fSC0glQ6umD
S+8Ix59HJ/AmMykOQ1LKVzFmgELUIvx6f9DXqt96m+EfTuEDbNuCT78dtRLOZAdFFlz0hcTqCgN8
lR+JBF+bwpJb2NVpJX4l8xCx2Kn1T21E+gPIikFB7HfWxrOgofg9CHSe50KPww8jBOFqZ2k2ngGD
+hlRL6Q16qWrs4Cr8JTiQ+MQ9Rrdhd8ce1KS5ees6SqEuJTsXePk3aHtBvVYZYa609XZGp4kjjeP
Qi3v0Cp6mxQzyZQ6JjS17eYLiaf2ZGilzLawEDlU2sKvlax1ybcHb7TkPTT5xntLbgGxZsELQUFf
D9+kOF/3RKpF3NTfRzWxgCwkE8WAQQsH//6G2DhkVIuA6VOVXrRsVkttheMoNSFRvwq2ln6tMH6b
o9z9c3+UjTeVYB74M1ka4IF1S66IlEyWpNK+hOlsnpHiUl6iSYijHOiS7In6r1ltHGg0sWFgLXEo
t/ftLk810VRDEzmXIS2CU4v8d3Kw8q7JT/fntfGpgK8gBQ+CbCE7rFYPV0QLr8Daxm6wmY5oqQcf
VQyOD7UMnOX+UFtX9c1Yq5M7q4iABAmxEXhTOXcnJw+fu6wDu0jDNXwqKPF/x7xDKj85wdT/bFUd
pVzK1OKHmsU61mWOTtXdKuLqmlhV3O+c2bfVGNZ8yTOWCBsQxdqVBQ1iqykr2b6MetCdhggcVgwZ
2bVKpzrnnGYP4ofmcnWg/BGN1My6Ikt3tvPmB7H4ATRXQDivMc68y3MqVS0xPur9j7opQUpryuCK
ru6el8/WUBR2gXEimQSXffnzP5KdopubycjZY6Uuwt+t6LsDRubii2WWn+9/+o0zClEUfZGFMI+M
0PLnf4ykGBT2YrB8l9Zo9UMehOXz3EbWjgrwxhnlgPL50P0kNV3nrLNN789oiHsRqJq/yLwJ5wG7
jw8xSx16qdOZP+9Pa+OaJc7hkl8UTRdw6O20RJILK5QL+1K2wKbdxTPwe0trevoWKbljuXrpRD/m
Juuexww2stcjr7q3a7d+A/ApSO14dnFZrH4Dqso4kRaDdUETdPiuVXo2unavFYkbEP5HLny+YqZN
0TQPoBXm/6PuPJrjRrY9/1Ve3D36wZuJd+8CQFUR9KIokdIGQTl4nwn36ecHdc88sVTDmr4Rs5ju
XjSDJguJzJMnz/mby8XFcuvMzt6CxNGRzCkHf4L3S13i2AdhWWNaWlK1Ii+lDptI1/A1ayp2uZbC
jmpL8W6RqxJYQ9ycOeh+5wrRJqNBSNmS6w4pwVFMcbB+c6aksyPXaZ11Z86Due/wv3R9fdSN8Rrl
y5bqMqCfwzRZ9VMqnPgx95z1dhmK+Nzm3Sb7eCKAdXJ15mqC1N9RNI25XqVlGVuRXvUDdoC8Gn+C
ghHame3ttbZvd27Vry9vL8MTuwtS44b7QmGDo/BoCXAVBK7fVXZUSftzt5LYw4pIzxRjTgQLwKoc
EDY7eBOPer3WuVKWajXwaCLDzKxS5w5N70UuXzAxtrvd2090cjA6bGgggcMhwX89WJwnm1f5Qi06
r5qoRr/lcjP/DL1hMi/eHurU5BEBf3bpwTYdL6Berey4tGcrooIDtKFqxX5RreLMDjm5TgEyb56B
ZEa/NZtmtTKmeMmtaDXnrti5al2RqVZl/kBVKRdBt2r5tcyavAjoFaS3CCQj7lLPE263tVoh0/z2
Y5+aYRJoohclEZhhR/vGc5phKJeClao36dVIUanxJxiARaiOrinDt0c7NckbOQiGoUPudMyNoDxp
zqs72JHC3T4QNLU2j9fyzEXo5DNR+eUWBHIKov7rVWPiDzTWDaPQvoU2aFhTUJjdsge6Iv+d6UOE
GUg1CC3oaq+HQtqwtdqaoWAmFH6JG1Hk5bMXxkmvnRnq1NyhsADvaYNvm8eE6TTrlbXVbTtSHaW6
HBkPzOV8ztj0RPKzae4B+SXvYccd62t4lElcKOFsuazyvglskuMgXoWY/NVe0D/WAK1+IzuyETqq
1hIj5qYuQsOcKGi9vVh+P8b5JFsoAx0P//XYiX5I6KO7mWZFDgikm7EoUFuahJ2MGAA71bW+CP3c
HeLUkARsE3UdECfUV1+/ThvsbJaQHEY6nLkLGFSb9g3kr32CFeXlbMhzldzflyqkHSgAvNStNHNM
mqNuPlaGmzkRVIYxzKs+QTs4sXZ1D7bx7ek8ORQzBm4S2z+OyNfPZsyqAVbTsqMS40tY3CreoUiY
7rshV8+0EH/PRXgqdMDIoym24sfweihyLzreGHtGRts7OzWex/0ixhctm81dkTuUQ1M3Rj+rwzxh
yc/C/06t4Y0ciBna5s3LZnk9vpobSgoOyYlmPIVARiT9e7yutCt1jPEA7LTpsBp9I/0Cz6TMN+p0
ukWgp338NyacRAi8xAahP/4UI6S93DITJ1IHrdrr0DwCUMjlhaYDHHh7qBNXKigPmyUNZd5tQR2F
cSTdXAf2uR0B/0ZQFRUw/WuZpwvXFVd5LIFSHBSr8t73/WxH81xjZS4hjF6vpTpd9a7RHWQ25g+O
LOYfb380ekXM9utkaIPrbioFqC8AZTpaeJWiq+uI7wxKD6ny0qIzEaOnmaGuaK+9UUKol2oRiHoc
xwBLVnX1i2EYrrvYUKmL1yi97ZYEEDbKslhrRRLs9Ys+ILDi5+SZuW8m6tiFvTrJJYxHo0EjulO9
l8XoV9j6G2E5LJ0iwQ7I1MWTmYzK/DTVnV4ErVlbz6NamBwQSlbgmbe2NjJhMXKUgJTWHP+6CnjV
2ou28+FfxlkIZiNTdoXuifiSvxKvV61JtPCzONH6MG3p7xZILk3uXUzFb3kYOsfNdspYte5h7sr0
vm/Vxfzca8ZsoDCuI1iniVxLNqd6C35gKrDfDMvWQ+1ABcUaHxqhYKgEj7e/9Lyh2dTMNhnz27zS
5HxBIUmH7pXVM6luVyl2oKoilqGZGWiauLmqaAeO8rkIRyWx7H3mzVodNuVYS2h7dtdcdLOTin2i
63l7O9oatC6gLV3+wUF1QPFdJHyyK1Ds3eYxbbZQUDFZQzPdAAv0wcx09W6dAVwEuS0MGbQyX+G/
GGj6+fZAlY19t6j3c+WO5Q1ddOv9ankg9lMPDPMO22SMYzUvaTBLQ4Ev8el4WeZFOzbryzyv2scY
nqe566u2Ta4VzRlqnztGgV9d1VSw7LIq6w/0Ubp76ZnN6sNPqzy/xLtv+0EEMXY68sSAVEk4Un+J
ldXlDpa0yk6MfSYCBwJx5o/Syoegbr3hnWK4FfbYpUL+p4iOOQiKZjEe69YuZeJXnj0JLCll2d1W
cdb1P/K1r59sNbNBuFjm4l5lmptco+aCl0iet4VEvkKPEUgo2gypdsVFCEQtm+G6mvTBulgUm8sZ
wP3qo1eXnQ2mR7fYB1RInsZJ2pdti//yYVi0HKh9lSyXorT6xm8zKx4PWFhq+NXbbvksM5DByFKM
Zupjo2m8l1brfZJxmr+fvU6/SrgMKoFMraq8bl26lH7f1Ip3AV9C3pTmAl50KlYnv0C3cIiDoSBZ
24sy1ye/ogfchJiTyNZnq6qwbzvdvS1SGK70gmuY5UOX1C3WtVl16yK0/871RqP3rd6M1dBMqnRi
96ytuQNsq3IzTBIQS3BVtDXQwUZZKGk044NUa7O4VkvUzUA8L/GTWVVrhSiimz1DQnLKwC6t9dEj
Qfkxrp267jCbnx+LdW7lQYGCIJDCM7a/mWNfuy/60X5IVrGBeFRHIP1cW/VtO5ZdwxXUMr6VY7cq
N8vkyfdTjcyOPwJ7V3elm3UFyK7FcQ6xK7PSHyokQ/cNlYbvSmm3C6Cn2Zz80aiMCo1Ha3lABqGr
g5Ror/vYB8sq8tq6P2RD5XmBQAUOjsriJSqcMNjdV3NGowAutprxyqQA57N60mj8VDFwiS7a2PNV
xe6KfTuUBoRyHLl4tYq1N6ZUkmdq8Xwl9VHmASngXAFsbikrOI2YHsesd7lsevrwmPeNo4eUdmw7
0Kwmi7gDlNJfkfN+TobE1A9Wl8xhnI8tlHQgnGkgkkGNit6Yx13V94oMioUqezTrCeKQ2hjn9wiS
258rXab9uQvYzwzkt4OCttHG8KVmfHxQmLnLGQlNIYqLxBtfGo8qxrvJKjUlMBTD6fbmaqN36SBx
qV9DRBWQexZlWfxNj1Pbz6nsndavrQ6lqKwAc22/I4LVQ3ttFaZV3FMUGrJdV/Hn/bGfGza+U3Q/
QOW7zfeltkWy7zRIF9dCrXP9uvNA/jxaRLjEl9Y8uZcs0gSA66I266e09IY6sAcTlVHF8hYc06AT
5C90K7spHI1FGgfFMSrtQriaMAKvjW0zwB1Cxj8cnBSr0ddnpDsD4E5JfjOMU4+2NYoqczjiOMK9
xWzkS2mnebEXkw3qOK2QMQ0SxUqXoHZlJUJIbjSuB3TZl7s010e6u4o3sF77vLuUSzbFBMTanX1M
YJA7RSFQv3ezhjZ7P3QIsBXFolWBbmQDRQoYPS5A1Xn80lvNaAeZnso0VDvJb/ZZnN47etPJyyLr
tPgCDISq7zAqhWo0JN40fCykUel26NBBdV7WqdeSfW0OTrxrDbhIu9nNFoyFoH2s5ROAQhdLtzzT
6qspt5Zm35fUjr5MTTWrAYwsewzqWTebXVZLNBMbJKP7d2rZKiUi1evyue+s2gwhJ5bvBR4myheM
nZvbpCkMNUQIpramaFgHrRW+tBPVvCmXTqpBZxrz9UbnBf83CuuLI3UrvtfsIRn26KF2T5bdjUWI
Lj1wZ02kgHgRA9FVH/FQ5OLRqFLHA+ZjYDsWb0g+CNRWLb/W5/m66hAYONgt6+cB0YjqhUa40/nm
NBWpj46Y9rzEujLcQTCeNb/XamFcgwYwbq3RXicUFM38m7TspP2YJmW5HOhHTtfCRY7nfiW7SndZ
Yum5n4/FMtDqsudLrM7GeD+tzfgR3TDdIzFRpgcttqwrVS2Uj97Cv6jdLwu3tcypArmk8aeGAqDl
q31cjOEklhUVH0+r6TbLzEnXAKpi81IB9EkC02yN+55C+Hhlo/uG/u3CM/pGJY0laI0Oe8WUTPSD
M9XiRQyu1EOvyulvq0BM5VUR95VxIKsy5EU2yvq7ozntFNaiLr5Uniw6v/Cs3vBbapb7VdjZSwYE
8nPlaIrl22qJrGSiTN6HbEjx47LpWko/GeX8TmkVqgacrNngc3RBgpWdnWl7Ey6Ct0cVF3cyheJ+
OMcxSJx0dDSqgVlVRyKnG3dRGFUb8yHN7Cbvl/ibmFytCzWtnT/IZLHTkFq8e2+jqVqPod3PhvNu
1uLKDIwsltYe6BUUu95sSZm0VmrqkzEgNhuVpZ00Vz0svlgJels4S2gg9QEwPLUAB9ftBqHvTYfD
fhpSL0bGabKoEUjDUB4cs62cKzIq8aESoEFe3KUoc38ZOL5vtD7X7I9zvhQXlDWggGVNOkA66sp5
EldzkRjxnaNnWX+TW63TBAgSe1eWTVK5SxRvuWk9df4y5it9HBRi8hEaUme+a9NCqPer4+EcNfYI
iRFKS/OrRou8CNBY8OZLwx3M8QBcZbieKRnbfqnWwHIbsnzSXRgz4j4DhhqJeOxwvV0hNvqxoY2A
pfu8fprw44WkZ8p14gSjv3QvOc1ulSYGRzbGbTHuJF2HhEVXLRaSqFnz0Da1BoVqYcY6a+3eD13R
TB+1VMblLiG+3HFY5g4UTUX9bLdud2couTB9YxhUDT2SRqDEQOti8fFFWB3fFcK5d9AJNeGomo68
1lqUod7BOhfPa6+wP4zE7W96m7W9TzkQ4Df0hRuoNtzSAB+JbglsAw/FsLbYSE+YGBbLPjFAYF81
q5ZhI5bMWfOUKoPQDiaqKu9TCdVgz7t1vVuuhYsM7NQe79q4SeYAGPs03bSLA3p60CtHhEbWrwXy
Rqji+mW2DJVvdmpacpSTnOzLQreTfVtTeOGM02S5M3SsVLi6as3eqjCqDLJkBLA8Frr1VZqz0Pxa
6iXWIdT7fJo9LN4F80ffWcrmYQYW+UVTZPbdcXrjvqxQR4eCX+ffsqGfvqmFY+dhOyaDA7URolbI
jcp8T181h9mgrSrETtbfEyfyUIWebJZPntbF70d7Hq6auV5+kNzMYIvKRX4YqdASJ+pZCB+H2+5p
0teyvFRKZe33YFDqD44xtJ/aWMve0w5M8UsrynaHGrSGn1I2up+tgmYfLuZ1VoQ1onM/bJcu8mWs
pmMTabJu0nAaU/WucZWiizAHyG5X6U52gH9wEvti9Ow0oOSSfsCyoXUoX7Gqg1x1qjYSMBbyEHSU
vVyLxraeUvCiMd5C0lF97B/mH5NL1xzZRSwOXXLPmx7TdZOE1kKdvrSt5Nos67bwYWKmOHwsoufq
ORDPrMJZaRdyieOVgWh/V81DDQpGJFyRlDrPvq5tvJo7yk9Y0ZnCHD6PSaO1TzOA7o9gTyYF+myD
kFxtpURajPkUJ5JLm0ZuksYNccPwPk/j0n41MUHjakTsUD8t49xZ+7iPNax+0kU1d6Jr61vdqfpP
BiqwnPKTLm6k0uvPVJ7FGliA+2bfGLe7a6Pz9w5ts2R22A0zmEhflGvrXjroexjwmYex94u+zJAy
QvsUOwy7qd9NazJbtEerUgbxoMYRRQfn2aYsWAQ0Y+JHt0b3PHCXbujvKTbonC9l1qI04eVeEy6K
sn6tnVG1/Ebi0RX2UDqpMjr2YlzOQnfzEH2ZRdvNSjmrBx240sWgCccKlSYf0+tSd9aHfmw68wAo
lzUOJnb+yI3aEIEUuiOD1PW4KcLvoDRboM+w4VQtLE9JGNpb7DjX5QLtSY7fIonXDyJJeUoPKggU
hmzSAtOekBKeF6NSUnQk4tX+VgtEHp7eLpCcqMsBe6fzvpXLcIA7Kt00Xj1r1roakRU3YqdNNXnV
xEnroeVypkx0YiiX1BqpGOzZqDge9W42Sa0sLgcDtU8rJsOcZHkosCVddoWE3nWmfrtV2Y7SeZxR
gXyr0BpQKdqKrb80e9GhxEhDcfVoHYEcsX3sm1WY1pnO3/aZj0dBp5DDEYQqViZHFfjcVK2u7BIV
Nrqa3fQWl9FMr+xra4EEMqpqGyxGqf3tTtvPPuNPTBfl6WN1dOR/YsfMVDWiQVZdDWZXRI0nnTMV
/1OPRicKFN1mLwuN+fUEuuANdRPLnQhbKvdOpyZMnimGe/zezceu89TYX1IW1L8xrAtDGpY28t60
618PK5JKZGsm1UgzWvWdkuVQY0sr24/kgWagFTW6ZI2Xj92ZcU/UCTfdSSTdNPTSicyvxx3HDZqY
FlpUOZUZFUoup1CoBdwPY6Fq7CdqnFwNeGpc59LRujM161N7g+Y1nkZ0/2BgHK0jpH7UktROi7zS
264rSXZvNXnlt3Z+TljuxFDI8aENhs8MnY1jvByZSVUqgqQE548pTOYiDpw4Hi4W0f5tuUagcdh5
b3rYmrUVX1/PaWOoSZNO6H/Xg2HtYgxq9glVpHdvh7ATbZNNhpa+JtXfDQNxNIqopCqbyYoqFAYp
nVqy/ThzOL834qnf2+g3f317wFMzuEkMbrA6GJjHMk2j2TfVVHrQVrhg7bRR6NdT7SDDWhbn9OZP
rEocVICzwnQGyncsfjuPqDzoEDc5gxut2614cezidonrCxErwwENYxe/SDHVJImtlp4zM/t9auFW
gyDcerRQIMyjZVkVA4XypoE2IxJz76hZfKWXMJBMb1RD+krLxdsz+3vQRm6TAhudG0CDQLlfv8pS
Q/8BySQjWreLItCIIdTHxDtzEJ1ogzMMBAsoT/SiwFi9HkZzalKvLjcjUOIy9ydrGO68OkfAVxRT
/Z1WQn23DLV1KFJF03zPzlt7I3friJoa+ae3n/n3V8xJhLiMyr80a9Rttf1yULkrZugON70IC7Dm
2ovJwhVdl5eUN5x3VDJyFE496btmVRzeHvnU29103JkARKlokbweWZTdoDsDB/LQ6+67Wc4amdRS
7U3p1reTFit/O8TypBufA78vkn/n6EnNFN3Rqe2MaNvHBHHRwMk2sn0ZN59jr7KfSQQrSjL9uH/7
QX/fsMg7gYAGJcxGgqD3+kGVfIQtDNkwsstkRZzOkuGsFy53d3U5M9TvpyZDbVxoFjEb5ljJlQtc
kecWKu3Af9awrIbkRlBSvks2D6DCAAIw2o79t3MdhAE12sakOpwex9t0tJehkWuuRsLsusiT8Vdr
Uc8Zl5xYLVvaRjCC3wbIfXvyX9ZpO6ZNhquGGs2asLvAlVP1Be60uMHWwet2g5tZZ3jfJ14bBgMm
hxRlVyB1R9Ens+WA7aSxRktBHVu10uxytuoM2wO3OpPHbUv9dR6HXQVtd7QGeGckHq8fDn9SfWws
qUW4Aq27tbf1L5vo3wFap3nZI+8RQHHpUbKQ3GUQNj4TkU7M7Sbgxp6gaczl+OigzNKidErO7GhE
n3HXjyNXBjuPaRGueSAn89/YENjAgon+yXYCs/b6cauCznAl1DUa9V4N2rVoDoAdxsiyxvIMHPIE
mQ0GGykAyAYNFLGxxfxf1k1v2VNtSVuNMKljZ6uKM7xsThWdr01p/9UrMZDyk9yooRXnnpIHnOez
gMLda7dSdAW0X0cd8RKfvfpvZw58NBrXKvk78m/HS9oknbWlPliIBmfWQ28YyxdtnPMinNzW/Npq
XA/P7NQT4WFT1SCfJhS60ERfT0ZXQnS1nQKCEuijaFSHOVxWA8NSq5WXmzloIOGTvx39TgASdNqW
7CAkqVBePD7uoDTr5shNKaI24Wz8l566e9m76xPUb6A13dRbcThw8u7bbEanTBNVFRb14Jyzrjmx
ozeIIMrJkMIcUsLXj68IyCda1XHwLmuxj6lWRLo6WDutG85BiU4MBfxiuwISjqGTH+3o2hEiq7ba
m9m1t3HmittCEyio1Iq+e3t+twV8FDtc8I6AfnkkBzDW64fSBjE0A8oxkU7RpwuV2KLYaTWVdiZG
nRpnuxYxg6iQcU15PY4+p2VWYV0TWXPeXAP7r8Nl1NUzq+VEOkIM5AyDMMFJdHxWkp/XitWaamTP
rH/4NH2OAOmS5/oeuWO98zNXp2w6F3aTwIOti3P3zp9cqaP55HThH8xzN9rIUTCEqGHKxF40TjNy
a39AwBl+SFHTd6auXLa+pS6T6gNK1x/Y1B56FJ1hfkW1znv27Nb4qhbz9Bzjmb6iUqNUt7KjIBPM
6SZwPlGb/uymfWXeTnkKwd2uphbBCE0OD15Pp8ZXJV4MkYH6wp1BUvhSpK71SUnQI9uhmrEi+zw4
8nNv5euVMRRCQVkP7kfYLiAIziRMJ44FzlvAzFBoaIAes/Kt3G2GgrUXGdgu0GKZkU5XEir8NH0D
GGfy4u2VfLxnONUBaEF1ZgWgV3QcqnPwodoAzyAaZ7t78GBpHsqFL7XGmc882m+aiptWOyxNikEQ
g0Cgbc/+y7GAQlflApKZCUo5td0h1obbUnFm/XYt0LsJvH4WVygwYKWgJFn6STVspfGt0TPviNju
9bzS3vRhlaH9J2h26EE+NX3znJvx4tx2wISDHrzyC/5TXvatt0rvWp3EgImq26W2DZBhspBbHC2t
CFHZsNK7IZ0t+iN9K5tgXnAYC5LSjhNY5476aV28FZtDNE7Ffi5VdFz1tuvnUBnscgiUjevk47YG
5Vpd+y65kLM6P1mKnoKkrWweUFSum4RpPrX1/TRNw96axbjcmnFFS31AiNa7MCcvM+47PcmpIiVj
gSALB3UbATnJkkNDp96+oCW74F3oAkP68PbLPz6aeCEo1oJ5JIoRzI6FaNB/KRX2iIwyt3WjsZ4H
Kp4YSXbXA8493R4UjP7sNemcnGMK/3ZAMfRPBgh3aXBzSEm/XgsYvOimothjZLh9UmCo0mIllU5N
8lltCmcMUvxNlEtboH8daULRPrroYS6+gqOXesa87MQsbEuSXJDaBZT/o4/iyBykPGiwCL36PsgB
DvlNMejfPZPeld1WbWA6Q3Imsv92IWUCMCGCqAeOzkMMY9uYv2wGWI1AUNpGRhPYOcY2EuMWiU6k
7QVdnCqI7al4SZe4UW+qOYFj2CWdsEMlbweas1qSn9MwPI4EZGucZmjubjxaWCVHHyitszxDWnOJ
zLrx7hKp5JGrTka4dkNxJhIcH2sMxWRvbAWSou2wfv3sJXGC/H9aKXHI/MIUFbRggBaHt1f3qVG2
Mi31NeIbWdDrUarCW2NFH9VoLWUVpmvRH7S+PEdBObGSKaqhuo990HapP6YYWQhSTW5BxM6gRW4y
6Cq6e+6wczqphXqxudnDvWmy7spTOvtWq+tzauy/L2A+AeNTQEG3Doz/6wdtpoEGrbmokZzK+AJs
RXbRwczdZ07sRIXRL0FjJ+uZpOG3JH97iZCMN/Qyya1zDK03RsT4ygnxQiQ0aMTqsYN9rQLZOd3L
elajsS06EwgduCNNXwbUJE2VOchtC2cCAvun0TLEj9FBPOXMR/vJdvk1nfj50WhxbKqMtICONcrK
xEPAIxVrVGqlftXkk71BG93ui7PiqEPzcqxmhOyAEYbDBqGj9+utdaSOvZkGgLCTOgD+g3oV4tp1
5g/OUOkXvSDvCBSBbahvo0fWB4agGB/E6WQ/GcZgz37f6oYWSr0b7m2uGXOg0qz7hAfx0KIB3o3A
+UCYvUzs/bu5SvPej7fExu9FV9W+mqjTDyw3MqpBwskz3xLA1vwS5P29ieL+J1WKNt+9vUmOc79t
qqhBUaPhLVEIP7oWmnYbZ54Y1qi3tPhWtWrnusoTHD/MtfC+1aAvfmB1LPu90/T249tjn4iBm8on
pU7uYciLHF/BPa5NA9tnjShCZM3OWXTrR5GgXOGbRUX+QVM9vutymZfBUAEgDbcU4qkUMz4Tmimo
F779gY5LAkyGDmmJatWWDiGw83oj4fyEsl0n1MixrEkB7LfkI8pdmLZpBiLXvkgLkIoanf0qXEwj
I7dUFePl7Q9xIg4Tq2CrAK6m33NsFz6bSp3ESz9FbdPnVOzVZacqRfyeNLA9EyFPBA6qO2jQUd6k
RvczYfvlDDKHOCbvX+doBSt414kC4HPVtcGUtOplTeAPqyIv/5zk//w6/4/ke3P/5z4c/vVffP21
aZce20Rx9OW/brKvtD+bH+K/tl/73z/2+pf+ddd+r9+L/vt3cfPSHv/kq1/k7/81fvgiXl59satF
JpZ38nu/PHwfZCl+DsIn3X7y//ab//H95195XNrv//zH10bWYvtrSdbU//jrW9G3f/5jK8dRUiX8
/uevg/z1E7cvFb989SIznHVO/9r3l0H88x+O+wd649vxCOmGa9l2B5i+//Ud06J4u9FkOGx+uq/U
TS/Sf/7D0P/Y+nZ0zzhRPco7bGQqgD+/pf0B+YlTHbQNST582H/8r4/36m3999v7j1pW9w3V7YGH
+ulC9N/RVaFqQOpO4rKtpl9WS+zkztQMS3xIyulmsFcBZHQgUxvLL8VYHhLdPoymDtJNBhkEE7B2
gOGqy6Z43ynoHifauylBrhMMeL+L1fgl0Rvtwin1LKxdSqi+pdWHFXEAfar0q7ls9ID/2RlD/VzY
+t7z3okRYGDqXlOWo4usPK6m/KAVK1DS8n4V3exrbp4GTnE3gaXdpRNoDCAhhvugW+k3WAC1b9Gk
d83hQ5HXX7vKiBJPy8M55W7NtN7a2nAt8j73Kxc36Jw4yHAd8BvnKkenz0eRWUVZGcwKjX9fQw4i
gHS58yDh+0D6vit9++CV0wHVNt/l9AvAwV1Nk3gak/UuXuyLLv3mbIIMNVBGXHTfA5HyRf4cpz/k
UB0ATj5PqaUHzpw9ZdpdZ1jtzpTjC+K9WqA2H6ATfENICNd2Q3+ngUZeUJLwmiF/LCpXpxVdqFRL
l7sl6ZXdkJRN4NUAbd1FfNYy8iCM47Xdok8fq9a65S41XSLR1j47C+bahNTxIIDgfh5z+ML6vISF
6CHTOFkztD6nRx3EiY3J8ezquzzu04OOAqLmg8h079dJ626ljUwgc/hYFdNwaebmPuum7kquDWDX
OGs/QMzIPtjNml9ojXpdTqUTNuMy7sb+L9Pc/wcx5rGp+O//h+CyaWn8n+PKzYuEPvBSZ5w2fwar
nxFp+6U/o4pi/gEtaKuNEFooLribvNafYQUawx9wCTcuN6cBvf3NkvavuKI7f5BcInayMawRXd6K
an/FFc38Y1O2ooWODN2fIedvxBWi5C8lNYvO9JZJuvjtgD6ganx0C9Nt4TWjzD5n7tT5pYOXmJzB
5v4yJ38Fs1+D1+uz9a9B4GhS8iAz/A3gQPIFbX5OPpOwpxf1IhAKyhTlUm2nc75RJx/npwgJ9xv4
2EdXnMRat7a+9wnf8qKl7O2ND2Kpm3O879+HIRxz+UCVjQwOmbHXMVlO1pgNjfU84VKg7uDrysfZ
KkFNvD1vrxOjbd4Yhpxku7FulK/jl5O5mUvf7nlNKzDBVmw8JW6O0ZrUtRDbRLFvnKULxqosIwhn
53w5X+eof45OSKNkD7cNuMT2Vn85eApWoUTz9dmo8jg0kJXN4NUvRmhaSuzbRaWHsky0K2FZxcPf
f25IbtzQqSbTqTk68pqsQW1WW58p0Ij8w1yZUxxM9rBa+0bqinohDFSnQ3uOnXLfWLpwdo1Lv9N/
+1P8vmp1OkVcHajTkJ0ep8mYJLSA4/Rnmafmzu6Sx65VkJUoqnOM398Hog6BKAvWDywoeJuvJ3pS
lHRxUuNZEUW3B3zc7YB/g5edkyR6+5GQhzre78hR0HTDcAD3RoAiRw352lYUFm16uy5Ggk2SmaUi
jOOZzeI2bfUeWesC3HpaeGagL2N86XjJQsYBX48L2WKvhp/bIxSrQUzpDF4zzr9gT9Jmvuxt46Wi
pFOTcoi+DtYa8d3QXuei2Y0GtCB/XFYd8lqfuVagqJT8royuVoHvxiOCTP1apYj6xoP2FdSSOe/y
Ec0134xzA66NViQC48BkRE+4MxzloICiGK7AIa83OO/J6wy+wLwH9+dm+6mT7YtboV9xMyheXENT
UtIn4MyrE5QQZJsLPU88YPt5Pnp+oRkAdzet973ZT7AoVht0oK+4mvneBok9B2C3RLsDDBKLoJq4
oQVqWTXfUOLLrV2p5uUYxabePy7jpHq+3fZIKiNgrTgXbZYMURu3qRqsaILNQddbIBwsrCQxQ0xM
ELgyXuYddJBlfHTUYjWusLxcSIaKbPycKnX6rVdry/XjPtMLYLwUI+IXrXfV5Iu07fhhHS1F3I7S
jmUwz70LGFazZ1hK6kFV8rS7pCRvpOp7kyQN1gRmhobyrpFclHMfelE9eKsfOz0qNPexlRX9lAeV
UpZeiUxeLISm7Ja27aFSmFzKB+VWwVOp7z+1FGhz452+mq1bXaiTVQ0POe0uOeAfXCqx/X7CGFPM
B6/vqIQIQxYiu6q0vujUvUaJT4dYUFhpa1H3M5SkMUe/whVauI9VmXRcbgJlVWNN3cNI4uUHVDTS
uQ8VrWhKwwxtmErdUzyOhjT9zHQkiHUIX4mJOllL3TH1pW5Z4rGc6X+Bf1Wr/sfaG7LzgSvaAITH
GcWl+Pp/snceTXIraXf+RZiAN1ugXFe1tyQ3CDabhEmYBBJAIvHr9dTVJ32aO5ImtNBCEdowYuay
u9kFk6855zkLsYqzeQzcqg7tTHjSG+tjCIpCt2nQ2lbXvalyrPthF+QJvWPaD9KTO9/jR1VpWxUS
GQBaWoEWdbDb+zLBOHdZsPbYR4Xq+482vd7SwBvjuwSutbzpnTb+8IDKy2zyw+Z3Tcld/JHrOPv3
aPOvCJchl9GDi4H1AdFRlR9X3nrlu4lLd8gcoM3uERlLuz3mfbA8cTYExcMqCxRZztDV39ce7fxx
Ge04wMHnbw4fhqtX5OsuToZjuQFuuJ3CvAxPlSYWhU3N6m9p3RV4D52uHL6FwrVham+qq/bOFuLL
mpyEwC5Lr5H8LEqxToew8BBeogR3+Ks+M/g1TZZiLr4hpl1wFCZdbr0ZPS3eq7PhqH2oJpJzDmwi
7OAbJofAezUIDcuvpJ2G8JeqBm9BG98aBxFpMLdu/zH0DlvqFGuGldzV9hBCyMinOpnuANC1jQdT
YtI5YyQ1LvWbIBoRhXJF2qp+NV7fgZHv+4LgQov5S3BrqWLjWpYFUS9OHT6aWDbdPg6tOU47vTRP
KgiFTp3K5q2zBO5gUmDcvr2vahXK1OC/vdUNxoJMMs98csJyfZxHQHPpOmKN2rEvq1YOx5zVRh1U
zp954AM9APIqY8JlFr/JPBmFZscALVRpi27uruXNojLjzKI6YnThhK1aMjWPLm3TU4Ej4V2tg8FN
yDqsSCs8FTYfUcgxpIoKZU/nL8trXkTBW2/BgblaMP1ih7Bi1IeF9Kbw4LIkZW2H7ZFGAt/xXdFH
1XdltGfxmq/XR6SYAa613hJVxpjF0hlCtMVO4y5oH7SHETgl2jZ477Rb/IinGah6IKz8u+3W/S9E
KguVj+4JCS/d+nfp05JkparUj9Cy7Ts5BACznKnCiTfPcKD32o7NdwRJ7bgbAqgaBN0qnEARuIkf
QfKXB8AfuwsB3FOI/1mrD4WP5ruJg/azdFE1cX50w+eENWTNwkr3N3Lt+upYhq6+R2G9tShKfXs+
xFcr8q72tuoziNrgCY9H84YpwvtZt9YaZktsSO9dpqF6cUSjfpSr47/NtqV/8Yaqa9LNqiTeccw5
FSkBhKBkconDgzb2hj9iK6M/a7HGG1T5mCSsddBevpM2tr+sarD/pmaa7efN9buVHzKOVSrDgZTO
KmB1lRIi4RCU6PR5yWNG+vmx4eFAhBpNzCXrrt14/GbX+Luu9gYn9Qqh7+1N6ctGQWpwOPrun7kS
062yFv1CeFivMTFVMYhDJN7NHY9Oft/XmzsgHozZknfkU9S8aAdmaDACS+yhnJJJ2tfx+gtFSCQy
f1kR/q+bKH6Z+poQMGG711hKLN6FEJAmXKgm6O9xw0ULyzctP0cEfVZaOgvXhdlN+5PUCKDJfUiZ
cfBMF2B+JGpP7Te7EHJXbKQmHvnbY4NoXy1iL9p+vi0F7jis7aqrD4OVi288Mp1z1FAbCDxGpoej
CvUE+z1XBs+eQjlx+Ksu+r/QuP4/Nxzz/7f96231+Xv8W/N6/Yr/aF7pQq99K4CYvwZYQNb+s3l1
/sG4i/xBMgFdZrZXVMV/NK/xP5BX06DCpiJOHUwZX/Ufzav/D8ar6C8hvtDR4ENO/k+GYugK/1bO
hjDz+H5on5FyXdUu/1w6x3jZZgeXy6i8qD9EVgikVzS81LN8qNA2TfQwPadfh2eW9D63SIfaFY+o
Jgne8ktWe4fYQ7sMFCpvqb03e0mnDqwB6RLMgHdik5S50Sbs264okfSEfTQ/lxgPRGo6VZKpOheg
ziyO+uNCenZ5UBIXLgZd0Se7JV5Gzqwitn5jU4wSsAlFe+nLsR/Tudn0GZjFiu6dvZHg/3AsCO+K
xyNrXSu5aJqTj8abrA+OyNIhdbGoX+O8aX+TWAcl3eoQORIzsr8KK04rx4WBPICyKZymDYKFzOuX
0Zbdq64kjykiKf19Eo17XmAU0MLVs2zSnof5R1EhBMn81Yj5mFcgkPa56cYulapP/uTKW97WyMJx
2g/ax/Q2AtHtUUhjHu5dVkxjYAosQ7aKXyLVM58vu5WAcovgpmcjSDejypQgnEMINIEx/U+xuhby
UNFYt502ck5L6E4fQPOqDi99E/eZAa8wpl50LZHn2lsuxYDffTfN7vy9Jj3lIoaxYy/klDFghCWS
DMM4z1NYRbyCN7bLx1pGOs6kAuJeB/oZuFF8KbZo+j5geBiyeokdLNQx8T1pHk+Y6YdqC7vUk4FL
qEvh3CNniLwswGBL9Wua8SH0thI8Y+1NF0844luEV6PZBc0U9eeFX+5l8ltMicPkAbLEy1W0qVM2
Dj2PL9GfLVqtDxR4HMhxoPzfpNf+7IxXO2kh2IRnLGs03vCuCR+0TNqKcJZRva5xsn0ttlmf8hlS
FyTzIGkvFJ6TPDKzLfYE/Q6UFiOsF7+tGu+ZOr773SnTfzEj0BTE6KGPMl9Klty0Fg80IgXaR+OO
ZaZqf3WJAGy8E5DdGv4me/E7b5Nzd2MkNrI9TX7oEdQemI+kWgIaRVmZDnp2232YmGly5g6WOx3c
0i3e1FSO46FAtfuKwzXuD5JYBi+Tq2W+OxvSWSI8BbQRYY/y3nPxX3HFeq633Tn9Q9BiFyVjZmjV
Pii3+IexlZ0wuI0IcBNIXJY74yygZLqKEzmdhYNLehnmIebwA4F3iDbdnSHJzMshrvnGbIOTjbMG
cwddHBYDgd19ob4z+GSxt81RRUaFUJQndgsocKVP+EPGg+sdMHVcJUos5L9NU9Ja5Ar3xHcOaoqc
dJoDtz9wMCbfenbNfloaApdT29EO9+GgnvvROHdjl0Tfc3eCgdERItawlwS1cMhzfIdjMdjsebaG
eT6sbOtRDTZkCuJ4ZtoChAd4KrtBpT2BD+Fu2hzA7ggyrJ90cRSwgztpvh1jwmwLmvAuHuIV6iA3
84Ht8+Yf2F+xJDVlEwXp4M8nkou3doe+tpcHCzf5a2LIsNsbX0l19tC+/wnVmD/AD0aBSz5qbrIk
QX7zDCq9/BnnLq8g2tZAAa8A3RPtQiLcmlQuolLPC6CU6jAxhJkfsdP79+QVhdFTHIpqRF5kYgOA
ZTXxfmH3dZg2n3pR0HPaqSqbusuGWI3f2rYYz6HChpEOfacfDJrx+2rsxnEfWyWghC2Jq898ltP3
ZU0UD+3MPcClo/QRAP144kJt/4oXY0V70pWS4blyXTHu6tLe3ptmsb+1dKaSeMU56V8GRwzVxNMm
ZP3AtsAzD601NebQ6KGpdgWWynlHI+VsBzIh2jhbpyZ5QOVGz5/R/Um174q4q548qyfcKTGqKneb
iliaNpD3ze0W5AYJqBrlnVRdGGcFT9oP1fNZ7Szw1f05smz5Lk3ZETI3BHI5eBaup1SA552Je14m
p0jNdpWQQg9qrV0LZoGmRK0Rq9JCz/6hHxu1U5GZxI0k/Oj7mJT2U96Yitinau2cHaU4BXucx+4r
S9WwPdW8vO6MoRd67LZYj0fGv+JYrEUXpzWgAsGDIKCTjb1Yn0P0dlC2kauS/VF29FoXehd3fUDy
mdsA6tYqWbJZdfIBZyM9B8G5PmSGWKhHiwsJyGXhvWZkzQSxrNR8xbf0y+n/F2+Tue4RYmqq//Xu
4TD+7H79c+12/YL/Wrolf9VgIAR9JGYhuOz/rNyCf2DMgDSNGzVABQ+k8r9XboHzDxuVI9r8K1CN
Z5RS8L9Vbg6l2zXmgnUnmbwMD/9PKrfrSPM/l5k41Xy0KwgJaRtYqCJ/+ue6TQwBHmY4G2AFh1Wc
Vqfe3n0RJOdubNWtELP973YQ//IT0WW7DGjYmrDK/Rc2v91CekI9jLCDwibzyiACyaO1Y2f9Oo7y
wARoe/ofLsf/ZO3xN1obvxfrWqaEFLoUqNhw/6av7YegomMXtIfh1oIxw3STpwraoJduLrPItZDR
HmlwXu8bINzf4GRbfgoE7Q9Eq+ZTS6wSMLa89SOZPP3vcNDX2vifrsHV64YA7ypG5DT7+67EYwiY
T4WH45sMN85R8JaA1TYVPgROT6bchi8DIEJv/h0d9G8aJj4XdKjcQ9c0cSQf/6KcquYwqssRkalh
eNlnvR17bLe9bUT2WWJIrXqbOWIVuuPDXMjRuQzVnAxZ4xOem3FyXovvAWDTM5JSZMH/5qr9bRx/
/dfBNoZsiByPkd6/4IlWH9Nh2MPeyq/+fEhT4ePoEzTQjwJ50Di0VXSyRivudkE4mpCNbNn/6TGb
MEBsLfVjDqbqqZ07Yd3x/i2snQmtf5s4gBHon5sf1i9orq/UcCx8V2tF+LdZPiP5kNg9PgxWQ8FN
VeTjnt+mvgjR2KfIHr/6pt72bJhGaDPa/2Q4WBBo3ETTwxh3za2pi+B7OEHkSJ1ugYm2Uu7WbM4o
rejjwxukU8E3r7KGckfUkWN2ChEvG9HETGiAlyZLhBHlcSgSYkbW2Jq2R6JEm/UJXZHzueV9COLN
zaF6pHIeO/G41QREpDh/PO+pTtoNncE4eVWXUgPWbupWZc9YfipGSJKN42z1Yxnqaj0WUXcFXBfC
V+g0o7gI0mUKo+klYpzucKHW+DOyZpskwmqw1M2M7/awQMTqjtMiYezmE4wnEDiRJOK95p6ztqkf
CZ2Uyn0wS4f+cqMTBlgIhY8R9ojyPwsjOLloWfT6k1hkxGxbl/AwhKXjV7fMxDadepsQe144fMdN
GpBni734BA3J1n0alQHwBw+GAMdIVXdYvP3xrmNxaKeuvfKntTYuk20RIrsHaiQ4fEefj3Lqt3w4
wmYBx9Nv+HNAs4FgORpmap8oZee7esk/J/qgOiuCds6aRo4ziI9iOEv4hD41FmDq1wXDxAVGIbM+
+ES1eZixKzP274fmHdoQwT1JkcRfjdkinULpKbMranDN2mSLPm0zgpiKZB03aQFl/JEJEK/qjVyb
iwX+vKXHLV0gQ7HirSb7mNqLxZE41NfA3LiI/UNopEF8Vyyev7eCjnFan2zZNjMV3q+mmG/8zSq4
DV2gTXpaOzYR9Vw+bSx2v6peg8iAVMFiiPIJNpvjPCGrJ3srr4WeUqcOkvV19pcevYh3hQK1JUrQ
IumGx6BAU5xSJHcfFi+X5ZSTKfkCwrdfbwJriZGzt4V+ioVfoUtcsYOnzphUVx4r0BFqMXm0xOSc
vSb+CYAJdDPKSfETrIHl/pJhPlJfi/oLvnMwpBY5PihkPIhP+2Duhj0QovlitvCi5bR9UdHb6TBP
6ujRe/wKere+s8fafo0mu90yXEQkWC/kcp4mPXr3Ux60NwWGvI9gnL2dN+UsNiqn3fUrKkmIQBBh
poXf36yu4cLHxb5Q0MBTYfXLIRHXVXEX+FcpoZyApbUTM0YV17zKNau1DRAOrXqVux+M+sFa4fPX
XtZDMT2NQTDTgnBUHNAR/4aTVr9atZ/8GawBG8TE1ycZGGmkHZLJD8HnUXV2xtXKjIijHewguQ82
JV9q3zK0SlNXf4jeFjtQdUux1yQcXIfJ14BVSVyKvbeLJEhbpXiFbdps58jMwQtGvOCzWk33MK4u
M95hyEHMd9EN5Xp/219ni6m0g/5Cn86LpR9Cb8moqmt2EnUXQJ2ZfXkwg2P97uNkvBuiddvPDnzF
jHVleda+KT22nbP40yvIoVvuiZpOybquArUlHtexiJPjGsETpXrenm2mJZlTx/5FFKrO1lpZ5R05
snNyaQZLZM7SOEs6TwyVlWuPe6krlQDx5vCy7e1BJFbEwTZN+ptkSAW/hNXJnUscwkGxIniMO6c6
1kLY8OXySbEKnNwnUWwT9b7yTpGKfdKg++Cd1Jq+yipTJVVaMu8/JKMLhIkmpz/MQx2f6rJgjIuJ
sTrTPJmjPRA3etsXjX/jdeTc12Xvws2zFoWAqptfOPybzzisvLvawS/YtsyoniaHJJ0dsHsWQwPz
4+cWIs54srZ5fqKrY5GJNz28BEsSiwvVfblfIHA8Wh3j5cDW2Aliu+F1Vqoh4y7efniF8mcSP/yQ
dEuS0FKfZV/8JOa+tZ5a7nR5wxpqS06cyRbDCh6FdsekpDyADIPlMgr2YhHz90SHeo8NS+/qsLRw
bJDjaqlAndcmeFxiDQY8fu1pdW7FYsxBW9PRFe5xiJxfbbM9Szv5DSrumU3DngXXpymKh3HTwAar
x8qa/JtgVMODTy8MWBO3eurNBe/U0nlpZHg3OXbFLmdJge8HF4C0Pd+4QzGba2fv8CC/5TpZD0A9
wwOA0fq0wEbeAWjGbd7SLuOsqX/Ddir3vlUMR26/aC9CPX0SvbteFr57xNnTh/sx5iP0IfW+9/UI
VXOyrVNptlUdbJa7YG68qavOTNxmgzspkZe5dhZIZVDzyOByZ5CpYv5ZD9vBWTtIKWEr4Gs4Vmkf
Iuh6CP34LPPipxWsM6q8PLZeWFIXB17NZXHDFtSj0PLaJjjBVbPjOzQ7QbxP4K289jbvU+ixDh8u
mlW9IVF+Zhu/sXeCAJFy/8kMsQwJ7m1Hg062SHC7gM49IItf1ZFCQ1/dRgHNbaXXe6HrRKdxwkDx
1jNy3aOW2yQkLrtedsmwDGrP9Hk5MQkM7odwoHg3LKSirO/BrmZmjYyd2tO2Pdc5nzlvQEQWmV+2
wfdhjspk77bAyjcAok5aN4W7HAigDt94XIfb2qAAz8C0onceF6AOtWmZIfLuOUCVNqQto+T7iguI
jnxG0d6MjhvvPMnmhfFEVb9GVPZJOulW+ZBn2tA9xtrynyKryrOmTsQf6RTWG0KEat5DuOpuGBYX
xX7z4fqKKFJZUgj3bQ29+BsTk3Y+D6TOdFkNL6Qnc8HLOTQWo4+l3Q8nv0OFvV75DB0s2oe+bbvy
xEHSPMRWsn6f3VY+Ey49nk1rx08L//kOj/PHEtfqHAnfvesJ53t3DYucuXQn50dAE3ghKjaB8Ng4
f2rG52/FPKo90TPzLz7Z4Pvk5PaFC8cdw6+Xj7t2dC2odGBpP8AJg0sO183bG2tudgyLP1fyKfcb
nRxb9FmeFKMXkwrZrjseewqAxrc8fZqLxvkh0QKk8SiSszP0oDzjhX+n0F7XHYSPEXEUPfoRDFBc
73U9h62CTzdo3MKyX/a5ltUHq0Mn3dj0n+22GJwskitXck48A8s5YEO3OkLfLqHHpLRezm1+ncNv
IX/YOvo0NkhVqIvhHpH9Te7VBbzHDTodry193zveRV9BakT36S0zhbfc6HUlJMmS8aMOJudVMJC6
tBPySxNJ9nGy9Scapi45CN13VwAL3aW93sAkFj9oTBm0khnwlHBgHGM7tvI97JvtofQ6xDWyxhkc
MEfiMAuGr87189sWvt4FMqt6ww7inGrjD+c2mco7F7PW42CLC961h2jLu1sJ09fdUf6fi8i66epR
fAvzXqNfnfu3mTrnCLTwyWbFTP1G6HgJJNy32NrH0UIu2XydNRL1wRoPvS/U9Plus9poF5DHylnW
6EPftMGhGZNr2qJFuzi08tWDH5L1sdccTWdk5sZlmVaVYGtn5G3USGefFNN8n4ioQ7rVlhc3aojm
HuI4dbxVPXhC5Dc6nEtes9pcjJLTWS7aeqXacnYjhsjLokvEEAmXm+s+jPVuKMtoZ5DjvhuyhY+x
J7eLxtez6+bgs5SMt/1uHvY6IUX+Kp85itz7PcCQSQ6z2Np9lfv5ZbA2/IOlStKuNO6D1Zr+1SlV
d9d24AA5nKpov5YehbS5ao9noQ8x3OyLYXefMcaGLMkqZCet2Vxav1OvOJz+gCpWX61OxK5gNsmI
1C3iNKrAnFUzG0/2Ns2xAZhJsV92yY71zW1btl/YzPIDZXd38cONgHiXLdDkDd4P4TF/LWBh895R
6j5aAyvtgUlzT4WAub16BJhO0ZFfs9/ZPHCJK3FUvtie5nhyXyGJshAalu46zSypProhuZtrtYEN
HDeG/ogbbJQuB5v37q+EovB3BJo1nReHcybP3RuiX6w7HITiaJQfvyV+Tuc0YeW8WI2c96jP3+Ot
4J0bBG2aN9017MgdP5x+YriZ1+epTxD2aC+ksXIWTv0GdUyVJhq897gwk0YNsK+GdbvNZegc9FS8
cE3WtPQqb5eXuTrMiX6P84DxoVmbmxW4uPKdbe+x8qGD6RjUttGxNFW396oJt+AguUWWsEdg4Tq8
XlqzHDpd8ToSdDBXJfZrVVXeyaKKuokpLWjnOu9XE9rtoZ31szfJwHAWJOWHXVmPTVFtB8uNf4d2
AI1mBlAXc7TcJFV1TORsCOWY7g1szgvvAho3bbUvlGrbSfgTGwcw+HRs1a07s/BKu9aPsSwl0bxP
hiv21eobrFEc7wWP94nBV36gLv7eRro8Im/1PiDVJHeDwehMODiCsW6bD5FmLKxE8qmS+MVdpJOx
4RszKZ05c5ymP4SuOTEoRiKnfe92FXH91TWN/tA4YpsUvcJ6w8gXzNbWPaLSghaoIxG95Ci8DsvE
wBuPtk1RA/bsxED3W8US5qB8b6YPC2Zz5XmTB73IJtvwc844N8PVR6gwT30qpoVLOGxln+LT4UEa
6A7SGPzpzm66z3zqPxrYh1+DmeoLX9g+RGouw5t8mIM7v5DoBlkd+d+KuffP4dIv9xbe65/CcsZH
7Ujm0Lk2w4m18k9f2lDYkRrIuwVJ5c/Gt+Uj67f6PPiWfze6nffoK1Cudk9ngYDDfqKXDM55LLqj
hG5+Rnst27SwSueGDd58trpY3xF0tD71ZTPek6TI/2zhrM+z5b1M7Wox2PD1j9FfnE9Eji3ucKQw
x6DTIiLGQJhTQh6slyrmXTdgGRR/0AQob9D7gbLujbAq+yu3/G2fzLH58rjDj8BD18MY9RqSKnmD
lxZ4cxZYszyurHK7fZKLgbcCq+9pd3XAlJxqazWko2q9N/AImvy2PqDo3Kbko98alCoRVtbfi6Vm
2Ij5MDwp2dTv3sZP2tVymZ9yKPnndUS/0Qgx/sqHNTkJJOLf+l7356ILvqyq6c4+3OMMhWX0SsX+
0ixBdTvUNLMpG9AnDVrpo8R8uC/lOp9s2y4/hR+L31JK3m9uSJk1Tse+sdV5Qd1yixqUGmkS8jVe
hvjJjsZuX3PTnJLaBj5as31bJabfbp7cIz5065mFPUBTWSKnmp/m3nV+NWot4Kr2+k4s+rtjJ43H
gWVPBOqulvzEV7bYR95IY9aLvgCi3cPPTu1qzU/tbMlv64gHXffCumAkEbAOSucKuS/urj78XdhY
UFKqug7PHhlMXrq2LWMcqlj/kMdEMm3TyoI8QaBwmgw44WdJmJI4LV4yWYdtXNejdE34O8KYuR8c
Xd/Jon9pvXztf5XT6i+gW92gc56KNloMMx3VPSyiCfI91ngUU+toO2dnHln4RfPmxvuRF4u/Lxyx
lu+Ef4fo0kJpfzqJDM0hb/T8I6HwEodlHBKML7PFXRht7iVkHP20AMFEwGVaJmfG963ETQuJjemK
h61FdfLGqCgPzO+ojlvThPElIPNCZ+4oSCxGuJdMNx3xDe6tdIurytzKFxdtIWRq4J2OtaunmAaL
nOXiyMlnqrSHrf/I67QTP4dJoy1QIqzq9HrTIpIvaYXuS8xK4R/mb4J8tsgsk6F1hXxYBqmFiCM/
AM2l2xPhKJ0HdJG5x4tlUfWhpmr5WhyvfXVpCFBuEK8H6WDNL5Gvm3eUZM073dPQUNq1/o9tFOF8
rDpEwffAbNzqWAWy3OMs9O+hxzd05jXGpN2wlhW+OxpWJHFmVTDtaGwYWuTqcXTzvDtHLpLOtCc6
Zmf5XXvbwSU3aRKX13Kzb9bu2MUlO1trKZ7ARbMN5ZWAoUqV1SozcmaaP8nMxBXoNMC5NyeJpubY
V2gVuXNdHEyFK5kbAjWdgDpBKsDpaCEsvXfstWuuC9KQITxjSXHyhpD9wei6/P1u27iuBA6wPdnU
sD4uSIBZgOMSWp7x70/uw6oUfz2i7OwywRTvNZfcngcHFcGWSq30uBfb5EzZVpQ+oRkwvPMUKirF
xJQzqUalNbBcRAZTZ7VrrXdhrSLSPpxo/mDdoU+LKJvgOewtMjjywEJ+EOQhORAlj9VL0HnxHVU5
WsOC9UPmzZhud33F4ilTVzlPVlF9RlmNqA1N1+zXCFdxhiBt1DUz9CVpuzzdsJjNu2adKnSyVGCo
GisdPW0eYt+OjSYsbm+pPOYZ0tOPBR5SPpluIBQm3ATA/ho5Cq8Vhv0pZ8v6ioifkAQUHqBJwsVw
gCx+RUjOxloTCTz77R1kaPlFjjIL15mG+7seoeErz+u+yKSY31EYJkzApXrwlY1I1YXjgFt4wzOD
Ym/Vx9nLyTQJQgAbNyUZc+REjiPj3HL0e1Ik0MrdqqFxWKCH4hF+kwmyeema90ZZzYiEIGiHnRxk
4nGY9sEbHmWb1JxkReVDoQxtf9CQz5mRc0KvXYyKREZL+1FNXU4xz3a4+rMkGMF3TknAz0lpn3Kf
yXNHDJTPcXRbcNYewbGXErYMsvMD/2rv57IkwYQ0MEcC05ug2s9rxJ3nCVefx3WrvrlbP77GhTfd
I98ujswYuF1srBvxbqJ2LE4TocwCzSaRIZjvUKbuyHdtm13ltzzG9dZ67hHiP0WVZTnuY4AI0btA
zue3nsLAbW5wqHXodJch4tDOizXfRczhTXaN1bygUWdIHxuLl9okFPt1MwXnuZq89myHVIhIVAJu
bF1T6+/CYLZ/VMG15KzI0Xvxp7LzsrKfeSJsmnaet7m1bgxBDF6KF45ywuR8lEi3Eu6UqQr3qgwV
pWq+ju1pG1txr+IpcR+I77VdhhHYHb9g0LRNZkU+v8LIE3klVli0gO5f97oNwvn3Kmo33Pu0ePd4
iFxvJxf2m7Fyepg+89j/UIH24Evo0OnTXE3NC2Pc+GeFH/iHcYdyRcDkNe8uBafkQRXe+2YzByCD
FsVYW0Tkq8tpXR5iHr2adiBaPxwjlN6phMHKjV3pjqb6r1sral0R7uEGTEFaFzm0U9cr7HuEtsEn
SRTtDeIOHs65mLh0JQEr5THSAeKwaqHk5ieif9l5ft4x4DaePIi4p3KtB6u9ZXtp5C7xff/eT9Df
Z0iC7aOeRkQYwPXDPZSIwttVeGdK7nYnn25s11X6iN7HW482clhOC4It5t3SoZHe97oxKmtRlPZ7
IC9aE0hA5uceRfjwgIyG9x0H8LxjxrHmB5qbtrsFJaJvlb+BkkZJF23fQr/tfxmUjWrHEe6aC3Ir
sT6psisoTVuNjt6ozejdGPfDm54i2WdD27PeMFYdL89/7a9M67Ttjb1Vvpd2rL8+e6WT+6WOCU5W
q4vW1uZ8ZF+byOJF4GhwT4vlhPuQhw21YTkn78InaI5eNJ6ek4qZyU086o60i6T4rRK3uupIqOf6
yifOfmFUlKJRm94DsFbrbpxHD5kdUUqMtweOOYwvvr7NBzeRBxQlyTGwYmb7E8P97rQol1OhBLvY
I6DqbnPH7fKLiIE9fs2RKs0juvmhuB/DiYc3aNdturWhRvAEMiRxL0rAAD/1y8QSkd7Za24Ckq+2
3TASTswFwj4x9lZxdWVY4l16g20uehVu/t3dwm1ICDnJcaEpZ5x+2hU+lnc3v1YGsaOjeB+IJYn2
MfOJ4QVDjyH+yhF76UwJ3Pw+Lv0d0x8MySFkIPQ5A+cFu5OqvCGSsaK11BL7SNZGnBKf/lbi9UlX
PbbzI8P4Wj21Q+W+bTheo70aEm892EDAgywegjl4mC3cOG1XVLt4sS+ic9znuejEYWQs+BE1YvtV
VHZ+hyXHofVF5Ii1fvvwydGhulbqOSq2/iQRoKdBEbLEIYXpJCiVHga3GneudGy56/ItuqWQ4ye5
0p7xigTRi++F0y+ACgW3D0rCo12WwyMb7OY3wbD/hbrz2I4bWbf0CzXOCpiAGTbSMOlFSpSbYMlQ
AAIB7/H0/aXOufeSqFKzC7Oe1ipFggH8Yff+9vCrBasOAp/RZ78QAvCYqkqh+exz/9rFjYTVJRtH
XMsWRMYRNMEnT0zpqVXVASJGl+6zZPG+Tk4QfWkRyT6hN433Hvark5cl2KgJAXvO09x3wsD2rNth
Vt2lNxTiPsHY6J0SVAvWFRGlaCB1CaydKNLuxGAgT2yp0AxxTFJ+r1DOMYD3ozGRkmoXzEN18u2c
YnIC1s7u3x+Daxxt05VEt7HDKRJczYDiw3jKPLwwlXVwwachnsoXwnedSToG9x+RCVw/Wd4nqeEK
rq8K4YQxfvtbH2Y9YsQu/WZ1LUYmL8juqaDK2Hsg2c4mg7b/MdoBaDIA6CbX3YO66QDTWSR/8hly
IZ0WQRizyz0OQR1kh9LLk/uFs1bsE1XLpaqM5yJ0TOIPkKZH+Xvkc8kvbrEZ7MyB3VqSC6HOGWGV
vWvyxMJon0Dum50ME2Cqiquxq+wW0WCaYIDvwTnyKSMmTaPLORh1iIKu/+Iupt73dd/cWMsSQ/XS
3ImZ0SdJZDVzj4yAL6L+L+VhUWPzaR7NX37qqLuqH548ac5MhWV2QFNY33BtOuPuwXOzM5wmfST7
Se69xkfWzIknkvyolVcd0V+cmxv9h2R2/G+zHssbE3HFOw5S+fCRJBZHIRuxnyQRHiqI0bw2EYoX
Yj51cHaMWNGlRgV+DgEwxqPnVm65D3Kcgt9zDBpX3Lft0DKjTDYUSudkGVvsePzg3vFH5YYjO+Nd
Nsn3gniDGzQkJV5R4Xsh46lzsugzLqnZ5L9z+hmHQ4Vh4XaJquCSzbH+yG0D0lSMCxywEdK4k5Gf
2jtnDIJrVfTl1ykdmGfHOSmfxsr37tJFkUlRgUcG6dyHisP5T4VpjJzmdkypadlwWGFnAjV2P3KI
FTa5vkZCl93NxTlpIxZWsx+N6hdpccNJEtqi92dx0O5/JaM586rJA1iMgDPRnvCpA90Oc1qmDeu1
OCqvVMqBVIuFcKf98S2S92tVDqIO37Zc9gJoESxpY8p+rYxqGC+JX0kYcxUJViHmcnm9RP3wAzU4
12zIVO/VaLGq/L+rXl7Lo37/7JlhhOhLnBGOcvWz+IMmiHsd99iFQUZJrsmD3aOW5OqjzX02Bl4x
+G/8pinOAqj/kSDxq4EvXN/CigozE9oMcrOXFuOmJe+KWAmYbYNzPslUpeAOSjB4hWiHuoawlhFr
ddRxd2uynkYG4asTd/3s9oYMFsYhmV3xfdZtgG7fSAUbV6+dqk+YgqVxCbdw5KAtcuGTfHOTfCh+
VNJRvxCez4o7b7SuJykK1gezMrsfXlBy/UM8U2AyMwdFfpKa/AvFkYaxq/Vi3w0Y6J58drjjLu9Y
1j5A5zERAAlUqaekz4f+QCb8TM7CGHmkDXWSqznFpqj+Hsxk7+0hGGWMohQdx2QY/z8Eac/Faa06
41KgFzW4URpBwXjuAH3SLtzHycZeusvYJ3wfp5G5Lpl8zl9ZWiEXZXG5q2MHP6TC/sey0CDFh/M3
BN97FC4i/wRce750tWCnNkFZZ9xs6urKzFy4HSzH7E8QWDCOVbI0nvOC5BUyqCcC8binSr+4urDk
RYpSvjs4kTn/0P6Uip3RTD25TsPUCky6E0qAGlPhvqs4f2bvWE4UP2dixo6A1r6+1HlXZexjCHsL
A49c+gAmGA9C5IlGNURkCsE45Zztqypo2IUZmADivEUkRwSRnR8InOwheY1IhY/KzAIGbqQyMpx1
31wRkCmCY43LEwXsLKaL32Xxj4xBH/6WVfEKoPP/Bta5eC7PNJr2/wfsBUSDPytP/3cTn2EXxbdX
0Av+yX9sQ9L+l4vajeK2OFZ6JT717H9J6TPmokjlO5QuJf8f25BhmRB4AA2c3UHeWYeK4K39N0wH
c8m/UKt6sGyBlZ5BlvKfyE+Rxb4Yd/ih3ywdd62Yc+q+5Mol4ehF95+WYEZO/vFFR/yN5vMPLcsV
w0rLWHROT8sma38mCLJk/TeEiX9qeqWVTRmWnXqyWQ8E3jths4s2EXRte+yVf6rqsbAQr5cdQA4u
t7AUpl3EieAbA/2fnnw1qURYBFqd+ufkBpbkksiy5rDtuc8azhdsipLDfvwE7CGWqRiuloI1N5Fd
wfttrZ//nhetW1GDj4QjPq4/G2/Hwmxh4HY+bWt8JQr2ZvzJjjtl7Ggz9xSTqjeKzN/YL6sJdfHb
1Kk9QYBYW6OXXG7SJj5te27K/WWn0L2Mz8RrgjhqrbtWFv0PW6Vi2m1rfiVm9WAWjcw3+qD8fgIe
2Ju3aFPeYI7+4UN0VtUpO8/p8a5mh8T6UVfxzo3fYtj9qeVVcUYgGCZPWfqAjwXyA9dsjsH+Z1Of
rN2N6dBmrVN62SGt6vuIfI6TrCZx3Nb4qjghspZ44yqNEWzWPzjnii9bZQVvEEf+1C+rAnU05y3l
0OqD/Iykh2PabQ+9qswIXtiMH18fxrYqwoZMYYiJ5rbiWXN5ObZ20XTxlQBivGji0UJ2O2198lVl
DjDRqxpCwWHwYgTGEzKh0Wd1tK1fVsWZFDpa4pGR1g/0RYCpEfGy02zs9FVpLqQzj3G76IMXp2gs
YJKFMw6gbY++5sW6Vt/nC7eXh0rdtD3S0jcCn/7wBf6mlb4YxKGnFmpBh3pAdXubR+RsNviUNnX3
X9BA+EBFwCkIkgD7kiO6/FtSSvvrtsZXhVm7fttyLq9Y+LrZ18YVgICDtim21b29qswlFwR2Oq46
RG16XMbSOc2m8Z918yvY5Evi1586fVWfGrOIGQs6hvutcs/ZPHekhKRumyPOxqWXU5AyHRSIKo/2
DfsHQSi5Nfzc1uer6sQIVauErMhD2ztn/Ijz046GbeVjr2qz6BZl6MRPD35FKsJUfU1MBF/bnntV
msQAe/Vi1+oA9xsOTtOeCFV7CwT2h5e5zojCVc1dN3pUdrMoOs/OAa2yh00PfkYEvHyVg58UuSV5
cEWznCw+kb3+blvTqzVtMdngOguabrgLuMQuciWaydtWPWteHgcHXBC2NA5HOJQSR+3Gp16V5dQ6
HLIznx04vEM+xOCNSeot0tif3uSqLFuFH1kQMX4wa8PZEbXMWWYwP23r71VV6siogI7k6uAq7eiL
CEKn/IKqpay2rd7OjNWX34rHXSAxzFodkqXb+canpLE3vs1Vac54hqbIpuUSWUwXIynN2+XDtm5Z
lSbZkaofyIE+qHz8bhj9DdDfettAuCYml8LDppPYaO/tyYW7NT05MrbeYOX/4WMxV6UZFTUyuaBP
kZ8ktwWmrptUQBbd1Ct/iVaJSU+ea50cROpPexS/X9gQJdtGwzUvEXgAO6lOAurvMtBOBiLPMm+2
zfnmqkALg3OOFAjZoUq/BEl1SBKxbQX020b6YqWCC1yp2Cb8PeaMM0T/gkIUn/TG17kqz64ZYwMV
W3KY4m/MFRm+ebLqt73NVWVqPzW5sDq/TW2V3O91HyFh+ds2nL8x5i+6ZRyICrNiGvfO19bywio3
zsi/swVetAy8gSXtzKscVbfDojqCDkDqsqlPRPB6tDI5fOoS4PGH3AdwoHKAynFgjNu+lfMR2cux
UKnJUDNhJwfojND1RxyAFdcj/z72/KfLN7GaOuUw9AOg4eRQivFOZ+NzDbVw27eyjgmGXYyKLMmT
A85ZLiWJtM4WsO7bOn1VnA43fghf3AROJyI1H2HgzszrZFsJrbMmrAaunZh5dN9AioHWtPq87bFX
tdnk/kLYgJcgYQZ0p8DVPgyj729sfVWdcTkiT61LZqBaoZs/aa7Ntz33at5EABmMNQk1h9woucu3
v089xx/b2l7Nm54nZm2cZ4hsbABYzCjAEdW8EXj493MbaITX5VPVOBbKkiiXskdsjnJuj4/N2vTk
//ZrvxhWklZjdMAsfSi7m3S+yIdNcyY0rtcP7VmckQ9Lnxy6cr6ptL5dhsOWvoYB/bplHGULeKGO
J0YhH4ftpqlSBqtqLJyxbxNEPQfm+EvXhJYUvXVf+acXeP7vL/o4wFSK1WSgYhb3Kh9v7Tm93tYX
q1rUgCnHyWFSqBOlHsESPhVY+DeNIEhnXz/2lJO25E28wlI770GBVnW0qchBOqxaBu3QNQ7TjTN/
gOpUJBs/ulUZmti1GqSjCfwA88eMCmxZQEVs6mp/VYVd4MZdl/PZTVUEcCwDYm2P3Otta301ReYE
yLViOn/UJfZ97PPR3u+NTRMNQJTX3W3nYKHKGtdrGRfVN8+vzJtELka78dlXBakDF3lwQPN9vfjh
gAiwi423oq7/UDv+qiyruBN+XbLOlMStfALP0HOH7PVy2lZB/qo2YyEIc48RWzdaPWTmhBbmn8VW
/9fFnfRXxVkO6H8G/CKHPDdPiYY/luYwq7d9MNbrd4qDfPAavDWHMr/wHIIcpmrbdOOvinNWtkwd
8MsHu0A0RrTLhbAntWnzShLW68fOCIlpXZtRdu6saj6iU4OG5qkeq8ymflmnVjcCGK9M+IEG38p1
pvufqracx22Nr6q0r5bKtkaIsI75QXptaE7bbh25NH7dL9BGrBHiDUvkJMArF6FLQ8m0sU9WBerh
/cWEQ+NIrE5JilUyvdjWIavq1L7VcQ7GsJX57TvtG+aRAEJvv63xVWl682JaUYHnHHLycAOXoLip
uYjYtoxYc45cUcUZehj3mKom3jeDAztwrOXG1lfliWJTMRVB6oyHKocnTsAY3KJ5Y7evStTzEFED
KGYkjMZhB3CSCBtogRuffV2jBq5iGNvuMQva/tTEC0QONuPbJiN3NY+KKDcCaMgwTPsqvwskaXMI
m7ptz76OEK5w3SHopme6PkOA6cCxAc7tbBu9zgEnrxZy8WAgwFXuEUigcbCtyL1sbD97t+l7d1dl
ii+yQITiy2M0pdQqgnx84DhUtrUuXz97OSfWBNfdPeaBWzzUTm1fZjr4Z3GN/z3XuatadRuo91FE
6xDPxaPreKyOIBRs7JnVTJqS9QG2rIBk3fsuutXO/5w7fb9twjure16+1SZfkinrNQyM2UIjnCX2
u6Huuodt/b6u1RwHvNXxzZSEeMIlzPLbETTituXLWhxkFAaqdo+eIUzSh/7l1sutQEa47eHXCiHR
RlBxDJr3LbM81sRL7HMoSds+yXUspGfOkDvTitdaJw+1MeU34MrHbfs5uapVP20XS6S8VY4micTF
MBpm1uBv6/e19FQKTD4FULcj1KL6g8Rw9yspwaFs+mbkqlb7to9wijACB4G29lGJUJQwML1tjJSr
WiWxBVF0x7PbSWbc5Lo0dqZO422ztlzV6oRRYkxxHRyXLsJ+jmozNEx/21UWcv/Xtaow/dh+Fclj
LjpgOyMbg0y7ctv+Ua5qFetZoBqHWbtTmXVsB7s7tE6+9XNfzasTPteowRh/zBtnvpgWoU/4LIbv
m76ZtVxo8ItqkeVI6z0xKPh09W4y7XLbW/3NNH9xhOFmdd0qoqqPUg7WiQUkDF9rzrbNq2vNEBCG
tkgG4R5NDMJ3E/igsI+l8bitZ1bzas2ioDQVc1PZWfIeeO53a1qMTWfbsDNff5DEZQRFiyPv/LkX
e3u0hoN0Sr1toeesShVboFfU/cAiVTrvLK9Jb6U7utu+9rV0CHbY6MqhdY/JGaJJEshyqJa23Pjo
60oFymIQoc3gbhbxjUhN4yQWkD7htpe6KtW5TfyuHvjcfbeTO+xXTlg6Zrex9VWpDibI9s4y5HHG
tPscOKUDGqAs623Nr+VDschqNMWcZHBEagKnkPPlSMLEG5P278um/3Eq/PdibK0iAv4YWDqj69t+
DA5mmYFJtkV/8iKMJ14i7VDLtr2ce2TtZm5dYAC3PmQs8TeOdGup0ch2AZc4c2+09OpzOXvtL+2M
+baSW7tNemdM8j43cT0UbXbVJDJGelm9ZfQ4rw/+rvNWBa1rbbctRrOjGozishNYHXZK5Ods577W
ezBtDYDMMd62+LRXFa5l1rPLYmBNHIynDo7Ic3aVtW2ztRYfDTIqcw9pw9H0rXYncJTuRkduPFdc
Q2el8DEdL2y2gqiK7lnfFrsOKte2AWQtQSJdgZi9VHvHWc4uuzjDP3k+4TWbxg97VeFmF41Atlim
CDg8P6eqhXwZF/OHTa3/RYUkswjbDcuUzrasgwVzn0zw1Nu2+PyLDknUfMkGCzjVDbPeG8prnmF3
WNs0VNI6l8aLyR4nPRk5M+2382wRCrvgrYkwO03b+n6tR4J9khVsddnoxlX3yRdterPo/0Ks//E+
+A8FjOni1dOjQxxS9/xVtnY2YHdjjCUWoAzu89+YpgygVM99XbytxKxVAQ8c0ysLItHRtioy4rGh
3gHHUdt2vtZqNY0yYfEx6nKOpOs6tBQ4VY4znG07gbVIyZ1GdxKAiY4zd+dP0PeB9uaL835bEaym
aGyz0+xMrC9aMQ7XXK11UGe6bQIraa0K2A/gOkwx5MpKaTybkN5Ee7C5Kdg4Mq/1SiY3zzpm6DnW
ubV87P3I+dUE/rTtxa4FSw6Kn2oAv3NEAB0cfKsCXKXn/aaeXwuWssIeh0F6ND5M0/uhcKDTgIY8
bWt9tZ4m5c4CJ0euWGuZ3bvBmEHLsIvcthdYS5bg/xskSLbeMejGMrqMfLN8D7HDN7Z9838RLuFk
qYSVB0dQxQHg4FYfQWd629bUvynyL4ZOaB6971TA+1q8gHe5zsVNAKZg272pab0e2ggb8Isk8YOj
32IeMnos9HFTjduWImvtUiuwf5m9HRw9p1aXZHxAG6umYeMHv6rXIiqX3ifrijVhhghI2vmPJLbL
503f5FrANCMJD4beot9dY/6IMKoDlz3E+eO25lcXP65HuCx+akg2mVV3YCa1C9s3CuZth1VrDVMD
AXtq4yoiHEWBfCly9x2Uh3HbRf5axXRGehFvWYDrMxtwQi5M2oBwp22DzTpyuRSuclsgNZyXwJkN
OHgHoWgPG1tfTa9lKoOSLI7gaJ9TE3rSTU8434ON73U1vcYZflAUMBGH4kXzWCkvues7Y5slT4pV
ueYav1KckVifVCzrSfiAlF70sJy2fZSr+TVNoiD3kwGgTCnEAbCB+pYXefd9W+urem1skgB6qzCO
6Yhozx2UdZQD94dbWifa5PVI5gEcjRTRGMckyM0n1y71vhqT9ue21lflulQZ1v0uN45RTk5xz7kb
dB/D3DTGk3X++tnzwmhUG+joGLdQ9oxmzt55dmb/2Pbsq9l1nggxOl+SHbWtrdvENOoPCZFbu22t
rxbHi0jyzu1n4zjUw/SZiKTsKvLEsmln7gSrYnU8VVlZzzAGXco6jpW6S6N824GSE6xqNcpHs27L
MTp60qgO5gzCbFqSZNOy4C9Uh2hwi8rIBuPoEBd36AyhLkar2Xb55qwFT1YEl10u0jh2hY6Xy1pX
9Xs7cit749OvijXOQYjo2DaOppfZCDbGEdCq1adiW0GtxU/qnMRTc3BwPnZ39zDro0+2k6bbCuov
wUoEUExgroxjPzf1dTLP6tKJp/9Ebv1xP3j++P56oEOE0+tyNRMnSIxKRseBOfzKwiz10Qd7/pZE
+FyXf9f8ql6rik0mcdnG0U96Ge8isjEvsDj1x6xOSGR3SxcK4abiXWuhkKD5Oncm4zi3ZJ+AOrRw
l0CA2db6qnjT0hXcAi0MyfZkXwkHSljD8cKmxSVZAK/fQooWKjDyOL5oR6iWV2S6uE8lZzrNpm0D
KUiv20+Ccia7UdQXXW9GR2kDfFRVu3F0WGuiOsMiX8mDQV5mMZAkAOlE+5Xp8mtb16/K1+llkpo4
my+8gLj4LgEBlyeZ2jY4rCVRKpkNNyWu8cLpWbtC1BsvaiW32XpYir3u+CgJjMgApXkh52IgtF0Z
7rMzNPGmsy5nLYwSSPuTNuti8GWGgPlScMHtZs208av3VuU7tMCcIh/ggFc5AuDt0N9Afom3fZXe
erq1Ay91ADedgBs7xr4CJwWWIcm3+WIBhLzu/KwvbKIy/Po0ZhKots9bLSA/bPxwVjVbS98VURbL
E0csAfj9uXrI7G7brgSQ6etnL4n44LucjBOcRWhisnjW3th+2VRR3mptTHaPGiHJVZeD7eiv0lTV
z6or3hJfur9v4v9m1PdWFUvWH0HnFjEwydzZ8bXkoAtAnNdBvipuZivpYRcpeEDiuvJLz7kFi2f4
F2T9zdHzaNkg7Mn0Uw08NtGWVQ9dF0Zhd2vAiR0K0rVm2wNoZiSKALRxzsHsi2m2Q2MmtOMKMCgZ
FTt7iQJxVOlgZ9+Nya5KK1wcdzS/eOd/MrGATOuFPMy50VfwkdP81ks8YHAy9qv4Sw+orSfhvWyn
5r2o654slgzunUPiOuUcf4dDZcYRqbdWqX4aJNMQKzEF/RQ/RVzx10MIpTnhoytnMlhL01HTDfG5
i9vsWhP40t508gzm9ACh4LYUi7/AYEbzqR69mhBcOPtTLCayEYgnaT7qM3T2As9AUV0Gfg+4MO6G
fCj3g9Aw37m16pf6cmmcANG/MJL6s1VpKKV+aQZ1ugPl5pIaFAxWDR9+nHz/Jyxski647arJUO00
GTz7wcxTdl8lSHev2RHUHsf8sZ2fzf3lQJtg5tqaSLzvixYyqcPRrxUcU/I8oDSHaI4t8hcTHzk/
OV2zEtUhjsaovFNz0cmHhgBcWvClYZAwpqUVyPkQ+0xF96otMnUXWMugYa7bAo47d3HlfOxa09fX
i++n+kFNeTVaeyb4crlI5Czb27a3uY8KU0hDw/slABCmdx3ZhDGxttMSV6dEmNL4ktsdyCxYgd3k
JUSDoR0pOWGZJCDSzoed3O/RI9rNuMP4NttgbMFzcWgnzBk8ejQVnlQX8Hl03O7qpTUkJOPCj0ht
MG0OCr4NNkjTpz4lMOOpjuBuk25bATtJdw7BqjjlDXCpyaVL4JP7NW0trX51wgPGeEQIvlgFaQ8G
/2znJoOaTmrirzIviJVstREqrPGmIMvP43cPMCdj8KBiLHv/l2hjUiMAbtekXYXkyxbGZwBhvQQg
mCz28sMErGH8dISn8z0uiK7eJYoM6oNdjfVUXBdzdi4wr+6S+oCZuAymfVKUQzBdO2lpm81RQZfr
ioMRJJ0tdrKHcF/sPT/Nx2eL84b+sSMxrf1S10slnssmtfTRiiob5jXcXuiPRvupV6z3BoP8G59M
zr2bTW5FtvhAsjGLBspcNIJiaGov7X6YLT35s1atVcV0cW7OVwWHPd4NPufWevTr2sPOy+5SP+Su
m16NZibeBVagnZ+E8rRXDUKJG9vq7Z1de+pYuQAizBTSfpKm5KY7mTnGP2MXuCXpg0HiLWFsT0kd
3U6asLGbscsIBOh3kxMBNvvcJ3yDGRF/CcDSq2JucoqHmO2y+dgymDjloVGTR0IwOkdA+1rF8wCI
sVRQdPeOnt3xk2uIdnk27ChuntrBI0Mq7BKOy0XY2063PCRmxOy9J9xemMVOk9yglpDBxpjqkATN
OCXDwckI6SH6cQAtdIH/0G0jeNjRVP/CC1YBXoyhd3QVinEgHn7YObNvoYfqlaq/pEUX+fZxYu0H
JB3aTDaUIZjZHmzbYjg1gTFihi30GYbgHDySsjC6X+zZ6GIrDAZ0ODzbOIzOL90Rx/eQJq1ffyYz
uzTz0Jmcqr+LCNaevo3xoFDVEMBUpRfQw4cGpFBNTBKJGH2Sp4SBxK43wbybGxjUhHmZYjBD7ZA0
NQDsjex02mnLaM3PE9Ex4uA5mev86g32bGAZyzgo9dHLuNI4msJqSXMYVF8QUJFOw3KUXPl47xNc
/OI7r5V0ltCffJmekchiDN5NVeoQqdAm3aB/Lmqqja+ASQn6CWOrLpwiNOJisvqLrK46uOcOEUTx
vZvYRr0HObgQipw6HbMLAD+fpMt6jH7OmR6Sh8yD2n9fRlD0L+ia2AGm5+Qmrj9f+vETy4JeZaH2
M+ISw6TNi/HSr52lJgEv8EcRk2NB8lZKOPhQWCPYdN3HT+yOy+4kGoDKn1s9OgWcQpkmpKXrboLE
v6vGSQwPfc2odNuqBOi8F6Mfgazqk8sXazK187AtS/PBS5yOmDayoy0VVs446U9G1BNL88BOQHGd
0mAfU9U1eUcL+dpmW03XXGkakjBLq2j7C8TZpjOHESdpGoCkKOf8u9STk0rwtwl0+31SN06lSKAC
HpNh5I+Te+X1DQN8FE3ON2BSusj3y6A6k2TN3GsqNwRAqKdPre8F7X2eZaosSMRSSeYDkB4aXxzM
2DTSa6ssRDvfj/5wvjkP2tmKF1LsF95VWJudblKOOmdB4EppGbnKQQ2TTAQ8sTpvxcNusY3qoep8
8rvDaF7gbx8WcoRgPHeNJBv7Xtdj/CUySskCYmo6a3o2+duX6EzZV8NPZxwDBF1TaxYjuZhT0Z0c
yydYMTZENNYhDLfRfxS9iWQ1DsiRC0KuqDgA+JVGyzDXx4orsuCJ8VJYcDCdNDCOwnL73r1oXELW
yXQsEmv+PjN8NteRlc3iStXE3X8o9NIOt46Yy06Qr5Sl0mYlsjAGwAenHJfkCWwkH8jOajvPbHY2
CXJpSXqalU8fmQOU8bX3Zs+KQ2XlkXcRq8BOnlVATvIHMLMgqi+c0j5Ha9barYMbKWo/dnd9X2YE
CaYmcTqnuYALGeyDwSwqYgMNBqfH0fAGhmbHqZ3inY3UiqAtEk3dh4Xceui7rkeCqtpZXRcTe9LQ
Jz7qxtj2ztvaoh93WRKXmIg807L1+6AomfjDUiay+2pM4xA/VypyWvj/UN7BvcLld9WXIKuAioTG
qJX9yRwCZUPpBVwtijDy+4WIrQlMJ0Khdikq8lZ5B2D4w0E7s7qW7tC4j9xC28H7dJG1Js7Vscya
I1u3TgsOy3yX9lxg7NWV70RSfdRLL4sfnpWSrxASgDkxUOigMd0f6DbLYSLS1tXpp3gmnBfMpW+w
UiKVQEY1CUuJitKQeS2xPra6BpoNb12QQxnWbtfxaUVz6sUXMmXVa+1ScInwQMhiMUxcHOBCSCjs
iGkHbJzrKrpMkr6lBzNiSG9YoTj+R1szNB6rxTwTp4oFmtjnuSR46zjV1thkIRk5dvSFhJayfeBR
ZJzABtB5ez3Cz7beuYQWGWHgTq4ZekSaEpobEIqqdwpMW/RYRs7UXJqT1tZxcXg/LM+HMnjqvGRq
MDi28fwFLHaTkR6UGHZOYitZds6tsVATD2IGd22HVQ0MtAzR5kuyFDylO/S59VzGSjJpDEUOZJ08
Syc72EEbe89tBkiLgAoizPn/c8VN8omU3wCa4xx53tWk/FJ+jk3Gkx8LmcLmQ9Z0crhPytwe7iaD
9csVaVUe5jo226N/1RVt0/0yq6UYDoKsaqLjht5MSlDYtuo/ZxW4ivd2TSrvI+lkNtTlElvy/DFL
26w+cTeckN4D5NYrPzaC+9ufS+6bcPLtZphIbbG4sBw/ZEFtsfwf4rGSl3OtRgKkczLBsJmmidHn
oRlVvXw2+0xJptcszj+ODCL0D+d3qaQPJiPiLVDPdX09LcRZfhNVpR4I9EvljddDZCUQuRfvprLH
YmKnTRo8kXalhnzHfqqRt0YWZNkXCxCRus84srCOjaIOv8UkiHTuLpNRQBbsZAY2jknTeR4iwj0e
Zlz7E1ut0RDyVAiYLpdciPvdh1JbXfJ9DhqfP5+hPpvvvbHQ+ZmJPXfFbWzMqg+tOBmLz/bEojOs
KtcTl6qKq/qmEclkXwx9mmUfJOksRBkM2WzlJ105CAMN1nYf+2Bwq/s+GgaCzcDjGjXZyoVvfEiq
OraeM3Rj/QUzXz2FIN0Jk2Fa9PgqTWW1e9ENStw0xMoEH4uq0A5jti+rvZn2fvU0FU6vL+llsmLC
dvE6zAS9y4rswWhJLmjCPosKdRgk6a77wScZ69GIIf5fNUPseCe1jFpjQZgCfWfrJVuIOF4YfT5M
wTzJXVk0PcD4LobEuxCc0l8LMSbuI8i3fCCJuvB0FyPm9nvnMeuEmw/70QH3RRCpJ8VFBW7ZO4iq
HWIo44lyzpmnSVLcsOr0hiuyr4kYyNueyE5lU5tX+VK4EULZRbEp9lKyLaMhE2f8Y1+m2XWak5KD
3MUcM6IX5q739xb7Yn03LLIiKTtZuOl1E13mMUEPnnZPHshw926Svm/f5IKrk710DVUd1YTNywvt
2F/ENXmKWfkjdnO//dx7CFTvTW07Mxs9rEjufVy1WXNo2q4ZbtzRcqtLJ6o7RnuzH8h3J2NlusEp
Cg8iJKnFCb5mZVpNR7JPh+JDRv2eA70Ws75obDY/9+7QOhWLKp9bxYGTJSvIb3VWWMvd4NLFhd71
xiQsdSnn2DGW/eBGKZF0kTF7AWhGyzXsTReFztpyRUSLaZTKiS+xthBJHmSBX4c5t9dfNx22rE1X
NakJyFeb5FJPor7mkl/cZUWZbbtUWpuuCLnpPVZIoKXLpA3H1qw/zFgA3hDL/uF2YG268uTS1IVd
jpe1m5pXFrzmT+e18hvP/lt09jfnRO7qAFBJm4gDI8kuS3Kr3fgA8P+8Z3Oa6FIitxIhtiYV7zvX
Mvjs53yRRwHF+DkNMjZZqozlXcqH1HGwyqJrmXYOvOk5hKo/20xBPjbDvUP8Av9DWzlxdGGdI1lD
lVWWF0a2FPGd7/XpcBUPqZnwWbfcnak+nd/C0pzPSf/uD1ydQDYeq8RYTeNlQE7GSLZX0E2nNjLH
X6XozGyfgTR56874T+9qdR451ZltDO3cXg7A0YwrnZYBqZYAjgTc/3LhuCYkhcSRe04dDL/fcfPD
BhwVoGkQ2DUvYg6ZK8b2YMrOaI6TjtrmFBD0I2/cISIVuyrwyPUHp8uMAKV03eiivWPX77IU67qK
mEr4tG1bNfdoIkecClWUsG1Ai15fnSV0JZbDKGM7ffg/1J3HkuRGlGX/ZfZocwiHWMwGQOgUEamq
sjawVAWtlQNfPyfYYzNksY3VXPamFjRmRiTg4r37rkgzks7kplB15oQGUTFzFsycO8Yut2ND7Yj6
0eensu6ZgfiFPeGQTiJlVIicNpbGfdm1hOEC2LQrSenkCy1tHRozHkCbMtZUPx0tV3nTXena8ZiT
StzPVRr+sZ3/lY/4f88k/L75qh6H7utruH1r/gc4hV8H0//gFF58lW9V+vZno/DrT/ynUbiOqbfp
CM9zTdeQtnuln89f/fC//5f8D/fqDe7ZJDILS5dXy53/axN+dQK3dZNqwaS9NbAZ/38u4ZbzH4Yj
Hdehh5GEqv07k/C/kl5B7GiwiMvjQ8hDAFvkK/yZurs6UdmYAwnx0RLFDu4odjXHYCbAGCRbKdnd
2p5UH8Rs97854q5znv9/APzxyTwVA36elFeE6Rc4H+g+JwIhSQNy3MiAcBIh3ukJImcTm6T9hohN
iOhjC+VffTmW9W/utj/8r/76+WRQWNI0PcOxEZb8gsgPtFV9Y2d1AG2c0K0VXz9isG30LCDcVPiE
xnyRqlQZZNSsepAOjV7vhl5Yuz+tlfN/fuKfXUSvJ/ov38MxiKMwBF+G5fHLPGwSNUxdEkSCLFvl
SZh58p0w0vk4Joq0iH/+rL8eutdnbtqWsAzPsiXJPL/yd5u5mVeCM4mLLSNreiIezQ2hnmfaLbzz
azoVSZvnf/7Ivy8wkncMCUHCEjqhO78sMExeFTV7lgfDWsw07b2S+QGOtVf6Ay4Du46murlz1l68
//MH/1fP1cL9XhdkWXiMIP66svvKdhaCi/JAq6jj7myVkdhrqmsKHYXu73TMf1/NWPpL0/BQoJLD
+be3uKTlqPKuCPKikKe+7D8zaxzGLdbtvjnpOZzRtSOgnSjn3+yj/+IBc4Kwc3WHSs37VRTbjIPp
LrlZkkxjyxOAOdbOoIlhEWefZad7ByBU+a+Gq3+sI8/xDN22XN6o9es0CyniaBcm6C89qniXes1K
zTipfvMxf3+FYPGcnTCP+WH716FcZfYGRGdVBLPkeKDtp57D4GH9XKuEqLB/Xi9/kGH/uhF5fHyM
lBZnL/muf10wjqbnVWsYdTBlVvbiTKUdB6Uuxp1OR9VvVGOD/g7kiZJ2MpqkZM7DNfVpcZRG/G0F
RlgmFTDYP3+tvz8Dh4AJQiZ0Ni+q6V/2T+6KuB6ipQ7GpDWXE0yvJagG0u9uU8L8/vVZxIXDjIaz
CJqa9euHrYuwEhUXnInNLE9DK9KdZFJDrWjNzes//2HXL/7Xx3293HAzdjkZiOPihvvzzWNzAmXs
kTqY09HbmdnMGipJA29+Q0/5+850dE558mx03qr4Vb2MqFjVaRXXAal00y2+gsVunYmXKlaCMnxb
evGHQEr+VEba9Dt7xL+ft47O8rVcj6uVy+aXMwjcJR5Uw9+YMI99Z3y6Lj5Rcinm/EZm5LdjY3D1
/Ovn6hiWZTicCu7fN02rA1xWkV3ir7uqs7YWxQsn779Tu3ECwD4Fj+Ym4dgz/kaSGgnSy4gZBfbu
dO3sWll0GzEKPebpGDEvcptHnc37G7bzH2z4v6wZzlbHAYC8blQ+9fq8/8SWrztt0sxJjYFbeIl3
imjT9wVu06RTJ6tLXNu6xLuJKPR5U9UjC4qYj/iTbNBq34tp9Q4M8HJzn4+Z/juO1R974y/fjReN
xMw2ybay/l7PmHXuDQvgWADkUO9cQ2TTLrOveKOOjQDRUk52GlSVnKMy9oIlWyuiCKaYbbzmX6nj
tVPABLbFYdQcf2e388cl8MuXc10hEI9dzzjb+uXBTSolN9Is12DQM/dbx6j8B1ORa47jUqSXNcP4
9TYtNBYmdSJloL52ytgsK01hRYH4TQJ87Q36aif04sk4Ok40zxurG5047ItOLWGzNhzJuTRsxRhw
nFqfbHu4AbxGWzG0r/LPumMxBZORM6JaFAlT2xl/7CYgVJQC0GqWvvdFrMQtKiP3ayr16toZ2lm2
VXVbzNvGcPn/jMUgZtEQeXGMFxx8t/F1b3WCKaPfJJjQ+d44PKhOT8/CjKqtUaZYwWJ7V3w4erEE
cB1JNXWJ640Di2cSMS6f1LnOV230gezcE3mXLTPoZqIiIgDLzV8zO1N3KbZWv7Od+fVw4lSnjvfQ
IQrd0/n3rwtaFWRfw1qAwXFXTNuyCsxiY4W1Pf7mUKBj+KVOsCyT3284lPueqZNO9MtFwhS9G7yO
9tOwUjt50wxsdQBDF/iA+F4wBl27HjJApaebVWTNQAC2eY6IViFyOpqIamPieWOjoLqzq7ipwtj2
kvPar9siT25MZWikmeHl789zZkEVMKIHdBtrG5psPFLUS2ytmWAXO2MuDdgM0dpt5yH9sRqTpoEt
Rk3Qz+TS1s1MmoFqxNvcL/tatdl3QSBvRxpyPj+mDAZjn4LH9V2eZh/AlJ/8Huu+LLTb9nI9ElP4
7SDmUeQ053Y13OkmTTG+hVdjd7tsEJGC5JBw9sdjZB45Dxym/BbgMth6tQZFms9iE82uc5kbQOW8
SAIj1xC9jYkmujDytLbZaXlj75KEeGHLkV3t66O+fjPj9NCA4a1vvHQ9sHoicYE3VdHvNNO0LHDY
mdBGrSinJ0Huo4/cuQ/6BsBxHJbsgqSb0cvAt1gwMbc1e3/VMR0F0RFhJov+EomleWgtJ380QBW/
GI/0pe8lbe/4OhJtPSB9UO2iMb4fSQ40d13hXkME+t77ieNyV7PVNPk9miq1BLW+MrxNTeUEkIHN
0e/wbjyLNGovupyKg806uamgbxy1wdzaSNm2HUTPEw9f3FXg7UFjadkudcfeDDQQkm4TE97KpFaX
X0m0/NAgEtJKjrP3vWNFPSSabPx6HFsmXOlcE4Stm6+DaPX97CHTZdzyIqvZOBMT3+NaanzqWVxt
shTyLZJSDXCjXqZl63WFJ5jxO8Yt5KbsVJZSPjSePnf+OsY246wM9gcf1v1Ui1O7Qa1Rmu6YeOn5
XRE1HyTNPxKv4vpjZ8zLDvrLavrWWqwFQYT6C+HtVbyLYsNAKdiICxpKpoawY0ItBp6N0/Wjmyfq
MUk2Yj+lpMHl5vjgFM1Alq/X7pgNr3lI+1YzU8zcwGYhDiGnVi+DfOQJZhrK7V7ThqPuuUO5uYZT
RUGads6THmdPiYHzFwSsDvi+E2YSoiXvdwTiymyzDkvxrVfDypPMZcGJEV8TbTQL846iHs/lqold
oWYRjrpF6PtoqyNtts3mTl/xa678OusecYMf/KGY/XY0t4lYX7pMvmR0jqTqQUXq0LHDllebmXuc
kbyn+0YyN/h1l/m2aEedRE/itD+NzCONtKwZl4W9Wal7uGETVKAkXnyVm2kQy3ndpAXcjTVX3WaC
InxJcDB+dhO3hn0Rm8Ekk+eKzL6D48WPTTu0l3Fp089ksstDVRc32dATHyjj0C4Nlqh8a9T6Rmo8
oCij0ukHlc6nZ3GxKW1671Rrfc+WFXUnXctBrUYeTFP5oLz4Xlvq6iRaS/uWReu9VA6z1zh91dfP
rkqf3dj7ZMilgtVdjouIbzmgYjgj08YZ+l0LSB96dlttSDB4JfB9CqBr3etaD1VBMjSo1mccSlVQ
CnWKbXVbxVHBTVo/x5puQnTNf46LDBvXePVk8y6S9NmTs2TiWttBObZu0MfqjcEcvL68WT6o7YhE
XJ+gL4it1oN9GLqW+7JpKiYvZetnfXzTsL6KhIFbpz+0UewGCZfuDSNAEoMaQroZzQUd3JswsfV7
Rr+8nXVSMJ7iG0pPAiOLGoinsY1wrhftrhwsHMJLwl11yNh8gpBHZScivE74UfnWlg/jniBGs76r
dHg7ThvBFjMbhz7I3GtVrvmVmT3Fs72jzFkpDmS7UeyRMS1IvSc+2jDZP25V3zPYD1BrQh4y0i+c
bq0DlZt0IT0ZBJNkuvzMKTpApUtNfQ6FHL7LQa8QnhTNjVUTtWQRbaw3KV9dad5ea6b7vNe1YNIM
9Yil69UXu3oWy3RiNMuExrs2GHE6BoZsGUyTomi4tzAKiJxpgepWvYHV41nMUMrTpPffqzw69l0R
7VJVQYaxCLy0AIqA+bxASmWGMTyxTTO5/V3hFM8kBtVlQFYgL6Z0ntoV5iJkkWcoHltNxpeC2ouA
YlNB8psveeYyUlqmgPM1vtFaOWyIDf/oDTJsJ4PTsKocEu27uAwqrZehZ+TxbdY0H0bSHZEIuEdv
AMpXRfXT1caEINgy/UlrmARWEYmNu9TJJ6HW1akjcHbrQoB8hOpWPK9Ry0vBLpLKRlsZvsFuhfue
hHmcb9dc7KiYdxAKF5818YXgdWXVAWiM/ZLepsRmHrpmeUh0a6/P02NZNTfD2DxUvcq+K9Ve0jiV
gZaQIWs07oe+FPGmTgrzsE6dAZa1kJyRRrmvt90mKtCNJ0N6t3IyP3Tt9EDybuJ7s9qZNEjaqu7N
tk1Y79ZzndNYuNjmum18zvLk2GryZlXTxUhaDrlxujMs4GyneYJiQrUJYrHP5+lnvQ5MsZvlJol1
zg3CwidjlP4cJ2SSauKn3XvNwksxzFNqQpySxnzK694mS8EwAqOYb9w+3hGXXvlUGM4h6tXFrFj9
W50HSZo0L7wcXp146kNHWTuNA4ehbpXkdyKeS98Utm94VfVM9usHXU3ik6gya1iK1SPmkaJmLa64
q8TOctf25HJ03roxR++Vw1sGWOv8iKY0xTEUva5v2gwFEi2+0VND3FqKZGijkIGs2p9xrgFYTD/L
BAe9Ge+OAAij9KFjLX6SRhjITdHkd+ugQeRfoqCKMkKj000r8l3iJgHjTP6fIX3IDQ/aTBX/9Eil
DmbNc4J8rT5Fqg2kECVIiMfBd60q8Usr6Xy8ru4r6mnIs9GTXbU3UAsBZwy79kuveYtn/TTFnron
dnHcy9jSwyxp5tA02MaivZ8aO70tysUJUH/d1XUZbXTAhqLMD6J4ipx4H81LuEzNxmr1UyoSqMjZ
RsC730VVNQZzpAm/xfc9HCJzMxXtZzolH7BtDvH1WSf2+iRFR4TXajmHWXZ50JcMz1pmg9vOKHSC
xRvXb1d71yTp7sqkQd5tnF2dVSceW2lF8Ef6HWnTLxEd3JyNAWOfsz4nx7LBYtHKmxB049MopmOf
1qdVaLtOQHthiuP5PcKnOF+2k+My4a2fRRl9ZpW1lYPcgCJtLHJH6tp5nGV5v/ay8Ncyf3U6gujN
+bkm1ywZuW0Z9WysybK2A0HsW9MtzmCpBdaaU70xSnMOWrOwwcPSiOqTV+JJPayrrL/Lspni3YYO
k3DeY/m59xQrIa1MaMLT4sdz99i2PY63WrN1wdbYcnyJso6/iYEgaUeJm0ITD0bs3Fkl0JOttBMc
vAyPyXw42gumTNVkJX5dxCfNIsm2lusY6INWlT6K7R8pyM8Gx2virAdThlAGznA8oC1XN7mtprup
qj+cBVsZZ86ym9qlOqey/uaW7dkhbPp+XO1kL+GImYKoEKdc/c7Q0j1ceO05pUN5il3v3R4boCOH
2V774NraE3njwdADFiqIkqnjTrSkhLlPjvND4NLmpzYs6tlpdaim623qQqEzuBQot6dXoPa3ccAV
IuqcZgNr9AlavOEnurGt4Z7hvaayo1uaTO3dxyTRHCCO9sIs5+LEqr4TBmIK4t1+WLN2xLGCPHV7
TELG+g96Hv10+ihiCtectTwtgj5SBKjbzoF6bbdkst+i4ZHMP2QRgp/fp9HkBH1tt1smL5e6zd7z
brTJGE/u66ag9IK6qny3b38SC3wpe527AEjJF3bz0mNUELRL81mb80UnyfLQuIv5rOmo240Z36si
ipdg1Ht1nOb1fnDkAOs4nrYyzuCntEvp+G7SvmXleGMUzW3KfXYkHiMKTRqgkOsrFT6wYH7LsltP
ZHK8IlC0g6pcOPaoTlZO1BusB7EjL3W72kdJ/YF/oDoOgzcETpLet0N0X/VQladx9Jsy83ZNPXAJ
EVO00aw5D/SumX3dJZS+zmGOCmPtNpBAojDrct33svIFyjnOPooTjcMFdrCzWUqtuinklStsGuE6
Vs91qX2tsnXPgnHoLZbgy7F2WmNbprxlxRB1U9h4MplTuxU5vLLZ2DEj0l4nGIiBXWg7r3TYQO4c
7apCO2duhYfC8hJPw0vtpRyQS3xwnG6H2yVEHA+zJ2XCXukv9WgUvgH/B7XFxpPLAMW3ktxl1Dx5
mTyMnvNUZ8oKIBKcWyG/L5V3743mfiyFfugIKgg0l9SgYpw3Wdw/W6v2rKetOLVufZnd+KHV64dy
XFI/X9NXMbU78oVKf5XWzVTUKoDUdoTFemT2v3Hb5laJjg6FZoabe5sMiiOqdrYkhe5mpTZAGodi
HXTumR5xhKwNPbDdarkxoKRv2sk7pGV00a0qDiZH5YAn0cFryq1ZzgTaly7sWn2jdPpbRbxrNOs/
h0Zdty609ASy/MYpIHn7hc6Mze8iQ9C+1ig8aFeNvA5hieHIps1dN8LOmr1nesfh0ROkFwet0PIy
1BTMKV/LsqgpfFMX650sqKcf7LTj1l4Gr+j3Mp+S27bX8ouK6/ZnX0+cfVrXU0G2WPjcGUVXA2yl
g6UdIwX8E8SEAH8C6sgXbSrVXhPJfDeYGPYj+x7VS1vL+r5JXREFQk+1Aje90ThHDVzhsNMnXHzx
pSs2gzRyN2RLuW0oengAzag/1VMy6jejHJwnuxmSswHAHI7xcr8a0ZPnLhcdsP9dKWWFrYu3/twE
2fJuduv97HSmnxLtcoSmVXD1E9FQbAXC9FfFA2KF9abv4ZlL85tMF/J9RijgvM+e3iFLbiMtflKW
jk6A761U8RDRR8PdPBuxdwETroKlg8xfevJeJQUoyFJnt4bS8iiAxhW9k+WV3yOI2EBByIOsFkEE
3SpcWuu97aBrlUY0HwrmxRzt9WzxQ6sMyFxHXSA7LhkymI6rmcWbylb1PQyx0zRO3+AQwrBvxfjU
OcZr5TYvmHSBiS5tEipR7pKoByOB/YPOQ2r0IhH8zzhbT6k30AE4ybckly2IJMzDPcb4tl/08qVY
3OKxbOLvRsnOZZHU0s/54yytNkO4Z6ZPNdiiVamrgYiBFU55HLeJGSZTN4dlXO2dfjrghfuQjub9
gDQzTJQRnRi5v9cQsHdxuqjHpNFKjMTVWL3Rr8VIqzr3XDR5u1WpWzzE8GGDFaJ+ugyaZL4wPwBa
hkvsHpPZXs9q6qGTdvGCTgn7Dz2D8T1mSXYjqlg+stPf+k6dU6r8+8rrstp3vTrfZJXSnutiAIWN
GPY8LkO3HrgeO7/jgn1qSno/eNTZ2XHG5eis3rdVVNrR1Z1zbGbfLF7IqbaqepM43vqi2SUrggKu
3/S9K56Lmi5/THJioZKhfPZWQAU7LeWjHsf8CbaerLB13YMaWi9UmEeem9VLPlzXsT/kJKeXsbja
AQ7WS6sL95RAy73PYo36XKrstnCjiZKCyToqHHKhWqV86KYnMZeoSBopfRc2jUh0Bvu9+sic/pbX
wlRt7t6YdhdhJ5vL3NbzW5OASLF1tqXyWvA3KzkxMqk2XduUh6kaRuQzRblPp6jZ142cnk21ROh8
PPs7JkPGpqW4Diip9K2LCAUqDIkEoq69C5iSG4gRjwe856L8saGx2BVL/kFS8JVMB/sh0+orczt/
bhItzFeUAC2swKAtKd3SxDRDEkD7bMfvtevHmAQBLSwNu7sdmhWoCisT8WzJiFvAaNLGj73sFXRk
AUmxCZJmMq+fjBQREJk8AGfaAu9oGM+LSelcSLs4TBAzw0EKlGttp6btBE9yvzTSCRWWBh2HeaEd
6sXO7rrSbo4pZEDE3clSb2vbjIPFjeNHR+TytsrGG600ytA2ZfFaDGnyWvWZVL7ezwuzNke8GUne
bT0Q4y/XEzwR3VQTVqpp9+bmLX0Ys/Mi8bOu1z+aK7pMn0TMUh3B2ffZG7EVKIMIwFO9kBTkL9R8
lIVqaWwTSvY4ARq5zkDuTq8szbnUIq0qzx8tFtx+6ToQCg2kmv07yzGIh8x7W8W0oAhs0BhRWbtY
3Bz1JO3qwxQNSQUyDZ571Ac9tb6GAdOqG4bsXeTbEES7Hxm/c/5ueh2Hvp6js3z3DEzKbsQ62OmB
NdjHG8Eo4aUvhz8mETbH2tizfZAFuI0IuA2YPy5U9xC5R6HvWli9Ev63Y9e0O3acPorSst/jMrbP
qLxWZMB/jBC6Nu+zA2XoYlE5VP1+FGnjXoqJau5oeZNjbqOhz+d9TSTMt9ou9CSocpv/oCZlZoO/
KCb7ACCOlh0xXl+6IFlG00yC3lCWOs7dUpR3ULTVuVjGrNuaozD3yTTZXtDJJKKPAmsEw+7KRbyj
yxJBWQq3/sKUtLful8m2SlJIS0syHoPkF7bxrKltB5W63QPFl1OgEltoGwaWpedzRRHVhbTBy49m
Gg3uJgNJDTsNc+l12umrdkHACgrrtu8lZn+EXOy8uXlQcz5/x1vTF57+oUFhg7B23+WItrreBgtu
OE48vd1PwMqXFYg1dPtEP/G2XxPK12Qav9xBrBv45OtrX6Qh9vaNv/Q4lecrmB2dFTjDBnLcHA6Y
0YVLBtBybd6TrVU3Di3ljy6ZuzgQKAihZvf6lu49Kv3JXPMg7j5Tkvsmbf6hx4N9V9uT8HNPEboQ
t/f8CLFFMEaeCIaUL0Jvsj0aznd3sLijk9XZt5TVm2ktktEvWsM5okZZoU46Lq8YeHLTd2YFTpdP
2HDvLDHU9gUWteuEmTdxEGDQvex6i1hYH52aYovYbWneYC5YvcfWHLdBjjjXOrb9XJpgDNcR61af
jQxrgj6leSeYvnPDiphQ5deOSRtCfzjCPzSQW9e1u1g3aZst9aZF2U0sSNek1cacW9s5VanWFz62
41W5ZcG4/dacJiVOTomM8j4ixNPeG8R+OBtEuh5N9irzW32KBTaXjTDrA683Xfc6tOQ1jNTA93Yc
5EIc78wo9jA44nlbt4ORXyiNVfw0FEth3mBNw1FgTxr/LhxAri9E7Q2h2fSovdYqgr/uRcNWVV6f
bBNpkR6MvB7H+LrLa6jZ+rqYj7mJHOHkDbIv9li0r/PeLWXetEiArsfE5GZj+QOSdJuerd7Mytu8
ZZQTChK6kGKZDbneSDywgrr1bJyV9vxmeOtRlxQnfUA6PJhdex9bHa0UzozLUdYlV56V9/es4XXY
dhh7E98AOWGGsl95CB+Q0PmelvT7UqPdKwpgjHMuGoT7ypuvc56X9qrV9aOm98JuZmIZU2DerXGV
Hpi//fSc9RtXJt0Ulfap7czlnnN7OBFafaomt9iXiWfvoChc2R4zuI0phx1OeisOHkkd9FpnBXrr
UfsQRHZIei3xu+vAfVHMsgJpj+bn6GaYAnlJ9D2qjF6/wmnJ97JPk3nbzxCR6Oa7LtsDPVNETt2w
3FQduUaVnbIWZG+2p8IxAX2SwvbuSrWovZG6Pd2Vh25llVW0iep8yULWMiV62Vf903WUsh09LmHV
5R7L3HSrDwQGywYF3E0c5fm7ivXloumecZn6dE532Bl2AfT3+LAK8YiBFDwfKdItlAwbwKZwUrAu
IhSX1uu3Gg5Tx5Qjoj0qOq+dMRZfRaxlYe5F7aPRGbQvAHEWf8myzvR53Q+Pl/aYMDL5kafVHIrC
68MBjWOAB3eh+6LWeKZL2lC2LkBZayes/dqb6FvR15wdWtKzw7oLPMP8ZlWrkQZMZ433ArSAYZkz
GCFTjeUZBY73kuRoQnPd+W4iEAhnvXQ3pZqiSxSNjSLyZjlreiN3ZgcdzjGq5tbtOgeQfnDvc++q
0lyAsRGgFjkTSVRAB8jRxc61c+99HothhzSmvtFnOMZmJOAbg0zSZkvDt5PradcmL4RqmCenGd+7
3Cg20PsOThqpm0W1dsiNMdx5g4NXS1w3TJU6sr3SPI1CvTWWTd5VV2w0M6d6ywTR3BSyjdJQOqb1
PmpJPKKMqlpEZXnJCstne3lrkefOfhZpBv19lp49hnXfE2sZvs+FyzVhiovGb7o19dW+H7FYwUk1
rtajYFrshZDX87uZKmTbaxXqQtn2l2pN+rPWjcdMx7WJEcrs7EEOGM3JzgQQ0jOJo2ler+Zrcg0P
Gxa3xcRzqe56Kxb7zmH277sQKtdAR2q6KzNRbGzIOTEHz5r8SCLb3WpJLZBkM8tm7No0nKvuCHmr
UeDDiTHAMzNOawI2qHu2AR5SIkVF1CTwI2gsC0pA4j2O3WiGmH2TgFhKJORVEiF5LQz6ckcrRBDP
1YpiTLSohKbu3Vlwd8zy6WsUldfSD60H2pU4wAZvSEOz1MShKmuFqADQTOaePOkpcFW0Crmz2jm9
qjcj64KhwPza9I3hhdHULreGJ+RDFc8UHV1TbJCCuneANK6f19F+kuueHi3FThWLvUaoBygg2tNi
V8OlYxBG0ZrWW5Y+bAhPZNu2SM1vvY601heRNA+xZBH6StXOQ5Qy8HfrrDh43eTt0fJH+zFzAOFS
L8xcUR/ZraimkvUV8hxAdgy8KDK7u2hW1KOJJWfAj/ssfxzNWf8+SyO+k3mKysU0ErAa27g3lPeS
21cIVS/LbDdKPQ0FIpQA9l0SIEEpadt6Y5+nq7mLknw8r81YUGGgq2U86X2Zc9R/ljmuIFk1B107
jm940Dl3hMG1vd+MEE6dfuRzGOMx21aBYAIeuLORUNNkxRHT8a1b4DPBLHtrtdpeRdV0QIOxAojK
o2HMRNQ42DvgHPTaG1m2gTfyXJb5hxxgldQaCrelsXxZiZtaeq1FpQA9MDI0yqEWh0l4QOWw1cpr
aaNpRVgtVUPkQq9ucjpudFQqeQDtrk5KFA8TRfPklqkd1j1NhDYygTRh2R5rJVincqEbjkttSfDJ
bdOtN02E/9jJwIvgOPRmj7u3BKcqpvVxRWgQ5pyfm2mOdVT1Pcwp4W3i0XpyRPZeQg/bSldHVoIQ
i7JLf0aJsQdNz44lop+m1/uNy7P50rBTC1JzTq3ANpfn1SUqwW/SGYYgmeKohlPcd47aWnrfojIq
ASWdJeUn0KuF1oS9SehG9ATjzCXmt7LSToVGx1yjOnxSfTMcDcTuJ2Sk3GbJmON9USbg7Kq/x2cD
0MgpuoDJcHJyETYHCbzMO7dogMlBlhfLxUiLaaKvaLaCihDU3epNIsjasnlKhQY7ifN0g4BPbmsu
QLRoBkn0WumEDfjKLZoz4F5RAvuleh/oveOdcO7gApSxfBCRs9ysy9g+45E+v5Wgkd81Wzssi3as
l1EY4ZTV9Q1AdSCG7kc6yvI8jtI72VmJi5gu9X3baf1z5Fr6qWuFe1PHbfupikmcUq2NT7peTShw
0hF6cibuHeFq0YajjMECk7HLDGgRyCEr9w3KEd9zr+VivaZsUDPfLEXlbQ3E2gOjCTmcR7vS7tyU
yURMT//UaI17xjaDQ10H70I3rtZgWor6QRjNm2v21U1PrEu97ZepxtmotjcpYuFgwCjhnTC1CPV6
Bwbd2JzMpXGyFV3X7QKU/RDPCcPgtYxbPZiAc4/aBJx4rRa//R/qzmRJbiTLsr9SEnuEQAEoFBCp
zIWZwQafne4cNxAOTsyjYv603vaP9QEZ1UU3sugZVatKyUVGRgQBw6DQ99695w51NQRhg6knNNV0
oB0iLhSez00c8gvKFr1VOtK93Ge51hfuNGFEaufZu6iyDn8427EPGCzD6chb7T/gAs6jbVoXQDmU
1jPDS6M6YgRmDUjyLphRpx0LNXfkEE68bYls27dhy+6Stobnt7sBt7je0J0zL6fWcC4i2iXW1oYb
8NqJLPNr7M3+EWckIuqVnPC6lq6+Hx3HAHTdW9dtqdqLpVvepo1XXE9UV/d2KtuLInSrV0ZBcvKm
jgr75Kqmh/gvrQWyDDMw8t8H6nlwPNe07/NAUhMCjqJVX51yIIIrK3MNoTejdnB2kCbaresSI7Ct
ZF1+nu0y7gNIMOHruOmyr3YW+oxNDL4FKwRm23Umj432h5RHPqlMH0BPkj7CzYGtigjO8nZJ1Ui2
v0JfdlpnBxY0tmu5XJB8UTKOKHyV2OsOg9KG2foDsoWJnnVf3RkxhcJjMbL6uYBfCrojtnfb1ECB
0MuIVrxxkFGwb0rd6MIry3BLMe7aR6AZYEzqIukwoleMNTA5S0A4Qy3mrXD66Mns0oFRqEKVVcfZ
hWWX4pOtx+YCcDPrg7SBX4T2clX7jPmifCivAeaFb61l+RRP9G+kZNydSdaxMUmuskxNN/ZkZntV
G2PN9G8tkJ3qi+ONp86sw03jp9eV6t8nPOQ0CqcEq3mFybJKpEdzx8moaeq6wEec6/JWIpCKAjRn
rHpstI8ixJebWAk6mN5Om21khdVBREUDrW8uKn6TaygURyR+D676TIcu2WMSPGgpxyAmdOI6B6e7
bfMMeIHGkYAC292YAkFL2kp/H0NSOVnUC1t78j77KkLXgHbygA2ze5uCCzgBP8Uom3dNe+wtq+EF
QvtAnWts5maK7rjeyIaQ311mUwpMoByrYb/gu9lnQECY7nGTjLirdwuTCuPSN5ficagoO3duMXqC
v1leL45Y7jy/tum8z/jhLlhXGcMqhsRsnmh1MQJ1GPhsCh4+L5iSLj3pqGR7zt8zA80izZy4aMxt
DidmQy0SHQfXttudNMchiNCSENtVGf22HJ1XI5NEgocmZkDKQXM1yQ+DLYFUCHZB28yS6khx1b1b
ymQ8CrvO2Th4UCdK7Ijv7F4yrqzB/L5rpYE0ULVzcd2BKsDUP3Ee7PdC5lqUylFvDjtjMO+42izO
uoIuACdlOSX0Vl/UWCLW/EFki8ISYY4LokDZHmXvOW6xgkYFyK76Sz2/eO08MZLHu7uh+Y6Ox2GL
wJq1FpydCkmP9LqPzOQVs95Ot/hhfArg4xji69vAI0LPymo43YHe8diNpRNoiKWzewssXBcbT0U3
M4DJ+qoYv9sA/paR77Eq+O+5Nw945mdUE20Sxd0//zWv3+GpuvlYPOnzP2o9m///Z+l/fvvb0VO1
+9h9fPYXAeqDbr7vn9r51ZOmzPnnv39HeK7/5L/6N//t6duf8jjXT//443PVl936p6HLKX807Vmr
/e2/9vk9/t//Uz4tP/0Lf9n8xJ/Sx2fk24i/hf0NPPjd5qf+lJZYnwcTRSp2Flyof7n8bP6Ws7r7
hAJJZMo1x0rzlMT/+MM2/8TgbRKijcPUNW1p/fEfv/vu+zPHJft+Hf766x89ZquX4ocnE0yczUPJ
qGj1kijfP5MZM25cJnOGM7HUTvgFrEFLbcLWPabx8zAaeb6bW8wCqjTHS8Hk7O/ZSji8a/JbFPYV
3DXmuUWpd2tGoLFTb5wqNu+qcuk/JewdHvzWfimC5Mwugz/GAdGDH8rEDGXb5hnHrzAAduhRYboq
0/xx6lJ3W+V9uGsELbIfbv6/clEdtg2mtAWuEnu1MXLRfzAj2C2Jey18BMhpGhkBhB7kPUCi5CYm
WG2/cMhHAEmF2M8R9YlGz2y/4P36Fm7w7MbyK02eOXhOHg+ePPu5OumjEXk089+Q7SdCWpjY6ILy
Xu68JXH8jd0b5oNWc/4eEY7FvsPO6jc+ItzdMPLhhvdV9m+kIyNj446NtoJybNmS/P5KnVl9uCl4
I2iQKMenEYjr8/mVShjW0QGosw1MEn1dG+lwYdCjfoEGfOaZx0SJ1JoDCdPB1OrL88es6YG5NQJ7
VmasohjXm6De2MNKvEXcY75XU5TcFr2hs63rL8ZyQHKH3tGNhPN5LCg67hvLjO8S1aPrbJqhMoK2
HMFjrD7rxy4RjGqiEKTTdmCye8igB90UvmLY2EL0GQ5gXeS8n2MbIVpDq+Dz76/imZnIskzcoXhl
aeiwyDjn0S7YqIqZVw0lRw/exs1Mb49+APnlXFC1dfH4gnNT/OKAviQo1Tc5oG2ZZ/Z5Blf96FUL
dW1sHhyZZ+DD3N3AENwKsw9e2D7wLTukVNcg99+PpntheuGu9LpD6UJHgQPCUH544ZFnSXy2lHEV
fK6B66yGOHIgz+yydIVMaQyUmnErk4damBjcw/lp0Zl3OTkDvdiGbt3vr/z582u5CqU+h1zf83UQ
9vz5XYa4nCKHMsfPvOoU4z3Zl7ke/hbpWGHNWd8NjwP5vgPq7+woPXtRnVphupkKj9IBu0YQutp9
4fr96rfwLcBrzC7F9uXZp2CeHJftLUdphjw6Ibegw+Cr/OZvXzG+dB5fN281/p6HZTd+iXSXig0g
XfOxcGwGLk3rfHnhINZPT6gyXQ6Dsc9kxTfP/YqTWEVyg/yMwpclHxWHpG2RLH795OKH4DU1o7f0
t3PzGFHHWbs8W5QMIuYaxq4Z63wkvcGurBuZJFiVejNT1Y1dyE4f4WyR+DShIm1OndMhr04hoiVb
a9KJt0m0yuV9MUxNfmm5OQyZCLFcdQMwea4vIHfUfIBmk/7SoMO0PzKUKLNdSaJRjdCrdG6XhpHT
Zslrs9iFfZweiX3w/UNDpVltAEypZjMXcsh2Lfu+Tx24pHTXdpiHqbRbNNWNrsfoth4i+8iscMrf
GtJGTNlVytBXeVz0y6vebhbzdVjFEeYHHqYlGH3RfvYnw4j2bVssjME7mhNHMtNsuBtJGw/0pMzR
2TTKKppdR0CYgVZVz8W+qaUXHWZnad+aNVNSmslh1O2LsJa3ZdNmZjC3ntdfhEs9LLuslJXAKqvD
+dqpNUqP0ZqqeScTR+mdE4r40XMXeq6EGvlopGffpbnjzCGaRgaxzcHqoPSQYwvcCEVXY/ARF1qK
YBQAATFdCBuXiTbbfUQOmH0CcMD1ybRcTjSGaCtAAjU/wOZDTgHqsA+xaEij2YsJ2OQuqtcrKPNi
bRpg0LvvpolPXsKX+2a2EoaoEZcUGUANKo+bMTPSYxI3vGeunT21oz3oQEUpKUwVZ/+6HVoegtxx
XgmYAcYtf1hLcRoKtwjaDHnRwaqneg6SLFzeZlYym9dAPuIugKlg+nt/nsr97BRleLI0i/CF5YHR
23hgIfM7A9x0uxeZldGIBwjYsM3ojXeipQcZGHWDFaDO2+K9Zw/FpzCJBzRSjkqS67UsrFDSd1Iy
NcwtyFkUST09RrN8MuB9NUE3JTl54W01bNvEo0GnzaL5YjFiyTdjmzrHRCAi3pFZvODR1bk+VUtc
ptwJWU5bHq5ZBKFjMMgePFWo7dDkIJgGu2gxu7TStulHTPYnyVzSCNZQFtg17Nq6fawmkV8yZx1G
YGhjiiDYg9g7DajE9yaNpHozKXodqLRQ88CSomtBua6ij7NqfOfoNrnTBsVsWJ9gNVK0j+m8uh6K
yXB2kVl0NwXVkzphl6/2+AbiIhBZZl+lYTMPdzL3oe435lgi886s0NpGqJvoBqe5QDo0+Arw/xy7
SWBUNX8sn5nma+3P/o211EZ3I23PmQ7l3C/qrh+09d7FDlbfhaSfhK9Fx4D6Al9xcrGYxHRu+npI
sMhoZIVbnU2Wu6VZ6jIL1sb0PgWuo7fZMIEtDiclhr32dflh9pPx3o7zGFqhFSqvC7yxobGnMyrc
vaM718V7UAt328AkA/2b1ZixkmxhVoSeQ1a7JBKgsRBMKfvo4ZenD+Pn8YPRzLjsmIw6IyZVRR4G
xazwtx7EdNJQmdS4SEl91dNBa73LptaDxfCNqJtt0SXNK+xeNFZbNvH5ZhoLZ7mzvN7LNp7VOF/M
1AZo7UxzEu/NxYreTl4DM5g9Jtpsu1PXVmUnFUNUVENTP/lpIJj5Gtsy9epLVzTuI6eE1h9jFoJ0
BtXhpqUvaO8mpjnHJG8HXuu0LWmLyxIDl93iGvFoje6IIYCXXdP12DShKkaqbYDsu4Smy7JFhuGv
lKYKkAkbC7VJY7u1TwgRwwdHLfziobCjL37UixsDOBnIQq+aR0ZCucb74vj9ciD2fqnpvtdjc4cM
ZXGZCsBO2pYoFl2adTP1euHq5mMrPRz6BdToLaBcRUN0iPM3Yir8KqhZzQ5LUgoHkHdsN3uUCLrf
ypQHOCLaAx3yIm6XKUki/CASlGW88N2DyCqLXdw74oKEcqburm8Yl2UzWgsXwq/v86Kx4B+WrQu9
tRjHfLso7Atw9QWGktRDCL5pmbd95f3Q72ZHuB+ruqIZPi4Qg2Aexi5v8EQfkW1ejfBJeWHzDbY9
Z1vyvikaaxdR/db00c/gnlHygw84GI1zPCAjqNTQ4buAJYuJlYnEHR7oahWKGoa5XTjmZ6ccNZlD
TpUIWlExnCWdIMYPxrQerQACevQu5eNVXtCFjcVWGmu/sq1c4zYKC9/fIXatHoBLMxpKmQXx4OR9
8piR3vDaB6j0tWAgrbdGw+b9ippr8iA4zYjSl7iOvmpvwF4k4WO8mdnhIW2JtOwR+63FD44UW0Hy
jJgthGHbXvd9qK8MXm36fRn2Ubd2R3aU4WC9zsOYaQ7Li/d+6Zr6Xho5KuNMO4J2VWzJrUUrvdmS
7E7HSYbuPAcr9sC7V1Bvp6Po6TIe5nFuiVXggtzYparGi1g3/rCLvbbPaGo24+dicJiA475v6I+F
BtR2Vv2erm4qcSkW64jA7VxAnwyvuu2cSYT/bQgU+ohNcdXf9zy+9iY0VNZvO2t9rVBjc1eHsilu
6NpCfXL9bCqtTZ+0DpakdjbEfqpNFd3ZkVNODwZoduYsGME7JC78f1DfZxFhuU1xJvGW1ayPMbz2
ldYa7SvLDllzZ21/7WNHQNZuIq8smBMnrlvsvm35/lZn6l9rO/1vQ0xR3v2w+117W3/1rNbm2T/+
eBg+5p8+tuyQv3eyTl/+8ce3f+V798m2/5RAnS1whbR52BFb/wGZEuafdETWxg94As/71pf6q/3k
mX9SMPMMArmgZeKvnL+/2k/K+ZOW0VpiSRZFmCD/g/aTuwIHkAkoYTEvp4a1z2oOw5j6JdOmCJix
jrcCoRIzVeKobdD6he9diYZHZo86D6hKBSC5u2KLKdTbHy7YL/o131Is/7NZ8v00iPlUDuZ3H2QF
1+jHhk1J+0T7c8FpYN8DUokG2z9Vng+FdkjG8ENCCBUWPlXn7/oGUD0GYT+Zg9TN5Hzs6ya8dbj2
zimk2re3BIcytMradbw7N5T8qUIm/1IN/rxco4VlUakJwZxm7RH658nYMKF8UbqVHRDctrobyvmQ
hKpDumbWOKwsGXRZGL/S6C8Co0/dE3Mp+DQNQ8ZolcG37HoUNQeRJS80dc7Swr+fGucGOetb6eWt
p/5D/6s3uXQCf2sgUbpcqtlF6ztHaTDRAFnnSffpktinEizzDve2OEIbZi4megIKfn9jn0MU/joR
V9r0KWxPgkR7fiLZCD9LNDG+qsVnrw5Monxinc3vJJDmPViSBLfrsiy4wRDR/f7Yz9sRfx1bAf6g
CDURn571SNowWYQXKu6Pay8mm1gaBZukT819NnhTuvFqide2Qo3wfSX8L1u6v7r8NFOZG+PJpj4y
z14qjezVHD0SwbCA2wHlNroSw7O8owYgClZ/LNoTLNlxg+ifgUs/i83cT8W9YoJYvXAVzmBq62WQ
NDDW7oXjmLzk62X64VlwGXbIhS9gQMnYmfsEGWu7S4WNcL8yITvvoq6s0os2hTK2Xdwp/1iLRdhb
F87tx9/fkZ9e8xXrxqF4Z8Bx8Rdnr/nouOUSZpqQ3MZh+uVQQ5FQ6oe44cHhosLOw/fI7Hw0OnV+
kzjh/HowkuZxkOaegSwuXmuY6/d8HI2rCTLxbkbod2yWLnxhQfr5uf22LjIbkHDZIOk8v2hdksoo
MUc/QMbR25uJHse2cSeMtW10bdF0pJ/gOA/zXEfHF67R2kv6cSlkDaaZJV2uk+Oy5zt7bKuGfnHb
MKf0UN3tBePieFv1PqLf0ajN90mhrbeiz5evqPim41R5Mc21KdlnnupegPp861s+OxfOwGNixjPk
ASY5j5HtAbcwHI+mfZMkOWPhZnJ5VTH+xlcd6OFXJQXIfGGxQt8uiDyskz80iH47tCb+rvPEcg9Y
3E7YFBtieCvCCBdkhANTtwtD8aXq22Fvm7O4okcSzUEFEr476LJSObiDnBgIaOLwXl64wuvNe/6r
EBp6irdTCFZJdbYopbntSiroYY/5ujsO/dgf2TDhl41HfN4oifdEQK7eWyv9PA2DcfTENLy0Rj/v
j/FaOoqeuABCJfgy8T+eP2EsyVCOq6nfWy7chI3umlVWZKbiGh3ga2gsL8EMf3Ez+bjaSlm0GF32
G2dHtHuUsQIsz35y5vE9wuFqn3W582gRe+DtmgSfKPq16apZqvoKpIV5McslvpBWp/BTFl+Qu+dv
hoVihtyF9A1KlChQg7yMxVzl27jQxVGaeUR6hARJsMWdTBWLEvrzC7dvHUk8v338DpedEd9ewUbr
7ONmG7Yze1k47DvNNn7XouYO3KrX7xwjai7XpuMx9Ff3PVCQY71E8w5MA45eXaOMb+u9j2AS0Yzl
vnL47AUykVSnGfKJMCPgo2YFfeF7YK1X9uyMIeQxwuSddmlXn7ePfSC0eIXGvde0yVebUB0MuqRx
yDmf7+Mwto4WL8ypxzf2ShnjZ2D2/pVVocnS9HiA/oBGu/JCpAGV53a3lOvQj0DaG5spXOa3SzU5
qD6gfKRTB/LAyE5DG14bdpoygqCHuDGNAfq8WLIX9kA/P8TrawSQz+M7a3FDnj/EVuc1XkoQBqpU
c77SmdEHAyLVW3Zy8ym0nfTw+3v/8/H8dVLKh4zJq2Co//x4pPrYMg3JR7GmCbB7Z3xh05HAKW/H
T2aU0Jj628fDxgC5ke8Alh/n7HhtPRSdzPpxn2jpgEaR2RMIBHVJPZjgl2rkCwvuGalsXRWYoKyT
JNdknGGdjzMQ7ZZeZEbzvm4rue1t0lI2TVU8jEmGfGMe1I0R891pemMInFEJNsJ9KYFlVKa461UX
Pdqdg5Slm9wXvks/v3WcGdMdD/03fbTzt27sEPxoBMt7n5b0IZx98YZ4p3Lj5y7w5M7zA+QUAucP
CcOgBHTw+zvxq8N7jmQnR4nAu3+2eFUNaANLE7NFesf02qRP+kH64gCejCZcpzuaUUb3xdOSHn9q
qBd+/Nkw9/t9WSd7vvSYXrN7ef7geV6Hyt+TyPMr9iwbr/flI2EyDSOteel36QIKZyjVXRepE+xH
59Saargl2sPDroncUdNuDJnjpkjFk76MXv/Nq8PkfmUSA21ko8t/np+eS9dlLMwGOwdbgWPrpNYt
2U/xVW41zbtR2p+9sWhexbxV63TMfPj90X/e70qKWMWdUaZJqXq+300IXlzIx7AJsENk+cqo+ur1
yGx8vCEey3Z2mHxdAFiTC4dJZxg/tgnJVEfBQBiRZKq7v73154RQdfiIPVzksudVLdLq3kSZ6LBO
rKC7oUPeE5pVd42ldnyvRHfVY844/f4y/PSIclDeETb8FpW5dy46KBYnnFY5wD6LNJgrjEVYrqVc
iEdz1cEZxuKz8ktx7LyU/68yrJciDNdOwvPvDM7DtTcAZc/5Jmt5/hhMWFst8EzuHvIGfK+sw4u6
zbByAI2yMGa0lZkWpznpGftk/CNXhL1U453dCVApZdrQmSeJvKheeHfXdslP5+WuCgO2Oav46mw3
nbiz1SGpU/sww7fAbI3++5ZmNmLw7huCzsPePmGPhLy4Kyu3sA/JoGFyDUnnnpjF0K3uBqYvR/Km
Fn9fZjPVgz0YJvrgJZYPSTKmycZI+iU86NGCl1DGOBc3v7/BP68CEuoXvQ8cWt9wpWevWVsVuaix
Je17LIXhce2WACZLG1oO8RCvvb0ycly4HpqoidAHFVBVpTK3KsMeFsxzN+NiTyJ9K0r+zW3NcJbm
9Uwiywtn+vOjiOLC9qk+eRJhC55tkVTldjnUYwXjSNk7ZkXy1PXm2wYz2jVjrvzoNWL+tMIwZzhP
+99fpp8+0mxw2KC5AAHoegEEff4UOm0M/CFJ1N4fbeMVxLbhzo198yoTFA9mGzYvDLS/bZ+eba84
IOsynwZp0fY/Rx7TYNCYo0nZjFXZf6oNezrk1Lw7I3XMq9Am0I9pGCHCfFO9LTgxM8imrDpB0Uix
N3XFTbWobAcOVF8yYa4PxZw0BmJ0uiFFtGCbUXgHxlmzv5qT7oUtxhk4lU+LxLIJ6wklBy8IP+L5
5YqJEzNM4r33JU/4jc2s+VGAV76sIhG9KSZq3nwyYhS+WNmv/FmGWxq+3Y7BpaJ7ZKfDHgdDVL6w
ZxXrs/z8ooI9RDXnK8X37icsaUvLpILSsuwJjso15n+GzRviQerXieuE1dvJIU3pNM6ihm5lDW4V
FH3rXnWLrS46SazexmCaDXwDS+y1Tx5auB8xRYyXI211c2O3ySCvatyh/50Th8vPQgtEnZNfH88f
+x0itkpcjfNeeGuEZuMX+Omy3vXvcAmH78uuwRMSirykfWj3SGxTIcYPvS4hrPKptvGsGgOj00SX
JAcaKlJHhO4Ve21z3XFr0cv7WAGqeunEf169+VqtChPF4oJh+0y0NtYkV81CLHuQIgT9RbboPsrM
W4NtovuSAfm+IMDrA7Aq455xjH7EZk8ShTmVN2nHi/37t/gXHxPawihmCUdwkBh9K2p+uI4dUinm
uFLsXTXO+yi0cZ9bU3JRuVJfhxpkz07H6sKrRpwvRjfdICQrrvkfJ2XNL0VG/2LpXXV8aBV9REZI
n84+IfghSIcD5LJ3E9h6dsgEzCRj9ZXhxOHahrAubXQa+w4CzlXktv3rKZtI93b0ECz9DMkzbZe7
ykFC7eshf2Hb/osViArIE1wsfD4sQmdnZ5VlpFqzWfZtSH7oNam0DrJ+rFl3SG3whBLfG6u32CK7
g7SM0dx7xmxPHxI/YgNEJi72jnhSlbimf0YvmXiZ2sWP45kz+cF4Ai5IXrWrXc3svd41EnTPPl8S
tpmwkuwXyO6/uvEMFtbdJM0RFoCzH4NxKLPxw4k9QAC8GrHVUobizQMYiJWxlZpkQ4t9BA6KR4Nr
codp0j3afqgZx/Jh//1zeCYdXNdHPmTMuulloydCqXj2PnP3mLHyHMaQBKBEl+UN4BDl7UjtAIjR
2SLoZltvS9ROQYgrho6SNu+8AvFG3AzmsetGIvQEawWVSQRLsGLOjLm8lQxkkwKjdI4U81FJRuq6
iNMPjdXsSYDrPiXVlL7PC+W++f1v+sWaTwlrraJb2AtIktel4Id3C5MpypXWXX1BUtzGIrOv3TYC
91Dm2cdBacSfWVMHwH9nBhuh/5RE4yduBDYBPceviLK1Xtgx/PKUKLAkK9zaGTvvUaRon62Mecs+
olF01bq6vkp4XhHsO8vOGsR8cLFSv/P5Kt2wLszMEhFRGC2g6oWfcgvpxHnhnH5qm9CxJrOBziNa
SckNen6VBm03E/rscA/Cwn07Y9YiNlNW1+zphyA2KuO1o1XxQqn3i+eNli/PGnMxJgdsKZ4fNZPp
QAgTtUPcRM6Bxqd1BKSlDqlGLyTiorj0OYl3SZuml1jl3a+jnX0E3rasXgJZHTKva6+N3M9KNJnl
pbS0e2P4I3q7RUDgKH1fH6piEIGRkhdLDGQImMhKH/nQXGljadULVxHpJWf846cc3TUbV74rTNaQ
FZ533bMc8zWfRJwgSdP6OFkWd9l1jA0eU9+agecONSAq3EpetGMRrrMdTgb/NBWdhr47U3Ju8qwD
2bOAtqvflFYVRYS4QXMFujqY1s0MnmvExTtM7QcERFMwMI44LMQQaxIbLCdCduY+Shwv70JbYLrw
yuwNbsmV8xwPhKDKstwZWGrqoPcBDW5SuwGBGfKaZPiI56Zn74bbO4MTTP85VmNCALUzfZAlQBsI
tomgq5mF+YWtdQQHohoEEdVFVpAa05DH5ogJV3PZrizLxnXy/BQ65niDGsNotzOWlHsuXWKT89Ii
I+sT0vCMbOqpXIcoGjCdiTo8WoMeW5y5WLX4gdAET+wQsnsaOe3XBA+qv5n5cbtinBd8Vb0zels0
D1B2K93cgIWCupPXGtlUNcGF2vajj2WnURJ3Xkr2CbUCacaXfdg178LQqV1kHRbwuMUYq3RThSZa
H0JP+dgXcwufunR7kAayGU4aTBiuKo/83oWkICcwh9a+JYTWMC9ExYwtyABjuLsYJoiJ47cwQ2Ba
XS0OdqbzV1w8lsM2Wy9UmEXISaTK0BBUrvpSNGWRvlSd/DSSWo0ATDnIZGGEalKhPH/F6sbF0M6S
HhQkXl+QA4kFR4GEtESTkJpb5ODDprxGFAieziEy9ET9KF4o13/qtXEAa222rYNvymbnbL9lOu2i
PSrGgCjQ7pRnIWTnVJpB7iU3UT+WJztyH3CZJXRTo/aymFrIOMo3SKhdHbrd7NIHSvTT778N59XT
97Nij+ORvERCxVn1VDes/gSFhQHGqfEJCD1G5F61d0Mf5e8kASD73x/vp70LKxyVGh9Yy7dMjnpW
f9QQ2kq3HVTg+ZN/lY5hdtGacf7eG1BsJ4AG7n20JzdLX4CzXopkFfMOa5klkmnjZgK/1wCC5Q32
+OIVVoP0QRY1GqlaudcmateArLdFEdGNnt8xtXgpVIMl+acFjo0hDmD2GhafCr6Zz58n35lkDW8i
DGoBnzLAfdZ6pyZvXOzzbdc7eAHjNXeVBe1AoOTy0PD8IbzpF1SeoxTj9RR5ejxk4wTOXQwUtYAG
k+p9otMRfrsqThCOMnsrSk1kaZax7x7KJANi58G62yVm3b1pS+fSCGVUHEI1Smi4Wrcl2r8qnu5j
lGvJprJ6QFILcrh3UFBHFr5O1+WB5p2HmKw2E4gfY9RpKG9TmAcg2nDDRV5ednd+GMIdSgtPXqz1
tb+zzBbWd9kS8nvKFiSmdZ2SwJ7C7luCkErik+qbMj9OGuQ6siLQlzu0mcjEyEZcnIt0CS0yBjDC
XS0ZrTFQw9wvmnbtFxaIvHukCdN+itvS5U72EfJPPn2iuCiXsgQhDtbV3kHdlDcorInJ9swEUQaq
vvGjg5vJ2jtTSsp1Rd9vPBBIxIAJpUsZnRiLRWukOG1sMsITjJW433Nwk5ZpJhuuPyD6IU88rIV1
kpcXKved+TptC5gO5bjUhxHO4bVlsbTPZr2s19p6FVY+GyJkTuSpDmHufGYB8u6k9OGQAr8odvZU
Gj7zxhTKpFnYR/pizYNjd6VxDKuFWgK7cIZ1n0bt7WiAm9jaktySTe+bTrqLM9N67yWGf6fTCGNs
LCpU1XyK/JZlWC+PJZjEMViwEN8ZVYef1MiG4Xoqxw7xp81vhLEAeCqfUkm8N0JwQMu9QRqHJhga
Y/vIcrCRMY1hIHTg7h9UWyQ37PNVfDF50XBQoo3Kh8SwmiJYyCxoHi0len0HurEcDo3DhykALm18
ASg/CPAQfDOJCNEOKSJh2bw2Igwwe78pwYRDUW71nm45pKJ4cOiSdfDtL6sa83qQz44LusjKYgQS
lfZhiiauj7jSHpJcbO1kLl/7Kd2lq8njIqwRiWa7lWbaHwoK/W6DcA2TSQ3ndrgiOpe8b5llmK5L
+tHhPjWQM++xMuevSKlNBgzYCdpzcmnLOy06IipSrzfyrTkJq9zxNGY7a+xVdF1iukmDEA3mq7Iv
EmeT9h7wFGTZS/1gLGgBkW5qczxB6rdh4i8jCJqplN6wgSCiGI9NWZECCVAh6m6cX9/46BMYAnjr
8UG4Aym4NPSLp0zWJDuboxk78IQHl2EK/3xz9IfcnyBVGjAVraSBXE3gmHQCw6uR8400ZJdbHj2g
RsXogBpx4hwNPLpetXe9FiGVFl4NkihsWNSpWijyRv/DCFUdzjw8m12cqPaKG6mZs5NFcOozAiFI
DU/w14NzVncsKMO8KzsxRbthWUcxI1PQx3y0Wr5enta7KOrBQw6C7+Z1LSTeMydiK7sXZJQuuwX7
U7YloBYbQYhLId/m4JblNnFm/6HQq44VWKx86ID/fJGECLO8VUPhb33cKnpvjcQrH4mGYsqGDtHW
IPCW9r1jYZ3f1kNeNsGgawGUXYDg3vA5RcnaQRsbTyTjgsIaxzZ5k4299zQia3vjQLVBlGlIALim
RBZw2eRl4aygew8jyFziqc2QcZdbJ4H6tbFVkX6CTjB2wWJX+o3LuLc9IN4gyCCbjIXU3Qj78yGv
EM4iRI267C7miem2vVPW3T2EW4c+BsFPiNhR7WvAadN02fhZ/jkVnlEEnV+h4m6IhXfuzQ7kxeiE
7PhyZxEE6nBn3OvYSeMPZC2g4rF6EoMhASBgRnorsAQ1IAKPLTHhGmM8GRQbOtmjv4uGzuwwNXjd
vdn03etFt4APQNx36bXfpLpG7z851mvf1s5Xrq4sLwsKLCvQbJLegK0zoJtYznI1jlo/2XZLqEe8
DF4eEGzQmSeDICk2wUncuq8i6UMExl4+WocJSkpzmNgRDwE61+h1j30QzCNTO1AIUTidYLfm/Snr
m+pB0wcQG9vtivl6AkgGjBQ1F5kShHsMgBLBYO8a1bFJ80wNRrdB3h5IemkgHIZ4xW7bdqc2BXr9
GD12JXdZBjrjmHQrNyaMes/cOaXHAxzryLmwW6soLwx2p1sQPS3Xvlzq7kAGN1EHbm1aj/h9dPL/
KDuvHkmRcNv+IiR8wCuQrrJ8u+p+QW2JwPsI+PV35Xk6U3M0rfsw0mg03ZVFQvCZvdf+kFuKV/lC
BMB410nk8ueW2pSKbV4+9nHdX1k/Fy8bsfArhpHSea5kE76RmN2ZU2Xb2/JAiI75ILxJysPUuB5k
5WrXYeogxSbRYfI5YqW/hwCqh9mU7POUFtlcjZLar+yA3+6DjTIDv0Z+J0M07LyjlftFokceEw8F
L5T63kz5AZrC/Koh2u1pKASgH1R49cihbxyBocSDOcjuwHRH4/Txb1lGXBfk+YwomQ9D5bS0T9Zn
CYDzVQdz118gM5jrvq56yaLb6QUqvuAtiOGpdtE1juTREL/O8A3MqzhuGkldVmkIAceyinL8Ffwn
71yv/honMEydu9FtybBqNcL3DZgAlnzm3tsFgCzZS5Xb6CbTbKbv1FxT60S13waXPNxRf1gLquN4
af05EVzWxwpxYZSKxnMpfiixrqS50KqtpYCtTVxLYKcAMJ0rSvGd1WcxGXPf9xG72b0elyP83o0B
mWHAfJdXhhdhyyaEqkAx8PKmPXxFdjSvaRjUdvyxqaW2CcGISnldiiX8gXYNHEncuTM4+XFsS2YR
xUgmA6CG73L2YaYFi8dPo8vfvwooMv1hXcEjpVgmiW3wdz3NqeftgPjxiW2v5RbuJMTsRFosBvQm
8PyXgqeFz0WkypZyujBgWrx6PYV9dwNbd7b3kpPBBXmLKTeSPjZQzoNV2gHgCcD/Dy7oWKIiYrNa
/IzYbs7VWjUr2pvuRqyIapE1w7rlCSCw6G4Wi2WdS8zBx952muKTuhlVmW9C6Nf+JIsHeA5IDkjZ
Mk3q9HCuk3JG1XJhJmMuXVe48yt5lr2ViH3wfwvw8s6Rms+yX3ZrFHDiizzMj40n5xc/ZhF1ALjC
nUpJQXUE2otyeMIPF9Op7wTyATQBF7P3/pwhU23azKCEXc+I2cV65NQIQdTXa7ilONohdiBhn6Nb
LkBUpPni+S8DuHxwqLqyznOghyUdOMgTE2rNeL3u/T7DiBf5F9HmTsGnGIH0ErhjnZcx2ufvDD7t
hy6ExZRsLC1raJb71D0XTbjkJ7sPJWtNx6vsBOdZsyYeMEXaamnFR9VZZj9FtZoZQEyTDE5572P3
sliLlhd+wTB/7ZbSvSBAy/eHQW9aPvnRGozI+hwSeiqMvH8YOnn6zvS1baU+rjpiDPzGPZAjw4Ky
meL2s6/sWZyhEYUNz6jyvld0HdgnLDQE2WzqfXzU1kZl2WFHGc4+cfRRBnBHdBkPeycOXUyEJeQ2
D4OUgosi6++F04hPdQxMI3PDJbQT14dl+RxD1sj5XooJ9K1lxNcKP0H0TOIMLJWegCICuPpSrmc1
LGHxhsffLs6BbuXTvDTucOUEZw4jpGseddTcsKHa72/JErXaU2EGXR6rvXAA0RT7ou9LnwcVRDpj
jifd+6qGM16o/OCyaXiWA2A5kr3GCJMCLlL22iqS+l7GCxjgAYBhiRwafdOpm5aQAmNS2Dlx7YhM
eV7zyi2PokUhiUVz5deAlIXCfnJ0ug3gI+lubYZROwR1KXp97zo5TQTvYMd5wEy/Qq5Hm/J9ll0X
QNCzu19lXt/MdFHTX/LWGYqsLhmhn20Yu6+DN7jdWfoIxg40LLlzlhjOWjjeNuCwrjYQef1Z80lg
yFY63Zpy/2GrimxCrWRxh94U4rvpSy6hNfDKhlIbzamNwonUJHCi1kGxAj5oZ1PUO3Mx/C58OMzk
v1gapBxgzXMOauiHZzRdqdF9hFBqxmBIekwz/DYj9dulU/XSneC5CRr9wWA91V2n+oNl5UVzjC3s
aUnrw/w5RkIEiT8Nk5/CIZ6s16ad9+WOKBB2hEHjjx9vTwM+zSZY5rTURf+ZfeXwweGOxqO4Y3bB
q2K0x9kcGWAwhEqbxI4U6SCV45MRU07efJo7jE6HWaIM1I5T/NHVqKrrQDbYxLrR8+7mWjThwfb7
Xt1ZZaz1ccBy62d+hAIk5OTCzCtore55npdnaHtRdJwbu/3ulBhPTrg+bQIn6m1+0bQS4QFwVvBr
aLVjFZm9e/aHePWbq5ohgTPnbgnmgqvPAtKzBazv3X5Uhso7acg2PBZdqaOPMXHFjC73nn0FKdC+
e2CiP3V/QrNNLXBtJx9PyuqL+rBE/v5xLfD+Xdgo5fe3xJAwLV1n9DOJDHY6Os5APzsWqo4OgHXE
mqh4F+VRgWm3szxq5fdF9EOQRs44wuF2+TNe5fJLNyKC3pQDA/ilCLj8vPjNGrJB7s0H5nbydRw6
+yd3RVUdJBVSm+ggJ/CIUn6Wj0WPwRjG9lr/mhzYpf4mai/ZoBfJRGwSh64vNEE3ObUF5je3mxFJ
N7Lp0sAZHPeE5QF7ckUBJ+7l3rrRvWgHPg447DVOlUsmZzYKdiIEO+nipk6hTH3ymjAGqkzA3Url
sTkEgjC2e/XRdJlsX/eIc0IN+WAl8eTmzTNVUHXf+oQb3Utxy8CjjnMfPPheC9VzE6tnS7twN7uV
3MbEVa5+HQBLb4nnFxOsdV4t4hNbnnY8xKgRMWYUFtw3rzCD99RXW3Ay5UISlW3lsTrzxMRfPXSg
hxw5OS8Bipb9QuhSwAQdTCUuy1yOxSd586XGbl30lJikYsh4G7fMHjoY2OM22fmB8trp7gjHUSIb
UZBwPLHIO0fC7JCIRqZAXm2v/uPU7TCCSoUyKe1KbwdEN8Xyam+SzMNZRFa6UOncoTyy9d1mutpP
GTqo+9tYCg6+hkNxGCK3Dl/jjQl/7YQatUrvcuoHop/ma0BeY3fCKJ6zkdoLv8t86ehrLkKiNPxu
ceqjbOvb2BcZZSgwv6xapPyPEQFwSDlH3ocVNr0SGJYzJU25DdWl3+BdXIM+tpmTx+3CxBmG0ss4
5VZ0zKUOLiMBBqRG5vn6Te4MGI4DG/8tW1gFDE+yi+vuYzwsVvzo1SIm44ZCjmE7Amxek5H+OgLW
xXE/INFeW5a+cI4X6GkF+K85WXqRt8+RRcV8Gcs2dy9i82tcf1vLO2VwJjmczX47M62aLGbKDxpm
zOBLMErg4JP92dDLbodZU/ocVqfv92NfVgD5p77Kv5dlxDloGvopdg4o7zMryssPvGTC8Mzu2V3O
3Fb2gn2FsdnVCpRnP3GVxQ9ptWFOxF9ebuk49KZ8cgg4r7Nm352fjcNUPq3tbV9f8h5/9qHFO41V
r1bBSUAhLi+70bcmcZrru5JUM4I4WJxMKeB686bAuYyp6czEe7AukA7Ekrs17R0Zp7plepAtEfqX
TAl//LKHUm23LWMwJmYaOBu6oKd5XVDWyuOISI53U2CW+XFedlTvCGtmfPlEdz8YscJx5B0bDRcx
0g4/tfC5PhuSEL578MKbZPJ8u7jjwN3hjceNx1IYiwXVY1WGL3HeQylmO+QQSlhbT669DMQAtqSH
vfburD+QN1ZOB1KMqkvXcP5noxqhAqq8dnE25j7JM+1SPyyk0nNvRaa+t3GRc8wNa+/fBfyJrzOr
UkW+q/Z/xIz6ikNT5m3/4HuMQ45ur4i1kTa9fWLv1c6YjrmkucYx4KOXvorRo4sWg0o6MYp/Iyar
HK/ckZqT2ApX8dUDv/XmbJJVZMvD6T8pi9D0NJ+3RV+couseKmk10edxJvPwuQ1JYqvbqncoB4e5
SeN1YggYhgUeZYM6tD5Na4/pxUxd/RuytsAU5UflHzr6rj31fbXnj4HZWL62nfZ+EMdpE4gWONGj
jPlrEz6aG50cNfJ5IHFVAE7rwHpB++ePJ2ZG6sBqOqdcM7W2H5zdjrZM3QAUAEot76VlygOWUxfx
b1Rwi3sgkKy0z2VfshVcV1E/yz7Y8PIyKq5pCfVCpQvWmcapXa+QIVwGXUJK3mTbDc4dE9ahE4vf
iOygroIPmw+s06GYabI9aiWa30hsYC/Ui/ODqSACljqPMJ/Zu5NZdFpbUnZT+7btVeXSL4EEfcac
634tSQCQWYiSsc/MMllVumAlNbT2uDqosiywkNKefJX14fSHIbcWL7GnzAitVFvjq8drKTyMCEPa
47gTCcTpSLZlxjQi9u/sZXfrW5GLuz+2okY+eK02Y6brEfyHpehtEr5rfQly3lwZgPseZfm8U7cZ
2vQP08Yk4y6aB9Pc9XKwH0CFqA8anDgFQLSVNDpdvKXzbrmn0R2jKhOKgLRsC2qLqWG/mhw2dEX/
SD8jn4teEHzbT9GOYxfV0AOp4WogtwPM5FF6dqsf+3gU46MttiBI6mVbaWacoZq/L1ZFLMcW6fHU
STTiYEOsb6RRVDjikRacqA3bmVlI3z+gSt3iS44gtaRWsLYANGxZd4Q01+PAMz+v/m1aISIIFese
nAaE1uLJbiv8N8SgbKSNCrOFX5he9s1h8LqGIYtqsODzGwP239AuTgfw8OQaDLUVWB9KWLL73ew6
i8KmX4XxRZRruWYF8TkMH9QUWfdqWokwC7QGDJlzlO3XlRjL314frNTYeFQHaohmgWa+dS5oditu
avepH6R9oaIEhzHv7vikqZecM/HBAum6E1N9xww9p2/DhGbmUdeeru9M0PVv0EDED3TArkxlOwMv
CuvB+Zh7Y/Gy5jgxUnu0J5qFsSq3K/bOGVZj4RF/Qk4Q9BOiEbfDNsAqS8mRXLb7gDqPlJWQl5K+
QUOzKeigFBThzm84T9KvMp+J2VfiUKMvojU3cXzO7CmDh8rNbzkTeG3qYKJlGvnDhrRAul9JvHFk
6Rz1TdioXwz3louvF0ccRzuHb9TFw06OLRAm+PdbAbfQb0KVar4Zhr3SJQGZPRBQ27wgB9kfgvGC
5198GSp7/wXNZR4vUx90GpVHA92Z57kPibVhNs7yafbMeagqLa5dfJt7MhLW8iEoXc4nYUqHnlgM
ZRd+Y1e75fd0iz5Bw6WzOMeqrdrotUeD5NHYCbP+Dt0NE7uritjLHO0jVC25/7znfaAGSQmCZe5N
8Tb5R2LP6gfA5uz7WAdX37sYc74C5tlmtfHFqVY6guu7e6OX3KwgJK9W/JjByWnp3WBkdDASIMES
KN+mMWn5SupHKUINbo0d9Dc4BkH1jDMIZLQl1kpcKR2XLBw4akefDITjwFxNQwUb8hzIvVybX707
BTKz/L6df20d4Jmj1A1wgH0sgAcjj6KP39pmqkjatKr4gRTU5SUnvKNnJ4a+gyTTeP3iD4Pa7nON
ie4M5gOmd17zHiChhDdWw236ecqdpT/YXlmf49KP4dgvM+t8TxUuqcK1D9exKke7/mOCHT68Ro7Z
HwNYF/u1VLGUEM19z88RJ436rDqWY5lG5v6L7rkkKtEB8UC8FP1Tby1TnSnUifaHdueeedwx9ZU8
unF/BnQkQvD4HhIlMzCgT0VddTHZoRV8JNluw+vU3vithA4zN1XEJEYHov8gjpcqd8uUXOO+gCxb
cePmkdcsJ0txARInXzUuWNTR4gBIxruziLnnL7AhEScc03BAYaB7p7Kx0ZnaqCSJxehYd6f5DcT7
psddunSYsDA+sW/rnlCHzKD0lnGursvaeySaoN8mI3Ku4idsYiElRhGCW9Ygc5cD/4HoWFzCPyOs
SzEMPuOfK2ewvuiB44qoub3SGSdzntNmuRxlzJJt/HgoOF4LyY45off3SKLVQUc0cOOFRJ96xaOa
IS6BhJlmfeIq8ZLZctAlvALw1vFYRUzjvLDop0sOyWVJidplsDmFFboWvagFqa+/hWHGrNCCXbEi
gc869r5Ltocjs7jVMUNDiItSdBZj073gbnRIWLP2VXy/Ea4+Dhx4bxRMpEbiGBzcW5SZ9wBzArBd
HZn98yaHyAG+5suKFcLqkXkxeoS5EM4rp0u0EKGWzX0VOedA7d1Pxgpcq16St5NxdaE51QS2aUj2
dXSaJJu41K5J2T7N6JZpnzpVCIg1uSE3R3Q/8ykAsruypBSpl4v8rNETj2lLU1ewqxZjmXk68q/r
0O9sXi3mY0mBE5vyTUwyPPG0L/6V4hRf3bQG4W86n8GkM8m1AQ0GMPI7DFdIRvKuZL8mQKoygy4L
pC8GqP+BLVJ0G4O6zlNNtbilqDU5HqGfIypgqDw+2Gi17UOvHaI767jfjsSdrXDB+V9eiBBba7j7
pNZfdFfLe1sQHXofqHj8bSoAtsm61lZ9R71WM6bAfn8EHrQtx7aRUXluVuY1TNJYm2Zy14RVSmHf
8pf4PcOTQLLqH6OanR87AzXesy5kLthuufunLCqPzyNqE3yoRy9XR0geyBU80qvPkMzZnieWx7w6
Ha0ttzPyLT3y4LaIwYsT1h4tFJSCw7AYrnhjAiKKoXYUh2kI7W+qXXvSCzZt1r9J1f4P3YOPxh63
xw3lBi3in7qHorJp0ZwF2lXODGlihpLNa7Dc2ZZa8Qt2xa/CJlXvsDsA9Bl0ABMhhyqh+vLutjDK
E6l3EoD3PSR3hTzhdp3lp55nlrK9KL46NpmW/tTFRIjk9fTpv4Un7wXmvGww1fHBAxcJvB2+E22Q
MFuHK9uRY4fdM6ldV12kEDFrnNW71FPN0qQVhjkpy7q/SOL+h3H3D0Wc8FGJ0EY5bIP593c/m6XU
Hvkg2o9r4E5PS4AkLZ/BwSYtAfb1EazWYFCDs+0uT1NO0mQ2huEWnhqhPWLZYxtkg3IBC53HvrUD
lO0Ro3yaaiRxeqp8jh1Ka3XlRVe8TLrRH0vh6v3RUVB/EqpUXVG69wiWjZODQDVD2BSUd4zkDn7d
r+NRrjnkG5dlDwsVljLBYcxN0z8W9Sa/qMC/ebKHXV3IVkcOvg2z/qQwY0P22udfHvKllAFu+wXR
6/LMYmMkoLc0BTKWNUBrMs0CUA1S0rmnN+NS8yWF6oXCZB++yzIPo8ye2boluBbK7xDp3W5LKLGt
9o0hM07wyQ+IOJJBV/0i3gs9urN5NtCtHJkL69pyfZUw0/eT4yOz4oTOu2+BiXAYT522vqFUQU1u
FxKGXNT7mvxuHmwG2CDUnWOzDsPXMoRh8TeF/U3K9K+vPYQucgNC3GyM/3xefGa7W+MJ7Jy1NR85
Y0njWHd5cbn8B28me1iLnaz6uPq6hoP67eeNOLbF/hDCo8rWxl+fyFdY/nI3/kt6ixPcDeCwEhIB
SgTN/T8/lmRE4jIqNEdEJ/0jLzP7cyzL+eQDY/nQsao/DdwN4IPiEdz3knufg5CwBw+Rbuq6kqx0
V0O3/+/H8734lg/Fo8E1cgXSG1Ai//xQM8SkxcaUf7TIh7+Darfc+oOhvEgOxUTTal4CFDZ/cx3c
nrx/fkUB1r0QNRruV/IW3kkDQzFTOPksr6aeIbYaJyrPyh8f0c4jH8HfzMaMnhlgWg3NzV+/8Ne0
T3XUEqgCwvM4kl/0HFT2dNjHilrpvy/K//XpwHlw1sK25At7dwM5iJ8rtp7OkRP2SVfg74BRNcMD
uX/L+hfh+79clVR7foisDU8BdwYKj39+A5KlsvSWgkPbmsn5mQafSK96mw7zaqtf7katNqjOJQ6i
3x7ajuS4qO4F2+h8P/z//toCTBH2TlSStgBL8c9PMpekw/m2NMdc6fm1omFP5KRi8HTDXv7675/1
79dC5CJ8dGxkmZiN3x/NzCIX1BRyP3qipx0XyEFJtPbYARIMG3HwVPJtiejzF4qBv/zsf2kvUeTH
tyuOEBKn/nuA7WSIQLFX7vlF+fJVNwz8I3eFNBjBWDw4gSDK679/W9d9f7/jnWeC7WKxwuVgv3/M
ehoXK1JufsCQh1SFQKlAcijZ3WH2Gmp6QkfWy1KE9orYj1D1dG6d7sTYisaelohsosinItGM9JYf
xPJWpKNYO/PIikKA+4WZP3nfVIlZXtc0e8qfx+mOhIkBaMJ+A97/9y/kvL+GQQyzRMCXvSFnuGne
6VfnynAXDZK2HWnzD/qdvU1aXIofOf7b61AE+usQDagqm40zrQG5ikIsZoZBgmFPSWhDZvTAT05D
YQN9s7xvBqLn/X9/yv/rQ94KD/yJ/IO2+90NjR68IQSnPS1kvQMBr9WyfbI7SyjAq8aZ7jC7LfP3
//6h/3qguTTcou6Nuxu6ET72f/5U5Er26EP4OfVEO16Y9/RUZv4tv8bkh50F+YMHAPg8bixLEhDg
NIxaeGQ1oMTI/vuz/I8Z+X+fs3DrAVdxvtxsoth93lVAhUXAlM266UT0DHK6DjXgtZsm9yGoil3c
96HbqOtOz1c98kSAj8RxV4rLSO+Ed1iwtCDnZmGqgHMxXu8RuLKzQDM2Ote1dxjYbPV0Sz4fJ45x
q5qCR/Yp9X4MvWgaLtrlOEu6Qtry7E59fh8rBBtJuE8Mi3sD6fWhQdQg7iqfc47EMWig98HOWC2b
NFOdZPc1PATFPM5lreARcksDuhNkoumx7hHbT28B6Jjta7GXdvnUjS1jXDNt+7VfVRxePX/0vUd3
RrikgtIO7wtutTr1F4n/jiQMGmPkt+Engac7z3TcBPoZKZs0KUNLnBAjxtfTf38l//Jdhbxu7ZtB
Aws/JfH7U3ar55Ypo7FPGA1sMtVhJauEaSe2ssIWEKy8Aa9fOgR2RHYPKC8LAWAd6TTO1VJfbRNp
ND6DPa5/KQXev/U4h10A8WF8Qz8gl39Xn2DrtIGtFdtpJ9wim+eix4ha8bQWN2fqX+xnvEjfHYnA
NvCeABShtaH+EO/ee91WWs0UzsUJpZoYboIvp3vKu6H603gWtF4PEwTSrRI12MsSTxpmfqSiu4Wx
YEGcKgaUU7UUgf2tiMiESUyAuOjlxlB+JAnU39MiLlb/WqFBcr52Vlubj4NUQ00usTWaQ99PADCD
iM1GFmibcn/aYB895B1Tdowr/3PBO6Bfjzuc5TVduPrlQRhd1Ke80pZb8MeCyvm8qMJs52ny6/2T
cJB7J3rwPdZ4AEwc4rPi9uRbWNiy2zr0LXby6Pfc5UxRCkcAriuYylHYtfNmHeCyNd/cpnBOthPm
4V3tbKhuMWXldjpU+JQw1kMwofb3yHRFzR+wLqe2Avaek9I1kVdLNjddwXRYPGvNP00s6U8h0/Y6
DUAx/zSevbZHNEdjhA65Hz7Go4sBZRis5U/fNYI0z1jXP3l3MPFpYm9pCNha3SGdpXI+bkaVeUo5
5I1foDkXF6LeTXPxl2B99ToQpVgZ8y6/eCI3vzxOVo74Dkt86lXL8jHy2lhfNMtCL2MrPb3dXllx
AgMdMG9Q3mKVO19GhAFEtfeHcHqbAayat98tqskPXl2N4ldVRcjPLTmE7ZAseV6VOLl1UUADd0jd
AdG93G8MJKu0nbQJAaniJT0gr6kHBFf5cvQFycCoFw1zRVY+dDFIfRYrdSNlQ0urmkrj7umGjk8R
2B4vU644fpWoLE4hDSs0W2dpv0ZkrLmJaFaXeVbY5994Qe4gPkH8WuWpMxDO3RKpzbkw5eZ+xiyL
w9jdZ4KInVFdxGrt0QEdX4RvWmkW+pLghOhcQzdqsls07G9TrqwZG6egjxygN5DYNftsGxCqzfo6
8AKSR/jSbZFY9L/dmbmEaK9y6YurhpU43DFZFxiwlJAE1XpS/ZjLtuyxFmuYbwT6wbytiPdiZ7Hu
Yk85s/kaZBv4SIfXrXUztpXFs6sQuzPXIXkgszzNCtFqAgjEXjg1H4goZI7rtEZdo7XysQsMYfB7
L13G+zhRoj4lSn57IkGPnS65WE70xGQc4UuxW89kGo7f6f7D+DaZ2m4U3ukHKVCBe6SMoteBDCxS
wh5NncLm7gX7YAlcG0ZEnLptQ/mkCXwsDuVIUmjoVE51aOcVeR283I9xWG6XFtnALzQkwyWsIhjQ
eCYq/9h78FEuxKJK9CtjjcYSX0zUZxZ97J6Wfgdllf2gd6/cIOYtvbYIf+dg6lHm4Iel+IalcLda
RH0yjl3Gh2Luzavt1AKGZdM7hP6V1phtsxjaewaX8CHFLkT+Ci9YxtdyncogQ8nCTRqNu/u1dWwm
apPCMJgwUONyt8gU8ZA5hW2ykTLWHMLKGFZWkOnIsBry6pm8GLmRvMZoC+Fa6c6Iuph0YNnBl0Cy
WD5zNQKCJ2MrLjiF4pt8R+T+dN/2atMHKJfKYxJttS+o9Ic3nyGZIHssCF7Vakj/9qKiu+43t3xi
UyKA5a7QiiSDqfQXzfa/u4sistJapP9vzdLtbUoKX7uTRFsW5rKWUf0GeY+wdaYvcJp3VjFNik2r
hOEUywNPBSMB3buwZODhfq0rDC7nmDyvr5gWsczkcaGB0Nd7/7ko0QECaROGk48dYstdUXNv89dH
nwgfUwVroLz80o1gheCbBYYYTpQ+x700zXAQTTXgqCPpJz+2slQ76kq33F5mvxnjQ16H/nPbF6w4
Wl92r1MeBm42EhGKHGRHG53eNjhz0gChgcHLeO5nX1G3H9ZmF/3F8ef9TYeSMsSbuFMV9K7wS40A
H3kJEqXyFv2GC9GdrVv6moYn3m39VqRd5bnHLWcUmjrkjkM6J7g2Fb1AgCvtYPgZEnmIIrVTgD0Q
yYsXXRmOH5Kn829NIwitJehg5/iJYoSNsw7wlGzlTiCkAGdg/NH9QN0GLD5cmURcIIPd9Osx/iTA
42OXGcnukPGVa7mJsX2rTaRri/rKrsl8Lg07Us5xQx5mUEzVr1Hvzkttd4M8hy3ETQ4sa2mSwuRO
8MVhr9KDy4cKdAdvwcJHGRa8jtipfXGqFlf+in6vI87NhJm9seopasf0X4g6Jj13jFpU6BxT7Jh9
GITwPLYYsPnQ2sXRihEqpftuK3XeZkolUr+VYx+t3mtoTtkCuKd6xdanyW0Lj9KfZXgsOycaUjm5
3W8cbhP6l7rnOhOBSgyBr+swQoIoDliW7rYR3gJuygUnGMHC5jbD7oafEavXGwLa9XQaboYotDX0
cv9jP0WeQV+9rM6zcfco/JSH3HopXl9eaqCbmG3Faz4kAoQ2uKgyL15dcttbHN+rOY1UD8Qfzliz
khgRG1dkZvRJWPBePNfraD/GE3qfjEu7fPO2ysrrpCK8VhwVp8Qt0tGJYd4VVn0YhcELahvXnnib
DmN+WZVVq6tsfOeTo7e4uTC2x+/FuH7+WaHLavFaDLn9EtmNfxBLDP4O7ZEckXw5ZZs4/fBlDlTl
H0gYsMKjI2TXsPAGfIWetbo5OuKG5VldFK8Vp/JPtN6l4iICuzjpCc8Gct1WEWZrls9C2vnPwNlj
c875Sg+yavrvJIIH+3FQTfdbFBGivpEns0n7Ar0VFoWuWbIBL3HL4VQxC9NaCRuNB+8ufBfBTJAH
Rs4l0XowV0HLww7Y2Vd9tqwRDM9MC0xPDMDr0a3B83wCz5uzsbXMII7z0oUf5qpsimPol5xjdehN
/Hk7rj+JfdOkE5Xxfr92FTxO4D/tpXZpCXjwFr61mXhfLDJBeN/nsCNTO8LgcMyJ70IdoCKsfZFx
kTpb5VyC4u3nbX/BvNcDGZxGv85WZfwmIyJqY7sexmXJTrvzf5mxGKKE8F/XP5WmEiP3+cRQf7cF
Ws454j6Ii/6D05QugRsIHT+t/VbvVIyBnzbubUIkec5UWmw9S/CmnI118BmdkVASD2Y4cqfwBBUe
LV9T7dt6zzpn+A7QCqeBY+w1eLJYKus0UpvzuCOg4+jZnd5kbQvk/b6d22VMwnrPvwVrEfweOE6C
ZNVl0F3bbXWfMb+x4MHsPFfh1WrJ/CSdeTAlmHzQnlnVcFjfw8Ho+xvStOwPvA+Uf3C14+ePPPR7
hE5uNQfCpSPxQMz38mC8dfYBFqsg/OB3hYXBRwLvJNqSLym7tdKIR2S0NqlnIyQ7uuUY3FMl71sW
V7aP+qbsojerMJLQSoPwIWkBwURnWVQSx++mdotyA/gPobOoedtEsK6JH2VOH5ERE0cii9HVsD9V
QWi6JPLyJSLWNJz3MwV6PoGt7xZ8/qAenKx00TQc0EeS0bKamkKxsDGnvPUIR4JjvXaDw2vLsrxs
cv35AYS01dw1DDS/7/biMgZeBvUzD/muU9w0y3wPUN6zr0Pj1eETiKNw/TMRhLkeKmT766Utd//F
KpUfnKioJk59BG1mSTYUH82B0ib+6ki/PRup7Cjhb/HxNE1Abp7VBN7+aFa3tQ+CoUVzKC0LN5sf
lHNxr/wiLl/rUEv7GHJ6rRcd1YX8KDBf3uyPvVeQnFLazZPaUZE8EO0R1kfcIIV+c9aipx2ftki2
aJ5B/Yha5uuJJV5XvNbgsLEDDKvnLCx9wmk7hmGTlygKTR2xmpUONkuklw5V/4A2BeG+pZ/hsY4M
tuqyeynmCdm6gG+nU0+zu7ovNPPSL770uxfEjnjbd4k0gPJSNW/2Vqh4+suk698zJCp91CsEXYXE
vL3nkrSFCpAHFMsJgVr3CPThW49hTyfsjO2sV+ZvMN7b4Ox/T2wghbAngBsSAeiAsPVuMh7TfNd6
25ZTuVXr58lTiowBq/x/7J3ZctxYlmV/Ja3eIcN8gbaqfgDgE53zJFEvMIqSMM8zvr4XqMgMulNJ
b1k/VVmbpUVGhEICAVwA556z99q3Q9h2a6YVfufa+fAFrkx3Qb17yif+u8PTAAAmRuuITuXRrryz
TDrMNVMJORoQLXWFBNKi0fX6YdDD5tFWmuBn2hbopYqoOZc06efH7ZHj4y8TG/ojiLe5EPRnl0bq
G2QK7dOprjFHbWjXFJaDY4suDPXYDtFTu4LaUa1mq+gXDd4S34Tp4kTL7LgtsXRBmM9Q7Ch0pVX9
6AKUVBMyUPcJPBjqcSTWwZkUlfJnm1M/t8yufzL4Fp/ovL9DJSxHpRUEHsxkXEmZf3jaAVY8tfZD
0PJS8sjEJjojHLB1VaSpkSfHmBqC2LL2sQJMI0XmfQtKIjvR/3l36aHeGa+wBJDFqmYvv/7m0lvW
gDmYO7MJKUOLM8ME4raXh64fXICH1byvIEXlt2Gl198zO5CvQKi0zfrj+//aOH67/imqgJiAKmAO
SxyMfHQl4LDkhaIgCxdlPhKCHerim1yXw/y9Nqqhv0W1ogq3pptiLJa49qdKIR6tU9hM7UUbN0p6
keqDKl2TWF00P4e2TPH8RqYI9oEuknlLBTARe2+3AF/6ck5Xvl8KEqfkEDmSHpq8b6V66lZJhSrG
lVollffzaHXIy6uwGNalLpv+NoZdlT3gttCLL8jCLfXSijt8FgaBnsGWFjD5YyopyPM2Fd2gu4lJ
E2TdFbae4hjHYOiQlUTYJ/5go/jM3J0sp65Ts+84ReWW+Cc0g24JJ+ye7rvCbgdISrpPstE3TjTJ
380lhcJcGV6MoYHCMYR2dMVllLOTSAaMZFCcvRFhzNovrNkzKjV6jNGBnBtpMZ6RcrvEVRfKFfB4
Y5OUy+i8myK3kMti+/EqUN4tA+ZgzN8sQJeCJhugt8PF2M5lHkhg59Z2Y4F1GjCWSWdtji7ukdBd
MACW32OERDxJGrRmz/mqExRGlzXtMh6RHDTo40ggRb1D1TbJG8Q7SuXoPT2P71ipm0cLl3ywnXz6
Rashl6onQaoDEs9xNL6UnWGZlK6i+iw1dRqfjTGy3xQubrUOMnn2t2RDprLTVSrg11HN0WaAxUDw
QhAipWFA12+VRn6JWLBLerHHnTHkZzQ/DP1m0OKxXKc6MNk7qzWDakfVSfaPXRehvsbXPkhOK8XW
eQLuUPcg1xuf1WquU9S91VjTK+/8/KlUBGkYU6t3bHThddTrIqZ74tg439gh93SeXKVtiSBPFbWN
ryfqVHHG7od5N5zpOV5NY1x3V6Za5zQQSZC71WOU+ZgWlH7amXB/zMdOAZMVSDGZkxryDPMh4EY9
Dn2hPTeS0ZX7ZqT7sgpD8GzoXlU/XOcz0xVk0Q1i3FAt5nmdoi6LLoe2JhgpambrXu/1yXCTMphv
Gx6s3C1ghpheTGkQLok7NNWEkQ0R27nOxjIc40pAy8AsjDGh3V8afWwXHlQGGubgIOsVd2H2PSyF
U7JuDKt7LtNAJ5YDwsrZqAQoYcn3a9bdOJFFSxHHKYRdaCJgGsBzog/Qyc/0M0VaNVDko6s+hmhz
VsgZy9xAT9S7IiiL4QW8KVp9hwUAihm4aguJhzmYRPZgbS/bV6WROFZgphtEq9Z0XSaNXDqRJIh9
YveErFwIhHANcUXjVdDYlXmrdEV6hpZJQS5umWmISyfqNmieCmXtK0kQbnJpVIw9xj9OOoIJF13C
L/C/4GwHeU4cpl5DYAA+ldWK/0MPW+xP6TSgFxuANJ416Sias0mqUTJJZj48ZknTCYdGsNyd+Igd
V0rwDCl7jSXrZslK0Y6kBADOSzmM5gCYFiy8YLTrm7km1IVqZt7lLLQ/HOMux6NMWBhe3A9FHH2v
qEW7rlc5npZJ2h244hewPchOEZx8C416+PbxO+ndDJfjQca2bHIikC2AXD18JQnJLlOYMJjfBPl1
o6jHqzCw1zW2x6c4AyQDw6pP953dF44dDbpCnLg6bhi1W0+qGTwnxL2zPzZ1xrjEAeOo8WPLzf0h
8j0boRz5VXZxnpR9fh7igsZeGumfPz6H46n7cgqcgapaTF4USz56q7I988MuAbIXjFBesBgoa4EN
yjPFTMs1UOGfyXQBzzu8CJuPD60uY8+3H3bkOOQwEHLE4N8GvXY0jCWbHVlk55trQglnQt9A36Hi
H3IMY75sdPZlrva4h1Abo3RtzACphzTE85exrYgLU0mCNFxqRkBODVtsfHlap27ZY2JogLY1v5ip
yVozZ/oSGDvZw7i4eexwbRkdWuagUqSLMhI2lBzaT73z8dm9W/vMALi2iEZ4BSlw5Q7XhpT3fpAX
fYkZeYo9k3bPzyAG36oo+EqRn0vxiTJVW6Zxh5cTsCDMekRoFIyUzIdHDEALQhsKqs0wyTS9/YB0
GavLgNJhtORDoNdDtBd0IzJClmtTJTqsIF4x1LhuK7mNkomEPBlXCTAOm7GOWWePeZPqLQKECKcA
2zFsxyLUcDTNzKofpawbHwK1ioIdSiJ69VERuimbYnmLeS9jy6rH7S5BwvFSsjlcDcvwmLdv8/h6
qf8ogOy/W7SYskgP/n2s/Xn0LUJl8Heu2Ot//ytXTDU+gbhVWFVQEpGAmmwIhx9N+1//YX/iX8pL
ljxeZx7qJW37n7H22ieKOuomCs9FAcBybCA7kmqv2J8W3C+kbVRbr7/6J6n2h8ueTQIveiyEGk8z
JGj+7nAREqeeNWGNSWLske3abTN2KyuXomuhBPWdqM3x+s11uf61vv8B2ue6wC/T/Nd/LM/R36te
qADAVJmnfAGnMTs/rlWNhhQEsw91ujspebyKLtFckfBv1f764yOx/To8lraIFoHWkSTGyZENdPSy
lHUrja0Wz9tcwjXG5lmafijflTZO84kOVNXnOCUIZVKUVUCjOp5DWFlyUqeIG2tzhm8FVrWFWgiH
OA62XUQu8gZ2uNoTR2WG/g1tyPJSSCSg+hLWGq8pjOSuay2ic1CVay2dYGTH5zY5sdUuTJnNAqUq
FyGwhLHxZVTqfFxjMBFMJwWDEwbJ8lgwS48aI1hTLONCyJLEb4HbWMQ+Nbwu9UtfdFlzXZhmpK5a
Ju3JRVwG40tXRs2+juCWPWfxWOgX1hyI68CI/Av2B9ELkuo+WkyGQJWQ05YQJX1hz4DQkxilqUHX
MUmLqzSW/YtiHhOGu5FIaMGFLdX85Jk+kbRU8sTIWOcGIww2V42WDp4SSmY4OPNoApJZFvULMEYl
fcqlsMXEPkgZ1vxx6rBbMPCCRYISYsqUvYVmvZwcYyyshnl7QsA95mHVbAxcwbGvzxq6GwifYMIL
XJIl9A4riZhAdRRzX6owHqoLg8TG/J6d7zSYZJ4aBhCVuKI4eqQzmDSoVFRtJM2czQEb5pU1GMOM
HU82lvxOc5RyJOOTL2kh+oGiGmxthSaxXsBrmcQ2+gpQMd7XmwgQgEi90jBk0pNBm2WW7GS6PpUt
BkZDzNeirRQCqiNayCK7mjHryLd+Q2Lk5yC22SqsJqYlARh8aWieGbIUFbSX1pqmG04AtZtXxk1n
4KLP9AabmVGGRQqOQw4N5opUbbhKBD3k7DqLJP3Kbw2pWTcKicseBs36M55fFhGbLJKmyxpLKt4/
fCMeujTbcJjskExtRktK9fyaWN0n9USvFIBGsB5EVr/A2WjmVVt2cb+ZZXqGjx39stpw+NPkvnem
vu2CK2mU0az1eMzhR3GtC7y+MeSDSlhdQrPJJvaTIrUtHKhPFg+LbURbbWB/48mved15ZmlXIoFA
5bS/Er1NJEXfBwVDxBljCKO4RKlPGnj6mgweTT1ReE4pT8iYZX0Ox7sYUFuz9atq+U+BQ0B44qlQ
L00pkWNsNYQroIa3cCR67NkTeUviLgUd0jqz/CFjBU+2BiLZYN/QUhhcPL31t6brmNsmRjTuopb+
wFmJMt9H5oYgPpgR63Rp262aOmlqPtK+PXdsEscW19m6MEbDdBcLSL8xUMkEXksdrWyaRp5yp+1o
gjhaOJVbdWpMHVJAmYDKiIwpYGAXGh1VpJQXjmxUDXGlfSe7Qx0bOVlWNPgWDBbSgxIbs7zSJGw7
1wmDp2ZbQt+6TxQi0y9wDo/Whr1+p9wFo75Iapku6/FjgUrF3GrtWI6hqwEJquIn+HpSKrkYwHoa
2tYSYi+Ps8Rwjqm25HW6WvCzmFiO6MSHUnmex7Ec7iSVreuGvUD4PWdeNDNnMHBimmlSkedOUNPl
FNQp2S6FPN9FStqHa9DYeDoqK6/2CZvEkbDcwegZu6I28VQ+A5mXYNkY71iVUEem0Aj1B2Q544AO
pMWqTQoheXx9/kQZVWbJBtcaW+6nZYSr3ProvyACSNY4FV/DvJ9U9UmR8sBmXQ4xT3ODTB/aTK06
OlzcAtgkQ4pu+B7QNWgqy+11pC7Nt1lBl814hue1zcbvI7j2rHr483rnf2jgqkY98e+rovuOxNXu
bVmEepZ/fF6KH4n93idqHtofQkPcScP6n3URe/RPsonXifbhUpBbVEx/1UWS8cnUyU2xmeLL/FW2
+ej/VRnBMP8kkAXT5IfEJRNc+CeV0auA+e9Khe3VssWhn7soT9mhHvfxG6GXrcHc8gFgaepmDJH2
o+aPUFM7gt27xmLMNWYbk/j3a7XXyjO99GkLof24brSx33dsNd0UgW0QhCFEqyo5t+22uof6lwP9
kCtmr2OwJSZg3oP6lJevS+OfM6FPVIIZ6hMy9cPCi2gREi4RqdKM471hWccCZuwdhunjfrwjJyvw
giy3VjSkX+QhlnZvbvJvSrxlH/j3hfvrSBZ1nsWnCY32URuB2sSOBzpwdyr9F3pLowWioY82uVFm
YPzo25Q0LFG8EERwYhf3m5PkiKbBLn/JqrWXH+1NBzyEgzJSwfl3eNEQYiNT3ae+rp8HhjmtPj7L
d4dikSECpZZl1sJSOTrLmHXT2xTN99JgtutwMp8zE7fz0us5cedeKfMHF5QNM3MkliGzBdTaSxH/
5qxEIZsQtaYK1p6MAAw7omWQOtme55W8QsG3RqkJE3WXB0Al9c+VLN0ohQokex/4z5n4wb4EQ1yz
DYf2bMqu5Tr0+l7fZXrGrPzO6MKH0aAczsQW7vUefPu+7oPrNlQjkiSUExuA5Yc9PBkd9TyPJy6P
BRt/tO3lhY0cSE2TewUR5lrITeHCP1SRmbcFiEspX398n96txiWMYGn2GDhBVFbG4cUrh5GwtqnW
71HBm5vZH+etLY3pfiDidleOg32TSEgy1frkCjncfvAccGTwCUzCGApp9LoOjyxwwZh2EOn3nTCH
VVDmPlsd/9TQ53WydHhBLeS3Oo12UsUW+8fhYQg6wuMpjep95yvFNpbCZKsn0rxJMuFOigW+AUQu
ZhzKQNoI0Qq3Ctwk+FRgiuvosuxyjfTUjdpV7HD/9bL/v3kP6EwlXndPdKoEiVqHP1g5VhCzUNA8
RD6kOp8K6kooku76ZQ/RmH70qlfCW0lI4ubjAx91qrjyWHL4NuhMuMigQ6x7eGSlnU2GQUb90OrY
i3KEB2GIbXTIb6pm+lxr/X2cTjDxiBhi+q59Y2DoDVrtiUz3oRd11+EANnWalOeiLREpqz8CRWsd
DN/fCpD8ujVvxrJaIcE4sViPxoj85IhSmR/TYWN2Yr+bnkqYcfVg7qeHylAvkKJthrT0CIm+bOxh
H+e6a6AOYQPwmYH860X7o67M/8wqZfly/2vdvkuFd8Pn729LlOW//qtxo32i0XLQafmrcaNon1hh
Kjx2jVskL7/lr/pE5VcoaPhtOr9qUsT8qzwRn6gh5GVd8oUyqS3MPylPGKayiP9+7gVfVwO3mc0f
+jruf11Kb74KxWx2eqWYZ5BNKnToluJnw66WQrvcIchXXAtSqIQM1Wqz5F6zi/Am8md6IegNAWYj
CXPDMZntezrXhr41zaY011GGag3ZKNLqPeL96lYV84yEji2svY51SNf0EmepnRw5ycCYQ05X64dQ
6QDwBVKkIO4O+hi1aVAGRs8WLzUn+pRmFxV7I66HptkZQyJnLsyuWvJG7FJbPQp8XQXomgCTwWSK
NtEq8uswKutNnsmIq4GBbJpI08IN+wOmsoFmQvLI6UigP3PQYsnB5VhLuXxJ/QPnwuGnks9zNoRf
5h5X9DZJW8X8gicgfA7aEoHi2JLeI1e5es1z2KyQLNhFfVmib/Pq1H/ocjZsmJ58UTdkp8yGIn3W
+CMw1JAHdDt0GdjIKskK6UtdI/TXFq/CbYw03VpA4lo5ImBvcQOcE9yN0hk+Q6Zd5XVohbeyNHUQ
ZVEE5OX3EVPLD9T7cgynDgn26PXEswR3QQi44daQAG48AaAiTnOaQ80tIRR+h66vaLOX1MW3sBLT
zxYWOE6XtMPGvapLpEf6lMrbxoc16aB6zKI1EX3dhZXlc3xlmPoIHKZR1Suyq31pC/NKCr04yJXp
wYLa/AMNc1LepD6EJiYK7SCslRoE5X0V2f4ZvnqBBJThqqz30U0+D8mWIW/vGMR/jE4TI9eHcRFq
d9MAMqx0hNCzcU3KXIASGdYAfTocCOR0cf2ivPwJ9r/QsfzkaoPsMkwJM6EHBBAAvAHBlLg1zZoQ
SqZqarU0yDWrLnvHnktCtcHPae3cesBJSy5vkLGH7wy0xSvoraq1R+AUKh7Dp3Ha8QIXzYq+kUl0
R2Rm6WbEPX2t+q3Znc1A8MMz02e64gCQ7HqsGB3yTN8SXboV+Pny3SyHw3M7zD/DTB3WY9TCW5FF
d2dPaXctYiR5UWbNkiuXZnk+ZVl4KWVZs2aAS5YAZILsssOli+DQn6ULP5QEdutUm+5A4MU1UOKp
3o5K0d8EYTldAXkxPJVQbekSG1Z3MxS5IlwgZnSYsiANHqHL5Fs1LAyuWc6TsaLvI230vitBqPt1
eqcireBJasNqV1aqfjOqonwO8sB88llhtWsJgGJukw6QA5HfQepCdClNZD4WWrkztByOtBWB7ILx
QR4ABg040edxl7SfTd8I70Fv6ZdWwhWv8Zf4TUty5eveue2IeBy/QzGNffqZ2PVDAc2qaiUeKnwF
/lC1/QsvB50xhj9VlbCJFv21Yy+zsWOZOoMMKE/d2HRHLcJPZMxVYsU0Ipi/qoraDOo+bHS5vbOb
eEmcTNlTyOhQ4VmQqTDWc5HtErvJu+JnWQ+4ZUpHSmD0E9OcEcB6jjsLqCydrcLq63yV20C40Kim
fJqzvW91lUKckklhXdHsHFtm+qAHK1pL2oD9wB5yO2V6yMV3ZhKe7oEH8WNe0OVi5PLIDNyaNFe3
agGngDZeKm8iyLAqausFMYueW/U1pxF5Hz4UAVKsEpEh4r1nHVNN/miDzzGf5lQvkntLTYdx3TFi
JpovaXHbmX4zRys7CWskd0RT5911HY7d4MQ1EGynTWBD57UyCIdmrfncVTgDeVdXYgv0Ud+0WqAC
7JKzryE31zHsUSLLIWaqZKTlmYa5/86a8hGVepoBSM7iZE2PNPQm1YDyrvIHXcxGVZ9ZiWndhjkc
14mg8VUdaXXqjJbVSRu7k/MtNqvmSdMG1cU/QfqCpBG+i0ggW2OTxc0vo5LejJmdPoaTIa7IaMnJ
JcJisiJNW/Y04nmdLBQoSVtgeJ1ZDnTF1GTrmznwkzKwdnJJQKdToe3+2oO1dNsBA1XWDbMn2wSc
0+4szm3e6sQBVvN0n9QGnkA7NVqodxiY/D6DmqCqo7pR80aARZ9Ue62TkLaJ1FB5gMl/O8st+Nkg
687KTv4Jxl65FyXDBjC2Sz5UXWs7Oyzzx5QdTbYHlwfDWBPfWiWp6q8hZHntjGZqX333U60pmF0W
o7ICq8UNx5jbPI5qv/CRC765T1FmouxHuIsjCCo2dejFWKd6AIWqiZ/hSqjSF3PskuC8XthRaz+O
YQ3zgKiAYlgyThOoonfZbpBmpBOJeDOKqdxEwJAmB8VrfmnShVvQ7joqGtUS+bSOdJ9gI0UOrAsI
w03uKaRJoDsl/DRW6ZxXdas4I9pSya3sbLpu4e3PKy3vZHCqTRLbO7NKUzNZzZOlraUMubmE2ted
7b4i+q+0vhoEt3jVQCQEEAkpvsnwGp+TFmXeArBg09UkdlA7dBKILooYO21lyTC+DmC8ZbcjJXzN
VGXCfGtMyd1I7iA4IT9sn3tT5uZv85DPjRPPUTK/NLQPw0tIWwOE9QzF8MaPommPEFeFHWsYAoIp
0L0JZ/jPCdHhtMHvXPPUI8pkmPX/S+l22n1n+Ii6kb7dhwX1fZd9+8fF81TU/5j+cfGDwvhtef33
n/CryDaMTxocAczNwD4Emcz/6gLyKwxNaRboWLGFEBob239W2eYnPD4M9/hZoFC8Dlv/agKq/BLZ
NGw30cKh42S//7//82X8X8GP4q8ta3P0z2+nlYfNgwV8g+dfkxWyIuVF13i8kVQzlPgG+WKCZIik
Q2Y0FOEXknq+ZV1Yb+xCGddpdUrPd9ha+nVUthd0fDSUHvQlDrev/IvInOLQ8JSSQUprCRheGnBT
BO9nvR5dglqHtWAuILCU+V4omAvStCEL4QGpVefRtMLnmMf6r93pH20R/9sN7hde0b/f/V08p9+j
/rk5WKLLb/m1OoX2yTQEF5h1D/ZlWU1/bQGF+okRNmJnlQBvFVkR27O/Vqf49NqLsWnIcBPpc/Gb
/tmipkMty8bSuUYea9OlUO3/h/W5rHNm9/Q50VyjJTmORoumETlS08qg6m5t87YgX9iVW/KQlTQF
LVjX0V6xTyzPw7YWymK2F/R2UYqRxsYJHq1O3x7DHCi+7LUV1aiS2p2L3bRdvbkNv2kevbat3mxv
fx1GZ57KNIBXw6vo9c32VvHLDGtwKHsoOR1VaCvN3zYLGwCiKuiipyL5nKTbErBzelbNqwp4dunK
uFxp6QS76kFSwBeemekl5g4fHEfr8jXjf3LgWjoVlzuT0Dq6OELAGoHnJjUpJehOcogAuhwFeLPV
0O8ZT/fMiRVGeGC83fg5+a49Q4bgAQMrL2NBmteg76eX6QUlTjuwkVpDNXAwN0XzXtjneXA3Qz0A
7oXBqExWot8mxPedaBEfvadeL5YqTBlmEvnthsqKe9shJrCnkpno8bElUYl6b16Fgx3sY/hOlOix
a8yEeU2zefPxTfrdUgB4Q/+Bg9NnOzpsmpfGVAQcFtvquJbnDr+M3ZQncsO1RZd3vBToI3Jimmmy
9JZOyJul0DeEX1Y6yUih2PW1VwnKmE3YXAw2eub+RTedkgrDrJ+z/LFJLxXjaqlFynhtsfwnl33O
SMNzp9yDZbHG69r+nIgB2N6VUM8UQDz1FZ5Z5pP+bhyeJu3BpPAX/VPQXY4JypQTz89vT8ei/UOX
Ep4MT9Hh6dTkYo7gk2Xwrq5iXi1jfpHG6zA4RwnmFhHoROwbZBQR1zEyUiVybLiOCcEVrGR5W1ib
rrzK5HVY7dP52Yh+SuGur8jAFKNbNw9mcJ7WbHWHXVKtws4T8aWte2jHSdId4V3emN06soGT/tVB
PPh4vv1YHhovfr0YLLr6vAtZhAxFDs8raGiuDwn90bQ3CiAYBGQz9/XIuIHa1vU8LZV+Yt0foVp+
HZP5C919XtIAj46upWbM+IlV2jaBrl7Y0XMaJf4lfN/zcAzIeoC8QLIf5HGb12GHc3xjzcL7+CFY
FvnR6oTBZSLBZ17JeR+1+QsN9wEsh9HrBP3ZWT2HhL0C4P8yTK18QoP5u2NZDCZ50pfH/djhoUuo
SvKGF4gV+RO8Z0cGy7GGIBhyv092o3/z3CE149Nns1BBiy2P/5vnjuyhYlYNDqS22nkRVwAeYigB
mUrXYUrrx0QIN06alRVbJx7537xYODJQIoURgim/UnHeHHkcyaKsWmRAYxzSDtDbeDP1ZnDiG/Ob
o/Bht4HCgbFSGDUfnp/eyWquc44emuva6djOrpiQTifWx1FP/3WNvraE+ZZpmCJev3RvTiaJtCLX
OgAiRNOtXvGyaRdCR1Fs3jKt5aTxVS4lBqNDsHFSO5x4Sf/m24ChSTCGYpJNubL8+pvDL0CQVjf7
mf7UzK2Sn6vWHunhYdy0mmk6QyDmsYJPHPU3LwPc+tSwFiI8jCCUVG+PaqckdhlQqr0iH5NNiDPT
ZSy8kqNn0EmKa8Z+6Xz8HP72iLxVsZ0sNfNruvKb88Qdwu5vpLtLRDZNMGXgJR76NEIwRLilRID7
DLbkxM39zQNpYCnEerMsJDzXh6dZ+lnRtP04eZlyZdB4gmQwGR66qJ/siU8s198ei47/8tzzMJrL
r785QV8fQrhhHMsvy/UwRdKqGNkfmPEMU1xSTjyCvzsaRyL1d5nVqoI938HRAFwEKQvES7oH5DWD
AyAFrc+0mPZwtXx87373JHINqfToZCwv0sODaXIwqpNQeNNEw+CqozSQw4dI9OOjvD8ltLQCqBXv
a5mZ+tGbugvmIcCpxAVMen1lpF8Jvvw2GRU5mlp04sv07t1pmxxHB1m2uAL5Oh2ekbIscJ5K2Yvl
6KEmm2vTkc5K61t+nBrbGfweRJaCZjE1+hN37ngytCwRlLyYAwSARl7cR89eOE1lR+9tKTCiF+af
Dw0bRXfEO4RAdXATufKwsq+6cMiw6IThWkbA2pNLe2LBvnsi+TnYay6UKKZoVIiH18AfieJphnqh
3rXfVZ6OFe7EzeQnm0StYIFLcEY/vsO/PXXKUQoBBgnMx45ucVxZcwZBmhZiAisCz583VPZNjETR
VTvjIhyHM1UNyDCrcHt3tv4z7+1VS0jiqR9kOdBBVcBnZek+LINoZbGFHp67LFk0UkTEzoxYiFWU
tS3KVulMjivpsbKMqykkmgCCd7OpZzeTYuCBpKoZNmMDHZbyx5fl3SeA7SZbRNQPGpoLzD1HP0w8
ddGsxLM32SXGbORIvIvdiglaNdSmQ+eeCNXw58cH1d891IASMdqAo2RrwF73aBmqgTmqJASj5cXQ
12U/e7YHQfClKH/wxMDCACHvr/18BSSgMdf2/JiZlzoYu+Zr2j923U6Vvob2ZVSVjl46N9GVcZYO
24CgzixxBUhA8leNH6oOlJdu+06kdz6NamVVqrsieIynpz78mVlgVy7G5urjUwP2+u72UucuZR/G
JUpn42idzZIJr6rkisb1FrkoBmNXGN8n6xqa1bpunqpcuL155U/3RcpIgT3rvZXsAR5kIRsY47Ie
HhWgFEF1o3fEDLZfzG7Tii8kz5IFXRbYz5zJXlfVxthlFiMWjxRYCdaG5AaryiSsa1W3O0zcxkAr
eIfEPFJv8u5GCr6r6UWv7rXyucgv9GH9NCZbDWqA6XXmjaaAjfG0L+NTqq679nMf3qUpdL2t0Z0T
yWUaTvHNCL+M0ZeecEzpZxDezfpOi9d6RKqkQyjpQAr77aS4BHzIAzGDiKeN67beo4hXqofCRlrL
urofXoBkZGQA+6so2KCDgxmgPojIyeXrcL6kGE9DzmON4tguPWGv2WQb2r4Mbiy6wvkaZ6ejDA/C
vyOS0BLnot9QvEjWbilEa2h7Yg/Z2ZK3/VODDsN0iJK0Wy8ovP5FOTdIE+quZDKkkx35lVC9M+ks
ti/j6cVUyJpN1lG7gx9MkMSYrybhkIIjzyjx1iIrmarEkGNsRo3PsnmBuRO8MxmaC8pvX7Vbsrd8
fTcipLf++HXJmkIytHgjUD2+2tfefN8tvk1ZLiiZwgLGoqLEewrCeBVI2We8xKpr8VY/8UX83SNq
Uv0aSKQ0TPNH2ycozkVdj0uFz9+4Gaowx0oZz594XF57QodvQ+pembKMpi3KwGN3VRWNRoWCe/KG
HuA8uxbXVG80n8A8h979Ekv+tazvp+521L9r+o8GY1nfbC0SF1R5FzYeacWIzE3Sc7FnWiup3LbR
yrA3g7IRJJQojWdaX+JOXROq1fdfwhuNyeOttM9g9PtOsQpv2LLoREBRBO7bc2KYLpAvgxoK93jO
DXJkHaYyc+XaG+OC0f6dKhyYe+RmEvaWmU5xQ0OBiIdK2QSXfXpedttMW8Nb32GIyHMnfenbeyu6
y22y4H4uHEgSST1iMyQC8co1OaDOtJigIyKzjc/l/NIWW8PfY4hTes+aLqNmh5zfDpATXJagNhUY
Ot7Y39EPsAgJSkge3nSQrYcLLfZgdQHlCKu1bp01zRMIz/bGnz8X6UOmj47OU9YrX/GJOG02nLVo
LHsSSU3pWbe2ennFKMptMQbU1XWfnRXddoEuTt8/vuPvKi12jDTu6XDwilz+//CD04IpFVVFctlg
EtVgRAx8a5INJEPfz/7ke39+NGVplqOYsthxHH9ozFzvG30gc5vMxFinhzdURB8LsFZejg/z46O9
38/R8KUThWGL2QP6z6PKGBOApDHKn7zZIkZ1yvrcCzTG+cmcXOgdK89MxLi2ENj4jXJn17px4vOz
XL2jp4kimUqWOCuu72tT5M2LIhYlEctAs71xthfOCpYYHCTNiaf2N/eQxAKGMzK2ey7q0SdOTe1e
0xeLciaA4cwLsKyH2tgqPmGg1qyeuKzva5TlWHRx0E8ZdByOCqa4QqjT9cCq6sKskDGe2TL9LR/3
Vmvkno942CW3sTzxzj0+STghOq1s+vGLjIq/O1yoFgzuyhjhLZNr9YQ6pHZl60Kdv6GNkU6c4PGO
gENxGLSg1AuMp+yjVRr3I+oLwm08IGDdBV8+0kSI6KnsBw1Bpuqf9REKRC2a1h+v1+MqfGnXYxbR
aNpri6/76BShTGvqWPqNpyk5JLcSdlRL1wGefE//YbjMe6v/41Ndhiaaxgtfoxt9/CXr50lkCMxL
rw7oWTZDf1FJtsNui5dahQ+NrAR2JAI3fXb28cm+v59ITtG402qh5GTvdXg/yQsIloShwrMxm4l4
Wgim1DL1xPa/ne3bPz+arXGO9I8ocI/Pc4HwhqkUQw4rAjy5OqHrlYK2SxbZamjNU+r2d3dyoQ0v
dgluIrb5xfrwdktemiSrUVjmnmzBkaxUJCnCNwqvktrQrcvuJ4q06MStfG3UvH3ZLEhhGio4VJc+
GbaLw4NGRiMpcPcgNFnXC48ysVcyaVb1gyAKtKslRy6p4IYA0d3aIsutLHdyhkph3UvX8/A1Sdaz
tIVSN8tfw/4hVso1yKMIiqhRnnfFBX+ding12A8VYgRRdySFw9a77pQH/gyRO/wBhsTHt1mnyfJb
UVURlHQ+Fw9/eC85T4GQn0KIPhmDucPztPpCNyYrIXuurO/8oUb0UOqdW44F4jaz1E68Xd+9Deio
sGiWoQZaUd0+6g+MQzmZY5hFHh9ob+pQ6YQYAqWsJBM3TX/OGgSGRo6u+1y//vhEf3tk+IhUYaBi
3vGwZiUylbaoIm+Kkx/Ejw8rMRiGW/Uh4h2ZqqaZXUteqbN94sDvns3llGnP0b/mY43j5/AKd2qU
NFoVR8wM5c0kBx1dbMHmZyIit8xONXffjQZ4gS3X9f9wd17LdStblv0idMCbV5ht6UlRFF8QpAw8
kDCZMF9fY+tWdV9R1YdR/dhvJ0I62i6RuXKtOce8uK6xEv3Vva4dpNNQBxeSokbGRmOMVNM9wBNG
guquN9247NpAtTeMrbLYrccu9rPP2oO/G9V/Pj30f5lO0vvlvTAa+fMzW0hKF2jF5DEaGUnIR7wZ
KGS/GIrq0NRQsRaJPn9pDrqRPSmNWSbzzuIIqGvf1kcW/NbJXapX50lL1uqt6a60AFFZpmAoZxEP
SPuYMyfyp53u3gX9kYs298KmQjOWRqLr46ncpf2baEKTUGiks9ArL69+CUhKlMiOW/0Mp4XwMWpU
cpQEL3aV8k/nE7Xh/3haw0+Cf4UmOPNcuhHBh29DlQYZsSn+v669KTA/hb7TTOetLEGEpV6UuW4I
xcVOUCufyV6zwoEx2ScP3sc643LToXpipK/jVPztOvv3TRTmcTH1G6U5GVZauBV6svhaKNSzt3gk
3A9rsmXa7p8fub9XPsev4zsmWMHLoPTDw15jniwnTKR4b7dYEjJNKxobbWbTprD18J9f7K9TAr0K
r4QIHaH5RQLz55JjKNt3yKsIpjUCNywtCaLE4LbTIBoeVhUpuTmffL6/vlMKCy6RDs+ZfvlqP3w+
v8i9yRuxu0NZyg7jml7T+9uJ1WFuvtZorjFPkID8GbPjr53s98uiQiCjgUHXR7fXjEOJlE7u/TLT
ScougDbmQeNd+x0B0AqqNeQif48MuUSvtgyflI7G5bj949m+vDzQBrYW7gN/zXEh3ZKMhfkLVWnh
7asFLDSS15j97LjNXFpbfCOELvknDjWzgdqLK5YAdJohxZRGNTHGn5zVf/8M7K8X3yOVD/jBj4Pl
jcGI0oiei4FbnwdHHpgWRMXMgUqaIdKJuQP9/Mld5K+lbTF8pQ0WoNHC1/AbA/ZvdxGVTgG3L7QU
3JmmU6291xcvwiy1mxnD2j+v7L8/36WJjP7kssouVqc/V3bRdWokWrsD1Lra+17nIu8t9FQDLSk9
GeP+DVCmtp85yP5+oFhb+oXhQVgEXZIPhXtQTIE7I8xkxwZvMxpjwpxe39epuZIcrr8ArW8+eYb/
Prwsfr5Lu4QZGjOLj96x1hkNp88r8L+LskK6x1U406EneUOmR5ikBXf4ej5VolHhJM1+1/pzHimj
+uTM/vsRQ0h3kXdQUWNp+VhySjjqmCws3PsQ25bJYRsJQNjaRROlPSrjngV1CSAmcPP+n3/svxfW
n6/84Vsv54slm3DMWPdij8CfRAVFEMGG8JKs/OTr/uxTXt7Lvy1iQevKY7dq4rHXXld/gzUtLfRT
WWhNN/gsEbD2O8BZn6UK/b2D8BnZNXkwmUghFfvzdZuCwB0hSW7NMkNEcoWjXWJi/+TE++++SSoQ
qiEfFRuSyT9fJducEhCv2cZOY7SXNNF4tcjtGbIi8p38synlf7N0EW1eJFsU1Bf55IdCulxHJ9i6
uo3Lpf5euNWvThuJJDDS65mDgZi0pOP4z2vPOzK0yGiousd/Xjq/0Ul/7syXtwAfh6sZQMSPU9ls
YM4xgE6IO/UqkKkDqfByBn5le4UrBsDBoIozYNQ6nGzjzV41LUzpIdb5lobVZMxXA3ewqIZUkhiN
+rlRge38vCGDTyPRZMzbT46Svzc23i95XawzikS+tT9/IWk5pWUgp4vzUrsVipDpzBYEQVaEU6w7
8g4AthD3/slx8de6IAAK26iHiI9mHd7iP1/V16DXd2NZxfDM1a4T5as2o5G3va9WU/n/Ly+GSxoh
LXcObpN/vliX+vakxryKg2IgbTuo6IZWxjcpxH5k4vPPC+DvT4auCssvZSbr7y+JInoHfR5yWqVL
NrwP/dgeBCwS2Xhxe0k7/5+/mIdShYLLuvQEP3wycIT5pNW0NFKHdCzXhThoq9Ak8+KSlvrrn1/s
r7MI+IF30UpjBGc3/vhwrdqCGIbAhbin7Qj6zW3CPvDf8JLgg/PUsYF+8snm+Du/7o+n6cNrfmgE
amBuPFVwb/NTeOfKrfZkxUxhhRHgRY5Gwh2LAVhPyKvhLpGRD4csN4NTRX0atfXXbVvaGBeJffZS
0mFay/uk5/PX08P7Y8zIjZJWM3ypy5//2+4NWChl+wPfGAgfhElt1bfm9N536d6F8wJhMb/z8Tl9
ssn8N6/K5kJLhJdl6/8YBkkoim2OWMuxVzOigOdyi5GJLpMYhXXqRPBz0vzPfonLmfd/fgkAw7C6
aKtdJMmXZf1Rk6Hjn5uC3i/i1E2DnVmfp3ErD32pvITH/EtQZcYBLnoZy8D4MVbyZbW3c56viFXn
TRzNPH8bwUF98k1czo+P7wrDMtUBLQUW+Id95OLfm1MNd9Uq3GssVDcTadGUnFl5FFsZBta3vIBS
7q72Jz/8hwqc7wMTLP0TihPLwjT9sduXExMg6VPzNBTTAbd9Bv11PQy4UnbYE8y9jo4SniicKyMr
4KXmCZ6Qpju2zjC8ZvP2/M8P54fJwO/3Q/gWbU8eUtRWHwGTC/BzTx9YEzDeIa72FxtYrGUQTvEk
JXPWdfttCl6Y1gOPAib7yfr4c3P4z5fnYmujB6c8/qi5giwOqKnk5dXIJBQ/5pO2jMiP9bt+DPJw
VNryySv++RD81yty/QKXAu7g4w1MLNJdaXuCuuyB6Ig2WG4Lgjg6/5KCtFqHXnlH8q2df225/yMj
wv+fXvVLCfh/dyuEhJqrP0GDl//hP4E6Dg5zhyt/wC3wwhS8GGb+BRoklAJszr/iHpEdc1k1/7db
QeOPmGUxj7isGBzql6TI/7IrmOb/8n/jPhk3sawv/98H98w/uWmgC/I6/7ZXsEfgoaA1T3+V+RX/
/WGv8Gc1mDPY+kTJYUFuSbRl40alOUh1DanfnJ80bK/6yatnjQDs/IJbGDrDXt8dUMnv+JBT73Uy
ppLQ7kDTpgjF+FoSB2JnFs3adaucEMZv+zB1QV7s6E1XMg8hBDN9XCCL5mQkra1x22OLD6JtAUse
OoPl9Fe63tkkXhE7nM9PrSGc6xm+XHtI1eB0VqIqZ1uQ9059fwl2RTH0XHd9Xx3tvhuanT1486+5
EdNrmQ0mktypJXZr9dyknXkg06C4WXRreRpk00Zp3nlJUXa3Go6ipMK1yF8tnl0aQ9+12XTikbz2
2MvWd73wrfPGHTfTsxRUodIxrFVluLVVDxUMRLmgX7bfSu3MuSjOVeWMXFuqaWeQanZcVXB2Rqe+
tSpmT8jnudNY9j3xihCeB9HTq5izRNWTutkqi2wubhBx5+X3oAQYypfDjSOXnDDqdXiUSriJry7W
S+SCkbE6EznI08+2MZbY6DFxAtw49ko7Cb/7ZWjrPSnJW+QQArIbluILwbtyP6ts23krwRDkw72T
pGJHQ1DbMUkY/RfRFEMCtKBNSr16Bx/32i6dFbIuu72rb98tnOq3uiVFYhYwWe2B3m7lKzQCXaEe
q4DjjofgQQg+6uBrEoh4ln6pzLV6hcoXHAqc2QkR80s0DaQxGllT96HvzXJ5ohmZ6z/mra+eTUJ7
iWybPek+9m0BSTtoUjDMSk3Wj1TVvseCJAyWRBfCJs0baAd2sBMFKSf7UnP1K2Futp8Eddbnp1z6
3iO0gdaoUcoQ4VTGht0XxhxbygDoeO1jj3bvPFrgfocc12gd/5fQ8cOu9DbkGJh3uQ1GnYS8edIJ
FRgHR7SxvXlYLPH2YvwGFyIfMl106xn7vjHEmTYYj7NwzDdiy3z499tykGXe3yPVDe7VPA6HAsUe
sVXuhrsFWl3kFpP7wrJl69akT9yc62Bm0ZvpkFdDfz2kpfhlZTTxWhi5OJjRjJ/mNltvZFZ545h0
Iq218RmeAA5vr6xSUm1x2GTZXNwYi3WXeZ0V967VRJOvqSIMQCXZcYUTlB9glkKRVQg772Qa9So8
Emk1KD3j6omI/HTtPDMwOPjBhLghdThTNW1Ngpxcyxye+3g1ij4bDqMYsFSM7ZIOuEKqNXgP8j49
IK8UMiJpDgGenWXpQabYcdZ+/JIPncONp8tDv1F5F4pZm3erFPmd3bnr3tM0VBiaEZB73+o7Gzds
iKdGRH7qM65t7DokQeNlEw6Xx6ml9z4D0BtKUAy4s9MwaIvqvii37TTazSXaLbOt0r8dCxO8Uipg
D2UDD6wzLKhfhnnnZ/bw0jWrdu6m2cKUNPkAPOfyDfg6U7CFZZ+tG1+GlQWh7Vz+ynbRxs92vfer
2d+Po5FneDw80vwG5cOBHvy9b2ojWUjY40vpAC4vRHAF9MO/6VC+x11Q6oAcivJMLJJ2hmhkfykc
rI5jlo/hCDk/ATR/HPOlf9R5TvDI8JLVtPaP9iUVWA9+v6vgORvYsehQBYUb83PwusU0vPz+BbtR
4FlZNiv2zcu/oLnzz2EZ2oPT5G8VOPYzVxrtBDt/PmZ5uzz5K18Je28Ke9MiEcqD3pkPoji2app2
o+3y+XrS8Ga9Q60jqy30ILoei6HgSrmscC2Yaid+zeopBOwNsbjf/HQt336/fhe4+dfZg/BejfwN
bP3Bze/vsMu65UkHP3H0BztfrrPayb/qPHo/MkrIa2KsrB9LOen3ZB6Wb6NHgwNOKIYwaQ0vLXEF
70sDjLPxMkm2gaLmdpbR/VYZ2nKcMi148kYEPcPWas+FyPuQuKEiZCBihn3d+lez4VaEQvnzr2LW
sutq9L1zQABXBCKWe81X+kiB5h0hji+Y3PiOmUbzqNNoUSdrcWF9RBVeugzwJk3rvIK1IacTEtVx
CBlCVUcgk9UTuUzWafHWZT/NqBM7/XHqq4fVJXSoZTzQ+XOSOzOxfeOx9eTOlOuBRti78P0uAq5p
MyIb25Pu4TDMhX87WwAzAt+487PtK3m9xDfhfY8E+b87VPfjHlSMFkOlYDGtG47zYWK4Sx7dzpaO
SAipsKJ12RAjaEWWkP1DWezn9nm0unGv562MXEU96baeEXqZkx0GlyU+zi6K/nWc3rzeMKNFDipM
5/WZ+hSxltc9EUL8KgcCzHqEAEarPRrD3N9wlgSRnNf2YBgmCUpyZnV7bMWSWMdEbX59CAjC+rJA
9IzNfAP5n08i8ZSnQdVV2n7s8hy2trHs3TE/GkG/snHb/q9FH3coHpjhKShm9cyRVZCMMKXyTFDt
fkwthFuuFRMGUt2a0MauhYMM058nYsG8wj+vdatHVQWaoEF3KET+BcZwGWpzuqJkGk/9VH7tp20v
iJKEuancPY3RLeyN6nthFysyYvp6dWcOvyb0UaFGGGQcjKkKh8LwiI9YD5vU+kQ6yBL0gNs4ouWI
uC5/l9nd0SYKjFmwSzQTA1OQFw0j03b2E3A5bIOOp52UvgFbGeSR57Xca8vqJtIQxym47NVAxCfA
Jm/Yk7FTWpN1PzMv2GezSiMn7YO7xpn6B2N0SYDymG+2fu0/doNn7rOWK0LVAIMhG7pYgBKSlTPS
wcRC5hGEpZgi3qeZhbZ3RsZVBLN5rMiGmVl8pChsY1PfAhFsduzVlwbIqun3g58OX4fVdntUs4U8
MmIOYgpSYlizjmPEJQPi5AUprmB0d6lpzNc6kAnyHG0j9oVo7gsdm+DW99nR4JBO0mYA/4jKe0L3
Ka394CEI9dFo3wBS6XeDXg5Pjahg2MxaR96S22+vbdBqe086A33xYSQWLpuPSjXuabVKhSuu187A
Yqqj047G2XJL7wDt3vuxyI5cM48eICwPxTLNqivjXykZrXFUrr2igYSPGolcC5p4s9lkcjfAsWRO
qwkJpvDMLSwnWM3kEcFRNd08uCo2mLSe8CS1Yieu8RdegnKretetTKAhPQ2P7VyQGmtRMbo+2Zai
8tZXZWoM7WrzMqccvOyB28Ece47aknaZ85+EyDnErshy3/d57WJQd1gUKyHAE7wFXLaZiNNtJkJj
NoN75EeXEnrZjW7FZKib0+/8w9VdME818nv2fwVs4wtGmj2Qyil0C61kiBacrHm1wTyt68/MbNwf
Pq36veZ6aDMyWMvEIh6INB5DJ03n/WKUMweiS3xJ3qUT9TFnkl+mvwLc8YlLwznkTH6BkTJek+Lb
3dskDEVMdp57wnYTkevLqR2q/CmgZLzMs4qjC5cnsiYK0An+J6mn/EOwM35xoj9sBK9AWVnY0XT/
RgXyIdWZEMxkk/IQzaY8DAOnSRrkzb29khRMVcOu1i/e1zqYnkpKe7xX4w8vkN91QOIMCEmaayss
zfVMvi9+gY02W5C1kILM8t2dy4BJZ/nm1Run30aYjyH724FnLCREBLSwIzlphY1T2ebgzHwXQm+l
IzlN9S1RE5pXSNNX3EWafbtcXLF6nT/rAMboWgW1f86QOkWdyCZKZZOQMp5LeQlMWghiigfudiGw
bYF4x3zzy5rPV+rtGyQtNsWgPsG3zpEloAFP7ULcLy0eW2nU/bnJq5afyUxhawXqJAEOM4VYH9cW
jJTd93pYIEFC8Is/Ja3tmxZwjV+PsAxsc6eT+JSsk0QpW7nabuxTujx6XfHQbwJ4IDWln/mXH/Wn
VaCVLXpX3mXdvCRT1f+cR7DRRj804SAA2BCn3T6auSfvldZinTILkoA3zRSR0/sli02mz2MvNBFT
YLm7mWopXMWGBrwY7H3g5UO01MF3Jc2KPCjZRjaDMCYpJumdHHWH2tKeqs46Wprfn/Br6YfJKtxb
VfWkIxrbXsub7IR7JYvrrkVhbucB4JbA3QltgIAmx20P7yQPObatNuGSTkT3pbFJPUmLpdggipMm
/3UmRilU6XK/tvLN2ET9pZ0h2Ey2eECaWj7hhTX3yh6sb9yrxt3i6z96PXBPgYV5wvL6W33Rbje9
u2mwUcw+lRboJ4Fyq2yPRBGuyEisIWThvldLcaXzvX5NUYaFlOv8joRCjHVBf9dVI7KNEQATSbex
U491ogB77p3JNElDqoV9RbO6fZht9Cm9VvbRmpJZUpmVvlPBNoFlIwvEZmx7JnyD8kx79dpcXnsB
tmciYdRP4lWGZ6swGrD8BXgebXYO7F9oXiuRPtPzbW/qQp/3G/k717OhcYSlPnajBeqlVVDzpHyZ
wGKyu9mz2piITOeW0ItKRG7XjREJBvO1M+EdaDGNXTsWU/q8kdNNyebMrMdawm1t+pvCXBvw04tO
yiq3ePJ9tx+tHWD+WHJ1v6y1tl8u91CKFcw09uRw8e7lOxmHtMMHc41rw11JKLpEHy/a9J4rPN6Y
4QgGRMmxdwvsFx0P9lwJ45uzzU3k+KVxKpzeZv3jtqD18bLOdRb15IyGAJr0ry0Asf3cp95TPXr6
faYm+6oMBM2FhfgpHITErWZAzou2ulf9JTVzcq1da9ZfUWu4B98WTiyU70X11KvjrPwxBMdPkGrm
Fv2OzNz0jk9XJP3Y3dhbU4kQS5nzuJX2t8G1t3Bxq/zCLreDu7Ztt6QIzBE4ZmNHbenzpTdGCl9K
pxKRGGupz1wZYr+rD86k6ecWe1zsS+5QVBvBvW3V6nH0zYw7e1maseis9SHviGzgLlwdupawcC8j
G54r6pR0XgYHIGdgJ4e5ekI33D1Y7coxYLPPXvdEoR+aGlOKRRrDjUx99WNdoBBaTW8evKrOHht8
UoAM/TZZOlt7mSx3wSKOu6IeWqz1ABW/6b0tTh697deiJXgapeq8m7hEUjKRUFnS9N/l0jMODQqt
GLV5fxUQhQMIn+i9q3p1yiv0XbvBVCIp63Tdy8HZrmyn/akHyjgDptuu0hlXpWHL5WBVy0SVIFHE
+jxKAXEMB7s1ssTRmCKJNPveLdaYpGX6rvpR7uuhuR64Vo3b2N2SJNzee+7q/gJoh4Yry+TVRCV3
r5HzvPcKCfRRJ+bztW2d+oqvpIi92rf33kpMj06+8j3THetOcok6+F2qnwXNhEhSFBmh00s31lwe
gnCygT8CvjTJuUq31mOhE1pwwazGW96vZGuXfUnI5biQZd96+5kuXRQ4zbwPWk+LgqHXXgKR2hgg
iNno+rR53OZ6ibI8E3wxeX8SXP92o6B3yPc7w9txHJPFZS1k1FfIExNMi2rfwaVP5JT2N+gu0psl
qEbMRCvYs6W1X7uVNzUqQmvoX/TuwRQ9IC/K5aTNDe2LO3HtyIcFyZDpVfv2cvtHiEgedckpulb6
MUBWcuB95cdgoUlED6G+tlU97DN7Kn7VW1G/tZ4wdnM1QQbsmnGvIGZ9GwWbip4FYNDY0Ozvrknz
X3Sb/+Y7XZWUopWHzZn8gzu23Q64T/9S63JNSIOF91XIyfhxAac9T74YobcQ2vBgCF+/7bdS/w6g
Lk0cBVtymjz7JzM3FAPVmsVdCVef1HDiqSWdFzOFtw0XUTzTWkrfZVt2N2kJ+aSdvO4qExNJe3M7
fy8C+dXKsNoRWdIf5DRSsICC617JzrMfzIVxs72Uyze/uARzK9t/V8WWn4UGrbPiQG7I2F3dB6Jp
y0c1pmyuXS+iublcoNtVO8E525BSkGxsCw6XLuc2HEIc163QJtr7uqoAc4hSFu9WNSNM4jjJyJMy
mxIrGXyGmpwpGGljwbRxHLwbC5Lnep63oBD7nODnEFpaoplTFdvCG63QyBn/VKUBc11DBGmnSOJ5
Dvrgtl1K74EuWnVtiCp7I4ZWQKHUYNsRiD5EiiTir40ByyZdOdcHemlPNln058CVBGismrkzybE/
dQX+PmldHm9N035KgRvIRJw7EmlxZzbecurShr5Y1RX71CBWlq7ENTbVbK/oI16VXpXea/xsFJtr
cGcS3UXj0vUjIlHEtUj19MSe2dzklWEljdMvtzweU+it2fQjoMARXfaOh+Fdc/RHm6bpFYkhX/Fh
PBbWRp2jdBXrDhpTj2Xi5+aPppEyIh/01ZUlamLS3geryc40DeuniXkm1Y2JoMf74s4EHAITJ1pj
zXaGMVnhbOtWbPA0JNZqxg4FaqiJiyC0Nk0ye0pCaYCnOb1i6wbBF4pVnBQMmMdB81k2Y3Wt8sxk
u6u3nSrbmbwbovh6i6D4elqfs1a+dH1AurtDnkaL7IBbJnpuXV0bBp3BNG0OPOBbWBgasTXTZMYb
zeszyWsefExy4EMTQVtk+TDsA8hXJpndR+Ac02FdCCJbh7WGAFiduiEl4CJnK+XMtt8VNO44zzjR
C4nzjKSXQx9oO1th/DYLK9sLMl9+ujrabxd/T7JVNi1XiwsSIr8ysgbDPcyQ7OEzlFXk5o6ZcGcK
aMnL6hogJD1VwKXkXTgtt8OyfJEAcmMvt/W7spy066LXyAAtN2knvhyCW8a8eRIU6qkpaiM2Ri8N
NYipYDInI+odq971ZBXdq4mugD5fTBTWeL1lVOpjTVtWyiE7BqPbXbf0iHbeMHM/srg8Dx3fva87
0eAa2sn6/clYDk9Luz4ELSVwAWUWiT30y7IH6HG5MZHfoZIe30FUOMspJdk6hk4pbuayO5pd+VWM
2bUS2g+hSi3WChOSC3FCN3o23uvIuEPlkeaW6al32AgpjeEJUtU5/rvvjgO3kPaF1k0fKRjpXI78
/LhagG9EeqnHG3MHw4AySzaJhgv/XgmLBTA3tJotPRq5JkTlpvXElCktrAKLROFl9ontg/dkm6JI
mHc2R7/xriaSbEeze0Gb50An8bjeEvNR2cXXsSw6zKb4weEV+rve3vDNVm7P1AI8IUOHa7vsnhan
5Hwb6LW2lnvVBtUQWgOTgDbP56S3vCXBWV6QmYAwp8ZK2OdiDElYMUNzqKwnTxu/yYD2G6ooHxay
t3Bi6ue0I6a7XP05bnJ/PNv+/GVcg4KmVQfKX+gvpW9lbC2VOrgyeOpcSql+spZrM4e4Ck0GyJyF
oEA48sFzBVMPQpxuajreFrd7TSRBtxQ7B5pjYKpXlQePTkqro+zKPTu9jKvJTNl7hX+US6U/URYC
uAy+b0zU6cvhXKz04In68GtWLLdcIABYWF3+WMj2x8qc5qYCaLKTuoeXWDN+eKlHA0nEerGFxgAa
Pei39jBbMj9Z/rLnxKzZ01gSnlHMe7LuU+YgLVGp4oeammPemV/SPrXjrtIfttTuTmXWlFdDw401
MFBSBO2b60PPGhruM2QbMbJK7ZFIOofyIuX40Fq/vUIvfuL2k50Ytou9qRnfa0M8ZVXxporCOGVC
Mw7VXNYgT2smRBSi52zKnL1FmXalu9WQc1+eD2NHRARpHcHtapk/rEbVj5VuLsdO69fIyYW4t3wk
y36bd3FG3GjEpXy4zzZzJW1VfivIby6u5myOi/yJLX0+1s0sQovs+L3ZMLBRbpe9ikUYxCKRAbTp
YxlRdx2nGdolkVPQaB21B7R7rOftWyONqzGTu81aYHAu8lRX8raTLEAiQ6udUZff1s6+5/s+Lhbw
ivayPCuOuZUMCLqp+7EqHklWh5jDSK+XbXpX5PwlJZszCqg11kbxwATtwVqGHQDqo3D8uDFNjK99
elG58Q57MZ1tssZamd+hIHnWMh51sRyrysr5U/mjqpcqTjXjfWz0o8PToFga+1mW10L3LyFBj6Sz
1JGym9MyZifHgndmW5dcMfNuIXg4ZG4mw4DOYwxZ71R3kDAwarnP+dC+kGVP+duKb/2i3TlVHtnG
+Gj3+RqNm3GcmTDm3AIT5rfiRd/Kmzxd8Mtg+nZGMo/FFz3H3UsVu4OMeGMZYkyMdTWPkqyxmyzt
Dt1UpNHgFzY0hiZl4soMCyFtPGfL+4a44aQNfnVS2iwps9IX51JZOBoVlFvL2JXdHAqZjUSzLt8a
FHnJsqXXJtcRR+l6MvQpewPPUX1JwMLve5sxGMAE6p0yPw/OPVFd3Nys1vtKowuffVZihk+n+Rbc
07nfqONcrpBJ407FjhaCeLGHdbpbiGQ8aWVRXAfaJugQeCVdUncIawsObusXmKM1dzeZNQlXDAzF
s92X87vdU7CPy2/eR9DWb4XrcAunrrZT9nxhraDrxkEkC6WcJqofrqts7PrwSfJBl/ESbDhM3JFZ
baOPzOloKeXK9hKLXwaIZwky2eL0pjSxsdh68K4gvYJ+p0tRKO+x8PXqoLxFJfYov9tVRUeB4RO9
iFDK4sgvCEuPzCsydVoIFDjPV+k4J3NuHozGVYwqNC5X67Odtqfeq6ZQ6vqdK7cqMT04CE3aP9e5
vJsVSIHNw29LwBXZuDbJcKQWHtttAGzh+N+HrDe4cOtyr0q3e5Kd8k6+XT5MmwsiP7B2srfSyFqM
FSPOdm+KTSTNoLrTAC3JrUl43VrjmyK4NJp7AUWPpjvc6ere4Rf1vMoNm8K5BKF6+5WBZ+jTeLVy
jLhNnVYxmuWbqskevJZmxOipC4x7Cjl9DionejrN0l0nndfRN16lWupoYFaYKFEY4VBOz1knvwf6
FPdpwIiERDNlZwXr2LrLJY5yPE2MeGr9u1sVzUFz/QbjN3M3r8o9SgeiNfytRwtXn4dJxZmc3WPn
ld+0jiFDVZuUitPNoM3W3s4R7m1j/+CnBldp52FyveE2W7wlHogPuxo6W8bpRNtaNZzKbJ/WyQdu
geMPHf605adJFfZuM/ruEFwy+hiL0yRPuYR6btdEQ+Y/G0E53rSigr8yFeexHWXiEd1tpMsthhFB
OcFBk3LBGMoqQZKaMJHExF5ZA50dJrOVWd7OOr522NDEoHprG80FEaeSQXySE/8RVT5IfUbgxRGv
jcu7NL0YFjH1ZK0IP7cf1abcZHHm+95CCaJ7+vM4EkftZPDSnazLj4Uy36yF9kTXXE9Z2ySr2dbX
embXFKDwvg2bi4q3WtxuGs1r6c5ysYMoPJf0M61nZYmlJhQzE4b1czNF2sdpz1QewX7dqaPVSa86
L8TmrqHox9q6ZtZqDJHhkMN3HH3NMK56MRC4RguiZ8I0ZJpW7hxSPwa0VfbwVgISp/+O4O9rTgtu
uR9pERFNTZNx3vOHs3M9cf/sktp3VwSPjpUOt4PWQSOoFn9IGKEL+vANjvZD0zgDDIy0VRmifkYg
ADCzvoNV5AyacYWqg4LQXb38Wy/mzLqZHNsTDybDLqpp1n1VXC1O0ckHNaQBhSuZskgO0ee1J+jV
gQSMsGo05Z1AupGweqXvO1cfmCFXW1dp54ye6nozL7gsY1LYaFWRvzXiHvJLbgthoJRRQGyc5sV+
aft500/BamwE/ZWLbUwJdY/r3xaIIljHc6O5oaFBmZmN8oKzbvzgDpWEf4N88n3pnTt/cFpy45Ub
1W5b7KdqnB/QjaPxKEVPTEKaliwnmb025SzutEojSHlop82MTJ2zFJDuf7B3JstxI9mafpVrtUcZ
5sGsaxMTZ1IkRTKlDYxMkZjhDjgc06P1tl+sPyfZlklmlnTrrrssrWSUGBEIH44fP+cfHKy+nPpm
HaPga5NVv2V9dAjLnMI2LDsX1vohq7wv8dT88FIkH0DWNNCdev+ahrg4zaxYoh+CKtF67xc6jl/G
vnfN54/hWdKqu0kOIQEmP1hZ+nvua+cIbvRRUvZHciQH7uvzJcDiOS2RpW9KUdDiyJEQXQuqiZF7
oClRn6iRf2zLYT3BDqNG3CEBzhMN8323Bseyn8VZOrhc3kh7cT7ChqBJZvcMa4occgWD1AatR0m7
P+otT5yoOVmOJk8+YbB3CZa34Y7UnU6SHI/b0UyAW7uZbRnkeysjjoauhDifs0OmIXLuUhURj2c3
vKhhPQDLbRcgCmV6Yo29/7DMGiWIaX2QQ/VDkHTshrk/KlGPPI5kV24zGEXbAtLCQyuTH+4Slyda
6EuBDcMRRvNf87mYz0YqX9ddF9f7YEJ6oSzs7+2AyFORK04Zz6LO3K8yO5Rc0NDKGEvxGMVcaBP8
7P2Z/vecq5N0yOc9xJmRS1VHg6FbTmnGecewgRBRXly5951pOUIHLSRLiH7DhJ6bMq5v15mThsjl
NBk6JklJWTiFTAHz4iKO+hsf5vtXwOJQ0jSSq2D1kuOpy6IdTZPu93Sq4fIUSbZHWXqm56KcYzWC
3ep7xV2ipAOb9y7ME749aqoeJNEe+wl2O/XUOD4rAMn86GgIULQ3auzTtF7FLkIheGUHmzSwXER6
qm9YX0JnKTjahFveVqgPbJt4jve0V2/XuWnwE0hp1yYd2WCkhwRySDnfC99rSGbAPp3SyNYLCArG
fpPbAiZ9FCfrI7Av96lGSF9cDwmXQ9Dqo3Noa2cGBQCTG8cLO7dPg7KRT+uYUA/cjHzRc7+mUrq1
av8BO92CzqGQdyDWgjPAjHqLZfi60Wt/upqQtRlUipRGLFvaXO15DQwQI1RqLjKRCkEvkhtHWesx
OUd5X1YSAZg5R9hLpfMpAYzEOk7rattL1sG+TXuYUb12yLpUO0n7FMk0dp836Dn+waXPiCLoAGtY
bMjOe+zFhd9Np3Mm/BsrCNUpntwusklW+CVp5uVAr6G8HJa8vUH7/3e3z9AdbZXxba2ta1E118au
8qTvLf+WdseRG9XPQV8CA+7L83AMCIWr719L7ehxVziptVtx10nB9uTrcBaH2XevFnd0FPVuKda9
hjB8UqZckd2iuJlRjNj6C7UpzuHjuPOs57YDO4Dt6lYtAtn+Fje1bp1OiBCHIACsE7NJ9uiLLVgE
1JW/c4LU4WQOq4sssm9H4wVk184RHS25cf3pTPqDe+J6UHZS2OvbsZgOa4xHAR1NVXxB8GsknW/p
Mw457K+lyXYBjf87Vw7RZRY2keJiqPDELXsbvQ53OHHyaoEy4/Z3a1ndw73n8NbdDy5Aww3QOtAL
YrpF2NBawVPN8zPSsl8pEBXoUwWmA3+TNTYGOj0Wd1JPX0lBy01jEyc6JFAOlZYPa9IklGehw6XK
ZmqcgV73FLbmdjH1Eyw7YOHJUOICGASozk3RnVeF/kU9BTXs6KQ4mhN3X4LvWRJUprgsb/hs6ltx
uVIH16HYN+Bmh/Mo71r/4DrWk7bjcE+dKD5x58K+jDUyU1PKCksd8CdTHwM58zIbP5wAB1a6/tMm
HJZh66yVc7mK4XsVdNOFrpzqqC4VNEKd+Wc0GdWlh9LxBhOgHy3rcSd1UZ11PXDUTdNmz2FegADq
0JaYD1T0zxeXnZZ0txMuRweR5Rzt3XiOodrOScYciSKAGjjkOCTjbbEVnl2w1OGAQ2UBchGKQ0ej
QYHooaV+mmjnWNNqc5cB02moaGMP0kGVSNhkwyXKWOcN5GYqY2I8QNcHOIulJAwlP9L7bE3keVki
moCPLP4VIJB2fYsCDpKczg6nbLHpitgIePvyWFN44/sC6CqS5b5BjGBbRznlfEapUrh6DGXZbPRc
3ljKusf0dqFvlchNEszpZpiWlaM++CKasTqr24BeFZ3wIm3UmVVN7QGQ5zEtuHmXO6TkUEZpiVT2
CKgh/lbndkkFxfrdc5bbVWp3O1B+31f9eD7hg3mwxgAJz2XlehjE/rMpPp9Ma/TslAMWig76G/uK
VAFXmHU9aRmsi7TVLTeQV1D3/4e3/8NIbv57ePtRL565jbY/PkLczYveIe6O8084TzBNYhte3yse
/f9B3BHkj7CVxBXZUKNg+ANjfxfkj71/InVhiHVUPqHf238g3IPkn3BpUAFIEMzkkh/8J/j2j0QY
OPfgplC94n1o0EOA/MQEE2xx1H/K6YL6TafdnY7nin7QoItI7lyVAQvAGaoQFqAsNcXpydR4YXdP
g7KRv9IANZ/1BynHPEvkB+htQO1zQhQPPj1LFASlMuylC4gZoUsbwLPz4bQfQBfeDU0kYepUQmFZ
Pw1wp+ujbOnG8qFAm+crLmYFuBNs48SJFSd4QyY0CONrZbXF+h9xh3hMMm3XUId8H69M8he+xp+4
W+NsR+lMufvCcu2aUn2irfliTlpvehA+6Gt0dYuMWiYZEbUsJ0Q9Uak+Fg9/Wmdf3sblz9Llf5k5
HiNyYM3DUGQNfZ45imhioXhZX5DeF+1T741w9V0P/6ON14QiOmhCbtgT0zKZnJU2kPnTbMC3/unn
z/GJQRRAVTSutcgJxJAxeJZP40G3rkSwCuATDExM/E5DQQeAs0M3CY3Zgurj16EAwEQpm+4U0nOA
GU5KN0yNiaq9/EI39O8eB4UxQwCHzWu8Dj9OzwxtIp1KamOS2N9e6wwncyT3mxwkmpix2PIPGRZw
2bwBnEoJeBeMvqW4hVWFqK4hl3rL8c9H6CPjKHChqTJLISIeGIqi4PFJJgzHtIKLoxed6FDVYtmJ
rINPWlLfRUIHylkkQSrW9aIAMGly2pdg6M2N7udP8eph/OftRfBBhiChSRd5uNR83l6DZ6095P31
JF2SvE2/R72niv4cwENCryNPEQTNaBF2flVcRrpcBewNP5FIGi9hJAdoxnrqyhfbnwMyd/LmctlO
FgBCUi6LlviyRwR5WShcR1b4mM9zrPZ9DKHGIPajDimY0sMXYZsklqge0xG3sMdBA936FW/3VQLy
T98UNUqWImK6CXLeAWI2xM4/79DULadq8mogrqhFX8VCg4nUTlE2J/RDHAKHwcCEcu3744ZaEkjJ
Ul83Za/CbR5H67epqdLwObHK8MJVdm3t/bB2qq1LIYlG1CS9eTs6UdBuvawYrP9sX5uHJ5uP4YfC
0AxhCn58eAeTOkwiFNp8qY7H62qayyjdDsXs4eAxD+79SgNgvhrlWogXuEkCkkAVB88/Xy2vrNxP
YwghEI41SkS0U18Ztn+KciCzbKtbsw7op1uczpXnXGuai/G2zMYOn4IimyJnX6PrIs9ruCrZWYCQ
Sr9L5nSej5rOSv2XuhdqErtfPNlHRilhJowDxNI5MW2KON5n/bs88XWJrIc85G4wYnSmpgkdHuRq
0MeJctnsrGBYvKO6M2BsanQaSaEgKLJDXfp19NX36YBlVI8WeVuLugquZjsOqqsIGqj6Bdvzkw32
67PiQ4CMEkd1xL36UzDStHYXJCH0QaqouSPJh9OPDQHSsWCBZHXaOA6lSk56B6hROgVwwxYnAwKi
O+eB0h29Apg8zVblDfQBsGD5IZocPe8zYGlA+eit5FgRQpgY0jV6rJawmE/nRo43NJq6ZE8Gq6Fx
BGN4WgAd88VmlNxGLlDPyEDZw2frbiMwhIhtSkDKiJfR6d47WJ0Ojz+fto9Ez9eRiPEs43/8H5vy
0ymREft7GQdA+5x1Ka5tbBzhwKEwFHzxmLzuhPJJcR7ZVnP3P/hgdIygA4ZQfk1m9udgMMTY4Y2j
pw8D/pDTLgkUCsVJmCEh3rSdPvULO61JblAY/IXOzKcT2izUmNpkzNUEWW90JT5+coTDUOquuUZA
eQ3mW0z8oodk7pvntWmH5Fu0RFQDh1lWzq5BzWMFa9jX1S+2y9+MO6He4ct7yKeRhH58COHVmQ/M
YTiAOuzUodOzQ+0icEqxlQF6ztf4m8a7yquyX2l4/N0nB+S89MBJUcL4UzrndDAV41jC6/McHR66
MW3SF8We3hbQIWg7D7Gj0FePQSL8fModQ8n8FLxIjo3yIAcuolmfDgBRVdgBL4k6RIFu0JQP1Wxy
Ryc57aVukIyzSme3IgIpDpkTpfURPOOwRZO3StWZsG0G5+dP9HdjgUZGQlLrh6QDn2ahVEI2bT4p
4gDIwPMqTuRzHTfJeedalnwe+zk8paGG9c3PP/dT6sESJLuHV4u0BGpThKCPs7/KFngIMNdDQK0h
3i1zG3/tpau+TrIDolDRI6KLk7mChrsOrXL/84//xHY3uz4B90suzwYAX/hZxR0F96J3VwC9FTd0
5LizthsB1UcFfkjlWm0dm2Z+DXZOAlrv4sC6Etg0nolpWKdTjzh0NQ64l27Squsp0yxqDA8/f8S/
zowZHtDFfoyVufv5CTV1D2mlOU+I+SKtd1xCl9/W2bFOkgSBld+sqQKkEuO6+oup+bux4ZqDBkdE
fOD292lN+JiF6mRZ+4P0pu6rzqCsIkbm0t4LaSnWu9Zv54cqgVC2ico6PNNJ2J6HTuZe2w2aSjAC
HRHk52D18kdXj2n8i8PrcyZtJs/Iy/JkoU/R+7OMpszHdfWntDsA465+H728RPF8aauJRlODsWUR
uOW3gom/8RYHRXdwM+PWcyi0/2Ko/hpIE9ZOhAQfbG5C+KdTFNTcKKG59Adw57nFWm7ign6ycC10
pYSDLOQU2CD/u1JN8jRz03xf+nbm3fx8qbzaIn0MK2SURjjV4+oXx5/DSiIRZwWC1R2or63NrqNd
vu7LscYsakqaMaatnI5PALWaaAPwMP0G5dlKD0tdtxfVHIFjYc23d1PjRPpXIc+MwadnM7rVSJtF
nDru52fLRaO7Jli7A9lI6O3zMa7PLXtBGNy2szNSi+ZOD2V7Z4l4kbvAGnqwcWXQHjliap4xY1t+
ZSfyl/VDbobKiIeAsBGMQivoY/CxgjJp+mLCMAH+f4e1TVOPizjxAlVxWWiAhCIsR4o5mn+rcZZG
gaPDCTA6+EUPHWnr9j2whs3PZ/FzSCT14CbEAHF7dpnNT4tJBsgVa+GOh2YosWsFk9nJU8tZs3o7
5Fl4OedcouHd5lZ81MW6zX51Qf2cvyK8g2KSzZZH3ZhCwqdhCaYU8ClloINj4dp8McdrjUTZsgQ/
fHey6wtEgNTwpS9c/joCZX2fZ5WkLtvWZXAyNI6ezjPk++QRIl34+GLpPa/fVlVDUfn5SJnD4eOS
wlkdbKU5wGnt2mZb/ukKEEFoESpdwI9LupcHTkc61m6XK3XRghy8BVQ8zr9axybqffxQJsdoP4OL
Z6GaktifP3SoqZZHE0mTFqvhKNlrEd7BuraCKyRGJ+AdWEtntyNI/O4YE7O0vuj6AJfTwW1SMG4/
H4JXIZ4Pj8NMIY8S4OpK6cn+fIDO9ijkjDbhIZ4UBJNJif4uTRQtdoRvQACvM7B0XYfFUwwC+yJd
Q2xrwtDm+t42YJ25hgyEgJEEo9uKOYJ7g/bIAtNHAAldGzzxtHaTX5kr/jUDItkLUasgWqHMwjx+
HEZ3WVVJTlMf/CmUqErBBWiKOzo4WE6TDyzRzTDPcv6Bu3ZbPfYTYN4vLYCA/ltQOYMFWdwD3Pmr
0fxLXhZxlwy5GuP66LnoBX58Kl+20vLCpjgoW4gIn2tVA4vfWC4CQVdAwePwVGsF4GprLdxtkKsA
AHyzwnECTRI1Yi2Hw+z7rbj9+TR/Ul8jT6GgSrZok6OAcUbZ7OODtfSexsi3gaxbLT04XF58l8qn
l43VVG3maAz8Y+HS75o2gISa6rG13YmwtYBsUgctA/6qtCUVjbKyq0teN9PDdoZgOJfYQ/mni8/1
mF6LBUj9GDpGaYNgijs+qlMxsLxfJF5/yWqAixPcSPrg5IScCB+/zwLunOIt3uRrzNsfRKFtcWYN
NBb34AghEoJa9mim6mgV7dnPBzP5nNkg0IawJoHN4agk6bU/jWbq9tjOJw0GeLKby+RqrhTkVOxz
rJk/jOCqsAA5JdM4fy88UFrjSUVK05k+RtlehR0Kpd9oy1MzKj2MNV5yf5xYJ47OTZFMF7WYUYmw
58wuj205ZLM+sgNb47HhVuQf9zM8wPLFi6RVf81ssQbf0Oo370CVNLxV4OXLmAewu4UWSUM5Ib1t
1jFNh60ts3a9RwFWzAiyw9xlahCsStIEE3bRw0wMq4G3BaXbl2i5QNVd+BWIBHYnD3atuzo5snVZ
8fJl6SuKW5z55qPTYC34KW67VAFjjBKzmBxqAzqBiVSbpZPTMFsgdcamJjaXfkax0EszpYqjrLQk
i4UKPraNN80YhdO8k8oel++6Ucvw4IhscdpTP+RUIxEZW37ez3bYpd5ROoLMgbaCFBzGIGQjvo+8
hNvxNZoOnz8KJHQzVbkJqpSR22na3/ybrEIVXvZBkZu/o0ThBMdx0yC2fVL5AxTdQ8Rgz/WV1YTh
5F1biZe59lHZIQUiTmDUA1PpoHYHIIGZn4LqxNlkueywL7aDNSIsrbenRYiNlsAB1bWIw7+cQdZB
x6J25FrbVYfFep8uxPhoG68wYoCBozXK7kQ1w+Ers4zqSZzZs2K9BEUyKmubBi7llUOmSyfTp4jB
eyy8nKooQz97pc2Y25ZfMrC5O68gJ+YeQTzIFUO5gj/JFDu8QqHgJclQegZG+b73BX52sHzwrmZI
0rYzG/j9J7GsIwMUFUvDt4dMk4h7N3Pr4CZW0LvuR9n2w2USptlLSGtA3dVIZcjHYmzt+Vw6c6Ot
DeUQneKI66xgajbFlOTMpa4s86FzjjAnwgJpGz36XdBZ185SmNRp7hYzW72uiOQOvPzgLnQpvCLw
soxIBbT5ou9Dty555PrtyXOf+u1jJNIWISIQbKTN19KdcCE4gurmqNTAQATQQGeOYnbFIGwTp/0h
o/i5ieOsCy/BZRdoWLjTYlK1CtCVm5wirJUM9YUrktTbpAVMcrw3m7oWZ8vghOCAxjSa1JcxKMew
3ReFPcT2JkvGdT7vRmuI0w0pxwo0q0sCazzK+sAjKuQOWWawjVtOlq/T0vTi3ukd4L/FIIhASIQM
FRBkmOTC+74KyzxyyV7i4jajxoSkTynHqdGnXPj5joeoQ5cXjy8qCOMNCnUZMb4Numq9l4ggMdbT
WrMOwFyYX/M7Fg/VRj8QjvwSO8XKEqxdtpY8OH6RSW9fhKgwWJc1PeriZpWpOUKKFljAcZlmA4sN
NYuWxRako/mjGueW4VQW6MOXt13mDaN5kU8BiH3rrkk5FrerB0EUx00YftWjbsqc5wzyYmGvEGLM
pBd+2puwJnrWatmXXvkbJJS+O05AbACuJ/R5/S6fRJ0cl/5cpDctnCXK3hUn3oTgRhy7z/Y8GgjP
nGVmX8yBJHZmNBIQ8C2qIRzdLZK95rSbstiKt7qkDn6ddGVf3EsX0siR05Gtxpskp0qO0bUnlvKW
CDhCCFu8lX+JKg8E/CbnyibO0457fIfi2us8rYGkHYNYzGgT2jHC48B/+8JFXgHU2YAjm5ILvQwd
/T9g+fp3MGKZfuirrIicXeBNNAZVbRimIEeEXNu9M0lEXvyMNfRD9E5nwZ3v26o90DaM++tBJXV5
DAI3zNGmsrQwltrI1FSDzkZELuoSQseIGkBy2dM6oJeVptVQ7vvasiCqBrJIs3s/610eOC2B4FXv
W8JLAybqvafB+CF6vHFaN5vvEDSAaLpZ874XFXCF3uyjadDrcgZwZOCHFNEpkkadReaojMfYWc4G
lKOrR/wKzTKcW90FJ1mlgmU8pKnVJDegLBUvpfUyM6dcD8yFagJKxYCiYCHwX05b2h6awLIOIe2Q
qBPnnoZzcM6CRQAIKQDH2ThOTfVRsUzi+DRKrJgN7U9QUCy0GjCz8zZSDS7HnMdZZFm7NvFVTSfg
7WAjucCO5iiXnsoUpfbeyb/UHUjJp3VV5rx+z5V8JzXh+v0sr+oS5aVNa01mH+H/6PH+7H3TIXo/
fkvotDzC+yHhpkHG1uwdwBBAXV8TrwBXKKLa2HodL4uG0ATxRguzJ2zwvZzFZVeYQ7WdlDk/W0Bv
TFc9pKUZKj8yW//91BOeixwhIux2WoDBf+vVhYhE8glROPf4Ty/t5AKnY9SBjgdvt9MagJZ55wH9
lWkDt8WshyxYzI23jWOA4duyBvzzgrVVxlsFLTLqFmSnki2LGUuuspvFTte6vyuttLPAVdqV6A65
IyrUs3tfTezKLjaoRXiCr3mp8SnkC/c4C2KIqNiDCDOUKT+Ls2HoegIE4qWCF8BqMfmAPQTctlFV
QGWRqP529FVRY9YNeY3ZekXrh9a8H93qtZX39glRZbd+sIN36+KvAfHLHKBB1lSVDclnlgDCl1CY
46npgrAbkC7rLVnf9z1OndUmSQvLLr+jeW9GvVvhKqFGpec6FQ21pHWZeucSrFrcExvHwSxzTzjm
WEYUi9rkQcA14VeWsXKYdLtKzLcgo64ZSMmS9o+lPXqr88Xt6qYvH9e283rnKmuDiqFAYy2wLWcz
Thbv3m7WwSb3KyDqja8j1eaR+fy8TmmHFlaouvr+PS2A+lAMT1Itsb5b8M5iM/opaHiaLTVlla3f
DCYM4yJQmIeWvskJPYOQGKDa+R491KLMOfYLLQYGeVhCqGAn77lH4faC3+8c33zJJk/IiG+nvgvH
mz7uMiZzxFcPRE9bmzdMe/T2xFmA2B6bCDSBNZNabRKlwBW70Fw64fsLNK7ErIoAcRjWf9F55tHe
3yICf0Za0stB8GiBpwZ+c8lVwxaxulzwNo4o/CjeQVbu+vFCvK3nVgkzdVlim130DgiReRPyWKDm
yQO8Ao0rPg40BG9ZUb6j5Rd0oi1fepX3nbsjw8/WyKwQ8zXLugcRvgOEXrlndZ2pArF/u6hs6HSe
FWWX5P2iuI9GC4JNkqdx9xwhvpYizNHa/oCkhZLtb74EYrlQ8atiZIdsu+kl6jOzrPnGTR0osLQ+
meeupF1ZPZS53fXOZm6KFYxL3lGqB3+lVKK/iGpdl4euFV7TQs7PV5SZUFRxScNgSZNzQQCouHbA
5AM8X21WgSae3rOg47y+m7PF5Y9m7ZsuhPRQ1RpOKzBVhHU7PTbzvptplCLJAWBk6XZVzYL6wvsG
lN/yoXYBFoFcH7BGyt0VPjdjU0XO+TDGopQ3MaAcuz4kNvb0w5WfAIvXIKxF6hDsiiy4Rm8nbiES
J8p8vp2F8VzuO0uYn3woZv5xWi1VY+2hTenmSqqxsOPjuYMfsp7GaPgBoSaRyz1nv6q+gm0E2cOH
XkF/O104I+Fjl8ezEjbPBpQQZAJSePPq0MFEya+1+ot+bk3gm1jeJuKVggM8fcua30O2LNwEWAy5
jVUTiWHumFU6Un2e9kNcInOmFKpnALxT2MmIM3Mdam7LZpE2uDzED4JNHqDQ/lC6VczMTrqOUJnR
yeo0y8Xg1Ag/BlZk183WsWQgjQFhMQ3xA6r4rJuwSA1M2c+cIrhwA23S1Ub05trmvR1yJchZtiMq
OAtfwXv7lRYiRWz4nqik1DvgBOZSxgVEETLe7qYBMme8F9JVoB56JGDGm7Kd4Td/SdPZVwcWbcKR
zkIhmVxfrydlUr6eCzWvOdPSM2e9t1AW8XA9MTdd18/M6R0S1jTq0IubivlA8yIti8v3cAEIo+VE
0OiEEihI/NLembfoKAZ5f64a5Q7FDfdELMuR0vHLtt9WSPMQMPsInvOyX5RlcswybswBHMUZO5V4
FRHZoWS46fA9XcKwHnahqF5z0rQxw/JeqLVDwTULOqwJePGkI84MNdp8w0TqkTF1W2nAImVjSbjS
lfbLvjoOQ5kv8VECqmzeC1QDumtv8DqXudYMG1GDVRPYaYVaWODIGbTF+zGO7MZMjFyC8HVc3q4x
llKZ023gUCtcIVU8wsb0QV3C8F0TVtkWeTRQ+gdPAOI6dt/CckHeygXpLXEesoSSDcwBA8hpE9vE
s+Yt5A15nZDPvB+uqbQKJqSKLfS+EJNsqKjAoY1X1rB8y3ywRjExz1tskyq4+AURVIe3dD1DsJ64
K+g4mgvF4nJFbHLPlBqceTYnXawLzQERK8ckWnbnrj2MmMJK8rNJLunifl+sZJ7Wo4ABnqcdKyRO
bm2/G0S2a8H9Z89w/Ib0NhmXrjpei9xKEVIprdEbNwnrB1dNGFO+4Tt30umPKdFV8TNlAvsrguPd
/D2fPIODyjOm8chvxgLZ7TFLl3uZVs20XcPVW48yOXgrfLR+7Sxk5QC2FqcL5UdMufpKrNX93JWW
/c3FDKndu2PuYkaIYfWUqU3maNVL9EkrLW6KpltDGKK1V8TH9G4s6KLJuiz4hYrZf3TSenZh0w1d
+VQOrkNHbBXREYoaSdeeDvU6hifrMFrjbUNXOb0as8LsS4X4HIM+dyR4L+k6llmyC1XcIrdArTzk
zlJXMjheBBHLmN9Iu0W3auBMLy7M1Sw9sh0kT1tqZIwcySPW0Org0TN36nOEPtT69H7jes+ySQNM
1vNWJHi7r1heag5cX+fcKrNEksBHHpd3tOuEBkC3BXwfsSjV20U94/uK3dv6n99yKPdtV83LSrlx
onrE8igAX1aPb1fuKl1Nqvme575viSgYTVrd2Y3Jwi1v6OxvlA3kUzcuBXYgi2/m/bB6sZwgCUca
vzYECdJpJGi7MStslw/jezpiUmuEak20UNUK/B+f8bi8EnDgNXhuC0bDaTSuYYUhB4Q7QgY1XXMP
srgg8PGJL2c2P+B7zOI31DK4SsqucjpSUI2DAuDIlBmGnbzIlD1TFdrJXohLNaFrRW0w2VcdZJli
y61sqr+ypUKcJoE69ih8qAC000nqL810yQTK6TKrRLyGm8L2VlzKhhB2/B705ayevSTR6plcQpdP
edx15X1RJjbLUEFSLZ+G0nKMl0ZEU6HivAh7KB0awjPji8Kwabis7dou3+XUmPLXDPkjfC6BQRXl
Uaqakd/zF9sEQTubTfwWMJ/AvL8VjyLwKAKVkBaEY7mpLGmGo+1mm0DakzGQG3VFwA+jivvwcvDw
9OQG7rgtU/Uew9hxMeWJXCEtQoLkoJ24W6ogTfB6hvQGda+jnc6EhW/nkLYRoKq39Vs639ueuW2k
yB6Ya4mzkotCtGFT7CRbwoeN9X5Im6ITwy4QSqSs6aCAfB9OroZYtQQ20EWKprF0z9tAmMVXwGph
vhtNRp1uXOWZgkYXSoUZXUp3Gq3dOfJGXe5CsO8szPkdPEgRuEY6zGoWFo9YnTpJNq5OKpnslrca
QINgho+EYMIl2uqguJ6lrYO88zZxICKcxMM42g+rLKi4A7SU4WWE5hvDFtfkWCiIOXr8+n6m2q18
LZ5OAD2XfRqlcnlKfbi1eu/RRTKDli2asZ7oi/C1SbnNMKX5bBGZLZtdDoczW5TccgSaU7N3IBlw
asLCo1sTWW7DYNg4nKhho6q51ggzJV4KCQWISbtOZ+9lAAAFJtOgAFERHPr3Wh51WDKHYYhMEHm/
LGYjXBDn0OiwwYKAa2U8B7uiG2cW8DAuRt+388aYNHlByJbbnwomUx3KFBWx48KVE/OCHkoYDGj8
iRiiZDWW5o82FjwTxbwO+THWUN4wdT0gJL5CZoUmwcfXh3kvhGd+sHLcBsaLIirGBgGe5a1SU1Rj
5J0z7kJe1gP1vmeUhTKb3MuZ10s/d6cR1ZEknmb34bWj8B+RC76Khv/+l3nN71QeuSjmw6uu+x8/
HT2Ly8fmWf30l/6tBv+Hd0Yi/v3pdo/D44cf9u1QDMu1fu6Xm2el67enyJ6F+c3/7j/+1/Pru3xd
5PO//vG70O1g3i0rRAtv4PWfTn786x8BreN/Tz24eZb/538/1cXvj/+15TW9eHzp+aEFmPfxLd6I
CC5S+2EY+DENrhDMyR9S+44PQwEKQELf1TPoBj72nYYAeQH8FIQ4EO8GSWv8y5TQQ/6vf7j/BB+V
oN1P34yUAfbQf8JDcG3PAPH+aLXSGfSBR4HcBusRYjz4F08OVUbd0NdHhWiaDIuwKVCedTzIVu0t
mPLHfm9/D5VH31sm+rtPrN51UzhcASATD040zld9JmHhoFbbHsBHJvcoqTxRP+7T3SpH/NbRujvC
eQm4XTrBRC16O3iOvHI5xWUqRKGcd5zxfd9Zun5aKpIPBHu5nPYR4P18bobiZPFbvGK1nO+zQA7n
qN5UN/7UB+ByFjTu2We8urTK7dr1HJtypXeNmck9FdZoO2j1w18wm+EgQ81CBWV0LIfRu4Ac620L
0t6dDUJrn6TgRepW7VRaD1d50VRXyO39QJQnuoxqpG5DbJ5OSmnbx4CcfzRZaj0UdOSvqDRE2xI6
14M16+gyD7L2SOcWFjtkApd6kOqFfOtpbKz8xLzS4h5zaSNV8tXSkyFoLmejTFAkjHnkaeLD59kK
XjqriI4hr0fH8Vo+oWQHdi7yqqs+Xldv+/o18jYKj2lciYfXp4w5Qa9st4tw1JM/poJXVavaUSp3
doXSaidmSGYtfUT0oIfgxS9t8ZBo5PG3hJHhCpqSfRxgvXQVJGl+4jr5vBsi3mGOghdmdYZN2fMl
bIu8Y6M6xzmqF7+682yGuUTq4hAO43Qgd4LhZx58cHle4JXpXmODcIWwROtuwPpHl2vo8k0sHj+I
pH1G+9lGVzYEF7zp0Tw4JjWBcOvwgg2OAYjgp0atSvOeAMNocoQoisHQM5PXLYNNKR6Rtv/L3Hls
2Y1k0fVfNEevgAmYgSbA8zY9mZxgMZkkvPf4em2we60mkymmSppoWF1dBB8QQNy495x9lpsbh6BC
sa2SCUEZL3/EVvpS5SlX1IdXelUvdaPg165ksV9ua6631s4x+Mn5xA3Wq+xlDkSOtJ6LWuQD/LCh
jP+Q9K+w5vNA0im0dhwaX/XRNy+GTKYLElvji1Zo3EW7vyStHG7ySQzegildzpdPUFVvVJpvJGpW
hba37AiwfDdU6X1dtRZ+wsG6EouUHNV24fD1DKBcu1PtJ5FA6U/8WlzRVtvrstHtE/YOsQ5Mp+CY
oQ/FBqsRrCVe20uVCaKly9E/ok3QzyBr4UppXf0cJePgmcwh9liNQ09KvSfhoQUQqTRW8DpntdwR
Fo2LUGoF3urO1l91Qi6Iw5gKyta6azE2+rWkTTg3QA9K2PaF3X6P8UV6Vs+0DuAX5nyD+oijrd1c
Bxa8DUfCnZxxsSTOutxaRmLeVmLQP5WdPdzFhlWsEUEuhHN9Cr+yEU/HeTbro51KdReIabibAiu+
sOqZO4SLQ3c0qt5Luopc2EoEl8ZUQS/Og9ioGRWTyRSLrVU1CY7TBu2iTJV/55BSwdJqnZuOdteK
1pX0TM57Z8D/8yVAe4EfU4NxlPS0uSMh6Cf1MNJr8B6Lw7zfhUIMcClzEkLBqMVra4ipHc1Ov4rc
H+5F4YcbJEsCLK8VHACPpRC57dE8D12iv2RcdjONqdx3WfGts8zmTuVTObgTYoVDmklAfLlzMSOd
Dn/gC0+tmgcVO/ewHpK8XuvC19e6TwQHEOJ6wyQ9d/HfyJUWaQYknZAWXZ4N4GiMJ1TkBdQPVb1A
MYkeE+HXBy1XjBc6PVDKEk20mDlFqLpZ1SKDp5EJF4oqbK+W6mMjzOiTk1ryU1eaB53TEK3bIXyw
orxYm4wJWXBKtVraPzvKNmaYYCwhx3OOe5KagqUe3v/Ob4v2pjPDbldnto7iAXkcfLSE8V5cEk+s
xsrZrC3/DsSDQ2t8CbEDJQNcwxxUWDSxMm9KSJSRV9pR+lqW/veaFjUTI+iXoWqt8GFE910TOTuU
B7jZbd59MsbgMm7E2DauFtYmJK9c26toz72hHpNdPYbWmoZ9feH+AyNlkOJ4aRZfwykijLyyq8dg
II/BHFV5CAsR3ATESeDO4ZDLCHx8HnXCEgj9k7zVlO1I6UCCjACJx0RL1wz1B8z3HDYEbHULvk7w
lZYnv6kO8WxoVbsSs/I5mf1Zd0ea0LwqY5GgPZ6z8yzTYKXVGsOPfCSPJGrpouY51JZB7RlBgD0F
mhPuCPrj9fbb/ltvdGeM4qNbgDKDiC+PKTjGldOk/V6Yk7MjZANMqF3I4phmmb6uu6k+J1XB41iO
acIte109hqNTH2mkZoLPOlkyNEmqu1CU4Y6iZPAyMU7e5PjDvha9+anul1YxDOBvyhTY1ADlQ9Pn
0b5GY/3YlM78JKhCjxPqkOWV0C9WCGjOLY1JO5BDV0nXDEAWuSZTgdsoaqadZKK7H9WIqMWpmHfk
UvZrDTnSyrRNmsIKCDGNA8vFzzFs2SEGgoy/yFqh1vV6QWQ1RkFtX4PqYXatH8zed66adNr1WAXk
NC87FftdvNdCI75VguAu7ToAT3JwjlE7J6/dQAh24WOUgrH84COTxF+kDV4J3fd7oE752YR94TYT
rDM/NopNzXT+Jkube1wskeMWpm9t8CwN3/U6yIA0j1PceHzwm53jZ9rRzk1lEQ1Di2OlWgeTC7pB
01dXjlriNbZN69gYdvikmeOzMjXGUUy9TFzg8WA6ZZTdpnD7TlPAR432X+VW/jywHCMgtoJ+FEM5
eCWg7ci/KKrbEavpVivDM7ri6jZC7Mh/oLDa61bbSf78jVSyG1yTOeilvAfl3mSrJFaGrR/Sow7l
UzJZ440i/H4FCih1wdL0Xoib3mDDNWY9O/Ou0s+qWMSNbQBVg1ifoRC+WnV10+hsAFGmPYQxIX7Z
/EIFO638MQo3tK2+oOpmmbbgVctaKLy0EazWdCLP3Urv9chSN3UN6YJEBXGACSNdyjQmZ07bPPlD
aB350iwTZl0FhWTQESyTHmoEJNIkHhA4+EiTrzNHor2CHvHa5AoBRsbo3AHmdmicDcDEkP78qJ36
gNG/v1dl418r2mUXOIzgpzC/YpQHkJ+ha1yZg60zwyRpR0YVvbtCqde9kiLwHfQJjgqA5HLojG90
0/J1GlpTtZ4W+mzaNo8mm9sZREZVuv6EoN3Quql0c2Y9A2+NhqAigyg4Tbl4tMfM/DapY7rJKXzp
EjXhunHMcjX5XbNdhu+byLZGGqpju2E4zRC0K7IVePxD6Mg2dTte6QMUnjOzAB3HfmquG1PIQxzn
2bYAUJQyvXCr2mSA0zf5RVH4TthRYz7qbfYprrVhPatataYho+zNDE6flHAKIyi55KKYBjNUvfay
HqCvqQy3Y1XEG92JIpfNAWJ1YCUrxlggjgo5A19WgF4YJG70YKjRjdS8aBCsj30FFQ5/Xbez1dbe
llMcbRWjEq9TmJjwXJzJFY0+rflNPnkE3XyUWjrfjBQFSLmrb4GZZR6H/i+No0cuM7f4FqxwvmXw
ZpyKyaAa7u0Ls4yrMlO7LYgPN25ycc+s8Noy63VRA6AD7eiFszGQLDJZsCl7R2m+MVUxnlN2t29+
ODn7vOxZXQVT7H1OKwDFhz8t4KdE0c9tglmTJpC0l+FaNxxJYqr3lpHqN7yx5V6dDXm2y1oH7qm2
0WdhNQk+zxAwHOHXvofWeHzoW6X6GpWzsiq1IkQwwiela1TVU4s+PmcA/o62nZEuS46NuSqjBswA
aojqDiFjfpuRZPas6rDXgCObPuSdpi/W7CpWAuQyn276oFLuOl7RDEaG7r9gU/DR6o3NkySaNqBE
mqe9EjWk9+CIuUaO2W58ZChbaeJ2gKeQAhCJ0afcDA7YaIueDJ0o+sK3ECNBOeumP5Jrm/cdpk6r
fEFWar2yUcx7GfWkg7Q4vG7QrszbtmDlhSqTs5SIrCf8lMMaiNBApm5fqOeAYdM+p6t2E8GvgdXa
N4IIcluPz2Eiz6pShyvTYlwWZlUYctyx6MDGwCJGjkp3itqu1JbCyuwMm4yP7CtAsQAWRdMf7TGP
1lbIcG9kKOoGfeQjGJWfxyZanLPqY2YS2Ztb/WvN/7QGGkLNWEx8pNmnT52fGOuRaLlrhoFmXVn2
17aMQW3WfbcL6rA/0dhNT33Qfk26TOVJd8pm7KnGA4Vi3WfRvvatkcCtQ1Ezl+CMKs4wrXiaJqv2
tCE5YPkZ1j0+bQ+OugICqyvcsZfnZS5xNrR5eAGvlFxAVRs/6Mqpt/CropOjkasKQoKibCICZ9RF
tqP8ubXoluIDAfIY9cF55H1dzXGHWWTwzYOlyuCQo4VeJ7jrV1FXncasIXSDQ+mqJtNlWyrhfClR
se0mq1efoALVrmlNJO2BDnal1p76ZHrl28kMNg/tXWYZm6IOk7Vwsk2qOE9MyR+ScbrPWpltWpO2
bhxND0sIuqgb4eb98DhmgE6bKDaeS2jmxyKLrRt98nFFjKQCoUh/mrv+2c/m/KaTVsg5cKFl8Sqc
CRpgN+9eiWcqiL8D0wWzyh07pweZABZW1Cb8lCxON7E+14+CEeyJVJNmX1DvbkBi39Ni2FshbkwD
SfHnNIqZ0YzzlQ6Cvhqj+mWKxAscekRtiv5Qj+ySDkQ+8CDhIc4Suqoy+aIkeey1qrz3B+UHc9fV
OBfXQozPxQDhhJwVgmuwcuVWM51831QOJpK6zUyQT0rDdDX7IT8/92EHqsontYeFTAV4Gjrwqwmu
LD43VUzuZ6KdoVkD2J3hnSYM0AGTl/KgJDYNCybvW2buF8pS1Y0R/LlxPPprCEpIV82g3M9aGnlh
2wFl64tvY2FNCdZx0buxhLHtsMmtWmck6DOw7KM9984XaFPNqrflkusXMMmA5ts6+jfBznUYUttF
tb2x0+KcyExemQP125ha2KMN9GPCU7sfJh3YO8AgVFSzhjgKVMzY5cfYdL4URn8/10s+i6Odo4jc
hqj/McjuG+r9DbiXg8YAxVWpKaJWOqci948RmVJnOjmX0PG3KW0gRY+PcTXyZRNZth4bu9jQInzK
U+WoOPFjE5XD2Sgn5Y6oKwTFWvHDTGJQf9qrVOZ94BC0nKic5NqF7d+Vw4phCgDJBmRdq6qfKuF8
iqhvvVardn0uj2AHfc7dTuAWdnNI/Z8cJMr3QTHvezbJhAXhUlo+J/ZYuvCfDCztw+dB5KtMUSGQ
cywMTHi0ShxwtO6KrW9Y10IBI8ggR7o6kjDQ1ikZFRrRPIjvW4708w8W+Mx/M5XsAWLrZ+NTGcjs
Fm9Et1Wc/GALvaQBkD4S2gXwDbtgFoFn0qonpXVOZZeOB0103+nPQa8rp2eExo3iho3+oCn+JxwF
820Zi2fM7XyuhgapYnVbSPV7ZmSfKsd5GabgR2zYpx7/VKATrKA7P4JU3duwe1zsMDiW8J14oxHe
zV37NcRpBWJ9ZrWV+HtNEsCC1qw/l4RsgvMluaqlC0mtKPwT5oEYcb8OqT0IEwrNJkWMQdqMUlfO
jh0PVk+TTVsjDVeObjOH7Xovlcq2LxcwLHjIwjggKeVUp5i7KiBNg2hORsYpypBqPkIff+Zm3gN0
2xVZccltOG1h2m86PWVb7fZRUJteFpJpxVQ93aUEEGzSvDCvead4Kec0uNbqPVALiCJVvxERQZmz
EEigIscLYBkm1OYBkTv0PDk2pdZNm/pbgiQONiPRRdEP85XaknGV65j1YQyjp3QuQXSDM8u64CuU
ODYRokBs8g1oNvmPVjukniHlhlSHzO17q9xRx98qM3pJHZesWd+Zc3zVYDyt51leECHs4d4N3mSn
n8h7uMNL7kU+wiRBIe1UHXD/+bGcg8mdQsa/QUI3ozHC24x9Cynp9KSN4UGk/pUZqUdIltimSdh7
TuLs8Tj5nh11i1IgeNBREXvC7J5N/Lich5mT5ZlBAooa7ko+ZdtRC3xEiRarNwxpCRel8N15Tq2v
da1xBk9ix2stBQqqkmjlXVP2jzQJ1W2TKuohDFJBqqMwtkbdopexo2TQrhkjGg7khWg3hHBZtBQq
a6XRJ+aLTEzQuAKsyi1s+xzL7JQYpIQ7kFttu5qju3rM8nurDsNvzAbVZzpjxi7NO+3GQTbZXdlM
ZAeVzWIDboIKgiVj63ntWPxb+o4gbr1pYSazYvh844GEz6iht49cvYyb57gOfSTqMf/sGBxLEGMP
2zo3M2i/bbnJnYrDdwuAr8siezhCAdbz/SQhyu1jiSDHlU2vjVviJAIyMmF55y4NvCZYKY7QU0hh
hlFfBq0KtItmqc0xAb8erGOwAMRp5ZoeXsnXoLFaEsSx8I5JoOjajBAIAHn+BiL6us1rnXSvYExI
TJpwwFH0FeG0S8bauqUlOIszjLOMnmuNz9WDPQDmOp36hxIFGJ07R6svfWgrE0O3PBi3ZYFafhO0
qSxp4/HGfDU6Kpajk9o1QXFAI7t1nYiKWDllFBfLseS0Re2eb0ND1Adp59q9it1h9gZp+XLXJd1U
7e3BYEggOCZkOj/gXjeGwDnqQWGAHbTL8DtHOLPbEvowtIEbmsQBuvR0a4wREQGZj6VdB+axVJIX
X+Nffslnx+lPzBNN+2CEcwJFJh1oo2MXjhtxGtHzPWuwKsPTVMj6ldVbO2vaF1YVrnGdh9TsowgH
cItN1NCYIScOdbFBJzapB3/vMCMhAGiOexRjZsN/GhL4pkE0240RQllvypJ52o0hJsA5LwrxTVv0
COt5lGqz61Jw7G7s63r/MJY0woUA474NIp7UTluQucx3S719Zd5Ylcot/vT2qKFpwiiCSOxJJaJx
VdB171xdn612i/biNY/z4Ab/yjityox/H/U6R9M2neYbCNk0FfWXauZWsXExfwcxLBrpASE3dhxW
dG57VYYrPHPqmgT22WP1vcBCUclxrPRxePU5mxLilS5s+Ayt5zNzglreRbhyxnOdYjjke2P8mLK+
czza7WF1Slr4UGRwhVzUVxGUXpyxjL/PeZuNG4BSZXpNmZavBruw1CPcv9lYIz2X4Z2WWtqVJAu9
ISJBqOqKSUvRw4hGPripihlwuKfgCpsxpnTjk08Z6N/jlOvhpdrBXRzZGsxQ2r9mscoGhaYNuu5X
TVVLWsoNAwFqEISBF4JsE5VJeVN/FlnA9s3RPX2a+WyvYrw0yqcMAbz1KQcGnW0SBivDaioWUBxi
efjbWckq0JwW0Uxpxc7nQaKxPdNneuy0ZX0MJEZ9zYImZwaLAcXegnjiWxNBYXIRYgn1KRoLhUCm
JBfVXnNU0nqGNK49yWN5nAsw2K7azfjryi7+LBDafe2Z7V+UoVf0HYRtosZmmVSGq/lBSlpZX4QU
UlV+a2MY8GiWqT495EDpSCpiRR0D5owrlQ024D2gb7taDiUbJ213hOQeZ6RW7pAKfO9hx4edHuri
DAiIIZnSzL7hdE5Ch5zQ+XXh0NIwL6aS1wthSfppAJeZbI0BsajnNGEcrwf6N2m3pXbL6egWbXVC
EVBz2iIcsoq8ZNSamtYjKORV2McRia6MXQa3yMIlUCUnwjvkr9ESvWLk/oliz24B6Zvmd79PEQ1G
Q8FOBDk0AaprOekL2m2UVIWmVa+htEydcMwiyEGqhuUPSdjFVamEQSgDF7tzJpNNXrfmmVZeHld3
gr6qOMYwDpMj7d/SpFQto2tpGIGx7hjm94ecv7XjEhWUIJtvaRjEQHNdwynCW6OHEB0aLHdXJ0/K
BmGjK+m60cJYwR5cO8LrrdliPhkM6bDPKgcJnstYv+PPKhXH2TQjvZofIxG6Xl7zobDkEK14/zzH
RwWkgJTZ6zN+X0cR5pWSrtkC385P2KfiTcs00aO62c5h2T7w3de5aW38vZFV3mDk9Du2M6QWXWmG
qzZNn1Dfn2cKnxptIfJgc9ob6lgD57Edr5jN3iuqMb/lbka0IqfPMFSxrfnTrVVAEI5SegB+qaHF
6PRvNFQDlPXtJ7ba/GTQ0QfmZWxiU/mCS1gyHFBvWyqw17rjY1EyHWwdI9uqQ8PkJS5WJsdvSNbN
z1BT/1Sa+n1W1xnuGXtvBL62SiShAjLPKawKVBPW5IUzZVuI7qewbDcQqOOq1kO9h4JDx6TRhG6Q
VBt4jM7zRPCIl6qCbHaD4oHnpz/MEgpzZtoPc2CQI1LREigCm6MdnzEabGvQyoSkBDkaVfbq3KtU
lEnE5KpkHgcLFVxbI8clgghyNwaKiDK2Lub8EhEZ/Kmkh0M9TOrSqazy6kH2MjuHU/CYVUa0saby
yeGIOfhEWQ1kCRoJ99dd2AXZxfZxdWPilmZJieuT70LDvcTC5gQelEy5Ngp1vCmtpD/MBb3UdlEo
tq1chwHRBVJNj1Y33MosW5WxvDHmEvdAuleEIK3EIBm9EcoN1X3tDUXhuFlW3+Iz5TuQWCIDzzcW
XrSkPqW1c4edHQuUTUSZPpNuMVknYZMyooTqtRMcSJ0cxFNizIGXzwR4gSV7mePG2uTjmN/jryay
oBw1j8BZbUu/EqKsMh87koa3+cLiNISYCQTAIuBWTWDS4Zgh6BL5Bg5mCjWeYRDfAHO4K8O63Qai
jG8zIBtIhChPtGkfqOla4XizL6L4k2Fkq6GtADMpPiW5T9VycIhB6fhyFk80e4evWlRwCmjLmiNW
9In8oeSY68kX4LHh3Zhqz2OBELclf2qNVpS+3yCarVkHa90BTVrN2n5CEkEsPLuT8O9qcOlrUSXD
rjF6UnRjvfvuWP6rmoSU1HlGWEBGZzPVy6eEDvh+aKCHI6vgFDGHhLnlyeI60Uso/sE+JRVwA+BD
W0G/5jGo2vzKlylaz9Ci7pzG/KEJ8I7j6DxojXkz5dYiwMQ0ZFe3daMjCKp7urVZCMJVy0Nc5MzQ
pDE8SqkCjmuBIM4TWTeNsOyrEdEtb43pqz3OyUlHvuvpsfFd17IFEF3kV1ud6brbISRXxrBrv2Eq
1o+j6s42OaEZcjl6yTTsNCDYupxa7qdDQrtt3NPzek2VmoICthwnpLhdWdN8biukifOIOqCcrEfF
sEZ2fIQQTBEp3YVuPxeJZm0NnT7MJHc0jRWc+MaXuG/CbVQr933yIyFkFBXdN7tj2GZqM6EJfKbd
jCDThxjbBRapaOeoylqtg00nWs7tymHKzBvN4bE3mp3uJ/xDlyn0bzOtf4nj+8KMr4lCdVQ5xopj
xBGs0MXA57eaYuVGC0plh4eEE4eevVh1uppKIrTzePzURnl/kZXMtgq59MyzrRetb1egpna66HZx
UTz2hb7rY8BSaat+80X7OYjC9jEVJr5iXh2ZON9Qo49rHEde3ZrPdSWSNT6ojZCsWVJINhTY4LJ1
6fE5Dne6Ia9BaabXLA4i5hrTfGixgzIXGa+AMGbP7wFYd86wbiyV5gsxeZGekN8qYsL+IAKexlqQ
AdM7G3zJZLFbGoi4ViOgMiJMGdnyVTOjqynTRzuw92FMQKhSguOz4Nl2Rr/zx/7FIRJgCZx01iQ2
XySQYTpy9SPU5kNbk+GSlMjOR6aHcPrbJv/WSHXbB2nrpsHY07rKwyvAeC/V4qfAqrZ6UCKIaG9x
zx1BjVyxBOxm21lFpOzoEYGZCDqPjWjIlmJaRg3U590qVtNVkEcHI0NzUGCO6NH9rHAJIaLjvod2
u9Vzw7+t0wG32qRs5sY4tF3yPe61C66to9MbKmLxPF7Fitm7IucdSENaGbZgxBePL+oS61hwMl/7
eiG/6AlD0D4kdw5nFxOymDiimCObV2WaubQetU2tjBjFA2u4c4BZ7vtB5ZgPo2FpFGTMP3tIhMQ5
Gieza9VLY7CDaYuZBF2h3yH5hUKAaXQ1oHslgRY5zExvqlKL4qhBQ8S1aTDWE5NDzFeUw772rxwt
lSvM92YlmXU5CX+xdKBFV7LZzL28S2XyZFP4eyGyo51NSpWSG2zq+YKRi2+NuTrVleExHebvWGup
4qlhzCkv9wkdDbs9rdj+atS6QaKopdx0HbxjOOc0KUkktDpZnfLMtk9pXDVemAy3uFy3M119ThVJ
TQpcB3LD7+1D1+TJdmjGY6vXl0iVT2xyR5FLi3wrqqYoFQZ6HGLQkqJlEQxGdtvqg35T9Zn0uP29
Zyf+KcZyUnXRjmMKXda+2iY+mX1VPbhj+aK1S9skJuFMFLZnzLaywtW8b63hBELnhBbjLGZ9X7Q4
xxbFc73EwBaPZTogVsK0Rc+CipvsJN9+NewKZmRntlq3Zuonvw+GHp1jJ49PNFqdc0Bn9xDi2yIp
l+pw5UOdeDV1Krqoyn4kDhsnQ7RsleURNTzi61vYmuS8TBy6kRg5K7Yf+4IK0zxlNjkm/1yE+b8V
T/6myryW3/P7tv7+vT1/Ld+KMf8/lFnqIID+9zJLt/7aROmvmsrl//9vTaWi2f+y4YsiQsbvDbrO
hJEzfG/a//k/YMf+y7GX8bd0LJWEoeVf/UdVKf+FC05aDqAmzLuqbv5XVYmV8F+WpBUlsBg47Mnw
P3/KXBGY3vxbLYk2ldv933/+FRL8hjVkqg4X0Aw4OkLTpGG8QfgURkkyPOxFV7Dh4MZRK2GBWMmX
HDMFi9EH9J4/L2foNrxAfrMGqst6Q53xyxiCQ01ioUhIl/oSjNFkfDHhE7SvCqVYFX4AlFn+vP9K
Rml/ODBbMCVyh4GbS7lgUH4hFAlEyxA2yfWoFJHftZZuPlSRGW9/ed7/uam/3sTfr8IMDmWqvZCy
TWxIFqKF368CBc3BGc8px9YUdu+27D3Ute3671f5nbb0n6voVFrG0phC4vL7VQq/KX1bzxr0XbHD
OQrlAb2YlJsITy1KHOUD3Pafv0oKVhl4ykX7a5uLHPeXe5eqs0WAql3zzXIMpvvDuKFfrf6jJ7T8
KhR+C/YTpJMJeuwNCkbt7CiuUX9BfQm1T4IP2b4tx3n1T+8dVwGyCa/ZYR28JW3WFWbQ1nJqRFAG
AZshwbCdm9RSdm7hTAXkwAr52N+v+fta//nLYEsgfQasyAv7FkoH77sCizDR6qpy7SCUSq76JonP
orPND37eO5daUO9cRJIqb75dGlqZ4bvpSHcs0r4kmyRHmBZ1pUeNmn4A/ftzFcKKwhTHuyupKI03
q0KWZo5lHXN2HzWE2OCZQ4MVtyej0J3rgMDtH30xft5FNFymvZCKwOy+5WvBOMaKZRLmO9Dp1fGe
nxr8dpdyCa//+/N6Z70jK9eh8LIY+XS8AYsRF6iR4qWBIWoRi3C6JbQap+6/d8n/ww/uf37PL1d5
80XyM5uheAFNw4E/3MOhEThfE02ZvsCEqj64ecsf9t/P378vZkIpsXi1VHQRbyhPPc2eumH8hpO+
uIahFTDjn6qnyVaT05jm6hfglp//fhffW4q/XvLNhoJ8FqyEJir6mda89rPBvJh1Kt2h7IL/t0u9
ZaaWMtZFq6u0CDmCU5hpnJ+tJlhPo/797z/qvaVhIuG2sUfoEK+XH/3Lp7ABcl7PCg3kkpjpm6Qg
Nw8Ghv4BDvjdq/AJ5O0yyTmw3nwKfemTDLlELRbQ+1wdMs2GXqr5f7HM2e4pPOB3Li/V77/FiZAm
9iS0AR5pU/M2Z/7W7EMdSNQHi+/dn2OwLRq6TgiF8eZ9mtpiLsyeLwVRL0sfSMUpu457M/rgOu99
kWjQsfkC0jZg5/7+gwjRoedVmYCkakenj+OkySE1QQlnZRM+OHwR2w+u+O4aB95sQIIDE/mTrffL
cogV3IiRuUgKKP22ad89U1m9aJVmrf/5uiN+SNBVNjVbe0udQxwfBoNc0rN8+nRDttgpU3gzf7/K
Gxbg8pkw2TrQoHITf25Vv99BQJZRR9+6dmFjIJgkqMIjzz5ew1QNtuTJo4015RbGDcYF2XLsrzgK
M3wmQvODv8mye/z+wTKpdilyWJw0h97WHGODs0QdaX+FwH2YBEPhrHA9PxR9fQ6gjxzqpkSKD6mZ
mVNHZjteNY9b06qts+8mpfqgBvpzbTk8XptIBipIi0SP3+9MXmh+0lhtxdTRMe8goxIhDgdtK7oU
i2hUz5u/34A/P9hcT7PZzO0FBf0Hlg93DTZ6vp4DST+rLkjpXyKN3WZo4ifnuYiHj9C5f76lv1/x
zfd60vSRmF7215Ecaq8uSAKf9S7/4MG+exUe61JHLuDJ5bn/8sZgEGOEgYbKzRCbuAy7yWhFEvnB
VZY3/ffVw2/BpWZC/acUN97srcPE5ZWeq5TCHsAnYeGnY7o4EVeDYEzlZnUYfRkQ4dw2jHfHD96j
9x7ez4+qQNEIKfLNLmF2wbiAVjCJZHl9ROwL4y7s5nPcKfWxsxEkiSRWP/hEfHTRN1/ZvKaxOTls
8RTZ5gCSxFaOsEkCOqhZc9b6yWkx045+9MGPfe/NWGpNoS/lO0a/35/oWNpZlRKH5RJ9Jz+3Sjd2
a83pibUBllC6kD/aT39/N/786gJXVlX2EoLJ6Dq+ub2dHgxg/QKkHj5QB5MpHp2UuKe1NH5UdL6z
XOHhw8DgWExT/O3WxVABcpVplHThuxSq0NxtRtLT/nEpjbBctVRO4LYG7vfNLcynpigMDcW1YpUo
bhI6pUls3dLVR55diw8+Le+8HBa5CmJ5aByz3qbwGG0eMQNH8JP2ojkgpUB2nWeC6FeJX8syEQEQ
1oLRdxoQJf/90b2zWBZFC4kllrmckt+8mECK7Tlp2TBBpTj3Gizq11KT1b6o0Q+5ZejLD96Kd9YK
gxoOrlyLh/g2I4VKw6QyxAslVcRxJWG3bonAjm5/r3zw0XnnBXR+nl0psIk5Mt4sSxsEFMyokvIj
LPqj2VXdPtNbeYj4UO1a3wIJlVZN98Edfedp0nKgD8C2TfjK26vWIRiQtuWqemcyN0mjyGaGUDQH
WejdZTSKGFM3qc1V1H/05v/xcvxsGBkLPlYDIvv2Kyv9IS+rinc8iG3yFeEsbCgC+/Pfl8y7V1kc
v8ty1Ukj+v37MgSa2YxksLpUjC3IrAB0zMqnbTv906XCzyEuxllOmFRBbyn72dyo9djyXsBj9D1V
7RImXmqz0lBl3P7z38R3haLQtujhiDelN75UI8IVzDjVydFlVp0yf+kVZCYfLMk/Vv/yk7hpLA06
Arztv9+7aEYWP2BCZvUD1GjKCb9O2mV7ItyaD74q713K4j0TOgdmtr03l2oHn7FHlnEpYhdd2h24
BebpGWPa9EHR/d6CoCjiVVMXBrO5vBG/lBBMMkKShkrkrIaI1rVCBRoOYfXBavjjvULQxgbDZszN
I1zvzSMCzZMgRw9pogj7ZM8jjVGTWX47Mlxg9LtLZoTltbH/+8J45y7qnPlYE1wTVdCb30aiT6nF
DYGSg+ypXlShrQEYx7f4mubnv1/qnduo062UZF/xceTH/n4b8wKn6TzFqFnN/sm2cn2da375z1fF
bxdZ/hK/PCtLwwmhBKSvGuBqN6S9NV6iA3/QVOcDlvR7z4s2JT+IpgK/ZgGK/3IltR2rrFAVaspI
wrgywY41RtLdAjObUZMNxd4JpIFMgpHw9u938k3aA8cm1opEa+mQ9oCX5m3DaK7QoAyw1CCHOfxK
hAFQYPLE84u6+0bh167ysacdEUlny5anMtFCDB/hblo1ModpyeT87u9/p/eeLs+VKCMiZFQKmN9v
RygkPpaRhZRY4RerU5R1FZr9B3XLexcBgMeXn3YZHcc37wj07TlqsDm4uBK0yJswGYNMEk5pfvAd
+6Ns4AZDlqCBRVwXb/zy2vzycH1sxAIpFBolsGkeYbamKwZlo8p+l7fK9MHV3vtZNtk7zv/i7EyW
41aSLPpFMMMcwBZAZnKUSIqkSG1gGjEF5sD49X1Q1Qsxmc009eKVlZWeKhJADB7u1++BDugKnCbe
jjbMvTuXuPkHQjnxdYFZ1mXDJhv9+xfyBDkejjVOUP9oqQsJVQ9vUs61vuxu6iGlXwDixL9/Il4b
ly02TD7U8Zsr6OEr/IxtbJlE+onarB1ibpf+a8KK+pNO2gBRgEtAaR7NNlozNKVtC6DIaI8ol9mM
mrjyzmzJ79MT2zDC3ISClLwY8e2Hwfi9dvRS1HhOx9kNpgz23k2mK0SnVUi/5N04VDcNzaDMdRFf
kwa/cv2mufj4u70L8/gRhgOqiMycY5Affvsj1hbrY5VIhCT0jBk7SsCldZkn8Bk+OcNES+M8+ZIe
4xHY1pmJeWIZcE2gFmhizQNV5uiM1erU0enBwvweQGIRpjROR1OT3VioAsOhj/nPj5/1xErgLDLJ
txN4UZs8mqMDkuQSkREbG7qDYONa7AWJ3TMr4f2hZ2w3R9JaUFIpZR6NYsCHRvzNZ4UAnYTSE/Xl
Uq0CC1s/PTOF3r9BhvKAWtKrIzj0jj4ee6Wrdw5vsC4c+g6WWrZ0cOAV/+T3lvMrxeQpPvN020d5
k4sACsLKI9qz2b5scfTR0qJ1YOfRxt5UpRbZ4OKf22Faf7SDkBF+bOYP0iXzdZNaNQGF2X/7+BO+
n67GhnMzqf7j5+M6R+ci4Do9GSdyLbrskki64pfsxDenIiHS+hXSWczyPx7x/aTZRuQ2S5FtS40e
veMeE5fMNDBjr2gfPljtMFywVKozX3KbFEevlSK1xQnH/OTsORrFzJXl2Ig1EMJo6MO9Kste2nUp
7ahrYvuuLUZ0HYVHCzbEIDAmZx7yxJzFfIholxARQyPj6IzoVpSP9GMCGpdgr5wEahnaWCN9pGXJ
ys8MdmLjM7gwb3BI/Os3OuvbPccytcKeFLqgxe3vyHwVj0bsF9GIUaoR2X3qfCmskss6Vtq92ptx
HIOV6vv2KSXQaP71xunzY7i28OAIAEm0v/0xpuxVt7Y0xRZtynIdB/Vjwrksgk7gB3KJi9uenoA2
Sf/5KGNcquuk1BAMgIl7O65e+tJpmy1ruNiyDlUSYzbpj0bWn3ndp74t9zKbhWuZ7PRHN86yqvIY
5UON2niIn8YFRPAOv8H4WmX2IA4fr5ZTg+GMRV6f7A+h5Pbnf4U2yjZNnN2KOlhhdl01KKg/TZXQ
otGtp8ePh9o+zNGSAdDGMA65123ivh1qzoVacweevJbby5dcGcuTp8R4KCopL7gZN78+Hu/Eo5HB
R/VCnWwrfh89GkSUrBwWfFBgTHuRlnKr7rqEQjt/598/GUg+qrXbozEtj3a5zC2xKlR5HfgLzJjA
ngekZs5a4RJDLbeKPn6wE3uqR0xlb7sc7R669fZF5nPlymTQaNEqy5woPwWIgg3hRMTv9eYvtdC5
c2g5a87ccU6NSx6SIa1NY/IfmvFfc4VeLkOa1tYaNlGgpmkksz+ZCx0OXZWlT1Nt1zcY3GpngrsT
nxHdAiEAWCPq/Mfp1lGMdomGkGmjSCKAffGDBmOWUIjePbO1nJihGGiiJzBIJlNpOXqx+F0NAvwG
3iX9uoZyWM3D4o7exdDFeTRViXaGsHbq0TwT0DV7mQNr7WiG0uSftLNHD2rd2+6lqa1mVCZO/bBi
43Nmhm6709HiI2KzALAL5FwEIW/njO22pkpoIA/0JJOfQAKtGNYC6f14Zp4chXPXMQHTEkodrQO9
bMAjOewmbS7bXRvr3nWqpdOZlNzJ1+aSoECGQbraPdoge2xOO3ezmGmlM4sQwZtcLuycqhsGnZ7e
ntkiT80KEljbPYagglX39tUhz3e7AUMnJqD6Mqr1vqSdF/0o0Yto8/bMhzo1GjHopqwiUQ3R7u1o
mAjmrtWwuLulxYiAJrg91kniUoeCdr1O63Dm6U58MnZkd9uXaV58V9othNlMAKaqYAJdSTE11c0x
SmojPhdFnPhqDLHlzUgV21Tg3j7Y3NhGihX8ZtwwCrShKBgwoK895K/4nn/5eCKeeIu8REqYSCVg
Nh4PFs8G4Boc52mmTxEdU1Ztf1adTbd6rHEbpvZgp/++O3Ji+8S6Noc2p/fb51trr5zT2cRlAPuM
sNCSyIYmEfQDnRTAb2iym40p+vgxT71TAhLuLgTpJAqP3inm62BiXB6zGVQ2XrKBKrnDGGek/RC/
2nOQ3pPDEfJuiXeyXP+B0/11AMCcQguvkTsSvQRRRBuwLC1M0jZB+McPduKoYfvlLr/FJlw3t+/7
10il6uj+QQxPwnNVh3VxtLsVk/qodfp2p83+ciXaLP76/xgUcRKXapdU2nEaoSt9lNUecM9+4qnw
9i+eysV9Sl06fHW3tfZTn9pnxjxxPfMp1rBjYntPne94L/NW8ghWB1KgarG6SqGEbf2DS5zmP+vS
Kr85pd5FjqZ3AKzm/5VK/58isPe3mK045Wy30U33e6zrABslZrzDwZmK2bgfsMMJaPZNvoN3GW6R
kMe7Pm77W63pz5x873edLUvKSqEqQELhuNixmH4B3B67lIny270W4/3rLfXw/PEHff94m+LMw6iV
E4+K49HLTRX+oXrHeY4jaonFUFY5d/6wYurTUQPZO1blBKJKcPyIqcWfUzS834MYfdMbIeMjl398
uo+iGrKMGiOdkUP6LVlTkE2qBqu9t2NcuNTgJN8/ft7365M0JROJU4q7PhHF21XjtlTfbJPtwJwL
65J/vheNPR3M1PP2H4906s0iDzPIBXEdIlx6O9Ko1fh82wS8etOkMhIamw1FgzqdQn+SmUERa3Ne
a2a9KS7ITRu/Px7/xJMSbHNe/VeT6R19We4Opr9KTkn8kEQVzYvuW4SlPQ2A7ugs6Zl99v0qtfiS
1DdJMfos1qPoCYfFIscokePElO0vDhDsbvIiMooYCIiq6kMCeQKrHtEc8sWyz0zj94uF0Umlo1DW
hYFE/+3LVoPrFkPP6Mi98mujcTFSxO3gn5fkNgoYNZ3izyZXfzsKcxR7CX8iQqS/9ypf7E+jN2uX
H3+3k4/i0bVpMxYtA9ua+Wtf77nOa0jJeJHT2tyhVcfiJ9N1sBgfj3Ni7ZHcNpmeOCpgkHEURfnE
jeVU0ZiXgAuP/BapvW+UySUivfnK85T2zyEp4jV9K3YIOhnQ+B89F42Ydbt9IviV1k7CtP7kkPfa
lcls3338aKfmIvpP2MNbwpJMyNuhyjzTuW8tHMJi6i/1nP4lkgllZC6TvGz6Tr9qKfvfO13evKYi
bc4shfcn8xYpcl8hn++a73TQjixGNCGbv+OcaGbQklG8sz1J8zH4hHYO1YhLQAhtcOnOPPipkYHf
UjKE8kGV8uib0jXbUG2WtDiutf7Kh8hcXOpYiOGAUUqPNrEoHhB3Oec2uxObDVd6JA58YJLRx3l/
hfUmvo5cABaDPi/6wp3LEb7OiyGG4kzcevSM5Fg4qwDRo4LUiQbenYtGj7/inGwFvHpY4XoU+Tee
0xOfqiWR3lOvWUl+SVV9OZcFP1qZ28hbtQ5NHEliJCHbn/+1MuMxrUqfHvdIp0U3MkBqA1wf8387
N/47Ck/I43EToK/o7Sh0+UyK2DKLMtrag9nB22NQ7XzwcCuI0mpNQ0iuqGWQye0+XjbHScx3Qx8d
jnjZlzrt6VmUU5NRvhyiMVm1Xa3nWti6vf6JImp1VVjaXTzTd9pS7L2PB3Vu+R5Npv/8DKSHSHUQ
JBO3H83irs4QiQuQSZhSDFdO6y601+OiAwLu//NJ/x7q6JNCw8HmAkpONPh+tlOW9CITQtaZT3q0
1W4PxG7qetvFh5vPscTJqbj1Z56bRJmgQyLfN3a3ZGmYOtKS9LZwiEgO5arFX+XjL3pixgqO2m0v
RIhH7e/tXLIAb3dO7ScROonkVs0adW5m8JlRTj3eljVhv+Eq+a5TrHFKENsTLopKTcL+QcI3rQ7K
KoV5YdR4mVw3Sy/cM5P13aNRzWcZUJVF689peTRXu1HhLhrTquq0KrnQ8bsPXfS3Zx7t3VQkfQ7D
gBOQyGbLALx9gfgMSDPWGvB6hb0ZAq1eVOWmDDFa6aKPv9WJoRCH+SS0UQNxQh59q42B1xVYuoQx
UfAubqsVurFyosJvuzNP9e6DGSaXKdojBIUCAv+joQaZIfavTQNzoAU33gVw1mc88fydsaTUg8w1
OXMunXo2unXYOdGMW+SJ3r5GH4xNjNGdFRp6nQJ4dPD8fc6UMjU76BPRqzMltaMAgM4CZgR9mRb/
gOfxjsLBvHBbg45dPltPx3gaV80BkFYZmjAJHzh+MdGdhhy6wGzdTBbW+h9/ylPvl6ibS/Km27GP
H9fEn4WQNzVDpqZ30FYFsc7tyEPrAARau9bv/3U8XiolZ85eLhxoN9++Xmh9vtZCMAgprQv4N24d
yhkbaiP178fRcs5kHt4vvTfDHd9s8G8q4jy2NzfNwr4oZIW7JJ4FZybpqVHQ7HD5JuAmq300Z6YR
LX/tGhpOLXP8xTMonpm4n/9byYqZwqbF3sj+tdV2jgMXiHEydfmfQwwUJF5vOIxSPGjOJL7eP8uW
6SWY35R+W/7r7QfKVznEyeznUSPwUmiHRAHqlPmZDoiTo2ypGUJO8hXH3TV9bU1p42l5tEyrfkhg
KewzvT/39d+vZfZ4dEvIoGnSRLb79lnIkMdYdHp5pI0LBvqpTsPpZACWjKmRfzyvTw7lsY7Y6beW
jqNQqFt51qTlgfIM8yUzRuXdm/gF41Y6nZlt76JKY+vipqbB9YSs3buhYI/rOlyUqO1V8nPFhffR
cZJ23+bOHPVerV0lpEnPLKRTz+eyHdo+1wTC9e2D/hVQUi5t7XGgcALgsPu6YmZ+WXuOdkmUFZ8Z
6v3coNxPILL1O5BN27BAfw+lr222NINXRM201gdM/f90FtT2j7/X+5eIAgXJBuUajhb3eGPoLcxk
bPpMo8YWyxN2TmsE8me+mUgx3eppI2+rVevOlaROPRrj8XhUpThjjjaK2F1q2pviLLKMcb2YbNRm
eDd7/zwXqSUis0HeRu8V0cDbF1hjelQZKs1h363xcKinpjf3KzzM8gJ7D6UuP36V29T+qxjFvsRw
6EEIB+g/N+yj4Zx5yTBHIRTXYErelQXGbouYq7C0G/MaB454s5CNrQs7VfH3j4c+9T5Zc9xf6Vyn
IfpogWO+0+DoPnMLcF34RINZYMynn8sXnRxlA05xb9zqiduf/zX3nXwgdRY7GTCZcdxbTV3sjdY4
l719fxJzj0B7QuVw04AeK13GpLJbnI/zCCYfxrq4u95XToYvDPfVKaBP3j9znrxf0oiWKG//J11N
NHe0zpSGBhPP1zxKSAzunSpfL+NsIIla05hzrpf8xHp7M9jRl0qVbWNqOOX4CRFiKGVQlxJa7V1w
H8H5FGn5zSj6vjyzzE+8VDZkFxOKzaoBmdvbT+dX+iL8pM2jXqmkxhpGOFZI0R+6X+Zi5XdR2HVW
ntnATj0ruXByb1uegUj57aA13L8UB4osKmcds7Eqb4ZsDcXaT0YXFLOYMYn10nE6JEOLsPfjJXHi
q7q0maOQIPPAVz06v20xTX0/DGVUEX+F5JPiR3dS1sWK78zPj4c6sS6oHv1HQkt3nH58r9GNJkFe
p8oopXtjl1a6HlWTv57Zzc6Mcty/rHCvVXY6lhECfgGgZHRCufq/Pn6Ud2+Nb0VlkRsvhVpSs0dv
bebeRkERzz5AB+29JAEe6X03HdLFcL9+PNS77ZIK9ia58CnRIE04fmtVV3VJJcs2ymvHeoxRY8WX
2brQKR3VkK58OPct7ObQnkjBfcungVz4x7+Asum752UbQx5JcLz9FPKOb6coteqC9swCaoejb76p
2mpJU96Ncu2TInRLG/504GblCjtzwbsSW0TdK3W3AC7hL3G78zPdKI0vK6aS6fesQH+BG5z0Gu05
Ffilqq8xYLoqB6Aw9tqvqoRu64VapscabnjFWBX5Tp8S0E5hulRjq0cYHKskPyg/76zHEciBholR
mk7bv59iO/raCviRfwAJNNPX1cRc/lNXiq781Ra2GkJzWDJjl2t11uZBbqi8vBqaPLvSRY6D6SDy
cXmZU9CTeErhGV+IPYdvPISLUYAbC6iqeZz7cjGLKLdS6T2TYDHtaxqEev0XPrm2/1TwF/FIqunI
MqD4eaOZ4NqKFEtGDbwb/zptwXaAoRiq6YuxwA5sARTlcRyVFMbBAsDg6p5m2wLR19WYgl/AIo1J
z/EstfPaymXAkJY6CRX1iybDGNncUcCwStIFmLS0+kWXYiK6IZ7xtXYlP0BENKxkGZB7H9vNYIFu
q0d1GlvLAwlHo/olm8o1sVLEneZri7Uju64EWKR9QiNbx59Anq8InAejx8zcGXt+qoua5MUYEp32
ZKTQ1fqlcRt0rH5iewsm9DqGlIPAJu2+3yxpSlzqtcH/6kB87b81Q4frWEiKpxq+9HVOshUL7Vx2
KffZ2DcuUstU8wP+f6rgCpOsAx5BMtc1PBKlCV7oq4uTT/KUOd4IGQLvgmmUl3IYh/QeiEFDu4xI
SbPcT5OoAXPgAQiGK+TUFgT42eLO9ddOcMslY1U1vnpeF2vCQTIbYS3de72VyJ8257eJS6aGm26P
j22Xmx5Vft0Z8M6j1eE3NnzQ0ElG922qh+CpBR76fO7OwPp4aGtIzolfT5unNQvZf8zjpUSnjgOp
tx4AbVTVqzJLoygwRWytifNUDmL6xi42mnqgBrtY79rBQ/p40EC/9FZgQkvH5rRIlDV0QeatZvy7
7yrTYSrHECU2O/XF0F88e1l7utjtee3GMMm1dnltQI4bV5PZ2OuTXXVD8sXyY1U90r04y8jxY20K
ya+sIvB0FVfRWGeLflt6SUxnPkn49VlqKEZo5x1cBu+mVtzUWNx3z8R1mbmvvZREfYjUrk910JC1
kWgX7SKpdwYVeO/ltbJLFuq+1BcXr2VR6CuykAp8RqdfW51ZNjiUxtj3TziBa46AXJx6seYFq1lQ
A7geNPpH/dAYy2H95aQalasIn3yUP4FRL1D49siCQMkGvaGty8Z+WKvpFVUllAEQ3jzHjWkmGspU
LH+QIgcLDNriu9N22E+HItFX/cElysZuuZ6wK8uDVSGLGQI2WHgMZb7k+N1qZuJ3Q7ipLfr+Shhc
dxTOeroju8tOybQZDt1Mn3AfjtxIBGQaSDDOTWXlbjlgY5SlVXqp2K1zdNGGTzeehZ2NE5q2pjUF
9qMTMONLGFJsX0+xdJZheKgKC1Q5e4gvJuOpi2vkSkTonmPlWx1SE7d0EM4zsIpp7c1dk6wYdU/+
Mhi7vl8QSUa+NuXdXZljdXXR4iQC1NwoVQ0S1HfMyf/llbirj3sFsOmPYksR14Ze9Po3kZl9/VgK
PAFQ+iFQQmxID2v9y7TYkwNzJFoIpxnvu2vdbUT8uHA7H551VQNKxTrdNUEsumhl9TnVfghV4nWE
w2pz2cWrPExObODmMLWJEdBSkdy6sZl+9uk22JvSLz5TS2uo85TC751HL3PKYkfOqYO7RPm5Tj+7
zTjRMtxYra29mBb8sZ88U2a9YEbdo9ilAck/8LMoPBgpDuuhmitpHZBY6/K6X6p441cRtIfY8Zvt
izWYHk7FWonf+I2GSaV8MItMtjcGJ3B8h3ntvNyw3zUvq01W8TnB2D7+KdbMK+9zrDRxkm/11X9B
/9PW+74GSxqlRjMuB2JXjELHuUIougOJHf+uafLs7pCqZuUes/3Z/8GUxfgYj3AkLveda1bVLz+2
c5dew473sKvXsbN+Z/ZIrBhodWcyq5kj+nxf2LNTfQWmWORfqmVtQQGhtQWLZ8+xLJ7jxFN6dWFP
vYs9re50yWxczFz24jlcJy/v/ozwUPXfY2G30BZTZdggH3ql2eYPs5vnwaKdHuDeGtGVMfbABVQN
9G/DhGUO/Rl1uilRu9Rq5z50l6qtfgNx13WJHWLb06gL3k7531sgqs2zyOwy41CqmegpVGd/dc0Q
8rQFoG0whlJVbKTe3B08b5Q0pAMLbm8zzcFPAXEM8EOvntnPkTv0w2uJFpSGO3fOBrZGozDCAvUF
ukqjhrDhzHWGlEgvMtt7nhOKpQDStPJXUjW5R8pSjgU578Z4NnBX90KLuQgKrU268mc/rN4Doi6g
1H6pp/O9W03zRcL6im9wuE0rbJ/T9sUzKPYGvTUWrz1Cnge51PkvN3MUwKF6tu6baXLvN0gidqQc
C6+JR68vXYi9e1VNbTp8IVLAT9NJHb88tCv2GgdccWKcl0UMNcyqfXijaw8YC2xbXz7XhuBjLat2
2XWLbkRkLFMdqBP2ByHiO7wJnFbKHONpJ77RHX0pAxib6/dM4/y+bMC32LsGHMAFEFxV7jqI7XvX
Wwwb990qOXDzwZSiWYpGR8gWtyke+lWNazdC8aijcDEcJp7j1UJ/KcM25owJnWLko2SLxJNoRMmK
CXUHzfOyz0axBPbooUwjJgEV02TzNEbZovXzVYKByQKXpxIXRdmpGW8ZEGKRrnEMBThy2riu1maB
zsMYYjvsjBp0qzWb2IH2Q4JhsVrNrz1uvWNgLn7/ZOcieXKSOf6T0rR+b3S4a/BGNE3fp1mNAEcX
nc56qHOc130PpmWA+1Dj3jRAZIr7GmvQ/mDafd5czjV9OVBRlDk/FTS5A09shZYBB+oB1hQ1U9Pt
/dLexQuWqWHO3/m8fQfS4UuBY6eKY3MzecWKDGIzsQhaxKXkEMlFid8zzI3v/uSU1wmE2DlCzZzx
DOA4rUOmrS0N7fjNf8Pa2sjCbJLa3sp67Ksq7BP25C4bIHplCQGPG1W5z23JfyUHTAyeYOqaQs4x
kueuyPP4AuPwyQwEkQqyixwGNZh62XwGKuOle2HmuNz4/QDVzKp7nXYkfy0gNa59TappRM0baI6R
2iz9Und261A2D5PoS+dLWSS5EU6ulqugnEUDXyZt5/kWpGtD93ViYdVdJROM4Jrv2XxqV928qJO8
JBFoyTnmL2k20aUYjDWw6AYCpS0Um1m/ZjZ8v3LUPsNI1esfRl0s8GHZM4PWnYckSpN2Qw8Xwi9g
0o1EfK7InAR1eCVAb+TCPniSPZzQ3a+K38UKs+G3i4XOSykbzpM8zXDYr3rf7/YKejHPYvRVSLRk
y6CaKGBdxXPnPJvYlnpXFY63ePVZY/KwimTzXkdtfz2PMcHlOE0EeePa+Gbk1nYyh5j4+DgwpnN2
t7Sm+a23/fQmk3VpB0q3EsVm6OdZWMUjG+O0GvZTZ+rLNw3snB9osPSMB3NQuCU4SBvKl6JrRzJl
Ra+G6hPLEqt1NPCcfG6c4WGeEtc+roNmN5Fem9l1bTgQJ+CQ8O/1BTSAKElSz7rgUznjfoVUAG+T
+OFhpMUk3wGbVHGQUCVOL6A2te6+QJ5TBCOtS2KPfTsJ4lWLQfWk9Wy82JO2iaDo4MSZlymy860R
rWk8p/jemiNYuMlJEvygiaebr2kO16/xRJGFfYJHfUBNWBRlMNEWWV509LjekYkzZUQRaTQuW6EM
usI07iysLzfTxgMqpTm/qGyva66JVbi1wWlx8guSDPz/6PngwB6f7XUGgiPSrxTWy9+msSa/0qae
fuEFk36fkkLeVA4KQNQUWnMH6a14rGINrIvOhHoZrAqDc9ji1WNXaDp7Zmms1l7MriQo0GNfixwC
CuvgGrNRQCMv+8c4I/gGCtJ3pQpXVVkPHX11y46uoyZK49zlLNA4tUK0tBhZxdL2MoLBigvqKC33
zsLrn6CSBiZ/jy5f7/aa6MT8lFe+V1yCwiMcVqMudqscOYeCPgO6vWv8MsG3WNPS1zyhrz2g6U8v
cf1esPDF9jq2DmzF9a2gYk1br7W6dSAG3wVEmmMdgKTC/6N35vxHV5r/p7cdbrYjMIIlHPTBoTTr
9ZxniOokHAcDVk7scD1H77J5R85G2X6fponuliS1oHr1/grvwBLcgZRvgLpTWveEa3/9o6wWzQKG
3MoDNVMvC6lxdy02IOSE93SrYJ2cOzH6izRtjeexjkeWS70m39yqmT65qx1/99Wi3Q+WOdz7mj8V
h4aIB5GmcugkFiUVrx0sjnY/2SU4Qt+YvThIh2y5BRA+63voNPMPgTspqARtUT9zq61L/GUqy4U2
iMO61OmQIXGTrN973YbbSmWpmi/Gord+TJM9CPp4lvp7w+ax7gTQuVszN/U/9PJPn0ZtbJhKbe9+
x9M7f0wdjDNoY5T91eAmhEgO5ZUxWFBLjBeQoQUO+FNWgizTtR9VP+cm+9uyfMlqteHSoLekn/Os
tamdlmP125B9B3Nx8Ytit2i2JFMwy+FaK2cM+61qaf8krh1/W6wmuR84wu9cmarXVDkeYCze2k/R
qu56LluDWL/imwdofWYjlIVGHChlurXq2thRc8Vb5EwVNR0++R3XcKgOheJWtaTbNcFzsjvDLOdq
3+iZQ37ewN5oP/bLOAR5mznigObDeHVVAQyANnwNUwGH5W7SailIVHGHx1Z6ZiXbYgZqnlN4xwK8
1xZ/N1kzbRvFPNdXK4Vfez+ZXOx3sCQRjChbqQPYymHDMJTKhUFq4s499IJJFo+2/TluAQCTB5WP
kzmQB+LiN/Twp3zY0jEmDG4Az2J+KGTi/B5rX95OQIsSOGOaZe98jyBm380l+JRi2Mo5emwkl0Yr
pNrPs+8/cqbXWTQ6GOHnrj4qcM3S/VaPlgZuUludveGl6deEgHW4Egl8COB7y0y/Y0FfQQ/SFmxp
2rY7z5hFcdEaNiREQNT2Lw9yEDKcKpbX9tqtz9BdG/jpTu9WYWwuwF4WvsyhpNo67ccxXV8oqy7z
DbsFnEjfhMZR2p6awhaFAeFsk3C5i3l43s7iLy+k/axHp7CSL0VHc2+QKbJLQaIRA0Rmseh/QDmW
17T4bVs42St3340ZtCw6Z9SdUICUAz6hwQtYJzfEdFf/jAObBbisWSGoj54GJT4hbHdCTdr6pTNO
PKZP4wMulOUkRMB6tn9S04yf9Mbuv9pI6L9Ro1iuEznkSANT6X/1prH+RSZQ3nVDU/7Inc2UnMfs
QopvXH9nakbYZKDzR4U2+fGlVfXSY9wBeNSsxWraQUIazcAARsabZc8gD2I6/YPESYTLvok0gt1T
tHcjt9QpwNM3N1DpaM63cemdW+Hm3XeZFfZXS2iY5/e2VD+KPhNFMEvyn2Ff1i62cE4uzaAbeu97
nEwEyUPqJzer084wMXiJt/FQ6BntVPMAUDAhSNGNwQBDLGRNK1erucHCveMVgFP26mWuze82G9pA
UG/UB7vJY5BJYzdzBaKVlMv/mtUtKENtuo0hT0hCNWdWQZuaIgn7FFTSjqhpqUK7X/MXpPnxnTm4
0xiU3I9WEDtb1EbFtb6oXFwKg7FxRR0mFk36V163dN+xYLMf3dW32bu1tbqvK+V9dRLLWC79Iike
G5XXPxWy6ls6I+pln7kZKO8a54sX7uwleAtOYBr+s9Z4kFDuWI0pHpdssa64nytdfB0sYKUBymH7
OR1Hjo6pXuj0gcw6yyul59a1xIuVI6yy6iGyKkN7ybwayzjuDHDB6efBR6onarmBawqmvbFlOwYs
cfeHpk0y2aXtBBIh50YMiLAoPlcW9wnyQFTRQebG+U23Yo5wiDUfFGNfiN9JaVdXaOaJYuRIiGEo
b34ksyxauLBxPIWzp8G89JwGKbskIYavJb3yEDZt++ckle/ularNveNChgorlYNwNLuuf9Xbyb9z
kdeheq+wIQkgfsou9HGEvKawWTsBxdPsCy4+qgkbVZlyn/UjsZeHZ5UVKCspvwy+tjHjp8Za4ZAY
843tJQtM9FplD16+tCIoG5WJveUNxp5v3KxEbrQ3l2avvSKhosWdRncT9gEcsBtJR9x0UVCiehTa
1KVXWMBzOIIgHtOAvUi78FN9Hg960ggRdY5HZ7qTsMnYJMuuYkOun3slW3+3zhBhlmrpoI13zmIF
PiD0z9nkcqpVIqGoKYeuusgEhaLdWjjpixM36/fWn/U24hsWN8Os4A/5U8/klkVcflVa0fzwSwmA
3SVC+UmRYbnNxaTSiDtz9UnNiybvdOwXVPLgNySBwRlZqgOTOmQd9OYFrCY7gD2AdjQTN/Iqr11+
FKum93CjFKtA8xRfQSdU52bYW4V1GDNf0Nacdf5P18m6atd2/Tq9TvFgfPEoJF4so56ycNZxeKnL
yf8JVFime8+oqmd81O2vQ60BH5ssrXzVM07dQOfG/bRquQ+a2/XrvdG5zFIfSD0Enn7wvd08gMm6
6P6LBKlsY71JpE/MsnIt/uLaPelFA9DXEloksGWUNXBRAzxv63kHiQ+IGmqn8ksxY5aAk/paacHc
pfOrsnPCUFMYldiVkh8T1WPL0LPXig3Ht8y3BM8td9lFLm1YktHLdnTkl8hxqAl915bR9ZKfct1S
CovetvdernnezvSQu4TT1AJsWDOnIjMlBqWH2gKul0Ol6ZqwpsL9x1yEjukw3yEzLxx/ar618YD3
aSyG1grJMXOtWYQFHqPWXIAtvW1qEqNQC4d9mgDYjrquSUsASatzN+RTcTPq2kTfhpq4CiWr63K/
mjs85WEcNdPeNIkxkN8ksLvKpuxIjNPQ95B3g6nzr4/1J8PKiduWfNXL/UrWF+ZmlbmQkdAQBPMy
NGTcilJ8whHPEoFq3OEXmqJ5CEiG6E2EnLVqorLTUhJWjZ/cjQtmOMBFykI/jOhmp8iZ8VoNndL3
OqaOad/KOO4ffJvbe6iWujK27Vt+z2Z7YJumPs9fz4imA/Bk46O52v5nyINqPiDRz+/6KjHMyMEX
4l7BxwCMIhUG8JU7mZSrjHQgEtB709D2g0/K6LlM82QFS52MRljXVbbeFnbBVc3hGCxhaA7OvAOJ
jqmmJtdJXmedZ1x0TaPGoEHD8QhslJ81a9IDWUVndsJmnLGgMvolkmCu++J/ODuz3bh1bA0/EQEN
1HQrVZXneIjj2LkR7MTRPEsUpac/n/rcbFeMFPZGA40GdnfTUlHkWuufaERdJzkjqcVfd7gIt0CZ
cU6cpI83eBy5U6xfZV2OxllKl3rBTNW+bbzZ/Z1uMbucW8m4RAMbiNTOslyNQ7EmxbrrY0s9zo6o
COUxs4XMbI5xDxAm86qorVpo30uXk4sEBcNeIdbeQoUtvszYqjkRYPDcUe3P/g0gUf8thlxsQABg
FBJm/bwy9SNPhniyuSObaYkH6JZmxt1Ukpv3JtJsZShJ9MhjDCuh3VeeCJZI0B/cEUpK5eRadp+G
5EuuzJmXsriIbQuqxKiBZUIHSVW986hc+2gC46v4JdeGBkBLhxDCvJVfg96krzZRPj4A+ZiMMDpz
ohCaSMseCx9MavHG9m7KKHlJUu6Ki6pIqTFUIlS3U3Oq3qx4MUrqvbm9zouKzGBrjMVjv0r7Htov
IfTOGAdMWI267/cVaN/N2jgMwNLEGb/9D2QIAxW07xYJLreijscnETdduQ/6Ln8no5vrtFV6fZsX
0d/aS52+dw22HTQHdnzbLrXLERQ31pMqJe66iunTuWc11s944sjjUdlj4KLrtJt03f/wasFgfl0V
LluTn5bIkLFvwU0td/bcc/IWBG14oFVd28hOnOUZyoL4UYNMcJEFqR7CcjJFfoN9KXhSMnbqa7v4
6XLm2SspCC25Se+9gU8L1br7LvCQNCKaUf+LZc05k17y5r8JTSoi0+jJuCnz7aTRKeFVNdfnGM2j
qa4AR1Dcwvb1RBhng+neaGeVLtBMVd5rc6HeZcn61tLCxe1Qcd/5nuKw6hEmPnRkIHVXQ+xZGoCp
Us4u8UrGlPhd+9b51EnssRxcVZzdaNbLb97QdlhRahZRyzj1yZxThqXFRLcVOpKxRzK7pHdxCZrM
tasYINxaq+a+2NwFDkFtLdcce3ZN+0F5H7q+aH7HgmjbqNZpRyus7OYh18EwR+DlGenqssboxdKZ
ed9TghiRC1PrbqD87zkO/BTwCfHGhBpeGzjPp4l2DllctSosOOuQJKnMI9MQbd677+S5DCtzklXE
Jlme1ZSLx8TM+wwouO9f6yJmWquw8CciSKv2zsUZ9WfPzXPLpNm8wzi4se46mCkxI7uqIIljQ4h1
Xpv995jJn3GW28t0VxnmUF3F7khAWcfn5R6QBYL/5WKzr9Zg5PtqGKjlbT8LMtg9hClEsHnTt7pg
NotUs6ehFX1RABO1RXpnoYAlSXdU/T6JByB+LQub97tYFBU9gWL3Bfgpbv9rQq3QWFbzZhQA0/t6
4CiOllyzY/3G8H6PtrE8yGVSw1Xru1w5C4oXM/KUo1+Zg3tkA8JEPnPxwU0vMgmHfLvmdAvU1NiU
f03C3A7rGSsmZclbn3OtzJelKH0zVFYhrhC6N++uNzN4xrIbr9ccCPj7VHqK6DqjAsN3Eq+7qAbB
/3PVq46SVnqlE3WF7/wG93BAO2ARbGBxhc6KaHLaLBzejZ/MThiL1xxqKiqAD63rpa+Mb6WQAP8i
WZ0smjNQfubIMWC8lzL/3eEf1zwUs728aYjILzwQgS00G2W995Y8cCPZqWE8mzHhv2TgY5A5yhb6
SrVUQyWzY0Fgob8K+2wxR/vFcOrsCYps+mNiNvuCw6eZnoFTV09dnjnv/dqkOqToMZj5g829tU0n
b3Tgd3O/d1Rg/oQ93q4ktOYI/0nbkMWFUZTz93pNeufSSuu4342wQdjIODf/5nvUHdPDDpw4UyUR
nAbMm27vFiJt90OfyasBhwngJl3L99iumASYjR/v0n5254OXrXALs8kh9rtMGjEkN4mTVzwzyICI
NPt1IUWO6POo4re7rImTB0tGhPletPN439YrRa2Ih9iJFsbV9t6pHZ1HrVHaxtUal30cYkbkvAhL
gwjViW+Nh5wG9sErhNlGgSPEcpH1qfVIKAxuAIaZUht4Db4tzWgynUm2OiBMiFe9LWu7LTnc5/qr
6IHHuKVzXIlXs/XujcFVyWEWY/XDa6mOoqxmWB2WInG4z6yyfRw77fyCPc98pi6mxgv7ETWMfJa4
F5o39rJY63XRy0yEdhEzbVKJ491C6G6Lnc89vO7S0e84lIQzIatTOEIcErJcyrO47Lz8yuL4YPJM
uKi5l0GfPeZFsjDucWaR7Rt4Sci3Uouxcju6K/nCE3xis1iLJ9ugcwgrPCwS/uf9unNrax1Drkgw
jomb5n3Av1fuQHzMS3eu4gLtW+BeuoUvNAP9WX9NeZVP7boibNZ5kDVEpXP2kXhnpbgd103XHhgJ
JXdDunlylLNrPgkjnb6jauHzq6d4S0StWj0QSusPMkpECxVDxr51MeR8f6/wBDggpVcDdFk2h21B
mcXHWVt9G5oZIwYMTSC44pU40MRmLjm85Ama9hmxhrbFbeDFe6lpIkJZLMGhVqPIrx0MXN3Q14Ym
OFbhRhSVNQPVc39xnffW6dLvNUcKCeWZN100JiXRzocDJR/WopyuF2k02TXVmXs9t4ZXnzmqVlnk
OBWkGioHpjWmqcx+R1yMYACzJmye1HGaF7VMPEhnZ8l9RdP1XdMToIMRDaYGq9/G3wo/aRdUlKsH
DYirI98D9fZXbUuZcqiYqRdR2S79hGSWuDpzmpufohROdqWRY5+juJ5+ugpRl2GlU/eF0T2Y14gY
cuFQ6tzfgaqyXwvY6nvJ9PVJti7UibjFxSeyi4TqbewozUnkbuXtCN0DhhgYLN5JatFADkoSpWzh
SY7R5ty/esQfUnsQWt5xk4xeH+VFRkxsPnts/dFvaxnW6SCfAqhHr2lp6iej8/wprKxav9b4U5u7
PFXinnpifRrzjj/e86tvUk79U6EbIwg5q80coRC8E5hjsqdoWZI2Q0/u1iu92zqMIYnbHaMG7OQZ
c7Ve74fmpOWrY47yG1Kk6V4KGtRw8NXw0yIvl3qEJohoPGDNi4oHpKSLJ/sqoyR1oxLz1QbOCpbZ
GHzauOCqFpIFn37VnnEXpm+enJ0RZ+tltfF26jJ3J2HCZLuYF2hGcII9vtWYfRBllp1BYsYnDPy8
hbAVbmfyFgRKiRr2JExd1z7jThC5on3C3qb8VWjVN+gO1vK2Lqk894tKWmAt4N2KzHol9UHnwNqd
dqsuWrxC8mQxSsn9GnPBgI37+kdbGMUrDQHa7awS66NlLsYU+qKbH2Wy5A/WokgIscwZFI7ro2kj
+Bog06U/NreK4OgvlbTsb31Np3/P2MmWUQfz6scCz/UlaZbq6+AWlNjwwXM4YVlsP6XO0qC6XzL7
iwDmTs+bOuleU9VsDER6kCKcsW4bzybSLEWopoD7QixTDpwEmPjoupBa8hTObzh39fiuUHv8cGlB
E+oNm+/TpkhImECa6xKmvpZwr4JiIt0yHZz7zFsd+qcKF+pwmizzXtuzvq/IJmsZV8r8FRYdjccy
ql+aGJoqTIdt5w6DzJrztS3q5wYQmE0clJr0YIYBRghekAaEjDN6w8+zSG9SJAVe1EuLnNVk5n90
6FI5pcRGpAzES0Ms5bmsYshCQ6LH+2Qg5TfMN6p9KOWcLnDQJvFMP17e2g7jbd52Lm7bfkzuEO5g
khubtbywzJG5b7/RkvjIHAcjyKKZSLVmkPbEILF9IZnbImjdKJnFqj4zv8CTrN0IdQnDKno0FyQ6
N4mf5myFsEG5Vd8vE/ktO9HZ/MjpCHy8Y9ujZUlg6T2L1G5JnEwX43wms7fk3E70q9868aND5cJ7
csX0ZtoryD7C94wMGDIjac7FnD6ZcebEl1ivzrd1hzPMge3PYQYdj/uxcSByg7oqUo+ZRvTMmEii
53pYmv5aSM6T0BuTsSDrW3ZrKNwlvrUCSz0oyx/flBxlf27iznFVl8DvVGtNDBQpnVdmd4Rx06Ek
542Nkp75a9acGXMHm0dL0V7xqAN0Bs9K02iBuPueuTOUFhFrPJuMyv3dyrR096JX9et2JNCZgXMQ
fED1cOHFusK+EIz0pfNnE8VDaic1t5LwGckwl/hS9sgLoMS48ZfVKwn0Wxm+wT9I10btgrhJWsog
mV2uTs3Uuo3h4zO0gPFx6MRSfCmChguz6qrZYvv09mXhgDPhbWM0JX2TWzwYo85/zs3q/UjhgEPC
TG3j+7B2NEJOibuO1CkMm8QyEBcmkxFTirvK/s4uzK+h4//U8VB2kV23VHheRk3urb6F82NdGue5
1cJh0ivAJod03qX73KdMD5Wg+wxzIDoIRsFsXUDESf09jnbIvt1a2K81BDhOKJurN6+VcZ4OHZ8E
w/7gbrBa+65l6lzv4tmeXzqLm5LNJ+c3qyYLKIT45F6pAb5XWAdN9jQvQGTMoWbnBuXzzA6HUJnu
J8h8PR5QraSD9wqQC7c3jUt+uB5+RqHFYxHoBPLaRjpsHKKqzlSnMg7ZuH7pkcc+z/bQfKmNTNvn
edkah1roUZ5xoHZF5I0kAZOOPTEGJBSIGUKpLglMhuO2oYfw6PwQBb6tzkm5r8AYqswdol5YDHhJ
aEHsgGU+kLayC74nfoS4h7s0Oi5gh/JvijkzSuamjMRvULExMah14XokA/VwchlFMKHgrkjHvWq9
0j6QQMMYO5/s/rnJrfkd+VXq4rwFykwO69J9RUcrymvIvdlVzmlRRd68dVLgyvwRUGSyJPSot57x
GxVXaLyBrr11zl9lKud3cD1W7YuhCHbMqkr/tpcVQ2ACDld6AHxuQVpr3+m/I7xrnavUabJvEA3G
kSJLtRM0mUzAE9FIkIqob2FdnSeM0YZrhMLDjYJcPkU+I671nIDENktvwVe19QirYn2j2FJw4LUn
4+FpTArkIPseqy1iwYHvX3Hznp91YuvpDBzeb3YBnTC8ikngAklPzUA78VbxEmB9hj2X7wZf0qkI
UhhgqU9B3TRfB6B7yFRGZrwJKBH1bs0KJ95DCAmgQ9GOVjs5wAsC3d4+ADktmBJata+6yO/F4FJV
e7DLQPeCx7Hp/Pt1smcDgHLlMdFed2ewa+ebVQ3EILsrJ8MOMGR6SCBKT2BCZtExx/SLp6wBmtpN
TdPjuQPzj8KyqBbmw4PDkdObBY2+DxnEhCY2jiNcFJEWwAqCbQNmi11j0a5efN4xT86wP6KojRrD
AiYEdqvdA35fbbLPsUzzD0zrC+4m2wKOk1DHcWnqSaeI6l5ZAFW2SL5SMM5qnyILvcQ0xmSqYtRC
0BAPbN9ZG3gZdHm1xGGxcLyDHTLkucD9mwYakokHn2vNzVensAqEwzV2mbiqqkLvKlvJX+lacwaK
jDiaUNgVc9kgh/cbThzWD33Zld8gI9rtnk5eP6kkrdILQbENnpG19r2XWDhpabNlR45uPZoghaZ5
M1PQvHa58r9iCxxAOCImKd6XwYqGdLWt8UvvZ9aPtLE8Z5fn2rhYnaRpb/ug6e/npXYM+Bo+rPVm
K+er2C76SBoTTDCqcIHkunaH73Va0tvm2H9yyEPcjHdMw+U9xwG4ESozaLh2XQoB4U1MdxxTqyJz
voDX2OZiPMzd/+4BOQZbSngz3nA0gg3DHYqfUV+U54t0Fr2D5AAkCLWne1lQyA27DpJbd0lMi/E7
0bVvnxmCuV7EaMDkKjHcfNlxuAh/b842LScG4+OvKrGGmSK6SJ7w0lX3S9orbpjWTV7TLlt/mzFo
yaHog+It4JLu9y4fFuhDl/sdVjO5Bxd0ocyM2PEA3DIVfDcoFyj2aLeLn8zl69emJcs8NLGAfwK5
ZS4zD+Ny0zRz8Ir2CgYPKLHTMflfc2jKtvB/lXm1vmX0UzyVWcJjmypPySjPcmfcIDxHRUbmlT8y
PFyJCDJXjAQk0zmQzmzTcQwqgCBaNysp8KiL+PEToLrLYV6sMTQ8C249llgihVmUJ/3ebwOo1twt
ZCr5iVyTCBC2+0LemUFuteEa105SEyqQmXPZnFEzFt+7hlOZIg660WS1HP2QHKufUEzzO9S7I9zC
zKrEHhZ4fDdyPqURpb1Ja5Y101cLfvi3Frzm0SGM8lVyO15XTWk/5KUt6/sunycsdYJMLeeWr/TX
IR0G7E7X3sbupy3H+Gxp7Pxhau2BadO8IFRZjJUJI7UL5qir5Rf+ns5IuPtMNrSIeujcfmeNfDX7
ZMw052Mw9/VFLbU1ITqepR8wT3U4Hxx75B+nSHh+ttnaighXswavhtxc8je/gSxxhkhNxTeKvgYS
lxerBw1X7l3SDvBTm8ZMkFPCfD2WKRSyBdYLlIbRKN/mXsePMdX9L8yfttHqomfJQUANuEd+Y7+g
AYHdUSEJeukyzUXej2Zw1pVzAbKKKqg613A6H+hPWnKNc2uAMu8gCJrNtTOjoUT6GBaWVZawShiM
7OIYaQx1pOfdMY+m2nRQAlzlPZS7XUagpQ9gMHE9Qaixn6yly96Ie7fTqCw9qlxUjn0XdYYf39W5
hFvUzAVFLlBrWhwau3K/isqCvDMh27sbhDmuUeeTYB+SbwiDqfWM5tHKvP4HVLNVHLS39Gcp0uB1
5yddfMmWkuW+6Csq01LY9b3pj/4DyYrNi293jjgoiATvk5npN5UCNzFkyeWXYRXFw7DMvKeZ/fDa
Aq5r+s25u+gRXSmC2jX0Yv4u41GuQXuuRR5DiGF4+msosuRlaZP8RzUu9reKpvfX1OkqA45lz4WW
XYklTOBlM0xycOoIB3jw38sSdMYsqpgZbqVWAHnPb8/g2ndWRI+UNNyG4HCUzJDzw8nGJW2f9KP3
ZcwdoTnAS9NhCpjnz31bZI9BXAR3AIjMXuY4XsU26tJN6LsCkYvOJE3Awnn3SilBA2LBtwyJcOV3
RGIVv7kpQ4vDEHS53C2wIgIYX+NyKVe3wvrC2O6d3OjKbC9VyoC2hNth783K9263DtThqJnWi6EZ
kj6KJ0J1djg4WdeDWuW3pOBsCzHSzIgnolk5+H1LkYN1c/97xhXmOuuq0dqp3gA5z3z0BSEWRlpF
ztglZajWRTzjVccvrxcM0f1sNR9t7eHX0sHAtPj9KNzCuWgsJDhFHdyPRbw6IW17SikRmyafiWGJ
b3Nmr9/iTE0m1PBt4kw2wvQq88HuonVmIhOt5E/Em4/hAvTG9Oiu4lcVEGlpsMPF9swbhGP9Fz9I
oB57ZkW9n0hst3cgRrPm/Aeot4YF0HfVxRwfoIzK5Lw0h+Be1CkuF0EAdn9lqxlcA2B82MXjsgyI
LagALqxcBiIcRgKWx7oXdKgjAPyeFrbOESTmTXNvLSYEAdhjA3KamO0ETKKmfafTpd31hjZl5K9I
oyNtTNOrsmcx7+epN/NDkAYFX1oauNRfUFFXiHRJku9MhoPZL50wotlPqzBVVDXo8CnXlgLyRdBZ
2SXuY0F1M6vMv3Oyoux2tlpLBFsNbLtbxD/A2xOKBV5GZ1e/zKI2h8OSrrHeLZrh1SFJKZd3Jm+x
360c7VQcOXgVL7Zshcl8yIofss6jwugIvhBQPhWlycIn/F7WmpT1DAXIQzMuONp0hADcEIcwPsOe
lcCRzeDedA4IdGSvSwvJ2G9z/BFlbMLB5TyjZbfyh9HMXYpmZqpw8mYI2rsSJdGvJm6Xb01p5rcS
frqxUQeZIjOX9WhPm/a3HytaQia8TA2ZI1KH5Q7QzeiVxg/qwHmMaFxqClPV+7dma3fmWSz99Uci
ZuMG+xBlXCErs3/NjmlvY5oSoibeHckFI+J0BSk16ltkBrYJm9+eUgB34g0i6EB8UZ7OjfuUyIMi
aqTBD6YMw3mchh6AuZtcgN7CGIKLRSTjfDbze39dudf1uWTGcZH3KUi4rZgm4TU2XUON4O5s4KF8
oWbgEimNoVHhOjDaOPOzrod+EaRN8lhNAbATBHsL5lRd+Pdu1UCL5RJKbrsSTnGoeMvf4aqr2639
g5RjlCjDhGiGOxST8c+iZZYcKVvTd0jtlxBGCFR5CVIc1sKkTRcPplbJEKPK8bndb/aCP0vGbvjC
Wm36mMp6pB82gu4F/bhbMm6ry5+J2fXwIeKC4VIQMJCHnV63j2YDF4CTFiaGdHA8DrOBpPIdX/Hy
I1jcVVHd27BCZoa2DnwcikkY07J8kBmqhgg8yn1z/N6752Ya7EMTJyDebN1+b4xJT+Hft3Ybbafz
crByRj77XI8MtB1/hSKZ+tXtxkZddqnu9A31TD245wnY9rJPcSjosHjrxM2guEvPi6axL3wmJVix
Yi9PY9/o1rwdkAX+6mNjvXUzvxzDGYrFdC6b1c+u/DarTcbzyehdr6Nbtk90COJJBIxFAYFaA3a+
m1PvjnNrvpT1ykTNpK7PfwZJrkRIIwZDMTaRTJ21HZzx7x7BpQGAS1A7HAw2QzJYtgkjeOg/2fIN
bqkiYSNAuHSwW5Q8YTMtZMb+Xe18bLCEmBuzT6wbUGNZEi++j1Ln0lycoIP2AxwsrR8ExcbhVHTT
mVfM+k6IcoswiBN+rnHalcVknv19+WO597Y8sa2I8X2sY93jxBYUrP0IaaUKEV7RGJUQmadzA46g
jbazvQWhCMLVkclVr0tIwX9f3DzWef9vdcswwBxRmrvGkc5bmi3VFfBxWJQqx5R3BPuYQJp7tF77
cpwdPML85ayu6bWtOYF4vdDcw9YIwqSRnI0AjLsCZknEBNU/8dd9+seRJGhhIWDiCn3kCdFpTsJJ
0pDWVcKwE7VaApWiZBZYDI3b7E68C4sf+p8+Jdu78IhB5sPA+FWa2z//h41HbTDnBMSswyKm5Nj3
ZsxBUpGZuC/otTIIXswWEzTqMAky+kzUsvuihndDbcfov3PH57//RcfmFP//BwVsC1xNLes4iKWd
ZT2Dc9ecw47/JjPPhiKHZMoLM+3ot5gS44Q5xGeb0QMUcB28YTfnj6NXAOepKQaweCSB1p0L1YSy
14SPOxr6AgZdcNbW6Lcb2z0R+/DnwtKFbexu+xBsOzh694srEIu0LWLA2pg3c9PlZgFDu4IjYcPf
7sZd53fdQ+CUyeHvL/nPTfZx5aNH9hv0j7BvABtx4EPwxSA6a79VsrfUBTMpgPW/r3dsV8GH7jrY
0TgGLtwY1m5/zz922bA4jZlJjhuSkYzLBH4rV27bnPDc+XPrsAoJgWwbVBn8p4+rsHRmBx172Z7N
8dLZ6G9+ZV4CzM9fPTjXJ/bNZy8Rx+3NEgxQEPunj8sRqBoHlWCn9iP32MioOGIC+R2BjXn+718f
x7U0yDHF8vf4uJyJSZBAm4zOMYKYo3xeRj9qvUHVJ/bFZ2/QJ4HdQPyOKuHYAArdWN/rjKso7qzu
giIJ4Rda5SyCTYoEumeOfMLz7NSKRz5JJq19V00cd20q5p/xwoQtGPNthNmnxR2ukKd8oD5dUEID
4Qk3L+ijm2/2YNEWKY84gt9DYE+H9RJziwmp/+x8gWkxnTAT/Gzvk3WEn5aJeSjGsx+3STa5M8UL
C66d10GwHgOITrr7D79cgLMuQRAwlzhNPq7iNr2TLD6r2HHCHE8F6cVc47QQ6STxxH4qqWlOfNTb
Nfnx6oBfbXFQY+22fXbbm/7HR43jSZLX266MrcLUEKeLIT+Dgh50BxQu2AcgOERWk5pTHuz//kF8
urTt8TG4vFDpHC3dBFNJ9Y36mdGP+WNrQ0em61HOf/vcH+otkVmM6ulfL4oZFVuHbeNgC3m0VWMI
63okuoqJvzKekQkVoBBFnN2yh8w36h1ImjMSxPjE1789zNF7xgQWvJsEBY62Y0sqZWVN6necM0M8
+S8W0u+cesVU50SkTYcEhfaJt/vJjt2KQgJhbJML8Y/Teg5GWH4lyBoE1Z2DweZhEva/DEnfcn+5
CViIhHmiCY937Br7q+3A+w2xiUCka3rx2bAwTrer/NCVsc+QyZZn0obDemLjfnJwezzZtjyHNyLp
jxu3R/vuITXl+YpWX3bj5EUw9xxo+XI64dP0yUYlEtAmTgQzU7xMj674rjSsdXYq9gwiwJ3o4Zhp
p0eBm4Eq3bfwlZ8LMzgVPfHJAwabMTzhQQ4ZzschCSinsUNWvNqML3Bn9PCS0LjEZ4mBXOHvH8Un
eyXYfGiJ2CDzhgCrj+8yR33OOIkHjHEG2gUjhKa5c07ZwP25CrZd2CVhQhVwDx7nqhnKJ8KjI5VF
4CRwW8wFxL40VyfqsU9W2Szz+BdHKEZUR33BhHClqp2Aa9aDLNqatQNtJ/23xsc+gSDUCzhjcyGQ
s7D9eP84NrWRKk2nQVol7JHqtsdlp9k1vRjTE+fGJ4/DeWdiZW9wRJJY9XEhYCaZ1A4BEuuMP2pW
WX0Ec/GEU++fh9PmR4m7J0Yini+do0PRQrEx65oZp2U4xSVnWLbsswFSSKuR/++RWrfLy7/dcljz
YqRMSgSCM57t43MBb0+exwAEBF8MwGekbkIFLNdYHP7DQkRCQorn52LvfVyIkHqyRkqqZNtuaY1S
vz20i9a7v6/yyRskwYWKy+AqI+/y6HGmBh1rk3fcZcobIvQ5WA15eoBjWYDbwP1//vt6n2wL1nO3
YEkuE3IOPj5V41qxKrY4HgEFLYTDYR4GTt/9v14FSx6mYY7NOWT4R/UII/dCjC3FASibf48JBT4R
iAPO/r7K9rd+vBr5fjjHuRklfvPHdUDsprhNbV6aNml2ELUxZUE0M3+lcO2uEZyqSPbZpqfJVXIi
S+TPk514CAryDWHhBjtOQy8GhByGRhEzzYM6L3JnG27BmfpRCvDCa2HRvt9RMrTlif3yye/n40uN
rS7nreUce2OTO5mnFgaDoUpH8SV3ZBUObTufqFq3vX38ZklLAlHlO8P3+OiObFqNrt6HkBWUfn2G
xjAeAdMn19hLGEHqxJf22e+I8R/zuO2NmsdTiMkmkgrOKP2hr7Mz5nmoJLPCXaLEs6w7ukdx7zpu
d7Apch//voU+e51b/Urah088lX30OXgZ0+PEdWDiQzK6M/Ff2jf4G57oFT/5yLmPKZIpzx3+/ehq
wX+ptTFLhyXsFl44QCT4YWtcReHCdsBY7nD+96f67OfbWlosaDkp/WPf+xVrkwa5HlKbKnXgKcoE
rNAFNoWDhWvViSLg06ej5d6KgK0qP2q8sYqCp4llApYqMaR+4nnBLYYm0OV5UTnG8LAixQn+/aJb
WgnLbW/0D4/41YI33K4IXxZi04CK0FQtHJoNRjNEhZ/46D55n9Rv5NBx31AVHzfG1Vwge8XnBo3S
iNonylbdlc+IsbxOI9leZutUd/VHmAcbhQgR19pKY5M6/OgL1FWQJi4IQRjw7VX7TI3Gzayx9Aqy
sT6PfRAcM+sGYFcgaaizoERhsnjgchWmdSf27ydfSYATiY95Mq/AO551pDO0SSKaGogvfbInzRZ+
XWKdajw+f+Z/LLP9DP+ojXJ3LJURE0MTr6t2w37a3K7Ia5ROVNnBeMtuFhfGDMzll/jXtiVmQNiY
+8Tj5MaJA/6TTc0jbw3C5vluyKPSvcHdLfYkj5xA5uYeCYb3AfrR7QT2eq4GOt6/f7KfvWLm0Vwo
/NgOE+6Pzy7dlWwFfBJDz7E7jNCQ9HhLNZ94qs82skeaN20BbCr8aT+uAm1XlnqiXqeiy97r1E33
DjwbpJfzcsJK+bMX6MESY6oMLPtH76MyI+s6UrzCxpXJMxpZ53mdAjkcygZfq9At4N8e/sM7pN3a
LNINUI2j3wzHZIgCJlVHT3j4Lu5hCALXpCce7NNfCmEJZx2KCYrRj+8QbVPcWsSlEg+cZP4BqyI5
7WiyUEH//XE++7G4DbnSgQK2y+PjQj21r4+wlYXEaBwE7PSd1yjvvkU1/PW/LEVcA/0Vt8bxELwa
9DAGgn3R6rG99eMxBR7xofXCLprzb/9hMXJEaYAMZkje0SbE0ibFnpoKXgE9HKZpJPASxvhOjWX1
H3YEdSHvDh/27V1+fIVwmqQ7VAxPbNup7rGz8L+4vvJPHI/b/8tRtbQZJXvbgIZLyT9apS6Vu2Qr
+64e4FGGE9zRC87j+SllpHFoJxQ///4NMuyDski2JIXvUT1hM15LKhcADU+tOspXJHJ9TkAY+U/p
iR/rz2djxCfZFNy1DDGOn22m8C4HONabohqST9zdN35/iSude270mTrxYJ+s5m+pUTb73aJxPXqw
ebIFKeMA684s3MukCsRjHqDKYIq43mHTF5+oc//8lnGxNokIonShmD7O3MgMFwK/aBC2g66/tJss
orKt+eHvP9enq5BuyGfMFIOVPu5CIZSrVxyaYLjhwipV0n+B0nnK5fyTd7eVXwAtNCXbMPjjKkzR
UUj58Oxrtag704w3sgTK30tZze53q4vL3//6sdiCFsgVgwx616PHst2yz5KUVgSXMZqEyvqV1d6/
zKZmTkgfQogTB/qGiR7fi5bAcKJeFT1eY+OkO+Afw3RX1hEkDERqBr/Zia/5z19rmyk7HmMN/AT/
OAs71aLCUQH8vrKbrr01j2+Macb56e9v78/THYkFxTLBqZzuDEo+/lx+BdMH6keBO8bY7Kuiel83
klnv5qdSsP54IEJKaMM90CPTIgPvqBnH7bcXk4EY0eyW7KVqRLsvxvTUfPyzVbaP1pVcSzaZEB+f
p6S/2SS3sIb6Eo5K1tvptcyc6sTt+0evyMMA2pOARY0EZH20DPxTSOYey/QofruwqH1cd+ZlLuwb
NbWwBPMhgKWHJJ8zBlPN7t/DcVwnW5oYFzM3szy+vgws4ie5TfCQhvm7wJ7fa0jHJzq4T96mBGUw
wOeZC0FE/fg2c+b62k1ZxJrm+ApFDKwZkcQnQj23ovLDxcWBvsWUUJ9RM2FF/XGVPquHfhzcHxNq
5HbrsrPzyvAOjWmFTBQpo5CXkYZxYuf/MTvZVkXixNxYYk10fG7AVcQXWLs/9HQZpP51pfZWE0el
m+/W9fnvH9nxmchw2rBcHOHpXGjf/kgtxSJmcbsVWhc78zu+KnE0zZW6Eji77xMZp/u/r3f8UR+v
d1TF901DepizsQLTeA5xPvIfuF64v/QYn/gQPl2KKCDiUUChqUY//nZA3QnGwwu+lYirWCsQ26wX
v6YIBfsposjxdvzfc/1jse2f/6MzSxbT87HHQ45KkNd1WiOgXZVdnnh7n6zyf5yd13IcSbKmX+VY
3+dsarF25lykKoVCQZEEcZMGkGBqrfPp90v07B6iwEXtLNusCbBEZCiPCA/3/1t94uTYrX69D5Ae
TQ8CY6lpPRIgR7Im8mCDgsu/uyekLhxHNNAYKjH4+vn9Vt9LEaH+SEASg6JtRu7duU9bDP/zkfCx
LvgLSLvgJgY3GtuZ9y1GisOSaDrZkEFcVZzM28gj5vHfNe1vXonfSjnrF048CA9MA0oIBDHbiHN9
F1Pp++c1+TjQcLGg/2qiHcMU0s/2ZFMmdHK4oNdWtoP+U5oQjcjIAl7FK4xLMChpXYt+t0jsYCgM
twc3MXA45LNVcUSIQZ0HbsjyxZz3ViiSDM9a3V6h8Z7fgFuNHLZz1QGFWdmZ4kTeIcWb/ZvGlzMr
KzIUQhFvpCifn5Lzui/aPDIerZiUgxotR2fS8cZ/3qwfBshaiMrh7m3n+aFZc7Rl0CoOv6dznVue
UivavijU2dp8Xsyb8/S3FiXmhj+0Jbt4ndvO83sgcdHkxkgE8JfyKLnE/UlXaK7111ofapuIoyU5
UZNGCiOZT2MKcoS04j7cWSHSWCL87wvz4u3I9d/Pw12vLrProfI0L/E6544tVRwGvIXSrfvoPvgb
23O8rXuhyusg+b8Wwd3K2YYnkLo6Qdr69ug+PewowLn/vIA3f99nBZyN0rZuK9JlpVvf9v3H3d2d
v7OdK4eCnO3h6B4c58I98ueNRo3Ottpd22Rytxbo3j6+nEL7ZHvfrx3RvtBybwzkzyp2ZrXypGlV
Aphuj/7paec/+D798+xs9879hZL+vtj6rKh1fvy2pLC/kgSJKh12J/+0dSnK9g9H33dd/+jw+9Hl
/67r2Ft+co8H2njHe45Hft27Lq9t3T2veXt+5N3+bndyt7x65MM73uo4O76NIcZX8vXrW/ySz+8e
/NNux7fZfJ3trS/7O9954i08gu2s/8LP/OLZtrN1tpTLe/nGm82Jrz+4Ll/1xL/sPNvz+MZH92jv
dg82Y43PeN465BxnfZvH5/m+9cucK344UhOe6G4tfrN19l+9/fpWb7+joa8dl5+p9XZTUnmHp/O9
LePK3x3piLdn2/DJO+eZb93y1v31/XZ7vzYTDbV+2j0ec3st9t7hnz8f9YSfXphX60rxW5cRHE5K
FCJNx9uDf1gbyz++/cffpyefdj/RDseno/90PNU2nXJ8emIQ2VcbHnp3t9ltNhtvs7myr3n6vXPY
0lTfr67eqnplO9dbBhq9SpO7zu3Bsel7b3/rHA7UbL+9YOT/joP4bASu1f2tOulgGEPJYD/QUXTW
6bS2885+s0m2X9snuu1l7WEqclxf4Y1H/86/W/uCsUX/8NMdH9jZ1wwDn59We7bbba75e3tPHd29
c/s2nE+01DqR6Khrx/d3b4Nku9/v6Ub3QAsy3U7+WtHI3tKStAHt6Lu01IHvolUej4xvd3ty+czn
PXuxY8+WeMA3pWDQEhRJHXk6e3N0GWk0hU0V/h5bzoXxpL3fWJytBBg18337o4dE1ulqAfynU+gx
IZho9MHbsLrjD+XTaOt8Cm36f/9ri+Cq/cvdbre/Rvv2/oKR5Rx5YXyf7d4XRBHncbWyj3Tv8X7r
rJ3CD+7JdQ67HZN3+8QAZ+5iADAaG8+rmW2+v6WLj+52NQruo7/x/Sd3dzoxPKjM6S607W9UzadX
GTfenonzyCTe22+WfLfZnXZ3r7vQfr1bv/Tl4fQU2w+L/RLaO0w9y8vpjl9fX2kizNPWub7HHvP3
7fbeu9/+YqBhBOwHjMpk26G9YXZ9u7q+/na933pfdvvtz/tbx9s4t1gHx/PuXfv5ah1RjPt7ZpXt
7fdX2Pf9lu53MW7MP2bDzv/F39haSsTUbI+Y6ePB2XrXjMy3N36955/XeXzvHm4fH1333vn5+bjU
1uXmkxn6tlv8fYaWAlIlGBxs+tF+pHWGtUm/b3xm3Tr9PHqEhz2sM+gW28vTf/4E0psr9bNHOFvq
885UknwdE6cd89P5td3FNj28zkRMwolaM/H5lfnM/2xWJGY3r578B/dhd3d0H0seeWM/Hl7WCc7w
Pm3szcPNsD48duSOUeTce5gBr7K96+fE3jPwWOBk273FhD5Z9hfvejU8rr11PWpp71dzdcEEqO9a
Gp8QIS6chtatmWnCZD8b+k1hFmNVTaO9kCN21UwpUpWt0l24fvpjKThaCd2RKeM8dkcJjDgt8K8S
y4jogK4PuttngnThZPynUvCn4R/HSaRylnxvV/K8H4g1iRDAKpAwJCd2PuRzU919PjTeW6+/W4zT
EAo+bOBxFJ5tyWKzkFFORiGMLFXEXsAjXOt1Orox8gYX3DTrA//3GPy7KALaNVJmuMcQzyORSGFF
BsWEQyRKjaW85ojsp/uiJYLsZqzBZfppvOTyHcK78Y8lBvlxIUr7PGXmbXQQ9IovSoKzzdb9fYuq
KsQlY6bfoqR56MkvR7FV2SxBuoWUsdXK5qmPx6degtqoBveF1j9OxDvOOBrrLt2BQ7p0NfaHLiY3
BseHvN7Gk7vy/oFqaZajGakRZHh0YZfSS1e4Jfv7z7v4Uiln1c6HfiSOFK2CuuwMW5FKxUshEF04
Ef25FGu9Y8ZJxSHtfV0aRE2CImO49ksY+bI1CX4loy76/1GX9VaUk7X6MeXLgquVIbZLF5ZJ8oQm
TnstDIJ+YVL8YaTiUMFZ/xYtYZhnLUZkbVgNOZo6aSwRDZ5zTCLzVwrxtYXdlVih4yX3VbVXhmT4
8nkF/1S0Ka/EYw67yCqeDQmEdQppzOkshavY4yRp4zMkLGGH0I92k6MjjFiurt+QD3YpE+RjB5Ig
iXcdsTicmghEve9AYSSASGgSFNtMtT4maVFuI6u9FNPzsX4mcWZEKRFNRwXPrVok1oMuVvlsI8pw
x8n6eVDNh2DR9wOafaj0d1tDbS5sic48tcz7NRoLrSgu1deb/LN9IXnmI5csxYzuCFJVj1YFCmZb
SUqsO0AFqsiVzLhHLm4MDOH18+58f9ZYbZ4pEXdBCDPxPYp+7mUnSjqyrJSiTZ3EM2UKEq+sotqD
bklSa9dcumf6U1VVRo0k4XLnSvDsMADMRo57CwXEYE1fldA7/paFYeCT+5cgbWFU26I04+3nlfy4
hqxBZ2TfEWPCCfncFxKBtkYWB0VtJCwFJxVLwQWq0/nhMvYXrMyfitIJOl6dxYT1nScRIc27wOtG
VhCt6FHGdoup6AVWXOS+lCySfqFmH+YEuTUkB3INpJhcO52H9wsTyjmmRqatNqHcJjQomlYpqNx/
s/3WTEmKWAM+GJ3n4edKhuqCCVDKQXWjciU1fU0MqXPzOhsulPShPm85mRrFgOHDvK2v/7YTjZY5
ElGkjJ1wrvsdsnG5Q0J24X5enw+DnlIUndGHc4zciHNXqxVwaFpQUUXqOTdbj8NIUriZHmk/0TQw
UfOtEvXCuPhYMW6xEH6ii1hN+fF9xdCRHxKjRqPGSlvNq6MBDY9AXzafV+x8drFtYFYRralyo8Uc
O5tdZOBLUD4J1O6DQLxD1AxBMnYQUI6x15al3AmycWEX+KFIrtvXtQ5yOVFcynmaRwbieVJa8rnj
tpHcCWKN5lhlJ9xIaGmeLLNbFYrnzvu8ovKZA5vZjH+T/cbfk5qYk/ftOelthCgC7E95Q6SnDfDM
k67RxXOBxDmaR2ySfWjsPYwhe/72ednn8XMfyj7bkrJ76/V6Lbtyn74WLgg2++f+5vlCKeu3/L4b
Pa/h2XKnxI2kJmspx9p7SZ2HV23z/PX+EpD7/Vlc/1CXswmXTWM/iCmldH5s987olRvlKLuXLuzO
zvwfy1nt5m8Tm+NdZUUJ5Qwuu1r6K/a+LfaPL9eRfdO6z+zK7MhOLliTt4Dfz9rwbD7kbdEaCI23
du2htelwS+RAJHRMV3efN99b9wuqhBdsi7T2y2dlrhPmt5qS7pXNUvxWJllBDppR9ldE0U+LY3xB
Z313YZhcKu7MsCjogMnZWtzsvCy+uAG06bV+dB3vAjvb9Be2t+cXRx/Gy9kBNlURZ0C3YO3HyMn5
T7UREsdFXl1oxz/Yld8nuHW2zzSNpDWLdfib2mMfbGPACBWIc61I0SC7FFl2aXhaZ+YkMQVZQ2n0
72plJ6BMruEDfHW+xG7s4gabMSii/etie54vRWez/DxmaQxzwEE1BSv38r79Wl7Xe+UluOHar5nt
6nl+KPbxSbnRHi4Mm0vNe2Zdwm6K9XLtRwS8XcSVGDXDlgXRCWzDqbzCC13TMR39gt3+cMQ9r++Z
vZnlIs3adbgSaeTHW8l9yB2cboFd0bylL9uXLM/5huy8wDPDowqQMiOC6mypgDwzBCTolk2/H1Lj
Yl9esNjne1trigrWX4oanRdGkv2jsPe/nPuvn3fdOqE/sS/n+XPozSWZsJay+AAvHdTwncK5NPsu
FXJmVaasQLuxoBD1NtjUSOB9Jdl3H1waDRdW8fONORfpmdqsdRG2qjM6pMHbP4yjsb90qPvj/Cb8
i+yQVRtBl8+McpuaeSGuo6D2oGtiuhTXYsFTHeuQO0Cbb9sbGCabZqNeWZcs9J+Gxe9ln7UlaoJz
po2U3bmjp3/N/Mgf/dlN/XYnby9FKvxpXhPcoXB6JRKHeJz3q08CmiTBCdfaDbwfUUJlBHFSdX7t
i8ZNltvPh+L53FrvFkjLkom3JJuT9JD3heldLAdRpi6OoHSKjzomHA2piaHqzsuF5WC1C7+Peooi
f4iwTg45psH58X1RmSnrkzzASg1QIzqUVlEQ4K5kF5a389ZbS8Fpo3IAQRuFoIH3pajSDOqpReyy
QxXmhMy4sW+GDNb8LOenpMrzL6SOSzf/disSnK0SoYXjgVjFs6qVCGI1bQWdG8R45aHEj5lSu/wW
QFF2aSyeLzdUkDOcRKzW2wnh3KEHf7FZLEOYHaMYCstB46z9gvQvCpqNVirpQyYNHRL/uQGpACdy
K9goY+c3WTIHX7Wu6Eq7Qd5z2NW5Lt8SO1xDlWziyrQrEVLm5+3yYZ9N7JvI2VbC1UTcFcPnrDfA
phWdYcDylo1Uq1y5iazEaVY4uzu1ekAqjq4NU+LDtB+eG3Rpf4StFZquRJTW4ieVol9SNTq3i+sj
8SQaZ/s1Xvs8qElAojMWpWpygGqloCUU2QY/ln9vlRgBqrEazP1cyeyI4mG6YCw/TjaFTiMZwVrn
G2Fb71sD7X5hnEkDdprOfKoJ1f3SIT15Qm/9UhrSH0qSiQ3T8WPgVeDk/76ksF0hx5a8IKa8aslF
JLW75ZygFU/Q0OvnnfxxXiPKI1urTSbEE6rfWVmGOOUlQqaOgeSh1zXTT4xWeOGM+nHUE8OK/4Kr
ChyImng2redlGMOyZmCbgDN0LywD4V5NRZIvrA65wR2sCNTy/u2KrTohpLjjzydC7WyjXKIwSOhP
0CO4COmhFtp4Gzfd7H5eyof9OAMSdQ4CuMy1r1hmztqPsCYlWfrBCYQosKfBBCiSh4qdhXO+j/ul
9IwsyDxZTNQj8aLZq5bP0oWH+EMfWmTPrT4vHMJ4Vs6eYRzkIpqTATk/CO4oXsKVKGfxQikfR6Uq
KgbRimsiMokmZ52YzkpqdIQBO/FYFcdMbSV3gNG7y/vpUvDUxwqtYbOkzqxZaQTIna3Y8iy22SJ3
wICWONwnpbDsAgB8zud999GWmIRXk6XK5QqJ/ee3rsirkGI8m61jCHHhiiIShxkKjlsupgTPzLUR
JMDUDrtAaP8Ve/8/fkz/M3wtb/5eONv/+k9+/1Gi57nmB5z9+l/H+EdTtuWv7j/Xj/2ft73/0H+d
qtfivmteX7vjc3X+zncf5Pv/Vb773D2/+8Ururibb/vXZr57bfuseyuEJ13f+f/64n+8vn3Lw1y9
/vOvH2VfdOu3hXFZ/PWvl3Y///kX8Xe/9cL6/f968fo553PX7O1fw+cPn3h9brt//qVI/yB8hbUf
3RKES7h2/Os/xtf1FfUfqBOuof1Emq4e1TXIoiibLvrnX4b0D2LkuTIkUV0h3FVnF9SW/fqSZvzD
Inx+FVLA7qBiJf31v2v+ro/+u8/+o+jzmzIGSktV+KLf90BvmwQyT1bpIR4Tw/J+nsWI7FddJcV+
PdeoZKqzpj9pUqnfNrOo3yiNIFlIfipIxBrIU0ZOJEHTNgHC3aAmi/cbf21uXDBz54s0TkOyBBC8
xqri3+Rq+/1DYfyqImyFwEkmwfoa1aL2rehRf2TjufIsl8ySKqQ+YunnEBkca8sWgJst560+oUJo
lD9/685/Ndq7Rjqz9W/Pw400ae7ke5Cjc2YmNA2OTCWbIXcLhpS4cr2QD66LnVjZGqqb91yt9pWN
+knVuU3Z5D/IE4oaO5hDRQTl2JS9E2VI4qLiUayp8ZFRPseoxpOZFWPaLhi1j82HPWPvR86IxlaH
Pe775jOlspEac9UuX4Aj+lJRDl/7bkhgn5FF8tKzfc8Rsw9yZM/aoemd0IzVZ4jKaeR2gdxcaD7c
3+uK8dtOm4GFHrmKGYfoTLb+uXNcllquS0gDdoDCxqmnLYE8udUsxrdmPiHi08ya0mwCTUSjNgUS
bm4SiL04YmM2ZA4BqYvuAwIrfmlNDDfGGNm0uQHSvMBzolYb9kQSI1rcJ5Wm8PZFQl0ZvvxzXxnW
Xc2J8DrstBH6RysmmdPLQ5RtzYArVUftW0AIJKNrj0NrDRV05Q6MU10VwHJtI9DV6FFALPpeVyc6
fSYGV/SBAcAwaeZImXaatOhon1pN+IwknzQ51oS4xTYTB5FT4JwtqASEK0kja9HkRWi16oJ7rWu0
amtpofBqTRrIFnLn5nZfiWr+RUMZy3IRf59uDSOT+RItVtJ9WgNOc9iLDD/NNpcBAvegxAcjnfDH
C3qANnMlbfsGKKYdWFqu2l2vBmBugtoobOThis6zENgS2GH24xZsisJ4FgEouNw8jbotNlxxu9UQ
Ix3BrX+db4x1SEADbmflyGbDasG7dP2DkVFRPxyneS+bEBu8GN70KzcUQmOP3GyGmym2xAa6vAwN
1kLnYnEqWQzZ9imI4voTKvYVvIYaYrls9bfCMA43RRBW6E8L2NTcCzNV35KNcTNFJrr/ZZn5gSJu
q1o51MXyE3ldlBdX9MbUgE3TkbE3AOL6QCI3QjSlnjD29VZulJnrq6L0xcRKruqCZc+YrL2h/7B6
5WSqCPhLAapVei9yQdiW+wlpagftg3bTWOaeJH+nLqSnBgryiIX35epHKc9eyniN+gnOGXKXqEEB
uQEXPBxQfE78DkghSs7tFGtozIaRm5TDdJfyZyOLXbbR9Xl4mdU0eh65gZpG68mo5fwJpq2W2epU
0BuyiBzDhJD/Sxxooz8kefNda4Fcq5VwhQcl+1p0oXwqUTC4Q6EdAR/gYdqLHEZpiESuHBwNov1/
diSpda4M0TtEdbwRbmDhhTfKMBs7RetFKPZ6oDhwdIEUiVnqh3mt2tJQmY7RT1dcNskPWhHGnpTk
34tKf1ZGZZ/FvXyT9bAkCukqWIZmA5U69ssGKJetc1t4aAZSutKpdyAOZi+DFeYnvbdEj4Tk8Wsn
ZZJXJ/2zQLbqTSMVggKSq/KtUO+AkQQVx6ycC5inOI7KfVNESe0jsdQn11EEl3nTUNHXLJHyJ7UX
6tnR2xmIdhwkU3BQ4xHtSynXILrEohy2dmTUguXglORoWZpCZm3ark1bZ0bH2tpCkUapZOJiK/X1
pOy1bTVqoeWXk95rrjWb6k/JHKOQ/VLUlMdanaPQbZouKW67GlBnODVNuatiCe5a0Q2IHZtT/Wgq
cwOds8ym/EqqFWPaAM0NzUMP+k3e6nPN6ulYaFh3p9mclPiA0vwQeGTFJeVP0aqE/JHc4xBXSxlV
jeEII4gRV8iTOvUH3WSzugEWYxkvehy25ksozR0H1i4Ymtn0ghDL/C3sRrnZykNTaVejtvTCfRCz
Awbsh5zOdgZ7XJGKrs0k6natpcw4IqJggqOrzQFKdrYclYp0AzbPGr5BgWqTR6Ey0wpaTgWh7Asc
DLX/WopcCG9A9LXRczgzfoDGL+byk7zIoQbs0OtVvS3nNJR0XwOYUq5oSq3dBaZVDglZz9hsXIDj
OLnd1EPFk8wy0B0LRerxmn1P02yDoc+bbdrLkfxN4K49OwjWYig8raqh6W3Uw3jXKOUY9X6FKU+K
TaM2c3KrT6k8HukiqWO25JPyomVWZwo2h8J8uOtKXAPXRZEoxUrjEcrX2FpktBsQ7g2mbRczSJyC
E3l5aAvykHBjl9BzN0kHyGTXWlL0SGJum12R2mpK+7YR+/A6GetK3SpZP+DpbmowGqCKGjSHBbUp
rodxieUHYbTMzJ3DUdD2mCxN/WYJMNf25LTPMKemKQSSw7W0UDyVcqrAF66rWTFfCs1MlhOXybmw
qVU5oj8nSVTcNXuuPZlL3oWCXfV1vWz0uY8t7oHDovaDRQ1VCGj5oJPCLgIGs0p3CEttAXKnqJns
JSLCPZUztXE6cZcUmmOwBbzVRdcdoTjVqwp5Zz724zxk+1HBnFyr9ThrvmQyoUF16VMjyx7zV0l+
KYEJu8AdlDnudhExDKErB3p+PchT120bQIYlaU7qQPJPKYQTmJdgMvIvwlA18qNeV2VwmmWAdIYj
GcusmjZUS0u2yyRSWe4rtcy6o5W0jXVMWc5CewalGli2rrAeg5xockt/CICDZBizSjdZnTIBThTs
bKuvNlNqJRN6Nr0qb0vU/9VdWk7afKWLpZX4lS5lka1mJlOhFJSscIohIDW/rlNNeDDJlQtOQmSF
0U9Q30N4XZG1KKM4XIb3Rq9LX5FgP4rKYTEmLyBPnIMWHssAANMUfG/K8WdOupCtKsmmKgZvkvTc
UZBXG4rQMavBW5OV1TjdVXqF20ds3VlrvZAFV6yDWz18kVTkjGsIN4EGG7m+HmjVWIVrqUibuk+v
4f7JdxorglMPpA8GyW7UFXbsS7+Bl+TWCHe1zeLB9b6xcvWXHOVeBlz0ZMldCWch2i4DhMG4m1TU
WoZTGdUPU2Bsrbx9rNLqsbOm5Tbo5LtlNIQdcyq3a7S+98Crl42IDdwrTboXE3E3LsGjUadXStJ+
m+XEMbvMmbRScwi/hPQXIcy/LDtdbfdBND4OAoI8HeA/wlo0RzNjW7bScpem0i1ECOswgir01Vat
DvJogS7j7t28S8b86zxo+Xao5eBXUxo/s7HjSCJkga3H8yZM1TY7Vkju22IWC5pvWGHtAQU45Jnc
bOpyDZVAG+5LxEW/kwlNcdMRPGTX4SLSoYwY9KrTbTvWkjtqSnUYC4uopVxUeh+W1yEQ9V2SckEy
lNu0lW7FuXelpdyPsrhp+8YVEqtgPpFujtR/swPXeKpBjzNbTx1QeB+cxfg0D0vgrfREJxpwapDS
LbjQKPbBkAEGsfKHWFF/VqPxZPT1cTB+Eb9WHxRms6/nneg0LWFqydCdwAmX3kIitZ2X+Yr04yJT
B7npCT1iR4k5yRuprkNCNNp8ixY6a3ZQ3wv6iDJ2Ij0SKhzcBLOa+eOUcoVRhF/USj3MUj67IRxb
b+iKW51cW8YxNLxihea0hcldGjwLBySF00yDK8Ttt1IFVAdC7OeKiiNut0OvivRuF3OKBw6XiC3q
fefBo/pmzlPsJ1GeuYiJhUdAnY1DRML3oEyqK63JZdeYtG1dNsk3i9rH8eIslvKlkBOZDlYfOz12
e3Cay1jCIu4jv50qAJ+x8rVNon2dygtDZQSb18vZtm3S+gpVq8lXo/g0THEG+WJwS0lZ917JHjxe
4WiN1D0IrDs3Qjc+lENYPLATdICJuJOcv4yDslzVgeFpFdgT8M/Qm+TRl+X+YIKjR8Ojno/aMrAP
5Emust40D20oQuKMKql0ZksJvQDoIYgfVb2P5Jp6ZNmxk2nNqIy+xHJefZfmytjEbb+bMwbZkiYW
sXnLoVJxSQ8J7Gw9/NVFCtspfFOnuSCIToxG/ZnrC+m6N8cboZKnDVtmuLHDJCD/37SvQZHOqOR3
gqvAkD90UcPGV159eCkQGCyPLVUaOfhqyL7X0tKfvVjWm0jqJq8pi+45NwwIbWY/u0UUR7dTLkU+
ejAPTazQGnVyB20WtKYwJp5QBzdiln1DBJEMZl0ejE2SdypysH3oi/C17vByINQ/AcUAQX+dQR09
9CTfOgnsPGcs2l1YdpvUFHcxGpt2CS6T7P+u8PqCbXcslzdtkyccWVfKI3O8catA9wPkgb4hUwRi
N4UOlbvQSNjesYDONjiUayPUhe+hpmS7RusVTx1jwjTw/9jyCI9e6cbWLdqwP0STWcJTmzoXcel6
q00ktRPjQQTOUn2tU8jpBe17G+WB4OZJX46oV9bNaYm09FENpchlq6bdyuoinmZRRAEyH/y4FqSN
WkzxvdwCJtHY3qELpYwnCToJnZHMmzySB8+Sa2vbyoH8NZqK6J4uZG1MzKLdLuyXEPDpJXBsqKeK
i3wdVGSzdmZ5r4oNomUtj/xtkdphsitdjr24GyKSQsvhlatwji8kwHopF0EHox+AHgQjupFWS9j1
2jdlFAVHlImDW9XE7sJV8Iw4+p41TKxZzoqfwdi9WOOYOK0e1j8rAJinlR3vGHGQ+rIeQ+EEIeOU
LbS3zhyThwBCzwkhQNEXzSS/QlopxRb24Te5NL6qrd4CPS6Cx1TusrsuzyJHj2NZt6vMyMCpziOc
sKzH6t/NRVEyeEI1S15RFif+PFfZKm6CVhj66TocIyX1F8IsgTSNVjGy6y6yDumDZSkEGSpOoDVe
3epjxqaTVGR/jNs230lDI37HvNTbKq77yqnqdsp+1lo5bNVBA1eRtr5SGImL2WgfF9IpCsCmXgxK
DP7rIEG0HvrBD6b+26jVswsiHJFPq1+8obd8k32dnSV6fpsHJWO6HbPbcirZBlnGIZmJrmc4NiHj
v8CO1uV0XeTaEmMV5dYTEs0DtGYiharAESQkGE6w6g/tUAo2GkKS34h6yHoZJg67dNPuq/gRBEjE
jGi4TUO0ljOgofplv7ROV4/NC4JQ5RXqrgBsytJ0JEQAdHDuRX+c2+y6lWMIlqu2Uq02g7OY5bip
DIhdVqSnvqByqFFEDmdBGBFCpaMt1bXGErqimsUuyZ+aF2TTchN34dU0L43dK+p8RCfhCp89W99q
k0xFx7wAmtMrQ+cIVqEa9tAoYweSwsw0exU03MyZrN9LSxXatVUpjpSFik8wR3NMQytHPQ6+2V5u
0bBIEjH5nmgyTLpA2yNnW79MRcu8b9ufEoOSjf+XKQVCYuvSMHI/DWFmV4mV9RAFHWbKKgsNuiHb
+f6B7HGtd02DzIdDEfSGl2TsnW3yWRkq7IV60YOsXfp6uPpHMk3xVc4smyKBQDlqb+6Y6TutITm6
Va84necyNz0hnYV1s02/IMkGC3dyswJ3VcJNOUSYnvHVRFyljDZXpJFD7OtX9A1epFKYN+ZiauzJ
mcIF+3u+scfUcXNpx0LrNoa1z9Phl9L3R25646tJtW4sY35USp6aM8N9FeHqCfubqB63uNhiMk0q
cB+GATXMCpw80K4GeCxxZX1v1PQe3ZAfoRA+aNPYbZYFe9i0IdIh2GZz6uza1NnblyVn/qT3Ve5n
cYIoDmBIVtxJcMs8/S6MRDrA3hZH8WT0rHZpwCVuJofbgbt221ygLZn9zQJ+KA3zX2OWXM1z6hsY
mVYWvEEh5n3WHyQpfw1Da9N1YJFlDoOOCax4zQGIbYXdjDKPuyiUt+qk71F2hM7T5dsymF5Ap+5B
l99oOFwihC2MPvyViRYdEt6SU3IttyDC43kbasg9SsNtP/anPit/xKEhOciK7UpgxFn6it7rQzhX
z1p/3w/WXVObRzC4EcSliMtnM91P/XRMm/q+mUPQYOyP3FZLOkDrjBkWrzoHG56vZHWl64VfQwgz
E1r9UBe3UbIQ5k42ByQ+Ra+4b5ZNsOqboK716shZszjE0jyc6haMqsNuF7n92eQM4iDRlQGeRWdF
dNCWHxqnNUPrFRRowNJI5hAMKTULTjH+h8wOWJWAkelCle2NVk4Ouri0zTdkt+uvuFrrCSGTtrkV
lxp8PWlKpY78vYxnU1tKRXDTvovpnxVfPw14nzaKiPjZRlFz/UFk30vUgNHg6irLAQj9WKELwGbV
wDNfBYIoOEg3x+x2zWpKnoQKuTlsvKl/76wuVdw4mAvcnkOUvnAwa9cDbT8ZXpZN6hd9iqYHCV0r
BYW8VubwUaWhZgcgeR/NeGbjMNRqiqdC4Yxy0gdx3OPWRrgviPOm2uMFFe9RQwS4phlDe8yQsrol
HJ+NOmeQiTiweTRGd4wn85pIYlmwpVIT6yu9q7M7BIBJf9AH0GbXZpsY9d4sm0bb1VKePVlcSuNQ
XQprPasOUX6ThsNYbMcwNlj9mrzdRqyd99ZUYWVjcFWbahG7xVfiTB+uxMLqrnG3FY9VGKjrea9O
voNKZtvTgpJKjwmoqPxLobLFHaDPVsegU7VfISfUzoP0xQklzlSDAGBLiUjDKuhCFtlQAOExpPFt
l6XLclg0jZyjjD3DxPY9X27BweO1alsu/fZ60knf8T8G+S/0+a0rLVdGfKDpqLKY4MpIGZxFO/tF
1GbhFry3DsSxiAUV/LoR5G75v7g7s+24kSzL/pAQjXl4bADuJEVSnEVSL1ikSGGezWAw/E1/S/9Y
byizskLMrNDKeqt+ibVyCLo7hmv3nnPuOYa5vTjcWALOepdo8mUlgJyuKSTePfdU/b6w/AGLIZmc
Y/yT/AezD4hW7Q07l0dco/MrkIP8zXI0HanfGzRVyiRAUZbhgDFFZo3iPOrohkmtrReX6N3aIJvd
Kso63ggWyOOMIeqYe03bJZazuvO+ioBkpjGC4CFyJ6M84u7tOPE2KUKwSZsn77p2xUskhWmeNBWi
G0aWbhxiOY8lhTNs2jMaEdGnQSjh6Ampo1dta0LIiIIkfFeME55rm3Cy7wDwBpGMZr7yvNTBk90t
7i3wTZaUsA861lx2BlcCsOpEG5mNTnyelvfCHvqbECe3hxwgYomNVvVowrThVejY1/Z1FFtJjAgx
ut1RKAWd5QEXP5TBSi1dbOH6iTkDyxOcCffqEj6p5ZYxjQXV+brJ/jFzg2I+CbELfB3NNQziyCfc
EtlI4X0bp36ryKt2vClueuLFb2A2ButoN3ANn5sl84ejZRpqiNdoXJ5Vx288OEGhvq1sZ3x3hdKs
sjiKc1cuLhV6rKMtJft2u+/AXKKENy4HPcvCIa2dFoTSVYP3VlOcxiTQjrpXm6Otc8NsiRwcHCEq
TqcxyN5lvrFpWQSTu+E253gNT04/fRaiCERCSDbiyYIsT3Knq9Xj0OO/xhpe5g7hjXmAVUzJbPRI
nct14jR9eA2sjwd6n7deXHZgo6ksm8xKts6Njl0XEO41MCrfyt6ybkZTRFdbGAzBD5LOJ//E2WTx
Ksosn2iEHfPJItket6y5DtpDZZVVkxJDub2Va071Ua3wyhMdtuNy4VU+lTaInCo7GMQ/4PuGDFQm
zmxt7OGExN7tsAtJIlPDw99FxvTSmu5GA0ViM3QlJRAcHLvh63wlGjZh94snzsQB6jIHPbspPPZB
iTS3KiMlCr25dPAQe0Qa5CAXjoTeklZvubrETLR4aMK6u43ajiG/m71r9ueq57yr+9dg7ctrQuLU
ctTDAjCyj7lkXNdBKRNG+QiTtz5fH/1lIVu6ZKIkIJ1rzZ0Y+WdVZkXFRhqLAjBr8GZ+2XNC9Gtz
EzrCcIgWdMbpmKMqmtOqKxZyWGs/O/Xxbf9Wb2q8HzJnxqsa4x+Rsi8DMWC7SFjjisf269JIe7og
Z9l9MBtfPy3WsH+LyO7f220x3wZ7a+mPN3t4mI0ueu65D5d17U8mEYlztiWWEeXIQcKinrjtu60g
8bHlE+aoNXPZGOZ3y2AM71s3wr8GbbitcVM7BO2yPnNTrIvrJl1ugbn5FTYzh0GF9F5DbjePlGfm
U88afLAgFs1erW4E1/bCBYK5tiVMg4XpLg16bdh3qu37BzYa/bdIBPodloK5EDKd1MaZuF3mNNMK
upPSZ6ZJWxaC1pPQLcwJgijbAviM3NmOi2OPw7kxKPeqMGZ3PBmsYYJ/GYfgKrSq6rFZ+/aEjyZI
bckKB7Z5GLKbQa1zqkhgbA/Eeoh3r978jZCzYkSQXOuwSiuXVZLYlDieEkVazk8cOqF3wgBSXzWZ
qH9slp7I7h5WSV9DaNmE2nKP1SPduAHli6QXk1BryhOdV/4XKhTJahqcqYq30qxve7/QXaK9xbsx
Spu/NGV985TVwnuoON7pbcLSEBDyQFzJEtjLS2mgP4srfOxujGgJ35cK+CDF9Jf4V9gjMqkbi71v
QJ1gufU9wBhSIV3vfp2V+c2JehCBVquQ3NtlDf1jXwpKqRXmXpiSGpA9EDOd32vMy4E0pHQ1w5Kc
u6M9gz2lBSA2vw2HUCpKOHSHxbUVvqG1GomvwQwI6q0TkTzMeGg9s6lVtElWLeUEwOzXd7iKGm1K
onkJcRiaqa/V9tQWgPdx5EQdvVTtN9cqwxs57psmD7Ha9hb/0tBFG3BmMLYmGezgkporRMZtGPiF
dTFPtpoPoT+bgnqv+i9kIVd+gmVB5Z80eu2vprGu1WEFlPhOIu+i0o2sBP9M2AYw96bqZYnXscT3
b3CmYksbvEL5IfNQvxjcjyEWS9Q/EJmlL1tbZfyfA1BE1jFVNqZjFhXTCSug9KcqHEYrFsQKm4e5
d8tnY8AiOTHMurtvyPSxvyo/mH9EUGB3wnLzu240jCwdVB7+iKq2vsJ1fDmvmUPKYyFth6VSMzRe
lqY3n8rIb2UKoZNdVy4Dgj0TO50Gnd5uggEmLpbYTL8C4we3EOs4P1e4p2MhW415HSPV1OEVcfYB
wbdmUR0m9meN67b1t/xkf4P0KbOG/d2p2In+jCJaiIPWTvm+aWm/kb0mZvLeI9B9Qpvdbzw49EvV
UDMLEq4xyNRpverVXdp+SdfMBttubca3GEq9vK9kEBIR4Wd0H5rMVyoQ+skvmOUvAzBxpb9Em0UH
Hm55TtA8yWQzI4JpPsM2BF5q0NpU8eBp1WB2roYzJ6u253DwSg4IM+eUjrTa4VlTzFijiA3grS2m
FUKmIRArbh2JUmRhI/tFzUEHHitl56QkztvQ8I0nQZBWl63M0s8qlWxW5twKvZqcrpV0nup2kRv4
C3GBcTREbRkXbkUepmOvc3cNsarylMmg/ZELZ2WA73P/M62wdwOdpbfTdczwr1z1RG8o7cxgjdZD
EgbPFI1n2lOWdbCb3h8O5tq1l0KI7q4VFS7KUTvw46NBWg5/f1nefUoAbfwYbneGBUobI+3G+LB3
6/m5wQqXHUJOm5eJx/ybwRXOz81loFQoz+suxCZlcD6TrTcDwaxWwywqgI6iLReXZqmH8CgZ6u2D
mK0RU087y9+ibQX03yxZfreHoX9QhaJFgJFyhoPlrgO7Kch5zwyzCOUpjNCkjkaDXSxgqUtLFoRj
Qf6sWRXQ+DmQGq/0umwEQ6/qwWr2ouB4WWgfomyg8DlBH94JE+aYYxU6LR7UoBu6zq3pE8Iw1U1I
yXjqzaV8oeWyh5R0l+bOC+He2BxevBAJkCItVNkaVBIxLuBc5TrGY2daaIqydlDHKcz2041MkSLu
eGUtoJSyXY+G8KyHiTTac0I/OCKdMfO+SZeG7qTy5/FKBqq+L6e2ELFrrhGwfSHhGv3SXB4q01jw
x6vUkBo9Ge5xCdJ+qWthI6ZQ5MimqqsIXiQ6h/loAIAijngVQUJcy/i2koN3gY+1JFPdWeVXd93s
Il0JUnwDzvWup7HYKAaFKq8oHdGXFq0sXUPUkv4bEvfzGc+8BfiMrutmydv5VVpoTQiMt7Nno5np
2xFnaxH7bqe/ZIsXlXFrVsatLdapvyBbt+AwMR3j87iu4EOLMw5P9Va4l34XdNd2N2duMsppfw98
dT24Ql9xls5hHGxle+ftHGIaNdDpTBrj8L2t59IiKa2syRHuIjOV9QQAIcZy6o5+g9/+oaXQ+Jf1
GgVkNVSz8E7NhhS92J9G/Q22drqvkGZkZ0BPDjnb0dI85QxlTjJQua+7jnsSESVymfWuXM9l/bOK
FL4EWyT54kUHyzgnUTdWWVpWwXInqrAmPnbPiD6rrcFsDqvOankkwNuyEoxZ35iiKlZ1Fs+/dpl5
y0Q4PncXTdLmpcjYNhwDs7JRaVUWnQVUOqxvhPtNpDMPoqqOrdFsT/6kySb3fYft6I6MyATXV9pA
Mo9VRwS3JW+5v/B3uo1UdwjrqrpeDRvhEYvoCw+QLIpn29b+QNpMad5Ec4ZDBCliHOW77H8ifLzZ
HsvWsLOTMgtQnNmy23Taj7OBs0S0bHRwzMwPY4sBNiG9pLAnWy4bn/PeXS9ngXQltrWc3opaMutt
YZjPvMj0Bl0thntoYMz7VZvZKkUg0OnExuhgjClRymXeRehwMlEi7wwnyp/KwobSDfcsbWOhemKU
zxMf8yQ1XymZNTAN2rAfAi74QtMCLDEzY1kAhO596dai0NjByPWL1efAMfa61TCXKjTpYoZMGJcl
++FgnCpwsiN1GEYL7diQapyHH1mGIHKEijF8JsahrdPCK9HZU/l75zia06his5h92qJoaIurZQ6H
Wz8To8MnjFrGk+G3l2VurFkKVFF5X9DQryZW7iFm2rJwjIcIuAg/UXe07dOijtpzDvzpZdD5oNJZ
iX3CM6vBP0xmiPzBly4dCz7qM8LKuWv70wABn75GkWZUSb/1QxUHHsM242sRvGHpynX17SL/bph+
dlItRfgjHzz1VSFSneK8I5GQP8RhfyC93ivPJhYCi7j01/y+KLX+hgzCeSq9IX/MFWBBHLYZ0LKD
KObKDzfxWI1eLXZ0y1uAtDI0c61XoIvSWb8u+0ghXrpJMUuNwlccmkMHdNx4zYQEoMeq/9BVG+7S
ng5EcLrzMxzlrS3ufFTz+mRRa9mSQ+5CLGl0eUBTkVs9hdoWS0zO2lalvdPrHshQzDnD4LbtlAeO
+UW7Gi/r5KyXS9W58ymb9uUDV618sc1afslcqd14WCo2bdywQmfB8VneNyyvX4fRYvAdV8M68GhU
j2FGQwsQZvS8cPVSk3PvKtWfAQc0eWwDH9lJXW/lKdI5OaYOkSpPpHmHP+oGLVWcW1s5MAsM4tmo
+RakLAVWx+FEy3ziSWwAUBeVtXNAb1c/BR6mRolsHLl9HnKMX5MgLKu3iUjIywnFypvVbc4TRBMC
QWH26zfRoafBFKmYnkRnqNtWBwWKC7N8MGa1kJTuCLDJynHd5x5v/5vBE25xrJsu4iYxZ95lllky
LbHsImI2FyePczwfv3ZFVlwDwHXPjmeRJTwzZPlH3OnVjywrpubQVhHvl6HGMo95+SuXZnUx3mfk
ZF+iqWlBzFvwXVdmigoIrpBOjUVDrR3L+q5yg7VhJDv32tdRgc4iz/w0W0TxSoeJbMAIuUb+EPkv
JazNcxNpEAZSaqcnOTd8x6rOm4uwixBCmJ4YOkRgLY1YDZdQxzuyNqfWCpIog4iI4kaLiV9nrP6T
qyYVHTh4qofM7lV2UZsbU8EI1fS51H5/NIIm71P2wmC3NrsyqSG2bKhXTpA51JZgb2ykVzwuDodV
vppReRyaDhmJEbY8rHVUvzUYjMBcsopyEXRrDZ48YoKfbHxrH6WnsT0vcsru7bDX3/xoXsdkInb1
dYK2aM9KxfHQ1lXgpwEKWJyZCzJt43EeC/Ogh5V7aIkAOwWhCuMyMvLm66BkfUWEl2HGerFBO0Zh
zRnNeAMAqstBC7ivtbxZpQEztmJBA1DdlktAa6fk9zEzm42XXmIbYqrGDIlkz2gndLUhGGCvYn2Q
mdBtKgMv+DGbG8lvdbMpZFWKAaLym/4reV6Fc5CrJR+nkhDo2EHYFLCE4glJUnOZf18M27oqNt/P
OQtr/oSte4UJQF0HUB7aAzaCBmfbwe6LSoJZV9VVHXpTcKzpgbqkXyMjTDd67RvDkvtYZAy0huyM
ebD/gvb1YHcstnELWnUtoJJKGgEAvdN1s5rLGelbn4xtHc3npcajl95HmxeFLJflgMGSnJ9kvnjf
q9l2Hp1QrNSWZq3eSnRqDyIzGI5X/IKXdLcFAkzvbFhstUUFcsZybnZou1lSsO79QSXvdEiMwZ/7
1PRVxNIsZNKSTJPEnmWzy0rGGZon/N+YHYcEJF384GBav2u5TiXAtBieeABHeLRoWv2kKdV6z4gK
ul+yX3zB7v161UfIBFNC48s6WYj/AYKjsAK+FXTEcWEE4bdlW4mwzkUOF7pJz3y2vLXXCzJ3N9gu
R3YgeN1rhGzJIgczimtY+otJ7d9vpLO/clW4wtpr9tuYy9vmOEIZL+cyEA1yNlcWMwqZxvvSWY1+
a/2lOinESuZGabSP876mBHRJYBanLiz80dLrFJ5kvbK++8DHiBWMzcCOgfXDV+ER3hdPuVvdGJ2J
JkaYJeQTJkABOIad73B4uKkzGYyjeep7RfXkqBo+FaYAvdoQ2GNwmAcbEd6wDV6foi6af/L+EZm3
lGhtGXQd+UYhS7OZ1uWLiYzvMrcqwS3ZXBzqUXrWxYHODSkM+m3XSEBD1qe8mUR55rSr3X/eGseo
0oLHpWBU82REeLcC5WSa5VrIaoFI8wwVNEmLTOmb3gwPcqqCLUqqCEVIYg21e2UaTRMlCK5ldMo7
tT2xE2CaccEgcJsPFb46mzs+TduCrkW49TaQKOvV0XHqK2qV68vuzgkWlydyWwXMrFqsL2Ab6JxG
dHtfK49dhiSUY/BoTZBsTVYzkgXgqDFzFHKNBhFRd9gqty0Pc1uh2RkrcNRzc65RWGeOa/ixsxir
4rqyHZUUSjjGia6G3ZtKM9XFpl3QNJVAM6+lnY/b56aVPf4PE+8as3drqTiE3UQ3WmvnbVzDQp8i
IbaIKu3KqkaPsXEsZYq3l9prhH5cObZ9NRX+tiSLXttnWuLhW4mouUPAUFnqRnClw9gOkVkkLBPg
VB4UnayTmqXZ9ywnNP6idCf/myORtMaApdGPsaJx5DSF4H8wXM3uRx2t1cPmDvImXzTULlNdLSAx
8+BHPQ62Fede57y4g4PzeTOjuUWc2PkRCwoGj31hjI/1KJrXKgOiTyUhM2S9LrVi1iEjziM1ZbAu
1cDAdbrBfGCHGOHVRaNh+H7MUNJbSWD29qstSQblRlK9Y5VVkUzryFWrZAGg43UpxAawyQgdfJ2E
NN8H38W7UQETXLHXou6N1tHLRcGsv1FZWo0ApUc0mjRVjaKPzkIfaxnlV5xZkZMIW8/nbmgDX2qg
b8BNs/fsA55I5EBoRxcWID14byI1+Yzx4s+AVQMHZcTlUdt6EAun83EVPagJWlwtP7MJIy+rRrft
bcWfv0Z/shnI5deRRj9CPZt6KAeak2yjnCZ0Wzw4Q8baZckpudbjAV4kk6mcFr/CV34NGyKGN9zW
sEHXt7XKnQcx9aj5W7S5oLRF3+RHtB3mgXMmP6tRbhWQ5iV0DjUE2MA12Hhctt7m4jV9Zcb2NsHe
48PVFqT5wfMdxn3Og8t3xj7hOWdS701j0owutTDTehl4ihdpho+aq++edah3syRgtrrFD9LoE4ul
iCCV5uJTyLtx7E+1DlAumOWkHiDLxu+e9MAaqkHsMtYxqox4FZP1dYcqXiAmS3lEz1gMqeuWNIZR
IEDHJ85GD3+wys2TBqEFuNkytZDgU7OieyoW42WwfY4/KGkqfJX7wefK6Wv7y2gaQXc6F6b81ikN
HjGxkoA/Jl0GKr/WDK994jHMF+BKdrHI7YVSsBcNpeAEFe8bKIFKV0wEigsvQNGRtCNlOo7sqqPd
ZWOk4HTq2KRw0PsU15Heiq8Tjf98AhQWvILkmG7qb/5Cl1fKXiCjzdE4BbW9tqelY/k8LIvtvAJd
MMv0FgYPcVHr+TvJpihbeHfJzYDZK3LEDrJY0nCHXD6Pm4med9mplrT1vB50Pqg0T0m+uDVy2pps
llmzgRzXFcNzWs4htqNkt44/8slw3cs1X8Ps2OhO4wcFM8ra11pgZRdQ0tvUFLn72Zk9DMz61svd
eFn55w00nXzJ676HzV8CLlLuDhun1+Asj6XyrR3vc4wx1VHL8k4tKq84dOPaTcnqjDl6JGuyi3N7
UewvsJe+cmrOXvalmqzpOpiJ0I6r0oyKYwMPxujWbyVWJ/7YsoOxBcgjq4qU4GTVllOk3qLzH5qY
byKEai9f06om+A8yWZVT4pls7l90YWPl50wFlFIWIfL2TLva+K5XYVnoYmwgxGzmxEuxjyTzyGmz
gLM02vZlGQhmelVGKBkHq48+cl5KP7jrA09cCRntwMlqW8/9tK4/LCIF3zcjN79B0UQyBntrzxsD
kUoc9qtzBXTQfoVxnTk1TNabDjrPTYqH6P06Vfx724EVXpoPY0V/k8jVcN8tpl99pIHh/WB9MufQ
ysawTjL++/YAvFfyIqkSwAkeuELkn8EMV11gW7e6nTznMCHhq5J8MAPWj/KorCAzVzZJwjK3cfJA
Remj8myEvx/r6itQDJBN6GSj/VrDDXnnWRm5bcwNjazHCvFpe5r/jO+abXMrknwFKr4V45i17y0C
JZWgbEL7a2yOw+G7iOBHldUzW2NT5PLMAQt+JvKVs041jXtPDF8QxEQm7RQFErOcBtwz84PslyxL
Q2YCA9ULiz3Jp6Vc3bCYKpxblMXMzrqpn6ez7hmvPrHUAEe7biJBI4nrkXJXlBddOARj8glquzRX
OTDZ5TJ7Dic/HPHK2/TlAjxysyx1Y8SfaEZ8BTAgE7cd1WtOV/vqO63/2PlTcf7JQLFjW8N+4JK7
PadNZkO/5EBlbBfq+vpTUIWRgX7MSRoCn7pDZDSUCazLkfOzfd08MZOU21EQg9Yknxo1m8sWDByW
Y2MwGvouQ5coHfs7aAkIFRrmgbF9XKyNWkEce9JZLDofuskfvohmtCC6m2Jj/C2m2Uk/sUG8sQ9k
V2BzAkDYrJvJRXWEFJa6k0c3hD67TZrV7rSlRi7J28g8Q+dp7w0thGzrWq906dF81CiRXzI368Pz
JsMxIv2k7bnZN5TR4+Vqq06t2kYb06oJ7WLj6dlIJxVE55+KbBY1Iiad2i2vBmpUTiIanAYQbGjD
8OHTlLGv4E0ySAsjqkHa9VuBIQoSS7Qew+HToijtmVzqQ5cVvmBBAjaTDlRX/LV+aY9KEaeefOrN
GV555hlheyH6NodVQKU33epVRmJ6KToXqdNIBU8+gc6UTEpufSiDfG+m1g69d280aIKMRq4JE+vG
6FtHB0tn64VJeNFLuIzST+1Jzt+a2Q+efLgbK/Y7x8Dvs3PKOe7UytNarGtzRFPMUDoX6CGTsB9m
5LUFK/CqcaJXIwLZRCrdXhE93LM/2NntC1J2mHCAfgYKp9LdecEHt7gcDsV86oMPkynLesRpF87F
D1Cy5rm1jcI92shHz5ZodSIeoMGyhpCFRwRZhqYVG43xme2O6LNZewxmY+jJYylLOBEDkUdLxvno
3H9CQTobHvzRwelzrGDMZWyut7mUT92YFXcDWoAyzqzceBI4gD7hNNRcQyfXD+HoLj8+EV5U0IDN
+oAfPQJYMDPahz35c0k/5agm6lE70WGx9XqpsxJg1cwyi4fUdMRZboy4+QybW6duiCsj31TM554B
1JjUYYD22tsZvtzvd0Ewg0oVfxqRL8jQIYtz7hTavwA2eUpqR/bvnxynNzcLjdLRGVm+YriVDWOx
DvJm3xUrAezn1ruTAIMFktKuv++VmH7ni/kz9ueX3V/U3QDIAc6RFuFAzgfTtaDWFIB81QginWlN
6m6mmBatoexEStMYqCdWm6VqHJrzBdHGbW6za7ovJG1O0uZm/b11GrM9mKhjL5Z6QkzSjGZOnlW+
K5nL2hyf6Jq8eyM0oztLMRzHxJG6d79ZAv/gK8X4yrr9nu/rkzWOk8mHreqhF8JuFTCziCISlVDe
EU9vunP4XrJnMsQOd1ezv+SEWQwKM10XJd6dgHVudPWbr7Kb1Px6SQNC7GzbZzue9aKPAVWMqnKg
dK2p9tEGptO4wRzLAs0JVLLrE6zNMlt0wBAUEVe1Vmt0JKhcgan3jZknfkfn8xvjiX8yEuDyWAEh
7Pir0gb47gd/i8Xuo1CpXIFRoOveA545hoc2UDfUYftdBm57t4TYCxymSQ3F6SL35U2aNPcSuByp
aMPIFB7++krZ/7R4vme3ezilmKaDzY334aYVY7Y5eGWrFJJ2Wd+qSNl3BojoGw+afFciYM6SzJYy
FbNgYylH5NIkE+MKCe+Bnl67QRtpQE4b+wSubcYN+ez0XE0wc+Lg98I1dT3w96hQ+4QhyuZag68G
yM+sJmS23LS+4mirbnXWNhdOv84si2z1dJHZFusMZWhNX//6R390i9yfVIx7MY7wzMDZCRsenz+5
RbalaG23z93UysNuu4iWegO5a9elT9qpbfdVyHpsE58Bok5y1kLZ35sDhEojaAqrxw473tgavBWG
0T/+5rvtF/zDo8s6uRN6BCNi9PXRf8ncDLQDhgPgM7XNeCwniWbWH8z+pqjNgNde11UWm0FTgWd1
rrIZFSdTp3hSVD+MwQjugQbbfzeynUsW7fUJYQ99Gt4JHyxvHADDNhw3mTbrys6n3RSkhOeFsS44
XlgboJPjwQFkDr0bPPnU0gYgJEMjN9NH0cLp+OeF+rubyd9NJz7Yp3z4j//zfFJ8aub/+g83kn/y
Sbl8kVP5vex/MUrZ/5W/GaX4zh+eaXKO7TUEB7gIBx31vhuleP4f3h5hgBsIqI6Le9Q/jFIMy/zD
cYIg2C1W+CfrFP9wSjFs8w/PJlMXXy0YB5NwuX/LKuXXqhsCZLPuG2B0RqAeflneh2dkq8amA19e
WQ8OrM/GGKwP/lhNRdpJupNN4Ps9z6OfVqNASiKYnV+UqYIfI4qCsz9duL8/HH92JPnV5ufnV8F8
fP9VJD0RCbD7Gv3pDe8imsowKCE7+3w+5cjaUgx/5GnAOg2zt1uIm5pkoO/jiujyrz/6Vy8UTGcc
zvK9qnIjOIXcD8XFH3MD7dnWp5FRfA0F7XfWre/VGh6nHKryrz+MW/6navHzwxClc+MwKHMxP//w
YUhOILZqWvQGxC3VjNXOYNQn/50PCSlH/Czspj58SLF0U94gxaYrL60zIj+xnCD79+6vP+WnHeR/
Vr7drYcP4FZF+28h7fDD4+MXbLy1phT0D1f5cMcaXxyNN7StW/51REmd0RBFEtK+lycIvE+r3Eau
4KZ178VzYJ8Nlk4lDh1b6ADHRudcFhiXJbHW4ZBtr6zkfxbbVWa4v7GT+em4+OGL7z2GjQ+XafmR
zdv354et96PJyAU6usbrQSTkWHZAgiocH7MQ0fUxs7fVTMrefHGybbtcjZ69GzerEfwvPYJyWTFv
Wca00a+wJ4okoo3WxxIFBDsnVRc+uX2R3SBmZbK2s8lt04Us9rRU2rkRc8gfm4oyxlOaU2zCdyA7
w4RIfFlotZwzhpMGPsGebfQ/E1bk8SLzMDqL5inYYmeCvWPkLo2vbPx/nZAG5afOJGH+LSED6+BV
HsWd1q3j6PE98e85tu03fbexxOOeAcjeoxw/XDtv6I16yWVK8Et9aZiZPEw7lfXXz9Y/vZN7EiU2
SQ70KZbrH99JUdLIWwK7D2WKMWXCs+PNRITqrgtmNdgbJH/9edTUX19LwpN5KVmYwjkKmm7/3/9U
fnyjHTzmapHiq1mg1e7Qa/mjm0I3gPbxwKaWZjfqrz/0X/xIn26G6g+0ypLWhzkiigq8E9FDpEEt
WQgd6lNRzAIqNbrudNn85if+6gz388aFuPrRoBBmwdGzf5s//cR8DlQzyVCmwTKzfN5FPVo39Qbn
+bse9UO7xkdF/p4s71HHadYs/0P9ESxflorix8553X3DPcn2UqAZSN+xL8P7cBkuDDkB5mw5bGSi
x6A9drATkjVBO7jHUca7KmfiR/52Cf6tFuT/T0M3bvZ/3ab87+19en0p9f/9P7+YwPHv/K1P8cw/
wtA0XYo5aek0A9TDv/UprvsHChnkEhxVJnlcWLP9h6Gba/1B+aQOmJGPfSMJG/9oU5zwDyKGiUnZ
vWEJNg/df6dL+fXEpA7Y1Gi24fCOQ0lo2h/ekq1AJ6sl5H6w9eUpq9nGsyHd9nepUr9WgJ8fQ2mj
sXKdED+0jyNGFy10xdiPHeqsC8504A4HHxMK5EFaPWocDBiUh9OFPeUDtVVfsx8wnK4IIl/8FS8P
iLm8SkVX+qeLVwc4uqHByaZs/I1J56990s+v6VF5qYrUDNv2PhSq0jW92a47+8Dq5HyyYr+GSTjA
9bkU63teNNklGSRLKmg/f1OtPrzVf/9om1vu4OxKDs6Hj+5gGUsd1vZhg0q9Vc0sHkWrzEPpyOm4
wTwnWy+yl3YXETaFKR4xO5kfXVnNl60/HZCa/q5p/BePBk00Ps4+X2q3+/u1pBHcC6okO+ugJxuB
/4rA+9gEbfv9T2/Lv+hN/9XHRB7nw/787c/8rx8zziCc7oycuS9aTDCEGhPPU9Pxv/EpvC8gMpgn
Mn39+iloj7vRJT/7UDYbpHQxGMfQzF7/+kP+xVPuexjpsFFMt41r8K8fkiGfCqO61IemzJxLaHV6
0KXrb22W4lNW5ESChOx3Ser79fnPdosHhwrys98CNsNr0Nqv759OHtuZMwylMvv/sXcmSZIbW5bd
S82RAlX0UzPAzM3dw3sPD48JxKND36kCimZPtYraWB3wZ2WS8TP5Jec1oAiFZNDM0Kjqe+/ec5O5
nr/2FXaeDV8s2o02+yq7FsIQQOmTbpz+GJnO+/z3P/mf7t7+6awgBOUICdr2t31v2wCo6SGSiW/q
By/qggcfEtPT338Iy+HvP5LNDji16+zsbT/6nZ6b9WLmbdRlMuCAZuPL50+ln5XX1eagHmLwU76n
0VolrsQOrmYnO2+ycVljtjoGQPYzAiz0tUdVWR3pBbYLoxRn/pqhBr/C/z/f5NVcX0+o3cjXq4xE
JwXgIN0WZN4hkKhWbGjv023y39OBUdjBqmycdY1Gt1bg/EhQ1SJeqCSj8oMBw/A6qbVI1OjIG628
+pFBHca7XPnvVdVt57KMAibTdfkrGFzrpfS69WSmeReoMW8lHQrzQjn45tqtAzizinadg1Ph5PUk
VDlD/XPNdP8TL8QnB7je9VQCEktmO+0SDpXpXYN2mcHbUgY3SKoi1NM+jqoROMmPza2n64Y/fZ0z
aXrFSusgXLfQqxz7zEerzJUCStT34n3CdJ+0YwuoA2FuVww4KvvFDW5LaFdHxglY/4LMnKx01dtu
ikpPmdZ9jEhiPBGvZd6oDAEflE2EvaF272x8ayqutdk+IJFZB1dpPR9N4zr1EXrJlqh56pizSfNF
O3WY1APiRYnLwIsRhV6FPvJTOpIVEpJ+uGANca6CsS0vgUuNx8TeIreCW8hEePmSd8okPuf5s9cv
2RXz1OzALi0uILyg8pQ+hdEcmgua1v5cdSPAbr1GiB+iJSF8DfOWTtU5DBwwEU4Ud741PpQlkpts
Hn30QWAg8CTYsWT4kZr0mSbeUzaN62Ww7VOlApgiiI62Qre3kyc+XAxMDBkb8J4p6C88PigTsmq6
BaRUgMcZTFLV3tW4Vst1WVpYBsnjAOkzXjk+XkUMNgmCYdzS0y3+Q/fIjPKtFirWlX0zFRJGpxgP
mes9wEt/Kv1yS7as6C9Rl0UPPqPNS2e58tJ29U3eVXeihSBBY4XRsS2/huVVV3bfR6e+1db0uc1G
xLnreJ3a7RePGfSFnjGaVCrrZOflxTKL5sOcoyqi6c1IAt0jUwagKUmhVvAWi17QdwxYxlE5IGVD
iyifO0r2K5Lz7KsIcUhcYXQ8+TnoyXV8pMub4qhyNUQV5x4cyB1UHhkr6JZJGbSMdKvKTg9SlfrO
xXZ30CK66LDA3tLK7Ulbi7zkg4FPpKpvuHb0GUe4+QQcwCRtlS3Xmzsx7rVUHZs2SIqmYVS52y7K
zNhHjwnTle6cmxUgwuAu79q2u6uwaL+0WFgPkL/ukQkjDHPC14ih2YOEHYCGctgupV3f4zChoGi8
FSY0iMa9bk2kMj8w5B9WZJsH6fUPfrac26r4kWLQPWhLqZ1eqGNjeeo4btlrJ93bzlvqm3TXW0Xi
qymYVgZy/ajJxYutNvy2hf2V0AKJOQeXCC1SIcfncZlxH3abSkw485aR3vk989Zz7QQ32dCTwxN1
X0S39W9Wsfyw0MInKHbxftWEXczBdqcX67uVO6h3wEzUTM+c9X7l/IcvZYX22Aiiq2werRER4mnx
9bd0FbyEfn6eo/yr5eT3Xafe8I0Pn/ygHk9Wo3lX9/Vw9S7SQ1wQVUt5ZgoNNiuIzpVIYbj4VuIu
66PY6osYNu+EuLtGePXH61Q/LDYEErR0oKQAJoR5xFqug7NW4/U8lN/Kcr2egsm59rJpg3G2fpjB
ag+I6HhQuMUou99Ujl+30uv7FAV3E+r5BORoEdvKSxPXad1vcGeIzqJ7eClwx7ZQC9cZYsXfb1ve
b0MO9mZy/v6oDR0OA7QofyvVal3b1UCgINNra0N3MKFBP0mv2F8KL0UQkTpLPR3AZqnhLpuq1L+a
FZ3iS+Rj2SFGrxk2CONySGlrj/lT2BYIPxGaAasnAan7Nusp+khrjtYnoe02mc04v0wEffzKIM65
+F8ty77S9bACJ9XT+nUtovybVWyMdRg/jZy1UD83p2zyeoh5Y/PhuMKakqX1ve8tMpaHgskMOjHo
oAttrrD5FTBf/5jcHsLM1oUjHwyZeAAZuGdcrVmgrRPaAuzrgO/uR8tWD9idehZyk2feac2t4qHr
JqA3TYbE1KT2hEuzkRpUvDazd0Tq05O4FNKjiK0pre4ydwmf8KBs5TnU0vSXZc6WD1A/48GBqLd9
zFO9OwOx3WyPe1DAlNiD6u24w18XxmjbhoDhzKzGY8YJDQV10wbBaQ7T7nvaBANAUeTBVjxTtRMk
nI4NsFemYKA/Gu/V0w3AIUuO1UPopg4bjWc0FxMpGf6TWkZQI3MNAgKLE4Y310VaoFPbm+NhnJEW
Inc2T44P5om4YOXiNIFWXR0oxxpqC1iaWEUrhVFDlqZDt6DQeYzSWcZrxw5QiyNl8xfm10iBT33f
Oi0z77J6WwILB1UBh4QsqhErWRxIHMo4TxpZnsKpbdabCHxtc1LemOLUyDyBblqM687WQ9qvgP32
l3QSNUBFv/xhZys6n6bMWLL8AGMcKn+To8vICNObzdpFsWd5xU+QeSz3jakhz/YL2vSw3pV1Wd64
wVkOjQ0QzJ77hh3doJPC5df4V/xlvk5rJf0bjGjDkEySrePO36ymusUzggOauVirxXUdmraFpWUv
Kr3waHTwJPSyIipjAn0pkSBsn6Nwn9BFFKtvlu5QiKQ5DRP0CIV7XdJXUvFSg4E4TiWzmyO9IddJ
RrjRr6q1WaK7IF2eZ4NbNgaBu2AP8WaJCYdn4XGQuV3HGRgaQCMVxEH8WACmj9uqRdKrDWkFZGIb
3w+5HizwQ4ZWgABH5rlrUKlnH6fxFyZA1qMvtuUL/0ss/xh1q+8TddzHsNbLh1wH74HHXkFxsApv
ulolhunYzkpzvzoDDJRpa+bmKCYVkSbI9Ok9G2hyHQx67Opg5sBgVBFpYR/LcdtgqBh/vCmmeeF2
VXr+rgsMcLGVTliVtJPPedJ4QgmeWeM9AbVRyEExlPTY+e0wOrGkI/fHZlO+WVZYp0eEhFNBubmZ
WzhV5YeljU7jxZdsaa5YGCNk2LE+izTkQqy9WAxu7MGEUDLyEQlY1slr+mRjdR+ISSKew80FI6Bd
bpmEoJqPBObn4wCLcTs0aC7GA2SE9JOCEuKd+nl0J7BzOvwKRh5dB++LHg5jUEGbzKoZmz6Uae+s
oY7iCEyBORxU5URfNjtARSx89CfXJWpmdvzNR6kZhV0pcXnbC0yvOvzwXLW8wliX/kmI2tbs260D
PBLm/edmLW1zMl3TV+fVKjcWsYnZjByRGh6AoECQXP0qWZBuDjA2OutuXu30bYsgU13Dhd35x9yw
mU3fzutr7NvRdsBgutvMYdWF8cpzOF+1gnlx7EEjGZO+ddf7ZZZaH/O1Sh8HlJlYCW3jlpxWeGcO
rQk22niqVvbJqixE3i03D+RE48pD31NRxqMYbLgmUeE+O7v+Ollx5T14tXDDO+O0GPMrDFJ3xkPz
hd62KuwD8B9U33bLefTgVEVbJT1Njxd0Ru5LPTtWcTTdEJKjhGQWU0EwzPcRZ6ZvUjY99jE/Vz9s
xKqPooE4feBZM2+d8Zx7EEZSgbkU2TfjAWtZIaYxuWC6X8bRjNsTsQFBJEdfUfIdkIeC1G5V1H0O
sLdA9vKgWh8XqjB1MwCMAi5BXva3vOvxAeVoLL046KWOI7/FPuxbS/TUdojj0LJO6JkdgwP2oH0x
3E2DNaJ280C4H/MBUW2wIMC+qlCchMel9eCM4cVU7+TXbvIYjOUwUAPU/esqizFPjKjrAlkSH3+B
msKo2SknzzszSki/SwZlP+G6AnFw0As8jGBqf0YeSgFqQC9y4gVW/DnsMjbNtne8r3YDsjAZHPh2
DYv+HmjDsANpQ2ixRraOz1EMlsq3AQusOfkr8iDMrBkqzCyItvmgZFG9GuDckI9mwamRcAXWrBmH
vzm7wEdeawqGOUZRHuSX0OvNfZCGxVMF4QUSJRwndWxbJPagxCaQVUZMHCSQLAbbBc5u/eHAIIfR
vtuxZBayEZEEMR8aIH+vozeik0RUWY8J6wUedjk6ornkAPZ8kFB9iPdp2/mtW08XCclDtCXDms8v
srCygLSFrXuaeQh4iPY6hrnWi0zn+YkZkYPAFOfSwzxGsJ2xMSBfdAMLI/6MoYMNrqjrb7mJiuLY
4eidYqWV/lxpP7zHvOJy24NOUK9CFsF2GAHgPm7A+h+lqgLYjziQ3QMWHSQYdQZoiH+Sr996I3XH
b9uqt9GM1DFLgN4RYgjcM3yeph7OCPeG/MVvapeTfpm/W40gKyIrEeI3wVR7N7MdDncVPYsntcAb
TaRMQ5BGrF1o9yeAW6fGBF5/HJe6Qx0ZpeEzW4OL1go/qoOOkV7YqfBnJkiWNekDWiJeBCH78mNZ
Zl0f2gkD3htFUaHjNISF+6pTR7YXr9DZdTCL9B0JTYn4mM1ngWk7pNAq6KM996UHJnWaytF/C8PJ
DWfuTrvNSViaFVaKjaurXAKlT6OQ6RcseezKSKbmx3ryqjAJODDgEGpG4EeSwCKeYw5tZ8dEg5UU
3Tq8Y/8ootNarmv0qZ/1BieKubt3wLUr9gI3kJ8wqeEqhgMFKhqaiV2fMBgjNW9o8ZxauQzPCrwA
NQFm9p9BIdn0CHTn4QE0uWEq4fyGQ8NSU0YIgVv/zKuh3A6yGvCwRbIurzGTj/09uCk9Haq2UGn8
92f3P/J1/tJW4+juBK4v7ZBRbyR+68cyo1sC9KhQtlyvfZEuZnQspUAykef19akbXPHSe424LV2o
2KIfVTI1cLXBvhpelzrS4QVb93JRPTKUg0foJHFmXTM7SVVYzo+yQI/1x3f+/wOY/7XPC/77CUwy
Fl3/f/73x5+FIvuf+Mf8xSUAh1Enig+QMQ4hJzT9/zF/ceS/UZ7ReOYuh9E+KPyP+Ytwmb+glmOE
DRedQzt9z38P1HEYv2CYJKOEf4FyjU7+/5Ow/Hu3+x+6nP86UMcLf28aE3BGzl+AUBAXusN3/Gv/
FiPLYo+4BA6Qdrvg2iAzf5A97QP3kMtMXasSWiOn7LYDrlHZTm4HMQot610rpchYhJOivoAvYm1p
Iz/beQxmkuqmQBP17syRya/zxcmLOMDd58d2rcIqEXnvh5dxKOviWk1dinOlKQUciC1I31m30gfd
kch3lBC2IT54K+HdmxTND+yu1deqqQRkh0qr7FzWYnsuBrkjTpWN4atqqx6jIlpx2t3LXDzCbhgf
0qym24PE3FvOtqcw8/A/wZ62DaCtY6zQ6kZG8OzAsmC1YbWmVj8PrdeLV11AnbgMJU1KOn9RPfDz
2yy7qG6MECy7mEtOS2NnFRXTENn3HKgsdW7YbbIT46Z8OTAIDQnSCijwqDUt1dDhnRdma/dlN24O
cvzQLnzKNriyMEHpn9HgGkelk97fbEwz1It0ZEGA9myKQSvcJR6W0gMXt05Vtj3D6830C/Zs4W2X
Ap+NDr9JG9vrdNMu1mhPj4boA47Wg7EQ/N5Ns42+8glOULsNxwat89RcICp6mLdA0KCY3542v5Rk
lhh+FOZEIIR4OI1xijk6avgrgrMbyQ6nqmv0lPiiYyzW+AMU8h6K6F4P1NVXQRsRO+US5EP4gE8H
WwB8RNgAdqRa85zVvC+JWwYoKTx8F+0TUStO9clB/1+dg9qwVTh1qbBytOGWx2KYOHSEKqKJI7KN
ub1TMFO+bJx/Rv8IdaQPjh3RAcXV6snpolE66XgaU07BJYdWE+M3kHMCZWAJOOVkLk8VPTjnWq65
3X3q1rnwk6Uo2peobTTaQlGND5kx/Enh8MwBAAyAalrIKc9jtoUPudaLgFVAOh1mlszccofK+4LB
OHE5REAJWM90g4OgnDFTd4jceW6ZUODOtdG5XjA5pphW/YlGVxjqYU5mdkl5XkDtkYNSFlTjSx16
LTMHtciv+D2HKqY5CBsEyNQ03ESLhCiCzlvSEBGk0qhHEangicipubhCUAGwbNjSNIXJpWwlXvcm
KJSuHKv1iUyWuscQb3XTJavTXF7SiPKaxHi90dyHTKBhZBZF6vpfbJHhZj06fg7juxwxb3wxFa35
+7X2SYoZSzTMX2km2jutE32SdSrGyArgfCwVeQm4qWfnE6V2Ze5y6BmwmNvR674LCITLcchy/4Ej
KXmcTg5wHsuAmx+l36g7UQ3DnTWAxzgKI8LHYRum+qpe8BXSetTWTR6Rc4AJFUs06uqpB6WyFNDM
Pa+yHyVURvBJVr56cZhVi8VJp2oyxs2ciCY6v1fREiFNmEQxb8lae/ljttBl4VPxJ2mYSWjNXTRX
B3doqBSBUJj8hN2noO1Ph+tQVWCa4pLJwXT2fb//5mXlGiVFOi+UXnbEEckqreg6nASA3pZn5NFf
0+ApB3PiJ6ymQOiN0Lk6ul1lYGgHXuVSMHfUfcB6slfcjeuHRi5cEYjXZNsBPrRYTgN1DmimqqjJ
h4sa2o3WGn7DgYqupbMH+6tP70vEA1Xyxc29iARRR1TXaWqHxXEQ1m4HJMUK38K6DJx1dA4kCFe1
NBDoMDEepJ/b19vuSTzwhtB3s9r6Ro3KpQ6oh/xib02ad29VNMzPvrevIyvux5/MCAPvusBrWXFe
TfuXIl/du17YzD59Y/vO0ZnFBKpRgKTyl5DNQE429jiEJDo85yx0qIyNrx43tL9YrfLRVwflKF0Q
qRXl223FmvdAnVEBhNxaXqgMtEsbu6SsvTMmoQuBc2B9VHQULMgZcE13w5ScwvvV4k0mT2RvKh2k
zTzosPk6Ilmij+wFBnIA58bDS6h3VFRNRyk2IRb2t77c+zTpyOJFV9xaWuRYIeZ3YoYzJLc0dxsM
T+i+RpIFfP+xIJGANGDXryumcra3hcRplfabsmprvPaxv4A1kiNIeVJWgK7BmxY/JHDsNvFgZrbX
Pe57TJ6kJqIlJHqqTtwxiGqmXo740UIhUGepogk33tKPkzqsVZGOJ5q5ysd83aY3PWduen1NOBUx
KlACsWBdc3jUQNEN0x3ClDj8Kmd6nSN3egbYhi1R1/XwwCvAb0UDBM8IJZ25NEXKz44c0b1tkmfj
kC05BY3QO06pZBoz3fjwxMi48gqIKL8A8AfhhWcDvVyDgJnQ+qU2+5dcVeXBiwalh+/Arz8HtMgJ
CZ/yKXuhB21hS6dGGb5Bniy5urIjnR0SvIcTKMEpbFHYD6vGdbX1u59M+viLQGyhaj/xJFifNQZN
YJ621E8mm538JIMgvIPrTZoxzsr1oeLK4aPscKAROzAKek0myquksqr6g/9u/RyYMXqiQ0DsjMSE
+jLbJrijHgrtQzQPwxdPzLiTocUHzjVDIipVuijRL0uX8MaramrvInsunqPVHR8kzC2iYbJoe4vG
1P3aL415J2hn+1RUyPsPAanBjzWdjJddWwhJxAGXcWpc9kbYs5EixpQ+EQ0Yic36AMEv8g/gEYnQ
yCN6LfTWbHymFaFCy9GLMtrf5Di5eTI3y3YLuGUB/dw2CAj1OIJc8w3RUcWQNefcd8drEOMzuZs0
f58s4Nq4PqehvHWiyu8SnEzdZyxZ6g73s9R0svryCVA6uCytvaeqShvU+nYvsgR+YwpmB4NhjuvL
Sgl28AjOM+3cUm7Nc3DZBQR01OZe+NA9PWiyNlzUVw/GwbWlMoZRUs/9jxECjnPw80V94XhG346J
kPOd1RXH/eJ69CyGpaJ9bIepus+Dvt25ambHDTOTbQ4iSvHm8CjNV2MLieI4C13drk4vOW2Gvf3d
H/LKOphit3Yrbzefh+tKf6cZ/PaFeYTT3ixNBky5bLBoHaD6w0aYfMU4L8pDxsW5Mv67LSpq99Xp
/JZJqGCusEaK0hCWA5brZhQoiza7Em3MiKJtkkAMFvfF1eZ9kuB7SkegOsaYDfoKDA56AJvTi2bu
PQEeNJbIxuMUbBbUm5Au2U4pwOOGkJAuY7GiJkSYiXHXH9fwdf/8OdEL+eMk1jgDcSuM69MxwG7u
hRHbxTChdAQ3E7HAOYO46kjBa06ERPv3eANyCXFroIUuVqy5BHw01ie4oUqcLY6CxdmPNg7mjBR8
HUPWt6+WNt103GkA8sBp0/CEOWN+mkEOZmfomjD4Wa6ZDhHzLhFGHFs6Vj87fpL9DAN0wmSDa/hz
5zJ4gx2BEzw6m6akiEC/vtlP6HNE8KK0S/fY7yp9C6XTYEwcx/7RGhlY8PNm9UYeWVs75yKik3Fa
N4sGyAHYteURsDT3xfJpmGUPT3Qm0YV8Ihg3UJrYsBn0VeEQPeIhDu8z1fKMFPm0PKX+DinvHBrJ
xHhgDTzYnCFFbEmCaljWbVelrP0NR4XBbUzsNjqaThkT3M9hVhf9TVvBgk6afG7rg9+Q8gaRoM8+
SDgFsAe6CbZlEab1WS5zRcOqFVMZ940CDPv/628UCyTaeiiZ/vv6+9gxCftW/KX+3v/EP+pv9tt/
w77jAVYMPB+a3X8aNQAp/RtDUptamiEMlv1d/PXvkbbCQzZJeHWEZhgNOX6O/6jALZe0W1CpyCKZ
qQr6tf7/qAT/i7YIXzOxugg5dncCAEn+7q8FOBV5H1i8fKeCzD9ENopzIiXbvxgG70Ko/+wn/fEp
oesjIKSVhAJt13r+WaZFt2euw0k3J6KMTm1Y3c5LcBb5clcb8fSnq/9fKOr+6E395bN8NOR8713a
jQPxj5bDnyRh4VRi6VKqOrmIBIe3VRtfnnZYV/cWVhapYHRFOu/kWVs6/Gr6cPGffe1F/aXCmLx8
hj86+NjItw52B27mEa3LMu2wv3V0zecmah3ycYxKp4e//+K7CO+3780TgnQOuSz9GHuXZ/7pewNJ
CgdraRh0Rq91fW/tc5vq5e8/Q/xVSsaNwFYaQpIWaF4ZMfwua5xbnLkbuPrTahU/UFtdtdt257HB
r4AT1NYSREUGB35ue/sX9+Wffx7BiftvQ6bHnfld6UgjypDzQgwVIXF2d2t7oXoas0KPNxPHyn/R
wKRB9du1RCW3G37Q1LsYMXh9/nwtMWRTTvpVeSq6aQGnVUt8/CiKiyX5+wv6z78q4heBxEciSn83
+O3BnjVD3xlhxqnI3O/Qe8O9ZYF2ZNuC499/0j+9QngUiZgXATJZXqM/RIJ/ejzIW0YIg7+SgDvr
HDV+Qq5HC8nJaf/VG/T7xaPri4af9h6qRj8Kf+/JARfdtjWdC3TzCgPGcfOs/+Ht8XcmOK+Z2E0y
LH2/3Z4MvvgQrBY81KUGgOzB+3DHuf8X90b8w+bw53fKR565y8gxtVJRsY7+9TlgbAogLCqqOKUF
d+dksCwIyNDsjQz3hqZXhF9g2UC00CM2hE2dccSA6Ijt0xrL+aUGUYNgqKG3d6o8eHX05nJO+Yqs
svXYB7P/i23WuWdxFRdvT1Y6Z0aLb9Dogzyxge89lL7Td3EeZA0DUKItUN4GG4drsFckHA2STBlS
VoCtjJMMAUBiUR8POTaFF1ARgmaICgUSgm2ub4bNikYcK5NHNTutTB4rwN0oFiCcbDcBhH5JAFmZ
bTEqrWH5XA4OOaEN8+Hl2fEz7O2HXOTTCJQwd2j5AGEIjl6DOIAvUplHnQMwibHulQ9w6qflLDbs
2NtUzC9htfJFYQQAdYE1zldcjKo/hilTTFPDGtZZlab6CZWi9wmq3agT1NJucDR9IGiIMs8RZy5m
zhzBJ5AFWRKja+5eS4npGArN0YKQc/Ds3vxwsh5PMKVMcOf3kwFBPrsleE0U8I+mL7ed57fZzcnL
d/FdvhkCLfhSSHzZad/SgZRFriPuZCJS7IHRmBoBAxcLpTX/NZaDoyCqgAc7YPpNatxc3Xbb5j2E
PSBXBtEj9ReAX7IlGA8hjKIj2fbXa01EANw5xiIc6GwymPzehxXrR3P/dXDWppBXYg1s9IN2HfyS
9EH7Y7CVyCkntIxkXJYaVk8WAT45EllkIXWlu5jxmpEuWG1jOiY57O+iuNQB2OXyjPV7+CjlioO3
Fbilk8CKVjod0unJmd/AIkS6C8HbQ+mgTAoJZMI/5nXg2Ji9W3GkzPKeU4vDYQV2reIycprnIERX
Qrk3dUuS9xWYIWnDGol7mAiw0vCrIdtrGvWa9QjxCCSYiPUzKzB2bGXkfCOnWfD1eLNZ6iQnwZD4
i6HqT5iO5XltWlBhoUYgTt0B6okeQ0u/w6LT/AZ9s/0s3Kb+gbnP+wg6O4AFNE4NpCyvowkZBFZ3
NTuFeOad3rwr5TuloMoPm4/G56zO5DAIv+94w47Y6MD84tnahnhrU1egx4pW5m3VOIMpkhqJG2zW
PLiM8DvqU8ao2gOYTmjkYeJxQpweaMH1mu3hnSHpwuMN+9tqgDjr8BXJCa/XMHoNWaF9ZbdXcuiL
8TiDqeKIDmQ1jMmki27AGK/gnWguTUeQxZTXDpPq+9Ljmx5sQKXLGQityi9Lxu5/aFHQf9doiDNk
WrX1DMpix9TlhW3FEhDQTiUqGQ1GW45zcfCH2hzHiJyAc+HATD6m5AQTfboaUSRlGdrvlewknIpg
CV4l0/N3+t99FmeWaycW+iKD0Mypzy1wkrswWJlTai49MTcebJrOG8fXyZHmKRxbgyYY3hr4QVRM
+jy45XijSUoixsMN7J9ymRBxz4EO7sqe80vsWJGmbLeASj/n4C0zn/T0zMsvQ05607Fci/JXxf5s
J7Jy5zTmeWNOOcjIELMOgkYlQLtWGXdL1gjKy1RTrqgO4UdkT0Mfp01zvYxyefZaBEUSdRxWx2K0
SIOl2vqZWSSYXED65eoqjEbfOWSZLsbYsOG0ST3SP6FvX2gXp0wDigDGmCDrqiACM2qjFsB/q8G3
VkiO8gPoRFR3bO+tF08IzjX9GQr9ExzuYUvCrm8oMTORyXgsVeodmf3DNlV5OqHlzMn+ugR5mp51
1pMXOcqiJnwFTt5XtaHWSSLX2pq7LKiaZ5DoyN+gihJQQoNjYhhtMECDEWggTGFeI2Bk2zRUyJKO
ykc2Ta6X0FapnZtpzTvivQZCEY95n4c/Z2mT/RuWWk1xiV6eFNlVTWQ8kTlCIlTh0/jRfSSAmEQD
c7Gq729rBWkPZWtY88lo19D2CZPOn2aTFlUyLKLP73CEkhTlNpOx4glaCnmlVcQcfiyl+yVrJ+nR
RJ0KEH8WPWTe9D1jbxRZdXFbE2ZIGhRL+7xNsCHgkmD5X5kD/OzXgZ70YKEbOnjwbx/qvKRnTv3O
Gyn2EdSh5NjxYwIaQ7YP26M65u5MZoWfZ0SpyiVkaW2LCYBb5bbexsscTKxPK/11ZBY1rXcKph0x
10Tdux+UdFBoUgBDXrEN4VqYPAkOuJbBDQuK4cHoQaLsWLxKDNCPCxWZ9wxRRpfQhIH7lhNfRtsg
BUJ31J0qvnSwbzqsx1m3a5mzlm2t6QUDRoDM0JFKO7iis0icL4E07mM3melliwwiB+S54geelOkm
CndEnVXyRNHjdizJTtDM9yYEYn3s5ez8gEi69eeZozSpaemOPRUM+BnE0ER4GYyNbNRSqODj0IFu
Bmcvcz8arw1+rgE50Xx0PjHl6ZkjHCKjOEAE+bKeu2H/x/Pkdd8YWKDM7O39WKIFAueDM85w11a/
X3m0mDyJpO54dem4bNxjhi7Geh8DgXq7p7HunPKob7+Sx42wSxaN7I88ceUX9B2svLY/cOZwF1V+
NQszhSN5gZys+CX9T+P3PRcD3+12xbymY/Jihs1NIAnYv3wjUboFswtHFR8zznyX5tS7ahxaU+TZ
oEmkoJk+13IrkISGpPzGXinUM0A45Im+XRrCvknbhnAIYf/ob6xzAVUDTNR0fzkCaC+8DHWx/gBK
jrhdW/au4yVpvO3vVEFWypndtwMmCmuIkIWG3CEi6qfLpGglHVlYvbe6Imj2SHZG/mmATUXSk4q2
JyhBbU0SgPB/tGM+fy/QVAKMqwAEHQHWpU/wbJkalukcvBS+tyJ3xKtxKoDM7cHNRSuvtlQZxit5
Qfl6O0T59NUMXJDHdrJJY6J0yRPt+CDS63lsprM2RohDl6KBOm+sFQ7Sdse9jYaB86BUtocEFWL6
ltjUP6/RGPbb2bEy70s1AZiix6Tz/NQpgrLpMtYrSi4GiuvB1cHyUBsX9GfVuMP3DHPLGPfW0tex
tzjyF3QGYELkCkQg0efUUwebgOXbSXhldOjXxrv25tpjiRtIV7zZs+RveNhNEQu/HEANbbQCTzPc
xyjxarLQSchSPkEobZqgEOpRiZNa+WCblEPMKlYQdw6zq4eCpniVXaVkiwy/SBqw1lcKcwc4IQcj
+7ol7uD7hgsE9//moNqJN479xHSCxQe1XBaMdO7QZ1bzJ9PaYX/nMAKsHs04+SMcx1HO5wqUK3T9
IZ2/5AWthUSHFjP7sVPteh5U6IzAAHfzCWxgm0PCXEKsQqgXFI8hTXVIuXWLpDAiTSqiiUviYiyd
LP+ORyj8uSwb21GGiYvuJiBk9/NIq7SHsena74yO5uzSghe3PzmD3pAB66VwobZFBLMfK9z63PYq
a+FbMRLsO8g57NS3m+S1achRbUyUIEqyXGgawqsE0VphSge2AsT7zcglcpJtnLavI4zfz6j2HTw/
VDeEGhfVYBGQzSJ7FY1zqo6s2h4Wh06wxTOQCkfpod20puJsI3XAlOmZHI5G4aYafFauxJeKyA6C
HYDKZmfZb012b5jTz1eW+3/ZO7PluLHsiv6Kw89GB3BxMUXYL4lEjkzOlCi9ICSKwjzP+HovqNrd
YlImzX52REd1VZSKl5jucM7ea89M1GzviQqrO8OcN8YY9cPBdAqmcW2is3WQTVXnW6skOZWpnuYv
E6rv3BOkPEePKBynR0XnHLkljdeaD2OuqE8O3SsiS2N0XDs62aA7m9SoezLvyM8wUHAEarSvTJUA
5i4jcsZrWtCON5zJ6aSgQqoWnhh2EFell0g71l7kShYIVnkbZ+oSF9kgWwYRiivzWQRJPm7rmi3O
IfeFnx7g3Gu0tHLW5StI2pnYDkmj35gV+5BLi9aa+rmfqSGvnUYxkDzh3UmMvc3m0PwSARJefFc4
Tlc++9D21Kgds2/b6U39jUZmK9Cwkc21Ssy8MjcpmOvguk4nNBws5t3gpTEkZlKf0jGBFk5C+Tqe
BckQKoqUgCxns+HT0ZuCHFtTqxvu5pjQw0zL3HdrBGt4wizmnS9d56cAmdpi6m7HURmy08j63105
mQaSzsyUArwo8b53OcjL2x4pwfXYEaG1zUy1fjLQDnYHCu4Jqb2xPnxWieKevS50Wmc3NXQhTsRj
96pXWYC1IWO3wfBFDIAad5gLC1x1wPrpN2Fm0m5bxLdfs0JE2lbYvvNTi2bCOSW53vVlo/Kk1hZP
Uz3ANs3MzVDXgXbVW3Uy75EKFeynVbtB+xEBSNTSNSLjiv2h4tCSyXg8kE3DBe0QW4n8oesJHrmq
9EOEjt08lMOxmJVIWbeRLNkDqj0LbAAou73EOtfiB0Kpi/a6CIPA0wY7NK6KNAL+STDPkpQWCc12
ZRdFmg3VpVg2N6Q1EmEbzVnnH0A82pJ2g8qimJZ+/136BH/0kW5/8pUJ+1aExfFBx/vS3RklZheg
enr4DAa8SzezUzVPQrEX2S/xTxgDIlx+JOjNd0UJL9eVcRg8t6oc6rVUMhBdGelF/qd6iLPHCVR4
tJ4JPzg5EbJs10AeE6+SeuCMIikc/LAnnGn7TM2jn6KB9OjmIeDuR1GoOvh3O7DyY5HVmOHZRTn7
sSqWoIi5zHpOIVFnHlG2BHzQWpc8SBxgtktS31BfAwAgbM+A4n/QEitN9nlG6go+j97+XNGj/9wT
+9FvOJxW/qo1oBKubVvSYuoNLCgcm+U4rGirsuVEywB8ZJmgsqu2N1ldRV0OmpvVPeeHiUidizRj
9iAvMDWgZLKucG0NkhC294X2EBKGEboKP/wuUQNW+TAxmvYktdHM78YGM/31ogISh3ie2+aiVziG
EFZkVk5wUSqy+G6oukUdpS1708tyDgtriITEcrbCmsk8QJ9wgzUmble5VVA2x8AJTJT6XEaGGzEg
ildVQF8o9oBwJyK4kuIE4ZvMxyjgmPrEzizha4GoGbh1X/btxaQZ+XUHxpEecpBgmQ5m5B5kQk91
/oTWzLw2TZGRJNKOEEetWmg/qbhM1aqym7bekqUR4nsGQaCu5w69nUd4JIsWKmMaQ+zyOVmzEovJ
VfocFz+2t0rZtWw2gZKb7FRwPQ492U8WCRZ0+Jz4ehJFPV9QskWNtuoVfG9frDAo7yfSU+Jdj7FB
XU18qsDfJkNtDlbQQkGelDIAOigms3XZp2PZs4nTGN1R+BilLKThqA+ot39tWpu6c404JsBt0umf
BnKAv5ipEI8DKuRgb1uxJqkITXxgCurjAcpPGEQulOcZcNyYS74Anc5eb8wEgKYShPlKJnHgYKfT
J/ikikm7PKVSoe4Dzk+4WtrKfioccnJhXGbBSUQdCgE85NrkdZVo493UJ/hTasX66s+hf2vGiJeO
MlSSce1T593OoYJKTnZ4MYj2TGx7xSmmybc1p/YDSUNYl5qkDa+RetA0Nvp8Rq1LEs46xCONmkcf
OSiX3GvMe7A5R2/s5vqeFnvB7qvKQcSHYui/Lgr1O/Yu852fYfNGCzYi4hMO4huOfEP/rZQl2c5J
ZuCmpDrZr/osajAUphIlusZH5Gl+UT3Q3FG/6D7PjjRpA1902Y+oGXsLR9sqmvrWpOPDDbogSLkZ
VmMJo2sl7Em71q28stdKXLEoNlNV3g1VYd/UWJ2uxpy67apuSU0ho1RFqVSMOSkjDYI0Unl867rU
Y2zmo24Ft3WF/ox4c2X6kacAznEVBGRDdSr7fAD8FPOs3CQ2kahFY9ubWahsiL2jbd1kcw2OyKzr
6wFmbeGNFQ3zZh6Vn0C8OUXZoY7GBveXENCWJcl1WqICI4/tvAv3fo2nxTPCFtOFFlIaYL8SUJNp
Sq0cXU5QznDg85nh6vcaM0tD6nrkUmaSF0bXEHmVqGlJ7mE9lWSDm5ElFrANxHalCmJ7K9g0sO8x
nZCuEsGwWqZrIXKQItjJmchHt6mFvCt80/ra9aZFzE0sebhse6qfFpbzBE0gVvF1JnzKDaJtg+e4
l82TU6P+9rIujH6aBOxQn9aG7KEtnfELKSTZFf3nsdwoA8joEbE1djnIAM95rSto9QfkeUlBth9l
atO4KWxbezBKXOJMACj3MVKgpVghjOuYHgAUY59NyVM7mv5UPLbUWtV1hCvoEBFiiwUm9dmqCd+3
n6pBLhaDKJqPZgUyeuVEpXNIoXkrmFaWDVNLUJX0WLDZd8x65zxSo6Nmi8Ep/Wo2Epy0UufayM6k
th2yzLqEdPGgLp6aCZOvy9ZLY6YYEaEiNKfItbJMsyII1Z568s3GPv9OoAikKomZ3DVBYCMGTMfU
9+Ypz2+mSEWEBiefnXLNGTtaI8FhC61iPAsRYzCvHgimz+6EReWii00W/EoNrfs4kMN91wkA+HWA
L7xja6mtx5mcPY7FGYzQRQbwIwxtfw3EbmDvVwTfwkgskpxGie+gsQoP+YM8mIsUt9LzsENBpugD
+VwOOqfUN4fPFps5WBQDwSqgi50vLbWHn6U/NDshFL3zqCnjthOqpbjLqdIT4SYwzW7x75XDVcFZ
7H4O+/SKCpt/0RpTjqwyTPuvQlIt2liskojlRusHspbU8tRI6sVRxiWTzFzE831tt+qRyCntpAx4
SV0S6+YfSmjzEVGcJfF0HrsvRQcSANBJPH3DtgzlVtQWfZBIGvEFB/k02ljUljGy4JawiVeYm28a
zTc+WksffwI5QWOK5mJ8GPtER5qosplAX6I632Xb8+Hx3dUENjJFzuu5bIqvkrQvQmoHn7xS6hOh
xgQ4WHdYBSlTVkROnjIlnNE+kj23wIWRobCVtiUJjG1R7VPCGdlJw+z/YauV9UnVbGdadf2U3Udq
kz+IlkoGarwRVzaYcqAEfRQDcSZ3j/CSXLYqjRCUa5ftVCNTlWWkg8nHCv7VCcMcR4ztU8nQ0TTe
Ev1cfg/YP2GXrOOlQEHa5vMMoffBQoHzaAxjzpcpw2cqlExxPl3/Yt07sr6I1Tl/ymipIVArMpye
Mtf0faz1ceU5VR49ALLpQOMWwrqVQcwJOAKVUvDy6XyNgQpufmNYCu7Y2hzwB+X2QDZjWWlYIvOI
PYKL5lT+mALRzi4I8OzHTKGDbxWDO+lYaAdZze0wj11SGXQ+JQDqTzg/RsHv1xcnK4UJtBIU8JX1
nBAmtyjdo2JDKFca47jj5nixdHJ2OAlruYIum2/OFP01KhV2RQnce77+OnNurMLJHma1rAhlVDX/
+9jVLRnNbIShpVKd4pAmpIrLMze+SLFsyljOOoR/sTYQhoPYoREjbAWa8MVIqoRrc0ZDMFnIEGtc
t3yz5KN0hqdpnT97Aw6gbD0Cg1AxznTYcCM/MrJ1yk0ETJJ38YT/nkyhBcKPV2s0J8Qxfl+GERQE
4HK7dkZeRg4px5ETs78pVm+3bM8bqRbgIIs2p4XuwQSwd4aH6aySaEynTD0AIJNnUb3ZjWb06YOD
GBoILVvQYTQFEoszgpCSmHXakXO4npR5gVdXIbDDqN19dBRHakAxVNQDuELEGSkrZj7DMpKkHjbY
8hRbmn8bZGmx/eAo6JuYFuBuwK4zLePsWhxA9n07EdWcx+jfh5KuYmW/62569VgYRThLhxv1jNDM
s6YwnYCeQx7yuJGEmIJtC013V7SYZ95p2Z+LAywGAqticO4BBqJaZ8+/V1sBSaCG6mVOkD+Lxlxn
oUanjqXtgx31ZSjYn5YOaMFQ7V+Grt/UAX2aUqlSuHMhcRwPCu3JyzQP5ncu6PWd01WeEPcNdKyE
7vqynV7ZbU/cdZt6c1FhngMye4lfUdm8/RYst+X3pv2CdqNxL7AXCf7fXH6L364lbiwpNBwAntGm
87061P2JKpK1tzkakKoJsOjt8V5fFeMtuhhkxaoU1tl4FqRywQ459kq9prgzxRw6SEF8ZzL441WZ
UDIW5J3BC/jyqjqa8ehIJKELrap4iVDKHcF/8U4qjb4rGyDPb1/VS2fVQsVSNY2LQibGiwGo+eV4
UzmnBopye50tK9IoIRANJkcvjnx0HpSrPCRO4e0hz993hkTMhp7DZgGRYPVeDhlHkKA7mq7rooj8
XaFkNB/aBp+MSnz5R4fiPUTnpbLBAJFtnn1aSjNPpjl2REcLJ3dlVaLJCGhrj3363oM7fz2QpwAw
5lUEx49OzzrzQrLsmFNrSglTIKRoGta2ua4rjePtRy8JhBhqPl7/5QP4hcT97bVPkfXilI1g2A66
vjMsNoQaUo9VJZLonaFevxuATEDroidC6aNr+ssHVU5EseUApNe0hvRbVmWLvbciIGW2QXWjD4WW
0a8d1Xfej9d3Urcl85SwEZ5Zr3DmcWpr/jBRXMzNotxQYtP2lUEaw9v3UTv/0v7SuDmgIeBC8NDO
rs5omjwuBBmE+uorCIkLfaW6kLbWhet48za4d7aYBd+5o7/e7d8nrV+DstDD4hZ4TOTZooK3ySwy
hy1T4c2bcj14/jo52OvyaBwQ5Ty8fYli+XjPR3OQCrBMOlgo7bNLNMs4BMOnR5vKM57GdXQb7Ob1
LV3XdbRnQ7UmXsoLVz9Bsqzubt4eWzv/ypcrhcCKRFGXANWcs4mMZODcbhvG5oxM+6j5ZO0irz+U
nwjG3Bs3zWY8kND0zhX/emivr/h/RkXM9fKVlbHWAUQR0WZwwZOttd1Sml2xqq6t28CLHqo1KpNl
072a3fYEQmxN3mPswmbZNDuyXK/z03CMb5pdsHmPSfsrlOPV74YhVpPLBgzI6cvfzaL4G+uLYI7M
2Z2+AUW1sQ/CHXa2l1wqj8pjdGwJbKLhvJLX/hXZK0dlr66HC0JEruuD3HFseedTW9y7L9+QRS4I
ThM8PKJe+3yCnNtQI8QWfULwTR7GfbpWPHTfGypAphsckRK5nIq20ya/LC+1b/MD1IxjvK2O7y3m
L6GiCE4tllQd7jrCXwu6xNlzU/RymLMxVbxxk6+zrbnCK7Z+jz98/sWzudIXFCRTi7EQLJab8dvU
GXahoOQzoWp1Sc25TnfFB7e/y10E5m1aiPPYbJ+vAaRymiXEBAkQpO4PRH9n6PK04oMbkV/Patlb
sVqzRzj/qpXGDuiBxHI9zHi2MBN2GyKc6w9ushnFYUmTKvxrVXJqeHmzjAHiD60oJn90GRsI7vW9
VYzj89vTxPkj+TXKsooxFbIhON8qRi01u64t9bVZ47A0Z1/bRGS6Ew0RGMQgRtX12+O9XtI4lgDZ
1R00zpb1a9b67RWYC9I0aXfpNPNMgQfW0redUTX3EHeV6zlBdxDaNvWCt0c9/8pQ7S86Y4mai+0q
26yX99LpICv2aaizyYLt7wS06nxJslCOP+Ovof6fb/DvLNG/3fVXSRh3mGO+/U43+PXn/7JXEGgh
0UKD6GUns5AJeA3/HoPxN7wTmL34aE3VEIim/2GugIkArVxnsqAoZcjfUzAkvgvOamyMDJ7nQkX4
iLeC+fbFLGyhn9Y5U/BbsNlZIAtnsx/ZXkGlRUKgopzDx0QCbVIFSZIrjQYegT4VBCYnmWu3F/Cg
+9CCwjMo1nVWpYD750r1ytChSqsFzSWoqPIu1MevJQ74fet32hWoU6INlDS44NPqT4FNRhp+trg4
oSnF9zOb8tQ7KO0MfOpl4CyhpX3TH8Zotvd2EjSeqZQU1QUV8CPxeN22883kENdtu9FgIHwZacGs
x96wm33hFNMx6HXjqMXjHYj36DTyX291q9YdfizGwKAJyEL3aWrgPiKfuMRgaBg5Osy8XmOo721X
ycJgS9xX7KXLkSehf0onYXJQAIakcVaC8OoV0uDxJi5VuRSBHfgxhUCJW8ktx6fywMZ42KZBrm8y
YfVPA/HP9DDkMx5d4akFYLAC/wHwBic+mCmFXdiGrafoHCO1JugPWkqxC0GtZu2HXiBPGOi5YUPT
Mb+NaRM+qvmkfBcKwhetpBvfZ+TlGlo0HYDykfxraaPyZa418T3rYmvXtvqSJ0fn8EugtckBo1x5
13TYaNCepLu+SdKfYyBofuf9Bt9bS7hbN+36Is/3YeH75Ejn+ratkZjaWVk+DHVDXGNtBKdAnwkP
Bo9KcTIB00mhH9Qs6kLjWAD+ofBXz/s0cZRLPVIj/GdZsUVdEa+nIlYoQusZgZd0uM1VlRZLUj3Q
zc4wfhZBZR57xIer2S/mm7mXxg0MGuqEZWbvi053tjhR6q3jNM2RVCwkQnpiHkxqwJu0H/OdhbMX
H25eP4gUFp2PKGyDO0KArEDyPAZ2TBPZN9YVCXf3OBlSsZYV4CRUryvTWGRkuH8m1O0u2Sj55ZCV
AM0S6zv1Tf5UAVlhkqm6RtP62RFZtQE6i9PU8mkuxZV1INtRnvIGHSZHRLqXVpStLT/tV3TDrH1m
z9CZsopkagcopjk426zv1U+cgux7SSTCZiDdSHEd1Q+91IS0iwqo98Iilo8Fzc5d3SpsJUlUzY++
g5x+pTao47LCJlFDUqt8DIlKJJK575+CXk6QbHV4r/ZAF6opR21vN0ZbwaeIwm2AT5G/GK2HgiXy
sCXCj4osw3edCZenLhKC24uOv6XJNCNUxLjjteNgIoRPx6+inlW3Ic3wey5C476fh6+Y/cBfaal+
qdX9MQ16kqkMTUPbZWhX1Jt9r0knZTuYWe8VlB83ecYtooOunapqJO4yz8qdOVLhXvGiITdu6JNj
2ZzS7hNGcvQaBLXZnm90j4rZzg+ir5Hi9nLYNHjE1HEsdrnSaGuh1Kpraskj+nPVG8gU/syn2l2g
SU5vsnD8ZPmOtesMRfcQRPI2zlmtX4GEu00jGMboD6INTbDk2keMspZJawOJI4b5Epq27DyHXBm6
CUWVfDJBS+50e+iuWjQ8z9UYascJshPCSROWVCzaCP2hP4SuBkrmIpPqqHjYTsVJQK/rV6RMNhXF
Xye/XDhKxxBpAEC+pN4WkghWhJzflaGeTmFZzD8qC4kHen9z2pZlQ9A4hfINSrABuX3qPGt+yrmC
n7dVwIce8jQbjiKBsoXqa1OmyUMCoq0kjCWuMZMoXTZAXoh65wpylD7TOeySzxWfOpHhEEPdWMnn
m0LJT3ZQy7VuB2LPUhYi4BsrMHhDU/CGWjK/HwtTlnuQAfk2pH5frmMxeqw32EUy5SAsguTGiQ4n
cnXcJBV+7nXUi9RDNfIp7VrzCM0mvheducmcwb4IhhrpExBAtMq8ukkRxlvyaNc+KJyFy+sEe12G
3UUAMWEV0F5A2dWiaUr6J3y+rFiE1Oz1bnI2miYArEy8QeFIPBpkEjJI05RzF7bkU2TGvddH2RZK
S7RxZE74fP0lbbK95fSPVppeSjW8M5UIO3lIxPbGpBMcrTCvQX6BebBrk/Jb7+vTSZmK4MLQlpdE
1+sdXa7G62iREEM7BhqAa2bKeG4uJ6fTHxUfZ3iQyuwQ2qC19BEORBJZ09eowjscTxBFq6RL3arr
m3ZFt/aLSKtHdOmXyeBc2XQFVnVf/2jpxG5a0YGHWYAMfjhs4sQaL2dAw9jVo36fGs2xxVHkTtK+
0ckF3ghl+J4Piv+5bcpwrcPmWgc47Fi2qVI1QxSvI9vpmMxANO79mLVR4RR3i809uEqpvK9Bj9g3
sPfoU3fJBXidFEgtCzB+bXRaO0zL6l3ZW8m3jMYeWQhodUg9jvx9P+TVFvblyGzXpZ8nH5Y2zqF5
a5tYRtQm8l3ftorHrixyiU6wg55oAQPXRKl/97GSbzTk8uVqbqEnE8Nq/CjCVFyhpFJv6jJEP6Tw
q17JIJlS12wOwoZEPFiB/4moQCM+RgXZn6PvP2kDMPnaZxEzi/EmsDT9jrhbawuRpACR3lLQskpr
T1IAwD7MD18q+Mikt5R0sBMlKPe54Y+5p+bG3qpYXZiXbf4CfJAXU13HkKKPhhjNq2RSp8ENUq0E
mjJb33KRXve4K/sN26pZg+nU5CceMYCA1pry62Geuk96on5uCr4o5BQBAfIpGjIQlau4C8Ca1SVK
r6zTH4SPXCaoeiN0IV9jRkqkWq0rQCD9CpMIYti0NB/LCPkHXqX66KNlOpkiLS8JFe5v66CBt0l+
6Ro03eyCSIWSVugLxM2BOc3vmErsBqPNutJTRA8qXzsGoa1sHNjjq0bSCzZqevRB5l/MYDe2Yaro
dEQgYIyrxEEr3uHj3DhduFWaMt/R2j4Ndgzwx0qd4NBLq0DnE6IuhChlcpQksdZqEaQUfZ344Cw6
aDm2QSNf2ArG85ggb4IOrB+5qGHNE5l2WfhliGPLRnhZa/V93NsdS4g2CYAxNjwXmCrXsKfLdpda
prEe+diNXYjbrXLRcmhfbWHjfMdLMLiQnuxtEdEeB8uo3CXhyMSFNAJ57WCWn+Y6rr7UummrF6k9
+M900zvtLiQpzViFHLs3BP8C6Z4j6ysqbdJEobBKscmDSHEbq8q3hhnbD9B4fqKC+AmLSb8bQA6u
bdzwGN50O1sZbZl9c/SSuHk1jSuAoK1zWUurYweS2Z9mWLxURyjMHwi73mp2mLIjCYs7KZt6a3Fk
2FRQx26NmFcFLujML967cdfWG3WqY5u9FqYwxAfZWhpju2l54FeGYn6W7CU3o6ECRAwwBM7jGD/b
GWH2UPf0fTexklpgGHZqF5YeT6KCmQTsMCd82uuzr6jGDDq2eeIKK34OEJddQDk7mNlMKnsKjjP7
YkFWBwobXUhjvgtqYo5LnHTf4ta4jJO2vm7SJNizT7mhlbpJiXumDfxM/KiHw+G2Up3nPJ1vScN+
0hOxVXBk7YZiFhc4Xu8He9inqXXtEw/soaLdjzMGOvK1UUyBFwU5Y+7RpbH2EPzuMREmbm2wpx/U
NVqsrZjS+fsY+yHT5jCxRXNaKM4kMTe3QH80Z4fWfij3cQf54aawWsO6UZLoCVdYfIMoor23NKnT
OW7NGAjJFNwoQYPwTcW6UlgiXc8jZjY/w8g4O0gKuqq1D1i4A2+Yh/nKMeBr4M2re7a5GACO8C4U
k1UvCNYGqXw3g9oFE0kNGK9Cs47JL+CPoF9zam06qUOp7BonjnYI5zktwLjA9KfKcK+gyb7GHG7a
btG186XE0vMMpIEOclQUbmTUxWXoB72rW5FxLUVde1YZYeAbtVllMtbNbccuZ4zGbZo2YDohijde
2FUZXFIoHkiAYWLMGaGvyeDjZPJjlDc5Dxi+Ta2z9urVMUax7mqgL084WFy4YY/EHHMjGnhr+3xK
FwOfiZmBQGq9yyxUdiSAX5eEca9iYd+mc4vRm5RmzG0sJt1dBhLdswAv70wd25MNWCYIDOuAfnM4
hLrebknK7m8AyV6ksro2K2JISXWpPqtYUW6rBBViJ+KG3pkIT2Y1h54cqtwFSZwhjLOCvSFgsxR4
+ryJLfiVFdniRGio2FSZSUhFipNkiq3qhrQM8zCLYdgDC0COhsWxN6IbC4nWhWwHZU/ic3pCtoUw
S4Vn55nhlCWbNuqz27kdf4DM1nZ49Ib1pEHQAJVCbtEq6pQcy9tskVbRkIcdAeZ8sAQI9YIU+1tt
GpLP2CSIH2r9PoD2M6gNmhny7TlTQRjmB2TWRRCR/hEkUXATEdeOoNEkZHzC/rEOUS2vFFR3Luq4
xbWUPwZElF1qiuRtQyjZXxh5hFEzKJVHVMuxl2WIxxofqRUsgvkw96Q3i1TfEVOYX1d9bXGMjIPr
eSCYmBkuuzWMud0g9JvxBJaWm+Xm+L0mzh14oMJrN6G6+FGWWfHZaI10WBGswd4+oMQgi6hAAWX4
+qexsrVtEZvJXV9NlJ+JFtm0c53uR0qbpyiW97wMbH4I8oC9pTQVyv1SZi5ijGrfdj5FY3UqWJ9j
nm8IUB+VWQ8tLEN5p/jjeJVNrX1XB9CuOKU29mPGi3FsBrul3lGWp063VFevp+nenoHDWt2ofPfn
aUJ610Q/tda0H01liveJ2oz3/1EYcADRFgv0YFq4fF0wokufzpiDWi+yVNRH8XD8j86KcQOb0lhR
9+x3auWQ6Bw442UZm5dx1PmuZToBu4XohmNnfKmN2vRX7fFDpbn7IuN//7n8N09FOdVRELa/yJj/
/Kf/Wzzc9rm4/JY9N+c/6sVPBrL5999uKZe9+Af6x1E73XTP9XT73HTpX78FPM7lT/5f/+W/Pf/6
KfeYsv7r35+KLm+XnxZExYuUN03S+/nfySinbz++Bd+ap2/179W7X//RP8LhqD9TVee08yshUfxP
9U7qf9NoW0jKZoKGIR78f1TvFE2jtMfn4xCJpC5NKFoOf6eTKsL4G9U+lnTLovEN7e1DeNKX/Upb
W7CpyAH4DWkjmqqz9DZ+qynbpd/ZWhgmLlDlcT/bBZ9TwNT52025/qtP9Hs87cvKta3x87kYNBW2
SSmSaz4bReJWGZs4RzdeHUO1eui7/vNi8S8cVoJaNpP79oDnl8VQZOtRA+PeGmhGzhoALJuTD1Ku
wlhsqlfhVPpbxxqUd0rjr0ah4LM0nlRBUDE6mDP9QUyKwAAluXbRWQJCUhuxlY0u3yn7v2wvcfME
fSX6oBCl0AtBlnl583CFIZCr8wa72ggWoK5XbQb4VEYXzLf3Yxw/MbHX71zay97GMijtE8GbixAF
u5RcLv2392JaEABDozSYKapgjYSt3VgLmQMXw3Txy9T+9gN72WVYxkONLBkJuRJRicvH8Pt4FjsZ
3zYrdJu69WhhjVszHMUobHTvvIuvHxriK2QotOltKtfnUhgfA7aIY9BtORy+wzRLdp5ll/4Lo9A5
RuRFTw3F0tl31SdDbEY2HIqwCivKzRPBi7yMVTO+M9CrT0ss/jCkXojj6Ayev+noFvFU4kty07QL
3G5Iku2SAufafqRvSqUQP4HTZbsPPy2UT8IxDYOCP12hl08LlLk5Fx0141bgRDdlDlhHSmWTV1Ab
3h7q/HEBbOIDo7lm4DUir+fs7UcRZqL5hv8fD+AiisLW9/7gv5f3fva68/IxQ/Guq8yA9NjOY3mr
KlUDEGmJO5HdsksCMAgivcg+Zxi43pma/jDUr0YxYkvOezR0Xt47Y1bzcsRsinB7OmKhN3hejnVI
S1HsqyRM33lUfxoOiZnJe8hnhYbn5XBVM0ibsybmItM0Gk+1SV+hC1Olxx72GxX2JYHuY8+MuynQ
6jGno4KR+q+O1e8fs56bcWNjHMUubCp7fJZ3SWU0H74wzOO89JKbCODr/JHR+68aoykYBJz+PlAz
uWenEHuhX3GUG/T6nQ/t7EX8dVHLxITmhBY/S/PLG4n5iOk+U3C+61q0QfiaetQhlH/hqkhQNmGi
YfvVzuWhuY53u2TXR0IGdXQfqMW6qHE0QatF6t8mmvehz2u5KlYwXkWe1xJmdXZVJOuRWGby4s8+
ti4mzYSoF8wjHx2FR8T2YhGzsSqf88qcCYOBQbAKnBEI5W1PSmDSNcXm7VHO1hCuhXeNrYbD9mgR
X51dS2s6TWTP1O5s4sGo+syT1wTE57Q6pZWPD2VYTLxs0hZi4flQQgusebBSF9ez6VLpHO/IrONk
LaaYRu8/NpR/2Dv96aq4cyhR+Zp0xIAv37tuptZJumHq+mZwX3b+eOwjTh/lNHQffhd0NLZoS1hN
ePfOd2m+qrWgJ0JsswYkD4AvnULhtbD+hQtiVke3xh53uayXFxTqhTWg16SrEyvNaVYoZF4Kan3B
Jcfd8p3A39dfLTvcZZlnoZeSD+vlYEOMw6sGS+KqaaOu+Lr6k1oE9v7tZ/SHUWwkY0gzmGipv57p
xTJFHYyJT9Qd6hIvQTN/kVNqvfN6/3EQNEDsn3nTwWm8vJSo1+LQ1xiEfPWU9nMtr4K2Gk5vX8of
XjcqNP8c5ezpCIyZUZ7VoDvpN1EaSnXq5VXnpWKw7j46FCJhJKcoTJZw7Fe4t0EZiR3QExeUBF05
lkKsXUCJPsNRVN55Qq8vS6JnlrzZyFw1jskvb56DSV0MUqUEbMTyiLopv2iHIPrGKUK+Mze8fk4o
g5e1SbA5YayzOzj4QimmgqEK5lXPqCHbJkJr3hnl9boOI09n3taFwRnuHDeZx+TR27mVuNhVg55G
YFE8pkFit0cANTSNUF+n9jtv4OsxOX6YnBXRlMAt+yUS/O1QMHCsEkMREOaq6frKT9R6rSSEt6aN
YKuu19o7+4hfqMZ/qg6Z7tC7MRNRlV8sJvLcklHwdLSQrgu9KMeHpayXTgA1t2wCHH6T/UkZTCfZ
msyHwK/7tpm8CU3FF9GUzWOr2T2RBXQ9hFvmgs46RsbuSnYOji/NTMZ0ix+KMEOSxOgeSj34+tHX
G6gL2+Tl0Iux51wWCGIpCDQ8uhAnsjInNalHORASFfAddGNqvPM+vH7B+ZY4XWvWcqrhlr18wZs6
Lce6ZJ83xFY7bcjeEA/Uw9vapcpHj+fta/vDm4CwbhHBQx9VkT2+HE34EWWnjPVP6kmD8j7EWpD3
1OHdccwnzLdlUd+8PeTyI8/eBXwfqJqYLFCinVNccbjjS07M1G3gq+LQf57g47kkKUMZoFwv5XD3
9oB/uka+Xgthlc12bFFw/b6L7VTZNErFchgNpBp0gf7ZGaNTRfQ3OYtG9M67/ofnx82kRgTN00HY
uswqv31bOmQES6kpRQacUiA20V29V6Yq2ccy0q/evrI/jbUsh4i2qJNwun85ll0a9TANae4iekJE
bRbKMesJ206zZvbeHuoPT43e0XIGhkzJZv1s3s3DPDBtv8nd2SnLNRA9GG6LnKKQtuZxeEQkRYLA
O2vY6yeHTM0yKZnwAS7f3svrK2w8wFGk8i2YTXNqyFHwDHXQ9lS7tRVaO7n56EWCe1027cuRGK36
mQQOsENQhTZbNCIaSdPqC6rqXVR3FyTbqYeYPvW1Iipj/faor58iiCik2Mj4TP7GOPsGGzlJ+FSM
Wg9z+t/snUlz20ibrf9LrxsVGBLTlgRJzZJlybK9QXiQMc8zfv19Uq6+JYJs8rruqiN6UV9ERX12
EkAikfm+5zxnN1d8yCpcspCb0HecHsrhhu2/e6xfaAUFWxwdY8Pihhqkmacg/zKkKHmH/HwS2UPl
oudaGTi8P6Vzkn5MGpoi+O0RE5xZbA7nEIUG5iuevLf60OJC04jdEEw5mi113d7CojfX+FDp9Lrz
EN8pZho/+dD+zu3xD77j6NzxAkphpcoR01k81YQOwpQXMV87N4MQAor8xjVC58ytPTYKaygmB8vA
P7dc1miLQHerIs7nGbIaIkbrtRs43ZkZejBXKHnxIsg7iFOKb+n+G9G2I50Uk72jVk/hRm7IVtrU
8rjCYf43Q1FN4axoIcJefojSGUtsZnZES2WDdaFb7egJdco28KvG3elpeeTescEy+QqBRXNMU/73
d2tmpkUO0XJjth5LhXAkldXG8+u0+MNqMkU87h6WFzn9qXYttyGD3qAGysnohKdYBit0Mhj+HaWb
vNPXczDR38axNDY+rMrssvavR0I0GzOAa+ZWOjqVxvF7BeCKS6jgqCmXIzHahPrpCC1Oj3v0PkqN
MT4zmzrQYpFOjNiMrXzK6G27FcIWJf6GeF4/Z8k6PgywZQ59AmuWnKTvHldQz3FtWwTfcgDB1kbP
uEfCQTnszLR4K/3sLVfcR1ycvEy2Q5vk4HrshADqmeeFjz5wJjqowVMa1kRCmuklAKCLMqJ4kw/6
yqmcbme7uX7mJTh2qe9+gb1YO1yM+3ZnkRQ9dIrVr53Oyl86MZuPf/7g3g+zWJetJhqnhpcLIvdI
o9x1no2s6M+UpI5fi1w+sIfL3f/+YyP7Z1YGX+61piChc64GJRpnhEpnHtux2U/xgTYm1kBBXWV/
nBzhS9JVegaFsLJWgxi1x0boBNAY7PjEqrAr/0YLoRH/i3sIOptFkd0eteb9YSd4kS5oAibLjKF+
HdJpfUmDzvhwephjKzAeIQ5GFOlRdej7w1j9RPQI8RZrosPBCBaT2E42occrMRhEh50e7PCR8TJr
vMiyds7qtdi6gvwRJK1zTUqJAmAuwhIBaVQXf/5GS2MCFTD8CtTPD07wRHp0gi42CAnif1cNsLod
4aTRmf3c4b3j5G5p8O5pd+L9XjwirDuiJKATwQkyZRCqzeThI3DJWC+yM0uhnMz7SwdbKp3ZR++Q
KqJY3DmyGnvF4igJ/TDzt3GhVLuynrL70NIK5O1Zc6Y+tUgrYKUHn0A+JewEDjeU+BZrLxmDEIIV
VCwxaYDxfZmmZvEt5WRMXplBRNGH0CzVl9xu3WKTlEBWPtnx1NmX7BmU8uPpaXNwn/F+sU+nlUmp
hDbI4j7DCouRCPcjQvSKdDmbGDv4dMWHEKHPuRn6tgi/v9MOr5vg5Ejjm+8qzK79F8KvcpJ0/Mhe
p0UOugeytIKK2J6EaD7nBpaN1EucASbGahaK8BED2c4839d96LQ7wacjXqeUYZ+qhDDpb/HU1LkX
kcIMVYngwruUk9ajSU/RvEpGaM8ryVYbEbPYxmeBbMy6HisgusBODMSySAKr4Fnh+/TWHYmGlvon
fPTQ2OhEYmBcEWOhGw4JjJiK2aKNejfcRagp60ffHUUbw7ZHGvopU1P3AviKGGU6G+iV78JNO4uc
Il5WqFrw9SMH7gxiabStkWZLaSr4c3sCTssm48NEiJJdrYtA0VKoTk4N+Q7Blt1k10WCTWTTtXBG
69WAYNC4JToTGacMWQu7TWVMin2T9QlBABvXrTOyeRGVEom3duK5i39C/ffHK9uUGfBxbkzjDwTZ
WUSFL6zAk8Cz6iMNi8swwghQ5yx+MQgWhU9CJLxvPdp94bqXtV/n5gMkHbIpq8kymsuWB6yvgVq4
MGpLMQHJCURuhB40I4SIYuos9w6eGShZ4BdjeeMnVTXdD+hylGclyPTm2u/bun9ypsIwYQFr6hUZ
5wCAFGKR89dK96fXuOgU/Wauy6RZZ746iSsWuFS9taCh1Zd6nQ8kLAaFX28acOzW59gKNXPNMoiK
DQlv8FOwqXIi4ijRua7iSuTBtTGMQRR4FAPD6EURoa9DiLMh0/RC1NOPfDLo5kOnwhT/lbctQT5e
mbn/0fdTx7rSzNKxcZvqo/4lG7Uo3hh5XlvfIKGraU4JJMpwVkytXgWbhDxJmM5hPaqPqGo6fyWU
urHu80QnkjLDBWVfVUPu/qox6r/WhQSVAduQ2WIdQfNsCEu0lQMGEbFFZ6Tcu7ArIZ2htx6foAn5
kKbIMQbISqpC/VpFPkg0I2wIc7D4bQBvShDccxXl1bZO8uFGnayMyDN9UOcXMugqPD81XF72toON
KT9j87LSCD/8rNe6DP9qClOsGtPvKq+jyNitxzAogg38e5W5TWonXkt1NH5ofZaBAXJnJV+7tMfC
Ve6OqEfBKsX3TRtrP1S9SSKPzMXZgCyqjE+unzv1pal2AyJB3VYJuxZNIdYkoprQRNKyMrd5qeqv
QWy00PuI1uh3MwdxjNnaPA5bf0jaL3acGeI2mIgQWaMHhk6GBETS6AOE9Zs6KbSnciBn0iOIAiya
XZqcueowKbGw+8ist2LIgx8DykxlAyzDyMHuWu1Xwg3M9jliM9xBX1AGTrwJCv8tBeDqY5MX6nRr
J4CJiChE8kvtFT0XAYd9ZSd3ZaH6zTY3ExPHQgamE99Bn/nYMHzA94FPLNlVTLwEUvsoNp7mRJnD
lzmych5GHMcTJrGcznrcauKZhT98gZDmP7J2k7iWN5YVPyt5mbPcOIjByRQo1V+1KtovJtxQBOSW
G38hkCbKrid1IBvGbyqLCHbo7oqndkn2quo+FEmE1NaKDlY7SENQr+woolfBehj9wvraF32kfgDd
rjUvWTmpj0QotvcQYikeDYor5mvWofy+n80uvVSy0i0uTB906ZpaUPWxbPskJT5OcX71k+8Wl3hi
umrnxp0e3ZShpn5RQtUMduUUp8oOTVDwagyaRuqu07jDZeZWZueBdiNeO2TH6Gy1qIrjmyDH3nQl
cPi+EKHZWGDPhf45Vjmwo1V30KPzspPjd0U2iXOtTVM235QdoYheAyZU2ThDYBRrC7dDv3b9KbQI
Ay4a4yHzlVDzkqrBUqMms3A2mTMMHdYB261umwwB7wrWWk82kgsnbeXb2TSu4WTNH9KZktrXWm3U
r47lB8kzYqdEu04bxcL6LkKW/CowDekr0Vp9DVUU1ilrSa9vSU8v9QCA+2xphBpEE+x9g6C8z6k2
Jt/LvtJfLCT8/lZoCikSMSYM1gak6MhuIUP1oA5nI6gefQXXyVOaGLX7EiRlhAcx5XWFu89RhEhG
Q3809FkVaz32RXyt+QTWrTgVoeZUVcIfodCadeiRH4tbKa+LOL8P8PimL5BJDX2XuKkz39gBgrHn
sC0LH3YRlErWtD7NvIQ2ocNExFa5dsOa1IG2jxV1V5Oo53whmSG01nHbd1dCCcbhUgBINzcuAXzN
BkEOBF8X62VykROsWPyq6fZPnJn67NsQ2vihyAmrf4zJAPaZGVWZm0gB3r4qZ6Vik1BmlvmJZUNG
7EH9Vd0PrFZNc0G4XDBelbyjxjqa2tinKDe2oBx16Vl70UmeiD4qTqdqTHYsJF6EW6HeyT5//5ho
AHM/ZsBcxaUGK5opnTnkNm+c3s6zJ0cliiMk1AI0NMs3caO3dTgMyVVT1m56EQTSBtvPjiBoJOI8
U7/k4KjbZO22c+Zi45sNrf/aunT1vwEPboLHqC+z5ocxOtjPzMgPzTvgnc6rKKC/SXBYS+Yrsg10
0rE2zZcTwPpo42MkFDvfAriPYsCCXdStITVE1Sd2RhXTuFTy3obIBfz5SeAm0e6hmNnqi9UlTfBx
5E53u6mvhvS+FnOlbWkvhv0uDiYjXDsGJpvB0sX0OPVGTlKCyOLqO93WNsDRO4nu0oz0Sr1UFYe4
lyLv7JGqErmdZhNNzecynKnJ6VoMtpDArPkaTtzgXOQg9qLVqLk58P+GlIwVi4TaX9RTrxue5kRa
ed9M9cASVA488zVWEV5M4MVdrnzNskQZiFWrgmGrqIxwI3Q4cFvOlal2m2iRVC23Y4YhtFdjfYsM
Jc4xyM36+BA0SqJ/6okkuKvIRLdvcPpa7Y/SVfvhTgRTQbUFirLWfIRPymTKmkHH6KDYpfZg59j+
dmor3G/EfasN5r+BIB1hla4OeqiTzDY+T1REFSUuBExz35qIxWlx3qrfJAxV+VwVASp5iO/T89u+
/Y/Euf9vytv78jX/2Navr+3tt/J/gPxW6l/+r1jiwDa/DqOyfn2vvJX//9/CW0P8ZWJxBzOBQI6j
nCym/bbNG/pfsiEh9ZrSGW85VLv/ziQ00NbKwhQnII4l1Dv4Q3/rbuXfx1xXZZ1AHl0IOXzTPqM6
/lvEgWAZZfQ///5eELug29C/orLscDBHhQieiCP0/ukH+3avNX7EqtJLRSd8/ErD+psU2AKdtPtY
m32PV6TWbtxS+N8HRPfYm4VWYzexfGltbPQL0qfK51gbB3SuwAS/FaZVfm74LHUrJF92u6nitqzX
gPPDfJvrfNK2727335f1/jL2+wLyKjgtAybgfiHnQEW0fxV1abNhqlGRmczqdR3VfIsbINHxLCqv
sIMNxIo1rscvfz4sGiyUWJKkx9dgf1h3LE2EUsS+TAHWd0FQcYLtDHLsPM5XZd/fDjW2qNNj7p+N
f1/q+zEX9ZtxHOC8tHJMFd+bX5qEpPBFqSr9TNtYl3/TPwfj3yNxN1HgopFh3i4Oxmod2Rw2YlLr
NcMk3IjaVI/XNQkrTmi98tROrrgm3xbaZ0GicLdSVNJ1ZiDamzEKrGtFKcwLh4YXbVjkFNGqxJpJ
WmvUJXzKdO2bamaKCbl47rqVn7rFQ2k0LGKlxkLsnb5rb6/Z8moQxmAgRPGDFHtZPZSQZ50uCs7g
piGHYIztCGtyONjAizQO5AQPU9KrcA+2u3BOFbEiv3L+TAiEHe2GwUyv56HXbn0/n4dtrXUjJE5c
i6+hmHhjEg7Nw0axFZ+MNUpR3UpLS2llfrtEXV6tSPTkEpetzzG5k31bpywIzOHYbF4M8n65ASfR
DXlucEtBv7Mnkre2kXc5kvcb7w9m+fTtMQzKUG1oF/maRyMwQFFUGmlINSoTrxOZYyNgarioV8iP
ix5XSTdWntMViqfN8/hLjHDD1yGDaJtwEAOpxq1r/GKzNiurgWwPZ9XqCsHJve6Lal0avT8S1UeU
1w359SN/eTbm7TpragIfjSq2ADsLQ4oh+L5pG8qOIc91MlrAXGwA4o94ha9AOY+bWMv1/mrIYx86
8Tyam5wqWEk0cza+5KZNYTDR9azFm9k9pnU3P8alMJ/CuAhxjWt21TygjyUysyVV4TEDxHgZjv3U
b825Geaf5pxlwErHGE9vabvjeDcmGfkH5qBEFTumZnosnIIyRGhNLvO6aX1kHGxVTYjmcY3qthWZ
vcIqCxy462rS9IgeTi87sqxhiAcRGoNE1eetrHfrW7INdajX1gBHuenp9iBwxJk9KObwRKmgvtLV
KMt2/ClmSOrXOo6ilnTB1TSbzUfLYgu6bvxA/xX6o9Tsid54LSJsBF4V62yK26TvvoH8GT6VWjGI
dRfxoFP2UziW44LmPG5HM14rmuECDumr+jrjqeFDwyY0bfywHPxdUqkR7fXaopTTFdXnRq7PfVRh
SQC/XT5bcv1GI85STjR9/b1odBZ4R671vlz1G7n+E63bfvzPbDKrpK1A8s6u4m7KoLQ2IxkgMpYv
ZGMkaQAkSDUqG1LDStynKM5mcWb5WyDRWJWQpNK3sbGcoLG0DFm9f9e8QUWssxlHSzPr9n1uACSO
p97LnNZlFYpuAOHyUdL1XygUPZ+sPm+uLQybtQs8on+c5umCVOnN6dVF1kb3Vkp+kwNIFQQz9C9n
2aH958ZEjc0Vk4bKxTsJSVLm2z0x3+5P2nKs4/jFbZvkDXz7Df+79/oPufn57/demx/dt59F/X7z
Jf/A35HQtvmXhC9KyR2RuHwV+Mj93n0prv4X8mlZ7gbMKKVk/Kf/ioT+C5InocY4hejovknj/8v1
ZP6F8YUuAK1pi7f5T/Zeb96Lf6YN7W/MWPwqKvyU2x17iSlVxqILE31WNnNSIOROnox2WNfZr9wU
F+noXhb5rku/keOY2jeO3W80i3PniDofeNBY6btQrzfqOF2+u31H9lLcrHeTWf4q+hv4EFxms5S6
yZ7OuxcsLUicrOT87FSnXPcjeoehIUOqCYGnRxaY9tPjyW3u/oA4HaT9S94JGjiq/EHvBvRnEfeQ
v6xNNFOnWFVWbmZ3rTVbPv6ApIR1ZAi2pkOu2M3agkwYrggLUhA6k0xKEGLT56sxqNK7bp4iTksB
na2V2plNzHm1UT5oVdi+UJ2nJJsnMT58qVuDLg4e/XM5kui1CvpwfgnxcX9VODsGO9+dptLrHWeI
P+bkQGmbTDfnmrT3qPK38kos2C8d3GTCH81wZw1qzb7FrSPnyqjk00wpu/TkuOjtI8geW1sXOLS3
IGt6cwcQKtjR3IkRLCpdKkgfCrttmAUQQIrSsK6qgp7wLqokjWjs8viFVrxhrHQRapaXxzlsg7Qf
ui+V4BOyipsq3JZYl2WWlJ42Hj5+q/CiRJC4m5uji7PW9SGcukFAeTXUMkg3MUwk4tBCWvFr4U/z
D8eH9rJC3Fi5V0lQ4hmNMjpGq5iMo8TLg2G6b4gHKzcWMhEgSUYMInxW0sJaQVXI2k1Qu4O/ykMF
jV+nKKaFazg1n7u5qqf1WDjWJ6ytuVgP6aC1F4FaYg9V9H4+N5sOJxN+fhkUjRoedffiJDAbo+jV
ZDA2TmirHywCxMpVoZAAu/YJc7iM57C7CpWaOJyhpBW6PjOXD0ZHBqsijucfVhtbTvV3U7nRgxKP
nKVtitqupjVO9iZFJl0pEzs/JX9qizwoPH8kMXg12gQ2bE+P/+ZCerekwBbjE4TggKMjvjmOnPs/
gI6kwq4pARMUDcZTRw3xAeg9Fu0uq2+6vssvXeqkW1+LXJwWkXOjoBQDe5AhjEvDwAv79hyZe78H
DO7MlIpZfhE0IRg1S5GfrVhlNKmwzUKQPrdwkwi/Mq36+fSVHx0FWxZhtbS1kVbvXzhoGsx0XQQt
yRjz6ylCmZ76s3HmQ7/oksqLoXXuIlzSkTxLVdH+MOROtpB7uJiySJwHt3fMR2RG4lUTxNtSZrtz
J/cza7LwShE06xYj1ZnleX+vcfgL+Gq9n2I+u3sRRTDo+7AbrubSUqjdi6+4+zr232VVbskhmH5O
uRXRelCLvw3Y/23FYLFaH9yBxQyj1a3O5PFp3jBqvwAmkSrctAA6sOUDZiP3MkBFEFdTfkYruvgs
vY2rs7XS0KdpfA0W4yo5iUqBUFTaPlWw9UXmr8PQ7B7ssUmv7Mmwvp+eUAvxzu8bDXXXldp5ptTy
cB/B1Pb12VI93a2TjcJ64jVqqT+HqaXCCCHUywQI96Evlf5u1szxlU6W/ZFErrE9s6Ydzm3UjsiI
MMAKikJUfPYeORK3sst52716SO3volDqe3oW5xQH+7KXt+vlDcULAyYI2fZSmjc4hWYQeKZ5sVDj
J2Tt82WejPaTGc7uaiqY4UAOUv+MpOLw2gQ7KcTNyI3xFi8B9B0p20kqo3zJzuEDG3bJZu6j/sy6
bHKH9pZFZAQmThWKcJr830UpoygCc+Jxqp6wm3A7ZmO1A+NT32RanH45PW8O56lQqerJYhTrA1ql
/Yc1k5REFQJ6EiEyw23uDsUnZcy7FaEfAkxcEN+cHu/Ypdns0uBvw35FPrQ/njKOZk4WsOoBn6h2
Zq+QGIDp16NAEZ4ZamGDMFmWpe6WjyumQFmzlL/l3ecttK26VJPA2rRVQwwhJmKobgJqyHd2TOJx
ElWcsgroiYzFrEg+G2IxXJSjHhTrlu3R934Y0+9pX9EJyexSbTeUUMaHgTCzDlFJq4rbMbInut+D
QtTt6Rv1po58Nwn49UQ2UOK0+DZj/V+ao7S5m7s8mfRNZ3Xq12EeYxmJbDbPdd4hbWymHADGjPPV
2EXjaATrJHDElWbHA00g+Aj1CnIi2WQEzLjfMooszlYkPtkp2WiIp6ZJKbpbnJ+FN4MdzFe+NkFd
P30Ri6ctrwHmLhonQFiUjJeKwi5oBTC5WN/AfRo9A60DqTDxuFUN+JN/PBQiTIgI0l5IqXkxkZPE
HYnJi4yNNhnODcQUB1pMPV3bqOMeTw+1WHrkVclyI8sOdTkCNRavZ16FTVJbfK1FG2q7WRPzB9CV
DRvMuG42Wq76TyYFxg+nR10sPW+jsswBXmD1AdOwmM2Q1YcG2QHy/zpob92udMFgzqF3epTF9/r3
KDgmZb2ChWe5HhA+NWTliMkgbfP0xuo762dhxRYc9dYJr4iLq7bEbMw3eSfcp66akjML7JHxXeaM
9FdI1sBygSVoVW9AurH2BPlNXRvXKNiugN/eVVb0mnWiI+bI/sQn5sfp616sg/K6edUEpXH8Fqhf
F+tSWcEDaIbJ3MjQx0uNA8qG/tXsmVlXXFBPMs9c59vWdv/1BnNGo4UOG0d+SJz7i1PRIQityswg
QjJqHuOq8vM1GOz6UzbPhL93Vkz5lZIe8ey2GNmPj+DS2kzXZPY3qfTgDgm5Iqio1uyVQRf8it72
TBBrDckwChoNakjjRvmVBhrOvB4D/Oo7KucVUpCWXskq0WJn+OPZA2xZou5dKgQoxRYXRS40QB3g
CZuEwtaNWxjpR5GF0GybLEhBV2nOxsX2gVYCPp8dCSs8swosd7w8R+oA0rTKiYLHuPy++FEkIt2m
121MCckfjUirelO67QSIV0OJdVlZ2pCusraixazb0RStLaPPnyvCt4czS/jhG0sNB+C4rAZwXzR9
/xETqkXPFP7wRlrx106V/0LveQ5wv5hISACRW9I8pirz5rtYZhbZJp6nnGbsRk1in34O8X4/AJRq
o+dAOBfbjO/IQ5RT2l+lLVYcr0koSu4GZP+/LIAKX2zNxTMPc2kuaSKQV7UCVNJch+4cNVsIxrlO
KYfcj7Wg0fDSJAkwMByToI3r2B3y3dy00+vpt1Hbv3VvFwV6gQdo0YMEuru4dW7gF2UOym+DSmLb
BDrb2hi9idZl1g+6VaO6GlmlHuGT8nPRYXW7tohHFxZrNG6audTXIsrND8JRkufTP23/kyYVl1Sa
pDVa/jg+N3IhebepcBWe9ZTUcPrsqPL61jFQRlDJ+eAEmvnp9FgHd0HwcbFwlFNuw9t2cIjQAz8N
0UWDcM0Mrx98BEKw8868tAdXJE8NWOU5jUumwVIm7Iaipc7cOQDDTOMmGQcbhxlyBtOG8Hf6ghYH
fu6eHIsaJuuddLEv8zBSI0ACUjIW9oU7xGjqplW6ft1lmv3DBTC3cQyqSEU/d1u1c/UrDJL4laqE
jlEXl9sqCcSZg9rh1bOP53MOzEken5ZOO72tc0NrbK5eEdO20SSF1BqsSwdhxZnF6cxQ5mLfYIta
1fOUoaKwqDcT5Y213aT5ZdLS4zl9o/e3KPI+U6Ik5Ak1MuJvevb7sxQEa+aCqLK8OVf7h16tp0/0
lZXHeZycD30ToNdKc+PMN+3wrZWjsnlg0qrAu5ct2HrKp9DtY9ubAlzvCZpAAO8iviQQUr8IUt9Z
A5ZtVkaItNCKmvCGhbx4CK2o/tlrNUDL3jX7xzmt9D9/yJxvLBZJCsX0GRd3fs77OMmT1vYGZ3S3
ZdXO3lh3NEYRfG5O3/kjD5liPDeebTssjeU7i8+7EENm2R4YXvXCCBrrFm1qcqcWdvp8eqjD5QGT
t3zUVMA5AS/BE7NWViiL5VCNZQNXBvqsklJ+ZtbuV1DeppLD3w6HRCYmHdw7SzFB/RnA6MPRJsRI
jzXzC83T/HrMYnOm5+p291aRz9dOj9f89BUuqhq/B0dyImuUdPRNU97td6ttEyC+CIPO9ma8T1fU
0rttkFTi3spk5zoL3V2Awe0T9Y10m9lVesmeP/oW2ENVnbkN+xvTv38JxVLJ9KWsdsBuygMfHWlu
U6meUsyxfvKjsarxLgMXfGHkKGHtQi+f7UHtnsqmy88EwBx5oTE9MHXx0+l8DeRceHcjEjCc6OAU
y3NNZbyGnAG0UXRYLTpoqLbotmbShZ//zd2HxkV9EpragTk+JaqT+MDGJu3AGu5ndNXAXjP9PhSo
I6wq3jh14a7TCsT+uomM/rYehm2aWn92KPn73r/7HYuzHezvSXHGjO9gQSxs4upU8Th/X5Zwkb/z
iZ/gEGjZp6GZxl2cWePT6ftw7JWmmIXTgBMflmw5Nd7de/KIk9gdK9vzHa3aho7RPYxZ4t+2ut79
/DdDybcanAyn2MVCNYkJfDiJAJ46VYPXVqygalD8Ygc0bv7/Rlps1WclyHNq/GRMpC5JBdTaNjkW
Alo14Kz/xVByX05VENjaskXXwfzAOsJQRj/VHurGeQ1h1dgi/nfODPW2MfznWPV7qkgYHnAGuhoH
YWBqWQy1k4JR7k30kxQgzKsiboxdQFvjerLC+sJGdE93Ze4/mPbg36nBmHzJjcK67RI8vn9+5fg2
5eIsa8HL5Uuxqt7qC5YvXiB3m9atudWrEbkmgQsXp4faP8D+feGUDWXSDU5Yc/HFBwjpKNbIvnTI
aTBClsi/umrdXZNuUG8pxuVnHFiCSX9wozlqYSJH7kkw4f5LEUwdRwPUoFwLGakd6cbrQtfPEbCO
LXuS9Ym8ECoMVIn9UUajse26l6uuSQWdCBZnmyZWtgtJKF8nbFjX1Gji3elbeWypfz/o4lYiD8z0
SuPS5llr8JfMyp0RUiRU1Nog6R1ah9tGxm0mjPzOGIZzkrmjd9akHEsBRBKLFmcfsw/UQmFR5UmK
GF52nl4ShJ6cuchjixrKAI6PQIuI6luMQsB2VgqbOxunqrNzIKrv1IBUTpvgvtO38+j1AOngfIGR
/gAroYZTDgac60lCt1xXbYDkJCMY6PQoR+f/u1EW11OK2m7rhlHinmOjOtTVrWCU2yY28N4MbXd5
eryjM5PiH+gYtBoHHL1eS9XCxInq1TYFG46jTrkxBr3apWRME0+RDbeTMGh4nx722M0koBNJrUN8
FHWO/ReizdG7RYj8PPRo4a4LCqxU5RydWbfOjSInz7svnp/1SmGofPibVMketToOPGUI1TO38Nh7
JplcUpliit8ayHejNCPVrFzhPYso0lxNNtT+FTkswxdcLyJbFUZUUXGkl4BstyLJJtX7c+y2Y98L
eh/UG4GeOOw0FwtMUrN3Tjh+exg1WL2UinIj06bcxY2Cm8+Pps2o98V2FjzTrvxcmfb8Da2HOlFV
ss5BLo+8lGD+BMcGZjJPWN6xd3ckdQmL7LPc8cYB6HwXdvPWr6AM55ABztQWjsxfkBYoiaDHqiBd
F0NZql8j9ioYSg/yL31aj/hh8NA0Rfm15ku+TQtf3f7x5GVMkxKDyfGQ1Wf/8ppxUpR0YswgqmCj
x7F2BUHiXPfsyOSlCcrbQYsO5ewSB2H31jxPdep4XYN3ydGLX0ZlpGfew2MnE0ZxaXHyZQKYsPj+
Rc0YtClIPK/Ox+RTO0c1ORS6IvLV3FjztApaVXsq9Fx8U1J6a8CH56zYlLMZqJQ7bAq4p+/t0ef5
7vcsJjKZad1kaUwdwr1sn2+Vk2yY9PaX2e70e3oGyYch1owzox691+jBMEBT4aREtf9EOZIYVtgz
akWR5lbRIyBx4dne9tFR8K/LIhXO7+XxvdFnqFmKxks6jMluTo3orvJFc+eE0qKmtO1TPBvzrsrV
ek0tZJdDYlxP4dzgctKnS1TaCabYqjpXnzuygMlMSVdGJfPrTGP/6sMotAEUjbZnTpgw9bL3X2el
tDcJxGIvCyq8iDa+stXgmNO6xVp35u4vOpxvmz4+qyj6YSfi2VhiyFurJfUPDJzHdhoFSWfhIdbb
VLnjtOzcRamifR47wVrWpjCIfHqgZjet6s6anuZBiNem9r+QrOavlTgSl5UbxFs1cuL7yIoGgpcA
qZwpER17kgj2aLGwhEDWXZ5vzFRxMjTCHrIXY22RfHKp+r51pmxw7F2QnGWavxK4tzxFVWFe4UmI
eTfBg63KCGLiysV5tNWwtu1a2GvKyunioD4z7uHyjdGFlwDAmwzQfquPvVu+8zyIY9vlUONoJapt
VD6b2g5TrKhl4J1+3eUedH/7zVDQLMEYYhM46A4PmDsh8tkcFIc8e2iGTktW8dCPI7olx8g2iaHG
N12r2tlXO+nHPyNlyIkH5YlaCAImnhYE8v2Z79Je1XNs/15iRsOmKez4sabI98dlO0aR+gTa4CxV
y9ZG2ZmRGbgJpae6o52Rzy7K+f410bPxjFbg2O3UuRq+h28d1sX1OIjtXGK1bA/RZnlpx4b+rHaz
sTXKmhqXgv32lz6R1aeYxsPpB3mkaMpF0ggEIkSfn8/+/q3U20RkmUnRlOOFht9kLJsNq2m0M9TJ
/uwPQbWzrbLEoWs32z5iAazp6F3zTmubmFA3QPf+B7P0hzP95iNbI3m6Y8suFUwyenj/h7WNOaBL
6yl7kPkF7EBr9I8WesgnOiDibjTLIEN/oKU/psBQ+lVNUN+0nh3m4HocQbutMwtU9+m7dfhm85sE
B4m3M+4BH560Hho+7mR7zMriLo1bMkm6fv6piaLwxmomAgr/5zklybH32uKMSzeP1o+x1BrVejiW
PfwdL5ozcsV0M99y3PipjZpzZgV5w3ztvdd4wyRLyoSsTrnV0fdvOkSCxnUp9HmV6qRXDoLdVWmM
weOUZR3BBcRNr5Rw0L+mbZNtu9jsdkXuCEqhVfyoA8z84cB4+4mGRX2wCI0qVvANojNrz8EiLn8j
EwNZEB0a5AiL3zjkTmgK6WztgGwEofs89+G50snBt3UxyGL2+QEQhBK1mleRd/nQmbXyw699/1uT
WDM5aGRoqrvSCsdfHdf/edLnZnd6qh0sCfIHcCxhewdfhv7Q/lXGrW3GLcusFzvKDZbHqySFbjAq
xg0mw+tWmI9mU5/5PMrt0sHTxyhCtYiyir2kHQ0V7mlCDxXPsWibr4YgC1j2LHixQ7WLYDJ8Pn2N
i3Y567i8SGQIcvcCfM5cPEoT24FqK7bv2SoGlKAjgTtu3JHU0VjUv8Y+q77nhYsqoscVPRE9fEvs
0ZldzFsR5+Cq3/2IxaPOaloM6RQqntKFERmmQ2zcaO4UPMQ5Zd6VXxfl9cQ0W+ENNq76qZ0vcLD3
F47dDg/m7JDhCV30YwSQ81LB0nLhdoH9mM2uyYcj8q/zujdXGIOMHeEL7S6Ohb4ecgxJiOI7r8Zd
vYoT6Dersno+fX+PvilsBaSoBAb+sihHSzFAasObApBCXMV2+IgG4lxUwcHqJJ/hu0EWJ7mR9zQM
TMxyEWrXVcgHgwaqat51ZXeOdHRsfoKSJW8PoJQMWNl/JyZb9GOgxIqn62nob/K5JI0eGJy687NG
fRlhrv46fQdpCh95JxyXU6OLWQndk3xP322qBi2bkKn3wSY02v/D3nnsyK1lXfpdes4LejMlw2dm
pDfShEg5enPIQ/s2/7P0i/VH6aIqM5RQQD1roAd1UYXSFU0cHrP3Wt9yLyLa/hrRntXcrVOnVlVI
eCx9FWCS6zQiLcdvLDnWgZoMucqt6UTERa6CISOzhG1ty64G3JMaav7MVB8/UxK4qULDgwxP+dtc
xzgGyRbMYNIAuagELbVKmUAGJJX5EnedF29HSOw0pau2uRFqaJg+HKbh1rR69bozYL/4qVo0HbEz
Cj+H1yp5thItUGVykYnd87vCQIpRk6ah+kXTG9+QnI8/SqTPl4Tstt46c5r0eZRW2fglHS5KnONs
3hvkujw1o0Mmd1RP4snKHPUq7J2xJMPZK4nJNCz+WYYz5fypJEI1KFH9fiX7TMfYZUti+XBB2Ali
/8oEZ6T2PbGwIWDLALtePVIITOTOK3JhBc7sFuz/7bqLLhUkB9oqVBsYBrZLahkpbuqeNn33DLS4
S9eyNhJjZdduFd8qQB8hPqSZ+5AZECr6tRhEUwYcH92+x9mn7FQRefSfS/yK86om/NfRH7V20mrC
Cnm+AucnrVIxBBYYicdkwTUViatWD1ockXey7RwJOQOCO2BCaEkixhFSDPlaizPPCNTQyeyVZXdA
LyIwHQbnPtV5lWOcfW56+hBBqnqQsY3cHGecBC75qVBewL0V1siZZ9bwP8LMSsbvPeKt25pm3PcY
gpD0VRtKVZArEUm4LjLu+Qk4ETwFuxRhtmttc0GKzKqs/XGkKL6qNcVOgqZzWbPF1Pb3GiF8FO7y
zmlWdWuxY9cz4eg+BA45rx0cOiRqKkS1U4U1SU6r3YnkaC82IgVFl4YSQs6j8mMSjIGR3DvKCWbU
3FBZaCjc/EzBHlg3lE2ah5KhbvT20bXm2QzyTsUHGVcWieo15fMqt1scQLEyfaNk6pALbjjRnTBA
WflaHDo3Pfqt1pfVWAq2fwb0D8UqspepjFgbethG1+wt3Fs5ifqehmyNSVhUNSUXvdRuplpA2mr1
sRmWUTn0lyKsWnszOIrG308jtfdbtWqB+IWFHa89awQ+zsf2qGp2P6wtndNsMEd2s08aVe0XCpLZ
rFgcxy/0aPpXw2v5i+iE4LBSCqAgGJH6+d4KI/WeHpT+2aIUEPsERVeTP3Vz81DmLbFZVAJ7E+Fc
aNsrvUvUyO/qCfouR8Xku4QneEh7ym2sC0l8E5r6KA+GVhSHTKnbctsyL7p+RfxRs1JjBSoZq3JK
ZylCZSscVYsu3dYc75RGcT7PfWbdWC3JqjsbOhzfaJhZqyJ0dYj9bFGvTPg3o5+XjvN16LzIYPwN
vbpXFFuffSRRabFyJxwbQUEvB8czQLHK71Sj7VZTSaa9kKDBbnrFiBKyBVNl2NnqpLl+zobewFI6
Vsk+hln1Seh1+UkjivypVeIJDKtoCNB2Wsv77KbRQBKiHtZi5dVRPgZFMYTUqpIMvzSljGjwK2mx
oDRGvGVZHh7sMdN3JIMrmNg8YwYmc+iyPPkyTghpfC3L05fYUpOJeNasYQK2rOYLkOz6IUKLrAXS
teWLJnNb28EunpxlYujsIOuy+BFUuf2opyBWNqTGjCSDDUkxfqJiYIyrfjStbD0lsX47JmE/bvko
Qu46MdTua9KIXAdchTDWL1JcrRdJNClyHy6OXNpunMpBcY30Hb02hFOmTyGO6ZrUULytUZ4lG9wp
FdFCclQPS7El920qZsqW+1I/12Y2d9CIqkLz+1yRCcd7dp9+avfqtHIASuPPJzwZY3EC9RMEnJXZ
eJKl87kf2+jJtBa63tzGYRjUfYfPZhpVhdpUaufqvopJggxqlBfWLiscONgpmbUBmvis22m5bTzp
St+F27qym2LfOn0HDQ+ph+cjmgj55xBFzqZTwyK50O1R2cZxq/4gHx5XlTmqGTRtqxga303ZDgRd
aw7hYyaVtlyiSsmXzW2HClUi4bf4BnrmkcoIckkMQTM+eWKPjOfMrGm+DeyD1R1xwFXyaGABLL7J
LB2GVe2OCagYu60vtM4btpGd2I+q8OYXE0ycsWYGNWdicMPk2TbAJFGmQHt+zCT+jXVmlmX6JVRY
dXxNx0xKc9jreIVdTp3K0AhqzdCLeYHjxMprr7RewSGcc+kqh18HlkuPk89oncjeLtIhu2NoD9WK
bAeNO02Ur41pdt3e6MLqFXQbUcb4LOfSl8CmmDs86c3GIQFvUPnQFKXGxOsN5mZAU2CtEaDRSc2A
ZxNHMdnTc1JI7UkxwpBs8SRjnsARX726iRddmknW6H6ZFSztsMTMhwiL+otozZ7zmjGyY1La3ugD
SYVIBnj342dIdFoUVODaHguUC/pKVL32QxG9/D4Y8/QJt+jAhyeATjlh47BlKCenB95tglmIFbW+
mBuqaJsyrKZomztJvreslt9sLEvzhlN0/ll3Yv3YWKU+rqapquSj0aTJlSxnUp68ahbHlj8VkiBS
Y/JW9Tj7EhukGgawf4CFT1NPCpDtpv13XRtYrCM1tC8Jiqg/d1XTKf6oahlhxJPEfulWo3UhS6+V
+ySZBajJOlPcAOCZTsu/Gx24nCAoXe5/tpoNzgbz1ozL8R6K3USQMoHZ9bGfzQFL/kCIJtu4znOo
ojOufaTSlWAlHUjAhiFQxmS4WloY2Eo/vWayLGu2NgWpez3v5UoBfOr5ToVjFqNtDlBCpOMh1Jsh
GIziu9GT8RrUwlSuciNOsxVSCJALNt7OhCHEakMBod/GssoucrcW7kb1hvRTxfcog75TctpCTd3N
AONN5cVtIYL5lozbV+JLRyuAL6VYa1up3UNZGZX0G0XF2qYhHXotR1hIRk72dc/9+kWh69u0An/2
pRidSF0nRQ492nSLkJrtiEdlVduOawWFgHnD4u/MByMFHbNKQQtfNByXjsi2ymylSse8y5PMp8Y0
w2izTJ66yFK2x6bQWUoGvc6xRfUVy3cVzpVE/6cAggjHuhRro4rGCzd11XALfWxBYgyR1vnM/GO2
0gCJr0VRETJoxwmMuGLsfriqYEdESEFx5aFGt/yo6REf51Nqq/hOXAW2cuIRSgxFognZEJHh4Ich
VRpfE1bUBfjVMnjINhOn79FplBt6NLa50lFjgpLwJr1anzlJ/HaOQCdNDZGDBCgi9zRa0IFZ0fRj
7q1MPZfBoKbdHR8F+8ZyEvs/X8pYTqzvT7TLtXDkY52iRXyqgx/qjnqNG8ET6chTD7JEZN8zhXzm
FTV885jmuhf5SafalxZbrnlty+FeUQssJK3RshFOtKb/rPC/H/KoyA6e2hXuygQEPvByreZFd4bS
WIWWTKOtKnrzNZmpUJGqFYZyQz9PP7pAp9NF4N4M68hRmzv0E/rtIt98baNemQNtzqtqU5RtAyO6
EON1KdP23Dv//fzLe3CXuFUajKDZT8r9IDuagR6Rx4aczPo8y8RawaH/f/PL0oMzKGU4JH2dnBC9
JMOmmzT8sulYrZqKZge7qDtv4gzw5x/297Moz/PmSidH7QqaFCpS4a346cZdTODmzp1IGJ8tBwVe
VOPbiLP44c8X/f3QrVGfofkF9Bcf2CkKyOoG2Ch5560mvB6rSXcykHvHuL7UQpAdf77W70Wv5VoO
pmzUnrzPpdbw5rCtKFKIKuUB21KJd3GmtffEmmsbKP7NNp+Q4M+1eDA5gTz/+cK/l/u4MGYJwloX
v55zUgNqMJrL1ik8ULG6+X3wWmtYYbsx7yvYgyuS1MuHGHjVCxEl2nasLP3pz9f/vYjC9bHOcugn
U5U57f2Dky5JXGyaeis5tORX0oRsfReHzZZ611ljyIcXo5DsLuR0/BsnbzkLZdTn5IOveviNmwzi
XwQoqZQ3ytSGZ/oLHwxZtET/vdYyut7+ou00YU3jFy3DsL3Q3BzyauvktzmbM467XZrz40LA/fPr
/ODDR9WB5wWQCV7o046tyObZHmM95JNMnAtTLe1LTYvyM/PsB6OVIxdkeEJwHVrDy7O/ebaBMrQ7
6324Amo2+V7MkrNAcOPLZJjtZREpoi1J4xOnGIobuz8/4u9eBouP5M3VT4ZMpjB155UVroAzpcc2
d1sn6EspHoA7X+qi0IIyF/V+amPnvi7y4lvmzHpg4zg4NJoXX1itONeO/+iF0JEDBkPbbDFgvX8h
dWIlTbnQItLGc1nZqmw3YhB4ChtNhoGpV9aVKImSWJU6W7sz72OZzE8WPWc5piymT+C3P1sbb34N
QSbLEEo1XC3uma1md+be1GYtqGvTurK9DvC4FqZH6j2xCXVzNo5tZ8d/K0ukR0OldWHRw9incfX+
DQx2yBlUp4Ju6IPzJPKiI/4s6X81Jv8/veh/IS1787P/ho7cdkn5/VUBEPa//6d7CzH6+e/9SzHS
jH8o1FKqxeiDMAKnz38oRpr9D2wCxDkMAf4LbaT/Uox0MEZ065e+ElpzRCX/gUhq6j90ZnEQw1AG
+PNXGKP38+GSkQH6Cq0KTcQFfqUvM9ebUTqKcOoZhteRCtMmsFtpKH6jl1Sw+ZfW9ag0j2reaOew
QSedll/XJaBlsVEshpzTOb8o+0rANr+Oo7WpVVe91fpxIUu/GS7tpPhu5vqaTX7ue0b28uYXuvn1
Bb6lTZ5IlX5eeukk2ti7QEjRW3z/yBQ7RE4V9rpPDJhraS36deqV88ZJJCxsW297n25kC/hZIxI4
Hw127ITmDUPAv6BHmzO3o7+bJ37ezqJT5o6wUSw5uu9vZ9DayDan+Jp+Vqz7JCHpOTpDk4LdMC/H
jhQzY+vr5ZxzYKsaYOxpIUIRaF7OkYGDbrkA7KCsB3++sQ9GBi0NZBUoYol4O1XElR72inH2jnHa
gYo2iYlsVmbfFI8TZNxpjfuuFheRTp3zzGL5fu/z64VQiWLyXEAtzunJxJpcTLJVdK0yCL5UVld9
GSvPXoX6mBxyrdCe+8JybhRPVE+qnZ6zii2//n+n7X+vjkR9eeJlx3eyRy/I67Ot1jsih4mfEnuU
X3TKO5tI6tH2zy/4/abg3yu5+Cb5CPA8na5ORhzToVfCYxgb6qOrtWIHMF87c5GPHscCrEM22BLL
caox7CuqbVFoHKPQxCFkRuMj0D9shkLKx79/nJ+ifuRvdElPddp5r1vIwLPrjqXuQWAGunbIbTiz
xfnocdDXMF9pziKzXwbtm+mqy6xMpxx9XdIQFb6w4mKvmsK8Syt5Tlvx0c+DpBE64uKC/20LXg1D
qIVJds05s1v3MkYeVUQdESt//9o4h3NUY5fAMy1fw5snkt5AVkSW8LKy+SEt6uiyhdd/bjOy2FdO
RjXbMzaGfM3s6U/lmal0m34ukmsNZEDjJ5C/6JM5oke54RbxAyRGeU98rqWuyhEfz7pN3cINmpqe
57bvVbojf/3UiO35vpCuLDC+k6cm7pq8n9w9trIkdsNom10cpWL954sse/nThwb/Si9YRxmOo/X9
q2WTydQtiIXW+9pPKT34XVU+x3n2ZfSav9po/fyYbayeqF7w5ZGtebL7daRVwCIaj0OYRXunC6eV
akTWubXi/Yb211XwftDvWrJ+2Nu9f6K0jPFJ5Dqcql4/INWm0NzU8YrRVRFmqLaBCDEuEQtDZIge
ptaLZQMobEwUBGMo3L103OmpFync+hRsnt+oDcBRJU3vKC+WZ6ae5WZOXj+TOCOao/MC1Tl5/Wan
1wJRz5HegXI9V339xY6s2m8m0/NpYqs7dVCtuz//5B+sHe+uuSy2b78m0kO6VFJSQkykBrVU4MT2
sYcVISb9waihEpbY/vtAs/Lp0m5t5YxM7INZA1AN/mlO70TonlYnuhrIBLPK0QnluO5JZ7ka4zg5
M9hOtGi/xgEqCoxUaIAR2yx38eYx24qGainVI5sKw1h3hAp1q3RUrUdtolPmq7Ukp6UwCrcPZqN0
UaPZbrk2U1WJVgWFRYJoyV7LznzUJ2qtX7fFBwdA0Ub0Sanv/W3Nms5mRZhHyDcuEYpVfEcWfP6l
ikHezFmTPAljKFda2xqE49BgfhlLC4Zx0if8N8+76U2l3DaoyP2ys+bLvICo+efx8XNfeTooUcHC
FuQrorBzMkCIGPEGguCOHSGuByeudI5hWd8f2r41d5U1Jvd0eqtPdjlWF00zJM9GKx2Kk4KWvJ+z
l1/bUaPvqRNnh7JQ6oc/399Hw4esZ2I82RhjZT65PRQGLRUv9ajQpti2pQdUK3O7v5JV/fyZYOgS
mwVQhl/rdBGNJo1+TdQfixpW90pIM34s1NT2k5mcik2ZjsWZVfujLfdyCOWJGLAY4pdl/c14red+
0OioHUe1kxeazHT686n5ubEH/WbAMeD5ymSOnweH3EHazxNIFEvt70EA/qVE/9fDL9p8Kt6oJpEK
v7+VrEor4lebYx4p9hoh/Q9VH/MzssyTWsi/F2EDiUp0AXacHjFkqRthFrfHAhd/MLikv8ZN22wp
ULIJE7OzN8swozQLd0YfJuQCYE+rxO8mTyrBTKTqumyac/6iDxYP6okLAMFglcDp9v7JG9kQzqQ0
xwEsa4DX6FM9d98HV/0S4lrGJLJtHePcgvXBeIYd+dOpTSEG0/T7a2a1a5OWU+MLNFNfqRvhh6kJ
tFTzpF+ZGu+hHnhs/XLM52ekNUfH6G4tpMVSqz5Hyx7kr78vBM2MQQY/PILlUP12IM4GYDNPlkdv
jpo9A71ceZPlnHnq3x8aE5zJOvRzR0DF7/1FlDJqUOMIvPB6/JioSYtWpzon6v/gIosolsHlIo9E
+f7+IhV4skJYwxEIVPPVGOzsMFtZfeZJft9u46NYfEM67gHoKyf7jVLxKliww1Gqg35fyxkNAVFq
EQBaqyj+fvXglELLhYoHcmVAQe+faLLVlGit5ujky5EWX1h0G49W8mS0Iz2hgUybQK9T45HefrdX
ENdd2HFdf7I6jr7CVoUZKE7vYYuVYyv8QU5Ztl76R+eoTr/VLnjfFPWoylMyYbL+bQqxLDRAIa3k
oS9JDkqU2QKxaKbX1AKTMnBbKyHL0vMKw7eHVuGfcpp2EeFn52hHp4NguRNODguelTIORpL3rywz
xtyNxXS0qaUG7Evp3qqJeuaH+eAiOP0XjxrTGUWsk7365CK7llF3HEpedG5p6bU5lenxzx/mb0sE
j7IYDjzMfnyf9mmCJTUozes9cbSLxsy3hJ44h2TwjE1COKGPWMHZkgd125R9fFNag/IdT5F30KWt
fjpzI8uH83aHcHIj3skCkThRZOuVPCYmqe8sI+WN0IfuhnSrK6GY9lpEU/xYLVqFqfQOOaa69eSO
2s6xI52YMh3+wplJ63RTe3pHJx/GOM0JcWvNcR4UVVAh0r6FeZvfDuTS+2HmpL7UTGudZTFEqFr8
7Wy2XF3HEepScwSleuqM7srE7RKrPToFxDVXkDuWtFZxZqL56BGXKQZcDnh27xQjBUXcrGYUGNFU
44S0TdhsKqebOdU2blHFL2KM6i2Mq2Lbxsk5H+Zvy/XyiCBjmLFBJrJvP/nJcwUotyfRf7SuSgjK
oOuXRTvN91Bji72bONYlIjb0XJifRzL6XBh1/pQY0XerLxsHHcCA5s4g4OucFvzDO8MiuuCXsbWx
XXn/gaNAlBYJnpxnIu8C1Tnb+qQ37ToIU+WFyQ6RFQeRvVeaamCXSwtNZKSLheldlendZVXU4vXM
93F6rFteFnsaY0mAXxA0J3OO7Au3sg15lAC4UT5XcftJQ2PmBoaboCVmsMpdhcBTrBHEEJSSVLLU
VqhBh3sNwVpGmnDiVQHBeMjQlbDrtmkyQQ1T4Kv0B7NAG3Dmjpef7/SLZr5mplxihuwl3entos9q
olaEDx7JXIvmtZHB2QvgbrnaiswvVDU5AjCKHRF9waBxHeW6GwZ0xCRCaf32z/fy0VxKwYM3CL4B
rOLJ79nk3RjZfQ08Xcyobjp12NooYM+htT6cTVFcLME/DjsR237/yLlrlKmeLI9slBW676L5klUA
7NcQW5V9KSq0ir0N3j2Y6WoXq7wprKOdw+xBgpj9dVGVMbMQK9ivwAteDqzvb8eVTaTPLvQBNJwE
L5r5bY+w6jPO/eH+r1+wR8caUT7TCf85+ZSdOITqmitX1eSMe5xkhJxkQjljj1tu92RAUYPEqW8y
JVJQO9l7OezQw053r+qmM3dhOKLQo5h8m2U16Suo5M5ZGn6fHQFIku6lsRkDtXy61ytnXPBsNsjp
1dsXtamlGczlgMxrIEyQLFE1ashyijoxMAsN07eyD+W5kG7mm9OnZmdGHwoBC+dmj97J+x+R01Q8
dl19hfR2jlFk9iTSGqkiX8Zm9l4s4i8ewbTSn4gztmBfTbMfsCMIIdubkYIW1qiIZKGrtKDz7pMf
WAp/DmOvI6EzmrOtrlWz8owSFFkX1hr1gEAIY6rXSV5qh/4NPdVcEN+t23I8anOd3YvUEl9pE5gy
QE1R1EE7u1gbnLk0i5U5KnG/tgpH+dKVXXbbJ00mCFCoxVfZqtGxGsbpq2W3EXBVkbca0Va5sxsn
azL2qIzG9kraPbmwgvygrxMSbCWQlEjTVWUU3V1rajjcvZxzBhhGPQTQ50Qdhj9dz745JdmnPoFT
yh1t4Ar0qN6WHGzZyuyztBo+1cQmI1vRFdRpqE5zsXJ6w/iMH5c4pV4hVNaP5tm9ZkJF6cfF9Syo
VLXsDmPqkbfljUa3A34hGs2P05ikh0mgLqr8UfNadevVnlavB4KQq2QlybVIvspMJdOwjVg9cAGZ
rCMcPKdyY2SuMgWV17jFtuirjMyIntwOwmcT18kj8LKqTZ6hgoF614ACt64Iw45nf/LGZNyEEMDH
Gw+C9dYIW/44yiPZ7Voj1H6UaaLCbDJIRyYEOytn3BUREk51mYzRAw9F5IduMx8LQ5BSwlZOoOgn
BAOfsp2P/IAZcgI4zHyajzIdckpcppk96L3VdKslkhYyZ1ixAw8H6rG+mG0L7Z6MptTv6YeFq9mL
mlvSTlkudTvXb3Fr6trRbEeHyS/s7SIorFaDuN12XbMDDDt/ytI2cgOpx8SPKHFRknCtS9qSS/Zo
62Nm1r4T/xhxDFLGz1Wn5/Nhsaoo28gMm6+VjW/qKJKpLBCUYcwAQi2re5mjeF5NqLhNXxqppgV2
olk3ZDpnd9EsGEHqlIvW70TtAp72RscLqsarohUtUka1F9atGhitizp9sAyA0Ww9tYjar9HrKMsp
sAZ4mnMKCIM2eevIC4tmHReKaUB+7tKOvIM0egXPLNVNZJTOfWVP44Mx6XaxMZM07jf0wQgQGYkG
eCDl3GU1VDNkmpxdwSWGQ38L/wcdfcdyX6yT0dO/2dlYa5um93SSS5P+AkhcvTXyiq906IlNjUg9
34cWf00gvND2h6FOH21n0go/7Jr4IRGldonCS7kQNindKPA1rAeFW3f2vlJK+SA7L7keZdiWfoLQ
Eu8ExaMnqbo45fUx9vJ1h2mfOSQSbYQ+G4/Gr4PPX8ka/l+LuqT4+mbB/E2wcPPavEbd6/ROq7D8
K/9qFSzzH2rXS3YSxhDOYUuJ99/EJRtBAuZzardUnWmPLomD/yYuKZr3zwL+0VAb/vt//kesoOjO
P5znOD780n/a6BFPIi7/FHm57C7/u/Ta1DkWZipVtQWQg13iZC83ZRUJYnYEzCPK70tN73zbIM+4
RsC+evNibn79nW91Ah9fCf87ix7tC2PZyr2pWZp9ZmsKoDYMaNN0ZKtm3QxzxmIxttWZE/ZHl2I9
xW3PG8T6frKyIt7ppC55KDXWbuK8TUiFs+5EE54BCLxfwX+9PKRvSJZpHfBtnRwkaVAJ8oC8FB41
XdSgHVPLL/VYu6gJzfOtNMqe//wO358V/r0gTn4DoTEc89N9X59GZoLkDcNA2eTXXuV+Toe0ucLC
Ym7AXym+FbdnIZmAh08HCUhiFKJwikD5wDE4eU7Ml0LxWiNGWmKiFOin/HtZT+EaH0+8o+/u3vdj
PRynbHJYMNp6lyAEPCAZdo6h01krqzHylVVnxbPH0WaDFGA49HBHbmY8d4FZNNZlPHXN3lOVeqdF
tnOf9jMJKtqIiZYoAdA3BUsFcdm1vKj73D3YY5V9ynWLlHudqSvIRFm1QQO1caX2TVj4Uz5qL+Hc
y6AxMudTT5FrGxuKNP2WEtI1Ri33a6iG5meTnw5r4NyQu9hkrK2yk9MlGUDy1anyb3HWp2zhnWPf
OulFonvI/evM01Yzqfe8D8fxx8TSAlEYaNybJt+5uGr8TCbKs2bG7tFyxLDWil5ubLsTSTC2zvhU
Ola7TaYmuc4GYhZyfJN7s/HkzlKLV7US+i4UBN/7ApYuooxKe23ARFIxxIjrq/g8iQ6fpq9UU0Br
q4Obb2Zr6LaKGbpIPQtcQordWeydk5oXnON6urZSlbwrkKL5FwkRIwjZH1zGWFPSoO3UbIWftHnp
8za700wgDE5ca3t3SeViU0VdpCn1L2jqFKJtCHZoS6w3KyKTlEv4Tu5KSVR2OOyev0awNP0wDrUH
glkxcbhVaCXsuIr00q6abNcXebhnL6Su9VlENLW89hBHyBzSvIluZC7CvebIucfHZ2S7rlAVLUiL
PKe4P1kbYqNNm13OGAYJuK5D3bfyfiqw3uJ2KAeN6O/COcjUij9FZABo/uyGHI373F7OZePGmFXj
QEm/fNWjtiEiTKb61z7U2AJmRdvtBgIsMKbKxvZzvXF3WpKkpMm2zbTuOlylJv2UrVol1xzQZ7rD
c/dNMgUcitEj012lOolVxGi0O6kS99ypanuRhpG9t1Ve7kwHn/LbjKWUTC6YTaUYWqxZaY43VooX
YffR3u5Tw8fnFa87TyFkxwA/gT4ZBUNfJPPKmPpht0RRPMmhr250MKnrOCqzAKB5+OzKOQ1oGtov
ilmoB5QI2RN9H0zUQuSfgZzitMDKvE1n97vUynIjy8R50Soi7nHwTg+JV0R3ZW/ZJDOY3mNYZPrg
R7a7bSM1OngyLq9Uvr4xmEJNfTTmeLEk1+FRg7RJ1WzGbxOzRVll1RB+S5IoviaOJaUB42QXHmiR
W8Vq2xfXqB15a8pa5GtMUWX7VYkBE6z1yStSduFUFzZQJtFlO7M3S8AAcRNWd03WGmIb9boQO3e0
x+K2V/U0XokOC+630suHfGP0i5etnIVbbkPLTSKfc2RVXcVqG+5INPDSxyyDwOFHU65+a3uvczYT
FrdpHSWaCj3QrTK8kxb2bPZBY+YGISGon2eh2HI16rPjbDBhdXKlhJk5HOykdlrfjtwbVRY7J6U+
A0XOxCbYkA89sGGelHRXWtzsq+tM3UPSV2a2sjBiO2sSZcwr151bwPmTWQyH2BrC6lCiRXgukU31
aFyN8bVAB0RsutlaIhB6O37t4F7P265sjaehCz3nkDmx/FHU7UQ9qIiNhxQBuBWUha0gTi30Od43
ipKZq8IheuMiTg1NoqE18rsmojOsJLigCTfdqhgRfeARZMO18tJSKX5NEYYaFHLhikNjuOn7MAoa
z6nxkg2HyI03IkR2i8MlfDI4DnZBkaY/zHiag76OgTwIr84DhtPIH6xdxzeVSm4jyzg0pRviyvTU
C6WjeR7yPvZKr3xPLQc3r6nUN7JOtEDNOxJdUePvqsVNxOC/zxhelVQJ1tKyncr1ttq4VGxj76Ht
2uvGtndhya6Xa7nqBmfTto7Irojcfj11XYmB3dSudXN66pZ3BOOQFWjtEhbryIH+h7IvauciH/On
YRAvVgUnZww51grt1ehJepbmFu/MpWbXj64a94+sQ1sx2TvVRn1uN3j7c0FYMUBItuX6QEhU1JFc
WW1n3VKoEM1PGY5gvEoY3WtQf3nSXHJgvWKV3Eqv+YESYVsZ5rWJuqzI63tO0rfUQkpMTOZ2sMni
ceLuc8fc4Bdx2K4QSu+dfk78rGzNY1+GP2JzeEgaee1oDBKvxGHeHWuHbEyyDJ6bJUjICydcuTjf
NlHb3ro146ifd44qLuJcbMNJIHJI46+j6lFQgzTnfcfGjMfc8lYkNDxVdS393MJ5iBtX+hln6zA0
Ak2Ul5Y1fkpsZwcXhHQQlDB06UD4rHM0FByRX5ueO561yzibrvHuHJqYxpIyaew365k/ITYtfiIn
da5lOxR48exjRFg0yovuykJ7cE/cz5rWzVb04wPe+AwrWlNdCTfckUvCONKLndVpm6n28Cjn06fQ
UuoAH+xhGOTaTJb2MFZlJkt0LEPvVauhUswtcdDVKhoV25/KwQ60ocE25wrcmtZEjboJ6CsrmJ30
LcAGfN9Tc6PEqXjWXPzTNXGc113i3Bi92UETAd9wmc9d7OvCzDd9lxzMpPdWKbGbvpPlDwlhL76a
lVd2o0RbMPmbbk72VE8R7MeveZV9Kw1V3GHbXU9OTN9O1w8E5PBFUfABnHbvFe7FJCLjOsUhELiD
4u24AA+flmsHnVTdGOrGkUqzUUb3eQqn7ybm4UAALQi6KoqZTjvs7+3Q00fTnFvdSetjouLiy0k7
pZzQHOu6oGzvKd2tKmtv71UWSclEn+MjvfCcNPw/1J1Xc9xadrb/i68HY+RQZd8A6BzIblJMNyjy
iETOGb/+eyDbn8XmKXZp7lwzNXNUOtImgB3WXutdz7ucO4vLKRVXftE0566CFJ7nZb9MBW9tTXL/
KgtDcCiNydi2Y3/rhdl6FL3WUenXO8SCtilNIV/TRrEhS4yZtiG8KJz1a6kdOu6s0qGb9FM29PEa
gTCt+GoUPcei6QRCcUwCq34KuCE5fQWDo63l1ej15yytY7dpw6fG0utlNQRPo86IPQM4lDpPdRc+
5FJ/Tk11h2SF1Ap3byY3rc/UJ46SIRxIXpeYYTdzV3pwN4ziUVK6jZIWJ0sZt21Y77ERGAYbYs4A
NwFXUiAFBzrdpoUppi9J6e90tVrnQ3+Tl0CcxlbGa3m4L0bpIw77taGU5zLwHkCYnxUNDWlc7Y0k
uI2ttlviSbGQxglLa7FVnHAc/tLFkL5aYaHG5sZqqnXdR6upVDGppJdUNccliINDHvhwquJoaZrh
kQ7fN4VMz9SGq66JTDsc2YIkwXyR1PKMTiV1EE3eRHGyQGy1lGPppqqT2AHj5krBJOx1EVfOSXzL
kJ0g7OrcQBhCN09yOOGELNtaGVNCQbqwTSu2xwHwm54AEglgXEAF0SvOpWlfDtJ+iljrdVXNGkEh
ssNQU85G2RwlftM21VaCdyo0zlCZll0UClCAojVsq5B/CLW0yXJwt2I1GXYqduOGpmnZESr5p2jy
ETFmty1BHRwpFv4qUHbTGtfqW/ABEE+C+keSq3dZ0JJlCztkewDsgEVgOk3DdxWetKqcbU5I8fky
FuToV0jzmN1fnZ97TtYVh1bvBUql+BCztJkq1hMmGi9DlblGHU13EyVimFnAB2IITk7dTOWy6C1p
2XTJo0YRh7+yfx5T6ZAmnDc0svBuC/qdBbmW1upU5y719Oin3BlvsBRXYy3sxip/nRuVF4Ps3bBN
LRB4xnibJ82yAB9rl7o0LaNA95eVWWAg4nd3FX4bkFr0Dc/Po+jZMQqL92Sod7TZBpw0w+iIpRJS
XKSBWPbjYDdYKvFbRIFGS0kEN3JS7zxkWsu8oYYxwQeJyA7mGUSJOFvlkx6hXsWZlpjVL+FwK62t
5ON7OrUF7b2oHTOlpW6XFdlCTspyRQ5fywBfRIUt1eLwMCXjsK19QfsLIkt8H1sVBcEIUuVYpXcT
nBqa/YTM7QOP8mCMwQ6ABL19EGlch25DfEzHav+WVbLpO3IaYDus5OZdSEuIm/vc+ea1yKzz4RuQ
Y8nfpSGY9hTDtIfO16wPY26zbnoFOKNOV4I7hsh0TBosrYWJi7FDj1xwDuhreI3FZCAZqxwmxQuW
PWjTYzLK4XvUknN0oYHoLwJOz06rIt5wJMJqGu29GExYaW2AlQ0kDWtx3IStBBEtGmRzNWUZlyZf
SuU9dvbRFlorndd9WbpZ2Ey35Hy7pd6jb63ivLlrgOHdKEacHqrYes6RGDoh9n/vXiJJnu2FDdcb
3dcdP2aO5laT7yt2wZVKD/m+qGL9DmuUaCEqrXZsMmSIuZyQSy6r0i0EoHk4QHc32B3pD2OHswRG
Sy2XqLGoD3rfGbs6lGraIszaOxWWn7qxlAsOPAWWU1e2j+EYyDsYRNKJ5EAR0QenxAdYcOE9ZBLC
X49KfunEmhcvmbHGX6okQI7hAH0cmIUfhtFWiy7qZUTCSrIX4S04AEKLXZBWdJRXWkRsYWHLGzCv
e+hfGmt/G/e9v5L9zliXqtccNK+BPxqK7y08maUvWo2reoF5H+FMeFNaUnnXA8d1x7onPEulTYBh
nh135s+ukjzMmDmHamwKY3EAFxCIRT7uNH9qz5WWzlkNI8ICs47kMnNpB5XCbaj6AuAL4HNETfJt
IjJvx72YIswyP7J6VMx8QeFd0G5BIIxje0A0H0q9W+pTHLkYQOP23NijbmK9jIldNFPHPD1dDImR
5GS8BOlQV5qn3uqxKT02ajqqtjZEwJ46NffPqTruaX1kcwXdsBEDH721HObxqpFL8zEbNYXLVuhD
JuqRDeFvvdD56QlEAwVeQyUvJSkp94UpB/jgmDNOqBMX+Vi2C40GzYVUpt4KqyttiRqqX3ctHf/U
VRaVMlIcCRQXXlO2jNPMIAUTqQ7F/sYlT2juYZKaNr4gt2VPtCQNFo00VC5WOQf/5ESRjDG5weeK
iw5kRDJs8QIrVlz570ZKP/MHNjfeSKGha8pF1PT+IaqHZ9Wc3vVwiOxRgCDUKY2A0jdQtkHhIZav
NhhSErgbPff9AagUifxuP/hj4yaTpC2HoQoWXdG2W2T/1aFozB6j+CnZBaOabMOolAgxFeXJs/S/
Bhb0yqetzFXFMFvCKcLE3WvHRZ6p9/jbro1Rq5doWbEJp0GlcYrBwiGv8fRdI2emo2kCLiSYdS69
AqF9k2tYzNH5zmEJOunYpgu9N6Xl0IBLM4oxtjVterOqgKmnDiLkKkVfjlLJyhrllnJJoJ80Vd1V
8D8WpoJCl6yNo9HwCTYujko7t+BOFqa4mcLc2LOWYV9W+EsIMTgVOQ7Um6oojkOYW5tAF5ulrw7W
trSoWthksaLHOk8h1NaAdjZtlbwVYJJcPQE4gu9kt6jNOF8NY6ku1NrXHF9UUir49Ws4Thk+JBm1
tNAUloHnw/qBg3dT5u05Qs7jGpX/0IkAjoyxjxdVOb4MTQlKUuy8RSrn1poFb6z9QR8XcmlxXHfi
Mk/JQ3SZpDyNaVYuvS6ocELHJb03lSM9vuOxJFXrcq1MXe4Y7U6Lh4kqTSwQE2nauKQp084JOZxU
Ymb6YuyBLwFcgfGUt+Om9irK8UelZ7vAZG/upzQ5RvhRHULLuzG1hPtEJXfPiiXgGDUGM6miUz4Q
aXk0vkht9kPr2AaT1D8VjRjuTSFjV5sUa9mJUbBGYic+S+zMmyIWK7fJSuPAHh85WolBD/eYZMFJ
AI2FKp8zRKG8GCtD24i11i6okg1PE/nVRa2b455EeHoTDf3ITSfK3gQPwBxmdVpkR5YWPWtNFi8K
U/I2Hg+/qAvEeqXcqL1NDt/btGmQbmVxNJZi1Yhnq9BQw46VUDo+tj0/TIyvHVlQdGgfWXuXZYKy
4zJegGUzykdgUr2DVqI8RH1mbQQPEJStThGZzahouR1FFkb2RWp6R5rVJKcuy4exjafN6MWK0ykG
s1OpCpc2hBRb2uRVDiUOYhB2cOfKh0lVjpJfiDfU50Q2JouwzCgRQNu+0gM2iUfLeJAjIYF0SvsX
XSPCFuk21o1CkpKFyH9YeiyJBI5DNg6B6+HuTbQoCE4PLssdB4XisDY9MR2idV1N6qLpUfLYUW5J
ttwRgwYsD1vrmCkqkXItvVDExWCzkcg6K0LJ3pHf6kNHcyRa2GUbk7CPILs5llnotx39vEe1Uo5V
AdDLnoxRhAAl6hsBJlGTSD8kM6zJfdL6QB8YAeBYUk/NKnYJpoRZwSBRuthRGv2hFJTazlRYSum0
nLgm9jFm8y09A0PxbETmOvKUW2U0X9KheyOW0ohxo25V9maD/dHwUy0mdRmpdbrwVIN7R12/BT7V
37gYN2UocMsrxWYjVb12y5qrDrCWmn3FGb9OI6l2izAZ10HpDwu9UOKlHxqCeBvLebwFenXQwvFR
KcdXISpbrmz9eJdNYn1WezIc+Gf4o4N8RV/IjXxTwJL3bXXoTTvtJdoWw37XylibZdAAHz0ckR6p
U3KRUkw0IogZ2iRUbaPA9ds3wdOBwbvTO/MBEfEup3V6maQxbCWNI67ydbsaymfcl0pX9vpV0YEN
NII1UYNLRnc/Ipt4KUcO0jgQ4bRm685o7/oqXDSD6cJlO+tFUgDTM5ZaRC4kFPODOVHB7fTMVaCr
OlkVhqe+ql0y4G7FH8o15mLUlps+CzfGoB2N0HqyKnEX9ZpTqPJq8qOtX6prc0rvB1XEDgbpqRi2
6zZnv7TCUy20911QzC7JDnrzNUnVZTCki5Z8iJV2W78O3SQARudJ7w0Vghqs/KjXtxmi1heaaNyq
l9xE4rSditqVSwEn2grC9Tg9Rka6nkBCaYHmJN1sAIGUKhF2VcnqzawdrZ3L1OsQDXbmchAGh5lx
i7BkaWnpQ5Gi8wurZ6zx7Jp0DMV3di9/62f43mvFkmW1VIWxee5SfVnFoJYpkBeVDLURkdd2tPQf
XtE66OYWidoyiybXisslLqdEtIFnG6T+dZnzzcDUnvy77ac/U6Uoj0Nq1etezl1OjW0v98VTryjb
VKtWOH5v1IBjPfSGje8rbpBjzaLidEN2d9/k2YqbKXPVU/ZZ06NADpwhALLETxr7+XMRVS44K6rd
oZtmxS3l0CdDYBs0fQ5t2Daplp2zmgySJSK/MHAVh0uITZpEWUDiY7ROZOj7wahXgd45JD1uFaVQ
HD8KnISqu9GYS8GKsz2v8mBp3n0DOSGW0X7LtAyGyyGMb9Ve3WG1HNNAXN/rXnI7mgHp5YG/hPQz
tx1L7pat7+99K6fSFKZ3nlgekpH0Fye60sjuVKadO+hiYWe9cvKDFoWY9TKmAr5mmM1xeJAgFdaD
HGGnMPMb9GEf0+VUmwX7hXkQ2mKX1KWbwBfUhXyTedz7W9aYNVD5s4ue9kNO+VOR+Huli176ur0d
ffSUodxs5WhyAmAkZzLrI2FA4uZe2yx0DTeqVkUiKMwZTJoIsrwbTkosk9fWwCZOTXTLgX9K9OaA
zexyEmMyCDK5NZ4+7gaifavZdVlwLsOitSuj2xVJvQhaMrFJL67CABdEVcLCDw/Kurcyh7wTMuN0
ryppApe/P3faeBckgIEjeQepqHMype4XrVIlgDXYTT2hyOwgV9plE4rrMKDZEAHZlsvtQqfTRTE9
VB5x+5yr7QP9eN1KSADlxLD5VBl+t59UP8W+5XRpP4Zg2MAJ2qi55Q5Z+NwFxomS0Q842/AMx/Yl
UbrdFJvWhmLEvcquVVAcpMh5aKzgbezGbdBZSy/Sb0crWvumx3ZJtUcKrcCtPGtpSNW518gqyL0V
OlI47Eo6MbQ4XXmW9sOchBvQA7WdC2BYUEfdwUCoHa9qHNVPDn2XvtNBYw+lvIIOcGPpwatVd4JD
4gXAIDe/+S6X8+i9kN9wOXEVMd5pSbBD13KO9fLc0pziBFq9zYr6yPn3koeW6gA4/5H4wbBK5Yb4
yTAXPmVBJ52yG6OK95XcxitPmB4pYdt9iuUfNotJMIuKJk/cm8je7ySfi7jQRsDvJspyvZn7RBqd
3N5NYXofR/3gBB55kpguuBH4V8W9S/WkjWFBD5TEeNz3EnTNxJqORYWI1axZF6yPZFOPpbHyB9U8
Juwh66Y0pB/jXBgUZ+VKJpnNaBtyYwELUEtHbjMyPmaVwYgknH0SojGamHTWtAtxrjzImtY4cVMn
5TIvhWAhVdUcApn6kkoyVeQyiddxkwR36eRFb7EiR7fJWJL2ieeeZ6X3RLcNQ/ncjaF2qxiByMMA
3VunXiy+dzB0IPFJfTvLbsLI8enTX5Zi8JYEg1etvXBW4iEHap/BdYKCUfu8v5XKFljTYKH0XqBK
ktf83W9t4smOl2bVqaR8uEZQbNwpoTU94oFp3hRpZx5pwpdyh8RRtbBCf3LrThUXQQWhnNyh8uwJ
gfjSk0pe531iDbaWeMVShxLsRNThEiiuszGI0aRLzwj7M762wmIkvFkgeJpcSeYMy5CsvVqloZCy
mFqXfnyonHmhEI+P7D5RM+y0dlCW1BNkAjvPOmteklBkrrk4JgQXgOIEWVlKpEnY2Lv+oHZyeDBH
WjXAOcr9Q5J5g+Nxdd92Wm++BigTl5pMGtSPW9U2zbZzezUZfqA+iuwe0Tdmz7Wbj2MImK3nAMAU
oljXMuI8s+VO1If1zwhxKy3BzU1I+mAh9XF536aq2NpqXnd7a4jzzTi18V2lkVkt+pCsDIlVd6rQ
hhm5ljkxtRQxJfXjsVFSlSSDitPSG8Z8eQ+g0Oo3g1AnqwInE7sRJ2NpmGWxK/MqYwGxtZW+6Kq5
dMxJui/RzutnS5ziXQgHF2XCidqQcsYthji4rPjXRWQ97gDdcoFmsXwc6mHaJApkMpkG7RrmHee/
5gMV7cOxWzTkUF3IDY3b0QJ3W4aeefByQziOOX1OttENeWFrIVzYIO+SG3nsqZllqr9Tq6Hn7Oi9
+TRBcmH3BX0lYa0ogCilaOcFanTCGfalrORySQKoxt5UT4AWTRbNPRrsQzHnYMfHsDmKnZHjVg6f
HSqlpcXbVoutO8wCLHC6bV7/nCQPAxy/rdJlafTtjVmIKdc1HV5iO8ntquutiaCf8I07vqGuJrWu
GsKCiGp6BUKctUb+5OBVsMpr02+2alygscsRGpLpAOjaLdNhiNYtFVAAkn6EGt+UK/UetxMsObVB
mRxKhlgkNP5k3eBYIECtHIWRiLEZj0PcUtaSfACwtZSu4y4McDPtA1I6jXYIqdTxdwr6sfAwHtPo
0eadjukEuTSX7X9MGZKdopWCBXpCgW2wHhBrRGIlcej4ouyxdXvcKvLEk54sPdKDJ7rxQTsOAVUu
19AHUdn8A8BpKZWUJRd+R88TpQ5su6mTNaV41Eujblb/iOEm1rpCzqKI6PG2g5BhnZHpPjhRMQYP
0CW4Hv/SDf2R8u4Q/lXldf7R/Mf8x/7KoVxSgW9+acf+91f/1/R5sopi7d//RwD3RZ/38J6903WZ
0JTxnjVhM25+/ue//foz/yPQs/6J4haaEGQgIl1EXP9foGco/wSIh4UhluKw9TWL3/pvgZ6k/VM3
yDfQEgDQBZ8D+h7rvG2C//w3EVWfqfNn6B5DqSUjz/8Tfd6sivtffZ6Gk7lBChqciQyGn36ViwZL
Uo6DMMWj5+b5gyS+VcHpt9fxN6q8iybWy7/fvFDlNb3K9jv2HoKhdak/huKLH9+GnMLUY+xcfPh+
tF+MgsvHgZ4Awgu1HBeWCyUZrRwhKcUIcuXou615XwWpE/Z7sTJXBlVsfzDAaMDgVeKXaXgNBWWR
dWe1e1TVlNToVphex/hHz1nS3keGfKVn7qIt4Ne7IM+izewm9G7yhRZyCqqSvHzgubVIeUR7xGqJ
vv7NMN6Z8DSbMQdsfuX1f1Yq8nmR8sHrsLD0nmfTF/mlILezdezk5iXYdwPvRVDKae+7Y9NNf33/
8i/7LOnPJSeN1fVMRjJoc714+YUGTsYA8OjK9aAvAzoyHvsp8RUn0wxvG6YVYvncayK3jE10X/QU
/hVl7JR/pM4EkDr/GLqE9pUFx/JC9/q7EDQPlVDExt2kc7uBqj75TeSA0waKTT/Cj++f+bNy8b/H
soA2sEqZd5fQpYaeoVLPAxOv1aL8lUZz635UXju1l89F21yj9l0u1/nZ8JHlq86UFO2Sw2LktEbg
3YOBELnhGzCT3oKe1+TKRL2cNfMosAHnfjEoN2g8Pr/BrqK8rUii4RokeV0u0a9ZM8eb0XjNxvXv
ngfdJ/1GKsZH8MU+j2S0QalCucf2FBWgG1hkV/p6aq40ZH4ZhQfBT40tli4ZupkuNjl475WRea3i
tnUVrmJzkm1KEMGf9YqxkarUQukxxpATVI510Svmk2DrA91AblACLq6sjLJdYF1zTptl25927HmY
mbOFjFaiu/NyR7WsxEolkxzWWEU2xr4oDgynrJt123qbyKgXeJ4+5rgwlJ3h+FOxhjK1EEp9KQ3t
WqIeQ91koQ3TK+1SLrxWEpfdwOVX+jFEt9+vji/z6OJHnX//N0k2uJY60uZ0G9JJaxuUkuW0jRK4
8CyukV//dih03/TpwUimyf7zUFi9g5aWGYpGunzZmMqTYpJHpRE3c79/qK+Tifc/G8gpKkxbvBM/
jxQ3JpyiHKa/p6REYJoq4jGiGFem7JeNhVfHZOVU/tVKply8utyj1jSU6oArTmeQkghxpu874Dwj
2tUCcujm+6e6HA9wLWHGbJhGHKBJl3t3FyhUbSkAudg+2maTrStfXcpav83/tEEZlgs7Pzp9KGcm
uQP94gUKkVaITd30rtShqZIibXishq66chr9shL+PRRgGGomrASFKAvXjIutxS9oakICN7oq0DFu
W70LOfHJJBNGCw7i2IrkQ0wN8ActeKsB4XZr/TBSBDqFJ1NmwV0FyZRVPk39EiM/fEV2SdWvU7V2
U+EgozyTRIJ7hFFK9GohpBrrt6Z/lqTnAYi+V2ykcVxN4k+5px1eeDSwcI31BjQ52a3wZ94UL+zb
S41Uqf39l7ycnzy3Lon6jIrB3AWK7ef5mUeqlUwej5vmk/U2xL76kqfJ4o8HIaxQFVAhNGHzD58H
iWDGNTIXRVcdU3HZVd2JwvNwBZv0N0/CIBxGtBeA4L40i6a6V9WCWvcuJSv4uDHNVkljRv/Co/C+
8BCnc4TxLg473eo1z5CjHs1JrexhhY2OOrbmlfX1ubOCHYmwSJJ0FteMePoCVkE7RDtm2fXuEMeg
6Umv3FlK1BxACuKBh9rdicdBvgIOugy+fw1qUDNnZbMGLmGCnp/mCSrP3u1qM98aVfVaQroJnSkR
KHqiLoltmrgomHit9OezEOdSAk+gjIRjl8bUmpIKWRpnvFVNQTdXCXCGe11e//k0nNt6AZLObe6X
gYpijqE4VUJHdwEuIpGWtFuJo+0aHuhyc5zfI9aWHOkz7gA/tM+zHfpex9U37WlopKkuSwrNKUfZ
v+360dzG3mjSQjukS/huMv+KIi3qPq+f8aFb01OrMJ16IKBJel/0xiJUpSvdzdK8YV7sdLBgIVBB
rTVgVl/MYF9uyU1wTriSUvukALGyeQMgZtwkFkZgICe8s6532XoCGkGHqOTXp3qgguKYY2qgNWp9
6/X773J5GvPCQINoLCbiOoWl+/mFkTDXqTDjTkceh5LhqFA0JfO5TNr+2vK9NtT8+7/FGIFk9XN6
qXVb/HBmI498OEXqqORrMffq7spmMR8an181d24QpxLO2fSrX55dWmH6haR2rdvhVgeyTx5wGxpp
O9GLzEGzEe4nRVyj2DoXongNPfnlUSX4t7SVsLBo/YKR/flRkchXJup8XBjSbPIdTLY4hSqjS+RV
HwD9vfKsX2Y9q0oWZUUEdixx27g4QEX6jJRkFFG2ReUNxkFPBb3BtmeMLxSMrkFrvmxVkmRI4Jah
FnGmKPLFHBaENEOrCRDHi4xmIY7oYLJ2ajd6U3fnGqUlx1mfrLzIN5ffz9UvO/Ovkef4h9crgvb9
/FYTAXVsVVuxq48GMiih2Fct9sdTEbzQZbHOcvhJ34/45VxjREJVg5iEHZLGvs8jhko9zNAFUG6g
lG3RiONllSCR/X6Ui9miz7dEnRCAJQjxQLlEV6QI1SEnToVLQkRT9qkZJvV5YOsvb0Yk5sKf3RkZ
DoqmyoUEzhLwDvHi8p/hp0uKs0rRJRX1XyEioFXK2YbplxYoV7aXixc4jwWNY86ZEavSA3cxWToC
b0+ZMRhNE0onLyq8+xDz2D/7TL9God8QqB+eDjN98PNn8qBGaAV9Aq5Ci99qkoLotVKU4MoZ/eUz
MRPg78qzwQjvbuaX/75/hUPp6/nEeyNNi2QkxbThEflNkSzbqqyvfKQvL04h/gCWzFOR9AMU/Xmw
kgKiMBVI8ZUpomc9odUujXLvyql8mYXTyXTSkAx8CIQtgZt5McFHsvVJ2TFMSMrE3BiFSj4o8xXK
l2alJepJpBRmtTSojZN+U0AUfJ4KExPm2d89WiSQ/xtHDhFrvKRVUr0hBM2idzMTqkNOEbFfBKhc
ezolAl/K3RIteLfuJrk2KejH1un7dTR/gN+2/P96mP/CeXA9Irb+/M700Soh51QJtXhNOlF+NZtF
NMmRt0CQXHxIHDvanwW+DAk6hKlAL7MCRUS5GBK6TddMWpa6smaWiz6yxrk8k1+Z35ewol/DgFSk
w4NuaRULy89PFlN09LpZkVsOSOeQl/lH2IfI9bty2kq9WdyVCZIBPwj9Zd0OwaIxawwQkdivDHr4
17SfSY/fv+yvE3QOkon2QVPMQdfFmZOajRqmEQo9ix6pdRhp/TIS8GH6F0YhBStxgQHtczk/0fiF
aVoySlRpIdSoILjtI9Rbfz4Ku8d8f5994H85p/8WmQg1Ej8FOBpqKZlSciu0K+Rs2b8wV4iwAduw
1iAaz8Hhb6PEQa4JSWElhNcdXRrAsFzNoE74LzwLT0JuhYHUyyNroie7JHzEKdCTko9cEfsFon08
5L4f5uIs/jUjaXdX+TIWafJLXjIHZk3HJsMkdS6chChG1oIdmyuBwliR9Yo3Rki1+/tBv+7AksQZ
SZ6AuG6+oH1+g/Cv/BxpfeKapte6UjyIazVGEzhFVXr//VBfpzfIAILH2VdC5oZ+MVSsabUmWygP
SSByI5IymtqiCV8A9/txvj4Sc4FeSgBEhkrC+GIDoY8KuHRO7jGjHvtU9ET/JZ3uoawvLK2Rlffv
h/v62WQqLnD1Z1gXRlYXj5VIlV5zWjNcTlm+YpfQlmM/Uugt6IdcxYh41yKfdvWnw85nJ0faDAbV
OdI+f7iIpgRFGOH80FZEE7wu1UK50spZx9JWowbnZwgi10/T6kpe8+IWwDRlg8bsAKga8AfpkpQ9
VFLXDHioslP23i7Ioc7Fhk/31DCOjo8hG2qhWDiWkhK5In3jV57769edhwcJweY1Y4cvvq6Fr3tN
HstDq41nzb4KM7JXDfyYHFNO3v6V3fIXtO63E/CyhncZCKlxwylP87DrLg/u+uDO/7+07cVmuVw5
tmMvHH5hr931lVksXzzol4EvTgMxS1oeiuLkw81kp/bPl9C+De0b3z4G9vH2ffVj+/H0c3v3/axS
59v8N497eduf4F1pKR/WfSnth1Nu38NJsJ/4xdv7nnr8/Ov31eL58fW4ezjuX3983P3Y/Tz19pWf
41fk993PcfGZ5UFtZG3+OXL76eGU2rn98vD0sHt7R9NgP/Hfl9Se7Pu3m/Pm5uV+49ubs327OZ83
++P5vHeOi/3qvFmdz9v5nxbb7WL3cnfcO9u7rfN8d3Tu7nY3J2f7sbs7bk/ubvdx+v49Wher5PLr
mRfLM6ehpKiRP/Hzv82vkp//7e3+/da37/Er5Uc/v9+H/PxoCfnHfP7f1fv9O490P8xf+JF/87Gw
b58D++P1+fjx8/n1FNjb1xNv/Pn2gzd+uvt4+PiZ2zTS8KU+HkomydNpv39+/bn7uAvs088rz/Qr
8vrumyift5zCx4ESuannMhBf4PTzY/d2gxWm/XZ+9+3zkR85s/fP24fX29fjtXNqfmHfDT4vl9+O
elNHaiNgp+ceXg5Pp+368HLzsnt6Wq3ud4cn317sz/vFartfnM8355vlzfzNt6e70+5ucdxe+Vn+
dmn+VstWLlJicTJlokFrHR/3/i1ngZxD++3t9nV/+/p8e/x5J9oPP6/NqC+lr8sixcWMChsB9o9U
ja60r261m/YhO1RP1k+VDhW7eax20cN4Ox2D1+kjvLW23qJy+2vPPS+637/B5Y9wMQH6oUyEpOdH
yB+UO/Fs3KjH/ENf+VvlRKK/vzVp0fgh3kYItTb1WrlR7tUrd7iv9xES+7hScc+mtA8d6PMsQEpS
Dci2PccQw7Cjf3wK0mWaShEgC9hpg1vIZidd2Yq/Bi4MShMrJhbWnGm92InNTsxTVccBGuqFsBBa
yHx9FA1XRrnY77lmE0WIJA+4ShFm/jID+G2C+y0u2S2CVjoZJ5EOsughQW6wlkugKd9vTl+eh2Mb
JpVBYYhyOlX6zy9RmAlyVeCZtIQGwdKcqAjjvHaNPP0lLppHoZROnEAi4Qt30vfzMhdwd3G6vszO
MmrNl5K7HfxVVZ17w8fMRuCj33//bF/eIqNy4aDyMwsSuLF+fjb0D5ZStTIm3N6QbTOdfuK6k2Ia
FaprZlhzYPfbasA6BQjWDH+GMIaXgnExLTAMt9RJzQ0nkI3qgeTQ0J30NhEwUI9iMJcHMoso9Zqo
8em8VDoILlfSJ3/zIckbSlyE5xLfl9y32Iz8rW2nObhi1k81TTK7sjGzazTNa8NczJc47JRwwuTB
EfysP/edWvggoOr0TyM7rh8SF1PCdiq/XxInzVQPeRRADhlIrnwoqaYc9GC0zkiZS+f7WfJlG2Eo
incS5geEkeJscvf7YeK3ahIQL2sOfdMebEIxUV6aXGlOXljjLSFY7Cffj/g383IO1JmdzJW5HPV5
xKRWK3QNieYoPZdUoVAyyAuIZh/y0lRfvx/r774Xe4mGDIz/cPn+PNaIrDzNTbricUMrtm0s5AdZ
DRP3+1H+7olwY1aZe6gykLF8HiUaOyxFyIqicBZnb2BVwN8dy25aMctZ3X7lBX79ZMxzAGlU1VTw
bJdmIyXsUs/M4OYnerWQ6qxd9qYP9aZQz4Dl/7COzNpmNMaTJVQOlNguPpcQyK0sVYnq9BNd4vsh
8I10FYqDGF2ZiV93SQZSqL+yl5ONuixfAf0tuskvVIfjXV1anTL+6JOiPKvkjzf6NAqPSmGZ5z/9
dAyqzYnd2bSRc+3zp0tJ53YY0qtc4ZSYHpkIYAk9AUViLrRJyP0rn+7rTJHIIrO45w9IYutiTx7U
Ch0aKQGE9Hq3izBFc7xskG6MVE0X3z/Z16nPUIipsE+di5WXpXkpLGL6OkbV8fuuXxZy9v/YO7fl
OpEowf7LvFPBneRxgHN0t2RbkiW9EJJtcYckgSThn+Yr5sdmnaqO6bLDXY7q5456qIqwS+hwIHPn
vqy1JkyT/vuV6ser/PToFxQWyxZ2VdpBx9oyHYz+8zZaTIKNi2v9Jur61d1jd+GzkMtgnf9p9SX2
2NzN1X7KtCDjr/Wsok9FGTEvrkQw/+b+/fJiRDt/elDoTPvpydirli60hU9Wenlw9OfWPtiVb127
W7j/Zrn/xQuN4I1WDRiS1Nn8nz7Xnm+M1ddcyomW6WO5e/QRisYGBdNuAOn67l9vlqAxaYokvqKp
D+bijw/9EmvlVcPkM3c9R/e6s4vzGIXPb1bFXzyA5GV4jwXo6dNi/+NVJieWw1o3flrBkrztscVf
dEtdf/zXjzmZHxqxWJ08HGs/v1HlzBx4xPLURVCFmonpHWfdt988DL/6LMQV5FeJemmSPgVAf4tI
bbVMhu4fP/XlNOkrEwlgSnAlrN9c5xdrIGwDbhZLIL2Kf7bW/u06yhuKArien/ZwBurec46Bbmua
lGj1nCS0uM4Zf/M1/eI555IeMT3GmNNH/PGjgcRAR7NxSQkH6WD1OT0KvnVf9TBT/vmr+tWVWGV5
gakK0Rn505XKMq9NRUk0LSzpd0cTB5sFSgnTdbJPonr+56v96iv7+9V+ejBgwO/1anwvDSwx0HvQ
VIwnFtPxv3EVTLhEabRy06v3492zVTjEywYkymlr92joHbpqx3r6zbbxi89yeh7A9/JQEKn9dNp0
6jlAdsC4LbCx9jDr1b+kP8H5zQb8i2WIq8RcyD6FSj8XXTyrGGdHnxhrsbshvZYAqBmBecw9hNvl
pPvfYG1/+ak4SEZ0/to2mdsf710fNiGzpadPZW3QokRRQv8w3W82jV9dxQtY5ehmFMSdP11lQRtW
kjDhOTCRe6GLBpRML5rsXz8HVM4o8vyZDKaz/8fPUpu63kCTeylQDKZqLcu9UGFV/uaO/eIN4ioY
MTlpESn9vAGWSkUADuHYMdldPxR2LZYztVVt+dD6bfQ72fOvnoe/X+2nRY/1dJ/83gYDMhfRNxo4
5WEJGcFsxolEi9tP+jc38fQDfzxGso6zt5NhgDzF8f/Hm+gukQLvxisrRWNldSfC677riiyu1+HA
mHjMgFxnBp2pep3dwz9/g79YemkUdel0PsnuYBD/ePEGXK8Yaz5tpNYoB3RbIOP01sGrmJR3gumc
tAgILCuS4ncc6V89olSBbEaDGJgg2v7x0pzTy7lWrpeCwu/eEbmaHW5S9S/7KE+R/KmJn1YJSjQn
u9uPlwFno3xVbh5Na46V0aahs0nk3n9jrfr7VU4f9m9bmOjisgmr3Uv50pZLEjn5eSUAqfzzt/Wr
N4EYkJkqWsxOLuYfrwI3XGHCBCnPNjX1qb1Pkc/IwGh/p8mO5Ns/X+1XzwYDA3QFcVDmePXTzlXp
NgrGgqsxHIhzj6M5ezJziDcFdPxMhfGtXlFT/PNFqfX/VIIIaW6hqAVZgrIuBcGfU+czxxF3b1xN
O9s430sHWvP57FXzNSMsHlgHGQAC693JekYX097YcJzo+9ukOHTWXkfHJiZySKJhrj4VtbfFyeQ7
5hoAm8+IowrEmi5e0X1uZD5iO6tBpKdzCET7SN1qlqke/fJzTqgIZHyehyshrZbJTOYUq0SGIYzo
xTLugzsG03M315hxoLJInS7z4B6LaM+Z/pl9/ytMzuGmkf4ussaL6iFp+ULLzC9kQzf0Es0a+M+w
3TM57lyo8jTUcPJfX9q1HX2PrRhQX+fl81kz5vU1VJGCniIvj4u0nIL6lpGOrk+LcW3PlbU2xWEe
7fBt8Gk9SZaFxjGGLJvhepJqxCNSjRYsXhW5UFbrungec5t9LigmPtNk194VPrsNkGe+CPpWtBYy
lVs9fGlKqLTco3y5pwLePC96ztuk4+TfJAXUsk/LIOuNeTMyGQkk9+opcMW0M4saDtvR2c30rXCs
oU6CdWruY9F620XfzwJW6t5/hEAMFberLP9ee0PFJG87V1eLDKMBaV+kVTJO3nDeIlyBsudA4Uhd
TLWw6+Ro3QXTXj8VqLX7dC4HsRzGkMHXNKKlfqaFHXJkwsuy3uxT2I1nEVA5yRCUt+4Jko+mAsQg
13OQrcokovS99VCEZfW8OWH5DMwGApeajBtcWAxQ62xh6uD7xPzRNelfbto2gUa1g9EoEG17cQ36
Z+4QzETitT6p4JOmIGOQzg7jACmM/AhbiN/Ob5FcIYd3VeN/0WpTr+s2BTeQNcKXka766GoAJ4Rj
UkcjRJlldVHPhPA2bDFPn4ocbFrq+vlYp+60SXPYw4gx3kHSBJRFm+7EQU/SuwiqvSTGpBpKH7/t
kbgDhrmpFH2KdzEtsntr0IjexUCuvy1lG2OZBkSQ7jR9XRVSdS+O9KcvdPFaD9Xo+F/J+kFiz/dB
1GlINnc8RJG2L8rKJ8cUImnZDv7S48y0vcUzaV9q+3aOd2ivE6mPe4ADOkiGPp7v4ITKKCV3BT+A
YXxsGbIM2yuPB+i9ZGo4z0xhTTYmwpyp7LDxis+aE9C93uLtCebwAll0WmDaQT9cZdL6AuluGY3u
wYWmjh/EcYr6OJBDktzEEpgRO+563HZrOiO8s1bmHJuoJwm3yDldfX9/7Fo9XhWUz6sDUHX/2xZp
YImRY6LmPIz1eFCeCfJUkdvwT0TTDeJhoeJPVhnvy6VN/8wX2mf24Nhrz7oZoZ69YGgz8wUnp/7K
zisJaDQktVgJ0frHKZ+Li2Yf6xoOEx0/qQFJ2hwtZmr0xepy4j7u097eTJEOvrehMJ/Csd9DBqm1
chPFLZgSv5uVnQHYbO+tUZSPlvb9W3edXF7KrdMFIyzdHKZzW4mX3TG4PWveR1K2XREf6JcegmOn
nO5Se8ZEqZwsNCyVh/Mq86I/ec9hjpioGnRfZw7dEwzccU7n3gU6eCNbtcIkrXfzyCaE6XCZNvA8
xrF6c3QsN9gT+FWmPxrR1HfuVgo7W5cguF8c+IiZ9DbcNGZWy4dp7zrDFzJBWJduVPhp01gThBRe
eidd5U6/9tqNjp0h8oMhDarvG0wAwRh8W87PyzRNd7sni48DIK4Xl86Dd7CaI6uGaRdajpyuzXhw
EGva7aS2tPLz/ntVEWolatjb8na0GQ+FybFtn+sOHDtjuXXxFcJB9w75VGyZIWzS585W4kMyZRjz
uWf96M7LdFkEltsmAPbqe3+cwlcSXGN1hLO7fmDywHnPTdffWjDHzEFs2/C6jrzUydJM3lsMEsKc
L9R1ZNKsTfsCGXq1GayJT9wOKk1Z5Y1DdzlX1fLVy7F6JBKDzxvVN2MfY+73TQCUK+fWdTy1IcOX
x7DjkHPIjeJnOoUF8lVY8Yqnqqv0x7LOrY/0aFuvm72vH05Vn5d1gE6azJ3nPCJE6nAUddVC32G4
g6TBlkRDWBkYehb9faTzuAWHd+n13fKVZMN8v5qFhw1Nt/5sYw34WpYeO4JZAQInceuMr0WoN5bG
OmcnCQB1sjX34AiYpiwRTNkAFFKqNPnjuNtxb1/tfcU+fDbPTffRs6FnA1ScvD6TppV12tRxc6f8
af6mvT6/MGaevpYKc1q69HxxPG88vH/ylu7Z2MI3IJoB4JzJMY+F9upn2YZSHT12oj6NCoJNy6jw
JW7hrIJskEon3uJLIl7P0i9OU4FCMJYdHnivYC4w/dBeI66EWFlGqwN5clih+vDfkyAn1zQPDXY+
mcSzhfwzZ14oT+yRlS91S/g5kEyiFeULv2kCOLMpj0ELWpVfFxfQ5VqeMGc2hu49204Dd8c9LCB+
iWj3dQLem6vGlXbLox9K4Ays78FjLvZgOw+tZfnsWgT1h8IqB6QTzAPvjJoPBeLiNS+wPI6TfvEE
MGlWjnI40dS7aEp9beKBRdcXX6YpFzwGRRmrbOk1HwDZ8wIsskLfmPrEI9AXx3h5MM0efZvoEleZ
VXAY47ZMsUk5pIiv7dq7X8bRgAfSW/1CMVbdWlOxfzXrIPEPOIVKqfxpPOplnjsMo8f1zdijU0xl
LRsrUVtZfsh9MBKsaku1HXMAE/HRrU6U3F1K+LZDaexMKwtCrwuiBOGVP+BKm1v3TaJfXrKpUWQg
7NEIFp3W/2IzXQtbY27z7Sxs9MpzCGSCQcK2QR7FjJiTi6wi4MNBQffgXH1148aPQD+NjXVs9DAM
zzH5ySrjXaCRvGbeQcaJHVLNuwiG3HLvmqKl6yhnrra+AqG71SmkXB4QfxMwLQdLDo9MDezoP0gC
wSFDJX6aOaI3GQXKUOXnBhL3kq2Yz0RCM6UXne1O732pdWAvR8vfkWqpHenb3So8Ayo08FqcZBT4
4uZM03bmZ7DjYjgZIUtpRN1laoNL6ucTH7yt7fpqAUgDh6SH0FQuaQXvKv4kAJbDvV7nPnoyY1fc
R41Ra0rPmGoK4JAqLC5o7LT2R2GpMbyd6ZreL2Q/7u1l1Le7hkq/EGGkFaF7e2W14WAh8IDqfQYJ
dWs+ll4Jqq2Gh5YVnm3Zl5p4270MuqCZv/klgSYCEmU1LazJwMaMNXS46HqINdvZuoiKCUQ6g+P8
YKEHLrJSSw3nvYGk8IxnTubmnO7SUWIh8PItvmT8p5uulbMR/LGk+MvnlhhnuTIaRulHb2avtJMK
pZo68LO9+rgNxRo/QLBk2G0NtIjPV5YJykiEPXm60phcfx5koboHsboN36oT2U3xJVqEsZM5qoT9
VPdQpm3eFYh8bKABxwb+ZiAuJn/UEL865GUcC5hYShpw7xD82EsxqbmNwr6suw6+IRtCcKwitswz
1bFW38M2gbez7IBLL6NqUhpQ/gw/aRurSD84TrPvd35JLVpeFK052ddWWAIVtM4+KvV3kedQ2gBV
r/1x9KwOvvQ6l9ZjhIKnvWXagmILaNEl2LNQBrl9ScL4BOBcoOq9zJKOdTzQK0cXqD4+NA5QqYV6
HFb4uYdiYSjhXhQe1gumutDyjW0OfRA2vvTHxBQacTSQ7+FpWiBFEymUTnP08h3hbBQGp0PZNJ9A
htIUXJivr7qQGGwIqeIoByLrEGFMH6Tda94f2w3ATWnwqvvVnJNnfycHQQrQA+LrvoZ9r8TNEHaz
/iRFG3hnSAOBnZliGvUjhcPoFAKsXbt92ZxZ99DroiVXt9C56FNMRqseVNq3peLYF+N7/WY3oiFc
m2nOJ2sflHCImBxM+8FrLwZd6f0Cqmbgsm85U7dBbR/79liVZVNfxwh+SXytdaTvHNsMKplDf3mO
NGP9t56iXyTxlLKXbwAFgv4gAq2/mNplmRbR6o+ZL1QHybrd4090xjr9wYPfO6SkK/zyMKIY78+W
sXSgcPpzxKki9gNlH3ejTDTDSDMCoo7KR0lYB2M4egds5OQfzGQR4ult9x5yo6s17Ynst+MCwhf8
sdtFXja7IHWvaP0AN2B3HjxRoO/gG6ex1u79zJfYHzG3dE6Woz6w3xzkkeF5BGPYw78yzxHSjdFA
7Ngm4agEsO/c3TS1yKsbjraEE0G19uY8NNGibtjK8/bWNF0c3POFdO4XDKsaQiWiF/FV2sKtjjFT
a9VFsTSAUitv9azjvCr5ngdmenKifR+S3FJLdBFuQdElduECKdXFWnyK4xLJSwFnVaWj7a3tVWGN
zZAiZwK0stB8cUkbujenMAs5SVFsspy7qadZNXFcw7FVigrGuN3DkM6WkAAJUnK9xMdZOfK2nQfe
WAOlUI7pYDb9Zramj+8apg3zt4rlukQg0XriatKbaL6YhoQGvFd7669LDzL+B81vvH+wfHddb7ph
Cjh5xq0CVko867fgwpkWPZe24bmfVumHd2UXRMAH0Rt6EXHdXnSPoAEt+bLXo/lemTUA1tnnXOdT
VMxbnjJ453SHzkFKFKGoZMEi/hHbwwI8aXzfIA83xXk1x5NzF9pt90i2e4gOZrHzO1/2nNOrpc8P
i6zBJHCn6veCVyk+1EMtvGPZG4mktET+kPHRxVVL/nW+AuvJ0b1lrucSAnsdJ40JluswUAGvwNSL
/jAGJToMhmzc93l1hjYjucCOMHEjvwa6EBzCpsjc1REzdbw1LXQ3jJR5QDULnuGRn8e8nWsVwRPH
22E/2xfTPmB8LfdDtwm/S8U4TnniB7N/vdXF4B0GPbjT2QS4wEk4fLTL2WTx0jDug8bsoHQTve+q
PgPFNsizJZT6elhOXC8ZY31hU+7WZHfWfDqAth6txDR1cxX1laog2MXNeqhcKCfOqO03b6p6tDn1
6f1W9ojyVdRRXB1px96yKl+je9ovyCAAgMg/zYCXexiCK+LLetz013B1wm8mKvo2tbTZP8m528iv
2c54EylAZSmSj+DLrGpw1VHAGOBoOmdP58qtXkEyD9NxrLQRZ5wne/lBWbYMi+TUm4CitK22b1E0
MWebelUOQdkKg+Y12Lvg2o3zdU9jA+XrENi1/kx2ZHQOfu2ozyiYdxxG7l6ZdKUE8rhbXsuw78pQ
cbYySvesRByhAliRjKTA/gGDOp6030dYwv7BONTz02215/28thxKkpaq5Xe+uDZKsGwMOgWNU7wA
irZICvjogRPgT/WTU3U4c6ARsmkWsexfhslpvKPU1pYnbqit57XfawuB79A4WC0CujIOm1cQfdQc
EJd0mnrHSbTRDrfYTD7V3X6Qb5FXDx2Yy7w8xIvpvk9uRYeDHpYnZwWkmdLRBOJ18yyC8pLjwgMc
mbVJxEQiNJugv2F3M2F1b1cK38M800eRupt+L3uSO+kmm12exfgCvynvxIBteXZuvdwUYHaIislc
irlpAL31y9XmB843K6gXk6xxtNw7KyNgptk84goy79F5u9gIE4Klk86l264l3NO1GL71cxPhhxpU
9QR7K2o46xDwZ1Zt7z17sL8NsAtj/ZyLxhkbTgnEGX7FvDP2vWRp3ehq95QnE5MX0BgLzyFvxsIy
c/jt4uHZuI4aYNxTlEypuBeczbwZEn6DhXqHo2uxyjpG2Io6QCFcFtg1IJGptlWlQECqMK32Lf9m
lpF+KZ37cQdIuLY4BjFxdEcQJC0Snjk5fYLC6ftYGa7sD10BkkqwXwM7VoxozLNTNBfoviwBj7+q
w4OSefVudYsLDVvUwZNp4mrK8m4ZedmbZbWyBe0uosBRq/ID1iyEjTlL2npTibZl9elEu6aNki7x
ViPlNTEiUrgSAiSyO3vav/jeSC9gtKlFpxDseUlQ/o1LVoBROTFLTfS9WPIVtC9rqnsONrzxrnyl
IMlUxTC9bjSqkWfUEuvEjKeWaGL2JkDKtIQAALdXyOolWRayMYHffpZ2u3UfLKsUzcEt4+qFh7Hd
UsFW62QhB6Izr5T1cqHHEDa/IMmPApBdnT64wincLBpkV5yt8SD3Q56LXB2XyQeVTcNNH2TFbOSU
1N7Yl+xtEeIQ0aM4ThajhpLIFaxirDoY+mMxKx91IsTTbKGHsj9YFuDQLIrnEMZm45fq3Mp7P77A
KRN8XypIlAeML4ZxNFEUn1YKNOiROiixyygzfrwPy6rKJ7BWsWodzAXB5ma2dtD5SlSOG7aSAbGx
O/o6z0Szh/ZBB1v13ulRoGo0u1detCBtQN5zStHms8qbaUn1qd0xWye0kDR8cTIJaaf7Lrq85YxP
mHglO9tMZ97OBGISzUSMeJtd/WleIu+B1wP2K37oANDv4ARJhwz5AxguchhW12iaPyxsDUEti8xZ
K14fMl4PtTu4Ls+CsJ9zOCnVIR420kGlxwxWiteubc8qx/B/m7o/1VT3miw4kuHAwF6sbCsTbU5a
l0yJ9VnVXVWwuQ/2VyevQhxwZGXKi32dW3NWnfhdiat7eWt6MgD4cEiGcFJYNtr4XR1f1dBv96tu
JRBPOfja/bmcg67A/zOwVhViEg9CxhbbnzydTXfGE+fiE0WNsrtTnDI+VBFRfxaBo0bssQ1fpRX5
RdrNY/sej+N+H1DM3JOT4c4hr1a111Wjaa9wjH/CvwXlE9k8wFrNovrzKBdBxYbGTSaftE23KNV3
cLr9RlCEg7m5Ukgl4wM1S8JdSs2XrJz70xjA0EHxJ+nfKEcW+zPSqdb5bDzMXQNgepJW1qrKv4YB
/4fD+L9OnTf/NYYx+d7/3//T/8Bg5O//hWD0/hDsL9AaaLSOYSeeMDJ/KZLtPyJgYKiRmbNl3DCg
X+k/CYzuH5gBgFgw1U7zBdXZ/09gDP9wvcCh5A/dgsZPuF//BsDIkCEly/+sfsNmJh9G9RlGzKkb
gnjxx5KmuzW5FlDwIJIFpjrTgRJ+T2wxOv0x4MB2dEUFpphc/hiSPFnpVDqw2A/fV2tn0aGAbb76
nYPAsGTwD6WnVAOkdcNSkkyCcZW0xeRG9EkWq8QpOrrBQQn2TA7pPJSZ2wvnfjZB+KH0FHzjZi32
NqUTcnSvFGnCMlmXBaFcs9LrTVptoH5hr/zI873k9UqDlc6XJAradbgagqEyrIMcsi+Iwdzyrh4t
4n05102X6rBobLo+SlKiE8H/F7cE2svy0oXiclpXg6tLwYJNVk6iRWJJfTSOZPTaOPzyuO/87YrA
XDML5SKRSp26qt7HqKo/LfVJccKP8Kd0GV3CxsIxNQJJzx/v/Z6WtGT0Vf6QlxPpYUVa10nGNvBV
4k5q+kwbu7RQPc0buzLVgDwJ6GF7rUZFxWHMHeUdjG3ThjXue+tllT8577TSqOWgxQJ5nuUQtWFp
YYM4mNoidvKXxYjbrtc0WDkBOeBkzYmAjpOMxre4cSM0b83kbokivUIULBf5OI9ehzBlcTCFtr4u
fFpR9fCh991apEUMtz+zfG2hllohIZ96gnL8J2rCUOcK+pyOngUs4RibPHpBvUA4ULvLd835o70K
VD2CNx6HGl2dq1rUnchwUJ9BiQMdp5GOYq9FfpD1CJeoVgp/c1EZlBHTNgtembNeLPn7llP4PTPc
0aeNQmTwsdJl9zIwHQhdGegixHNpj5GBoTlR453qyKvOZneuAWpU0dxg2J3yOu2weZJz9XV3x5KZ
94dyiOvnfXNJ20VNEBK+QfcPkmiavZdhk9FrTfEpOGPDHO+ocGk7ceeQ/aaOBadV5vCJ1UZ0M11G
tj+8FjoARk8uCVVq6zbERLnwd5XEHIujdLKKFnMrm2V+W3RsdynHTIQgMwGYO4qvNobPh6Bel88L
Rdn4yKmWNuuhI8uWkLgW32o9+V9oc+Aw4dKZQ8gJWPfNdhZmPgud22m8IHcl46WNm8YE5k/QCbyn
ZoQznXCwEvaNJY13PjtV/r4WwNZ93RbfwCG4n6juuK+z9vIGjUGfv800O7xXrVTP7qLHy6lS/kOe
h/2z7W3TeO7VGgKwhH8Mtz8YwfwDHjSXdkhJq0iZ0evGxLeLTWSzpmaU+LyPkByZeH6OBlzKRzc3
QEgq5ZYyo8DfMZqnNZG6hSuroXYKyQdha83/KoCibajgyNqlGHklI05xLc+ioh2xtjDSkNWB095V
qvdAcHteV2aSUvIbeEz95IlqflhZWj6XS1yBHCgVlfhcbMv38M+venagXRT0Mdzx7fY8Os580ZVS
vak6mCEh0EL9hlCED6WqenV4NDwd44S2rJhAMgq+F5s391mpBl7wUp7UUWTQnZfZG+ar2Z3GJisb
fwJlL4o84hcuohhrBcmIdI0W1Ln23OVpaJGouQZFUzI0Qz4pzqDJhuTuS0FOz7fmebsV7OJYV5iE
V2RuSduV2DNB1FQYCHzvjORaczvZYUVo1kKiP8IcV2/0hEdkewJJxppugEYd96LobuLF8sPrqeCH
K18qmu3D3qk/VWM80AK6OVqegRe1lgtv3FkdKZs53qHeRpcC+ILM0xyoHeoxm+kEPyrt1pwECid8
6BzJ+Ddt7U44PggkEXYGvrS8sKqqNDfUROLyTFKOLc94/pXzRVqus33dSGc/czSwJcY9VrdzKEjD
HWE3CsZGdFOUDvNJxNVQLb8tJYUyUhWaEw+YfhjbveXSThLEen4tCtvtD3swnvhTa072rq/60j7g
VJUPFb3QLwWVsUe3DfM7HnVelpzsw/sabSWqzKBCIGp05Fy7pQ7+aq/5nxjpfxE4/Nch0v9Wxfe2
ev17jMTf/ytEcpw/CII84O9MJgQ0HdEH9VeIZIk/wKVCKWJCiCFv4FP80X9Aqr3oD5upl9M/8OVg
2NBX9h+Qakf8AYKToMsRAfMOYej/mxAp+LMH7+8hEvoeBho4CJ1Yg6fm3h9DJDjjueqa6nJYrRHV
o7JJc9xo2wQE7onZ3BWLKMdGR5EX9fJ+rM8KHNhoVE4f1yKqiFdr9j648WY/dzhLvZPgPpQLSGQ9
0Qn1NHCIjKND7FebPSa0AxWdeqVg5Ngfo6iwHRpWlq1a3Rcih1H3zzgTaHdLjOUacnR7GZT+Q1S1
a4R7p1rMZ2/CRpKt3RJgZ9kpsRzEHrPnU7IYr+bSzVe8UHiZqMTY++etmRoPESQAlpByHO1UftPB
qGW2D9X1oMtvhScIMIa6tssLFhwgVU6IoybVvotCeyfLZnF+2a3qPBJ9jlI+BlFws/WWBR7B9/tg
rJ99zsk4cIqSgtp55C5h/egPLhWXQ6up6n625EZKbWp8r7gZqeLft7HEvcOi18RIA1aSZuXcG/Lk
QDft4zovYX+OCtsGaKnZ2t3e8Lu09EwuNIlKbCTj3LUdyQomMRO03fLcSDanRLQUIhI5qNE5czYf
boSMvF6f+d4UhohJZivs8M2aEG3trJpJOazFSzsvh47x0WK/HK1K08pUz9K3L1vQOBcCx0WbKDI6
b03jlGs6UuXtDmPVleSW+HX60i2OgHzKcs422rYU/QuuX9PW5hc+XvlN2lFx1yn+7JgXFvKaKG4M
CN+ABDcPFwCN7oNNsQRQN1qjk4o43rykQeR48r/mPcfUnbOjSqzBoaLQuVZIdcoSQp53xPIdfQX2
SPxDPWDncF0j8qogMOpsZxvHdk6R8wOnRiAZNmOwFDd73ZnzlShHfHS6mMkGNBmOzjBfjGM6aUF2
aB07ughid+sfwnALPxbBQKm/iWdMxkCnHsIdIWVaN5G8w4CGcborhvnaorXlBg2joOJKNZB67+Rv
NZwuSSV2ByuCXaVt+sdZ6NLHDimL96gM6/5scyJDtjcvQN7mtcvYVIsgc8jscmrDc9RzW5uVeRfH
2TSE1i06IQr7a71iWicZGveXBGXlk6nl6h5mcOD2IQJ2h+fKHyonCfp1yo92Z6avDU24Trpra2h4
XDvrzpEgQNPCLajLtz0okSNRtuPSXCbDF4eyxpSMYYGnBt8kUTrdH1tDBjKn/B3UAd9ZVCABgnxe
hmWKTMXn9yojSyU7PcGvE9d80qaz3htRY8TxagDFGeOTLe4O8hBtWsyUYminEBYPUdHXn2IKtktG
6XHwrnEGls+tGpn3i8ed/JdtKvIfnlziV8tE0Zg1femNR0uxYgJAH9RZYPf5cIj00j4GQ3Py0dLM
WqW8rfsVYtfxtebwRSoVxpa/MWrN+jstB7ukI4IycOtVh2IOODgk2+6HtL64lGcoDxD5J3YsZ6wo
QnfxpUV/kcZDaA8O//J519bDij8kvF/o8LJvocRO7UfcKsFMSZs4nEQXu3c3cD5sl/yVATJtcpQ0
My1/SeUVZfnNjKwSvFg7QqKS0ZSANu3QivfgVpRVY/wsaJXtnRdL4TZfphbN43lMXODTyla326dq
Jzt2VATCpHgGfCjmII2cx89N6UVtpnTdnhZbX1OWv+DNZN1mpSDwFAeDUbvLzARYd73s+PHtgChy
qhYMmhMr94HUnRVdyjjM5WNe69A/E7NTxh+ALhFBavd0y5JqDPLqbQ3pKrwVObNeiTNT2mBsnyOC
vCApPEdfogo53flp0e0oCwm6WpAA6kgU36hp7GSEKRxzYqfTjBIHk5IIbUp1EhVXguY6PBu1ajJv
pZEpsddxkBdz34vXGW3js15dy/qsdbAz/eos/kc/D5f1bqPA8VrutFpmPZx1eTZO7Cr0Kzpu+eR0
jj1B1MkXjC7uShawtGjuyMqFs/cHunM3lKQhHTz3GIGUOPhDGJJr94m2Q3dx7lvboWdvdivy/qXV
+xR8miqixU+cujcb16O5v5yj/LrNzVolbW3RfM8cSMdGIl0qFTZ4PwSQ5SCtTPlj81H67v9j70x2
I0e2NP0qjdozQdI4LqqBJn3WPEuxMUghifNknO3p+/PIO2QmUNV1F7UooIG7uJmKSEnuTrNz/jGt
9kLp+YmqwlSxdDoQ2rzFaRjpeeLRGoHWJFo7OImNYxcT+D02Bp+2ahfV8VGWDd7xOGXYpJxbttab
m/lLvXHdbjm/2IZr7JOOpycus7JT+x4Wr0Q1h+YpovhaUrDjORola1vJZjdKIwStrEv0nmnalPdp
SXjYxgVi35kOatf9XHJ1xF2tkuRQp07XHf2isR5BjixnY9Gn6F1ZvUODEDN3IPZClPq7CsbOi1yp
rB98jgGcAyANUo6qJE1uoFIR0mZ+JfNTOHftFSTR+kRNWENRMa9mcb1O5NJvpR+EKYx+llpUmKUO
r7hpYjI86UoFNLR1FNXZ5JST8QYl38aQHmgKt2ZLeOu8rQvbhdrIU1Pd1N7gmDE6t5T3yJymh5w+
JTScCBu+x4CA2Sgjm0JsTMfr1209tosT5Srxb8t8CnJqN2nd2fHqTo9r1YNaOMzkDxP1OT/SzlIy
6mibXWI0KIzjqa55w/wFjdA2wcNgn4ccD3CIo+iefYAG1NLGo7EVgVo+tI21ZmcbUtxZSzuK09jW
VBgjd6QodLJ7v6cd3F/UTVhp7vONzSngnLqwW7L3Mux6ekgHGkkDiTYbLTtJ9DM0JUXR8qcGim+o
SOyTxwGls3WBvjyrryFquvFng7Dsm04w3tkptb0yRtpkpJty9Fzwf6cbKMhkngnj3O3cQ6YGt933
lRq8TZsLijVTdIrlnXTWwjgUbpb5u2BqGAB17XnNjZWIatr15bz4kFqU5riD0UHEwNhR0MprgFik
RhCDXAsJClnLLar2aqaCrwm85N2qSM3Y1IVS6pCoxvCPA2Lvt9YmWPLGKlu/vberdVAPRmr0am+J
Rn2HZa+7rVPbUkbZPK4mTdUEd+7ayq55djM1e9skY3GP1xB90ykL8jV8z+oF8mkQq9Xc6pyevW0G
s+G+1liby1s7MPPxwc0ZorMMOSk08EqGR3VG+NJ9Gqi2WUbWTH6NngfZoHXd4pE00zxzixixq+gv
pUohxQ2X7rIExi7d26sFbKVR5OrI6JqBCjYTXLyjoruJjNz3ZWQFCwLIIWz4I0CEejiBL9JQCWyf
IdnvPeeKizbVMQNQKSMKINIXstCKO4YsiWQlEaRSy0RST0xYmvCQwq8r5gTPdt6CIgio93UbUrAK
02sZxUOG6BjZU/DeyhSJRtAMTgOv0Bg5M1ZFuiT33HzlT0jzwP4dqGJIs3eGl3U5a1kIJtCr0/3w
KTZ69DsNUinHLrkrytnGl+BJyus8q9I9LqRGv3E8dkPEHm1W29xXkoIzfHRRJXhddyJL/ddsRtfM
+eQgCw/72XCjUZj5NzI2tvp2qtBsENaunukYLxBBZw0gwNquzVtnteYH/4+t2STgjHykauZnHDvB
bYWnLggOlutD38Dqo0txPXTggHOUayvCxx6aqilISs9H8Qn375+lIjOIoo8ClMJUpJEQZ37GjZ+o
sqniNPX0gfI+FIpeDQ61p9XNyrhbCvW6NkzOsYkuv4fPrqHrz4Ud70O2mF+5lKjYmgx5yzYvcwZX
x5hGdOmNN3lRyOrxt46H/7+5/xtJy+QBnxtD/uMF/uG9Tv64vf/z7/y+xPvhb4QXE7XueFjK6Dr5
B8/hB7/57i9vm0mnFB43vvL3Hd76jZWf3GPi5+kB+ZWf8rcdXlis91g0SX0kxcbzrfBf2eFJo/wT
zQF+5BCUwe3wF9M5Klyn8oZM7tEavU5o0jegst2eNGtrXyQpdhw6BLbU+9Wn7Kx3RwhUY5UwB2rj
MrXnt0Ejm5TlZWmIedOt5F8bVVNFtah/ZFWD9MExWQmDtnpXiZyOmSGrHQ14A5A9YlYV9N5hcWit
1kTDC6Q5Do2zhfvkNdnPrvTVrkzs9rosRkZkVqf3LJzXK0HmQLwuMtu1XQFQ6Stv/ljnAW9+nZsx
+ZDmCTqlQcI9nWcyKm5bb3K2iDLVjncalWtQOShrzCavN9QCWFhuAu8OfS3Sf5DX5y6zR3JD3BaV
iomietbcFeOcwuRLGp+hmXkc9XLMMIhF09S+oKQfHhoaMKPU7tbnLFzWSGfp+uVTQroLFdqUNahR
upmlhzlGkEpW5DarZo1DpWy/DRN9lYEqgacf9mP2RhaWxp/2k1Mi0DeRV7hWs0vdPHtMSjLtoT5H
Wi78bATlTu5Lx023qaivZhYNfomOEryRjm4MRAoV9KCTz3Joqx9lnvj3gBBojgHIr1xEIxtjUMsl
A9S8Q9FhsNtP/WkNs0Pt2TRyFHRq9ukau87Yx5Sjo6CQTrlbAR9PGD9arEQKGmwkpRaP//KYgu/8
ulvOB90+dNSVV6A4cVWCDoVjGLvUclnxeu8F1HYEFvmoA+pt51weVz9RkTW6IlqxiERJyxkGBULf
YbAkh66y7yoGaexJs7ocaUq/8xgaYgORDb9iGf7oxSDi5jziJEuLHEM3zgHEv30GQmkZ62njTZPR
v0CWiqYA0R33IKR4zBBBfcCSqedx7Ef033O/dcA5DiH9jy+/zoX/hnPysan4318L+87f6Off+/v6
//3ry8lXcy6/+9M/bH813t2NX2q9/+oBYP5Yk/df/eLfevMe1/br3//tJ/1Vw/m/xgzzJzoXm+d/
fDL+nzpp/tzAxx///VC0nV+HGFiGe8YwcRf/HdkE8/TIFPEgfnn8AobwfxyKhkMxn0vGPoEPpHLj
z/wn+WsAbZ5D14ghIffq/CXxrxyL3p/9rMGZ76V3hCAmzmyMwH8tjWpScxDQwzt6igdzr5DBVrgL
2zEby30gSvOWRm73Ye3P20y+6OG4GKFrxHYXrp+0TfojXrOgeu9WpPPR2BfLq9LpfLO6k/FjyEAH
N/aczi8q98kN6od8vnYGL0XDOJLVHjshW3KEXMX4OTkG4FXIKbNEY1XXFGPT4AnDkq+UoHM8hg+5
u9AG7TNPLnHgNDSLohxHfCyJIQpfzMzA7atZaR8btzDVzkHz/w3hS8B0kVTLurWofwhjml6z55Vj
vGFKJQYcEKrNH33gHz8ODddtNg1Il4lqaxxz/A7mkm8AegMHzsZuOlQfHXXOWW0Nz86cJcupnYu6
2vYwMAUSn4bq6MjHh5NcGYUq9z6C6mbBYRC0eEBmw86zbdWKvP7+w0fu9ncw+n/VY3XbEKfa//sZ
bP8Di88bSVYS+ctcR4Qkk6px/vof7M9z22oSYrxjZtb+TWH684uUS/j/yqT/68eFy5gCGVIAsMuT
5fIrc/MP3yUs64ELx7qZp0IIiCSnqw6w/T2t9omGgfrPfyfvV07WP4F3ckgIeCNwgAuBxCmyff+S
5VKzrkmZjR/A89DwnSjK15rIGC7JsG8OOjOa9MQNY+OH7D304baXhojhV60IaV+y9qJJFiggPaTz
G2ZMB8yCN63rv0BzA6t5TRJSgvdtaSW3mBgarGjJEJjgNqsMLthnhpnNiwEdJaTks5egnDl7euil
gLJclpNQS82SUJV49lnL26vQSo3hVuCHeYHBzkRElDpjg8bcvdU6QRRKAcIS0ig7uxz/YJPBo5xF
60elojx8q30tgAyCVm2cMcPHCzil2kOpxLxiSfCmluQyLGM7/Gfjp1kx55N0HBTcPgGt0UhBp/TQ
A80fRq1AvLuMGJK965bu10Br12l2Wypj52IsNFMIOHY4bIlVIDkYlRhI2DTGDUbOOs7B0W+UvxpZ
pLS99EA2GtcqAgQ8mBjnAJ0Xj+YbB0OBvydHzb1d6roPT5mHeDxCGwatm6dF8TEkU1LvGMqzINa2
X5gbpkUJZ4sWEQqWTJB3C/oYT3hRrSgG0cQ5UZ+ex6gSpbd9rzVMTxyU+L14ORpsi6Lq3UtvqKY+
Pkcgn+ghTMIIVrAIL5RdBjYl9M74kooQT9yqfMpRmoCf8+S0NA9gq8i7S01nSXXMlTE+KjB85B4J
8TE7NkDxosEMgkiq0VhjxA/0ZqWwj01cOFV6/q2CAnU4sPlwIiufl4JY6uWhTaSdsdK3JDeY42A6
0Sq41feL5WTgvVMu+7gLsEXw0VkTHy9f4V82Q1nBGguxGMd0KPJ0Q2Ve1u4RRYLF+HCWtPTOnVlv
Rws7UdQBVT8XYPBfeAOKr9QJRh1NBmYRnkbtdaeza+aobAMJCrbpFmFftejDgMToMsDGhsBamWXc
a/fazlmuTm2mcmsXoLM7YScA3+lX7b6IQKOhMIL2VJnzsG2XYf4ixmR8yXgVEUQ6iIth952s2SSU
mdoR1ZZjFbe0OULn2JO69YJiDWKwQkqi53rNbaYeAH1sD25wM1ja+enxGr+wzDf36FuVPnCuKGzV
yiqCeF3XydjrRKVG5HYjI5DMEt6S0s4Cf0PJqkJFQ7TYw2r21bhrBdA62tSVWTFL6nojzRGVbEk/
U4GLwQ+Og6e775JTpo7yhjrATTe46kkHxmJta2GrR2rEly93nEGaZuH1R3ehWWEfuj7e7ZVL8Yu3
svA3ck3mni4wI20ZWqcGG87qyTtqIUR+yHWL+hOMyejjZi1R3iZeNiig3yb4CCiluDLWdbEuRtom
vlM7c26c0pu/Uo3la2t0wq03piJblQdM0VBYzmWtY0+I4inVmDj8Vi/fY8XJB/FXyVcq1c/CpzrN
KJ6wWs4qxPP2Q+j07T3rO3+MJ0kkkY3iYd2sWevfJGYBgFgms/J3tLMY9S5Y2+RnnTjtC12OK0pr
Xw8gpVhrw40OBHSCy3xJZxeK40MvAM524PnhPcJQLCu1n5m8YNOCrLAk9L07y3e6J8kdSat84cgv
T7tejq5F2B4q1dKk3aycgsvBFgQG/KyXGuzB6DqUlZLPLH9m7qvgEjCtuTP7BUto2i2dOoRlZY6C
WZq4z71ogCX1hbT1mWki9QEK0nSN6dSNFuEQJXi/sSHXgs2FMwLjvENJ+wXiYG3AuKj2zl6xaMWC
s2DaIGXKbrTvYk/ERpdcLXmW+NuWnscfBXqU4EDEO6ZlLxHuzkvS9Ul1hvRAlww0UKBX2WGoGc8j
AcFQb5oktwO1R9vZXtPzPfobkLsM5Fitq7Uvi6StAEwbrwWMYiDYyLTAYjjLDLpyxKj9PPeD9YWh
KPh0qdDh/ViTFGGnbbwuU27zIZdG9p0jNiGqxSu78ZRhNfDilhcSQUzQV1lM0KuLolVMWIFthhuH
M8CdGrIK0JFHCVp3lOIiNZNtiXF6jAIc2XU0ET7QsyV2Sw7/5jlsfdKTKxBTyB2Qrbp+hIozfsKk
OW+hHoYb/nv+S4O56mctpUR/BR/D7CN0sPKgAlhTo2DNQ2wpc3I3LfbsNQp44XuibmT+kvuG4cRe
mCBwdaZpbmLgKYmyqqncjp4yR3ykXmVDgdrrzCC3sgd3hjncSA5h2LhyYNJy0twxL1wW2efEHLKH
gQ+8IorELe5UYXP6t6Upb2wnYRfO6SqgBi7NeJ9SYLW3NpkwnI2GThvqK6QmGqRqq5O78HhRrZg6
Cd1TdUE5Rz9y9axh48ZZkQ63lmaihHeyyp+VQEVMKYnAiTGN9WsxJfKTEL2yJ7QjCV6DaeTdt2rc
zGdyEkGYzfr9WaZuzyy5tKsTiXCo7S2mWO9Rq9J7HyCvyDXhqYtqHKugcJg9hh2OETONbJwXCz5S
wxRRRuBZupmgal+rWnqvrDakICAMCH0q3suiW8qLYp7bGYEVunmGBBDh78paz4yf09vXC4/ZD/SU
4qeLZvlMXRgSBRzCmoQYJIFmqSoLf7psA79U3Oxzqm77IMxhKzX64jYr8gPUdppeGpjBVxT5KUkC
SzeV/c6XY1GSnhRMOu4lkQ9b8o4Rc0u3KyHoW5xbl65YtE8wCO1eF6Hu2/ZlTbDb4/3OjOl+Setw
Qmw41w+uIaR9PRu01hO2ovF5R8gSF0JmxkZjg4wn1yFDLG495VoftUQGRxaGnawuezNDJuOZ1621
O5LlkttQmrgp0VzyY8Dnv+A3L8pT57YVnpeFCJMijepkpvwFQzZLA0iG0tkHxsTUOaxJScJG05DS
f1kiMLNnJj8bczqz4ySrW5RIc7vGBsOEHYvSdfHAQQsU+RxXzK6GAA3JbON21aMuLoMxNGQSL7gi
0k8b/6Oxq8jx8G8LBd+BBeX8+wSyJstwW64cjUczmDDs0we6FOjW9VyHdowTrQEqkraibqtb+C3c
jNZz/6yMWP19749d9tST1O2Wm7wLctxF9Kk0T3CXlb0r+8KUjyTWEhXCwaAz4nOoSIM1CHt0nJEL
UWTfZanwbB+Hg6s8aFRWkCRGzMUEDsfuc40axMoo+iV1kbawmV7TP61qGEPUAikNGZFIDO1v4Uqc
/gq3fFpf1p2aZnI2On9ootYIsPhHmMypbJKO6sybsXNgALAoi/mubSdpP9h9G3hXlUpKPFBinZ4x
SUOHWkSOelGBtf4yCGZdxZbMHfEyp8v63aO1qGKzUNNZb9DZ5YEmqPm1x2Ml6SEOp4vOW2lC7wtJ
2IslFNdhjQ7iESEdOkTgNu1tM1nlFmPeYCeXueeTjzKzZJhxA3W7ryxSB+M2mO3XVNttt0FD7FiH
DnOh3gaNdtsj4tnQPllzl2IRh0aBfBe8+Hy+JJrqdvB7VldnpSJeEzQ23nRDKeg7gkUutqtiMN9k
JP22p1xUSbbNQzQRDRHtUI54TXLgyl7dm26V6QNpNmQ9ONJkwF+xjd0ugeAnay7yqaJStzHPeTUM
7hnLAoJq1myZViiIA6e8n5HO/LTzUHxqtt/k1SBQ4xXpZ3KXNDWC0KSZiiHyRA/gpqdl/rRNJH+3
snE4sF079eEfamIJ+dUbxDLYpHlM+Wh/KT4SmGOMJTtgjzz71wlOZaXAiM7+HZAof5xSn4gDRwzP
LtfgWVnQ1dCMU+YhfQW5u6NZsScbYaE3bZ/2ogwQLbe8YDPk8I2V+zDXZpgkj6byqjfNvAQJwA1h
bBB8kCzVpUbKI5Qm+kP7ZP5FaJHKLmp6CZqAlCtzjhhag5+d9JM76WV0LOSt5k71VFGxnZEezKWU
VxBLBU6u4fc8x/8GzOym/aofBvX1NVy9t/8DoDNw+/8EO4uaoR/f6z/pAs9/42/wWfjbuc6HBisk
mczaZ4nf78JAK0QyyMlNSZmPCAWU4J/wmeVjrDjHVPuOCbdAIuU/hIGG7f0W/kr45y/5rgtN8a/A
Z8RD/xl3cUm1Q7poObZL2SGdmOKvuEswJPidqjZyFZLRjRKqLz6MtCBuyimtGazeKxJ0ftIVwY2x
mo0XYtDrg/GWCLcs27idsVp0JCZ5ec5qCM0rnnTULiHOarmbAEdclk+7HC+ZCorwZA49gfrBMvXD
k7+EHuSkVskLvMbSH0irHuQV5sXy3ZxR3cb1lFrIdo0peBeiQk+RhuOtXMg793MOmEL2xWvmY1X3
ZnwWXZEWb85Us4e4svoIw5m5f2G74PrPr9mPs1e6Ryz0A+a3ymbr4Iy0F5zjib6zvqy3Diq5W1Vm
ZLxY1rB1zIUBzFlViQU/T2/Zl2TGMhUy2KweDVe8czRsmYAMBKYRQWYvbXejKjb/Tdk1yd24JMFF
FWbuXnt6ufapd2JzzQdGubHnKkkncc2A2eP27Bbvk8gX8kJQboG5Dch+FS7zZMbC6ZNltWscXW9X
mbMsOCMVcqw51RQPuCtOpjtCR7ZeE9z0yOk/rBq+RPrlo9vW6bFOl+QxTFrYdbKekoPw5mC7cmU8
ZZPJ3yM/IN+6gfxWQftWqaKIV9AdiNd8PPWWh6Z6xfgp0tA9GkyMe2Ci4skT886Ym03aOOyTQies
VWglN6lXu7sG4vcCHSYKF1EZGyL3+qdi6KybVFpX1No8ZcIlzWylbWBjL1nCba7kBbMlQzuhQtWn
mtJsQ2egPliiIjPTQAh15c3GwuDlYTr1c7+MUn42LkbLa2/IFl5OvX8OECrPAE+DIftIYoNB3IFt
PBCAlsaY1xGqEIW0bWuv2YcoqDhUERugEnBPsrSHKA+mdXem/zm2Q75ff+0lLMGjQDCCl3uf+K11
7AUeoWASV7XSxsYrwvUy7Lxrt6vFhZkyfiLTMpB2KXtPtExyJe25faxzv7qWzZB/akd70FX9WB2J
qpv2C3kNW+mk3bNXl+a9rrs27sIg/dn3Vbfptcj3dd24CCbM/LrzMIyuBr4iXrbbTAT9sWd2Q5Sk
u1N9trCoqrrURUXvamLhXAhGMkYSnFERekPkO4Xd8iZUXHSBDSeN62fceooeDSzM/SMWL+sef4O9
J+GvQ1WzPtlZSHIEhwfbQJOumzKoTyOqyQsNgrCpbesH4rr8SApUci9zqD9svigBmpZ6VlLol5ug
pvhQgC5sTIOaiTI091qb1c1guPWO/V9cubqTNyQrTtfCd8crTSV1ehbbOJ9NQvQdCMl87FG6XHSo
AnaWT5qDspJtA0UUrf5an1UQQ4wU8jkhFG65SJKwTOKZmq9gh43BOiWmAaQVdmt7XBPnkelacT6l
QAgMCcvroBsJE7gSCkCRI0mHsvxBPVgZy5y/Nqha8bFZhrghoAu1tEXHrnlW66HkZZmaN7WykxjL
LfCOoVR+lMrrNp5Myhc4QnHqZsu5KBYDuxUq5VODIMj01ac9FR+Z1fq33cocVRluFvctyRRRXzf9
81Llet2rkLMxjHk/D8ZcJ7h6h8KYxw8c7ul0frbcoSHn3Cf7h6S4FN954lqHEP/He+Hg9CgHcMcu
d7wrOU2luclLU6TnKEfrHsWf30ZsTowHW8Rl1iWaUY4aW/QwrAltwundgq8iIAvsbPYhf2HDLrET
zXi1nCHaxmwPjOtHVoMbQxO5AduZH9hY0CQzjxXZ+sx6eupQmXp8j0szm7ah9D+c8xTopLvWd3b5
YNpx56wHs0yvExv/yNSUD4MYFtgLTb9qtzE7OOAy3feWuauobjI70hwR5wX++tPJHkzUbEbgvnXa
wpRj7iwib5rJvgpstatzDehKpCLxRQRRXLSEO1VOeTFV4kIuzb6BKSJeZq/T7rhixEn7+jpQNlx1
HrcTltRE7NDJ3TCnb+t5jIkJ4ayArjYQAFoD8BR4cwsf05+gXX6lGWRRYch7kS+cBPah4OZhQL6c
EVoazno7oOpbwFUfOc1gkA0s59DIKSKz2c4QYdYkVsT+6K13oprF2ZUltnaV3nVocqGK6ptOoJZN
8oeiOjceq70ycrXBm2IfCEFyrsvSTT8NG1XfKStm685S3K6pUfSbmjSpJxSxKtwWVvHk0wwLJD9z
4vnCgl7w1iGeODl3iuS6nRuWxnYoWmC0xHe37hB+2+cGBCSxZqxr65J0g5+tx/lxZqjPiVxOTFTM
eAyX+YMsj+FKpiY2uVGJY9Gl8sZbmnrT+QKbu2hOSxDW8UIcyBZGiHU/JxZuBS705s6OsrafARHb
jdWkh6QNbxqf3L1xQK1ZkEcOhZK020b61LoG52d3mD5Jlbyy0LD7QTF+6FrwRIQ3ldD2Qc6h2iVO
8+CakhW86mOmFWSkhF2g4uoit/QKJM8i5sDcMU3viGG8thZTX5W+v8Z5Od9NXIKhS4ItjmU+7EtC
tNaUbDDXnMYVDbzs78xEXHazzYk4lYdgFDIKlFm9zFWD7n2d5sPQ4f7saMt4n0nbPiHYq/dykD10
YbjgOjzjCTOBOW8pSqeWwLKoF1kybn2k4FGFnJIdsLUvvapC59FlxSuafGItfH3FtUEk3sgOFUnk
oF8o0E5ebdrHoSMehlMPOYNrId/2nB9ysol5M0dr684myuzRL2t6z4M3a0lg6H35MJdoQPOc8w6y
lWyWFdnEplE9GYpQHbdIYWnbxueYC26hrNUvMiRPDmLrhlypqJ1cKFPdc+oJ1KtKXE6zzk/kJh6n
2aCzKdsFZjcCOfa7lCDCOO/FHbEiNtmS1GuPkCaVbRn4vzQnhW189+3sXCV6vtdmcT+6WFDn1uLz
214MpbczxmazpGHxTVgqSdva8DZSDOx4md7nU9gcimnCO85ciq9yRZSuhjAi4XZ96nFxkrTA1NWe
4zwHS7wFeKdcJPm7rsqDw9q2F57fhjHRkS8eKr44mcgShQNGFCkrBCptIbINuhnyGoNUtVckipUn
XS7WBmHCo20zLyEzfZeBtSCY7vWxYEPDK9MR12Ldp31wk9MpzuraWeulSv3+tvdR0hRDam0ZgWEK
peHtCZVqPhMbTI1ICIBbyxxCsgwwELy7PZayiTBcFLRJ1ZOzYqxnIf1w1/CKkffndCZOEPMZe2KI
GRVVa65tfaQXnn8e504bB6sgRhLWyCkOssf/MoyN324z3lMTk+WEdrIEc4q7qkopa0o78j9zEq3u
wIbLH46R8A0J/LyRmPGu8M/hEJ4XeZ14i74dWnKWDxWBb+QWll591QN+/jCXGf8mAy5tn+bIbURe
KYACHzSb0B5pGcGlAWcOMQKLeOUbhdhjj+l2TNn+iVTR15zALgLULW3t+8mxLnorcV6xCDLdlKUX
kezZETxZ9Vuk9Lc6hcADCv1Y5tE6FDgt6ttkQB2zQW8dTM/Wgml83w70NhSG4c0nrVS/7M0pb67V
Oq4Xo2UZAPrWsppTEvdN7ff7fGm09bm4uj8Y4dkKaA0WwChdSfeED1bzISSYo4L6XNQTMAAPDMYL
630Ku5QuNqmnGIGze9n6qTED608D6IufJOpTGIXnRXNh8OavaNbLLVRoLk7mSFDKFUmCdX3BWa2M
Pcd4ZmyMDOIBfgT+DSUOma8AGgMAcmSuJonPynNyc2f7PQ6SJvO68KVeANfvySzjLUkXtRj35M/B
zDoWolrkSLAIIw+753VbLOL4APSYtfZrgYLZObRekBmxcqXvbsa07n8sSxv0kV9VmdoUE9LYo8+1
Y98SdzlwuOLJIUgO6wVAZEei6gh2bwVEfhDohCyUHt8Px5TVY2cbajrivZmmh26qgEjZLLmmfZz6
82W9oh8l3W0tuolrVk3v9djUyCLl6GR3aRVW7UmkyJuPWiGjPkwZdn69TgTAF1NBft9MGPxW0A3f
KKo8YA7XrgLGG8hErA22lrzJvtZ6So5isIoPmtHDDQDYdCeNwT0Ga+2RpBUAko062/H+GHHuE9hJ
XUGKv7fBpxMsRnq72FP5mCXBpvTTmI/lMXANTWCj9qKcJOJN4RtPdWncnMXQdmF5Ryl6/9BBxom8
b264NhBs1ayvVape8zJot95IQDIOGY4ppGl+b3X3Y5YNhO004XUxT/jtmuBd9n1wcLzpuV5EF1cG
uZqj01i3tuxIHze9h7Li51Rt9aTHtNlWcqDRrjuFRPhSozTfIm/ZILuwdqI0LqwCAXtuiMee0Jvc
aYnu6cvn2WvbHYH6xVaHnRWbjXO3NuKN+J8TK4GMqXwxiRlo9nYxfA2Nt12a9Xmew2uKUV4I63Kc
qBuXAcAgf+atfhu69JbCbXY7o3svm9tmKI5uPfzMTZpGvPVS68o9THn/5uW8AUtI6IjeOKmPaBnL
ctJ2x7xrzwS28WzX5n3Xm7t0sm7GEIvbUNUnGc5fZth6UZuEzbVt9A9AmMDXZnVL+tA9oclXVmcv
2L8MFUN2Xi2yv5C+fTssRGA25vAd2iAhXXGi+2+9FAJ1dTMxvjcLYhubwbib7nRTvuL0/cEqPh9E
IY9eJ6AOPNYhHkPPbPfnS7DODlX3nUvIdTy6ZcBVJsQW2caOw3eKZ9P7UQ76Ih3LBbchvjQ6I3aG
pASZBSMpg49h5fVw12Ngi7c1BNCfZrLFSdOJ5ZwdVy3fyiD/6SAeubDM+geAxxGkFXl5NWyqNdFb
eKjnJbHN7ehM+9H038myKjfgzXilvWzeTeZ8pvgbCImZF2y49ltiXePJ1u+Dw8cxq3N+7gm+rx6d
47hA3nVYJkdPi03T8yPbZzqnr99QxhINzZYakSf2qTJj1wypGQkO9Ni28gvyqS8Dn2KK1iJ0Fe74
XMdDxrQp7mc/f6oL967Pp33nuoo8BJv1PuBVDryjH2ZHm+k2IKZL8++JwvfRthCIZPSHAT9J69d7
CMsHk9HdXJLrvFiel26WTxQfb0nu2Pi2vhZh8STMaYOv65RO5hETzj7T6uBj41SqwzQFh7j4Jebq
vt6b9nxBRP1ByfUUEGec9sUT1pfYC8qt5SRHopEe7IDAJDmXJ4u8B2tyskskwKehtfY0XR0FoecS
oV6MCu1rcXpni+pE7E1nOMm13iZ2eC9W2R/SlQecex51LMju/2XvTHIjx9ItvZXEmzPAy56DmpiR
1kkyyUy9JoTLJbHvLptLcjdvAbWBmubG6qNn4iHxgDfIYQEVAcQgPMJlbka7zX/O+U4rcnvDF39b
zPLBWzTvfnTae4YmR+Yzb1mXfkUcDBe26AAyWHROTWu41RX5XXbxdwnv8canrOygG24gE1aMbKxE
kCUztkmp+Q+oUM0GwMRqEO6ckHsUxnkaUdb2P6ISE3mrqC8vDJgNZgPNTSrZfmHzUFuiF/eo14/k
6kIv0zaZ092BQX2yc3u3KN+/DjR+7CstJyFAmHUSLUMNf1+OVIIw0jktjXUSuGtttAC6sDXYq9jT
6gLiumU/9gvPrYWLV8g4aLX2Zmk9a4cTotwz47hE5nBiksW9m5HkgYAuN0ONOfZ4sKuy2rc6eBdV
Rpu+tj8XK3nrNP/k5k3IcIkvCmxUvMbV2czMrdT9YxuzXOVdj6/BPbmrukGtZlY1x8zzQyTWgzXp
2p0mz7JuccC2MCSID+Srhkm3TJD7/rayoq8KWIfeAOZsJo/TRB9kQDBeZNwEfhu/drXJEwtGkC27
5s7o2tbDiudFLQqUDWa/5xwPQVO7I5p0jSJ/V1ROOPdXIi1H2XrPurEE41JeDd5wy5fHweC2hgtZ
ExxJjRx/NDEBfdEZDNamj8wNca4aF7XjCg77JW9/eSAO4zl+koqreFpkzg6iN0KYtsKo9PYA5vCb
6sXDIpYfHABbjEcpUSen4DsdrT9gdZJN4xPU2LtY8NI7clxm4VwTwh2QCr2wq1AXEbNbElzt19hW
J+AUH/h/7goV7XoxBVRtvMqmeBc+um2EsC4bh1FMVSNYqwdAsGFl9zdz1d4pzhwubJCmtl6mhehK
LtLXrMzvR0G8eOhuqtY6p5nm3tkla4cdMcSQOfFgN4pD2Jjvs7Tuc1ueq9mYNgJgECt+AcOrF0cO
Ei/kH3dEOPFl1u8Mz46TU+4jiHWbHML1MYrULYlYdC2HuS6xYwTgwXiOozroYc1xmesRnPLpDq6W
u8EV8OjpJQEayw+Icew6mEFwVPVym5v2qbcrsRNGbGKAKn8B9Ys39tiBUhsG7yiSjDmqsN6tiQNl
28SgpC1m2hi74Z+OjTw1pcXbksADZJb3OfARBNjp3b1yugPnwfe804ACJzLEORGREq6I83T+pcyK
Z5jbvnrzuUZxlE2tGYcDXjAsOFiqyrSGTDohVPJhHrwy1gr9seySskD1xFc2D9rWTSUiII0HVb7D
K2M0tKSgGu+UJqJrl3izuUsRaesbK0Mg3RcIlACQ8TXyeQAJgAbtiCeyOwmYojZpoSbCyHyXnNUh
3bLCghPhyfiq3UiNuzzv7R98ou61XkZ1bXUP1mHiY2YCu2lr7qbz8D1AtbUGxpmNtnQhjQnNu4LA
DumflHnNTcqr2OlKlZ8pLNOuLdbAN3vBCLAll0PG25iT+c2PupF7Nvb4dJcTEl8wBrJObFPLS5+N
aVUvuwizC+kv5TrbeKqW6JC3LR+jD6qNJ6IBmNvuq2Rxu2Pm147Y8LGbUwiIf2B6X3nafprr8sPI
rP6ikAfv4bzhpK/AdP+zaez/q2z/sepS/7ND/frd/P3/fBbp719/C77L+rf8+39CU//1t6/v4m/b
Gvv6vwZ71t/qH/IbERxTR+ICei8w/dK09V/ym/GXWLll2KuBR3vAMf5LfrP/MjGzI8zZtkvRrvDg
jXU1BsT/9R+aMP/Cxws63PHwrhP4Mf499U1f/b//6g82HCI9/PT1L4MUy39T33iER02bON2ltJFE
gY8nEmMqScKm/qnJrCcbWloK8jxmidg7U5LGCFQaxnsDaQeYmaOg+5cFs+4N5XR5FDB8To5j71fM
OnH9SbCXy5Lu0dncBytO21/OMMAQ4sarh2aeam6oogkLZiYLRA4ZEWXajGBZj7adZ1BOPYe4WyaS
2tkuNW78IHZUemvFGSv/6A+c4oZ5Ml41q8JYTM1B8dy5cc103tTBgjIFtyiNwW2j7WZtAWI4wMnv
cYoBit3GzuLQ+xBN77zpvXdT504ONJdGpq9IunkPv7tO7gYdQxuDbweEkr+48lSb2cI0hjrRYis9
VTOdnTt93CjZRihLafUbVt0yHEbbo4xgTmtmrToU/6euVpEG9T8dMHZ2WvUxWMu8rovC2Ou9gX9o
mptqJ6feZcmwe/Wocf0FLdz7CCaVq9pXIoSyIbqRtToXJIw5DILNiuqkCH7c1m/teWauvOBQNaCF
DIxEWJTpNljVVEYQMBDpR/3A/A8We4R9RRygGK0f0kPLfQnJbmUeJh5Z89jImQADiHzqU7/5cTVP
07HxpON0bJtFqwBt6umy82dwCttFHzysZOR9JqAe0jZ2aacVvC8GwVV9qkgE6Y6mPzXktj7Y0wvY
H3nvvdgj7YR7o87Ml5rb5O+crBtJa3eiTkMW2bcp4/GFihfCTNBEcdd52IUuSH7WlwtMi5UwZaBI
dBSkClC4UfS0HJlzFoJdkxm+zcFjfjIK4VySPmrZ5SwQA9GxVJ7NdDlPVdrfEbFFVrFKeFLMUdgK
gPN5OthqvTEZOTNUbPtpPgPSohhrL1A0q4MjGyL3lB5lJ2nGPqMfagP0/s6LtbTm+7MglVgQGFxk
r5j1n3BRiooLYrjzLhH74Aqjyiup39KLR0oJy1dpR2fZG20UjrrFPz30ovSlkhjmd8Vo5+roGGlu
6Zsm8mf7YzZgfsC7kaA+65xH8mbJYD/c6shHCxKQX+u7xmi1gVfcDnlI8gByWosAV58aT8P4DWCB
ZnsEHbdDLSpymGbVbBtvZmVZ8eNiVswdI2ew7G1HC5MKBm5v+vPIoAumTWUk0UdhQAJ7IWJvqDPz
Qae5oagb3m1Vp35xU3GmX4xNM7SN/7nEMBWuhYuejibGOnTVS2Nqt4miwmyvT+Q9zk0zuONNg2O9
xQU1uD5vmK+tVP6B+WHIOUfpj1ZrjjzcVIDhv8lg4md8iPwYoOgwgqPetN8LTS1xOFC7g/DQpc5n
iSsxCXSTVPh7XKTJOmRWDBcwOyh8ZhKBN9ZsLuQSLPft7MBZztze1relKqCYCUyE39aYl96dcnO0
yrjE5rAFzjpp976me2jdLDb9DtCyOfyaE2t5jDJoeVtW3wzmOByelHt/aUWhAxeju+pUaCqivJ51
cVXt5bvEj8aLMxkGST4/YWkitqRoYultdQsDW2HfxKsL623kO815mk7o1OQjxaFDWd8mosnnkV0q
K4mJp+k1zdFnYZIs8UHNOgTarRzjES5HT33LTjeEfcm7ufu9pN7wRsyn+Q1Ngr4OZSOgcFOeh2Zj
4gNaWRJxHX3GU1dmjBpwnAMYMSXDe+KeahP3lFeGaDZFd/HBjNNYVeGqW/kOfbTtZzyoW23QVbuL
I0Faz4KQd8+n31n7dFgJ1XlrlXcJWCcmMg4nnG0VGy70aNBo9z3ek5xFqCEq9WM0SZnvs8HjVpXG
GDC2DJ/LYtfVqdfsx1EvTjn091VHjqzonIOefnaMopLh5Bgsuj7zqIci52KxqYrJTJG4NVOHiJGm
b307mu8FdG9+DcvVu+Vkjh2quWoYyThF13I+TJpbG92cQbgonYmPzqgs4uZL4gcFX+QXQcEMAakx
QfIfjFS9V3HmPmq9IzvCCZmY70QT5+cU2MVP3aW2S14xXp7AVnVq3woeuYNjjuXKOUy4I9piKJ+i
2K0GzvjMcjeSPcdHbabTa2tBuMAzaY4YudthTUtxg4xXRYEmjwSk7ryjIcBWIACZ825sajshi0ck
JfGrmEUR0rI2I87Z+ntdpG0WCsNtJq7HgPjTJhp/05atxydskKjuciIptI0pEOtImg/u82QmA1Uh
s8sk3AS4nWx5bs1DrXU+WzQKAMA4c1BlmGQzfXKJVuu3ZaP3TJtBCHF/NdKOYi9UBeeQKwwrQdro
YxWUCyd9qOAdc6xJFu5+WlN/VMA13pNR53yGg5p9Uqx0KxGOT7PPgt252qLxsJiViHAPnSGiaDtn
wnwem8X0QKsW3T3PhQ5O0+46yAXYsDcd78gnpxpb2ym3n96LSpWfwkOTZFc2FG+z2SL2DJWpPSUd
d/olb/0vMJRq1b8pv91iNuBF2O1co/v7pc7WmXhHOIO8nhxPuH2ry/WqP4iBoYRLvSNHB3yVPPsT
fWGd4QPXK1PG+49okSmCYyUSOAw01yUBFt2uvEUcgzMuS6F9Y39y6h3xhMzaxb3WHJcYQ+Kmtmhn
2XpK+G+jn9X3w5TbMJXzLmVt92t5D4CIJEjGZp2GK2DoIaKnpN9PDUWF26nngLXJsA34ITDvEggY
Os5V9nXUYpeoyQrkmsABMoxcQkKrWR0zuOy9kVaRgT6vtG04q+SwkyIaqJLiVgE2aA5dPnBIUw5v
NPGTJarOhMzm91Eyfd7THbL8mNIl6mh1KZFem1lZeduRrJ4Cv6+XW0eazRcUXe01Bzr4xAyBYarX
K/+TmofcoiermL9LPJiQrrqmfY+IU5Y7Bev/VkYD9NF+tqS14V+mh3Hqll+mHDz6lgrN4j4embD7
F9yR4MlnMr+DcNehEXyTczEODdmXiQWF0I0CgUZpb3ZjTi2FtW3aRpicxtYMcdz2l4oj7ZeKy4Zx
f9qVj50s2g9/nLKvFUOXQxB3S+rWRjP9aBURa+LIsqLMopq/ie02DyC1GIZ7i+4/STBlWDTU8Isj
bMTnJ5T8zZ4sL1hYJokhQaD6IZRkL6mdih8Di/qjX7fLQZGi5xW3mvEx6lp5pRQETY6aCmtGLeMu
Q9tYzamsi/3Pthjj19kt7F/ugAuNAUNXfTYITrj389m/7U2H01WUkKbYcsL03kuelDuaTwRtBAl0
CPDsqscO1xdQWCcdOx1n4ca7Ve5c4pONs6kN/Brm6FYv3ebTaVviQ3OOvwMDy9A8xdqkDsgBkGkq
TB1UoVkGorMhB0xCy+I/zhUZMjhQy3xkYLMSc7xcvbKu6aR5pgK6TsXiHSO0mnBtJrMjj5Hh9AHU
vj4t8Ik8xsNOWuTI1oyXucFLJkRybvrvBkYwgmFGBtyhNC4LVQJHd2MZvfZKyZ367dSO/pSxYjTb
pF+98SkH/ecZYZFGkyUb6h2E+eWwLHSqMhRYyZwmGlW0jfrJmcMVv7W2JCWQS6NIl/WhsRcobIaa
YzzeQuZVyHiy9w8UWpocl3EdgVp3OU1vZZY7rPe1RUlcBEuPsrai0Z4iShYB8f+xLEuTkjnGT+DE
OGVBaq+qucayvY6w4r6drbupAP11kP7i2CQ8KGDYIMs4r46Ac7wx7REbsfcnhAQbbE3jexV+y7HM
6u9pGh0/jBSn3YDcjcWBdfbZXTTHzH71PCVMxcyJDajpR/1j0hjn4LdoOszi2BnsjRe5RIganR8a
MsQ13/icmwcK6GzqNjSTOqtBqjOM1+It6o0Bc8vi915IG0XykpRx6+1cjFzLDfdL2GDcwkBKVRjJ
vxeiLBYvSeiYYUhvxDu+LsMBl8EAkskoMHotQK0wDEEq7dgf9aZGDlvRSk1kU6jKbIlZXdEWDsVz
k6L1aETtNll8YSfRjF0YzYFBmoQnZyNcMmGroAjQGqX8XWcXWUv0JwYORLZuJRLZogQ9NE8IPVgz
vV0G9WICYdVP3DkIwcKLsLSWHJ+Bc/qs2X3X7gu/K+/cKRuNHUkWUW/bSYvqTWmzlKF2z/Aki3ES
KS52i9OmO4qiC3NANczICydFQDOztfxFi7mWumpJ40Nt1mxTjI0gIylALdl+TfgylK5r0QSjWTrV
sfcwyW1j8kxZmI0zYVJ9sWleapbIp9WInQXIq0nYdM+Bpnti4Fjnp4hOY2ymRYOqa+Vg+YKiaVhl
x9i2zwSeTLhmMVOuqeRgu+/kQBvw7JAXvRvmep7g9Hj80XLG8V8ZFXeUW2Dyh82mG020a7hrFFvy
GN2MsCXa9FBY/fjckkrX9o3TgMWp/c4wTkaCBf1Z99teDwnHqHbjzDRibMlyZIwoYXN2Ad+XlVHW
zV4bgKSycNDEbEMgJlOfekBaL5OddMaU8g6oWRw9zYLn1zKTRARdIfCIciFkejkyFLa2chhHAXyq
GDxyCF0RkSvrALd1BHeIDbdulhwNN4ndQ8zGXJ9RXWR2gHPSlHcYxtIUAIQOLbDirMfMEZZjf6Qu
g3xVF80Qg3F88Ks94n+y80TKx2zYWtc/xJ6uiM84fmt8wXBE5mzIeJTnmBooiD0QrtvzRIqEwAi0
zWyf2apMDg3Srwh5gXm9y2UM1nyxSy77/WD3MsypQmyCmOshphSFSYH5NJJyX2u+eSI/wdkHryHx
0YGbenHWgAgt0E1bxFbEPpmSspgtSkQgBNIku8x0WllqBCBEsrRsLt1o6GmQFzQc7RragkSg+XpU
71HSI5f2zYrD4CY1WqhoozlgmlRT7YIyaPAvnGmhGsobwRpRXHzimukTHirABIBlRvU+2gw+q00q
lsW9jgtXzVuf6A/yoMq7aTfOLPFzM8qMKf+KW1c0aNs7008jcjd0660SAfY/tuMBn9Ou5YIruaQz
PQl5oFp/A0uemE85kwO9XZ3AAD5bc6nDYiLZBpvdoQ68BXOTHBij4vIxQKFg3Cnw5gUUpEF+cxyC
Ip95U2tvHr4Dptp1R90scz/oBDNvMchTJsr9rTS7uWdHTWdtT/gQ894Cyx0OtFlyxwRjTsuX2SCO
bQ3hYm5tqUgTa4cRba3GYmRJ2PUdDFkHS3ZzTHPgmEc2+IEnzZZEh1qK1bLr4Fb4a017acq9m5st
gXYFuJaCN3qdArFAn9/WJm/l3vQn81bzpmEO+rSnmo2upZRYomHKK71f2S+cnba2aboGqPw8SI6+
slsI8NUDE4fAaYru7DmV+4DAWZboBMXwAZcR3+LUjd7e4BuF7i4XiUGTV1yHAGs4EiKz6yi31vyY
Cj0iDL5kwCVnAxYgNnuveXJIwU4MAESPJjb51RxmDAXTEFRM5W3TWgCgs9KleGA4gKeDylHnyPit
Vtu5xkEHdSxDBoFfCnpM+f05Xepy3uFvSt5S6fkv/ohjDmshTy0gsNr9EKmVf85iDbG2mUfRXaQR
b2OVSMeTsES6khR5n1ktmSOynZfcZyf0cbQ3WczoEdjhPkjaiZycsMNpRXDYYitBj2w30q27L778
mgx8V7bzaRwBXb7KlPvBcfbj6WUYoObz5kso4ZzgJ46i+ahoH99klChkd3yZKlnx/k69Ohf/IIiQ
0+44SNWgf0rEkSqhaMbRyhTNXmscxmvoSGKSB9NwiIhfR2uUbX/UYTCXlGUPpZU3dMmXTb/TncFm
SKtRmN486rlPtThdN5YTYjvL1e/BWwzwQgUwMPObWKmFdI0Iod3Ad9Q4uEdpyzyiGia9ehJ/8qWe
Cd83QN6y0iD2mBY1u3qWOoFXKIwtPQxdYjSWtrMAPxAyHpMx3Y1o8wM7gA9utoDeT7nxnygvd8Fx
QZvlAkfB4sBkfG9VwiYHnBGnxr5UzP54Lf6kia0EuZEP24FSVOX6PH1jxYo4oUqQKISaVera9Z7h
gM4Vpmxjm52HS3LCcpE3isg0TnNCczqw9uRNmq4+CmRMoVtUPrpQSc2NAgdFO+vQ4sf+pPV0jj56
w8mHpzwqe0aXqR5xS0DMc9buAtzSEBc3bgWo5o0DNTZ2O16oGV8MwyOSmGoqgV7A2dd5rJn+DERn
fQtEptX7KX7T1BozWgzGlBh/xNGFCBhsgCZgmyQBsiCfAbOen5HUJ4rfPGj4GbA496yvGAIjcw1m
l/SsHrj+t06AoQlwQb0yDKI/OIPhD9qgT6ZxLY1Pim99jtrvZqUg9H+ACKla4Qhma5FRT/9AE8Dl
4UaO/8AUfFEt2tHKU5gAUuvdWxechjgVjT+h9DYeSAbs5eAZoISAavDMFJ9T/AfhILiHs4pBpX7s
/kAe1B/gg4lXGwmX95szLBZ6TkWIXWVAhgkMQjeLzoCexUSJEZHevlGDjqc4o2SJeVKuPTY0TWDA
EQAVw5kpE3VwqLXWEXZ18jAa/E7YU7T+jlFRTIakVXhLVN2nIePMyX6oqEmKN0gABNgkUdmJyi9V
fNWkBF66xaeaK8UA5W1GLSHroamuWfhqU+clmIGCn8E3l/MB2RNDAGPqjAAFI6YJo/bG363ZAyVs
DROaoRf1QgD6V/KtrkwCzl4xGtdMrYqq6Gfxm2taTHVqkV9zrO5qqzxIDUvvtM8elPByOyAkjkFP
8QF3B2PVV8SoMiJ6jRfvyLjT6cbTzG18MkVLmrBZ3I96QoKEu2jI7xEbdx8A2skvs6v3MfhyN7uf
6WzLoVDqwqBlzbXvo8r1KAtkzH61uKbUeCKz5LvnoHhlKMJ7NPZSPfb+DLeZpY0I46h19oOWxhBB
BkKOrL0Z32fE5DIjQCu9gcBflYJWp1dYvZa27nDTaKzlzic7SofztHDM1BriLpuFvtYFR4lOyD8q
Ih1fYJ9ZIkiX3PzU0J1JCetN+VOTVP8eTZDONNGvXbIsF0CwbTZxah+5z4wxGbANnHhuW5GmwRXi
TDwHJKCY+Cvguk9UDhLIwVYeKwSpFNeEQXOd2sIbVneTT+H0hh+dfXObSm3e49q7JXPjlbs6ptGU
LaTBSQRm2DgCnfDwyPhF+mNXlERss75CuLEbmymLZWaclmm30BfMRrrLylLkdIyhibdWqDErEaFk
DUxOcqAfL5M9Y6Q69wsW5t5FhQNxZ/GWtJp4iuNixKWSpXq/80uPnkifxcki5htz3kcVq/J1ToMw
5OCgIEohNcYfXH2dR3g4+otH7eyyKxczuZgUPPIsZQs90QXzpq+c1Z6hiPIo/SUTxqWcYYaln2TT
tL9pj56eBd8nC2eH6M7NUBrt1oXtcCmWGAJp5tbzsIm7Hv2Llr7oSVqCHmxSwWLe0kDElb71EULO
HAy9S0Mcl5JnJo3reL6DLgTnW2ClcUpHD4aiTd7AyMbaFr+OcyCLrhr4csyIt7pBQd6md+Yy3/b4
4MsjN0AizJBkTlHMQTnsLJBWgR41BEzlhEJHL1lGz2QGec/Zmq0ps/duqfufDHNnvtHLYvzCJ1rm
V6fverJf+joKZhiDGOR59XDtm8XX8F5X5rn3abbZtFafvTlloV8Ut7B+bzWWTG87Xt8tMXCMHmqI
lhcL6QljS0IIk6lP1fxYTY1lTFcGZw0sE3LamK5IrjBD61+Oib+PpvS2ewFAGE84eYr69x91+t/S
6f9fy7ma6Nz/swKPYX+ovv7+v/9VaF//j38K7TolYRR6+a5Oz4XrrinSf+RcDf8vXdcR2F1b95Ha
Vwn+n+xMjYow/h2/LAyDTKsp/gUTZ/2FLE44lFoMi79tw/13lHbPI077L0K7TQcHL4yYq8c/DUP8
d6E9kwOtfWbzMgMAveCKDkufnQmAlH5CE8SLV1inxGFvJ+iEavtuch1lumwacGP7PHTsx9F8JKu3
zsUCaq78Lek4KE38DySCPO3aL4/0P+x0WZ7q8qbtI6phx2Hj0MD4asYn07gK7VfROwejj0JTsjsM
w6i91OKrWesHl5vWOPxpBuw+tVaC2CnzY0XtcOAKCRA5YxmSeAMScqkupxvQJgHw/++II2slFEeS
LgWYZNYZQmGGV5vVrI3vM/p1Q6sbjgXREr+EZJmdJ09e7eWKUs6tw8EMgFgaj+rUjtqJy/uGaRFi
BLMUkdfapuzZxwYSBjrMIzIQOvmxcR/J9qD1w14aZeB2xT6x9ZsWQ0I0fozuKIEqdQvS3poHjb/q
kuFFn90R56gJfFXyaLJ9SgZHLIec4Bc8ft3I64fRn3H3FxWV7QpParYmG1EJ1hxVV7AgzaHqfyA2
BF75Qzcx5zNiXPLZ878StBLwUayki885XJx7gUTfYevYM8qjw2G4oxfreZkc52AKTFeTzkaOLxnr
tb2Bc865N/lOkB5pNAhKW3EbcbMX0FW7FqMpPL+DN3vNRtDcutEMt73TU1Z9wPYnrbw1rF9kt94c
Byc90ZV3SGNwAAMca5RuEn/JzdBses5dwviMhqXaF3o63Dim1Z0HeqnNymYWPgLEsYkj8SHb1I8j
JiSxrT+1ygncOHoRVNAxwDDCxH51CLnUnTrTR02WyXK7Ew3RDzBEk33q3VQ1+RzNPxYxFKEitm8m
iykXbGnzzoSxSiSJuQJ7gpjCZGlvasFukg3fbUSn6FLL0+RUoQ5031yPMIn8EcgNvlfuaWjlJpfu
BBAvbFGY8zTyFZt4GTZm5N1xl13HAyDvubxEOS23OXEFDcRiaQHL9/V4L0bAIjN1S5V3cAf6UJTa
0vgK2VAhOk2bZNAC5cGbzi8DpXaoifNmAofhefNeazwMo+l95GYhssGuHMXFIPqje49WyoxNKmNL
wC3QcKda5lEHkASkgURi23I2OaWjtc3MoNDSXdX97uonAtiJ/hJhkTes6ThHRVhbkf8g/K46wg7E
zgdZe9ZuGvTlIUM4Gz5WnJNTXWj6OBoJXKBKD2dF/NgsKc6pkvkw6eo6TPZeLPU9Y4ytDdvDhKG/
0aqBWJh+VfVrlGonQXiQMzXW9jFAw+92+nTGuMF/gUmTr1KXTSFkdm15TfU3Q4lNgUx/UWUeNHWC
Q2NQO0OjZuvY29e8w2xWltaw64eLyLg/6+XO6E+TpR6p1j0u3YWeVRwSsg9oIbnNpvKQJjP58Htj
jMMUG/9AgJUEJWYZaHcAIhLljFu6iFf6UiiJmkaZc1xP0U2uPdT5u5MYP1GMbZRL2zA+gfl9i2y+
Dd5S8VR94pTZYrhgck06lSznPH32YKMgcNAGyzfNFh4QEfQO47kkg9jyNW+wgMwtxWrLd6T9VHnN
GN7eNvYVWvm+zy5ZBiRvPI926lNKLN5ouOLRZjIm4k8x51Czu+fagX3ZulRTa/kt0dgN6TN8Rng7
Eg6+c3LyLPUgoc5HPC4lwj3NExA33YQaeMuC1aeAaZn6tEs4UCPU49okpL46NfNLv7z63i+f6QRS
0UZPqh1XVsYjCtuwjnW9rSNevIVcQ3N8tEV++nHlclo87XaZHikdSvq9PljeBdzgU0frKsS499XN
znT7kAtS43VZOUd8i6zxBJiXW09I5u9WcpZ22p8xDrSQxNLis7OTB81gbuL67QMJwQ8u59A8+wum
DnK6jv7esddIsqQfGANo7658cRvnXdiO4OBMulwcy2i5MSX3ZWlfDDAjFVTsmT9YeoMacpZROX/4
QJp1vOdR2cErBvdvSwcJNB3Pdd0wVq5VdsqNYQeVXj+0lhhCsJ/MZeLu2paJ2ALO4b3T3eLYKux0
ZP1G+9ZskunVkWlHu1Qhn01GcCYBpi3epO57VL7xKvQuP8iJZOnodABLayN/kxWWDxwkp8gmQxdX
UdBHhRWODFv3HQ1RG/6AO6seDxbVg0iC8Q1tAPGR7tEG8iAjSmALw4mKpuE5olU2wKEJ6JSk/7ZO
aZdK1ztAMnrAFhmAJqSyEOheOkVWVLD5+6662IXPNzK5ayfxTCF46Ns6qcIaewCGqBd/5r2T1hWn
S7zHMfswLp46FosRkEx8BYAYUXsJGWI39UTTOZvqhKrdWq8+Rdu4pxiAy7LxnEEwsfaJLPNgLZu8
1mO+T4l4NuyINNNACXhymPzltZd4+pbpd9oDjOFPYO2MlB5y2zkS6D4ijaS0j/MBY6gOINCE0M7R
FG2t36I2pMwFh4AUzqteqbfaNl4bownjXJKQrsZjUrYPJQBure5epav2SLBJQDkOhRNCp2ujag91
fD9RBkOOBSrTsm4vm0aH/eYgJSfc57QD07ENLgjezFTrDwuV8kxBbxDqvJ/S8+VN0VRdoNd99dJE
mreb52gKcAeYoRg0upv9wp/ZV/vU5LTvdP2l18wmKIlR3BPKjRYaMBMCRLgQhqfKqhMmt2n84Vgt
Ux6tklJsm4Rm802HFgfCiSJW3NgUtsws2k3qqsBuZnfrDI3xUEWYq5w06+4qlbt7ac3WxZM5PEzY
OsNL1DhWcqQzpLkAP6kZrJkZm/+MrHxA5SdNpao9kSJYmkYRuwVLqJcUuLkj9O2IfNjJ1eht5ZNQ
WKlgC5envOV7RM5Lc2/4VuON8D333Zo12HNd2d/SQjsx03M7+6PSuVtCWwDbBWGeyClWsreahyEc
B0KMQQL3I94NfsMlVbK/nuC0Frf0r9AxiLfvyJpoh9ZIq2W+JLDMeygRdNbO+1LLl5vejOOLodg4
ejFXd1oPhyi3fkv/KXfVDSz55WVAvzr2621wzkkQ14lj3ppTpB61LsGwyas/O3iCAqDgZuBzFQu9
rnMuNU1Dd3431RdeSnRMs+nqwhQPygz0XJXJl3wWPj5qGDB2OYAa4AUsvwcC8PtCuEcGcEXAdTt6
YDPGXI8YBLbZjDgP6jd5Y2rnQdTVJ0TC6iVx6/rWVr3DVy8z8KF6/LxqmWPSSVyat/BhTIyJGFJT
XFxNu2eWFcBBCnOtKAkxIzeattee6KWVgWbnz3EhX2ehRXs/inE9OFq8zWTY2Zmg1GKpT0C7GI9X
9vykLXn9qzR8+4Uq2yis61wdOp2TMuVLFJwMc7QzZs95ZiqZrJgUKuCdSDBpU4yvJL1Nx9nTkp2f
xxc/E/ZmoX7iDmTYgBA7Zleomr+x7J9k1b8q5rapd1na7j2Jn9p6UaEejfkdrrGjytKaIxy3+chW
R6o+knumDqRsFNENL2IYJjsUR6r2bq3JeqJ9U+EVbe+0SHEBiqhQp0uIYFmafjNe1rYV7X0bM3f/
L3dnshy5kiXZL0IKJoMBm164w+EznTOD3EBIRhDzZJjx9X0QlVWSWSK1qGX38skLRpBODNf0qh69
mM30hL1ua68DCbPhATpVeKwhkV0SRJ4Fd0OUEFusU+eX0cvXdNDFFt9sMKTiHgmhPQHzv6TZT87v
0p/zBDYISzc95U2MNQ8tM9GyXQq6DufcWykmRts0Smn2oyXJJMUaDViN3AgBKjoTZWBLYI0PjtDf
yqG776y2PXXtWsYEHQKFyNx7DbC2wX5H4TU3JoeUSGYng10YxmoNAMWYXQcH2Yn0Fgcm9N/JjyUX
iuOd3FbCnMhchmLSClBsinlTTL0IlGa+RsmkrgUc8GPXxV56L7229heu2z+pYDVlxWF4VISWdyNh
N9KEc0lSVFTNkZesWP3UHsh+nm7XLO/7uyxJ0n2/Lv5RxquMO6NYQyRN6UdKUqZY5Supq4lIjVDq
yg6X7ttd0SVwZoCUm5d56SqTz6RVv4cRM8A2ryvdL7i+/VFV8VfbNXzaVnwi2N62l24ADrAAa+ih
kqpDjYAIajbTRXJ22gnfx0HA8ISStmS7hi2DMxt/UuKLqm8k+VXMK+AB3zkUr6m96ROIPLlFKErH
///FEtNEq/if1ZKnRP17VejfP/8fWomN7EEL56qISN3VderP/6mVWOIf0rKQQqRuOv/RGPKfWgld
oRYRAUxwNkOk7piAzf8ZSrD4+wyohZ5nuxIug/O/I4LxBf8mlUj4xbYjHRjpJlEHvtH/lkloe3B2
aaeZ28Six4y2a9ZrohkIaVV1nHuBhmO/4tCuvJQZ0eKgn6e20N5zp83brQKtjgOLYkcC1jr9niRr
al7DaUlZCJpz37FpUiZbtTi26nqrsHdYZ80yYSSzm0SfTDIxLwj7nHPLcV4NnL1jaL5lgMI/zV6O
7d4vai1xztYYp28El2E/MH2Qddo0iHmW4h7iBccCVXcmMKfsm5tkBwy9Kb+dogQStHHBJ2fGK/uu
rlkA+Eu7f0pkN3FQKqtZmrQA86TAPhAzbPwsdCFlFvZ+nq1ND57mULCpax8nXFqYy9AsLL9ReH7p
9uwQAn4sox94epkdR4hr701Kv3fJUX2lUhesjdn8WTRk9lOZdq9NXvTl0SGfb+5n1m3JxkhDqDlU
6ymkbo3VIOvbQpvTjyia5mfSfO2t6W28MrxSTLrZDuyi4UVpDi5+hNNoQJEHMsAOfT/r+ob3558+
ASOTjxKNpWRkK3sQGGVj6Ju541DvptVVM4vxZYlR7OEEqIvnUZQsKhYJCGWXwUsuuqSvjDTbfBZz
/ZUt+QX8BPMPctkiXwkFBC0RtS3rVe1ign+PFi95cjq+D/quIRGwGp6jDRFGDcd0Vnr0qvblG17Y
d2WN4bZGgRsv7gS9gTtnOzdekIzAEla+0fNUOUFj6dkNejf2ZKc/kopgAJ0b/O1s9TuPYlaDPtHR
GL/orKBIcFJY0O1xM7TjYTD6o1naJ5e/kHRh2lVH0jIbr3LNPZ6nt6bIYA9ZuJHDzVAlJqp3zGox
9iZk8NFqzq0DIU2bX9gncebkQj55OF1d2mTY8qvsluWO8cBBpRUHlDQz6Om8RX7jvRWH2aHrHXyy
w2z6i9cX8bZtMKP0WffL1V2kw3D5SL0GZqhmH9pxZFrPHcESOfR21WJ6+wFmDQI6t5Dm3iME+kuj
P4twepgBYrGMRL4T8XguFwrsjE5h0f+IFJO3DEMSgMm2TxlJ+FhHdmlCl/1COMey8T57WrSrdaZ/
34DujhDG9tcFHZYI9Zisde/M2zC61HSXyAwaJZfOJl2quwGz15YLx4+RRSoVVwfhzI+skg+yTjp/
BK27dzz7BVUn0MNE32Riya5UucCi6K2zHk3Ttta655YymYAdA9oQ3N90MxhwjDKJq+sBz776RF11
HqmsF3FgumGhHTWJVbIazkPSXHvajFK/TuLyey7AotArVG5zGK3oOUnIzadIypaW47yJMRoeUmof
76XVdwctj5+9YQCMMXv0VwYaUIWclCd5TiOt7bc5ZDtLjRt+JWSyeQu31RdAsgYHVB4gbcRgs+EN
bvRVYR3S0en+ZDNnXHrfuTjS2TrKWb+znJmJLsb1cjJVrc37GoB3kp+mrr6C+50HcpKuC3jPSLSa
mkJK+OpdbdWBJissxkDUyQKNRjpeWrN3M+hrZRhhsCP2UqYBJ8sx2oLUCdWdcEvngI7utFuLtpYI
QgMf7TS4fhxPzPM8Yw0CXhgrXwh95zhco/qic6qMlP1rlpApviAlE+533I1yq2Nq6KQbsOaRbQpL
67vFGEwLZ+neTZryrlgC75JVUMoImSBZVto9sIATK7C7hFa4c8RH09c5p7WBuSFzkUwED+2NPnT4
gvWUUmmnx1NoGT9lWnnEhPnpLPoAyCqDIIzlR+5pO2vAk+ZZiCELG9eAJqm3cMDEn+nakfPn8mKW
VETpoQcRYrDuKkOsi9XKriwoakX2WYVaeYvKMaIts0h8ZZeHDJyBpQ13cxYB+aoyl2lV0las9cSW
QButWRzlwoSGwcZkD4lJKL/OxrORLtfWHqwd9wv/y5n0N6Npkq1NqlR7MKJGnA0JEizkC/s6rZ5k
F/q4JfmPllZECMDoRn7vrlvmVt9bdi3uMt6wHHY6oj+0yYyHusFfB+DwZxINLC1w40vL2ySqQP8m
s3wi8vwuwvEX3gp5mb3Xbj2Ku9Bu1j4qXruX5a/zfjn2PBx/FSuGXHo9CwRiE8eJjf2QN7esAfOV
YQNAD8CZUzWvkdIRJdY4h8FAsMMxcp7owNn2yfc0MzamKNDsZ037kda96Lc1/KGjcWcJi0+QCTO7
T7j55wxLWTci6037LswuUpqkfermliyc73LWjB+ibR4pKrnQMvDoUDDYieES6fTStOqglvDWNO1V
r3qgOjMPYqdq8sAmc/jlRf2tlrR+xMa16IwT3rMHlsC6NgUTsy2u8BX9h/chmLA/xfp41RJAo7PB
OtTQXuZZ3Dm1dms67raIvUNhRn9wWI7RUYY8k00R3zCA5AGjzMXVfmrjocd6xEIDv870NnjLSjtI
CePwLPYohgbAnO1tFI7EBw7wXfMcrOpn0/pycefQ9sx+5HePKTaaqlsVFci6tBmra5jADwPwXJfR
c4JmqpCUvR76GifMtqXdOU4OTnentKdCU29Nf0zMlG4w7oA25D36h6Polij91gGi0U9NkKcjcKX+
zlnubPdjYXPSx5i3eUANjoSecWdK+8ote88Qus1JtWDIOjQoiCMscJxeG+zMftZiMsF61ZrTgWXJ
3pHfuRI3N7Gg3lQwK1wsFqB4vJrh411ol8LCHMxWxWBewP4/eFfWDzuPCSynJYBAY06Uwf6tdN6f
ppnckyXn84pOU4W3WgGhxv+/xXy5c7Xm4sGGpJxyHFA+qbh8WFroNrF9YnsXxGsSaPJu2Fu2qCaH
3rlv2jgV3A54v+LUvBKBwGk9elwrulk/pB7gV9zZklynUCCyUlethhbrAGToCHsDQzKLYWsf561P
gpCLZ/6uK/CEY59nLCumveGKG/4cfMiNEXb8suvq5ERo55gBzKOwx/JEkWpyiOZi2rkrxKVtr1Xa
ce+XHQwqNg5pXUn2A3JBCHXCRCGwJI+FuiEwV4ehMMhyNMvNdNuzoYaz2e2AFmE5RAqEJ13Itesu
exRWUb+CzxgOTsRvIJMDHDJYAn5l/wBCuocYd4TTCL+b99VYFE+RyQxCMyd513ImfzQbAbT3syIN
jUFovrh6/ETfj06Xb73h/uPVssfDZHVbtB2UAmpQsvIXRdHxaRxbrm4bZX+DIYyUnj7ZW9eMP2MT
FotM3yp6ezflaD2FM1V2TGBWAwmXXLwt8mcaTYNSrbsOR9+npvtKztb3Zjypi0lp1kNjrle8lft1
D0qANtaeLthCY/9fzRcACjO/Xz4YpM/0GEsN/P2wLWr3kCTVHCxRtxtSZDJiX97IxZpMYCCRwXKs
48AVduPaQkPjTq3pv6zE8TNYbOFcPxV2dZdOM456ab20unpbv8pR+as+ZU+Y+j88kV3l0D1qhv7T
acPL6NFJokqS12QCt6D7bMK4nnZbxvKpRtdp8jQoJtZ/uXHSrIJOI9Ruuig2+mQ+Yfh/waLnW9VX
m3N70TODQac4UynIFeB8GO307vXju6vkNWL/5YArBCfAEGJGeyx8L7gp7+xeHPoqcoKUHRi+klIQ
M9Ctl1EK2lQcBGjhipmvbXjm6jgRB6xjgkKI1RyzkyCLcFHSC0l0Z/aLSPCLXFDblijgxEDybpr2
Nk5KUGrqHBMCPSiZXJpxhs+f7Pqu2XVW/hCFJwzF72440cAATmWKEIxiKLCxzjdqAqBQXpBW7iki
okAX7grqmg6i55yVxu/Ae9Y65hlqRa1/mrrlTyYSM/xYlydjyrqD1m4/bn9i+DDwS32t8T5lqz1D
CKU8ESmiMmglYAWEavMlsnOomd7GJp614cjml7F3c9Jh8guPBhJrOaceis8ixEkbs/TsoKjArK0P
cAF4AlnbaDnQTYQobolf+qjvvXremWYRSAJ6p7gaAynnx0QmR5KRdwtg/3WrHjKl8ITZNW31QXJx
BynOH/V0x1EGkh/IZpFfkCtP8XLDJrWR9i98DDur+4kqbceO9yGZqVkjL1qxUgWE4098RnZ501lZ
FCXgVo5SQISYqCL9YTGdgxDsMHizZZSckFbx9SL9qHJ11Rztte1uspyeGhFfWffBZP0c8Zn5VHoE
keMgBg5+2o2v1QAJLM55cyyZlj3XM4Xb28mNOCfWt6GN8Wcl2o8DvUKjv4JZJroL22g+O8aE7prH
M/rfMDf5dxbRP3UB98aIp2dVHLLxh+G3iSw3fZN9JnkIIinWmNDomAYdQDomcmmYfNSmgepR1jBO
uBdWm5mcPYzxJ4USws6qd+hcrjWXwdFInM+4VsWHp7eFzaGnK37i2i5jv7LC5FIUljc/2TM+VQp4
57m5xiB9j1YHgcYHPkhoe/AEcAJT11KNc0tmwIvpI42aYoOEY+pYgKIZsdSnHnHO9okI5hCJIBJo
gF/CVgNBNMweG/0IpyKXQ/yRu4z0QWsr/WSJeXC2eo/0gA3dzCDOpit8paDMKQo4SNAwXoVTIB2l
EzoUJeWeZmzcObBO36xltq5Qe/QPkowRxaAFZoMt0RSDBnYqlNSumagTUUzISIg2eqdbiIoUO7lb
ENYQIegmKVRIqsEp63PJp8tohZHa9TULF0PULpLntuijO5HAkPB7a01ejmJWv+yid+ptofIw9k1i
AE6QDUl0YSdFUiZs0uSOb2wkENbXl9HULEKInN+fCim5apKhzJ7Tqc6eiVyKl8ULWUILY0Tz1JVH
+hY6TLLVDb0Y2biux4px0nm3Us+WlkFj50xvJqByxnY7Che/aWQTQ89E6vdpYGEasQfOkpumw0gf
5rV4pvSNJXQxDylM3VqM2iVt4VZsu0kKJ2idcgSapGOG2REfX2lLTkKyVlIqdbPtOuf273t5cxtY
kpuSbrUzY+Van0YeHV4YTbEA7F2kBR7iIyvhKDHSJ6OjfpB5wBNQS5MKdmnrDtEnVn/t1cBqHu1z
smH60zhSq8Zjz9bfxwlr4LY1cSP7o7Z8s3jLuQCzAuutDX5N29JihyHif6+MXpNvVbXVT/ffqxL+
tWT0//y/ZjYzBKrj/6yfXj/zzz75V6/Z3y/4p9lM/MNjHEOjFNKWq3HsvwRUc+0kxeslLHQ09FWk
1f80m3n/wA5lriIpyjsBX4+y6P/Cush/GBzpPBfeixBYAY3/jdnMJGzwbxKqcBxhc+TTLduir9n9
+338a5llEa58BHOZeCe6WF/CNTDKQV7XgzALq9e41LE38TNQ8ujainHUFce4LNr7xOsdaM1mcW5N
lT/T+wzDPNMUHG08rWVUG5fWWxVEJxp5rbX0GtpD01Gmm1fHuu5m30GVLcfmrJx1kVeYf0j3vxeD
YjsZYlIj9xxSfVdV6APOaDJ0TvWr3ekz38lE5q6xTzn/es06uhvHm6Um4QNFaY6ah/qDExhXdlZ7
wTgPZ301pCHN/vByfuurLMAJtGu12DjiIudJNwK+IoKwI2pRn+rVOBGvC6vFo9draNlUIN0+N83n
jHCXTQlTj5lO8Jod/v3GeIqgXGNYuOvw1wcg458nJ99jfPZjCgHxw5Dm7HxPzYfKYMXdE6rYDWPb
bpo4vpWY+1TYLn5s2pxmnautZezuaTmFggAv52bkyRvo2W1jTeSNV4YHLWNO/RGCwt4UZMkYVc0/
sL3jdz1y6LXrxHzgzaIhPeNw7TFTHelZczcTZpHJc7HrRMUBqyzzXBlnj6WKzzYN2Uq3ijNrXm2n
0TK6hWRGvKfXv/Gq0yUofsdA0WJde6iLZ0F5oiiCAasakgvNVeP4SYa25zVqR4/4Qe6arD3V3VtJ
XJDEo5+2IP11C6nCHKvj2Bm/uKJKWqw5XXjdY2mWlxoEKuqKae5zTlELAWglPV46eJy8YRoOopq+
onE+gLgjzRdmHIiYH9VS/E6S/juyBSVpXEsKjaaAdrxNaQcnxjX+CK4tOKHlEW5KAK6c7bi+WJRU
AIGfcjCTUqQ7xeS9AX2M0a8uVXpLeRNvONfmUKGXi1lKe19iOwlGK3wEPoeAjNMptSjVDJPsoNft
XUuoCpJL803O5rukrbCf56OV9adUMk4QZOGoYhhEiVaDUR2l932W/WkTAV5h+THHsMeO3007DHF/
bEAuHusIfZmx99Q4y4CTvIDOfcnS9i6q9Sdb408UbrGRJAR80wQN6U7WTobxsaJfgWqLL9BMy04u
kfM52OrLHgay/xaNGVNq3LDbsF9Uz15l+ZaLjK/lYmPE5jYNO4Lp4EjWjTNcVppXy/smAk5kWSVB
aB0+cRqZ31lsmadYU6wpJ4ylNQl0n9jxqcnEpwmBRWHXV/2KuD16HOYHGMfRWeDDkrAVSiqgZuMQ
IlIoz/gNFu9khtG+7k/9ECzA74ZJRH6vmS43f75xOKgBFEch2rMI3xaLApIbIrSpD8PimhldA6Ys
98KYD/5k6Zcyf7Pap2qCLlkYm9QukFn53rnltwAHR3vf5vlW1m+D6/yOc3Ks6KGSMrwEX2bdbO1o
Fdz7StYfYwczgduzrDTqukIapwj/KgonNnlFYyAOCyueH1191khxqYXEjwUfXnyLdLA9IpE8dTAk
llri2kcvnPT4A6CAQ/TdnWVWPug4h8qbJKHSvFd0kBiHOLHD5OSpxoB33cqiZl8+m/OKlbfC7LzQ
0ups2tFkoNb11RxFB23MN9VF1hf4XPeme1Re+YamDQ9d3NvUR3OYPk4UcXpUnxTUWnQpaGNACakb
7+OG6q48yyeKJaEcqH3bWM53pEcc0xSlBNYO2unA0zldms7aOIqA5FZTKWGwvMybdktVI72O7TBr
xa7rNQ6cC+8b4aMET+BY6Gn1NmUHIIZULRBdsgRyB03eRd6wo/eixeg/59zwrmBUi9EsHTpxrgzw
Ryr1fDF32a+cRPJnuxh3ZZrfbKie16otrWf2R9G2JqJvbmxnfrKM2sYbK7v3SjFlEjd5pZE23SZj
/9tj/Dp09VTcjG7g1sHvpUQNEXg6lKbCFBt7p2YJZoxU3ZSdIelc7QRFK4m2BQOq0/MQHVpgvyn+
o4EPvrofLXxfnrenJWNQwEiIqRQ7nrTzIVpOkPY6WjYCUuLFdYDN52d195wkCeTKIcT0llAvUcsL
60eyYe2fxc4P0kXEHp0YT5I8jAocF8tP+rToNN3KLFiJRaQ5KyqN6Ygd6z48aRByQzXurX4QH5KE
/8YkorCZCJoH1PhORyfqX524AuhDLaCdnNqlpo24oXZv4JY0m/jRScKrW0fBMuRQmCGE1dK1IGnE
xWWaJ2vLeWXjRNNDjtPgaOf5mcqdbpPYE2KW4GQ8jBy2WrWnzRmDxdz+CfP8x80I11rApg7xQBQS
REN+IJZGEa6UO5ULCjM409YT994yAjGiE+2ezH1gDMWP6jWAbd0+dAhvK/3Ojd8te26DqErORVvf
d6BFIR1jeO2hpWFQiG5l7vwtJ3+NtelS18ujkxPzZL6gIEqxE9bxh3Z1ts/r5SB19aPPHcuVIr+V
/MP+ZC/7lsDWzphYHYr+TqoOBZCmHAG4qEqe8V98huMtzMCDi1Tz9mNhBHFSbPE9KqegNGPwB8Yl
XqXu8Bs+wKudpmQ3JQ//bjLinVaYHSUCViBjqjHquXnp5HRa4mG5C7Xi4OgqujjWHIgEtLPgwFx6
AEG0qbgvRJbtBzt9XuJPvCRQYPoAdCp6MJ26M26XsMZpOKXvQNxo6KOkrYLqEcL5wVuXnt3KngFc
cJPI5LHFhal6hFOey5NeHFoXQEZSO95Zy+IfekR3ua195fAo3IoLiVgz6WscvDP7SrqtVMMF0M99
tv9blmI2wUyVKh0zh0gW71Gorph9Dw28jEiXm1kr/6SYUdH8qCdiFrP5V+lSerNEd3AQO7qwZA+J
B1/pkRu4YiqPlpiQ6FDoyXCPsffVwRy3k/s2vKyojBpjtDbjmHd5GHusjGq8qthJ6hcCnTuATftu
fGus9qDPTv7awwSsIOgATdkXLFBpKDiYJrg+0gLUWW+FdN705nMotG/UWF79F5qc9D9JUZ3NzNxi
k9oITqB56O2JYrwURhHuYDSZ+zJzi9d69N4MaimeuCepeAV8gr9yuJJh3ke58+Ok1g571WPZEBEk
eUGJDcmMbRmzqIzbZvZxxYLar98ouFLQZo2dO2POE5jImKFXew2PQnfeMPGFBILWxgl+5A8n2pnZ
uU0eOMaBaljLd5IFIAVltvdjXb0BELyjQCnzRWfvudTwhsamvk3C/jx0vDL06hMN5AxY+o4UpHZs
kho6S6oOmXShtEU65ZkbIPb5LldtUKTt8mvkiM2b9qPOPaqnG3qMvHHY9XIftbzIBx2lVKN+zLTc
QwiM7iUdQzoFDnU5/YK2+pCjIK619e9e88VKx+csD8x37nZzKB/YvoIysnSeDETRWCADHMv6Nkid
kCYMrPaJoL045fpByYG5cucZNlbcpfUTodNnjuTwQs8ANg3dsZfv2q08dAg5Dxj/BnIltCMFbmeO
hO617NqWIz0Vtf2sFK8Yzu735L+n98Vsl58ETkTCrgGaZHxNuYZ2qieegMHgb1kDzsilOeaCzt3U
hC4B05Vdtp/O0cXKZTDUTqBKnJokcIUNyFcrpPYAqhGQfBEPr3m8PBcmE5Y2n5tubHclTedwcmhs
Sow3mjvPREYPAI+OikLP3EWbKtgcu1N8SRNq1j264Er3rS+m77pN7+LyAajJFyyJ9eXyq0E5Bvu/
Q1jYpS6vpxGm5rMwSnDJpM6JV+dHLSJE31V/V4NmGkGtHTC0qBDPDL0rg9CfDMe8FYRHprD0F1vn
nMDBFa2K9D2BAsYQznfbdVc6Cnlfw5DFSrCq5d9DUTkHTg/YBEgHNk50aFvWpTa5+6Gm6aIVhCWj
IZsPhju9WDowMPI19kbvsmePl+zKaVNmeLTG/oVB8MSWugpCknqbpplPyUiMxnhrqG3d6rEwb6xs
vwWJhJHnFxCbL6+U8a7Pw/2CGNyJB14rz4IvUnY/7jJcOhsMHixyBbzNIexP9dS/ZRYWu6S/W2qD
bnpl/Iwq+QO7Jeij9LX3+ksfU59aGskvu52u9szKJ/IOM78WJzxAGGfi+AgllGDOBDbjLXgB3q/6
DkYMXQQc7nZ5Xr41Ve+9pnPfXSyb3oNCTluKc9gT6reFNeQ2kdQz1ylnQupR35za+ihz0qww5IFf
aJ/Nsno3i5cYrto2LTy258bvvvPwDDSSbMGtMedtKNWhUVSn6Frjj7V978pYPTV2GcBHpZ7cZDqt
Zf2QA84ZF7KfNOz8RIviRwzNikfEguvd5LmqezyxwKMi9JmfILWRfGfrNwK62lSCiJMihAFcFNio
+AteDxxyoBvL5fBhyQFQx9QyJdqftqRBPfJcTvhifnIX6ytS1TPHe8MuYDaD6wcf3vV9AB4289tM
4oSPHse+DkRoPo5ptBtMSeFPusN58ZuW1QM64JMT1r9qBndoLIxKnJFKzMvu2cvtAOI78PpL2RYP
Enn1MRTST4bhoGz2LGTY6/irX/J9Mr714DWvqsFH0S1O+pFlrtoRRCWXrsXNY+QMPSeFezCS8TfG
GpY5YM7iP5HVL1eivphT9ao0jlxRWrXrUqxADQPJBjXeOsYD+1YKCs3n1jDre5Jn+iXLuPYozLG3
a3bqrSihZQj8qcdcsuZQbB2wxS9XrDyNb9egnFtRVQHzfMyJmgs4MSPDd+TYUj8HjFrUejB6+hfN
e3NMZGYtpSkwJzWimQ6NTPK9GsIPzYzLF0NTuM/cyPzKp7x5a6VBbENR5uFFMtmXYe1uAD6wBMt6
GHilYQCt18ZDSJrrEDZDzGcP7CSIY9d6sWK46ex7dZJqiNgmQbyQxSbTL8ccDaEJ8pTAv1lKEDta
SQkTqWMe8znNk0TGxcxLA14Qy3ORNXuZLjnd68gcbdb1VzpqjVvphOOpKF16vHTSWL8x4sgtxSfT
kSdQdYwgYR+HKtJOuHQ4e3QYmIhLIBgkZjDrXr/TYzm9AagojiIzp19tLQkCAXTlBcC3+ehM0/gT
Mk9BJhdyDwYxPOhgZW4TuZHfGd1h/DjFvJurErxMW0auR10jpyAIs6K6ZHTF7IyqXvZdHE1bqSKX
xic7/YyQqvcAcLIvHuSnIcvjHT0ZOowotwNOZ9jTH1u49a9uGGARmJljPWO9mUGplTZFHRMrmAr0
5GEAUn7QG9v0aRPmHiKZ1YoBd8gCzIx3WIHk7NDKQYt6GBCVFNeiBEymRxrLDKPXEZHkwM5s1ReB
+ViO9YQIE0KrXTATmJ38mswifdaLjM/LsUCAeHqtwXqlgnoY4+pcUdd7KZKB7nEDz7qWZM1mgS20
szSbv2Yk+vAg7Vr/iETcv8fSZIOpum55IKDPgcQdi/wrgvcgafKuNN9kuj3IpgNUjreIrM3EIbYQ
ifhd6uwv4ADigtyGIU0qjWCjp7I2OwmtSi8p49GvLhvnY9pb4qwB68XSFXqYCSrTDE80YpGRcruG
7FOlBON61Vj4zQlf1WsiP9TlMUlK2MbLEVz2gyG4BgDiPk599WmGat+okMCfivaxwcrfcQ3ZMXC0
bnHswg7cKCWXKABrPaGLC0HMZ5BSPEbCgbc/wIqYsAuVO3s3IXjFQX54dqie9BUZrGQDgzgufaeT
grNHGQKAY/lic5ze2wi4tFk5MnysxjLe63wqM9savDqEUrKwi3K/z3oOO/Cywr3GvxMotzZ8gPeU
2rty/HS76m0YPONeY8PNHFCesZdfa41Aj5nl3drzkD6sLKSrZoOot4uA3oGHGd7OvrOWrj+AlydN
pcZeAunr2M6rvO2forL+yEpjvVPHuDsWJEvYa5lzLSEuqOTc6KbIKdbjkUqwQ+3ryf4SYcdy2kB8
vUai9AjLYZi5MCEbUK011NbCMvETJEPXnIy6ovi96sK9o7wJn2Bd1r/ZKqF5LtJhY8tdgHenVA+j
zqhtmpylGEb64T2uC7Y0kD+AQi7wYEiwTiC4ErAr0PBK9aK1DaBrllke0X6V7sBq5JdF2sMBgPIR
/jVRfFDP19EkhWkZg/mMGWQdPRZ3OI62kaMpShpTOoQKXq9Z3WKGt9ugN2wMoGuxO48QwwuskRMi
99ZiIKp03RFRZpcUa1092/CBlfheyaEnGdUTYxo5DacOAIuuqXaeM+A8tvZ9M5KsNsdHsys43fcE
9r5ljiGChYxFoHnGbMj52o23KS/xI8er5o9I2jhYcNvlfBeR2uYJe9QJJMx5cVrkEtOMqWarWbqf
nLm6Z71eM/wUkXogLmJ+RJzBvE0D2qrkDEl5QJhGZ8v4S9FWw82U0avdNy8ZpThb0UUPBiDsbQnd
2KejfmtBHd8jd9h8vOm4qeiM2UjrqTP3iwrHd4+k0CW3UNpymZ9MnrUcbZIPy9DiA6yzd6dI76nr
foYF8cNjBPSWIoOecg7X7gYlMefMFWqNPUIbaX8hgfFH5vAXQPKcJb07rqxmrqUKdAkMdyCXHMP6
N3JbC1cp8M9GvpuV/YSSZKypbpttp3U/TnLG81ftCyGx4FTaIRnFa9vkMXYku3tAZ7pPyilI0FZT
/dli3XapRPY18fwzchxADIh2c+lLrXmgW22dWrVkbbbDdtwxnAzcSa6mbQyJXhfPI5af0PwI54r0
OToYUNlBviTKIVOkbbNef55X+OjkurepZXIQXvGd2+adblc1MD4ovb2LfUikc1ALvfoWXCt4s3hr
9/lNz4Z2R1yKrhfAqHJ8yh272y96WT8OPbRx054uTUYKZcHr2DmfXfrShnILWW2XLHiGcvlWgS8N
+ilEc+rYTUZZPeMrxJ/q8CEm8mXUves8sRPVEAAUa39UxAUvuoGYQpsZ6Fi/QhsTUXU/oPINbX2Y
6nrHjxoInggh25ei04kDxa//l73z2rEbTbPsqxTqeijwN3TAVF8cH17hzQ0Rlt57PtrczovNYkhd
kJTVys6+68YUCpWolMKcc0j+n9l77XFyONczjf+2io+9AXUFHqqMgau+cqrcZ2xa3wxddwFLMMSa
w8ALfVNk0i9ExBRtoynFxQ7y3G0huZlVfEio00goztALBtFZIijyXFftlJH7XwkjiZFk1+8Kofxh
JmUOb6l7NVL1r+yeXhmj0LWNrmIqGW5XkeNtW1PQJQ8Hdjr6oSt6uoLyboE80hdh7Hazd1ynwz4N
y3az6PPNiyjOjVsl3fwIOQXRK8o2HpkcnOAwY/vuDneuJN7JGceD2TeXQH3fyq4juNsfKNGK7KOB
bsp85WPMxb1bdTH6ACIptSZMJQqsaF+7YbJjonI7REzNzaC6DMwyOWb8PCMH9CtyY4Nmx266RCIH
KK9q1CnIxCc7TY+8QPDOMQ2DEFXcMI2HF5KZ0BgjMvRGlFVgulkescw4sqZsXeimclakFRZn0Nnw
vSU2Qk13byrf3Jii4p3zCQxDTMv7bDHLGR8mKwlI5/FOk26WZ+TBIYo13OFy7ISxbk26WEzuu2ku
9JbOALs7uAle4exy5s6nZZVe+mXkksknbxxZEccbx/KpQ/B9MMkQO1fEApNt7E0xihhEU0BczJXL
Zg3C8JtbN9bRTODR9TT3ySMH+XgCtPllNvzoUQNBQ/3hH/KOyyUwbNqTalmPxME6KKtjuiIfL/MW
MTU+sQXDphLFPeE206ntJcYOK8tGp8Wp3+X7bsbE73rPY8XAjrGHwUiKxZinprPWEqgEhnfJcxni
5EPIHqZgPbSGe3OYmeLwRPMRRxTgAMLOOpM292k5im2jkzdwfLuc+AF8kahHSBZKVXJb1S1WaYgv
WjCoFsAVBsPgQ0IRbNDH+eo2QkJByETbMI+GPtNUMKQxwXlOvJkCsEALWq6lwlipALajjEiP0/Fx
XplHjbCYavOIDulw4SH2T0TG1kQSQIbwc/d2HtRr70QnRhwfi9g5xGmy93CAOpAfsJsewgGPBDF7
p5ERVOeDKfx14uEWLiWPanCNJDvV87QKocWvzWiRIcS8SGZXRXladfORbMgZa2IkYMIjZ9fKDqgc
ljg6g4C6cvGrIs6Y/OzeUOMHWyxe7nxhS1KVDL1UCNB8GDB1pMptVFZT6g8mMrfodqwNtV7S4HVF
Cujon/i5OMOMuo9ZYq3Y+p1EejjmYGyYAQMmW/aauxZ/2CbWtCIQOImMWNJGTe8kFTC85GzdNzPM
gmAY3JU7WuKYdcgNHMZ1j/B5XRnQodlub3rH12cJr2RXoMVdl5mNZ8GibiN0AjzQ8FE1LDsMLv1Q
zDhn58h6bwP7aSEH1I4+IMkRLLByBr5aebcFCslji/w19jXnABZviih6Lsz60QR+CIe83HbNtB6C
cxwTfKyVPa3mNCRrOnDdjUeH6QmDlOvOwIjYaMqGQGwLfqzViMu+ijMioodjQg12PvpnRlTryjRP
2kBnhxKQJ/Uyowbc2TQQBhYcCBCW2A12tW7iGRQp3LoGT94a1zdqm6Q7z8ZFGGsJNl3EUo4YL/Zh
pt1bJ2G+DCM03BiJ01xoW70SLcvRYOyXFWdvQIKGnB9uqlDkm6acn6y4AINwOiTjNgNutZlTTQOT
FjcV7wKZ74IHuLBvgLasYXRy5CHZ2SRABacl3QOrdm9+2OZr3NfDS8v+cGc5CT/8K+578pYK3zt3
HPeytoJ14qiLGHQ9K5HsLpG+WmkPoJbdXxvUGocleMzzuuea62sBWg13ioFsXLkMqVv70pTBYQY3
z18jiJcL1go1G3KO9pHnuCmuFmoXAg1oAXV8W81BQfyc+rBnuBy84pXGGYnCL3iQdbwbCE7cNzK4
nDOWjQTWHeOqIWq1vdRmyN6ZFUmQfQQL3TZa4BzmPOytjrKVo+YCjirG3XyvXAuEDZp/bwzWhFac
BEN2okj+WDszDEUHiXGcqyNvCQhPzCZ95UAJUJfpckdM6B6tT0neeQFZUi75oazxkBXnF9xayaYr
5it6IXSZLOVA/ulNW+sCJyfCOekMN0yAGXd15cHHny7EG4U/HG7jLC/p7WMnfQuaAXJKfa9JquKj
8tZ9+JWN0LrnSk5Ay62KhtCdqTrNKQqz+3TojoTPIkW5zNTsLrrLCNhCcBZAMiCpy03K10GlVw2C
dNe0zSNttwwfI8IBEQyI4CFx2OCXovzICuQIkxHsW46QtTDx6Qz2xNDfwmMi++gMjsNLl9jFmezI
BkUaiXOn6zapQsvQw9rFnPdkm1l9H81tvyc9ICa8vPOB5ziHdjIeR52QZVYxorOGDToQcrkIDWkw
5ursLY398zbvcf4g5+zHm1DjbjGH60IU21q2H8w62WeaPjeWP93ChImeIOF/nWhWh5oBdUmYQo9v
vnOrE7dtT2TZfc3nx8Cc16WboR2AE506l4zt9ijs9ghft4syRnIt+qrej4LhXeGQuEC/SgAqwIaW
Z5KakCT30Xnb47iDILrJ3Pa8KTmaCyTpjsbSEB6VsdiNhXqF9MHTr27P8t48rXnGexUhCc1lT0rH
wMAatX93ofJq06u7rAtWC0rd09e5Uxy3k3kchkspoLG+cWbTAZqAxTkRXePBqDL2yqI/aZwB9c+0
F4rQZtGcxoW/45TduD1MWiFJou8PJpQ8y+Lai9x9O4WvE3F0LVBTsyhYtlSUouSBBM5Nwyw/Kfx0
32lrp0uOdC9ZEgbvw6nC+RKQFwF2cTE1c0CGHyrgKRuoYj3ayRE9Pq51ezvPSJqCNjiq7emsERF3
lhxWVRLcAyk9TgSjleyScnPYxWyJxzgFHxU/W4hpEV3etHjQTMR+JbZFY6ZvUPQWtWBtIE+6Wh+V
9txuSBJgipvBfefXzOSS3duY4drqo0M+owQY9cpt5r3wm+MsRlk12ys/zZ6tVN/3znTBzC3djMz2
7fykh1GVk6A+W1V4aTS5b7D/mQDrmBNz+ric3qVP6wT1/WMkOCLFsZNa5ZXpJdezhfq5xbgur6O8
Px9YmvBgr+moymY7elG7jTG5jqrYs2oEutwb9NEuV/bE+bjNq+RcpdV821Ce8oAMGbgyTtGBPsaI
gHsgpQ8V82tD4UTM5jWY42sXm2LUuezJM4+kQbc6rcwuPkeShLy4H09G0MT4sd5+UNV9LZAqFvnf
8i77Cn2lbf7xd2H+UagmhVrmpMqTpushmPtRqFZ6/ezjxURKU4CjnBLfrkC/dslb7tTpfTUODFIj
kutPx74k6wthBnEMQ8qqd/snv8nPSWio+RblHQg5C0u0JzxzkdS9Pl9FebD83v8rIrrexuKDcFta
zbOX+nzSgplgioMoT66qzDDeGNu7N2lXNNduq4Ydi8umJdDWTt4/f5n/0fg+IX+rqDwu6rfn/GdT
+ueXfNdUel/QRrq8+Qw0UEEK75+aSv2FcDibFoe5m+m4C6Tvu6ZSKZzsSjvk61mOJ0zBb/BdUgn2
T7hKwVtnwq48ZnJ/SVFp8UN+wPc5cnHEf/58y5SIa6AB/nR19GPktchf2rUXLi5RmXWnOFFlvNVY
xjluaoy9FH1mfKQbkrd3hgOjBsduzRNGY3GbnYHSXt0NsDSP4MmNl7JqH7si2qjSGM5BYEy3bBnV
jcTjmK+Lbhz2pUKN2M7mfDpKsSz+yvarMiG/NVZmN8cKFVMAwBxR8FYadlbvvFJlCkNI0sqdm2Dk
YSsHwnvJhK6bM8zoXdutQXnjMmZY6ifvKbrp4tl3G40aUjWomxj3h65BlR1OwZYyXTY0KnFmowkr
NL5Z3DYaMz34E56Fg3ZOhgpj/gnFmrudy4m6PYuRhyrfkvnKrLPM3xRBYJ2n9TAcuWRFk/XrIZAR
KEHPIr4vkDkELt0WXbdoseW20J7Oo6ZAtmaONZZ0mNO2vvKNGgUfjiC3wBoyRUcNXvngmEwEYTLe
DtN2cDesTTgaVOndqKZbeLIJ75PO1yoOqxMrWRQYwsgeKbxG5zStyvy8qpB0k68z9wx2cD4TWTTc
Yj0V8Zn24rE7J7qL7zugBse7AeL5WXXYVkELjVV6Y9pTnh3bs9EpAoBjGZbzNqJEGdN16iBicnZk
hOAzqUnQue9EFdondicy8AGxaU7BcYS4n1TqSGBEChfcQMQYZIZ1BWIWKLjbELk7V4E6SXl+M+u0
cOSvFZT/GTHnYlTGRkaCyyxrZIXE2EE8aD7pBzA2kobzr1DGYzJ49bxWdPrxOogWcsKAm5zeKugs
rDZdCUCW8SxQlU8B+RBZLPaGT2E5VlRE5iNy8/ZTeD5+itChFpmPkIYXafqnTB2hMJJ129H+Xbvo
2FNNMBaYokXebkXArqHYhsl1FywCeOtTDJ9+CuPBwCKSpwxBMF+UaOeJARr4kDoU9QjcENe7i86+
AXQ1r7TBagcIctVUGyPMoiN/cLGkaSIvVnLy3RPiFiiSVIHsg5z6MolxL2jn1DBKabGlcLxDqtI5
XoXJMF9ls2Mg7wl0UIKH095Zwvszr9I5zak2VFTt5BxjnkrhCd3UVg0XJhqS7sWNICoh59DOW+g0
ncfQdDQf6rmdblVZSCpbxeJpbZZZctNB6G9XRTRB16epyBIUp71ZEJgREk/NdtBAHxH6pDQHLE1Y
LhpF9d750xIBSCwvbCSyI5ghZkGbHyxtiTN4SmTAEnJ+IrCiYx0uO+jChdQ9OQ7JRBkYuCbDPuxD
5CVLEvmK3QxES25x1Zkg2XuAQ5vc9oxs05CbJhKZ3Rm1xfBkdnrKG6YU2Y0JmHxjd64+Z2vU0AnY
MwigHN8d1yrhG1s7DEGCElnSOZcz67l0NzqgTdmlNe8dGV9qZ83GCIUf0K5bAJQA6KHEwdPKoW2l
mqDU5hs5u8pxxgurjvMDkgXiOcTE/nYrOxvqOsx5pPS72ccQvFPyVFIIrizypWvU0TiyG2gDZu/o
4Fsh8JfO3v+ZngeLQ+s/tjysn1+Kv92912/UKu95G7XT0ds//r58zbcT2pCYG7A2cNg6SuDG1lRI
3xi74P4wN5hYGyxb2hKf6z+PaIGzgePb8Tg0BUwLj7Lr+xEt9BeqPik89viSA9b6S6YH/Uv9xte7
jsRBIW1nIdvo5QT/oX4LMlsOlmYwO5qGdZRoUn5WPpl0j4QEafa5s3oqpymAa1IruS3DCnq4lyi1
Y0OcPRcCVqPfwZgxjIJI1jhtJLm2JM/bZYsMwi3oETgYYOJFA2J0VMNwWySjwQefgc5F3CUMqBNy
mO/xLHWnxugvzGu2Vj3176EWnnEP84QtQVxMezS81gsMBeNZI8tA2CiGrSaCdW3Zs1rRuk9HoHuG
DYGL0e0PH+q/qLgXTtAPlYzF17muduG7cLvZQi+k5B/fpwILe5Xk6sNyLIl8Bxtbk1JnM7VgCqqD
xa0NRD88sA3EXBva3Sv4BOTSqXaQDUEgGK+NCEYDwwPZ35l2Aq6q7kkqi43wrEgL/PmxYUKFa9Fl
0bYzSudw1/Ppf+F1OEu97pnSMz17oQj98HmrnmPBGoqPqgzDq8z330NFp5qWAEhT24BjC2C9ZsO5
dgCT74M+tK+8DOlNO+G8m5wlbqsNxAvg+R6yY8veKTNP+3iQR24Q1idJ3uuvKg/jo0AU0fHvf/nl
d/vWDH27p/gMEAyAgna5bXhw/9L11MpMVeMFH3nGAiw3XX3qBnAEJix2p4yTi83vf9yvXRafuSds
YaGHWD7Vz+L6x/cKRW40gc1+71T6YCTWbZjOYmuVcXtoUUmc+MPAIpMWbo3okGt/zHa//wXUHy86
Tzj2UkNrB/KY+8uHhfJwZJxavBPnwvqGjFh2VV0TV2+Fn8uPmTkBGS1Nf2QbrRVtK8J0CW2lnloz
jJ2eB0qnfgvj1j1F1H5h5Q6TDFRA1VPv9+l2TiYn3GizLckUwNB90gMjyfFcOMYdY22Up2w2N1B1
CsZrTeg8Qrl0Vn2MUmPnxAtIDwjTjQGzJVl1pD+c/P7Fy+XT/OnTppl0XQtHCn2lZZm/vHitBnzr
Yfuq+rqvVoW0p+OJ3IGHegQaxZgyKnaFisyPEAf3Ykwe9fJE8Jvz1E3t65DTltFl1/DGJVjVz7s2
Z1JCsF13bxtmex6ilZx3o+Ve2lSMd2M4Duf8q4VvxTaVh1FxlJdhfYZ8IrphhXnp4Gr7hlDD4he8
F//iqfKHCxpYF9cxXRJ4c1svPdqPFxi3CGrZ2nopKwfBvp+iPE6obgRsPCRxvl79/i1VHDW/vKX4
5QQsBsWpwkW9HAY/3PxVDAxKTdUL+rnxwfIDazslEVNbPLzxUZd58lkltGW9MZ+ErV9O68RvriRk
/prJIk8lVub9Ka1ezDOW2vcVGVLzMNeqhrqNwPjYMN1KrYXj0jCRccYycJLNZeRW/Y10FtUxgXTD
jRgBgyIGrVZm4UD96vNWrtlz9OSrefWxR1/DxFuLC/bBipygmqDo378Rf7y0QLJBSDNtD54C/LWf
34dMI9sfs/mVaXNPH1OTjsG7xaAb9xeFLUMsns6//5H/4q13uZU5zF3XNk21gO5/eOsJzHVaqxxf
zbR2j7yEBDGZQjJk5+T92WPrD0c69wuPST5i7JLcOL+8Og7rzJB180r4z4NdF9jXy7ZJH0Xuk2rq
FSwogoHgG9tCQB65TvoUwQ8+m7Q9jH/yq8jlVPz5Hv682MgBMPmFXPuXX4Wy2HFD6b0UejQfk2lm
QNgRvv2VvogcZIZTSU8jOzm3MVtjtTJ0YDyEeTM8yBhvYJ4O1cWoYLtshMmSDeVv/m654ICZ+CGt
WTlIWQ+gdGp4J3Wdn0iILdAykA4hDqGF5EdmTv0nn+RSsP3yohRDWt5bSCQoaD5LhR8+SvLb8S0b
9nNKKDgmHQK23syGZhH9hHfRTy3cpdzNqXNSxgXbkjvnfSRZi/U7ekOY8DJeV2inASO4Kr4Jutk5
DYVNlHDL3v1liILpY7Ip0VcSfCO1xCyvGR4050kw6Yd5VP0d2Gp5YRjdAvsQB9aW0WUSLmsuBxMh
yoOCuTvK4mVlWvtFfpBTNz2CsqwJTJvSW7OEf8J+Zz7RtI+nDNwzEGR9zLQagNKiU0ZfcClsBecI
AwZ2id/fC/KPV6gSClyi5g1gv2sul80P76Dq22ZoAvmcmjngQDXi9SHrldWv46K3McMMMjFUutrB
MTNmJ2jexyMnHNGUzHF6HGdM7Zew2PZjTLHQOTUH+Sq2ev+M1O38gww5SMV0URhTxoAJvtE2xeXn
S/j/7c7fNU+m/7jduXov/+//eYET+/y3t/f0b+uChfePjc/y1d8aH+F+sZdS2eQ//K9aZoPf+h4h
vvCpU04pV0nuoIVk+e+jyS8UXbRErvA4DSU6ln/2PYb1hZ3H0ve4ynEX2/dfGU1ysf10FyM/XTJM
HOmSKkIVbH+elT9cg4z+hB3X5c62J3buQTEFZ56clDodIS7lpzjZTHDjc5Ok28GbQ5bAALUfQt2R
E41+tKjWXme4S5r5MMWoeTsULrBMUhMwb2EXmy6eMKwmXpFdT9my6RmnGD1c0kzRnUy7AQV7QGG9
LeSA90olof+RW4lZ76BgaVIOOBuRQjjdWasKH26nqWZ16FzPUntHF1O/1WPrcP/jaiWEYUnKW3Q+
OJP6Rkz37meYnvgM1uuRN6Fpi4Q+yM/ovZ4cLmxZsQGWiUBx/wmUxeKH+wzti8tFZTF/hvlRY0GX
GK0sZACRW9GZ9xn9Z8uOimD+jATsOyN5yZgEP2Euw2QzQuAgmo/n3d2MgOGhIp9m2gWj156Tn1uS
puCl4qOA3k5ywGcsoacL+wilCWGFRVSkX8PPCENVStBuqgxgN8/aKKZtMCyRh1HBMA7Mv1veILCq
a15SNOmNrSoDPXebzNdDxJBknS9pivPAuGg7fIYsis/ARTWyrdmbZVfvI4I3n5qoZyDi2bnz1fbt
+jzv6B2RGs1GRvG4hDqmDDi7tTbZhK6iJfex9ur6qvgMg4QmTjAkFoN+2jizo06RVc/d3kStiH39
W6RkCF5lrTAYi13NFDrby8pm1Fu5dhxfjTWGpKs5q4boEPXoqBA+GvDgmy7GtU0tjyWLA8Kb0HxO
BVBhr0ZHJ8slBrMpG+RCdm0A0ux7OZZ7IBvY3KygncnvsCKzPU1SeGWnERKjbBciyRw3AvCJu6HR
zatjKC/4ZlKgTS/uFMtFbjdEqNYNVuoAe0BqbSuR9DS1mLvjTcbo2F3n3wJA2wqxZKYwspyi4Sck
tImApqwqZqvllhOZdEUjo+7eOX2ciBVrqCVtdG6rwLgpisG2doEok3SJ6mji4zoZjPsoq1pSHCLH
Ashmx0EE/VsJ5yqCONXdEsWLV2CElTA8ItFFFRamfRvdpEY4xGdJzmaRtRcejChqZX8OWcEbLuoW
9xJZBiPb4nJe6FB9lyhkltJL9Ae/t1HsPRwLRNxyAVm7ZppEtHEKWZSX1meGa8DWMdqFaBKiLTwq
q9uUYdCCHIpd8l+hN3fzJrOnKj23aoqdizSvAZOE+WioY4VIgmAT3zLFHrWY9eFYOWPGJRYw2ZrW
kkBrYmLHIR5labFjJUDQWWItibUjk2ck6ipFtuLO2VifBdjy2Hb6XZmdIzflyeUHopVviGBG1KSm
37Vfvc+k3O4zNdeqTGwk7WeabvWZrBs2ULeOCmNJ3C3z5U+lKpLooLSuSOVNhyY+DKw8inMpePIc
Rh4W4VHTDCmJvi1BgGhSjQy8edgTYMpad8Dm01hYO/D91f6GVURGcs1nYnDR6HEZA6eRvtZMeehn
qLnxQo8ThDEvYdjLp88X5U7jYtzM+wpWNsKiRDr1RzX51scEC6zc5M1U3MPE46dnDcZmhtg9qeaj
6Zske4qMVFBXEwDJ881copzRVE1cQ23CJ6Erb1v5bgqV0BjbC2m1Aiczo9dzHKfmG7KsojpkxK3D
qvHjEI8PpN13ISvnnJEU4qIUvuR9aBf1R2vOpn9otK4/ptEgKFgKTOQJeegWc59Gc7OGaXHvioah
vAUY5o0dNRHAbKa5SfPchPjR+WUNO2DGBECo9PToDWbeM9i1zYmo4JHFaTwGMS03g2VkvKpz3SPZ
mYNeoe8iZrh2Afjt5twf7wb8MdWpyKLkBnlTmOwXfp5x1NcRiwoODKPcKF+rBwu/iTIOgUR+5azq
SBjxGgJhcdpNCWrfNh/xc2uocov0Keuxd7rqPRp0AmzN66ar3mlgsWPWX7AlPoJeuMrWke1Li4Do
wvC9gxaNf9ZLrd7qbiE5T8JGXVSLtslXrQ9IYuPrjgVDASjqVBa2laNgmLJ8F2K7Pe+GToqVZU14
2MH446TEWIRLXmqN9zTP6tOsJIRw3alsuqylq/UegjD7A6fyE55FGLOpEZFn5SeV7+HySkdT3lBd
Y2sHGQ2Bdu4meeIHGP1WDPAX5GKQQJ8wjWy+KUXUXLrU7/exESH+JMyWfYjHVhHMFU4PPQ+M+NOp
n1+WH1GsfQmPZIU3tpvW5LjAS6JGTm9QbCWntkmy3Q4eQP3Y4joiQWoQ+U6lfnJeTVV+X7bZcA+1
VQJuJ7YXXYHEZkUgYQA40xMcNxUSDBSLQV9tJUuAW9FW+F3hZyPnqN0MfhlywvCojuOiMvbET5jI
F3Qfs6GQTkUJ3ZeS9WM5Z5ZgBhpLe11J5bxJPy/MHUV2f9k7eXNTxhZrSAqgZOHVl2jnYndwLygC
2vpgNiHBaESGROg53BmJP6Mn31wLSXhqNxZgMLMxqq9aRBgvSUeCLVlho8vBrFQFMhUtHqrJjDUe
1xXiYIIiMHfCYaxf8YPwUeoaK7OtbSPZB20BJxVyM2ETSpsvMpii2zTyIoAcLgaZdTlGCIZcb5aK
PGZRnBeQgs+GpiKtoZRJRhZRZdVPLuqNl7lbYIZBAdmR1egdcOAu2Wj4Om+WI3EcZGkUesA5Rjgl
km9c7WwPL/8KeKa+r3gOVwh5AnB1iS3EoajN2lh3rmyyjVwODgyNffMaOQ40GDkWzDbY5eL7SGPX
1gea32ratja62pVjtsusNy0lcLQMIoSB5PlrJQkr2goKmncLANh0zGUVPpIN38HhY0DU42MwEgrB
aSIKxmpt/A3I3OGD4yylCawN/bUdRpNLH/EIOFBkTMluVqOLEhxjPHE8QQqXeEzmuUA7s+TZlYYB
PxN+NHnbQCq3BNf4+gA8Of5alBiCdylscc6g5ThdmTnjifUMueuR/aV90sVSLQZzg5gapK+xi28G
Cs4a0DH7dbbCo8++OqicnVUDWtsoq0zPjCCHJyRwvV5pLKkp86XE/wq4JwQPns8BKqDCZhMpqFSI
rRJR8IBAVn3UZgjx3QQzDJ8EjS53Q2BktxR+w0VOWdCvcMpNZwAA2SK3kyLrBX1jDsUyrFS2rvo5
B0NTRqCqw2wCJlfWQ/4cpfjGjnSnBsRcacO4oyK45alkVHgXFzGhZWYYY8mPeUc75EfK3XphzrQh
C9JkwMjbeEwMxTi9x21HaluMTG6d2tF0VVhp86oIBUWmWYz9g1M0HB/aU+RWTd6CSqNopk6NSOHB
M1V2cbFxEMp8rRsjenV1Zj0KNx4HVOsOWtuEByx1NjqIcjv6VojdKaq0PCmoNS+DLEsAtmW4WbDN
uFh/sL7alzgCsYBM+KFwLNjhmxlqx9tUcT/fCkJobucmICzOr8ET0VE3JvY+vy7fksjpMDNNLKxX
Xl8k8J7SwFWY1DqFctpNpqcYqCkEdJeYnsX9awOutPLsKkDAw2jANHuNGtBMzkdPoQmuzBB7c20z
HEfAnuF3JmRUv5ajBS8+sIr+oUW576+mWCBxbGufbNkqIf6ubmUxYzA3yUlDCzCgHatc/D/TWGb5
2q8nnmiuZRr3hW59wmKsJnypGUc8TfMQfHXbKZkvLbtBnpDPw0DonF/wieIE7CjXrRbjl9f6iOmi
nES3EA6eSa6b9k/riGjhFdtS87ix3D7Z+/lYMxhX+IE3roVole2DRfY0wRnxWgxD/BqVo/keygkf
GiBXO9iQ6DqetkbHc6VJhnFCjYYTrWXNlu5spAbXsT1FrxEwY+g+fjrc2WXd3Y8irl5kP+KgYbjL
M6qrJUo/nAPXTZEumcw5R8VKVX1yH885DZERc+lAgg+9S5178nxylPuYJfYINJyRsrWXSAceHTUl
TNPALwcI8YIIxlBF4VJVM24zp1Thi1fQM6yALFtQNaeFkt1bun2GORO94M6KXxpw4Q8g5dk6p4Zw
4XLhnTgVdYB/gH+dX2UoVJ9ob8gSyd2hY/3M6NeLY8wrG1ylcffQwSsEiKJo32BqZ8yEDZ0lt8no
2bcmDo0X0+sVpJkmsh5m6QYGDbDksp9Gd47Bh4XdVU0gT7TKKXfOpiHLPuZhHO/HPphfnLFJSfBy
TFbloVUNOy4sIK55PiIAAFnewnn0kfQFzZJZODRm/5ASE/sEwworlEPlR5SeCDsIGwKF6Kq2YB1x
knHcsgjJ7dtWqno492IHNXoM5cE97khwaTbTQCk6GGCCtqgKxBt9GETnWQVMyMIZvx3gxN5aHmA4
i8N8ph7MIpt/kQ9uQOspU3GOTBETigMd7F5bHdU6awo0SI2pgtcm6UW9101IGgE6H8mewuc9Jq/R
VFs/aYv5Wg90UyiM2gqBjN3WXCFyIkNb8tgmLDGauXFDu0SHDMlYkEXUoPn0l1QryJSFU27cikJx
m0mYn2eE8hAKWiWtdq/EUq7yl8YQZYoELuyQwtgZol8HbZrO6wGuPKGn8xzI+8gao69B6U6oQjC/
t9m3xeRfGqj9d6MhEkz7u1nZ9XP+t7PnOsp/mpB9ftH3EZn8whIT5a9WpgRzuAjxvo/I5BfNhnOZ
nTm2ZMzMDPr7iEyrL9AQISnSo0st+ec/R2T8kevxrVwSYOSS5qv/yohM/7wlcfhFYW1bjME0rCiF
PODnKW1LmSjtQVsrMLsz1fMY7T13GgEEI3srpsbbS7JcfRH3F0ZPeGYVHVGHlDtTJqSdyG2XD9cW
OlycizQrdWHdqYW7SSnfbQ23SbehVwWbulf1kZ36y6rcTzdN1Re7MIndNYL391TS/cheQdKwRUnX
53xAS0G462UH18vvnSCl5xvdEUm9uO5t80CufIkkSLJWyvg7VvNYBgD1qydcohh2WzBF+Llvsl5e
/PWJ8E2R8d/fEj//cxqZ/Xtx/py9N79+q+V2ei2ocqIAF9S/ff4xq8bNc/v80//ZfipRLrv3erp6
b7q0/bf//W0pufzN/+wfftez3Ezl+z/+/lp0ebt8t4Dj8ceJL3Og394ERfac/qxf/fyKb3eAJb5o
dMwWY0sPvQsT4X+/A7T5xWP97jC4xeeBLoXx8fc7gPkxkldEMY4wF/HrMrr9Lo4xBGIbuaz1hE0i
kkDc8pdugZ9mxI5iuiRYEgp6i0X+sYRg/7inoC8bGu5faNThVL9gd2kIpTSz8E/2IT+vgb//GKXQ
4CyiHobcP/8YnuON788auE8aN6fcGsgxh1ZsesIkt6EzOdc/fAL/Yu0s9S/DbyEcj7m7IgpTMpjX
y9v+4wvjXJnB47Bq5oyMTSxPzQRDih4gU/QaGQ52dklm1QVkD2TAWRDvI/05jmzHpzbQLWBUXCiZ
3V4S0ZG5x1ogBtxp3U+Fu09c5oESWFaesE7vW8M3IGrjLm2tTeRyjkXcgqEykfrg5MiJ7KX1H7zV
ULLRqmnwRUwsxzR3mpOoVp0Dnt8pLUIgT2oAOsOrEGXfg27jEhkYQpoUvj0MJmhHkjADcqA4ulxy
iNUj5JgJuBKzIR0469E0DfJ8rSb17GrFOt+pIWx7kZt5h5F8pXFROeaMB61paOc7p8ITTQIEAmTz
0NYRf29dtw15yKaubBUTMjszcV/lNOjAA/qBcQS8fscY3RKrUYy1H4i4k4zoOYnKszD2DE5CxKht
a/ZTys4JhR5TZwBfEGXWaJFfEjFJdQ2tqPV1WHe0BkklMZtqNzVqUi5RGB8T32CgoEx44T7FRlFn
J3T86T2A1Mo+CkhViLZxOUPrWDw9InhqAjNr8KVyeBNrWWey+Jjitr4RWZv/P/bOZLluY9u2/+I+
HCgSCaBxO9gVuVmKlMSigyBFCXWRSNR/c3/jde+PvQHK5xyR9pGuX+9FnHCEHQ6ZBrE3kJlrrTnH
tE+NTKYA9Sb0sNtZOQkEd9diPCEzl14tKVfxHMZVXIFV8kjdfKnjTNJ3NqlaD3zmwCAndpJ230QN
zJgxR73ztcJRRdXKY2ZNdA0rYKqdwhu/XRx2O0Fythj855wZUL5vUsIG9nRDZnw5eVUrUGFw66bg
HGujx2nDA/u9ZmEP5U2zoDM7Sq8y2pVsOjSQR1WsjALUVdX3tw2zfHlRNH2lbuZs5oKERubmZTGa
o3NWW5hnAMykxkQIcm7TlVwWo3F2pa8dPOGzPQ7CgdKxaktSjev5DJikkldTnDRr0GsJqhoLaR0A
4E1dFxACIcYmkDKGCBiBp7HnnL8TxHMAi2cLbMh5osb26n3cTnp54ABsG4Bkc9GbN2WumXF3rS9y
8Dd8bddOrezgso27xsCS7uclbQTEEEQFScf6KFoKyHyDIZtEpWiBWivhU7mSoImEfle8Q3qV4sqT
Y1RUl/DFy/QCfTyjn8WZSVFVEwA8dcFoYuxz5HxmoMApjqlZHHyfjuOpKl1HHjPZLfPlvIjEZx7L
trsddT9g2HPjBcH4diENM7MwwOjUO8GQJlugZjSJP8SDGRUOWVltNdy2+SQKCk+DDin84L7IH2s3
K7szg5g5/xMqbemx+iyEdkRbYBCq4Y2nZcWoBZVfqZabcZhcvTK++ymuh1tRCrTst9R0ThpcsmaB
Pd20mEmL/kME5Hjqz4jlnVv/mRlDR3pOZSdR+5FUF2HMt6qeAPgO9KimLe3cRo5hNnhxtlNyMZNm
WwO00DsvW0kP2suGsQlHFERyM1jNSAxrzVIaXLm+lTJyn3n4cKwbZeBpKAvkYpG0QmNnv7QKvIqn
O8+8wrNsZEdYQAapSLrzIwApLuy9Cc6J2rY0HGnxGmbfnEoWDuuTkRvKPVD6ECjS+3hvjzl+5rMq
pnGzRQdI383Dqkf/gdboDIQ5Wjoj2SxLUwWYbZ0sphHgtHqKsXDWsWizh5jktjY4A5Y/xET9VH47
MiEfyIPAkzwWXtJvfr6vvN3H/O+7iifYV5BGsHG/21U8GIDKi0gjM5QRyFPGFmfKVKcaIfi5SMRg
739+vbcHVK6H5wg1k5CrkcX+kwsK71M8LZLGrbNMPQZkHFV0vjDQVZ4FRqaModjAnnnKo2b8xa2+
1YC8Xprb5bXDLe9aUq4b7A/T49okZiDK+VI6ZFu7bMyLPZAME3BVO25/fperGOJfGprvl0Kw5dnC
f7V7MWH/8VLsbi4aDC5l0Ty5mhM7x7pPLsHPr/Lnz3K9Ecbx6FGlh+zu7VUwLxca9CVN8HHRjCcn
QFvYZd17IbqKyLyWbYFB38lAT/MXX+Ofb9BBA4I+2gz4KLELvb00A9eejvnq6u/duN2VZV/PaGeW
9O7nt/iX1/Et10b4tbqR3t0it292oOUSQsSaVRRVNMNtRovt+2nub1Wy/7tT/v9v9a7AXfbvpSEb
Cpb2f/7Pm+Jg/Yk/al2Js8z30N0hp+XFWaVg32td/3eB/lwGknMoElfeqH+d9J3fTZ83bLWjsa5Q
Cf/zpM9Bn6phXQCQilAmIz37R43zxwmY8uh7zfMXJ+K3r7PnIKi3XcfxkMyZhKda7x6NOtdW5DQF
J+6+OpGQ2c6UA98zM5b5Fw/72zXyH1fiQnwaaDHF+6LaGjM/qghtIS0g2SSKTTEUZprvS898loi2
818UF29f7O8XXIU4clW7rDr2t2/X0gO1wpRFqmAOc6WbGNtn3YTEzKfVVui0BefI/I7ROr3+zz88
AP/Lj1ViD/UEUjk+3ncfK2zelABypjm41CntG9HOBwaGkF3Z1eLiFx/tX32JiId4gARVjRW8K6Om
JOoqBG3bxvIr+87AzZPCEvPh/MGIVsP1z+/trz5XFmRuzV5zI9Y0ix+XZfqAyYhuf9t6WXmAG2Rs
wfTeizxzT9mYoJo3mXOd2/zt59ddH5B/bQev36fgyxToomnN8O9vrztIN29yv2bSbWE+U/Bf8+41
NudLBM1sMxto5/7+FVcVOuWpy+L5avL8Ya+zK4JlfRzdsVnRZvc7BhYUV8OZ29jJLfkWSFkZY138
/KKsye9vFJMFVjYkYvwdpdi7h8dzwABP0PooIJklz1OLCY1vnhlzv46bR8+OLpLXGbT3Oo+2ukSe
YkYxPxqv8+rxdXat1ozT2bBJUqvW4TYOyuGT+zrxbtIWGDhzBCbhxToUd7Qm9Se3+uoZWIFEDYlH
7JqjTDsdJltb5ScBrKwO/WrUsLE4a9VkeilG2nKCjredkTpdiTEbbhBjQj9kXl996HkisAm0MEl2
RQyl2rDr1NnmWYECykw9hmw4/wgGm1odETWbez2AgLSGxTIoBOJn4J+QPe6ndu7Kvd1BpkChUgb5
bG1wpWTDYW4ESReJQz20maZsAFDRV3JAHTuWL13RTvdZS+zyIbVSguoWoeWHIWjc/ShaIsybRJKh
kYwLFh+FHHNblAWYiDjJyNwVTeaNh7QPCM7KnLJSISGAOWPuwlseh9pNkw3yPosA36xxSHHXGc27
aA1Q8OnlP5JxxSLTCh6ubaA45Y6NJapDoDWhpQB7LZJCKnRTO21DcUbjFneX7jyR/cG0TpyaCyGt
ULE6Rqt+kL0wWmA8oiKYLTuIs/Io3QyMZVaLQXx2EuKiQoqFnHAL4t6xCBijnh8ynITgeufBte4D
J9HoDRg7e+UlgCeYC8gmUFbtsklXyWcmyiTXw5VzI5oTXRM3AExy0zibVVa4E6WJzsqIaAyRKxwh
8ejtu8RNksuhto0IEigBzTm25KkT6iq3B2aCBNmJbJ90dD4ZRfnQY6x6kiPrIOi8YDubnZ/fEO2e
Uteb4ywukmSoqXocH+UgRWZuIARGylPGyD0aF3l0yeeBSXgyyMWmVyMBZ2792XLnBztOi/kc6Z9d
nI/Qm8dDR2KBelF1irALoTW1ClEUshucii+I7+XSImIh/mL2Rm3dCn+KnL1fpKjIwkbBetqi/JvG
+8VEuBE2gdmqrc3gJ3rgBWO+A+HNjpHOd2sx3tXetx66GxbcLs+DzWwtI+9j4Pdw5zsPoXcsx+Fj
6alugfblcMh0GBiB3JJivk+GYPw4T5OboWsro5Gx1UIBmkaVcRv743jfYC696QW79MZaNE2KNhig
CflFHl0UXisfgGdHh5K4p3xjcoBExg+nDVtbGYhLs9E9lIh6oh7H4mEQFYOmOMH2OdW8fjQK8ItY
y6fSIWDSsCbrKWjz4sFB9vKFkpziQvE7dQCHzOI6rhLzudV+8JKTOfw0ghWDHFe0fbefcDp4YdHP
ESrQUhofpErA8MBocL7EHh4jptYVKJE+aRRDWYrObVl76iMebti2oCcIvot0nn9z7ATwXCF898nr
GDZuYtCgGrGHOZePKnUQzDDUijCang6iyh6sflztFFhUXhylIcwYo9cdtSCUZhskAixOXjFzXgIF
PUb1OUqI0s0iY0PXr/ncYDKcN7LjH2GisdZux3RFCAH2hdeEbpLxubIbEIeVrMC8xys/ii465A3q
3ojZm53zxQWlbendHDn1cWQyzpdjWelHw63QH8DrBVzcpoN73/g5Nrgg8ehMkAEf8bCrwLvp0niq
NomvsL0oIcpHPWQ62Jm5BRJXZDVYJ1oGBmhxZ2H8X+oKRH2UzUjXEIhEZTgaCc291orni4gJGOU1
dpUbnfdMz0tu69T3mobgWF+mI64oYcAF9FhrIMvHpT1fM6FFZOVYaFuPU9lDAlzE5I1HUZeWBGY0
BnI/8bZhzR+aAF6/QdUWkjaTkpFNi+pjq2l7QYS2nJLlnVnprSwNyFJlttBcSls2pLActRNvRTa2
88ZQcip2acIkFjYHbV8m4Oi64q8BzI7gU9x4cXxuJJUfnaBjsdu9CAzDOeuyAssxEpYiebGEHtrz
VjF4JzHRF/OppVQTgDiZR3VN0kYjzlhziUhMghpLvh2TTXky5Qm4KZII6ChtpqSZ1G52+6h9CQzT
rM5m0ZTightblnvd+/SFuziKwX9zKEm7mzyLevtq8NxY75jPyOy5nUqcZVGb+kx+ubR3Tv2f9noT
j46Kn+lzDhbDHl9ARdD97I7gzQbsekiVCXmGfp/e1j4xRCcNax9u5cH+FCOz/gYYObkhaCg967w2
xfpWAxPRirxhy2d0i36kTrIDES6gkq3VMhHapduTjUUcC21HyaX2OVA71DJ+3J7VPpJLgiJyvlqP
XrMNrElNmvDjFRKlkTJ+6VJ+hsAf5fGE2LStDadLLuFRxBotBwzUjcFQ9IueK4Iu21SrZ9DBqbPL
A63AbcUWYVIx5GNoR1MVfZbFHA0abHq0Rs9m0XTvSIeJtYX66czJen/9xselOG1oQumreSmWIweA
tEEeJiOfXlUGo5z4Hb1cjBmI6ltnSvzPOp4CtBENbokdKhBfb1BADLjVF5p3WxADY32LM1z4pwwV
Am8bp1M+MPO1vPKIr2QoL0B4a0I9lNuVd2kbL/Ke5bvPQRzWPZSJJiKOYZwC7yUm0e1eLV3whCTJ
uESDXfFVdtKCYCiKe0iDcj6hX9qgUG+dSu4SOPcOlIQaPcckpw7KRF4S6wvGJ003NVsTVAWDYGeQ
XRaALsE6T0AZLxCc9gKNM++VPw0bLRU+GTp/8aNwvfmCzNelCIeB80/ouInxaDfSvtCFxeifeE2B
0KxmgI4kSS4vJBnq8zpPSvtCVX0K0UIknrGXbjeVpBLEfns3Gn1n7HVK4/d58gm5PngGSg3I33w5
h65fliA0kCqxivr5lB8nw2fp5IihIsaTs473BlFg0EUAD7hnijep/gie1u/PaX0OyZmZTiw0IRiF
gLhb3S90HBMOExvYCbwZmHUojEJ7zHISilQq7oGnMC8opy4jmCPH8MPZALXebkT4kHBW0/GROYfn
MFdJmmfPWmZvE3v2zJk0mC+WeYDjTpIBCqhxLvNgb40zjK6yy1mIsylNSduaemc2tgSi9vJllPAz
atBSorU3zJLj6Fvm1IxfbDnxUpopoO27MnAaFIBopRP/S4CMnEQMHrHP0vXqZwMZCbeDBKkNbdPD
V7ayip5qFNPLsaIJSjJEktjfhqmAzDVa04NWyIiWxA2c8SYtU6K/bbiDAbRxeA1dx3yI1zUWZ7Sh
Ru9QBkF06QSm8zCUwnxqhU3MixP382NKzNx0CjMjffQWBIubhsOOgzTJaS5xavpA6WoangYC831Q
t+2DsudMbGKawXBejSopzjkVTFdJO3ACZAFGMDaTL0+jtZm6Bw0SlQUWZsa8Yz3Iu8PQ1pUmjEbh
AShqbT9hbViIJPbtamPMXvrio7tC3VcpQHiASohzUEp7mzpX/lPPmPs2EMjLQ755JklWnYHOR+9z
nZaVCQhLt+YJ2D06AWkQM9HSkWU8J6OrThlwBNNmghiKEZLiPkYvn5PBCELjWoy2iwCUcfqAHJTN
PDl1dO7rrf2qGDVf1aPWKiRdqnRUu4Ajo7eDpGqXYfeqOw1WCWr0qkbNIu3c16tEFW55dSdW2SpH
MhSsnERjQqiQtc5eH2R7J7Xyc3eVvcpXBawae3DuwasyNhBDXcNSjpZn51U7G6wy2n4iPRQdK+La
9FVnq+1I3lkZzDU9LsvH7lWRSz+5S7Gfr0pd7Gr2mfuq323aVcubZInzsXlV+DaCgussSyZBevmr
Cli/KoIZk6EOjqp5/lC8aoaZRiIfflUS999Vxa8KY7GKjbtX3TGq2+bSfFUjW6/K5OpVpCz9iqCP
V+3ya037n87gb3iofijvV5HBH+KBVcXwX7/d9i//899vGoOvP/C9M+j4vzM4YckQK47ACyT/q++d
Qdv6nXZtsI766RdKUFb/7AxC1bBtWi+c4ZC7MKXnj/7QAAS/0yiHFEBCAowI5kj23+oMvhLMfmy4
cIpzPEm0LF7tQLLg0Kf4of0BVIgxZifvsXj28mOiBkVefYzM2WzP/aqMva+xObZ4U7pq0U2LmWo0
bOxKxLIQPcnrYqKfhQAoedHyZqvK0rcSzvZBsgQHLZYi3USN43T2pTOpubL3IAExqmSJyxh8U7rS
1ic5+cULAUccArZGhDg4u+gBS8mt5rxlk5SeSv7XvZFWIzl8Nd6xfK9kaSWHGOuLfI6jJJvzvV/P
LMwA2Bw39048iD0DXqeCOMxCOoncwb4NxKaaFiSEacDOVR/Q6yLpNDN7SuN9784FHHbEj2MOtDfP
vGMujXgVlJLM126JxFM63RLt4ZHprRrXfckq1zcJhGrdfj/PMGqbMEpEle49pNWgNRe/NUPVT2u4
adVa0D6zCqniIvqy3niMHbptwxPSbWK/6S5UHa91zsKu9bU2x/G21EDrv0EvKustzoqSOClUdZ56
zvolUZcyjmswhi4C1gqnXpu7tB2KoV9hHS4ZyqXyGw6Dgl3jtNOZn3+ba0EAZ0jsSNCfmbrs853B
GS9mOFxwiPIdq76LrG7i/NUaA/2mauGgExPHGrZFoa5pNPoynALR3/KVuf0n7aWdc6YMkedzmFW9
A8HeB5Ov8oV2iq1g+mZ9zEFcgV3vSBFfRn49jkkcZ2EokjdQVJX94nYeQc4NVXuBRci0m21B5iLz
JwzHFa0DTS8K5Kz9EqOL9jYqqglB82aCW1d9QtwfXTmadz6EEWxyzFmR/blW0zn7dCm9DySFJ8RZ
jEQ4h1UtOcFQs4PMDSvErVUYdAs3bGGCIjB9qBZCv4qS9ddgl292MNMGFwYUvJuJrFtUljglJkX5
XhYIxENViwKCQ9LYvQ8XJk+pFW0fEPI2R9r+MkZOMh7IBXUc83Sw3Ml5ionmc+5NtmtMkOxuJISS
MccA8bTiKOxkB6JhIlyPXQsIknSEEd5l3MC17uPUuWLLhAXVLmusm5XF/FIL7bQCCjgoMqQWUdFu
5hItOUoVg5qcrkBy3VuufhG06QhNyXyw/qT3RNjTnIZTxzgDFgfLMMTXvLXTZ55cPsbRJCYlTOfM
BTjmj91Vm2BpglVq84c0ptpgVw/I5PZB7zQPHHoYMROBEB1GgxPNNs7a7pEugXnrIf55XBCHfG4U
dN5wmJzqvGjj2jrBnh+PBDElPbDfxiZkTbtmMG6TXk6CtwT3QVg0hRhDt7U9CY2FpIutwhCdHj3g
ZWswiaxPhUvzI+zMabhB7NLeY0tCZN7QwrY2TM35raso51HxEjk8KFqYULvNuRhPGlPM9Xm7GMve
G93Cf0Qr2pFDqpGoTFcdWkTyUZuYLADOsiVC8GLydXXsZCr7PcvVDPyqtt0OQKxvFxcVlo8ZHsdS
c+wjE9g1wO1KcmR6TqJlRuikiyZruevywEhuDNx7KDUMNZLsxwuIRqkP20kocRE7vKYQ7WGQK6xO
Nm5JQFxufLADKiKLpzRHqL4VkLzb04mPo9yOA7gQUissJc+M2BDdaV67Sl/MPei+M97bxDuOoq58
IqQCBZkHp4NJ9IJttj5tYn+oHG5PEsLzhZZ1MjxOQdRCAMf6S2BOUFvGHbGHmc2pu4BEPkASM3AM
6pDytLGeGSNgpzmtMiO2Ya/FTmtmJ8GISugTZ1j3Ko0px6m0PfFpxNtenJMsJxyO40NL5EjRT6Ys
7201sJAFg1E5KIoBb8+JeStj9gpfnNl9ioacfkd3R8RwToZjbzf9TZUinTxNEiqVEBwEPXvC2Bxi
z4C2EfrowOQLnTqg7vOSrg/2RUz3aYcNy3Ru4lKb3sYPou4DWmGXINQ+osAGMJFNGCcb2qQqG8vL
iP4QhDTmrk++WSTtvoz6CVkTquhL7QqQAsxzaYXEwfpIgoQbexT+jplRzZg9vVg0JYjiGXx0iAcc
nPt5UnACdayFDVW71OUh0wn7qqMamg8IfsrxoOckuo7qNInCLKjJy2FXMMGzy0591Zhd72W1ML8L
EHVfcJZvLmL2p/XRMM1jGZduESJ+CbKThTDbNkxGvZinqcTuG9bsvfY2slhU9h5gq3iPgkUWMcrw
YcZTBnHoyajL5iUOJj+/MJDxyz1Nd7p6RI5ITViosDC9yhFSDXxBeoA2+L/jiKuw3aYEvwFko9lM
kJ4m0CEPlaqxmnSMVVLA7L5LR9eLrTMstTNsSYBNjz6jc+IU2iAp9hFAlgBcvUd1nQxFjHnPJ6Nn
M9skQQsvphielwXmNT6egRDLCjmLTohU4gSBAWo/0w3LTmJjNs+EroS9WzEsxWaqjXbBAFZ0BIcq
jfplHeodBnK46yPP1kQGA+4HQBftKG99U5G2kkHjf5FRoUjcpA442gW0/W2DVa/eO00ztJc9KX/H
mKRo2pskmQTlWFwGweDPoW/M1VPZ6+bjaDAQ2E1IKsjXQg9QORfKBcK7SePKmj/hBDGSbaNT9DOR
tu0r0C74KbXKrOyqSPKlPs1wtNQbziLJBxYV58Gpe5ytgobVV5cvnM+W7Ej7fuhs0X+q0D33B0MS
BEw5GCT20R9orR4qb1CwhztvYTkishCqCMWGtUM0rBrjw+Q2TveCqQNkGt1Sj/7EaAYLxVFqPydq
im8VqbQLOWqW+SViHFmS7QHSn+BmVfa7uci9G7TMRCxHjJfWPTBpP8rRMl9I6evxJCSxx1eM0f9L
AfiPFdct4TGjlCZCLfEq7ymfIDeHHOsQMQQMzs/Mzs35sulH4e7gQDPubLxkp7AoCU+VlaBRmqVi
uEhiizK5bRvzU1t11hh6dcD5IqZVj6OWAMAUU06MebAaqKZW+T+/fGYt6hnWhkf2k5l0TxjwuqNs
neTOGKr6xkrkbO+8OYelWDT1cJHWVKghTyUnLhHEsKTSDi3WFvNDcKozs/w2MLw6114XfdPTYN73
nASbwwxd8SALE1EaXoZRhQSetPZpZxBDOvaMOfFSqegzYWV0BN2gju5Umzk5m1xTTrtgyBP7gfZo
OXyspcy9ahMnfeUdsFBa5tYoKB2cX2hl3s/wMU06VCwBWC64fWhZ31YEeByREHJTYaJshjSB3xQF
3CwT1JGHM4IHc2itv3tNZD4UIWj+Ef+baKzeXhNNtTtgnfFCz8rLM+E0/mHJjYl2+7Ts8oKsnB8K
tL8Y3VN0vRkz21yPfq6FMIILIiB4ez3XmAip41EPAWN8kGy9Gz7jfmdlS7CLDVzsKAmGrd1Xwc7h
uPhdTP9v9RhvpTrMfFc6MU0NNKlAQqxXMtsPNdeSKzShFvHeE+5oMqRIYZ/s6uXnt/heL0A5B5LR
pu40JYIn/x0NK+vI1ZhY10ODdJ9NM0u4Xxp7xRpsXT/9v1wLQjPgqpV5sj5SP9wQJgkdYzyTaPvK
YNthbrxT5Bie9y1tkF/M61cB/rvvboWq0N+lBHaQJrybnBuWoqc8NZLyhtVHzl7FEbY0l5NWgW8s
u2KESuQbWzVl6uiVjv9swK7aJQ5e76FBQMgWJO6mSXVPTVHNqBgbLPc//0D+/A3zOyIEktheqOGd
dzqYIQZST76jDDPojju8Y8WJMIj2e73Kfzouv7m0IX6ixaLebZ/0jz6N9Qe+N1yE+H3N2mMaSEPW
/Y4G/95wwUDE6453CL51gD5pfSX+MF0YuC4QEbHqrVCxFQ7OU6Xrvkv+6zfDwq6Ego9tE4HS2i5x
/07L5Z3xyLcYgkjIBNbq+iB/+n3HpVVkiKe5dEKsO61EJuvOdE395aZfUvPG6WJ3D5+PjVlYavhi
VoB6Inh0t3bFSXGXteZySh7yA+mz2IkFpz52S9EnqLsqcBrJIhkDj9iqr+m8lskmcBPvgvy/lbLj
yw6Dk477j6PrRp8LayQjZaDb+djgJTinRVH3nHPRZ/dlu5C5IKYLLB1rzgr69wu05sv9nHjiFsWz
4EXS9TYtk0+E8NV3xujULZPixu1DkzHDAY8AySb16O9yf4yw2NXVlyloCXr84bv/i7X8HW9r/UBd
ZDRQM3nZEFra7162JCgt8glJH8HZbX1c8J0eXRwFcMjy0f+Alct6IXCSmIRFLHozrj5zOgha3SwF
meKhB4KNc6wI+m1nLXgzIERkn7Q9Lceiw7nA2cGzvi4QvCxmbwLPq8/J7Bc38XZRe70H4cIFcOn2
Ifl7Lwcq0DUVtMeY/sA7AcnkRofKJhZCGsRskcBpbn/+oVlvhVZ/vuC7JZtosCTxRqQsSCww4ppX
JdIPCwu004sPs8j3rec2Ia2jo9k7ZBxSsi/FZVHYxzaa7+xo2GmmaFM+nvz8F3u7cn7/vTAg40di
H1lPeW+3Esh+08iD7zLViaKQyXd9JJI4+oX+6i+vwsrsSoePHcnm26s0JEtqD9dNmBpud962VrtT
Tj/84kt9Xeb/1Vx9vRl6vqvmEkmb6b5XszlOvkACCGToZT7IpRS1/rDaY+MzeDTR56Qno5RmnJrv
TNman1tXgjTopQmGyVkU7E9UVSlXcDYgvALCrrolQZ1W5mBcCmZCYiFUfoGFTzp2go6B+XpN+EoA
1CtyLvog7q8tZyqzXYY26xZIQHUPGVceZwzMNCPQdsepXbchY0Qq+cXWFcNWq6ClMOABsbJpOXUq
B6f663f8n33rt9VD9+/3rYf0ue/SH7et9b//Y9ty8Ary7q+HXwsV94pg/mPbsn4HJ+eseGDgwOuO
9s9ti50Jl6DDboV62ARHx9vyx65l4TCEgmqtFsJArsjMv7VpvTtzwfbGrbi+LyxOLE/vpgRBTRs8
W4FsyhrjE8k+ss1Q6R1++DT+YiV/+1auTkGugkIeViy2XNSnb99KlrklGGeu4udiPo9hQLBFtfYv
zmYMNt7djeBK68Gfz8fGYrzu9T8eVxEApg7SDlp1fYcvsUva2do2yAKu/b739WHOPUEH20f4NTG4
ppWH0mzL+K+7buh/ILEb+upjBWVC7piHWvUFRnvbOarcFOSl44by9hV5ZeMO93Q6MPyNApRpVT/p
7eTaPUZi8nhPFhp+B/qBAt9R3FkzLiSSGDx+lUE3iIj7yL1Jk8JUZzEhHhHCggyAQSNE/AHspVud
mP3gdVsvraS1k4xKvrBTax85TWcdPAKlcGn5FWdbA5XmVUT/CLEWGNSzEfXpjYuiJr0y68n8PNu0
VkKQbfmnYSgDc4dWqb5EjNrh+4jp3O+NrERKorqoLHdjDwGOnWFEzNIGK2Y1jwYSBDKGvB7HDd9s
dm2bWIIpy8TKeDJFSfS5GrvB37hM8P3DqvBtdmkRRESRlpKefxDhpD6D6pYzvbU9wk6qasYnao9L
dz66pYC2TtJFuZUaOPXnqhXNGbldQp20tTdfRymJX6HVjrAC0At0NPvsGTN2C+nniaNL8KSbYKIz
0jbfhtKRoM1oAjzGrHKPqdm7X4Z0cL4JEbjVg0G/mtjdYkLVY1W0gE+CxGjd0M2MPj0hI3gc0WuO
TXbSEMuS3VC+QZZxbTANYax8rc7gvLRMBwABg+ixZG8/kgQjKiIZJtw8nd0RT0A48WQfMKk1427m
3JmFC+Il4FompG2SrKIhJaHMoj3p0MbgCJjH1njvo6lBxObmVXOiGplduQvI4v8szt9jCzDF/LAe
/WmMyzA3fX7n5V5/4vv6TJrBGkGEWhtDBmvhygv4vj5TOngMcDFx0KUUgA1YhP9ZVkhyitB5UzcA
SqJsZe3+R1lh+/wZJSzFuU1GAt26v7NCvy33GSQ7618kMLCe0Wb21o7HDyU4Se+BNdtAVeioWx/0
1D0SGlrvZO7/ypdGVfRm/eRa5GJhZrIdh1Xaph359lpA0yw0Y0xRV9wzq8uo9iM83jArSii2HQg3
XheAexslenlpDgVEPkJcbr0yqp6YylWXTDdj5qJJeeqXbn4yCJhCGR7ZsEjsr4EBc6pppru0Dpyj
7rVxnfZ2txUysK/zIhIPzhz7iOrqy8QyaBVPbrDT7vB1bge00JD9v8AysTZ+FJPDsBRZKBuHDwZe
Sxx2KZKmkFN8KjfRIIcrXXbXA7lLXyMnwqLLnvFMEKg+EIOqw1QbmqUuO5K+4GyiGnwDocBMd1BT
ih0Zz9XL7DPvkHhwNuXQNs6WKbC6bRXDyS1LdcDJbI48YljLLv66xPkCjnWKYS7aFE+54zJkArnm
xEbb3ZZGYOTWDiOrUZi3QcLU2vKJGk1r8oKwj5FlfDQDw166/TBhBB+P3uQb4z3DW9B7gCLhzQTr
4n7VBk5wPaD1p9cae/1azwHxA0jsPOkJedEuNnsU6L4gUEbU3UwjTHcGsd+zRBMe1S+9rNMbq58D
f4PcZCAw1UKpvsnG2X3sFiWD06Ipwb7SXuYzt0ZOp0c3cbx7gm4CI0TnxR5RjeZ07I2WCYPFknay
IBf8pOsRMOvYMkM7Uo+pfGshAJ9XQzjCTxyw/orZIxvJrnXWHQ2dz2YYFwOPW6xKLwD8xaYSen7A
kL6lA+3u4jIXDBK4MObI1lWKfjj+ij0+uOTo9Y2xoGOCwQ3Gva0+I+Gbuz330H3MEDMBqg5mDeHN
7OU3f0JEQIjpUHC1bsynjeUnyMkjgbSVcb4niQI1tY3HezYTqlt2+TudDRTe0Ck9FPplZXwll7dl
iyH6+sVvcmM5YKUN7jrHw5ma20C4QsKnAmMzBD71QJ2Qb7+MKRH0pSciVGBD6uoNJSFPbg2L90tG
muaVIHay3WbanxTDSq9UDLRra/2vO/WygHWjkveivN4ZlafkFs9m327tVqhhP7TsifEH3Y0z6wKL
0tzorznW7GRrdsn4IAoDUUBVGtOxQQew7DjyB5ghNLjJTUKTWZGa1FfJUblzW594XVc+SZrU93Ob
tJi9HKLgAfsy4AjR1JmKmbmOg9CPcpP0cZkSe9JGHuQpN/O/8EykxCpqlFkbqxhyVhGqI+LTi2l+
bhmFiF1n55CmMlG16Q4IH6sJj0/5AITfuLUzL/e3I0i6q8USzI/QOBY+ND4c/oeg5plhnh2PHwjM
lB6RXLJMQ1wibLCzcDrAaD2iBSQH3imKyo7BPsZlhi3II0GUIS49qeRIO4Bjkf7KuQocy5yuSWQV
wMiTrhxAKxiM2tXOoUbKrs1hGl88R7fYJ+ohZ5JRM2smhtcwrmOUj/fmFPXxvZMFzstkuf0Xq+iK
mzZKiJOuRyStgGCGdAkbE2sx1osyJt3I4EaZAOF8mS2KNzVLfY3Jl1RJ3fSJ2llumS4nNaFjN/jE
fIiE/5e9M0mOHMm27Fa+1BxfFD0wNcBaksa+cZ9A6HQn+r5RANv6S6iN1YFH5S/SnEmKS41KpCY5
ichQAqbQ5r17zyW6UKOpU4WvJLyFNK5yxagOOLZh4vYBppl10wGOX4t8LPtLut4cJAk+6dAfFAER
Sg5G/GjTRKgW15qsI3puWH60g1vOi7ceSuO8Xk7N5DV1YEX9Je/7iVgMTSco2x3Q4RiToJVdLB+S
ZojwfKK3RzeS8zwJnYWg7jRrolbuAFGFL4seFh4IPDRnZY3ucJbGeResy1DnjBPXWrZT02YgIdYh
CNKLNQJmKPHmrfPYpkviORVv65zYJ9YB8Gyi4ePNBk6FYQbcUcCFvshcMw+/l2Nodr+cRi3yV3rL
8/gDtHyCfl2ra6QRmarK5oZIN8O5bktTmRFHm0U2TfQdERHR06qEvHUVGcbHqYhhyK8kp8OQT6XV
UOaaQVQMML8s3aaYX7elom/7ZkrkJe9ZVfa5o9C/XQlrqJakOGUOdlGspP0ZigKDRwIikNGnCjRU
La+JQpFv11HlSvtV2w0ochdrxWRvylpXoGgkU1EAYlV6GlfcF5SAFUnYdXtPpX0C/TmnInce7ImY
ZRbnMKlvKrQOOu4ZTZt3xYThbIsOEmwhuvWBpaQL4EEaNaluhxDlkrUDQmzYVwoSfOovUgMo4bHR
9k+05NJyK+CW6tugB3gMLZW6xmqqqX3A96Q3HK/yAoDiTdrydeyKtOntPW1smmoryBcq7iap1u4j
cZqdWBdcG4AhVWVTJy8zXcvuruqxaV6QZzDmF6ZZqbU/5saEC4drhh2dV0BNzG0wYJ65FyjcuY1x
1Yq2WmKWOX896rV1CpH5UspJp9aPzSe6YP2V8hdZiXniDykt8WuZCgjoEevrGY4SScJ3GqGrcSZr
LG5S11U6AnAD6wUfVzj5Sukm/Tpus8L2O1w5/VU/6doP8CFh/9qQyBY9G4aa9xdGn9XheWkltrZP
ocwkOPOF20WeZBkVBFAXU21tmSrY19ZVg0/U9IgWno2DmKefsBQJXOeysHKTOD9aisJxgVNKrvnk
uYBiyN3Z3PVZBdEgydvMgE4VU9xs23aBw4E1CcxwZxrjHUzU4hviIuzfnAUUf5DENXeurI+cGQhm
LwXIyo5lC6aJ0m6MQsx8yfSq82YsLps0jzZajxXGq2hlrlSFiOFhkPUe4QKBxa0hAFK2ybmm5BlM
7nJ+KNIkUle9qpm+08HM0VrUrBN6hiVb1yRPWh0Ba2poJawYWQ+liqOdNNedbsJTTsz6RlVbuRla
+2c1pcMu6vB6oswRMHOCalP3dbhJuvHn3CvdFvggaqgA5cRKlv1jnYzFlUv90UvsSN01lpE8FTLC
vJUSVE1yvYgsf3AKlx8501wwv7PGJqdNHDJx8MkVjiUgqYm5MwD1rUko6iYfQZzGhK6ELlZNjwAx
MNxsI+xZeQGX8oNp0l6Nhqp4emfjBKOxfdHovaR7p2gtq1XW0Gbq56upzFKfla861BbcC9XslJfQ
INApGju/XkCo+awr5AJjkq7qOj0ksD0AfEHx8mK7VwSrWJNsnTZ67QsDk5MOkmgpPgPhd2Pz2IF0
9DQje0ibLFhJ1Psr2UpxU8Ei8rGa2/safRUiyyK/hQeKZUh16ouuS5p9kZkcfnJh+ckUik2E3Irl
lONTVwbVgQC9mJ1tqRTQs47P1U67HTtofnhRgC6Hkenxc8YbDuD1UxNXh0Z0d2lQIGDjuPwjw/TH
ii5lp3MmDFjAC/OGpnWPTCY1j8aQZYQmK5Az09lXqiJuFidlv7VjMT0Qrkv+e+Qa300OtKsBDdi+
KHQkdoYgydN3Zj5hv1Mc67l3A/tKH9nEbbc1L6xZy7fEpT3YY5N/wwvJ/E97/UCgJKmieV3+rF0Q
tIBKyoM2Z9kejfytW+MKi2TBea8LsDLOuSzWuEBd8p/jJRccx/C9G9cUE4wqKn+pZWElax060KvW
ajFyHC2gQ2zCQHdCWNegMqnQjoYe+26ldMA2NQHDFv9aR/PAoa9StMq6Jn2IDUN9SlLT5kaTmaTd
p+beJLMI5JIuBdqkqX9NCLf63xCM/192/R/aUir893XXBVWIuqLt/ud//XjO/mP6j2P8a/jVvi3E
/v4v/HPTVyzAhTpibSRgnCPelmKXf8Q9nuokvSZbwEihfvsvbptNAdcRaLY5ey7lWm7N/6rF2v+5
wD8cSoEgEehd/1W4h/b++k0r3wIOsSDiIEpoiHtPypcJSCncBqHwE7bqC6s00huq9GLyc9J3rpIx
zbbA5qMD0V4qXy7pDxjMq77+jqm/3eT0v35JBa8QQh31peyjeCNGNX2IJ3xfEIzN6ah1KioXqS0q
K2mQWtXYagdJQRUWzPoIErbNGvHLUFmb3vwwH5SAl4r1m+7+74cjAYE3C64CGb19UltwrTJ0keUS
eFvUwVO9BID3BIxmnJCbn5lIkZy5CuAarnvqnkKBfuuiOVBXogmKH0blPGPN4jD+9zWx/9dwJguC
5N9/EjR2QOe//QKWf/+fD0C3AG3SHReORllJp7Hwr1KXZvwnOkQDaDOeBV2FE/zf018HWWKr/H6w
bIjwJqjlv6c/RgdWf8wKNgIRNDeMdAIv+QxmckKm4ARqUSxz2MRoFdAO4c9+W+hCVleqeLtDDxXH
yhn1XV5mhwptblLTr8zaTR3fvXkzH8zJZcr9ny6e/c+ILl0ZRmVmLTW8tyNWeYSUbbZxGdvOmY5r
IA/ifybYv1UELYaSD8awyDNbpFf2goJ5O4ZFTWcI8HF6lZ/s8RJnmm+9BgdyU1aX4+oXT0pf8KVZ
HSrP3X/+eL/lRifPR14cSgR+PbqUvz/JN6XDKVOrrCmCEM3qS9ReZug5Ae6eVVaFGVrxDXGEqefl
0+vfjuvoRCEJsg8Z3AbH+v6Z457M41QwbtFBjAjKrdKoxzJ0ziwdG3S4xjVxrWXm1rG+fz7yMkXe
PbDDiZWILp22LD/n6cvuuJaF06SlaOZLQIsDa52O0j8bENnpuvRtNTC/+IH/mLUMuWhOeMV0nMA3
nDwrDZI87BmyraYf7TgOB4oeVAt65WoQ9n1D1+2mzZO/xOMsWxEtQ4BlFJlZVH9LJ978tCjia7uM
KfKVc5iouN21H2nQt+tgTPfIlH3dPUAhVF4+f79/fDC/R6W0bSBnIAD45Iet1QWjMeFqyBSjXXJM
uuxxyjA1bz4f5/1GyIfJOOirIIvqS036VGVlhZnV4LoktLXN8GGomxG+UInHmwrQF03D9+X1ZSgT
9I5pCeBh1sJsev/7WeGALGjx7BboReP5OGosNvMXg/z53pZBuLkiZhHLMvB+kIqjKTp7Qkzihmzt
zg68Vo7D+vOX9uGTYKvSdMROtAxOBsmRAzT9whxuImxbyoDpZZyrZz0Rkf/3I5H5x06C2tJwfktQ
3kw+mI+JxjfONKCexLqNLTjz+Pi+eKCP3hq8ILYqtIfsQGw8b5dOAhsQslYldmoturPN5rbOqi+G
WMjXJysGojC+Io1NkVL+6UtTJNwEDKaJN7RqQ26orl0RT1vusM7eUl/ww0K6qT+p/eDripvuKLhi
lYGBcqM1g6p5Y4d0awxAsXz+ij/4u/jIeL0O6wryp5MfkwARZP2C8xh2K5vmBhyPTV46wc3nw3ww
ZxasHOdNUEXkA5ysXrmiwh8JncQj3WelIThrlWxlUJ35fJg/d0Fwx4upkSVjcTie7rSdqEjWId3I
00dJGoI9bsIuuUPPYvoiNZW1Jspfrl0S3w3rc8kW4gKp1X17iE2RnoNKRRSfjOZ+SfLo7V5/7XoS
WCWVT38Wvfj5+Z/75zbyW3e2SKR1zJ36ycSzsCJkAAd5K9NtNv60g2PmadeTfv/5MCdH4t9rj67R
7OXiYVNLXBykbye46s6DizY+5epsHfpqkBtZ5+MRVkeieEXTDrXXtLCm8RCNIKz0sdn1KWrmhrLp
dlLS0lqLrP5i7f1zQ+NoaC8gajDUSFxPp0SFinHqW/ZQJfScZgqvqOM+p92uN/cYrZVdUVMn+fxN
fDAN0bosEYkLGdP9YxFWckQBiZrSV7TXCAuzVRQXhwDd/ufjnH5V6M/Yo1ki2TlRFJ4eiBJV0dQ+
54etCFu5dCMdiKvU2i9GOd29TkdZ/oo3y+OclgHMqYhvt6w1AFcgnLNyts4wUdRrEtf7L36x07d3
Ot7yz9+MR6UnDoeBpzKbC0M9m+sH9W/Xid9DYGTEs8Np31r4iG+HsErRNx1sWM/NzrEnrXLsUKWR
f7VMLHPr7fmNYQzA5XwPi1Lyt4737TBaigssQRfrmSb2QTxG1jYLqvHbYEfDEUZp+0xtVOD9JJwm
H69ohMdQY/v5Kyn66QLw++8gAtRevgN64SePSxigSljABCaijbZDYVLNCnrWJWHSwhIAFt3yizlz
Itu0tX+GhP+nO7R0QMe9f8OOKXWTXDUo5XY/bkHZBNf54kULLD2DETskt0Hrmv6UBiiY8D9buqJt
IOJcpWoItjs5Ysvd6fY1JY76rquD4+dfzgdzDJClw/rN9Qza5MkcA7/G3ciQ/Hl0J14UR083pduy
FQbB+FXM9VdjLd/Xm/lcO3ppAiDEGIY9chL6T2tyN2NcfvFIy4/4x2R780gnbxxfolzwcakn8cye
h0V1SOPAk5ZxSRTSzYQfltJp/0zYZ+Z//jI/WIYQCCw3Z85qnN1PRp5j+pOK3jDNLUqmY2OlZzjP
vlrs1D++JrYVzRWAhu3lMU/NG2yOaDdijWMNODS0CKC3ufYtFXTPrKxNk4T3JaI/NygOQx9tSbv6
YmH64wLK0Z2JDSYPxa9tI/19/0tiF2nG2TGQE4fhT7szjpme3YpSkBGWR5dq092JXvOJ4FxhiN1/
/pL/mEUnY5/M2K4cXJGCmfIa/UUOmD+VmEK+89WSpZ3OopNhTiarWknI75QRvFpOa9vud7YSP3eU
WFaWVh2sPFynA4zyrN+jEjDoyhaRj+Ji+/nDLjPm3Vxe/goEpI7JhQb70cmMSukWihhXsdelyRUV
5kMMvxvu9i1BfuugzP96gWS8ZR1wOB4JqjYnLxfQ95TqIwmuUBgxKdhbsjt9izlFQOqIbuTzp1M/
eskoOnk6FFD4kE5UqpEyDDAu+S0xH+2iKj5E5nDd4hUnK/NaTdyLymqqRcVxTpaahkHcAXfefLVG
n56Mltm8uK74X4h0CEzfz2YiyGQvO7X25ojezV3XaqxRs9Lal0paG81DQceous0MePgbaA2VefP5
a/hj2eAivLCIKd5xPybb5v34RTsqc9dxKExnec5bDlckr/5lBWW5bLMBmaZNQYNy4MkzljQqUTOK
xoPT9o3EPySy0ZXTuTeWKJ+gZXxx8Pvwkd4Mt/zwb5Z6SZd2jiAKeIDlQaGn9WEc+tvPX9vyBZ58
G+8e6eS1jahhKDYQ6cHOatLDIjW1WAIr+RpZE754IDwdf4zHxZh0EtZb6lAcaE6+jcBUnCjLIwVi
ZU2wdDtpqm/2qtK89rM1ob6Hmaf4LSw1ksGAuN2WXD3NVWf1JtahOahILSIS0bQ8QKzVpUOAafQY
hY6ZHeNELexDNQ1kaa66yZxvtdkeiYlQlaepEDYIKjGn39uWFrZvdUZ5CXsTKYobJcNrI9XmleSs
fpc2dXPl2FNe/SKwUrsMxNCk9646hyqLRj+fw1C7sZPEWSOfse9tR+TXUoukcx5rrXR2k3SVb6ob
t+W2lWTUN6LUPTq+yISseRgfhNQGDiSzA1ZW5Pl+xDG5FkCmXmO21SfC2aoLRAj2MVmsKAqJATsw
I68mwQnGvk1HV66qQaWLF0ZziGAA5iWBE4ZIEW6EobWd4HrG+BkUrYacREIseQHpc4auexO7qnZA
z2DLNSg5hFwBwaBPonLxIrdBcV5jq489ZJ19sCeGGdRxl2wwKkdnEnjqoSY3eoMFquX22ViPQkFY
tjNRrZ0LtTCu3RF1z5TMt1Zadsc6Lrq9nGGz+miuNi1Cm6BOimCvtvQaA62M1lIWUbdTSEKXP1oz
Q+HS9SWN8d7ofDJr7MsGkcRVhw2sX+dmrm96fk9fhYbc30Li0e7NbmwlBam4Mv3RQSi9p/U9n6lp
hWW51nJeXL6GytbDbGvqcaW3IrqS+QQSgmxNEkBXtSPqbV4BebbKrH2lr6uvYZ9dqG0IQa2a/UhM
9VU+EgvNvFxyFcdXZxFXkc+bp+A+CyWAI7qtTGzyQirg7gzrZ5VPUeJZgERSDLe+EktrTZQ49F/N
CPVjnWvplWor4prfq7uE4ybUC7hbP0y4yyQ60v1dxWHGezYKKAvEzR90t3jVh3HiLOtclUtVqVTA
5yQg9yQtWQK8hfGYtmTq6bH1LclgjaAxqNBqLn9gnFb7obSqfVzas+pZobLXKu210g1iTugt1auc
eJmKzIvedtEJpPd42Gh8VSVANgVdUG/cBNEvBIMOkNpwUp4IgrycSn5jliXSWib9btab0pPzVB3s
KocLOynKLrcneWiW7R4RkHNW8a+aQQVoMnZhtM1lOXlzH5XrYhTqhizWS/TGhI5bk7qTOTf7TJ5l
cCznTNwRjwl0ka8u9MxwKXoNwA8Jfv9Oexlgn5n33hjULzoCgnUdZ9WFq6rzgYMTmdF8YT/liH7f
Q+FnHILmOxrDM8pyqvTcrgjdJ5u0Rxnkl1AS7olHqIK17FV5XzI9imss/WO5diSGAKI8+l3Uukgq
lLRIb6VCu2Yl1Fq77cWrMWuZL+h5oyP0nSz6hvbiOYQfjPAEtZattMLnp0c6QGHrDDZldt8GRuyr
dWKtqZBH6aFjYasH1FO9Um96GrMvbaxYm7hu3X0esipgUiDWNVUvGmQqITRncC+gFl3zlz3EZ21m
Hooo3Ejy2ueu5QNKDWRB0P/WAwqIcCUQEXngjkCZd+VDOJC0Zmm4sRCPIV1IGlAqpPe6mcP/X85b
I4p2htOuoQPtI/Q6aMS/m722mUi07tgesjnewKr1hqR/RHXgiyRmONAB6P1+9jlOSa4ou1a11p1R
ra2x31X9LtFH9MZIlpFJtkPgsw2sQMzJbjdUlv5YQxVcVANPrGO+ix5jOIgpPHDVhech5lcLOo0R
VwQuZvYDJoThmFgsCyHcaLJn0rHasCupP1QhJUcA7VJhXhyMxpgvRKpb9SZOdFR4zsy1aYDd99Im
9YsTmtezyLKdA7oFL0aQ15cVCaXrQUkwyQHIvdWhZjLPjOgSCpVCxxjK3aaHVHMzghLj9yZqAF+9
Jq40Fb2HgZnwxzzbLKRT8NNpiarMw8F6EEWY7WY9ujCK4LyLlIfCNJ6SkqRgBzVw6DhXFl7Itd3q
u3Ca6yszHeobsM10ft2R5bVQgD6H9Yir2w57V92btUoscDONxnXuUh5UxyUyEwWWsZps9oc5Cx67
otQ8cKWgHsF9y/EQcK3ZkiCzDUY+72BW+lcjr3qxTqZ4iu6KrpiudJGOW0XJlfOQJD9rO7e5fdYV
aaT4kzM7XtwClIUNfeCTC88dp1T8pqGT11LtjpJxJTuH5BZVfWn78VEMI7Ig2gkGtnAZvLj2BKGG
DPJ5O5vmVabnFff1HPmQVV4Imao7DrW+Mo4+twWfANuDQ2Zh1iDsgpWjxbnhAW3x+qoddzEmhW7l
NoFJ8a93IIZw8nhMsqJEaZZhmrlpQ13/1ajI+6xK9uA07LVorAtdRBcUSLZt0K5nW4JAI3qakKUj
mopdj+fJS7Ko3GcZKU2epOqirRKrvmmmpj/Aw5Gk7y6hxap0kicHcWN2aKNxUlfoZMEq5yhbmskd
Mz5oPlEzqLVm35j7JNSbByRc5sG0hb7qERjWnlMUmXuGbnP2auoTKybzwtFpscAgYYTeiol2FUXz
LpLhfOcMJMEmWVV395k+DCZnodqBY1YganBDe94FYW/7HHxeQqEXL205D61XqtUTK9UzJeiKknln
tL47utN1qClyN0NDOWbKkNjQ55Aqg6uc9KNCLgwy93CcGpYYzMRI81LYWglGJtTq0KVWo1JejPYk
/NLUEwKPGtjb+ZCMu8ztYWVSRsBNJki632m1DSO1Cd3wmMy1871uKrkdXRMmq4DnFfpa66DtXGC0
vT/Ebm16mVk+kgLlJQmkPmKrfD1TbKBUAzm9mrI3q/p2dNTye2yb3Rbgfr2pLEW1eXuLWymWxDtb
+XQVFTYuVOE+6klXX1Q2gU1FKQnHiMx8a4MO9vi3wkt1LMsYiQcYbDxnK3UI8nlFnDHhl0V+35pk
sPm1rASBam5yAfwdqVkYhk+hVnJAAfDHGprXu6oromSlmfM3Y5rAxrdOsrNCfQfOxyNm2q22+UTA
uihc6VAhGq8DI9jaQ3mGXq6+KaMw9ifu5n4XGekuhxJ2TjbvvouErlJZJNl2zr8BmNjLImuidZ1e
54FzV1RFe4k87DFX4pBkN32Dghka+zia9LepRYKqG/KnEK+9e5a1BCRXbAgei1hwbDG174x5uISO
c+ukZukT5smBcEgHsaoKK7/R1QHYZ8rHgzZXsZWVmxk3CYJlZO6KOEATa85IPmmfsmm8CTP1Go7Y
ozLpW2lnXbjLMtaYbIF84wvkvxhaz9DC9GENLYocLpjByZUes7t0wb6BCHcVA/OH/2QqgbtK8fIB
ZC7qxw6A8Q06UnFZt0XngXaq7vq5OpsgrzXIyqubOEb3qHXdVk872y/LKn2dI7GFgj0+VZUNB29x
/yEfNR6AQY0+yL1nu49/5fk8nkcaZKg1OsMA3U8Pm1iTW2LC9S0JvigG0/hBB0noN2kPdmxUwBNA
aVr1MjsjENu8DImG2ypoBWFD4bRrez7LrtGIkVJMAuDd8bYGXugn8ThCWaxsEGrxs9VEnoVM+pVk
CgoDhBNc5r1zsEj2rRxrw0XUs+hbG30Jvjhh989qvTyXql7sBmA/G8uJ2p1FNAq7LjxmV7ETRIB8
9MgMQUtawKEi62oa3dWA+PvChndF2yatE9xDebd1ybnzZJWxTWu0eYcz3RwAIo9NsLVGi+wItXsd
8Q7UKzEBcFjsAfk21bsp9GyuIC99aKPDNKXmGXUkv6Pvd30zBg6uAfLuiQznmNzeuEQ2k4EdrYm+
nPPzGtLUihVjAjIXROm+6dX+oq44UiGEHS9JmgtJ7K7GcoOFfMmAFUPqx6Qc0AyjNrhygwg5sWpt
aoOWj4GP3EMA2dTeOAfFq6ZHyr4ZK3c9JHVisEkCQEPgyBoKI48iVB2j9SdmkfZvl6zVuP1RTDQ3
uyB+TN1gWCWS8xNmJpbsNBqqDRkAxg6Mc4oCLI3xraTjQ2GAijdK0Nlj+lpqfXMNQJmwel262WUc
synuOhbNyIt7yalT7Si5+JYEdOnz1RTPs3TdmsRDHUv8MGtVcT6CPZhLjvF6ke9SM3Zv3GCRY3Ch
DPEyqM6QeXHQ5Sl0uR6hl27XRW2jCRvH7iLNO5uWVDC6HSLMlL9tIhPRummo1OgbuiuD6seTcPdm
mgOYw11aY6ARSQ8Uj065ux2M3ME2mnSKH9m4avts0icY4gahHaEp+QMSxW2x+NJsrTrHJgOSeHCU
uWk5P3K0GpOtzl1u3OaOPr7qJAw+11bQYI1L04KzkCmy+6mFf7eGPDndU8pP9W1dTe6vUEuHzscI
V50PiR5d2YDKbl0r7L/1mhkU6xAY3nheJYM88G+qyncZOmG+TaLGeYjyeZg8RMej/iOOK/eKO0bJ
EkxGj37J6cOWoAa0Yh2EBHCuAuhOzsOghEVwGVVDS+RBNdrxOageKzyWGJtMxHdhxXKUL6mCbnde
lUisx0beIJed90pRmzxL86vpMEhF5hKGUOXcqrB9mY1+yNMCqX9ZDH1/RuU5gyJd6e4Wmau7jTl8
dTsQrBjI4bkC+jfDdM1OHVhMRvc4wZe9oN3+LNXkrFDgowZgp7FeKeT3Qm0d0hfZhM19rEpcAc2U
cb9SC5bAngg5s+yM8R4rrymHbRXcKe5tHDfkupbculHXshJUVuCxi2zY5aohOpYRujHjVxxi2QP+
HByAXmvn3MND0lfwB4QGV1axVcU1uUSzDwk1G9d5o9v5Lpp9yJhhLLmdKa3qB5HWsN/2wkcd7JwH
0+zUG2hka6wkM0E0Q3vM4uBMj811JaYzvXk07O/T7Hpzo8abQJ/KYxg3enbdNBpeuST3oAjOM9Pu
SApLeQ1O0rfnKwYsn6SmVhs5JN/ThLN9OC8hpRdz8Ng4vkLCuzGeTW0f+FFiUoxLGlTVifGD6obi
yWFC6100BZaK+DyqRXfRcYWDAVIpvCVLdv1KBfnmKWOHXy4W22Gcxa+WBkEPX2UOMCTrTnOXcfAH
0bdy4acGQ3MmbFe/0TW1fpBafV+dQWtpzu2+zNgpK/7rTeIlXK6hyp9reldlAh7uEmIo1qmmHq06
CQtWc8tVCFqVkbpB6Rlcgr6YIJrCtuF6vqTfJLjRfmjwKCxCaFZEeXpiCWCYe9CzlTeReNqp6loO
hcXinlVePMSeQNbt8oZsPVOJkDdyomLnmmQKLGUKHbTYZX3DzAok1IquJ5HrysZoyqi7yE3lEGna
d3eexheyuFMc3Ao2jVDqDlEJRcdNxi6s5yJVqLDAbpWrhtJ7ce6kcddsFCIs1hrfnD+4Gl4ekU3t
MUwh7PezHqDtiQR/MKe0bN3XtnHXTeNZ2odYouyiwsYg9nYTSM5rRj9KvFHMeLIa1GmFb/auRk8G
J8Y2frWYcnK7fexqrly7PO8AfdbQ63ybzuRRRUG/KtiX1yQqFXccQMObzq02sBNxoWPMN/eaSr1p
lkK/dKa2bTYZnGRnpdf5MN7BtjRW1LlqL1YdmLSt3a6JMbobraKyfvSqCM6T1LEpd8QmpoiEwOF5
EVQTYMJ6V2zg+gXKvscKkqatusHqeJDlcByAElBmczGHVtWxF8a6KIXqT8AXUt/sZjBd4J5NNUTO
JfWoZ+KY6TkAiblb6GJMqbkwL6q6IU+VU8OzGshk9CaO1Qe7yDWKByniOioH2JFBSI6XQ5GyKjrx
zKXLLl+zLMqS68KZxS3wT+6caju3MXZm5bHE0nIOSl4Ul2khJk543Rjse6dugN832GOIjg6afj4M
ZivI5c0pf8JWagsOC3hhANrOfjqkY7JJKVWUK3dOi7sodeV+JnL1sYz0pDhvI61UPCfNanBslpbK
S5I0wmQ7a5M9HdQqvDMGa1LWWM/gLxvjaLyKdMrluk25DA6Klvg91dG9W2jdS2BY8q5lz0ce3aTK
NisxIJpuTakP/6DPqtddZklS7AtRdUc04+om5a88D2rFgT4HQ3gXgGPuPHKzSx3gLnKXveM46npy
IJU4m6S1x7rYUKDG8ntTdXYUwI+VsxvJelX2WM+7bzJGrV68KJArKy5KLfmwvE8sNOjCyMya+U/Q
nE0Vpd/OFvTUbVRV3P/NIgZOHEKFpfB9pbdzsUtzyI/Twowdc+4/aq8rPrunTA4gG7I7vLbI2Vug
Gy3Z2INjcA3LE3Ot1ROl9t2YiUry/GmDeF15loBXPYUk6SyHOyzNLF3x7U+7v2sdMPF+y5bAeiHu
V+2TvhMAkjmKStl4bQf/lCrXxOptuXfB+EVr57S1tAxE5w5HPpBllJUnXUQNZh0UEnoUtA46z06w
auVq8phGBA5ALffpOHWohIzyi3bFaf/l97gmovDF2KBDZ3rff4G/i0E9Q9I25Hm2FU2YHvOprL4Q
N5x2J5dRTERsYBZsQDOnrxFLYxdFGa8xAlioF7gMc63ezLazgSM97LsBk83nP9xp8/f3iEuD0rbp
lKGQff9cXYSrv5Q0DIv8UpnO3NbwrMj8YpDTRs8yCN1PgkFpri/q3/eDcKQskM0tesB4T3WZuxZY
T31ls5t9/jQfDQQleME/GKZO1u37gSrcmzmAaDpYlIpDJdgm+DCP6ZIWHgfJF33zDwYDN6HS6FTV
BRR6on1JRsXQnKxjsIE7IYcODtgtADi+3i/e3x8CBV4gcZDoSlD7LyEwJy8QezguVOrG3vDkXhZE
DTT3Qb7GDsk5hrJ4vHHMvaV+Nec/eEAWOR4RPRPS/9MHjBs3DEXAhShrI/IH21o8jgFo3CIlFjMo
E+WLF/rBN4bqEUcDcZvLd3bylBG12AbrceO5aZhQlRXtqjfU9edT5ONBsDYRB8zrxIj0rpFqCk4K
MuYTs1UKEF2dciOPyMP7fJQPXp0rbPQcKPWsRR71fpSeNmordV5d4Vzmw00hfxrRTZM9fD7K7w/n
bceWecEwrIJYTojXOu2gCivI0yoZa0/L6Igl6UMby+eMjUxa2UFPkiuUOxtdZOC5iU6zG2eXJta5
ZvceBad7reA1K61BukvpXtnQSj7/8z58CQ6qUHrkNnrCk7WFTMS27jkvUHVS811VUJkfpqrYN0hx
PB0x0e7z8Zaf7v3bgD+OHBOGGKp4ftv3L12F+1FqFV+J0yZbN5y8zHGOCSRtHXCBhHgxRc2PLs2e
Ph/2z8c0kEQ73ItweyG9OJlRMbt/ndoNH36Vb9k5/BHfs9laN0HnfDF5PxzKwO9G3q/qElny/gnH
oiZ0cilR5FR/AUUJRCVqwwX7i31o+dLev0k2BOSfbHS49vj13o9T0NUiYZN1VK8Tn26s34HAL9R5
LZvInwAwcTb+4ov5Q+O7uAJ1/IMIc0D1shC8H5MYA71RbHb2XjX01TSq24UQvFx+6IiL+1ZNv7Vl
uwtpX0BL2egptTq9u0kSWpaf/6B/PD0QShulNyp3bQmEOXnLg6K2U7pIO4g/9Sf9upTCoyO40hsu
aNmu+MoZ88e8XcYzWSXwitgco07mrUk7S8Dtpzmwzq66s3lV+0j6Hrvt54/1x+GCYZbVdVGXY5e2
Tz7HwqJ0YHFjIBACxiJeDttDnXRTmcodh9DYc7TB/78bUXv/k7qF7uQavTrPyn420EiHTKFNQq+B
HJQk/1/UnVlz20i6bf9Kx31HBeYh4p77QBIESc2DJcsvCMmWMQOJefj1d0F2VYuUDtnV/dRRVRFl
a0gCSACZ37f32iffkvN5ejdr0Qjqs+4H3S0LRJ7vBzMIPVLZBDZvYFG0O8UkXKzOVoLdKYWRItio
k7MOhLQOhf5rwvwtW/F9kfHv/51/5nshxioKwubN4/fPP3mvxRyXVB9+097PYAT8Pe6M59r7g5s3
UTPetK/VePtat+mv3x+8FvN3/qtf/J3bdD8KcpvwtlI04rcFUbEX3zS7eo9YJ9N/3D2n3fOPonrv
n5x/6LeB2LawSSoAwXiZa29+xT8NlJIj/wENYV7nYqAkCg6W8F8GYv0PHecPkLk3Mvibn+BPA7H2
x4yEBOYoY6ZR/55/GB3a3lSZH6Bks8Mq43fyRP6gt7T0iWr+hAaPGJf7FmXmXUL36lmtzGkjahWc
fW6kZ3pW+RBGfJwrrYPQeFFXfqwBfrCVc15p1TUxiPC3IxsuQ6PLs/iATEmxyMkgeyp4ipyRUpGF
q9wMhqsALWC4ZFdXbxV21CtoKvkXxUijbyiX89vaJPZ0EYSFcmNUAfAFR0nORJGFG1JC+21kqMiH
M8I8l1ZV0pYpLOsFpXm8Uo1owlo/dnjzSQiv3DZq4oJkBVl7DCMJ0Y9hJOPXPEZVsGKfJF+EPhk7
q3LKpJuY0OmbTMmMHyLKS3K/pxBbV4ssSqahHemoVmYyGOuwOqBCPqXFRktVI0MtZNS0FY3Icjbx
AP0I5YtK/VMBOf4EkXA6H4ipW5d4O75FDa/rZYOWpF+muo5PKRkN51H0gf6cZKhl2JvKK0CN/TcV
VJizEDUh3CUROjEOMdIPbPFDytOJ8qY2klKbCOJuVlwABD1hwNZe1SoOfdAuFNIqYjdPEqI4ROdB
XNxR9jBXk2n/pLHY3BPNolEGrR1t1ZEdAoFtUON4iectu0BuFl/mIrvW1TT+gZSKpm1cmTEyHKeA
/GVl5MguDcBkpJeGpr+yRFs8F0NNi0XtnHDTAC7+Si/j65BgxAXeJG1S1mdUXcU8Jno6P1afMr0h
IRbGNXkohnSJCq7qFl3XBT99QHleAqdrQfDFl0SpLmu5kS8qv9VWDf7Ib10VfkuQYi9RRUcWLNyg
PrOkMkTfSMKPVfYEJJVW5GlgKVjO5es+y5uLqJEuRrO9DOqUKKwkY2uZ2XA4J9OihWDLdP0ztrY3
fimbF0kuQbW2o/p+srLkOzqRaGGMfRZ5hmioPSU0lx6nSdFWoRJTdBXj/UR61lpNQwG6h2RAMDi2
gp0UQxoQnxrQWtUQrEOEjbHmJXDXWVHiodBib8tfO3aDEEHLf5p9S0VxUDs3qCXp1VBq2jJ1+1zl
cUwZpaHiS/BfoRnLOTGYeK+uPQ9Jl2YbQoc1bL8hbIEeylGTA6+9lCZpKHpoqqR9U1K1aosSY0ql
GvqmtImJcN4GGjA8JRT1OmfLuOp9awPo46b2E74f/eB9UjqvOCfQxxRq5rZFdS2MhhKoUEpgccxT
SZGCya2sYrqdmpYifCZZ4E8pokmu0JVh01NW/VY4svyV/sm0DqDx0B9jDewl1Lzwaqs3hZwUs+Cj
gB+jRC6S0v6KGn62TjPzYZxmBUVBUwN6g2ksOoUUx2rGe0DsqJCyjXYilvg/HfKoR9NZktB8XbUG
d1NCdKRB33UF9cgJUawBDtFoRKB86JaVOXaw0CV1F1R26GKVSBexaHVqDiqCRr9FUYKb1K1G3VlG
EktoaE31uvAV8Cw9kXA+UdG186AOlnIu2WLkAQQSFX9famt05kv/XneoWK6mEkzDpdzbsHZQYdIU
jXj/t6N1Sy5svrKF5TfXgxGWO6cs68eRHJk72kK9fk1Ls3FLBWZfKEUvCT3pZS+Pyc7p++E6JaX0
ruCY4pXW68N1EoUmYBgFsdhU18VdIBz/vulQP+hJ43h21dQrOtvJzpZFDfaJth5BhaCkxkG67Tvy
zBfJkE1rGMKxSbaO0i3zMacZNsVUTvtBOS+GVIzLMh0IPp+U3KMThmxNmJDTJmPwd6yih+sRcQKU
qqroXo2ZdDtRCnyOYNZoS4e44J8tSSLJtR/Y5WOFjpA72BTmHc27Wjln12afom8r+9Wdt30C71p2
iIY6O2UO/XkquCwUI52x7kLnkrR7bVGaLKebZJdF6s4MKNQhXdvQCQ9cpDM0saiVrJPqPi/KR3pY
0YpMq/r63Vrh+teC7B95m10XyDrr//k/6v4W/NenItEREAJ8M97B2v6yUIuRjofAaRG1hdpykPxH
UJkPU4FzT0SlRkbcdE/yFXd9/l1jMtKkL+iUhNJ9EpFor5EhRfWhpX8CSpyt60o3MvZCjX2PRgXp
Tt3+zApyeuo63s2T5/jHP2B//vr4+HkthY09zn2HVc97KbZZWbUIfJ2P344op8pw14/1RdAXz/YA
H41w0nvTKa7Tsh4WJLp5cSrrWyQGC+If3dZMvAA1ydypP0F0/7imAdAAWxjZv8qG4nADpUu4nRtD
NtZWKohTEflDCmNv0RggEgPiP7Sm27ydit/rz9+X8heZ4q9V7MEf/9+/sO69iL5XRV38bA4Xvntr
5f+i1fFcCfvfV8deG+Wvz/9wv7fPTVFFz+n7NfL8o7/WyEBz4RHMFhQ2KzZYXW7eXzhd4w8uPvVE
0k81nVX0XA78jdjR/nj77jnCgwXsDOD5izEi8ftMm/mImpWtDqgD++9ARrT9ZwefBxsdXAGVpr/D
JzwsayRkN4o2H5Fnh6QtSqgbNS+orOF1ksmap+OrpP5K45F7L2gZWouhLXO6/rnSVBfA96x+lZks
/lE/9ROvcosQDhfcbPIVopQRLHnPkYLeOlL7PSpk6dkoUQac6XJYi8UEYoSnJ/HHs4VXt+/lfPTN
pW5T3F9Ho02auQaeFWMlYYMWCZ2tC6JToCrXw2GrC03Nz1tL0sqFKFkXbt9dzU+eXwflAdhfVETB
I82AIwz3hyT4gL2DIQwSIIMI9bgaSQ8KXtntwAL1PI0lxcP1b4QLchuCx+Mj7z84uSSM/AvJRJGL
KzyXh96ZQEKl1RFUkGWNVnzZmvSyKJOIE48R+/DCA+Bn0sFSngk4No+4/VHGvkTUaMLpaGMlmNUl
NNijKTFuZEnBzMSjrIZUbjUGejMyvLqbmMRtSJeh1BKmWgPprKLV0AoCH/EbYPta1FNQnesSyWOI
4Ec8VhIZhBnBniqimgzBg7XArtHqAHxrHUUvpYkvitMV7aKpmhJXJ9IWnZq+0aWr9i1GvAm0dmXR
yb9LaGj/GEXKnkgO35LHk8lKb1uUw09VaYWXyZxRXhWDGa1EMEeXwwuRn7W3QPPwV7i5MhJzWKC7
JCW8FC8g5NNXAayQ5jppK+UOODHcOYnFQuxW6STHF8jIiYTRi4xQurrq8sAtdbl8Qoygo1EnF+TV
NjtUTUMy2aqbTH5UslKtLVRnQeo3y2Jk07nRy7Rm3c1sv3aCNKRgqRZd7OpCVb6qyKH9pQ/rkiTX
oCteAfNNw6bry+FuyhtZx6rgoHeqYZtIKyNWImcVyMJPzhIf3izNybQr6IBXtMuFXqBXnWTgbL5R
vuhGkI5LKLz1qVCxgyIeeQXECvFUM8lJcCxitw5mqDQVUZLWPwqiZXdGWUk3HYIYsQhtdNx9Suxv
SYRiywE/9SHBdqwWL7M8lVd9yT4pVcLg33hD/Wuvn/82uBVn+N3D4wPKfQa+uW3dPJdttAe5evu5
31UaU/2Dnh8dBG51HiiUXv58BUmm9gcvEdaM2MvRfcEA+OsdpFh/GPwlV9pUdHAt74Ki+BLLOhk2
Ad9Bq89R/s4r6DPMGz5q3oJzVQ8F9EEhNkOmhctdIQ6iRHUzQoPRh+dgCJoNLOJuiQx3Fe1GrYoe
0z5DIiyZdypbI5qAkOHiIcMFqX+dJdlrf7JecFNlXpXW10ovL3AXSahCLXQarRW4VlBQ5mVjHce/
nXt/a5H0Xze5ONP/+wJn8ZpG31/fr2rmJf4/K3/kF1JjdkwVfyQttr/mlO2QPvaW90X1DXogX/mT
HGj/Qfd5ni8qb1ZANjw3/iz8GX9g5aTPZTiw8FiK/J0ZxQjvKsRU/Qgwo1OGfMPmd1HV2X+1tWoU
gDGQa6+Rwi3oZaQKZJeW0/rd6fhkhXC4En8bhu0BSR80awhB2h9mnDDPqdNYe60knRWNvE7HF1/7
oQ3hdaonZ8cHO0DG/D4odBfsTMCJUdrfH41YDFPx1almm2td4kwxlyhWv0aSRUkom0H92G3QUgER
RQvDdv867qRvip/d5VZ0IaZwO1S3uhkmaz+oX2THwa8rPZz4jPtrpt+fEWu9Ai+GKq51cCcrPRHO
g0OAiu8MVC0UpFJCQ3EnK1BYU+kuVMr7UlE3RiDdIsIveeXzoiCE+JrwqHNZHbaJRFyrgM+8CksW
BhIVkuOf8W3d9s/2wa/PyByj3YUR37QPm16hbhRA5Mva0yy9xf0xLpS2WncxCv42VneSXnzVqXPa
MPWX1AUuglBvaIRh6dayTRW2VKak9imsym99nt9NQb5hEzqQs+2r7vGPyrP3wzSeOzgOuVqaJR9C
giTDgmFtcTYDHnUeDsPajSI/oM9JcbRwUPCbSo0AiP0xqrbV8cHnS/XhNBE+KQOsw4N3qAqQW1uY
iS9qL60iLzd97iPp6fgQh7cpbxCMpfN8himisAfan9FUDSIdlVjtZbJ91o71JjISTynMXzkv7Crp
iXxymx5QF/j98zjIiWY9Dx30Q+qC2SjZGOckXVRO9RrktriokyhyC+pkKyOzUvLj4wC5dBqQMI8S
r4yr2+NH+rYgen82548w7+N4/AEB5J/9QzWy3Eqp1VVego78PIni3q0y0b3Y/TiuG0IgJURfPQJs
EUmLTvKVpyAxiDFNW/tcRpGLZyBLYb2KNMGwYBUEDGXasJ1Gs98oBr9qbRpS/Q0Z/4VfUgMqLeji
OTpv/LvbKZ7EKtSVhRyRnpF0QvGU1rxqBRo1De3Hqg+sqy4p1mTF+l+KgsZvg78LLAuOtMQ4l+Sq
c8dEIq6RKO17nVXpcrBh7fXwwBe6X1zZQrVcPQIHbiTU2fvKShYYb8/7REIAbhXbZpSB8qlAIIBJ
LcMmkYhRlJK17AQovvXhBS8aVVoW77YvSy5x15raqy6RD865QbTI8cuhzT3Qw8tBoOpM+GQVy/ti
/3IUOC7SLqsrjxIm0tUYNlGLC2DJo+EWFdUy76PbJnQirxxsQA4CCY5nYSvbhqUmv7aR8dC2Ggz2
VnMWBTN7qU+Z5dUZ+1Q5sKXl2AUXdWcsyKzkgcwhS49DxRdFhV2vKpXgWxDn4yKK2w0vEWMVaOW0
CGT75/Hj/OwGo+WsKUhG6NEddpzBXg8Gm5yKB0gtfUmDqLkIpvqeNNnX4wMdPvfn6Y2EgL2yyn+0
Z/fPZ0+fH7p1Q8C9nCYAsXAXLu0hpeXQQux3UzARblenTzHzYHF86M+OkerFTCS2NYvbe39oWSsq
RTSi8uqoSF7L2r4IzUF58idI/cdHOnzdc5B0JGVQnnNl4MNISDuNJpV94UGguzZaQKwi1e8Clhn6
pF9HvvhxfLxPTirqRxbENFht4i3mI39XBlCkzs/h+Fee3ES6W2vWThkmpOlE0vlCudBJJ2hQex4f
9JPTyaDs6XAxq/PV3B9UIlYEoVlfeRl9E7y48bneh2jTddBLx0f67LEMeYwLZ0EhU7lL9ocyesl2
yqSsPNUSr8GYPGsW/mMHxkbnVMGK0vu2b5ufpYzkuKZJdXz4Tw9U03kgI4GxKH/tj27inrQqh3lT
afUiM2Crh826hhhwfJhPJo2pwoYkPg2EF+PtD+OQS934fl55xaR2a3XKHyKCZAoqGXDnqakpubM8
PqJy+OZmns4bc97ZCEFoFx3OG6WsJrD5pac2jvEIO3SpinobRg5P3zG9HcchXEkaaACzJw/AVqv4
ya6R2De4Rwyzn7bhKMwTbKnPLzZyInkOfv24ejXRv9t5EHKxaTk3VuvAYRifhfOdQAaqJdMgubrc
XrODxQ/a0Ec6flI+vQyIfNjmstm15zTK9/cSGYGxUfVOSUMnviUowvOz8Vw188tRDV7idAxWx8f7
MLso2/EcRNpL6Uj+IDyIVXIRQmpgHvZw8nKkc9MkUrLNTyxtPlzquRXApWZ3z+79wyNCnuZqW2Jn
XoBt2KTPRkgBfvb4FN7os8OBrTtDq1iHcgr3T1+Qd2nUOCxCs0K/0w2xUnrjWvWjE7Pks8NBHUbc
GtENs7hnfxhlSuBhWRpmrzhB3mfU1MQk4+74pfkwFTQUIdQZEPMi5dMon+9NhcaOiSdppsxTndE1
1OI8k53zbixdlQ1Urucv/9lwB8ckjzIJtRYmyrIf17FaXeG7WvhysMS3sKKf8vRvDMd2wWH2seo1
D16HBGPLamd2DIcei+2x59OODbHGpBGlbFKhjw83f/q9hRQnEyEfWT2zdBgR4f7JHJ067CuQNl4/
ZYtBCZ6NqXSlKFxaxiWY/Q0t4I0UVCdGnVfLx0Y9uJspiScT8WuZp2j9UhAqpXSDSzKQl2Sme/wA
P0xJHqZzXYqtA4sLtEwHB2hKAUsfo/TSydmpZUEcy6n27YcJOQ/BvcuLiC4j1q/9IQIzblN/6kva
LqG+1psO2oFUjeteGb8GcnDWnqKLfiglzG+IdyN+8B8QzDZURPV4QQH3JCZL5UpUIl5lefdcG0Id
EDvksacXqAkQmGwM9mS0Cp66Wr1MTbGh8TF4ZP09d5l6EZRSxvdrwya2otfjZ//Dc4cPSuOYJTpY
QKo5h9OrJpcUd2WJXCZ+sNLhotfKSyMOb/6zYQ7mU9Ki8zHbrvRMxO8rCSxvkA7JypfJYDg+0oeZ
e3BAB9OpSCsnIgy39KJp+h7hh8866SptzYcm+x3l8Le2vebbghV02Vu3cH9e9ZashsQElF6sFSli
tfOkJaC7SpTL2jYuZDvdSkm6kSO98CzMcscP9LP7BsgiGHGAXxr/HgwO4aiXBVMsU3NysEy7e6nR
Qnz9z0aZP8W7JXLRRATNssXyRkQVFP3cMUhPvGI/WYXbtFlxELCC40F9MDcGxy/9utSEV7XDRVf0
T84w3Sp1fI057E4us3RlOIinjh/Xp8ulWSDJgoXU5rey/PsDy8nShVVuCc+fUEhL+QAEYrzN2Z9u
B4tVjE8ulmzWyibOU23rK/r9iQ8w31l7j1gmKgtzjhsoJzvIeSK/O7PxMPqDOmQzKUv5VpTpoxQm
wdJE2qcE2ZehTJ4wlP5s1DR3m0TJFlmRrY5/hLdw6oOPwGIDuD4RBtTqDl9lRcT0SkQuvMKATjBV
6Ws0KbddPliLykC+1oXjuDSs9KbsZy92lvRe06luGMFMHig4raiKJjf16IeeUua7oDbjZVF36Xpw
7JVGTuuqHJJkm2KMqHIEl1UxXTpGF6ybTrqrq7A+U4L+YZx1e/lgnA2Dk3hNQ5hpqcSJh5MfbprW
yauml7ZpmU9fWyzpLpMB47VU54uMK2ZK07gCUJITFugT1izoho0aFKkwTVdYTq9FZW3jkAyb0DH6
FSs9haim7AJXenMO4A1M5xS5bRPcD10KMSjRdkM1nKPc07wkLEtCk4GVZ5PZIe5L5JVOkVBf5FPt
xmGUrjupvANAAr1JCsytP2lX4aAZixpJjxsmff6kTPjk5cI/K7Oq9+pJAmNh2+ddYaTrUZZMIsJw
lCBdCBZ63Sg7uG7SXHH8mRnWS1Qnl1o+biMJNlRQQ6lTiso4axUSAQviHY/Ph09ek7bMblGxZjY9
/7s/I/0415xMHoXX9AQhgKoCuBOEN3IdXQdOfMtPnbgJPxuQyglwHHYN86Z/f0DLtmgEh6Xw8tYZ
ycmGQ9aGsusr6Msm/NZ9k584xA+1aV7MwBJZ/86red047KvqVZiOSW0W7BYhZRNCmrhUsOO7Yg5j
6PLouS35otkljisc4ybLsldRNOd8tPwiUBG8+yJM0R3HKlCOYbwyQCe96JKKa0gxYamRFtifOEsH
prW36ip2Ax4TM0CcW/XgAUkqcEKudyC8WmTntiV27UC64ATPFj4W9B8bJYMfT/HKKdWfhD3e6VV/
Kkzpk3UCsRWsENie8MQ6BAjrfalZTWsRWKMi3U2bkj0kyYM4Kk8c7TzJDp5JNhZHnof0KykdHiyv
tVqIti+GwoMn8o1MvTWVgxOboA9LauYADzyqBrTYZ2XO/rSj7Fi2MfnOXtKrD6iJ62WYo/EqwLJF
MSpdVj+whW4slNknDu6zV505v3LAnc7BHAcLUTIOU0cbiP2J62iX2MbrrHEz6ux6DPNrgDfjMo+7
EzKU+Sb6cELxwmIGVC2Kv/NN+O49A6ISA2CjcLSJUS1Hf7orjcxFO+ysIWufGOyzU0tHkN3l3Lb8
UKZsx9QvBhscU2qY11LcQu9usyWIuDNhFWeSbt1ppXkXh/IJiOxnJ5Y2JNaxN8evfjBrjN6kBKAr
wuuUBS0bV6g+AsIiaul4K+5bCGCVJI/Hn5dvpaWDU0u3ATMzaTzUug8R5Rjos9rgxYa81Um2VArO
ETCRg1obL1oyzLxJ0rDtIXuJzGZDnXiFoP5MGc1uKdUTp8VySpfuSLYO+hE6R6UhhmosyKUSAPCg
ir/ruqCoL9VYcDEV5pg9lkpd3VmJ8eIkzRMsTW0lJuWLlsCZbRXncrJw7dcSOmVS257Rb2G2imsS
kRPipjRwZq2ehCugW6Fb1aAZLKtS11niEPAZlXfHT48630cfTg818VlpN3OMD+4zA2qncAbCmAbi
iJbyDKNW5w2YQJFeTYUB46q1gHTIu3FeHYTAVb+lI7JZ9PV3cqhjlgtr1yrAbEwFpgkLgEQvlfoy
jvQn0yZ8F+WYs8ZgcKrk/cmLCVGGiliCeiI+mvlp+O6ewVMQhUkleEuYAwq7We/f5pOy6usBKp/g
qralfUp2+smmcS4nUDQhMBA/xmENKE0HQ60mo/CqXm/W7TBY2FEpJQrey9QyxRxDAGvIAeG1Fmmk
LLFR8ighvgB+k/YF/uXL0DcPbef3cCCnm1iY+m4o09KVC6T7x6/uJ2+leZGAH53qmIae++CWE3UT
AJ/Tc0926LiQraLlPnlGBbaxUg6G+a/5mBgLlFR0dFTLbNOrvXJqDfthjlEVYa3yFvKCpu/giYpJ
Rii+3eceCpezdJQvUUQvk3rE0KLg5XHO+4glrE2d68Thz4e3N7k13iIynvVZKcA7ZH4ivZsiRjUA
Neuiwktbgr0lxfFEOAGJauwZJAO1645ZuhiM9iJtThzzh3fxwdAHx1zWkRJmeJEpP4+bxB+2Y0Ej
UHQnrvCJYQ57W3aHFcUqSWvGQXCRpy1dktpTi1OF4w8v/PlocKJZPEd5Tpjz19+dyEDOzFaLOZH9
oFdb3yyLs1TRM/ffuV6qjcqKKi4rwPk1+W4YdbJbeBFxQcMxWauNfhea+qUZhS+d44ANycIF3emz
sio3anvKbfxxszkfIy98xGEK6843ifC7wUXaNWwGAgYX0i5vtRuC1H+MSQPeA6pXU26BDqdE39zn
Y7E9ceAf9pkHYx8ceCxRLAwDxg6idm04qVuZs+SCTd9orvKuuy+JOx5s6R6PxTlevxM3yodH6Tw8
sRAIEGiV0L7cP+8BZvWpT5zc6+yXcFQXVRac9eUVzrANII0Tg83H8uGmfDfYQU1kkgKJDbSVo54G
8WCTC9+14NjAuhjpfzjUwbT1ZVQAbA1zrwYlUvQZOebQfrtble7a8Sv4+UEZODZZ+5M2ePCk0fRW
lKbCDdI2lu4KE2cMPV9Ai9ZEvKppdP/Okc27Du5IYjQOS4IZ0gIDcUrujQ7BQZGKuauCabz2K2LE
20FLT8zQT4/v3XgHM8Tqk65VoV95USCuLaW/qKtyWwIkltVm82+cSp4z+kwBQU52cNHikepwGoPp
VaLZ8mLrlw6YxgqzC1W7U6qYD2vSeebTIKR4Lc+9loPrVktq7tPx4bhGvUaWkc2csMvWady6nLZx
irBI0r4cP8CPb2UkONQDzTctDO7egztAr2RJhunJxWsjxNEq2H8/fGnKzCW0ZyvpoCJDcE7olvFB
W3dkvp/YXH3y1tj7AAenuNWF3ssD93sZoZ9LzQ2o63Vq97fHD3T+NQd3OlOGHRwla5oHh96BtDQn
xNmc3FpRwh1r85Ig8PbU1EQ5+XEcioS4QXCQoMee9ZTvXxt1M/HYngNFTVX6BlPev9XjzFyzIgDm
kiPSlwG9CaBqozZ+H0WMCoOS3ypRI4zBg3yXSOVPwL7lIrLVzrNsYtOblvpaWoq7RFbNNaCGzajW
Z2WhXcQDmW85dk9SigfcW2G37iPsrWFX9ou2G2SQDoD3fFV8mZ2l5yMBx15DuXsdVLl+5mNSnbVr
+D/NJinyZeszz1G9ONVCgHnw6i6zfxYQQzdVGhrnRRdtupzU0FbLzhJGWhUmEEGnl3egsuzV1Gln
fp8066522uspl8DhEUjYVYrq5RZHn2TTD9Ek+mXp618D6lurAfFGie16YWVN59m69EWL0/Sci/QN
TNxw17A7XhZOAANYE9NmCIihmEYMo2DxITgaabntCXVfSVIDPrWMz1qk+oVI0wUuSLYraVveACC0
vTa3/CtdzxQPuSvUPROx1GxmDkw4j2TLR4vIl59E3d73ki8tsGNeWb6yTRQxCpr0KhbaWpgIh1Tr
KWTcJb7w+jyztIaCnzRejIncr0L8Bjdw7TAxRnG1Q/ViL0vusF1YyeaCnMB0gfo+eZUmvA2mOopL
uWLp2Tb+YmyDynXixnDNQI3PbSMolnKmbyu8Fa5uNjKo4eBckTR6P1mKLV1XOjfXlDttDJ79rMcx
3d9FdN92kWIBHBMEATR28j3XU3EJtuuFbfbEYTvkrvolgTgTgF4tjd1eLjY9IiFXR9nJOzAZF7Ni
b0M0HQyQGAa4sJcO1jeoYqPmBnFMIGKdaxvJzK+ovHPter8LvWjATDK1hfF1FDpdjSGI2zNUdgPJ
ZJq/TuNmypd04XsYlhj3iEz/oqBWw/NZdgvHylRPyQLIgZNe7PQWonhGLTGA3Fi5cVB8Lew6XQda
TBaW3fc3NpHF7A61divVPtk6o/zYS4GxC9Qgua58oUlu0cbWonaGhTTq/rlpS/rK1/X+m5FXsZdz
4sEJIufR1iAb5XLTDYp0YeplUlE+rowcFOW4cNRwAXY2XHfaVN+0eat61tQlPJyx6aSdMSyp5+YL
YxLiLKNVsZXkwTWwP3pxUZj8ePFgyc1Gwa3ybGCc2vqxccs+OnmYfWnqokPKvC07s3kONZG5sUoN
Gz9x3b8amGf0Rar3HQ5dteyha45kgCZxe08E+8aiYLFQM0JH/MEVUg/7ymnWadiYu0E1nqxwUM5K
kM6LFkD/ores6Qp1L+S8QAIvwDWZtJYdclm3FZg7dmxQ8/10ScRA56VKCWEzlvr+XA2C50YmOAOi
TsMYRozjvgqmq0agE/UCe0QnzLbnEou+zzOjapOFUMYa91I2qWt5Kih72kEF/FSt0RoGQQmf2Wp7
8g2rwZJdKy7ElSTl3YWVOd2uVrhn1krc5m5mSvVdNErKVk+JmV/0mR59Hwr/ygrteglL3XSLDpNy
J/vy7IYyNUI4eJKNmZmf+3G/7fr6UguDfumX+Q+jlYBwizAKXFE6sG6kCNA3QGzfJAvFCGqvSKr+
0siN20TLlnXDDtqhCnOWYPuHZjtH2kkDDnj9KmnjazTHN72iQxcUj6KKf1SjgM3oSGdGml7agYyx
t9/pk8AkBwF2ZVkhmPxKeZQm+v3MPRCTdkwlOU13I3o5b6qLM9tMiT8YqcREVe5OxJyu2H98RVhU
r8zcbNaJrDxaBm+MkoXPEsf2tV2zDSGOSPGGsLmmZvcjs5kXGKT7VdcHWyXU+yWvnAc15a+dxvrJ
QAR8o0ltyu7MF9GXvNVXvfbYgRgAs9M+1mb2GMrsyTtbYpMsi9veae4SW7sgAROzdlOc25Hl9pKO
erG87Rr9RbcQ9vVm7/rTSFM62gScGWV0biSyG2T/wWkrjGem7KZFvrbt9gIqx86yc2OhOL2yUKhF
QXOnkAqI+9wH8gNi+XWGDevOQ1g4y1I4X/BT4xE3t4Ue/vTjwIszjL9peBYSNzDY7SsRA1+6Xl+F
vdLvpkSdi6Ws4mG4yrF2ZynS2WzNUtiUYn/2KJ5fasET8AyyjvzwsRPkECSWumRiltjs82tVmzaO
ybOACJb8VlK405Mpe9A6IkpG2yM544peMdjwxqAVJX0PO6jVCQxjXclWeqQ8kT59oydDseU5s2ht
+xv31LcEVLJlJW4zKPmLQ8EvCLMzuapsLyC+yjfXkjLYz1mRALY3L6pGSZdxx3TsK2kzpvqu8Q1l
A619OWh+cR0HYboqdWNYgctfJkbnRixIVrnTxCt9NLHz2YSHlPVtkg+vOKW7XUnvvtmldR+YUDDN
Lqq/Qnbuohsj0/OquPELa4AQLvFJgiiZdlQwfx5fhn22s6W6h9YB5+1bMPj++sgffKuVRiplCG/O
rS5E2Itg135S4ZCq8hWy+odA7zetHZ3a0H+ysaTnPrMdMV7h8z1QLuCR7SSmEYFQ4LWc0N6kjbRM
pLsi7S8d37zWhLSdVUAoDpjn5qsSGbuxsm4axTqb6mfYEqvmlCLg4+IXub3JdKMoNG8vDpb8Pfjy
ILDb3At8KAtgjqcMYjWy7uNn/eOilKh7mmYOoly8ZYeSxyRRyRrp0pyJD2o1UhcSHIlhup0jMeQu
XBXlqYLoxwOTUc/o2BIpdaEVmb/+roCBm7hE5E/1pDfMrQ3VgcX2xQSX4viBfbIVnL0Ejq7TgZxh
ifvDhHEk57ROC6+r2x35Ox6hZsiaq7Vcqid2uZ/N3HljxuIHnRqwu4Mqml6YfdxYjGURx2GasCDH
ZzV/0Gvcqlpe0xTS9NVIaVnYp/qe86/+sHn559CHiuoCGlI+s4W8MR3Pgoj+gZPOr36x7W2oshMv
xBb0cqfbf3+r/f6YD++ZWhqkCpJh4Wm+c69U9drIxRq7+aU6NCfId5/NGEoIM4KV7RPumv1LOUwG
qUE5ZScpZ6upKTdsUZaF3V4dnzGfPAXIa8dljbyZ63jYgiEmRDEn2vte27cL03lU056WE8EgdeIm
knVCqvLZpLExNM1+PKrObD73j0o2W0sVacN9MNY7kxSlrOikTWUTS1QJSoic3gUhL18CYBbm/6fu
vJbrRrY0/SrzAuiAR+IW29KTEkWZGwTl4D2QME8/H1inT3FD+xDN6ouJiaoLVUlUIv3KtX6DuPDb
nT0zpjRK5VqY0PgQgD1tPQnTRBYochyMKaMi0I7JPnbwpatR+lvZiX8eMSokwjlfpwMJgKx22tRY
NjIa0Mc6hHKyrkoLTZcs0yXFhz7CSwEQ19RMw05Mrb1SNjrzsn/VMgoMpy2XSs7Z4NBJpxEXc/XQ
F+bh7XE8c8zMOSCmEUtcsEeLWQwmu8Jki/1nje1Vbh8hTxs8JxBTW2nozOoEXASyZnaXRulk7uur
YzOz3Tr0e84YkdRf9NnlKPmJ2s6uaoIrp7FXdve55eHywkAFgwsZRZjT1iZFDHVCdH2gZLapW7xR
C90LhrXROzNB8/sQy0kwxJRcF3dBHaUTnopsOSAJ3+oZmmiZD29P0NkmKAmQrIdmSUbrtCdDmk9q
qdLEEI03dpZVno4ozf+ujXmRvJqbQB8Q6Xc5oOKZ8Yz3QIuv4dtNnJkQdK45AJHog6LwUiB91QSo
l74knZEfWld9EkX0U5bmMQSw/P5zgb9/JvbyUAX8vxguOYhsUG3ayZ3pSWbxd2nkaLz1yj/qz9/t
LIbMMQNZWSW5PaA6uDImctsL8ViR0X973M5P/9/tzNvq1bgp/WiAwaM/cHUfVMd4ULJwrVRwtg2k
oF+Ikcg6LcasG+3adv35fnL8XefrR1T5V6blfBNUJkkgOhw2i1xsKUYxAEsgAdwql3GbX0tpHt8e
qTMnGanGWakXtjd9WRyWqnRBJ7qke4sp/W363c2Yhd+rJrue3LVy/tneONTnCGvRVl3W6bTaT22m
Pz/gr9144USX5LuxKkBiQMcYts7kC+dF8OrVxGtukczaqvkBHNKtqxSVJ4Xcm5iyY9G5kqg+1585
+IMb68DHmjU3Xy8y7ElSyy1U2mrVh6n5EOD49fbknNv+KHBx7EPEp0K9mJxCqws7sCSTM2bX86sS
NwVSjNEK9uVcM0BQEPR0dBR9l4X4FAAJjr1cMoYTY6A0kKLk1WOsUQL0M1Er16VDdE71BCrCYldO
5MKFn7IASELfFSPZxHCP07xXlhUKjtZeiUGguQ4Ki9YFqs0UHPRD33xNbEQGbc2LqnyT/MBeiBhi
8kx0jycdJ5+i3BIPX+a9+RFDoJ2ClGJtYBxj3ErLWrkgz1zHJz1Y3PtN2IAEcI38kLYG2eXvrakf
YrW40c16Z+r14e3pP9saMmEIQAExphJ0usACt1Mjp2QxR8j4qBOuAKOnoLE8FL8jd61IeG4REGn8
u7HF0ZwN8HBFRGNqSK4Wk8iwczzH/vxPumRQiCQwBEW5iDAw62obMTCAg4Wvpi8QnwoPAbj3ktje
dlbOz/N9+ru1xQ6VkpxzWdDaVDh7xxgPlvIU6ivh5vlGwHHoMzoOvYLTWfKlU6VZCYwF/9+dkj8g
UYq38poS9rlzenZt+O9W5rXy6mBLJRr8jq1Tlot9VFCvpnbwBKlezfxfdmexxEvA0RhR0JA0EMLM
fqT6V0zoNv9gGYBUMmZteJL/i8cBd52QGTKdxAHNQel/G3Z1KBRnS7pro1TuyqPr7Nj93dqSSwN2
IeoaHCxZaM1uCNztBLEb8zeW+LvBp9w/7nybAhOhrrhcDHalloZqjywGVd9ARdhnGBK9PXZn19ur
JhYroekCoUplYCU4+passii6bYjA2tutnB0zmPcEn1xuYPxP1xv1nMinupHzTr2xQhXmRrErVV7F
a2zm8w0hNM/Vg0jL8pkfmKOT2zgcHVpKbgPiiKPWblp8B81s5Tb9syVya6jaExxQ7/0jBZXrpYsT
MqFObtl7w6gumoYKSdXdxTy83x69P286moIuBlQc8TaOutPRk3oZah3c1YOvOHtRjU/AHw6hhmdW
Eh4y45pybR63K43+uTBolBzbLIaJ24Uz9//VEZFMbmpj70K0kEw71fnsFult1vQry+/PS4lWLO4j
LDV4KyxTh67WgdnOmK8+nnZQSigAZrtE/RxJnayCvTJnZ/vEs5mMKNT+P5DrFaQyK6jYT62SbDWI
JqlCvbAfdi/z9S5lqP+kenkijfk/UzA7r8Q5f81r8c5/fd3/S3H5+YX/n9WlLpr0ufk/+1918eu1
xNT8Q/8tW/Zf7KM5kkMIBiECc1bq+Us5U0F2fn4bES6BlxPs7H9LTKF1hmSjzrufkgtcgBky8S+J
KVvjt5Bf4QidU0ezg8eLcv/fKjJ/iZ7+/d+v5W2XeFiiZkQ1XtQTIYbq5PhOd0Rc5KFmdrm5iZyo
eWhijLnNOnj0RRvtJA7gFy5V513RDsY3Q+vk1eSC+orjrr2M4iTfa+ARkNjBfncU4aHUmp+id9pr
Ffbhw6A596/G9v6v7O3rr2VAXud0Xz4WfN8c5xGEY094+rF15I9V07rGxumm7oOGXvCt7edrBAJj
cQq+NDODqbVZs4hU/OJg70XpxzwpUfv1tebJz1PNwaWhFo+lQUIbIc/SxiHUvdD1WS+Sgnz1IZRo
JIMrj7WLNoookwMFyPZxaIijYaXwljEAw1zO7WJyBkjgu148Kr+wnWtvYd9h81ZhSFtivU7t3Iyn
hxAozLYrJutjKXyYx6arGJMX+5lVbYpMnYRXSL/FmzQzSy8Ki+xX4YKEIOAu5TcXNdRVLt/ivJ6f
V6alEyIIEzIk58zp2Ld9OqFcTJhTKejjxO24z2sn/dQEjry1yWKOW8ssg0NjI/G48dPBPkaBjlst
FLT+A9hMUW3YDclF2ya3LbCtmU5Z6g+8WDBkVSwr247m6hW9VG+ev5rdA3GA5zTFlXnzvT7wAW/3
Ey1om74PosYDu1Dt8siWu77CGK2zpwcK583egDXnmVGq36WWM27mGuuuLzT4DVGplldFPY4/dVUi
LR6CtLxqauUu9vu7ya6BEaA9FT22rY6XArEN7/a0n2IEdUZnWrlYXj73VVHjpTvoWDETBtImrNDT
7pBFbkTD5tjUAGg+trmfXqiFpf9o8SOovTqygGnppf8psgKrxetvAn2DnCkK8V3A+AMmV7zeUMcn
tTLaJz8rywgAU4J7ees34QdZNsMDtfFu2NQTfvDDiAUS5ETXt/ixIf42xYlde6mfKruWZ6lAWNcG
6aZ1WvI77RT4uWOszAVYEzAITp5i043tmG6bYSgfpr5td75S4rHkgCRHY9MJH5289790hobfih1m
H1pec8+dysfH1gT/a3LL7ghvNBw2QyYUYEQdUC5NND+bFPhAi2cnPeBxO2KRYLs3huUo973rlHdF
NqYR9Xstenj7EHpJ8S4ngUQTz5hZoYRenk6CAsmw9pGXRco+qH+Re0CTPGZYjFRApgRuZSe7Hodo
T4EwvMu1wN07XYfveG/gXK4ozEmjbqRZ4xfuxMBNITFpj5UM0MVBY7TCfANDI7IL+Mh6og/iG3cs
9d6rJh/f9B501U3nF8cyzGsglSXQFg/HRAmFokPvXpPXo98kqEClnckPKW20wcM63YVhkj7nudI9
obU6AY1ICk6RJghvcmRiQy+wkxjsGO5dCK/ia4bPMsaMjQSaR6fGsdmYvTJeg1b3tNLEJEL4Y7Ez
QkPdIVKYQAjQsyslAGSAjyzhI/iJ8hYxXKilsg8vi77HogLEE76sU2pW12HGH0AYODLuI92+U3j0
bnPgQuERqV69q9QMM85wD/062OclDvH2mFnN3i6s8GNNFj7dOpFypeh+22+qoNnWmSaeKDoM12Zm
pB8w0BFrped5Zpczj/ioC+B0hp2+ZG9ehY+pjuSeqrVgHlLWFh6B6nXC0/q2sl31MPUG2iVW2nwv
8G5f4Xwt5XBedj75JwreBo6B5NJOF10WkBcCsaZvGqwqdpZSDl9jigdXtaVfNZhsX5gtfHzLkmjL
IwGWukq5na14bxS3MncoBEFXAUW9kkRe0o/mz3rx9mIb0HPSo6efpQ3kwkQ6agAaI2MXmo48xGVT
Y1rtUJiP+2mPdKK9sZI69SypJOz8IP0UFLOqcNgYng31+NDVvrHV2kzstag92K2pgQr0g+se9+bM
S3PjBzFUtakaa1h7D8zpwcWM2oj/kjdEipxq+GIvjx2uOUnI/eArZnxt5/E4QI3Vx/zoJ9rHdDK0
1stVEe2nrK2OJSrGs+UXh2KiTzCUrGD28eAsw/ur8mMWeCAG87Y2k8LfRZ10t6VdatdsdayD60qE
XHVa6NzE/hBtc5GlF/gL+B9AQA1IC0csJ3X0TE4Qr6gD7Uqxx0nxlN4VV5TzzXhDxBHtGxFPxzrh
+DCNZvxC1Sb8mPqx9iWLNH2Aoh1KyG/2ZHwwE5DXTm0NF5ST7GsUuD5VdtY+O2PqboGc2Xi8zAe6
HMNw7a5a2jnMSwMlEI5I6tJzNLXIzMYTN8SoadrGaaLpEQEXH5W4bABLGXWHbIIE4eT0bhjb4dAJ
RIb6brB20OjFRc9Xeqoi/F2YtfW1rdhr9bWXpP1i4lEB4qpEN4uU3jIz3QRkcOBBExjILPlcVYa4
UqCNo52t7fPYtnG0do2DauMrgqxGsKmr6mslk/7SFX18gM7uejglGBgFEe6QetWBHMvqatKEl+M+
tNdEaH6qxsnaNlPr7AK7HO/LMMYjuPasr5SY41vwSrx0nQ49TqVaVUdZPAtxR4V4jSQY2AAd9Vrd
ON2ZChqbIqt6Oqgl+j02MGIDeV+70FOZb4EiuNd1ljg7rUAsTDWxQfEkaqc725b0oLPAHXb2T5Ur
Zm3PLeHzL18GlIlLbU5w8lI+/bJSZH6u2pm20TAbuQcJJ3cKIu4bzZEXicCzDiyf67Xiiw3CltfJ
5dD17v7tS/zM6Dhk1QAzuDMIZskbiKK4HSqkgTdl2f+wItM+Sldq+0wPppUj8s+VxpMPDCqPCagC
QFQXRwzAQkIiNdU2TTCk9zJz3Cc6Vm0Ux4kPxeAY37hMkW5sc6u8b/S8+VY4RvBEGTLAg2lASYwk
vXKFKlvUeo6bat+Toju602x2VKWmtAF3qy0oqHQCQWvAXCmkkcTw68vpQRRp/KhWcelvkqJ+zjFu
Ab6nRtWlE7iD2JlGvAIWeakbn+wsclQGtVgLOsa8WxcLj7emVLHnwoWQ2GObD7iV40eLXXwopk/d
aJo7WYzVh3HAtnqKA3I8TW/egUt18L/repB6Sh9+bGLHqr04k3GAzlRY/vBrd/wYTVjXd3XxmNWg
h3AvQeLBGzOBq6Q5iScubtxjlKCAJZQmRLyWBLASSIQHK7vBfzaF2DqY6bRRZFR/HGTRPutxN/0q
qtH5GhS2+JL2M4tX0Z3vPfcQsS76sTcBch2Am9tevXY6i4pZEyYX2tSmlZdVaWKhAvdoQzn4UgJS
THdu8YkXntRgKzbFwdTiOyNT/Z0VNnr01zp+V1bmf5Zw+f9N1Xt+2/znvMuujtr61/PrnMv8A3/l
XEzs9wDQYd9MVpSYaU7A/ZVyMez/Im/AdofEjjzBi2za36reJKTxJEFhVHsx+/t3ykUjG4OAE+p0
nBccX+/SiT/NYTg0yZ0HWxv0Hd6P3Iunpx9UkxTAnTA54BR93weavcPNb80+8zSFwV9L3oJ/aWeW
4FCX1B2QWYXe9pbpzab1X1o3HY5OXsjLMOtC6Tltv6Zzc3qgvjRIWgol2hdmNZK0p90aJqfKHHw3
vKFqSs8dnJJECI52SY7X1auZXs0C/aspvBvIzMzH6VIIeRzbOM0VNn5XJfm3JicaC5QyfHy7lRfF
j7/PsZdmSA8AvpnZpPofySbNHoNQG+D8G4lb3kOFIaei90r9UVeUahOmRfEL0LUMPbNDmYRkV7dP
tSb/0sDm3pu4D76rBP3X9wDX5B9KgzPS6XSEGyPqC7fje2LyNNLTHV9BCKhtnoNOX7MmPzObFKDn
GrQDofaPtEmQJ1mWxz0aO3Do78qq7x5LGIvbyMFJZyUG186sVTTo5/QokD+Af/Pvv3pV9RHZlaKH
KBQ2sXGp1bih2VYgdnWhFDeWlMV9MlnVZagCJe5rsOekWSiARLkOdEGJMQhUJb5bhR7Lq7hNx71Z
+u3KLf7Hrp15oUi3UaxAQgtdkdNvHJnoSUOXD6NHJd/5BgLIpU5V6e01d64VKi/IEpAWntUuTltR
86iDqZHY+NmhiYCeqPmYOHa8Rqs9fca+rCRWEKcZ+WMsD5aYiciFRZYlAXkInTyAPXXBRSw0/Ucx
wpwzshESGGGXu5uN2j6+3cNzuwrRI6I+Ym/W1sur4dVko04JIjgITU+twwLfydZ2ji78dGcv4Y7d
WXGgoSEtdYvMgECyN3Dr5kj1S4MRYPfFL2khXfX2N50ZdVYd2XSKw4iFLSNl+MXIESUJZ2Vm+Q8J
4lbbshHvK629DDrZfIfkKRlJCnnzV7zqOOZxfW66Mee+pqDSwAMIyaqoNh0YF9a0B6jn/3h/v0jp
I0pM5wg/Fy36VapWRRTM+t11vGEcA5JO1hqc/Nzo8fgEg0xWitoat/DrfmEppTlT4JqeS25kV05p
7Y3AL/+Kc/6jDODZVhDeBSg7X2xisTOmTOoaOm6WFzWlvNeKNNqJaqrWYle+dXHkA/FB4QUAlk15
cLHLFX1CRyPjZtGJKQ5a2MOrGZVi2yvUKN89OSjPO/P7Z86bLA89J9dKW2kzy8sc/JzEkPjb3J+K
lbP1NGn/sujIahC6sOAw7lweW+pQZ1mrwrfJGrvjnOydTaQlO8O3t0Wtf8TXMNqkhrjHcXHlwDxz
g/CycnEmR7kELabFhAmrTiuljCzP7Cl5lOgv7btJ2hu9zteeuvPFt5g1juSZngKtgaz4YtZwfnXa
gavck3GxR4VSboEfbUI1wHgj1y/h640rw3pmNbrcBaQNiHi4FRapDSBtom3T1vQMGMlY/mbNtjFi
bfP2Ejk3hGi2UY3nrUcFY7F/dTurJr3H9MfKpXEssIvbd21W3/ao9m/fburcOkFxjBwSPJ9ZKPJ0
Ewdm1ksbfpoHxDW4cElAX2Rq1x+wwNGuYyNT0HJN0sd6CiQJWXPNpeNcT+d6OZrJgoW6hD3i1WBC
1oO76WZU1hzFTG9Adbc3KXz6lUE9t1gscI9zTRZfEGsRbORo9uARJZm6ur8b/PzDGPk1YKTpt+1D
IQ5Q03p7aP9cK7P8I7cLkE5gBzweTs7HLueEFHJWVfIzYx8nvn4V4Sm4e38rwuJdQXwiwKoap60M
idl0CLSbXqSV2dZpWn1fpP4aNePPeeI9xRsafpIK6HL5tEfJOp+CAIG+upgVxrBW/NEVffsT4d/p
8HaHXh4Mp7saFCSpGR2TGwT2l7B+PQnrufptcpugAUtCWZTd1ogM1LgiTVp3bi8pU4WilwXKI9Jo
dha/TLda1avtVjFl9G3y+Vs87E1JvkZqgolywKtsW+V1/YR3qxbuhr5ymk2MI6LuwRHMviZ9SFpF
tdNW7gtK3zcjuc1kq1PCMDC6UKqfqA6nxiYKVcp9gN1Mqr6Fbj36YwvhNsm7pPDyyMzSPXVg67sP
Vf63wc14Z1l5/LkQvW0C5uTT+Wjd7q8skmCPYW4R17epmzf7gK/+GipTl+30PLKuXTLm9NOugkvf
ESFuBgQzcOLdRoGbHmCPt+kMi3SymmamWCEYnVm84JtIX8EPoN6x5AikA2LIKNManmws/Sbrym9i
1PyLlan+4/wmPLE5emZjN87wxVWBLUzRzNhrL5bJeBUDrDuK0g03qNI2a6vqTFO4c5GWBnLEflwc
qXEVqXVBus+bhgzDHBsHJahEuLBlckzXVHnOxLoOMAWkUHiG82p4yQy+CvnyVA+LPuUVlTul86Pv
LKzAk7R07+uh7OEwValsNo6b+RutVl2JsKU+/jRCFMCDIYkfKsttV4Z6kZSfA4J5JCH34FWBevwy
+9CVhtkWxLleiejtZVvacPB8I7KOSuzmjqfmqbipLFabB2/dEZuepOVtI9GU8oqSjL4XRJYzeMBT
eYyliAc/VINQ/+VC9x+jvT8Pab4SxS+0g12MX14AGq8GrhAoYOUDYYtfZfr3psKPMSkV6zcvfx1W
rmbfBmHc/Xr/MuQFwJMEo1c83xaXuhOmEWyYkaEpLOM6iyF5Z2qERzc2Pyuw+HP9ozhHcWT2iNOX
dcREw7hPmcncVshrVhWU6V1neKij4tdoxbdOX6xVY86c3DiUADpB+W4G4y8WvgFwJEMSgpxJ11fH
prT0p5T/uZlQwFuDipxri5wTKB0iiln2+fQuyvMOX9CiIVbXyu5C69HftXqjvFaqqVsJxM42xVLG
X4wMHXvttCnBlTdJRCm9qdX6I5g7VkfK860110K+sy2xFknms3+A55+2hDHAGOOHRDyL+MC+4HIl
x6xh1og8TJ2sdOvcsQttDtM0fCTno/G0sRAtQAtsB6ALpJZvxsGc9rya7e9vL/gzrejcrpST4c8h
J7qIm1HA1qTWcDyFlZbdJXVSHEFQZ/+gM+A8ucwtZNShnMyb4dVmdtU+blDWJDNIbuMiD3XjGl0B
9fj+zhCaEJng7gG0eNEZDjLSYADdPKtt5MPg6uM2qFx9ZePO0eEiKJmBsdDMBO9QEoOnfbEQfsE9
SbHgGBhcimb229e6ey1yriGl2yur4MyS4xSa7d5470LGWeyjeOpQLzdobBaD/aIVjti7atgf6lB/
f3qLfCoveIpxCHFi03Tar8FUhB33NiVZjL+uIZ2KvQibNbHDM6NHGWw28SKg+wsJ+XolWI0WFPHE
g0akqnMUSt1dDJAqPlatQNrN6PWVjOmCSfxy25FGw0CIlUf/llDzwW2ckdEi2VTmQHOcPNE/gyxs
L0HmxA9TqU0/kWzQPuIUjfKMDDp57Pm+w9tL81y38fQin4CZDoSrxdKcDHvwfUI8r4qQY6pivUTC
RdGf2jaM0Qpu+5WtcK49Tg6A1WwHWGSLdZOxR/x0otdBreYXNTKNe7cPw0/t5ANyQ9n04e3+nVmn
lEVUan04bVFvXhzCtRzIiL8ki5Wm24vO1baaDOwd+bYv/6AlUmizLyvCeYZ+ukyj2FR9/DMIldVQ
3/QgEDZuLPOrtJP9u/MXaOnCKsNdBx4u5/BpU4FbKFpgsqcr1bxvjNx5UrBevbHFsFaqmad/caZw
cc3WFshNoACxOOytUEfo3KelWpfJPbfCR7TGx22KjLr0QsfOtlKt7WMvic/eHs4zFwB5LhJdc6of
7aTFrq/bgWInUsh4EAziE2OAPFIaTivL48xyRACCK4uUCQ9TsRhJ8hquwKiLY8wZUk8o0xenIvoN
tPBX4/fvP6BJYnBYkkWYsVKL13ZlAL2SOmemDa2Ju4AKvzVbPoyx2iNYbWcry+TcEM6wWGoXwP15
PZ4uk3SCEM6TzsJNoBo+pAE2nH0Xru3oc604XF4UMzGvwj3gtBWCrbTUcW/wwOl9wjG92/Xx6tvg
bCM6fhlU1BAHUBcRTub7RVP5vEMLzN1vcEywbmtV03Zvr7lzhwWpf1Ks9AblisWaywuj0pRKULXn
NXswoxf1ZPzqCy1W/sHyJiECmYWzd75zTkctNFub2IyAfgLPzVN5cK/jTrFWcsbzBy+3L1E8CR5K
ciRaF6ctQkQJcS0rYIgKZJxqK9iJxin2qJ9NAJkKvIeU8rpWexYh0n8rd8u54SR6IzyYgfyURE/7
GETaGHSqZAtnifqUlk3wHHWufpe7hr+SyPqzKUHYg97mfNSjUbOYORUIcTQ2FuGiFOOmUSL5MSy6
9DAYMljp1Z9HIk1Rg9dIxc3n7/wpr0LGvtLDKbIm0taKrDBoNSx0FqvKeo6UwcFCYs6YCwB11A33
by/PMy3zbiEg5gBhkb5gl161XFfTZCuiMTwkQvxDwiP4Y1JY4hNvUBF6YWFEO6K9aIs6A6Wct9v+
c4BntBzRl8ZhSeF50WtY5ljt8brw2kgH1MzD7NgmcYDytDOtNPXnXofITDCCprgBSE9b7HXfF7VV
mKS0HKVz7pO8by/8Vr7/fuFxQd2JcinwUKzqTqeRTGsZDykdMsfA3VijpaCHiNbX28N2pi86c4a/
z3yuUKU9bQUN/pGDmXBcT5X2aFfZ5Bltpu7ebuXM5LD0Z5YfYc58jZ22YtlFZmilMDw/mwA8txKt
uxEOeNOY08XbTc0X4umJMtPhTFLrqJmQkFicKGOo91lPstxLNSt/TrucLGTYds+mH413fVJiiBPq
2rsvMhqlMsllRrWGw/m0f34AsiyoB5KcgR98G8YJQjlIqu9vd+3MXBFmgEsBHyZQmFnMlTYqZuTo
EyuCZ/S+mUYEYZpsfP+KmDmmlIIosYE+XbRSFjacuJZW6jz2d0wbOAbQcSutnFsR5C15ms3lVQo0
pyPWMDxQtXXDo3Yy7UhbImnlimmDa+MaofBM2o7TkIcgyuYk74Aqn7bVUzobRxJlXuUUaGdGSCrM
LP6ugVIEY2vgBvga9aa9azSl3va9nv3kqepiTzqY2EMrwP/t2uo/xE2uo9U9mu/OE8+ntYsKy5yp
B6V++n21XYwmvolUVXrgrGaBSmWj4Wj49ur5M5KkFfYDCR9qpgzmaStB7fuRi6yiFziB/RkXnfwy
aSZEW1M1xDBHM6OVKT6zXLHWJVM6N8q1sJjiUbTI71RMcRnY6k2fGtM+tOJxhXt9rhWCoTmhwKsN
BfvTbulK23ZThBZn4mTGJz7jS+d3azvvTDJ6PogtuIagIB1KRaetDCyZ0WrnKkZRmjdZLOwLe8pL
LMJaNCqdKMg/Z0mCf1iWFzeJGqQ/pyTskm0v4+bGcsJs5ZQ7s33INMxwMXJPpHgXS2ashZWgMs9k
8rj8YCLZgRFI1X40W0RQ3143Z5ri8iF3Nx8HGAMsptFMnUCtdQAecdaGd1ncpNdYCDf7HkLNykY4
1xRpKPAoQAV5Ui2aMgon/6sOVxWi+i7svJnVCKqtxHo2fv92QI2IEhmaFOgT2vN2eRWrdLBxfNAw
ZDc0vz5W0xDfhorjbiNpK/tmjNaqtGfWKYVTEq2cefOzcDFjrskLRGgZ9lyVb+3iIoqOtgpR6H2T
xZhZPLjRniV5QZ510au+tarWqWllhFp/rNrQ3qoiiB7jVHkvkBAEOjqIMyTHZKpwNTodQHuk7Nck
KVVvqnYbjOfi3dC05co0Lag7LG6aIRUM0pzaAloBi8M7bxvkjyXNCFT+rcw6oIbrGVG6nQYDhVtn
N7n6ZkhgVFmxtndN/9OkBh60vW2mF+8eXb5l9rqlAsS+WmZQ9HREJcOhgmvlaYEKt6lzzbcC+xFj
zUFluVxmoBzjSxYFaAaMqeVE2jliXxGwDJGV8aVr40TY6OlaPf9cK9QaKLS+lNmX/kdGmlZZxNb3
qsYevmnW2HyuzPzL22vyTCMsSbjaSEyxuZejNlZdWHaNanoZVgNwk3S4cFb03rCFVJ3GuexqvL5J
PC05CXaJFd+AQrKXGKLa2cS1V1buJtuVvpjzwL+OL+d2QCJA9wZywRNn7u2rc0NHob6nqA35CsTz
jwJY4zdYCem3yS5QQZ90p/zd4in1KSl999noterZiIqYulgfd5EXgmGTnq/h/uFVhTPec+BZ1VHt
U8Q0C7V2HvsuhjJo56VTHyI/Uy6CqSgD5J3L9r7TpDNsooZ60AUxcH6d5zF6zPYgjR9jmijTDj8v
5ZjLwtC2uE4a3QaZDWwcal3VUSbBOKPb1noPfdDqKwi3+N1/NWqfOC9Lhy44ogWHZTR3CFq1daM8
N52bJp5EsA3kv25H1j5XoQaEMC3HMTgKX1HtTUFQGtwNbpfcpqODFIWpIfncYhZ3F7Jx8VZI8ljf
p1k9lbAnxqm+UM20Qg+2yLLPBRZa8N+jcty49hTdZHVlPKqi1Z7LXseVwkmrofeaVMNgeiB08XfC
GtobAoLkWy/aCmeBcIB2VLuD5t5Usc+5F0Z6EV/EqFHqm5rILjj4IjbLvSEGF+tKU58mmGRlnm3b
wc7FtoytUB50MFfBp7Dqh3ZT22XmAJ+U6VU2UMjf5m2ECKtfdUXslYpSlxvbrvrnUi21J2PsK7lJ
Qh+bqSnP3UcUku3mAvrC9CNEeYYA2h06fcPxVj9YSGTem7IuU6/xh+wLYUuE1nhcF/5mrFFQQ+Wv
dCBfRHUPjUik1Y2uGOaTXqA76w2WnTyp/Jp13kr72ChorAMYF1W3n9pY1lvp+hz/MdDmdNtmE54K
xQQW28uhkDYAOcpKQehKt79jpqk/ST+qi2PQ5fwJ6RTDSIxsVT+h5ob+DfCqKUGDXTEeAzVBZ17P
Yv+zU43SPzpaGX5wZCfuSz8xLuKxcy+i0Kwv1VHO7FcE33vIBN9GpJ2fSOE3NhJbTgKDz0DsfoMN
aUwJKKp67Etjifo72LRsODRkNn6qg5NE2xIVDha7EJHCIVgr37nbki+J6rvlJu6qtNsIIB/DxnWh
yNeWnMpthbhQ6TVOVWXIfWvBiNMe3kFbXr+J6o2BdJ5kU8SaN/HzP6Qc0uww+WK4zl1RN17VuvEx
VcvU91h6MdMd15rr5aIafsKVnkktwHt28aD6NczMOPw8kGzIt35vF/eoUZhimyJkbnijNgg/h3tZ
moo3xmUX7ihXTNe1iLLhDhyF/RxCN0+3vZtb1b5NbLjdRYuFDqpjubCvY13E/Z3V1IbxaKXahF2G
GAM2Q5W2wQbiV2ZsU9vta1TOEyd/ACfRfA3nEtUB/kSEu7xhSf9rbDRqdhNNYS+xDaiTLzWSsSWC
m5U1bfIqGj+nzVjNxtBJESMYPinTXnOjobjObax0jyXww5xqXSO/1uEUFiyOMeV8aHOpIf8NQcdr
Bll/6dRBfgiQKB88l7G4yI1YRCD7GhFdllanT9tWCxwbVXvsBeDLET6D10kHgi8YH2hg1AHO9Hpe
t4AoJoTNr1EEyjA2jrr8uqjqDJJlGzN5UJ+/ZZmtfuT8b76VbUa1BM63dQTkV84YprL8WsqxcfcG
1HoXfrWuCp5V8D03gdu3d/EYWxaaYE0eeOBH+U0LdsdTGCXBvRxtOGJjq0+dF1CiTsl7i7GFQVpb
v1O32Aemkz5rkRncJ36F2HuUqcV48IeUMQnUGNrdyPMg3ZR+aGIsPIki2GTuUPk72GbGXYv+g75t
06kvNu6o57o3RaPbb1sQv8Exc5p0DHZDW3b6BXnRNMDg1s37x7H25UOgdQnMk7AW5lNlylHA8G+1
b5g+a9+wQGjlZadZg/GM9RIR1YX0DUqdpXB95BYNVBb6vNa/KpqEvVjrke5sgH0m1q4ZreSefBpr
szLqJtonlmIz2BosQ69y0+YhcsK4AWSRdOKgN7xuYM25LhR9LR5va3eS09aShKObQlOrYVcNuXmr
RH75GE2Omnig4Rzr0g47+QsI11Rt1MjoPybjAFrjcwejLLyo2tr8lMFeK2v7slON7PcY1PgY+KE1
XSaJ7Ccvd304G3OhScexQjTdpuM9n2P8oPCedX0oxhtp4MlrhJaLumCuiwurVVT89dRK/dZPnALb
WBnFdyUEvk//hv/L3nks142kbfpWOno1s0AFvFnMLGCOozm0IsUNgqIkeCATPnH18xx19XSXqv6q
6FnN4g9FUBGUyOOAzPxeW38TdmqOYeZQcb0bALs3VhkbeW/RzepdC7r8uXa6sSG6wa/tJOOGAgvH
ud5H2yZKLuCmLtwE/bH3sBWw5t5kWFmMLj89WZpeVXQM+jx3OytVkOA2FV+KZeqmvY8Wp43p/WD2
2JqpOBajv+Q7SzYD4Kydz0CzwWZQs6AFpKIsa1rt5VIV94QxLFvCFtZP4egrB9OlDB59vWoyPkh3
1UId/smJjYwlI7FZ8u7FWhhdlFeTsAkLszTu/cAj39DW6Scg/XrWQrHJqT7QKBvcb+m82jROSHk7
1Wt/O9HmRWdNvlGqgBieXoRucO+40Lc1als2+A/DyvM0skHx51u1ovK7GVbM2+ctNRbyGMYp9b7b
taNRAbIKXz8baGPLZMBnYr+ttTvWey5rbzzrk12wdhhcpTemm5cmUng3dx8Ke2DtK1x3Uru8SG33
dTCrVSX2pOHXN/saTVUxbE55o9WmMh6CgCq1vValuUl9ldZNR7KkKAYz8mJxdik9o0ukBfXy3otx
mc6qnKwHsaUpxStrk9v+oavX2UhSL+VSZSJ22s9TMVvf//wQ+fOYyxGSEQ2tAHIYxrWfaS+rqgaW
c4WZQS1dkpuk+1Z2Vp09d8nu/vyhLtPRT6fVC7lyGVpQ/8M8/Pa0qlkGuhFrs0MPqSn7kuvGLukn
XJZjsO56N51ORTaYx0GoLRkGWlD+/PH/8KUiWgDguwghf9YQLJWeV3kzMMYUW7CTo2M9y9RaY7/u
5V/QHr8bM3hXYeMZ6S/mRQ60v32pedV2pvLRJncpBLBm2Govxbj+hxAFnx1dRCRIgWwFVCT//Ia6
ept6CzuXOXRVUnqcvkgnGRFN0e/15+/dH3x26DkveAEyJtiGn9CQTffrbdzQ8NaVrVO9YyGOdYpC
hX7uWrcsZMWu3ER+Q+uQOC1O6n/8+eP/0Rv6g8xB8mACAP30+LLUvJYjHLpyP5V7pVKRLA406p8/
yh9dIXhfQC3wDyFB+mm+FxPF9U6w2KHWdyKxV6qEbY+DhVrS4D++QgDnITNgIJBS/W5E7Ed7orbe
R9pRBGWywQrcuOStfvvzF/T7t+3yKJgb2NlAl34Y9v5tQDQ8gxMMiFNoFoirzZlgFrJb/iqL7/e4
CIWkSLxJvrdx4gKi//ZyLwof9UHGw2hDvZyZv73EqrNmx3YQzHE/CP92HdaJk8a83pIXQD2Vqiot
dBCbHP1hngGaswJ6NfirWJPLLfDbNQcm3wV84oh9kYP+dIs0pIzZHQfo0N5c/T2bHW2nswHvppQj
uo9RbQzdKf8rIcgfve0kSQKtoYJGkvETvJ0GaurYUi8rndFGQ9NxiF9z6y/Wsz98FIx3UHJw/aT5
/PZdX6tpGVk5bcqWCVwZmuVF19e/Iix+DzFgUMUNhpEa6xEv57cPwoZW+JnL/oCIn8ys0Zhe245G
amOovPuuMf5fwgn/1OCO9PijE6ovsnz83/+lYf7/w/hBQNB/u3kvQYh/+8akPqrb9+bb//r72zvF
5u//boP/8QP/8MFb1i/4NdD7ArKTboPk7p8+eNP8BS4T/wTftvl4Lrf4rz54zf/lQuEAw17+A3iU
wxXya/agZvi/UAB/gfUQjnomWNh/FD7o+Jer7V93Gv2gWIyhJdATXFp2uCR/e6GMQmmTxqLGPItE
KnaYpHO62ygjqM2haMmqyH1nwxPkavpX0yDv4bVZp1bdLoWRLRrhrt7ydbVKNe5Lv83ofWu4nI1o
nAv/m0NRV4GuqqF5+JK2UttR21ep/1wEKdV4cUUEBhEUpWu8mcFa1XeNo409VWqGpkd+oYgsBxnA
D6W1jC5puuXtTVZoVh9TebdNSTMtr7ZoW7XbtEkhmcxqLFvkUVSNinp6APs5RCdPLFRGrmp/ZdaN
a8fCoOG8CRtwLnmfNkMLKlxohM8kunSxPU9dN7kHL0etuHc3ncYvS2Zv3WYWWJyJOCvGOX/amIQo
8tKHx7WnZc4WxfoqiUQ7qaD1eWLD9NgPm9gVaffZFs0YNlP7lRRzrCzKWK4W3lzObuz6k+bJd0+/
vMWOvh3ToCF/RS793lm78kbXp7NW2AABJiY6r2kE2Xj0xVcAVoB0y3Q1DFUbF7r1WY3FHKVC96/a
ZvDuiP5LE/R6X1q3nuJUl5cYN89JVG69XA7wVyiEiCOw9fZ7vjrjKZXC2rd+738SW5NFuvLrWE/x
85RONRzEiIyn7NJFyqi2R2HNJM9N+ngeTJWZbeQHamPQyeZhqZ4dWuPWncLgaEy4O7amv8/w4qSf
C8+o+qspqJb0NACSJsqF1EeI2vi8frV5mUaWTz8Z2hwZqdPaemT12Xwu50KEWpldcagyF6KXCP24
dVR3R8pJitzHnURKmiET+txN0EzAqpUZUldCBrvZglQ9k8mXAzSMTxVTVOiX+sxA2mvRqtmU13k9
/HGDVSntSScMZkn6XWbzE3Zrz1ri97MfPBSFWbs7Vwumm6HUZlpAzeV+s9vWi9TsS+sxz3vTDydn
mj/PPX0uB0uMRXqiuMcqb4YMK/CJT73yrg1woFzPdfuoWelUnRxaQARDYv821Fw3nds63i5T65Lt
a6YdcUDyIA4kDN6bG6HdfS7Gb5szOseKQ/Onyt6GsBTKuGsdihgnorOgkISIgtZorsjs8yMTVHiI
HVLGZVzTFb+bMsjrcLPWdvgYODYWZCxg/o/qNd0bi1de8lm8TYZLrfoqVisVnEfS5oR55+bCHzEW
MExzM2zX9pw9WOTMyWmr93Y5frMGQao01rXQ7KT1ovHrutfB32g8F0NVXvKz9epETHzafslkmXP4
rfGkx56yazdeK9Csq9pzh/5H1sEapqOzlB9zXVVBpE/erdZ1pJj1y+yY3cVM0UZ2O+dkKzr2G8hM
XsSd8j6KzjxWM13frFIGDu9t4DPNfXLiIpHJYjjSZeC82Gtzsnmd7W6pJv3LrFrLncJl7sELR+o5
vrIgCC/sGQD92B97RepojatplzVrcbnaEYok9KLOw6kICllyTQwbdX5t3n+Za4DRMLVaTZLjmhKl
GGiXeA7GHIdyRd1Pg4Mm57xMetKnwllMHCphjq/H1jDuuYPp5FRNd8OpbNqLrKD+M6u3z8ruVbEf
8YpG3jzosW5lX+2yDqLJmqZokLZ+zLWpyUJAj2el12etA5YsLEGrfWVsOzXV3yAG1BWbtbYzyX6+
8svRuhqZXU90UGgf/lQ4rJ4ZaRuDQ1j4kXhaJXe9sdnWziMDbucF07cqq0gwqwr1Jsf2ZdBmZ1fg
pD7Vsut2cgi8KyZxbmm6NIPKGSERnK/LqhU3M1GZ4ba0MuHSsF8WvSfgTRXbiZr6PlmaGdh37tas
DS17rq5RzwIPpdNwqFv9W1B0+QOLbnqN0ENEMl2NLsxYRaIes/Aera57dJpuDDFWbW/kHHQ7Tfe2
NyI9ofvKFIcp0SVk9YGB3/u93Z7KtTkz+n5fZVOR7uSn/sn10+6atLnttKzTuOtSx3yoNn96JaVg
2bPc+seimrOTPxP0aa11ljgsiDKUFFceCXVbzgX7TJ+IxVBW1JrOezU7wWdLtSQ6mMVyN8uyvFe2
3NtECu48Q1qHtS7aQ6VL7VpoFXWkOUigtbi8iXOkDzwTz71e5xHnau1hTxqeWngdJ7ZkMNiJvTnf
/Xx9AB6zj6XQ531fpte5muMpnXkvuo52YfNdGER8ucOd1kwE57FpNlQrPuIHT9K2vG9WeZX5JPt6
w7rbArVc0e687UohQH+s8VD2k9xRJZUR4gS7oUPkjGaXhRMf26631YOpAD1V5ca9LSfc396RDJYh
4f23PwWkwO7KZaQBdLGDfV542c2a+vqOrZ/VIq9TeoebMcpsFE+2MU2nbdvMvcO4EeeQCjdGTX1s
B8rRkHMY1o76yOaMRt1lO/ZF/kQhsR22mnl24LkoalyewFzMmm3dXVSU5ds+tSZKoTvSJUSYDjrw
l/U29H2clflpIAcDqcUalqsfr1v+kkmqSCf9XPTGyTMp+Rxdf2cVRXZT1pYRyr58yD15HZTLiUyt
MqEb1aCSuvtkLs4hd7vIGTR7Cx1Z0o9WXZUyUEf4ZTD1grScvdltz2UhjNCnM2UHwHPnLj6vZd0F
naXHjnJjyXP77Fok2Zfr7MYOMI8KN+XkSeHmFeuSrT8Q0Rg8VYF0KJYt1GutyeyTL9tCA3YaFDC8
yEyoh7m0h1isXm/tAlGM+XEr6P+tSUS26qgf3Pqd3tCzIPwsIQCWeEDQHWasAZB+2rgN27LPP8wl
q4FZjU4fb4zKmkI5TcIMZ+jfKG+oaCuQ17NYV/oVWF/z4i++igN9oyO6B6EMNwlH5e65g0DSwJOP
oOLMneXUnIdtYlYn03k6mUG3fe5bU985vQrquC8Gkny6QLvXWlaXcDDAYcGdKCenvMBf3xFl+Q2J
uiYTbLyVhimjUrUS8r4qrJvMMmfvBScEML4xzmWbFPOQ3enmOJ63wXQPPzD1qQe5DGWmDEqhlST8
JRdzeVwCm28jXemOg2Vsd0Gp7FuRyzWeK6tKtrWS0ZxVE9oFPnSzgeXJWlfRRA/UOy6FfhbZqN+Y
uY2OsCkRhdnz9KnjSH2/qOq+F6Z2rjJ9i0gwAMXlyL8nkh/GeXb6G+VMD0htP0sO9Pc+5/DI7qoz
50CyVSfp1wgHCANa67HdkZfxmA0lF/RoiIjq9U86adCEPAbXpr7l+9XOmwSRih63iwfHmpp6aHnt
LWGkyznjho66Tj+AqfPup9u3zNXea4+2+dybsyT3ioPqteOAOend8UuJWrAKqN/exuNKZluMwXvS
mZKX9omPdf7c5NNwrWXBB5Y5uZulqA4YEV+ENvS3zEHWERNuB+PUPpKBxxYG2ZsnFYGlCVWVHciq
GAl23eyCzH7oIirF2U+i2RGwalDUdz2ddo8LnCI4vWXFyvTJKFDO3oWG2PlmsyTSKvPnZs3bl2Aa
MorsDRHPogh2a6mcJKCVIsHW+3WZrPuiW8VrQ8F5hHHxzRpJaHQXvblPyUhOoBKzD4whwXXnb/qr
A9qQZx3HPld2r8W26VHWZv7DtraPpO01r2MxfSVr91j75FEGfak+6/i3ypkmQTAV+0tHFOiJ2Njp
YZyMPmn7NPsiRs/70lnOdO5z234Oqn7w6fb1KJrOUuexXbi7MrcbHyd9q680BMllaM/B9N1Rmto5
WjPvK0OnnWT02M7MQdu7pvTeFLmz51ouLZHCOgHpXSG1xLLrJ+XwtP26Wx/1eTnWxWTudWEbH7Xu
zxEiPO2zXa8kelUyB+rxDYLRpvI8Cz0g9dZuzlD2+ueCisQdBv0+Nv32ZbZWipyteQ41v9t3S+5B
yWYqKWu3P042FUDCMymeT7c0Qka9nXCeXaqjjWIvKV/E6j+ZuOnroE+vSHuf92KcmvtgGmH0/Cky
6wtz53b6dlehcQyVPRUnrdCqZ8RxM40frrPnHn3IRTXQSu0A+gna7BFxxx2oR7xSaY6JM3euVs7w
cYdQdC40edQpNC6nUrwWvW7cjwQaWnojr1Yru8kad6FKd6LTmlnzYFFIf+40y0lEL2h+sbLgnRwG
bjV/+uzba37XGJl7JYgTejQGK7+22TUA4y0zdousT7pUPaddcKogWA9ll1toQAOO95pOBD0kEjXZ
vQjXuqfMLnOCIlZtqp7mucztpJqMYQYnUlRT2wx8qDG6r2ULasyptrjrGpk/MKYzXaZeMNy6lfwo
q5V05NISU+j4eXYlOy24bhFZnApJYCPTyyXVmcz6RWmCxcPe7ujSma80Ki+vJ0M+zAi1onEB7PMz
4uZDrXFuK1lnN35JRHvGfMXWaJAwD/sUKqsIDlINvBsL/eCFOQ4kbAjnob0cfYpl7ULbFB+6lx5n
SxpxUaGqlini0hDG2zsuC9upKaS+s/rhU7lK6PY8s/bVuAhmb9FdGqQL9qBiRb++2t9k1r4Se2E+
bzkUVivtKawMtX7h83JOGikmDMrF68DQ/8rlfEzBJyNvq/Nd2djuXptnIXn5bnMk8rNOGoCCPi4D
RcDDqqVlXPeBXiA9QCbh5CtBkvg/T3aF9qawMj/U3fI6m31/nzoXaYP+YJplFpW6VtxOuf/cFXNs
oPo9isC/sdQ8RavEqbEQ9B1y+LsnxT2IjGlOk00W7+AkDRt+TeCyquwrY84PU1vSMSC3I+pPJEFQ
5wgKhuE868EnrS7MCE7POytOsFd0IyN3MTa/XuqP3GyzQ+4ARuN8cQ8mYMFb6m1LVEBgxWuz7TUV
XImpF4+aWxZf5svGPFprMmmiehwydV27nrhODa26MNTNk/SqJ4Cj4RPqneU8sQXEapqtr4wG75CP
t53RfrSEkbwv69Bf17g369AqF/3QZcKNDB2vpaZVA6qJzT95QiSaG2hUtPfFHsOQ+14arvO6Lra+
10x5XWN/i1hk7DpEmp5xrLf6wzLOxoH5+83qQBHgR15de/3KJZJyW1jdWQymtl9TEkGLtrsmBilL
Oqsrd9iDbUoC7eXJBdQJsSeSgR9grejghEG50gHsvloPo2Z9zA3KIDjboYhNqdNCbszN8zpXI+t2
3t+VgxiPTGtuzJ6rxWIqe6JDSEazISFPNShKogUKJt6pSXFrHCPSO12LHRu5zmYrVD6BIZ/lDD6i
rRBodbts93ib65OoTIZf/fsGtUZFvJ7tOp37ARWRNjzCo31Fg9SHVHrY4dDq/U1LN2RS+dTJrZ3Z
Jr1GEDe6x2Hf6bKPffD5K+LW9T0OyVskHNeL8l44GXEet5vhVnSiOY51b1+Tbt9FXVurJfTG1Htr
aX/gVJh/XxXbeO17Mh5momLHcsUjmwbYqnlxkS9UoufOpzpPZTj1G3lSDQ0LwRR40ElWs69Ii3iv
R4OoCrQgB6fDZIIP5HXaJAHkavKui61seGjT/qZl5CbqjWbf15NcuXusFL55bG7II3dji8n3BP5q
Phat3u0GUx9BEy4jnbUtazT5jINSaP1eFr7NSM0a7zFiJPh+76VYqAXvdTME5G8OCgb2KJtWOxoj
AeN9YX7XBoo7ajxFcMBk/S8wY7o0U1QR7Xo/Vz3ZNGP63ZzL4IrIJ/fQmN54MI1S58wvs6QJ+jvX
LD1AFpN4XcRs7IFDc1o4Ot0G/khHgBpKk0A5kI7jAtAY2yCakb6MMuL+caJhbad7BDfkZDVBC1xH
o0VPzEpcrz4Ho3QJ0nizlBfPqGIiz6mf2aCRxmpwq22KtsVOxYDKrdWjPtfe2PG0hBIU/Qoipztm
5mLtmtI5q7Y5itwvr4xsFfseJSPoqcexkfWBsX70y1jZS5tAABWHkvKQkPgrY2/JgaAPUxjJmMoh
Ie3/ucvWT4q6tQh40XzL6v5L3blnsyGzqdmcBQ91MFyureFoGsSKA4Kf163X48q1vxEWRqpylyP1
oJJhJzSsY1Ot6LZwF3miN6C4TmFiE9GWeKDqEuQ1m/cEnizHLVtVNI9K7So7f1/nNLVOjOtjemWq
PFvDWQ4U51ZIjOZrc3TXR4m/29lVUzVtd2kGEh8iNNPb2JvNjC1nWjnChm5qEZVSlXJIAcqCOf8k
PQtnIu5w4MegLNvXdUBJhb15tdZQuI3/umxDJyMBdPtSGwuilJmrLOSKqsyjhbrBij2XQCPqaFaG
QD839BVJkzXMlxIWLWOQ9Bc177xGsNANem3dpMw+n7jYTPcu0xyCNImh87V7t3IsdW1yBshRUxGG
tIU8idG8H2edObuU1rTFRpBO4gY1kkmumiEDpsVgNPIrgZhlThyDDIl4Bg6yHi2taG6XDLHVyV64
jcItd5v1GuXTZIWblppn5FDq+4zbijCjWZdtjPYazLMAVb4D9A8O5Marg9tmT802lTu0TZzQmpt0
8p5rI92ioQZ2y5a6f2gz5yRt4wvCSUXAjjEmuCGR/Kze13k0tk9cA8szqC2Z2PqqTM5ztXoxBlWH
VQnA0WgICYZ1M+3ErBp0rq0vboJy0DMKF4utvZzIfUmmVD2Xn9ZU9uO9ic6AS6FfCa8kKNWM9HRu
HwpgozIhLLpuHtt+EVc6MFBEL8ZMC07WvKBAyhbsQmK6WcR2W+e5cTA1Q0bESc8R7RJawq7ZfVrn
+aXumqeGUqB3lCn2w1RozoMwVBuZubpeTU6HrnTbz6NdcqwYncc1E0wErI8565HZ7OUk2jvcDuJY
BZoHyAlk/mkbUu9oCd/ZybKgK3vL1XcrbeXeM4tShRY9mpHTpa817T5JNq55iLXTODL2O8eFMpzv
6HY0RfTt6vvQBd1g3NDDIYbQQbb8FXWtyeqxCUe9N3R1mIemmGsz4RSOvM2a7Dzbc+UH5ScKkuj8
KcZuHVBcNgZ6Q2w2vXW1mqVDBL1jpDKyC9kzO5hg+QzGbgd028KMI0qcob6DgrUgbFfEkLsK2TJ9
OyiT2qfKdvoVJK0q2FBVoqpmWlU8EsS/yUOWN+3AiSjzluXaR/sKC5Q2oclnsxs3EqcKEhKSbdpe
qBS+A5A+ZYo+BjO3vNCDTzgYG/hsQ00uMSbkpOSiFWCJSj81NL9AdhY+B06nXfZu6zo7KwO8xmu1
EBtcbRGlhDdEo5e3UB3hwqTymVzOc+05diTntdmbqHx3VT24B71btXPvTF0M37VGc+nrsAelSdyB
a8zymIpLy5AYGvOq1TfxtjW595rNxL1JPFCJsVnLW07ZxGkFGEXuloPFYgwC2202NIBT4B98uWan
KbeaabeIsRd8PpC24WSy0Ys8q7S45pKJqt62msTLdRKGzVY3QietHmhhftuy1HiEDrhuDOO4KOTx
O2fNl+9b3697A+6eO6KuCH4XbTKbbhrVyHnR7BWKAimi3M6zw60bbr5GHBr41M6bRwsU3lYFyD1A
z8s2BA5iLw3wduVk+9mVw7ehA1mu+9G9FpZAnjZwZuaAkgETmt3NuG7jl1n45xH3ZIxWnY4bQwXH
Ul/Xk1/k6JWzxrzHxHtLuqC270e19+fiVkIw9cINrgzERD1bUSnPgT9nNzacAAlYwRL1VdAbYZ0J
I+rmAbJnVEVISPz4RLP1LRwH+yFz9L30uCp1oL8Hyy5vqEbazZtzKmDyerQ/DWxm+1leKpdb5b07
AnTatuGW0NRnD4bK3QMAQH5fe2WXBDPFue5qgtnmPOkg6BJlBtUXsZXHIZjfW5FdNg1wSfzvC4Fm
7M/ZfSP09YP1tnmZe2/hbpTpDpPO2dYGJ868S9CKBjgQ90i4phDnynKYRO88EuhvG6GeNuXRXAzr
YJXrEqutMp/AYr8tbvaM1BTSi/vu2mkUaeLZssXK30YyGwNa2LzsLhN8hmFxOSbUcHDHOW/8o8Rb
c+oH9utajluYzo0Ku9HSblF79rFhiOZq1eRCdQzrMze0rz3Wficf57l6KBrOr2lnzzsfWpNM4gpP
gDC3Y1Y7fWh4DTrdyXtpS0sPIQxFpC1Lc9NoJvNfiu3RtIcvWT8yrk7ZLW0LXdIbF7tN3pex3lgq
LjjIiUZ77XHhHsiQ5uRWdp/yqhkiiihKBuTlfSmNLfI1Du2xyks/xNIFxWm1zU0Gyh8TEfLReg7U
DBajp9ZnL7Cq+cYl2SvZjGY7Wlm64wUCQrvlD4DsttUrEONWJe66aG+e3SJhZNE6rTMlaMa0NW0s
qzx/mm12satqmef+Vg2ckHAPDal71YDxp299P+PC6gNSk6+qUZZ4HKjK0BBMRyllZ+teW60rfRFM
HYHgoCvtxT25aWMWz9AdJM9UATPwoULANxJ0pufyS4pi5Mocqbp5+qFJ+O+Wgr/7CCf+65aC/e/U
GZf//2sxpIE6g+rHi8cNaQZpJfzTr8WQhvsLwiOX718sixbxKf9XnsFPkT+Fqu7Sm4p37WJa+1Wd
wT8hziCDh2KbSyQJaY3/STPkz915yJCQmiHzQn5pkZfq/yRHpAsOaKOu7821WOC/kZK/tU3v3FuY
hageccq0FWebyqbgyZuDIaWATAZPOj7jr5uoFYOu7penjb6Xi/vFr18sBWjOHVwGx3rorBcYSlPn
1E/9TJAX2wPxGFUTMXFQFyZ7zdOuge318rCoqXieRl2+9cbiz/vNXJcRjD4d5E2h5Tomk6am7aMH
rr7UNc0cZrmZ41VK/y1gU+bMUGT4NApPWGPok09nEDYJDsMpY+FmRwbASGrOy5DBxKR24gZFO0Yw
9L0VgTyAeyo/qFM0vSj8d/xK9AJCWvqPUiekoZ2efgxbTTLiYlZeQPMVp50ka40ujUuLtscAODPD
5WKrNnSVbObd4I7o89NswVOFxGGmEIawX4Fy5cIUaNU6Pwl9tG/HiRj4UMrNAUOYZjuINjvIx7B3
WMNDVkjON8YotfJo2Tnt2vpF8G+NAcfNcvRQ7jW2fFlERWipEUiN49W6cugVfVkYySbMuo0ta4az
8Pzeuy2gk4FBUoHJQl9SfT0or6xMeLPcKaPM74EutJqBLkrnAOrM3syvjpFzcglsAZqYFb1aQ2l1
qBkgzko9UmJBEOnUFdOp3+ge+Eo1wYb6q7Y9jYTq6canwczZ9idR0abAhlmNB6PH4sRVozAIz4zI
p3op13HnpeTWR5UIQNpNs7FvkfUPJ7Ymo8a4kq1z2OTB5kM4jCa677VCkF5olG39Q/L53wva38mm
/7MV7an41vfvf/v67W/t+9fi29/+RzZdvvE//12B9uNX/KpAc37BaIrN0CaiBgXuv9Y4y/7lIj4m
gpnOWbSdKMn+qUCzjF8CQqlIJmTdcXFS/0uAxj/5BlZSwjPp00U65v0nSxwldb+Rn/1o/uI5IYMj
8ALNg/2TdLdm1tRwVq2RMqZjWVwzhNxmovsCX72FuVnviI27Kyz3eYKYF1Z98rbpBqNubVdXBvNS
uOn6Z0/QD6u5Q5hb67dss3aqya7tiM10izs/pdTunTzmNy01FOvNhbNW2GAHpvbdNgzXAAeX2jgv
Mm35btp70zyUj0F5Hjg0Cmg7KIVd6uMHjbpTIOJ+2Dv+Sfp35xGkwPNuzCzK82uGtWlP019jRUuW
UK9nGuFCAPq4AwjEUJaoMqnbo07hmkhYcMV0F1T3xRQX3UNaXhViJ+GN0xj236+8EGtChTmGu/pY
P9aPZQw4fU6z7/LZ0h/kjaOjX4v4aiEpqbfrelfvnBctjRWNSGQE78Vj34aMSE/UZOod/YzRUHzL
jYf2sffDJ+RTnfbJZE5zfED9LMow1XURkJgpMEDu9d7fbyUZQ+s+BUEXxRLmzRYf6XbsA3lwp/tO
2+fTTk7e1cK5vK2jAbObsR9wOeKlzqPpVX1obyBUH/qPv/Uff1++5u/j9398zd8pTv1ufvzzz/y9
fHf2EDof83f7A1IvCBfWZNbr23nYpWoX7GV1bXqQYEEVEr4H526F1gkK9K2+LYedvgSojj5LbFEe
icKh+Vq/UxE3TwANT0ucP8DPVSN2iX3IHIGxAz9rjMqKSrglPbP1Gc4OCHGuQSjOvYzW7YwtyTLv
+V2esecre0XTnf2eQ38HHx9iSAPOCFtnl2uEWcef18gnmYayRUtF20ny0/xdPcIvgAGwDb3hnDmH
fcL/8987OwEw8d72TX8oxYfpo19gqlWJBZQ7IcWI3HVn1bG643XikpFtVI2x/YQPw35Sd/+HvTNZ
jtvqtvSrVNw5HMBBP7gTAJnJZCZ7id0EwRZ9d9DjteoR6sXqg+z7/yKtK5ZnVRFle2BLMpEJHJxm
77W+FT+H6tZtL4vkAIljEiflgRzH+iTuDd+hcWTl15HyErUXhXUU+7zfRjRW6IvdTtM1cdJmeXpp
IcFQ7hmqkdFw+LN9KrGBwOunpnxC6E6TEgURTb3CJg6ZeDg24ZWfGAdWP0+fLuP+RB92dLEdO6DJ
WPKFKwRCXtecTbHqK07m0cvc0S7Rw7OaSr83bY3Tqjs6V4/mws5YC/AHuReyO43jTVTxUvuz+NYq
ly3tk4J4wo4GjXqZDt74Hn9Lzs+CLc6PU+d9Sye+Us7HpzME6eTMeujDSNFelm0SX9VtMBh+e65u
YpIBlo2rH5GC5t+UiwEfJZ3LeQMmrJ03k4hJ3j3NxTEDJZrcObHwMsxBynH0je6JptCmJRANItdO
cBo2ANuZAqMZ3qqGrryE8WAvyokbH/Iu9bXkOXJ66minMj1m3bGMeq/Oji4NPjpw62dzu019iaId
xWnkiVuXbdx10bxnFPqj2cdBvbGFV10vVudzpA/UxasdJpgLYZxSDzspX5PqsC6s7FJ8lB6c5Ogo
MaT8znm92CJ/DWqeaOpNey0g9bpQfc1+zEJqRvabOyp3XbrNzZO83s/6oXA3GJvocn6LtTt2vHzT
Xalus/K2VG9J/quHw3zukM9GxRiFhk0GAUKk/KCLDPHkpqdNWm77/FKdv3Howhs9RMf+zL4DtBZr
XnVFG1f1+Ad5A4nV/Et5gXTy7Mcv82t//g6efv6duWpZJ7S++usfs/Xbt+osmfx23DMxLoflbh7J
mfKyiVJmgWezC2jdXDbGuQm+e35m2OtJoEzPbV6QAIk8FPOluFPUTWQESc871WC4o9apUEzK1Wet
XIJIubYRgUbRPiLL2OBT2OUea5kHMoUKUcEbcBqKLUU8aX4vNuG4GZ0gm20vXfqEyRovmcq8Si2w
vuaulppPeq7XjMSScm+eHS/kygFlhxUwse56seXtKmLzUI14mJAJuyPnMii32WDXQCA99wnj7nNP
nm4G4aA5i6tzK7qlXgITynPBsqeBbVPJ3S7n9ewVho8JdxL3pTQCTo1+NCh+OE2bhM45ugbPEQsV
OHHZARJnH+8pzZPU3E15SrF4l3R3hjlt6jVnqDO3gm4WAt9tPtbvuP/8OmWKNdAf9cSmdyNtge+h
lj2zmj+ggXSxFk6egWkyMbNA9iq1TrkJe8tXIT8vy5VaISKKBiyzoNx6ze8Nbd+W1kbJ60NurSIn
J9CVPCgqRH/j+xgdnfYuU6jcWUS5AgLfpu6logPhjympAeNgopiTqwSJ20Zx3M2EGcyXLtUrWuQH
4V4U0w3NDg8I9yajkKwidWXLUdJdjjBgDstWyXa9Mj2a2nCepdpxMvMLUKa3RW69itI4RsYF/cx/
fuz+rSvi/0K/g8MW7XcH6uf/9T/Lnzeb65//c6+pGX/gvSLDj86wjeNX/Os87WCDEBylORRzNsan
xZn5L7cDyX4aFghVtSCVgCHCqPJfXgedDSpUEeD9a094Zdj9k73m6nj5t9GB2g8aT2uNbsNDKNj4
rkaInzxVxtrcbNGQxbJJr4yqQhOXWDW8GaF/gUD9eCVHpfGqchdQELOBBnvMbfj5Sl2NobeYGfYa
4e52U0KpGBbsqHEoNz/d+8s/P/3/KPviEllY1/7nf3y0Ev11JYoQiGC5UYClPl6JkmpTTCb12rgJ
A3iIHEqneQp+f5FffJ015g8qCn6TNcXo40Ui05GN5EhtJjYVfLeKLtqZM7hDtsJXQCWMMfywfz8l
vhEUJSSfK+gApiB1lI8XC/U67iNzDUiChOn1VdeEZy6AmQxbeO7UQWimLjqZpbU2eTToPbHMDh39
JkGE7fWhVZSIIWmaBXUZtQ1rW9fQ9Rwluy8366rlxu3xSmzCWS8GP61KIUgyaLOLbNSF3HWoqV8a
LXSR9JrYjT2lsqs71wyJUI3GqdTOKSTymyJqrPekXNCFtJDPhq1eDeZ7siSK7fMjDNS9RcOFtUTR
Xg1lSqKNoYsqgwMwwg6AIOg6p2FqW8SvC12O5yopjRRYBn62ri4Z+Y1agaRKys5+scmFyP2B6GCW
9cxF6p1l9vwwtepwH7cGYjE3JZeePefAyuWU5DZ4na0Xp0NsNuOWmmL7VmZjEW5ymm/PtFKnu2ks
infM5+ZZU2UIahU97q+nCS3rNotEhJirMmLFd9vEvHcKtJn+UlbKc9s39veQquh3VPlSeokRErcs
ejaNkHmKtL930jQXaqARG31fOPijIRhwp0snqx9x95bX9Hpydj7dmB4L3E6ZPyLAR2Dbut29pEjx
XLZJ8sxb0z/Fs8vBLF0q9uBhJWosG7pon2yNQg9KGJ6MSlUYo1JUFBEMhzmjhNQ148MKyTZ3Bf7o
1l9s3XmI9FI/F3rrXknsJCk3U0fHLIiTvpuEw5FJz6aLhb4uG42+y27KXqIkJYPRuNWGCRWJhgL+
OXHd7m4K8/G2yZTQ8RJrTl5MPWtvWqJb8q2Yu/FMZiMElGmyctXL6GIfHXeyokAb8oLzaT2pb+q4
+hmgQ9DRAUdt0q6Q0ZWIRNMHvVG2CpUlZ8h2iLK10yapSvAEXaIcc5GHqp8lJT2Qye1CUtEKs7zq
VDIp/XyRyCh6OQvb06qoHDxnWYrlalrwg5eFNjxmqOAoxsO/uXZw6d33FlwG5EVxyTa2cZzYxwk2
drTKVU50DdpupHKoYXESdDKU3pRq9UvbtFhMRrLl72kcVL0n7FF/yaquZMtixflCi31q2FLbFac0
NVWyc2VRV0N1Z6GpyqeluC51Jz6GtPUF3BXTqDxECUVJ9ko2Pw5pAtsoh/Wq0/w2s9yrw5y3LOeK
+YaeQv2qxS2WLOWHaLfsldEI4ravvkvKid/poNN4kqoVv/ZGzmEwbunyFez8roTUNcOvchsSMR8G
9UcpXXmlwk4SBzBubHC7TMvqTT6pjH8axy5ndBwyo+cahfnQwtt9cVqruJzRAVWcgmrGjdtGCoCZ
FKEDpiO9oPdghTEyo2oa7peCyj7iQ7V9mRhA13oq7iv69z2HuH48b7VpfqP9xUjqmzAbfRD12K1c
/HGbLKrKPnBq4mA8uCq9EmB1MG4lU+ajDCFee2avjw39E1sWe9cKy6ekmCPFay09ZERFs0y3UdVG
IMawoACNiuuUwBsMmiiKcn0+QzvY8TUNZbzg/yu+60rKH9A49hXrnMa5OIpi/X3RGCqTi8HPcyur
bYIpCRUdC8BqQkvymeL0Yub5RmDXvY74Atl2yNbjYE0KnCVzkQVGGDU21VZjDKmyVCknWjMxa7+c
UZ/shtbkpDmkghaaBTjvAKhwfNBQo0++ViR8JmrKI9vRGnXNNsyr7NJEp2acCBUZpJvUqhMgWo2g
/5iyOAUJo1YQFjUqN0kSs89u6EYTscf8bIdhgApxP/eO1DeDZpeUxccJHaY2N+alHAosL+EikxeD
0ZogIuqRY+axw6kqRXM2+BXF4sKLezd+yLHkzKdTaUZvCQJk6B5mOlwaKL0HPAXQwn2HuNSb3jJy
tISO0cybFflonGSl604cnSuXvbM+d7GfaUP7EtL9inFN9HpBFHzN5NuibTpxy1XDn4wItQJwXsZd
aWADopxkD0GcKOpbH1YNRyjNUAvqvdaJ7tDF9NgEFSrm6U4/URbR7DOjdGBvaFZ8HGRMCI0eGoe5
N/NvqJ/dZ6Ux5aPmTGC+6FNGbTDKLjozC6c973S11omhQ/q8qZyE870Zx0kSFDJPvit2rT6PVTJd
G9ooC5/VnV02mbjJZUHhrvKNWciXOhu1uygeqEt3IypLKtcYYLwG1FRGyKjdPKvMbZu8d/Qy6EVY
PSN8Hq8QcumBUUjtkmXBPm9rqaIPn8RWENz+MvLzZ/b+8UAOgdX18iTDc3Axj9Y6ziPJItOkJvKA
0S7bb2FbxNduYU7zVsKuf80At6BTrHML+ZgUC8uuzfzlGVotkRcTqYjumigOyu4qq48UnTP56Gzk
vmPwPTfcjQ4VFjGY3qDbywn6DYvKUCSToHRb84IU8gQsR8+R3aQVugL+3eYGeJT9lDQNffhwGcaz
2rBk6CmG6EyAxmmxZ+1tdwWNoBJ/TYoKQnW1p8ptQEAtk8YCkvZz1u10NAgI8spiPb3XafewzNix
gnlOmAESObSovdJ+uqDzIIojiUqUUaSYAbDR6W8eTAZftrWXKr+aYdG/x6pen2tV0ursA1xJOWaI
kkcLA+C0N6J+fiz7FMMMP019WiCkPkDvCc9toff2Lgy7/NApFcdcWjUjiDe0BblHmBaLAyoA63s0
tgYKuNLuEUBieKWUJKe+3trgJTldQtxu+YMidr0O4uJxlvqaJ6dAvGMislSNWwqelR7ysCpEKFSN
tJdKuDrZFUSAfDi0WtNk+r6JTONK2M0IHUogHfJBErX0Pcwonwn5MJvnAZ9vrizkJzuO1Fikl3yo
AloeVBlGVTjZqvkbrb2MmbYYN5Wmr0aO4TKNhKh2PVRy5TDNbpx502gj63OaaBlpg9vyW52w7cQg
S0GdZhKcvW4synjjFJQK61JMGZVGor682URk5sne4MFDCpqeS2UUFn18oZ4SbkcXeaT7nfjZhElk
6ziti8qCkup8t9BWR/YkOrSiQzpL3Kx2ytFeWGyM2mZmAVMX4RxlrdrDNums1ArSCAjJeWzTDMTE
2bK76yfNys+LxpqeZFpRKDVZHDFiUxSJgzR1hlcpjJBtZNxNDk4bHTpObBTwzii78sn7OXIQT7iD
FfvRAjPKmKr2daUj00SzKnRwWaRoFFIR6yVe1MoW7YarDkgDWstq/aljIgZ5pe7xNkBKLkasleDB
zLq5Wqapbc+6QU+pSLSh7oKSUoeTfCjiFf2u1EMW5AP+SXKfLP3ZHjWq6khgMmMT5q5APSNNAqwv
ki4X294lTHZfzEPG2xFbLENL0pWnuptOikRBrHYF3uyQFlzei8E4Ca2oC+ugjdySwit4m4JCadtb
T1rMGQD1JCcRFmckadZzW9vY/ogGcVgT8AC5xlnjGNS4tDCv79FpRTib1TZVb8MRi8lTkqRuc0lC
ZGNf1sIAgqaiCqCnmADKfvvnJYf/Fq/wAcLw/1xhgtPtbwoT8dNanfkTzbB//c//WBOK/6pL/KGt
mcIgEwTEffdHd+yvPr/+h2D7oMHLpvXEhG78uzChaX8AASVCjb9WIpBJW+6vyoTxB3RQ3khyAvhp
CAj+UZ8fMMeHQy/UfF1jFeGnQXuAmr7yHn4uGDBfDHnsPsV15aScEdYKmlVZglhMPVG+y0YoyLBz
FCODFY3UGDn5ATlA1If+iH3ovoh1cwxMKluqPySteOq0rhC7UjHK/BS+lSP3TYNNcmPqKAIvwqIx
h1PSK7EDepOaLyqJEiDljuilHeVUx2cF67GBm3YIUVKBUbSw4yRxBb6rd2v4bXqZpup+1tx2WKlB
g29C6uy+dVrYXeF3sbpAV6e31DFC95DQZ64DjI1ISG3ghQ8YrwGRwEayO0rZFQ6xJa1b8ymfl1k9
RzAu6hMHn1ZLhExd1MGk4XrxEd8N745U7Wbjpsmg7quUBeukD+OpDuxKp0CR9oOjnFhhZkLTjfMh
sF1p7Gp7GPqNs9jdyp0rCTNPMS5wwM/ZpIF/6zlBcuLFXpuMOkpKRD1vpVYqB9y0lvAUNssWa0lK
VddWF/M7hxWD/lKr1afgslOXFXhwqxMzayZ1M/RxA8Y1KZ7UVAwI553G2qF3d3HjRHNx7S4jTY+E
3TNQRxRX3wktTt+MqIiqQKnq5IztbHFl23VP938BcUol1IzlcVoipdlG5Ry+cVZoFNR8lvJdCTt0
y0nuqEjCR1UyYgRyxl1cNYnpqy4SLIVqqkYT1Q0B2nZG92ykBqfIGjXnjaqlKDvVBBN4EEZTaflu
JYZiwxpvhyfDDH/E0wvq7KbRAgs1IkM+d4UO8W7hudDgdJXsAYd38VjbClFJjd7R3QQJSccNrxoV
cDVGJ8GuiBkPpumwLbF878MpHedAL02D3mdWKhfClAskBrbrzKCMrMOYRbAWPDVO4n1WGygTrKHn
o2KO4O5psaIIjqnV2qbr2kyhv1ayZNJ5iS+XxU2f9QGB6z4Cbv6G6cvAYmmK7tkK5/JeYvBvcW0o
MY0/NQ5Zl+NmhEywVM8FcglWfHZuV2ripLSUZzN5663aOtfBS+abTCum2heFMaG8G6BCBIaMilfc
d8gxhtkWGO3zYsp8XR/t73ZoZJOXEzGKEjxzuuoAC1C7y02b5quhEzXeYeri8B2RWQtxrM9uatma
g5fgIK53eh8erMFsn/URLYcfsWW9V9NotOh8WDPa8LROIn/spP6ustaUHhpVGzcU3kl42pRi0bVb
aR/vRkLuXxN3yPh0rmSXgu46lD4ul872h7CNak+z+uhdqpmC3XAQVJHQwPFAE7VtjmGIaXAX6e4S
78ckCzMa51XII4Fsi8U3g8u1q+QgbxawKevGoRXONhwMmBINDfJsY2QLbLzMTV7zFCaoJ41srLay
q7GxIm8dN7JBh0yJPlRONUwJ73ScmVKUrBSvIfL87CaJ7fHdthM6gI3aUsLNlIr5DlA3KS2lo92j
0LbvzX4cKoSimnMr2QSbuFRhKhtmCli1krTnF4CT7wlkwGQbLsJ9Yp7Cc2ezT+s9hF7umUWXBX4F
OprrsBbcF5AEao7lzyxOi0Zdlk0fTQqtPB7LHuNrtpeFrFH7jKarPC4KwW41Zc35NiII+F7OuToE
yyAtvygNZu92CS3fhj886vBPEVztcneaipOyqC153enCmh+ARmTNqaPjnmfWACBhVjah7WZVsbGs
lsq+s6mM5ue63av2VslD5x2JDV+u7Dtz9upu0fFnJ8qwc7LEfdbE6JTbyIqBnLhylBda7UYJXai0
3IZ4JulMDYi/GY70PZeSi3nJQumPdUXpLp0ljAACmEubYU3ssApniLnLQDUzZzppJU6IgF2o9Q1q
a4hLt2uii2QIR8fXpxBXgIJ6yINYYtJZQnRL2GmeG1d1Wk4uejBTCD/uWHK81GxLO0ioDtc+UgL6
m+EoisJP0Xp9Sx2bzq6Do4ZjLgGG57kZjj+ee3XsLbzRDKWieWUxgAyeaGZEEEWVZjMTrqSJJpho
lq0Jyq/fUJOYOWbUNuXKapaA7V2lCnmj9USjKae1qX0vHKVhlrQNpYN7Shr1PmJ8jvu2rhZet6pI
EWU3NnvmFvfhbRMqpAn2Kaqzw2jMw50tJpDZ8aDmDuJnDSsHNOD0xRqTqNK8UPC6HYdwarXbCb0t
UgmKDsTpYcZfrmoZpmpQscCAaUmG7m5JgcDsClzxY+RZBAfi+lLGsEY3HA3HKGuYlnU9ih9BeNOm
y7VaXEXdOL9PDsZGsJts9EMEXU3xSE1CnGicpvrzUlO07H7iY+nfcg0oCaMCxmRQmhNt0goIxFtT
T0RRjqa1S6wpvbKWVQLnjGbfBrxrx+Ku7HQ8pHap9d9aG/sZFVRnSo6SOZfFHiZrCbgFxIlXacv0
Hub62i1MR0icOAjYO/dssEDKtCkSPK0M47sKy+NzG1M0zPE12c5cXspO2jVxjbm8CWM8X0elphrl
j6FT3jeU45cK8E5EPHighW0/vqdimR9cvTFf4U1V5W5sDOuInQZxclGiJ+SiMtT+5Pn/fyHaf8AY
++2Gu0/Ktw877h//w1/aWvsPwHYGsQAaKBU6OWumyn9pa80fKlkCg8EP2uzK/9UL1MQfpEoSba/a
a0sQru+/ttz2uofnV/mLxhq/o/+TXuCnLBbAiutPQnama3w2nSr7xx132k0Rhbb4TGFOfJryoYxW
SvjwRmgRknI1KYxLU2sF1QGphv2GvuFQHRL2Js+m0xczIqJ2LL/os627/H+3vv78TJpOUhb9SUFL
71PbsCiAWYkpP1vmub4pyLh9qMc5d8H8htmj60bjd3fM3XsaU9pfg5jjXvRW/aKPuP7ov12adAzu
BUcg83PwWQ4/Ixzs9KzEf7rlBGweaRet/opEvexmLX7+aaD8H16O0xP6OyFMorw4dP183tGLiZDK
PAXAn+OlBJtVvKSoaR5DfAfBwO7z9ffX+9jB/PPO/nw9RtyH66WKJXuup2G4wvKo1nu8LOrOSfnP
31/p80luHVd8J45wKLdNjnUfrxQnsq4wbYASLrszuh/FPgXD80Xg4a8GirD+xKo6Jpm2Hy+itKnb
U58+q1CU7OYh1d5lk1A5I1Znj6myee4bawxkbokvvt3aTv48TKBjrk0pGxHoZz16my1qCeX/LBJk
KPk1ZNetno3RtbOYznU59cNhyl3sfJmlIGmsmn8WZ/fXc8QNzRA1CIhf9QU/P0fXljMVIa6fVeqm
lsm4Q1P+VfzNL94FDaoymlmbq6B0/XiRzHS6FL/iWeIk5kuvzspOU5f0asqy+EzUsrv8/Yj5EWj4
6aYSM4fRB0AZF/2c0SdYqk1hQhaaZHWQU63cV6QPXlbYokF6wIBxqZDuZosOjNpnasshGuAFlmIA
Tr//KL94TXgd178ZwvrfHu9QDozuMDrr+hx+I5z9AOwWq6ZbDX8umv/tfPOLK63CYscFcOmazDkf
73Ev2dwXuOUGqpn3OlSTvQTKsB1pC5z8/jv9eBk+3V5QN9R8NN1AvPA5+7kg6Raein5M1ERD7V60
jyS6O8+1Cz8SqlZk3dphjC+ox0/4FCq9ixQ5rccvgrB/8cqCJuTbGhC7Wfk+zUATDa+ytjQEgTHF
xAXsxmNNm39TcKg4AzxU3C5zXuwLok6+iBX8xXA2UFajqUDizaq6PoqfZC8FRiN70PVjFWXOiZhd
LHl5bNPPmuU21Mpo/8/vN3s83GprUU1lhf14vd41YtZccTQ0i519ITOz8HvbBVTPrrm/H+HFHGXs
9HeJ4mgnSljqdzLteu/3H+NX9/vnT/FpgDHHh3Zfi6OZ1/Shwzlu3snjana92ZoAreZhN1duvevo
EXwx4H6xAhhETZkW+icmD/FpcrbKLAaxrx07qBunpBOaJ0RxQw79/ff7xQuEM2itP0Jt/rNs+fNT
7UYZqnWtHZVQ7TahOYhdF6P1bLWy+wJWrv3qUhQ/dUuwMVvrkx8fqB0tg2IOGtw85l+OUHN7Y1PW
2RpdAlmYVSY6o9Y97hMxCwzCbXY0aWQg9izM5ps9VtU5PAz9fMI/EnuUepz5i3vxqxmUsCahk6Tq
rNKrT0POAUSioGQ80rubj6MEiKeVbn4pktHaEVszXcdp4W5bvMX7unf7LcUALLyVXX819te3+ONc
Qx3XwO2psjwSSfnpg2AKUoZGsQ7KnGQXIXlzuHGMfmMNVrtTzXxEhIvWNcH9HoSQf64IhYgRkhvl
Sc1iOQe/HyO/mPo0oA08MfxrZHB+nvp0wGSV45iHQVY56vmsB22UuDdJUYMmsuPoWtp2f+JqcAIX
bdS2SW8Ot198hnUr9+mWoNUQBm4RUrvIOP84etK4WdyqtA/089ozzoI2gIMwPCeWRgmkaZfXRMUk
JyWWrVM9KSWVEr2kXINV7IsP8vdh/ONOEErOzUBW+Om9pB2qD1pvHOD9pq+hZdZBZE57ktEgjgxU
8hoASvuok80Jdrjk3QUdfO/UQBE0Tub7GMY+JD1DnjvjbHz1iq034dNNEixQ60lJsG38/IoRtlNw
//SDKWjg+m4fm0FPtsNe9FN/1hRPIfQvKthEfhiQMIALhwK5k9ofwqqLG6/SSRv54nb9YiiLFQdt
sWjSoLA/3a7I6CYlm9UDrvQ+9HToFZcklEgyCth7RHWdX88uhMC+b59iAeXJccAehUM1X8US3cgX
O5O/bzwJHGUSQlZJxqlqflIF5nmqqqmpH4Ad4cmxQ0vz5KRBUJ9kt1mqrv42E0yKLaQuz0HqLF8M
nl9e3iRacc33tjB/fhzEVNYMux3FAeSksZ1j3CKO1qskc7pTC65r7K9kH6k7+pEPGZ2jL1aUH9PG
34YHF3ZIplPX8+rHyyel0asg+Q5p2TYn1KWSHeoxewscRr0CWKU9apMj31wYBHRf1STcT26+t+m+
eIL7ExSF2/3jEwhtL27GDwMZO/FPNyQvFep7C6alqlqeVKkxVAkIqzwri4zW16lPU1dli0czRvZf
TGt/X2CJTqS/K3RuhcYS+PFuKPFoZLRjDuBD5GkIDeeUimH2/MX4/+VVsP1qTKHc98/bJjPpatEs
8WEBO3E+W+1AqRfsMDMFeLDONnBRGPYuzcMkCLMJ2IwJrGG2Y3JJ8l5fHqrOMHDToxDY/P6Trbf2
42Dg61sq2Hg8CFREPg2GPESzIvlg3B1xMsFZOi8Ml4L2hAvNKfG/zlVY+ry0X8zk6239eF0So9m/
Ci5O/LH+6bZnHaq9slBOHSsDDD5Vjuz8ehzKEpULjSuw0mHEgMP3/tWp78ex7vOlCUug3UTmMKWh
T1+5IwzVWKb4ICGeHPWGPnsxJp1PVuctASqD31lasymW6SoaGuswErW1NZW5xfSPyqgms+xSoiD2
qRt3N7YBWgLrx9UC/eCsaIYB9kf0ItX+Wz+m+ilZsemmRCbjS8ILNxb/+cUu4e8bcpsIXGTO6z6B
o+w68n7akNsyyZlT7VPRrO9HLqUTLHGo76TZQJgAmBZd/X7E/H0orxck/ZSZk1PX5/wehkshFsM6
nWzUxVHvNNuMwvEXU+QvvhVvpYqwXjXXE86n4YFaqV6U1DxF0xteDraxZn+VxI/NmpbPHnVf5eb3
3+rv6zkCI6wGtOYR11pi/f2fbiOCZsmmQ552c5MELrCsTR5r1pZcLPHFV7Otz/M/NSr2vqtLVacw
oOqfBmBT5v0EzxKtSWZ0W4RGpMK2kVreqQBfYd8ng0mvCEj7naiZuWiPKlJsUMYO5d4CGHEG0YPN
r6nQsFYh0YiTFl1c7C9IZftNb83pBZEECSpDgvt2ue1O4b5o5+q1r5biDaho29zMBsQy3wB0vzpX
c/12lHl2HPTOfUGUO0Md0uL6SZsMG/W3sLpxYzgkdG6olucvsu4JFgWB32MctLT0vOZxkYAWI7ve
CnRYANWnAjqqsSiRX7V5/tJFYoEt04w4Oh1dLmgqWxVo1oS22htrAijphuPus2q9f+Hll++QWacD
KCB060k1ZivXvc/f2xo9ehDTRH9DEpxec0xV36HFiSs9GRHpxbW0Rz8SmvZcdloeBUoGwcizOVg8
pYggBm9Q1PDRKEAheJDrcp2sRDU9lJmRXfV53jpYcA3lG0UAEe9Cmvq1lyZlOx1AAACUlQZcMq8V
EwyEKKQPv3IeuXkVBIWu7qt92sNhE/Sn3iSnoO8d3a/QiyfLZQQD1R82dgnYbofcN8WrFcs70ffl
ELhaNzbbNI6aZtMQFUDQALqlgey/1E4QdiO3IPIhNN91qIen6pBb97LM8FHpLJQOyW8l/0vVLi5p
aQnR8hDFoposRrLrDxXw6CToqfa2Po61YfFpC2LPVKwaxbVZxqMXl+jQYAOyFAat7ownbVvohdc1
cawElU7QqG82ZnhRyFXMQQwN+tFMScSlATc8hg8+jKddKtGRaPOMOdhCwOh4GTg6YEhqC9McQZQJ
2tBNtPAwuFlebXp0E7tYyZwXkx4qUR5lx6hq9QTXv5uXwy2vASmck2rieHZN2XYbXRrzXsdB+cCu
SkDZzprwuTfj9ZGUkQLLKZmzfS9secukSFYnqQf6t6LUYqwNzYRQq530V6tknQXI2RjXMteFHYTd
KjgslhmpPcNyWStVpZkxOmfzZkTU/ODEOpfvs7iBpWvl4yF3mtzcDQkHZ092CNtPokG6yWkSu6h+
Y4IJsMe1Pamu4HMUMiTtbH6prQQTSVPkBC2igNV2yZjlwGJsEjLAIJEBFUTVAvhLU8DPwdWrjP5g
pEmV7KLUZmvukoFAI6qacAvP0kTHHEq0HixgblpAxnWs3M+Lou+DZu4ga2U1Qh+vjLLh2UoHG6oO
QVaP9mLqHQ9Kz7H7SlyWxqguuwHsMG5GI01vGcgg3eER5xc1m0E4WkT88AtObBz13EUoPiJUbvZa
ZYKal7OFoM1E47BZZqUo4LSVkjyAjMC6ioc84B9Uw2fDitJ6o2cQHoJItpUZjE2hgEOs6u4hdEgN
uLC7aLw2JwHgtwlpWHo6NzLaKroT3pZ1lqw+xlWe3I1qTbApVOeM1m7f4BhsdLZO+eKgMkxqRyVG
Nxl+NNQxDnpDa9lQr2TivtTgKYxNTsSqvXFru3CO2VyjQCdzFCJ6mmslDoOUOQcwogNT04jZAlEU
f1nsTJwWauN801MjQ+PNiFS9ivyqYge9Tkh0B9YAZwjRLbbnvm5vLCwRYJIkpQG0GU6qUytDHLDJ
m34VCtTrBpsUkP570mdm5mtjVaZUu1N2JL1GJM5SKMt33AxMO9EgipMIYq7DeW5U3u3EIFRhNKxE
8yxzUq7ScOJgZWFxMUGWM/F6hFoPZ/2siJKJp6quoL9LROiTO96p2jA+mEKKM+4UtncLtON3HgCJ
qdh7bgSYV913inLAQhyBzdxUeHZSclHQHRJBMbXYNV3QV1sRJfaNy2mWvnxFF8FvMSUcLd1c/jd7
55ElObMl571wTLwD4VDTAEKk1nKCU1mZCa3d4QB202vhxvghXrO72Twc9Lxnv6hKEYEArts1++wj
xFDAchzICliqifzRrnQtrGHB0Jlp3Oaa+Ow0BfgiF8EzJdI6cb7dQOc3TtEUbrTwG3Yn11izJ1s4
3Rt6i/0FuXD+O/sUDsCWJ2Xgc3S9F8UAzpY8wG3qJAQ9UhCd3h5XG2y3QqSkgdYKN1BsWklSHmSu
zQfgo7iKJRIU0SifBuNoILfKu5GO1rpjIDfu28CWPPoklOU8dIo3W0zWD1Jscl+xRsNRZ87eI10O
+M/7dfXZqzFjX1cF7xw2njX3j4z1XbCjN4OnJOyLJI1X0+x/MVaZCht3hi9Z02hT7HGueHiX8B7h
ueeiBBOnAC9ejq6r30M9grSc8smvLkw0oHc8YiVNDGOmJCQ/yxuuliAznheDMh6jV052rHSNI6HC
ugS+oGmqFxIBYbsj1OfdmaD6q0jVW4q1mE1pwcrxt3hvQNJgJ9RiXTO0INgXxkzvNlRn7tounjFM
BUYylDsx6/ZnZmWzoQV54kbLKgYsroMbThcdfSsU1DBIWNzw7nLNUuXHxW11snjWAFg2zUZdznhT
yijLHUCYwmqDu0G0Of4sJ+WW7pSd8ymMuuxjhiF28n1DEisuC2/6KAcvv9D2SBypdxyCRjRjGo/Q
GaHdLLZdfgfsyRZwETR/H1DD/AB3kDUktIXU6pEj90qlinQqI+qUW/8dvWnWB+HjcL/Ri7s4cMhC
79T01Wjt2KwKhxta5f6lgSC9lavX/dX5UNKtgsHqQUAwgLUephNSSiPqeDQ6ImxShbBALEGpUYRM
3HPDCQtobHK+rbnLs81iXuehoOQWsUtS4llrX5mXJqeRlfOnT6i+bt25PJpJFqqLRHcNBmnw7lia
3MQQNxb3H2bChQPFvRCbR5Pcc4sXHYNeprE3qmKCntFUzh7jOPBau+XS3M0VbnKyJojne5A66tVr
E2aKqc87NDTWUfvKc4f3sbeKBLCcnxaHwfeyt9wcvG8Pi0wTNRNjD1m03P4WytcPLmvCYKOqQEIC
0+g9QCy0uAPWKYnDYam3nuOGVzBKAubonbtqHufBunQm0ZLUYiAKHPc9M/Lsekm94Gld0+VpQXt9
diAQuRdG0yHCcOwKMfmbSZfvAwlTDSzm1F1Js8DK75PEexNLufy4g5ZdjNvbfZ7HbH4Og9TJd6iY
3P9WO/Ehbphdcpext9GHsFYyeezdgVx96bpym7BcGJXaWQnqpCMezKjxi9A6bIP1jcGs0EVzgUOH
9pNhevAhJH7WOHtiCfz8JrDdcd9ZlcyOzPLcU7Qesd4KeGC3RriFxZM+LAnb8V8+7RbBOM5m0Fn7
gtvvjaum6Xl14cVDNhQjFhW91A8kEvwjN5m8ORYLWPV9mnhIAImdASUXrUh+ksysHwHJAngUTU9h
QxqUOjb1ynPS4fapQQkYtReJYqHEjOrMLjyAgjOyA1k2y9rbNAJTZFKp8Nca+y6IaBuqSxL0E2/f
EtbSuglLYaeHLgSKR+ZSCrwMam1Keni2OoFqql66jL91oIkdVgYeW/lBA5EBc5HG8/oqSNJljQaZ
LwT2p8X9Lpa2+CPzuc5RjHlPYs8KcCQW3DoJh+q0OeAKQ/KZwHpxwl6CFtyBxIzXGjlygOGt9bPZ
1zjTcGtWpDEmdOi96SXpG0wZ64bF8fo5B3P5KmTjXAaVyoaos/VCWGegkwDWo4LBWPrELLoVTDxV
lMvRQzBNTrQuPU9tER4dY6itCLQ8IQ1nsKGQMHo5NzMvzoPyi7w4dbkbXPO8pRmZc9rI5OG2BiHQ
UzHRFLFjv9HS4TtMz41ITW/HQXrF6KRL+VWLdvoAuL481lxUoBpCidXSmFXbxCHBDO/E7ZV8z7jQ
ahWtRdVfsYlJ4I6jM2+bpw5sZTFDLqdomMshE+N8A8ygW/fdOE4fDpqiAeYwtb/nBUNXpGenO3T9
gkk3dGTyhAe1xZU5LuUtu+jq118LU8egx8V7a7vQTIzcwkaWWm0D57LAdgvfDdfYafAhKHKwApS8
a3uyjmTyelr0jAoq20mEswS23c2DiAzlYsvMMnO5FiZVgJBzErc8JE0CZG2tkjqmyCb9Qczyp4hn
L/buShrzuzcUShx9bSa/lTXZF+CLCVc23I8+tm3EbQa+Ob/gXdB77u9YrjPbnl/DgY/2WI31HW19
inZzLcUR9GnGwQ4E8gjddjva2KutH50xt1Bc0ZcOfh/MWewQPLlZSzMMIiZCsiVTv4itnDr9yoYt
9CNAemLryzB47EaR8uVCq1K0EzSF2nl2bdwrm1gcdS+ccmIOPRBTy8FQh2GxcL9iENHQ05rQ/2j4
LzeL7sfHcaqs+yrhBds18InJbXhJ+D4qbh2HbpS+tZvmtiaqSn0OZuRUAdTxHdKhGXxm56Ads/4t
/cZ47oug4BVVWxfVQpqfr+RW+TaabkHo0E1JQjpORboZCmbd7mut1XSggAFgx8Da9jC4ijkaxyBs
v5pZdZsEBcP32GTudDN0bqHBVM2QMaTKwk9BtxNVuHUCVMjE6niXDuT3t7QvPKfCHLrblTs/QCrK
ktYI5u3ygZ2YiF9F+Kc96LYIngeZDTQyZnb6chZw/ts49z/YUfwHLev/aQxFP6FDFIDbzZ/hN6/+
Y2bl/Df/1UFn/0PALgBQicLFZjN0+KL/6qAL/kHuTTAEQNrAtYUA9u8WOpNsismiBKWWSk+E4n+z
0Il/sMMFKclfhbiB7Sr4r1joQMT9J0UYzQ2/ikAPA9MBUuM/qWI0YZGF7xdm0ySVz3OSklKPFGl9
LKHSN+scbppn0GJF23v+qTj72Y9jqoB2U2/RW7Vkf5LKIviee9rWEyg7ndt+69ohz76VgzXvazJQ
rxGevZ95Mw9P/dkRSpqhuZ9oRf5K+Wh+0aadwW3ycZJOZ1epyhn4d3wWcJsmnNKxRW8m1PDsR+VH
xps6nn2q4uxZLUXNZz7YrKyTWgv4ab2l3HjVNbp+iPn+wXSy4aLbfLFrak7LPmPj4cS8KFZ5t5xt
tO3ZUmuf7bVpuzGBXVF/uv/03+L1xoybbb7crLEQvqoVsy6Fctmn6I0tWbG5eYOzsdcLJT9vUgJr
3EiYnjtdazATfUyrQ2lClsrdFbjE2TM8pnAhfQld59VWOWNh3jnbzEiuxcn2FlDu4OCd7ciiSvWb
yjkHXy1lJuDPYd99rc425tZKSxKu/7Q3p24He/9se8aOhQXaOduh67M12jnbpLueJF5EkBz7tNsi
IXI73GzVOEGxWDPlY7f2ztZrq3NKjuhnS/Y2XDbx5Fg9nv5U5QdFyPm6Plu5ydKkt+HZ4O1UyBWR
YTnymVwkFnBn9foyYixu11ukjuXZFzDoYyBHpviL1zoVkcPBLECAstL0Kgsz7PYugncZKwCb/c63
+2w8FhiZ6LsUWD8ovlAFr7lr8YVNmak73nRqHNvSrBNyl6sedr2pJDKMaCxvX1iq+RiCikyuD0rV
2/mjzTFxNMvwtQH5nO8szqkXOg1J2VKrydijtAqAtdm8ZxgkpCiPtsVFQXJ6NPBx+0bwjbbHRVeF
1eBHORoDQGhGdJrtMmo5roQom5SDzhrSZaDXP92sxzFazCREeyWWiH09z7czfCfmz8Cw50eLZNSf
sZsNEhgeZau7qbST9KCVySC/OFACCSpOCcUrIREayo3C17yXTh8FNhn2SKR8jb6bxvfCqJsHzq4Q
ysJ2LH+K3q76uGXj8pXOuXhadEDCVk/DTDCTlrvdMBKp3AF0cY4jtX7riVen+9XFQC9qDgroxcB+
8cqfJPtIEiXb+5OST7hknOuaGAIPIovwAQpsQ7AIZRuCyyyIHdOFEk4fhUN2YbdaVC/xsoJEJx/b
2b9Wb7eAJPhwR/g9QASaiFfeDgKIfEsXj/5Sd5QurDOrrHg/FniHBv46CkMLOf4tV9+8q0YS3uAS
0dUj0m/eLQ3rqT4MfWmaDC0kniJlsORK2Df/YbtUGHvmnWHZ9fTPXdkW4WvS6LS9IexRgryBKMMk
stNiofOvof1Lj/LLmelQ2DkYD25XISeA+RShDpFZIs1zLDXrl9UqOpAMblMFF2k6yOvSMMyvKiSK
zHPZp5DFNNv6gW8qqGcdGk5ktKv4dzYnjTc7CVwuOuizV2RSva926beMLlRGCHxltryOoAqoZEm6
J84zm1Vg8ZuXdDLlI+kkcP9tXxFxoxj00Po5LiyfHMF7XmugkE1Kkd5lB3hgPNTj6H5QSuAXF4TP
EmRaI6kfVFkDv7DTeiER2Ad9ApHX7G/80OvauDEr47Z3fPooUk5vTzUysY7tNh+eVNNtx1BX1lf8
3i1Fr0aGTsa3Qvtkn20U1Nj1Q33j+nX5oYagee0NOABRPU7ajEPtmXo/pRSc7V0LZiihF3RFr+Re
tLWlgc91WpNUObSY9MtwkPA43mS+H/uJMfwth7pYrn3lG5A9hqL6meuMNh1vxZaCXMi9dM0XmsWU
0vcObUY5FCJ+6p1NAwKpqyyjDNGfNx5hCRiF/cVCYNhTvUUTQao8O7ZRhPy90yTB0Qa7LneLLqjK
qge7/LWJUn44hQHCIXHHtQQ9Z4aortCvnoUjfAh1War8HVln+wZFv6eVgpJIm3YRx32RZeI8cqUg
hiM2ON9h0uqBY2GTvadphW4+m1TkJKIdX6tNVy/9ETHPhpiX74pNea91j2Jjb3q8pkPTP1qiRatX
/9Ttc0+9Dmc1v1h9TgSSfbbgrUbwl5v0r85bgOC8EaC+B52J2Eyd7ovz1oB/dsm+B34HavS8WWjo
tr9sFyPMjsW2esBsyxYiEcCGdlQkJXfNeU8xnncWw3l/URqmPsnzViN0uJnvVG1y5Dechs2H2/Ec
nN1BrfSTbbsRHQQL+/dtZdJ5nPPRKgJyK815qwJThg2LnOmb2yHM44hetyWMPw7DZbUtZlDi0FMa
q0o4IJ43OI4AprEPzpud2qSKlhYbuc7H4LwBkoEvxht13g81Yee8WNvSaIQC9aw9p0S1DCt+M3le
NXFTYsfBFwSMY0lEjyt2W9DomPpZUzVQfp5rfEfBbl5qSqoR/Vhs6S5jyaW2fRcVIqy+Gofy2OS8
EON0z3Ksheb3xZ6IlRn2NtZnvOb2A1Vs1i/yR/Foydz/Gc4rt3pMyt/svIgrzku5btvPdZYafv1t
Zxec13e684r76bzUY5yhFWxdC5Z9qpbTCFhnXK9TqpL+soBnMTg5owvKf1sXJkW9wWlTyOAgb9go
SsJ/JD6tgAtn2naOwjccvVfnVaR9XksG24ZyhLiSxXrbWxInKq/hczn0SnFrueLKT1jS1au8ydJO
dseqdcP6KlSBUMehpKFJB+H6jTWLgz8E6jxmAeLdOfQfpawGh7GJ2FOw8PHdUfx0hH+pnney+c4S
Hb1GLvc9Fm/LpqR6RVODFLAWdgjKK8wnqahfoo+DfNyxNSRFu6aZujEQSRpChmHptrYUSCA4XKxb
OmvsG4gPHvfa2mdDVHvWalOcE1g8DTLd91FG3vjDJqp3NbTF9JJ3Pqk4w29oca5XraKGK4YxFOzj
/VAyOsTc8Ajg8u/6alS2+kCcDHrulyk9vMwUAIG9BsHb02HQwhXjcXlMcWy81RoeER5tZVwXs22w
IiYS/meg68C8HBqro3fWdP74chge04byz3iSAvToaI7BU+/S7LTLWnsciAAamcfnaiBaSmeUOEC4
cN0r3mv9Yg0i/A2XBj5mmGOt2zszbsKjEGpKowZZ6NMtFPr8Ko2ch0Ai7Uug0vojXSiOY5jqmuee
+8yTKyV7zaARAcJdNS97WJP0eoLo9A34ILvFM7wLU9rVj9OlxbMqgaaeSkcabzOr2bekt8MrrDjI
3JLcGnteOZKcNVNPm+wGVn2Zws/iV1FpfWXNhc8kmQbGT9F5zAYd4e8wLoPB3eq+qP6h6S4fjqAh
FsLHeEghqGuLJSI6nnqsMWqXO/YS6/XWbEjp65rQtp0VE2iQUK0mlCovob15rPvh4GREXQ/u2HaU
FxV2eT+wVE93lm4mCtLsfENo9vlMK85Ev2pU9wHPjP8+TstlAznY2xn2/w9+eFLf/+tffoEyYXH8
d/rD+S/98yTtBP8w8WxgDubUDGDQxuv4z4M0LQ+4HUjS4Fkg7fFvh2jDtv+BXx5chEUOwgzcEE/N
/6FSCu8fULYwX3HG9nG28uX+KyUPkPD/73O0J0jHYZVHc4YXiSWI3/Y/OllEzj0cBzf3D8+q7Tg1
dc81U43I0pg51Ac3T2/ZTUYz+teZAx2wj5ye3kAoR+7Y3Tp0Iolrr1Z9HQ/dMEP8EmJhhnKqbL3F
haaCB92z9wgR9GWaPJZCDNN1U5hVD2yQ2+Rprb3iWLoiTS9t3VkcfSw4tmHMZ11PT95q2pQ0LU3j
jBHdVquKoSou458Kc562d1Vtpxa92YmRPjRqXLnThqyYP82xlF0YYWSz4U4X9NvRitgny3zHVm7u
OAE3Ipn2cKNK+ULxgudzZEKXjOZgWau7GkltOJZNHxRPpm245aOdr139NRqj/+CCYTEfXOha1LW3
W2sdTCPyv7Y1Q2Osp65vOZ4MU/CsFr91x5h7c1vG4aSb6otlG7cdbGUa44ANSI+UFuix8GZq5WDH
zrT6/sLJ13eLNZY12R2XbQwR3Fsr6BXIW369dvlwZWhsFfG97H4wx4VUasupHfM/VdayDAvBvzH2
iZXKtm7nLs1onxjBrfIBeHQxfGaun4+3uWcEBrsrOhouao7vwW+gRsn6DevP+LOUPjC/3cx0AfWG
6dcxbGoWeMykcUV6nfNbNsx5NsfSW9v1BHjG8n9Benguz8bVMg5Ja7W8bX3Ncgz81hb/vms0xkeP
3unCA5Avyd2jgQf8sDkvRM7+d/vzQzXeVWoCPTyFTbi+k4zB8B+xTFK4k5ikrPFTzNaYvK92Nvev
vcTqf+/3zZ7RrD+ylsGS4wrac5zyNe1KeZHqUHMq8d/F4oHxa0vOERSyvlOrA9czBQO+XbgPGW2p
kfDmNGZ40VCh+5T9RJ2mACDmea6gMbW+8wZlM1GQ3ku8HWzGAdmbGIrMeMxNo4A43AkVxL6aCDVT
VBfWz9XMtp79ctFS7gmgODFkd+BNNZDEM3M2SVa7XMYkQsCrueAJo9nK6boI88L7oJHUKi5CNx8w
C20V9OZtOZMNvdeE9NME9gRKV2x6nMqJyne0JxYciQj9/MVgnchkz4LQteEOE+W+g7Ff2uT46Q8u
q8Xeg/fKVdQSTnIAl1TTgQ9X8sEftY9Fpxy8CMJGq0CyTvsbODCDd2laOTAW0xwm+WiQJAJdlkkW
e2TE4HlOT7Lkef6eT8s4fS11GOrvQIxhcGF6rDFORlextu8XtHKoDyZllJah8uTS2wJYe/YAbH5X
YuyVvBvIvcvTaoz1I+eTgjrHpSdDnXFMdqKVskssaeNg7k08f3MkfHr/IjwM7YcxZVThFaVDWUNG
xwPA6oSPC47znLbzkNdzp6ntmiFIEEzyG9pV6DrwDXrACa1HIbiWcA8u0I3sUFVUyygDpPpibi0D
5Vg6V8lKmdpJWhutIE1aDnlAlQJ7b5PRf59qpYFtDWFJ8mCY7tulhjXtFAUWA7cTcO4qx23eGWXX
H/qtPJrH8jWaUA6/WzuYANFr7xHsFBKkuzwmI+oGRXlDb23tNMaBlXZ5rEtcC1jzAdDNPbdOfhAj
oHjAbC/8PreOazvpPVg4frLaGMcPKIoePcI1HMk0YWvciCm9I3BgccoY831FDzyHu6A6dsCCjn2i
luvGrurntKj1w+b0si8Tf/zFnsuxM8EVfuiNtfvoCFi8FIyXC2qWZf9OtgUWbiCgRGNQ4O82a4Pe
g3GxnlNnpf7Ubab0FwHQf/crG//RrFh958vs7QdZF9Wl8tCkkjxwX4VHyP64JharDND0BZtpm4l9
qmGFwaPt7zKqDfceFkMavswBKaQZaeBQw/QiBw+cuY9B+F00Zv/Mh98G3SKwJNC6bOD5CgLB+n8K
b3P2NHHgNilMGHu5oUo0+dRZRoaqarExUt4wQDO1dXHn94X/wMs8X3h1WH6OHT3U0E4DdZgCfikk
C1MMMTYoTNozp/+o6S2rO3W48d40z/k07uhIpG0RnfixMtDypOVn743pTzcp7CBW+JZ49rJx+BhM
rQ4cZgglzn7+2Aln3PegQU+Tb1zi32BsdjrgiXN/q0VIecQyGuWJYjcrcrpaTxEu5OVKYrzj3+Up
t6FXcmgnXqKWxrx0tOm+DNQFiL5rLilYvC6z0EW61a58tbpOcNWb4sYX6q5cguq5W1eQM9ZE4gLz
N/brllbcPLmWbLsiF28CVkjVXmETYApwOrv+yBN6dInQGo+a3WEsm7a9M5Myi+3SSD/CfKJBl1T7
npZG47dakZOisC8oysDCJx5ms+3Li25pMVPByMInNE/4ukzUFsTr3zQv7kI/v2j6PvlILPve1+X4
JHoaIOi1FG+0HDWRk3e3fiVvBqun2iXraCuAAWL+JuUEBGbIrgQbu8jCsfWK5GWzDh/juanFBRYN
JoVxvOzDzettTtxYHLGVmMwDdQ0wlJLnOaRmgofeNzgJymk9n274rqZ/tizaq043BxwYBWHysXK7
i85me7brO4Z2OgnvmlHMV8w3wYkbanhNk7FxhCDsvjIBGd5nj2Eg/Z498FbAKJr+saxYAOy6ql/j
MDcayBZFIt+qqjGTGINLCGg+ANoRT0aiOmBU6RCiwroMaqc6ZSB5xEalfaiJ1vSVBbUHZW7JllNe
qCbWEhY+XIvfDlEcOKUy6p+Sx/1toDwqSI3io4aedLDafqU8yyRLCbCnv3K6KT8lkvYMXIArPEKk
5Y9ZFfau8ZHgKsI7kevRKeOHmKJggpfXdbcE73w0jGVfQLQ5to6jqJrIKniCjJmvUBBy4wLyKLdt
gM6+FykKfWl8Gpbl75wZgE/DKW/lnRBJf0yHrv/rzo29Rxuj4cTSoHbaqXYPg2GHh2L0x32xsGmg
KvPOBiwIATvwE5AkLRbfvlqWHUuU+hr9nB8iLWTU6vWadUCfHuquaa4hNs40HizNESZV20We4VsH
8FHTPkEhxY5Zo0uj63EX5VCMcEt9LKAGAI7XmMowEeQcYndDWurvsCibpwZw8gdR6/J9MSbxPieZ
fISSxLok9df+MJlL8BYMozzRe9gc2O9/r7VvnvpioFOrMIObzqJxEBlpC2Cv1XetbeeoSmGeslJ7
uz5USIStU98Nk5mxGyoULMExf5y0aKiXNaxDouv6xcbwcOnarvUGlfGlyk1OzX1gHtEWpx/b3Vwr
lf/Tcgkcp7Biew1ZaIfxEApzOT0yHIw8QnNRR30fUkY6UkNks/+6QLFLb+gi5EINWIqgRic3ZTv+
5BVpzIirPozx7feP5Fda53KEYxyPStVvwqnxCyPWHqe2yr40o+Mpg0aJt9i2ypdNlz4KpLTbVivx
ieGxeh4LAFg7jh5gXIzZwDc3d8yjaN7ZndCDAkNTUHif+BKPZCPZPJSc1mhiVvOkSW3Yv03uqotq
ZaoAYkl3t/Zre4Bs7eNLonuMR36J1L9H1/EucKUyKiA9MCkYtrgYnHogoVEHEHv6FBbyZQC1vKP2
IlBH+ovtl7rIAAatVkfVTYCktEP1EO+GPbi/rrdUX3av9E3ONpDmFjF8LnZjxytqGYvxwqQkWo5N
98ehQPxy8jRRzWVF8cCp2MW9MfTTQ42DBwXLW1NmuPG+srW4xUYywAkow31d1Yjrlu3eSvhqktU8
3u60aie0v4S1O9oO5p5KNfmlZ6/mAB5o4CJ0Bh8E0iwLVdK/ZOPN76jFs+CMYs03JgOuVl26Mct+
sqN+tl6T2vPNm5bLGlMKpid+m8WyHerMHU59XKz6NlR++cw+i9uUsWRJdzW7hX/KMHE9EqJZTqDf
RXE5DbmfxNIV44vuoLLs6HmzIuouFzdShApsyl9Ka35T43Iz2E2b7CwDLwJDtZmdlqxx9sws7r2T
TMaxT4X317W16eyqslX3tNVVF7i9imvS0OmXP0IUvkjN1KajA1fVXmOKzejb8bhJlXlrR4T4Zlho
IH9WaGku+zssINMh9FX5YRQBUx9xlud0HvkUtgyKMDhd81cEst6jxhQXBne1t1S5+RdYjHzfymJ6
H9qxuaMDGbq1N8D6czwsz9gaDBZ/Kr0LuKWLKLHb8I19+zay0icMMc4K7oxWJkg++DQLN9tM++zi
b3MHGDF5dv3HYobcL71HXRUbgjbCBUtCogLGf1eZHomxpBfXgfCaZ+DLzYcfpMzPnZA1Hnnkzceu
C80D4ZLqajGl+Ym0OO6bItkksAF1i+dN8i06ye63TvQTIQz9QBBUYOkMw4X2G6gRfCzpa6aZURzb
leoZ7t7hS4krCo/hpE9C+uqNLfdw4IroPl1TQW0EJ/N3QS2+pgY4uJS4lY+dsYidNnEQ9R5+P4pT
xFvGWvMCp/zytCRG8ePJgj6dkMaFvuVyVKZM/ropnWvSHbNbD+rdo8U9kYdNrliscDp6yOyw4iKb
RxDGXfiQJ2ZysOdw3GMiu3A9U11XXp1eNqFbguTlJSBRUPVPAYaVTyn7esNtcMDWKr/O6pyHt5GV
yy29rh2VcacKfxL3j5yi3CivXefTRY678oyxuy4cAKxUID6NK5PKbras9oAlOPcO3L6XADD0kh81
a5RLK1Xwp1TuDoyxQ/Uq1lE7gG15KBP7aGO/5gzI7bu2HsLUHt+a3h+9yGsXzdSuYPJFVpKu/A3t
hQ8py6eOh2u3+vgoMw7TqCVM0mnOGx6Y3gl2NOZGabsijP1hnv5QsC3eqabXLzgUatawM5aLPeaI
4JWMmsDTWMzhhWQ/E14ta58XX2uLY+RU9Az2OqzBHrMq7ueDycFuPDIff1doynFCIP9+asS2ZOyD
X1pAp48xr8zxasZ2UNy1lot+FDDdb8IpZgkaS75k7xnLMw7/NEJJBpdV9jp9M4amuyyZY+8ROpIj
KiYCprZT071w3L4ERILB4qTnwRU7zJE56iaGkTq2WcPuAzjFzaUB5L/Z6T7U141qzGK/oriR410d
5xAmY0ADHswuLzX7YwLsXu9BZ/IgDGWtI83OjuBKZf54JEzjqjVtzGQ+/2e0prI8cCZdIQjWDO4X
nacnPhaBvVwj5EjaO9K+fm55WlZR406s3rcswW4yu/4F31secBv2p9M6uxuZPKisVyUt91IVdRHl
nCXjAef+XxN0OCdd7NP16sxPGQ0F14ykTowY5YNvs81bA4/hg1WtDRXiDr0vrL5vlCHmJ59V1i2/
JkcvDNIfdEIM1M4A52drXVPOV+XSvjIAyx3byUtinqn4w4KAnN7qLstNL3uAfPCwzCQCd5of3HYo
HvEBE/AYQfDvM1JhZsQhq7r3jBzaHRg+17yx/AQZEFolJTSrOTv+pVqz1SQ8E06IbL1cqiukDX7D
MrcBE+azcjcEomM4T0M3tum9kXSKkxqXlcbHY+MZ8X5EvarmC229cAEzD72sYkk4AJqg16/taw7q
NDgpMDk47QJCscm7dBXEVi5BLzGOdj1lKow7TurpEe5T6d7Tkr2KC/AspYwIJHF0kaEOk6vMnpZ1
H5g53zWTrn/tzl2ApUAWIWbRMXHxnkvuTPt2dLwBnF7t33NWEMVLyXJY7sQCG/ZCQNMNDqRTk+Am
4SSbPLiJk7QH2gIVJhdgkcVhlSXfNU9r97vhdNzHKwUmu9bi0bzLqZjGmQ2mdvBmZH2RhvHiUsOy
T3yf/49z2XQesrroqlNhTYba873lwcO1YZGznOQVNboyP+ia58xjr31sxXmJc/Vo8lFyb6YxkOvV
UJaLgB6bONkJRaj2r6pWWOrozCvyI2bB1UoejcDlm4+GaQRxwC+aHpEFl+kiDcda3oNqpNPbCVj4
H6ElmsahzIDDn+RoG8Z9kbMqO64MMDA7F5hmp1DMXnJNGQzWo4GDk/nimZbHPRePJNUOQyEwWfuc
C+/Ddeb7roDX5+h/wvkLenP2E9zEoxh2aemnF0lm+4Im66m7c5fep5V28Uos8qUIXjXwqvDgNuZ8
jYpVfLZmMMEg3XgTI8P6wZg9ERtV5T+GqvUjfBDzE4MfLk84+Y9JS7grBQ5EmImYjrJp6inGB+za
r2iUVEG0afeIggzCeAwcUtfb+Ld0R58P9bC31nU8qTSxYrMN5GOV182B6+w9WIWOcSSBnsR0dQpW
Z/hoXKng+rfeKz4HFYWckoEVGgBgoatYhwrTPtzy5psKjpc5qOWeve07F+G4CwpShMROYCx65AxI
VNARb4GunbImZPFVAtUs7QLvF5IWO6e3ARrmbio6GuR6gwW2NIaDFGu977M0O2bzaJz8CVunFIxk
jaTUsNTH0fG9vQx6AmNY8g9JbVJ8EEq1RxS37l3sHRjfSrHG9ZxmTM3DEl6449YoTLtzibRSEpcS
1LzhcaMJ1cmCg8trRtPoaC1h5GeTY/5v6s5kOXYsu7L/ojnScNFcAGYlDRzw3p19P4GRfHzo24v+
n+or6sdqIVKpzMiBVBpoUGEWg7Dg4yPdHcC5++y99nUhz3+Ic0gdg4oOqVkVWzaC8w77z4Ny7c9E
5qyvC+7595Ebiv2gR9lRjpY6xnNtPHWZrH/PrsRtwiGNApS6yO+Id/Ewa8BUu3XVX0XfN++WLmgD
UEZ+ZOankg7PUfQx0g92iO3SDAquszOlPtNvtyQCU8LrgfKbZMM+rIX8Yv92GZYpf8mHLnodak0G
nD6cb5MypS8shwiXvLos+RlE4O4mj/O64RQTnW+CIPK2ZUfko5qV1LQOCE7DAFpUi9odnxJrp9fx
q6y8Od13AgjIpm1GEsyGFz1oUIAPSiY/GLPkMWnmWxNZkXWe8yzKuA5EptVb4hU6cihZNAK8v61h
TI/0ILlfle0SE0Mdb4zi11yb+K49qw6WxX7tV6wXGHIRxCMjvAZk/jw4bX3nFNMnc77mY9pH+OBi
3FR2Ft0lLr15UiDKBsBb7hnKvgouZJauYDAxKd3l7G82TC3jTiwxFsoqa8ttbgl6J5O6ecyIU5Ub
fOL5wwKsg7J7CiimXt8u2ghIvI802lRKkrahLoI5T6CNm9ljirF5QySibYNQG8U+i1X9Sc/LAwUj
D3M3P89ZdpCUbdMYUL3RSVOd00IeEqFHhybjc5Wa43sppuVKEeMppA5tK/FGbKy4tvZQqLrzgDvr
WpTudBI2os/IsHuEe85hiMDCRiS22HtLGd0k9I5HjSt+Gq9jvqM4bhWCXRbjjeyPjtl+Jy37qwap
6+Q0Dv62qTpUOYsSg2jbTm8YwFLL2w9s1YJoECx2Yar7hpJv3FeH974eT5RKhMckawcfZrkctn1j
kcR0UnXovOo054YW2HGdozEWJuvmUNij3xmDees6TkYdkdnBCx4oQCBhS3AwEFwv4z4PZXI2wxCY
NGtuqoWS6UBj0BxgS3mt9ZTnLHTSZz0neYdIg+m+88qTE5M0nQvSXI1dPreRfItaPplZ0gGawFaC
m1C8rvl+nzdrPcaloJSTfEYTS5SbEFiRryIX35WMCQAXtDYoSxZ75oOCjBqgR4sOJYxEYI0F5iyQ
Dg4dWHH1XGe8pRNWMpdwK8MgGSvjJIfURXNpotclyxkGp17tkj+acLOUcvdYFu8DC8Rtq9FCFw0F
pq6UbRunyZTWeqwf+y7RWgJ7UT0tPoVFvzidMn+QSKLajBskN8OazzG39tOIArzBBXzBBtC8iJbW
K9yFwILhh/s8icqDAw02gk2jTVu8GpLbfb8GfJO1vKKzAjaE87gtx+TSF7I/IRHeTtg92fXn6n5O
U/vMe1j+WEuKbS8rObXoSfxs9b26jGmePcUVA8hmsTkY+EY5fq8K8W+tY7yu1sIpY9bJaHO4QkNh
dRQUeTz6i272/LqCWirs+Hxij45lf0wIyUfNqyuyFmOu2m2HffVKxK/ZSfaGQSGmr9jQcIHgOIQ/
EQ5jYgY9ZijMWqUlq/3oGOZpStvuNURJPVczVRqJG9f3LLbpBNYSh2kdUY0s+eiRwk20T6QM5mnq
eDj9iKthdvnzEqbzzlywJHVN8sud7ShAnroXpXff4fLiRhROxI+WbLWjLJSWWTpCdkbZp5XGtEW1
I54VJGYjIM77naSdhvOFMM9WJbIhLclxv97QyQIi2ahryghpltqm0o59myXa1rISfjdLVAFU9hE9
yFK7gSitX07mQE5LYh2a23rczYvBLQhg8bCr53neAeGm+taigkfvtPK3PicJ0rs+nxMltFtu1XC+
Zp7LzK5aIEsZn9AlqMyqB/u/YGn8E3VC2kwzK7zDsUjCCMv5J897U0QjXrRZEtYdDpzWdtncC5a7
838FPfkztMMV4JtwBAjwMxZFY0AR/mwKCEd7zJyQg0hrllZzKog8TWeKfIQe/INZ4u6vGJV/rJD8
M08GRC8OCNMRlm0K3QbS9U8on9DFnVgXZULQOx+dbTU4XbphvRK+DxWjZODxouIIsr34SUTSHvb/
+V//T3CjP/5+A13FILaPYZ6Q5p9/0bFxcTFKL9km1FWsrsiKI5qdYFqwYsKCO1dzvPoN70Q6XHXA
lHf6UqM6rP7BgGW6Fl8ir9a9q+h6Zf+PeWqeKg6Sxf9awy/fkCDaJIq7P1whf/+v/U9181n8qH/+
oj/9GfVvf/xvqL1rbORP/7Etu6Sb7/ufdn74Uexe/+Y6Wb/y//V//rtD5mmuf/71X76rvuzW74YA
8adKV7Il//Aurt//3//c+gv8679cflTVVf/otvnjD/zVbWN4f7FsxBuoyuCqcNb8h9vGcP6iCz5o
OFV1HC0gaf7BcOP+xUYUXfG5kH5cZ2X8/c1wY+pQod01ZWLrjoty+t/y2wDK/ZPfhkvLxjW5El5N
EwgPBOo/f+L+foxxU4VtWEanjLK9bcZO9k1Y7RaKe87pyOi2eBpPutl8NMVwDOVwaJRCoNbjfm9n
w47xNcbhWSx8j3wdN6fHZl2ppDR+t4b7gDuYuczqbljRPM3Yq2811eyczqSw0/nlNub3gHjATRU4
H6c4uEDHoUs/Imt9DoTGcFzssD+WHScJYrctybCWPiEZQCGIN0noTQDpxluEpjNGfsYOq7qUebJH
AbuTBCZ9GVMMXjbLkTjkBt9vfC4t2jcqakQpJvuxzeVjHqZtlrqI/cyLjTb8biY57mCogBFYvtIs
v5UZCWL8AvnJIjxrO+kHdqo+kGa7c+LyN+iFyq+q/q1ti7t+xrvv6YqL2Pu2EyTqiKX5y6Q1w0eq
282aVWkwGy9M/SMnMNoBCPB1M8JiFNXaU5myQAYlP3V0rYzCeXAzyUSiGC3qpawBmixvvNJBl0/W
nmpnBqC1LA8ylKnYBpi9ui2T8d4ajFsTi+FioL6L6pp5oD3gwb8vLfZMr55OXhY5fqeXV3tlZYm2
TbYT7SugoQ19Rwwn3VOBcg8VdptnLEbcdqJx9t4K86vZFgSEWaC0dEY4Wv3Y9ukDek6M01CrdtRd
+KOlOd/w0e40Z2UuuRDioPxs3NxsNybuib2WEz4fyHvxLC2UduZi2PQgRTeLrA6qyG9yFE1h1v1d
2ZqPGvr0Y9Z6bLfDiH6U0UNl6pcXRICzlVWPTbs02aahnZTttG9PpviNeGOQeZDjYQCqBeJhDlFn
RBSUJiZHkiPm0ZhHdK502eZTHFI73yT+3HL/TO2JMTGy9lKqu7YNfzfCvMq+fi2zsg1QK0dWjXAC
ksYAOxDvDE7qZHLVvNPY1/lp411ZBx7mBAXQ7pxTvE6u3dzfzI4OnKEe9F0VCe2+XIYHK+mWXZM7
TJ4V0JCqid8yPNxsXkhAYXia1lqwS9a3b+hWz7qWX52cAykVIK2f8zi8scqCLZLdB3Ofvo+9yAL2
68NWN+sXujkKPvPVzchA62tAb7ZRnhBc5hRasUyjejfdJqZ+8NJrbg1AMhKujS4Fv4iRjiY/axQG
6ITqrKWcu9mXzXtWl0hFgj2Cw650Qy3k9ygSuuaTluqFjhGQcf9MBOxZssEOurE4FHjCWrwM7ISZ
bZx0+vZKWAs8qjZxaOukRzXfoLXSmZqNpk3Nauz9wlxMcADZuenzMigSsD6xax8AZbZozjN78nwb
57cMzQ041gRx4b7Ek+J5H6loCK826Xc0XoYeMpCZtHex1VEPi6S6wffHND3MJFj71IkeTWOoD2Ym
mgsHEuXbXl1s24UFp6FHMUfXnA3GMHzkmNN2swjF2+i1jza2lDma2eRyONhQRmnf1B2ryHnC7ITz
lrhE2cuAGF96tDSm/JngFQwTqAsFS8CSKdxcpivVuCdk7om+Sps9AJfS3ehp57mmzy/3fi3O8JSm
40uOKN4WcYW0of0kcvC2CWABxv3wNqI82VqMkzXMZ1UlkKhsvOhSpn41uyZ/SaUdVJfpVO6NaCis
Zq8GzUSEr3ofSZ4D+XggBH4Hi/gmrTLuAzRQHPqRTECE6bq33ZPKsNvVXikPC6iQvtDeGtnBZ2gG
nXIrCllcBCDi6m76RVlNcdLLakBsmAJ3aacL3gEyEyvZQ9E0GqSKcdGkCXUeykfbyYFjPFSzeShH
ttlRutZ3WPm2G4g7cLian8L8uFQtt+5eDN3LLA111SLjVI7LFh32FM+j4lAKbYb4+rTAmrDGXZ8Y
OIyQQ/1RLPW3vp7K5kxmVwxit1o9YeHPO4IxfQyDgJDvTnciWiI/Of7oa5gP6zwbFloa5efQ17+S
qFP7FgCqb3X2gWTOIa4wP3V0lITVsqkVfr5YnsZo8TmL3WhJ8rLYidzGQ3HK8Pgk1DcXNk2sgAZ4
f0JWDnP3Mzu4vpooP8vQDY+GBJcxRUsKraL2s6HcljrPl6a/Jp373EqeBGsREmt8XTSEq2m/tju/
Dd34Wkf6T6vyZ44ty7aywP4RzCy3lZ0XnKsmQZESJboU0mQ74Eo7r0SrVoptcjM1/SGOwSaabQ8/
sB8frEF/n5IFK0RJ/2XVfmY6BY+l4OLHwCh3Ssuzq+fx9BmW8Z2NaQ2jTAmxbzj7oEZDQpvcsN3N
7WLvUo0elVJJ/WCU2vI2LcurK7HWmCOt0zaL3Q0+zomZDmDOZENXj8spPeVVnH4laTTsCFuUfKED
B9YhV7uhHbjyY5n0X3psFsdlHrOD0jtEbHwhQWIZ8wtHkOp99sriXs/guM2cUlv71o52s22vwuTk
c+99NDXrtSgz9ZTqrOIX57Ws7e5YsafcxR1GimjMSx7n3GW1zOmoSENKUWP44SG0bBxsSZuIWExg
NfFOIYVMRNM2ZfMz0jp8CXH8B3QgYbqZ7c8ULsNQOvaxEJr+2ETdqzFLHmbouk6/78YBCkiE3mC3
2hWMTLkBVFCeRtHhG2rEENSKx2UOD+WIQXs34wBFH6AFHMdcmZ5iTz/2E8YRuA8VPgU8bc0hCe2g
dVTg1IufOdWlSMkWEnWwcvvFSdYiqzW/n+O+9zbhCPhuDoXa4XoxffghhzkTT4VHHXVfjMxLoA/q
cBpvQd/sYzBXPJ2xjxWcs+fG1xtyoSvnba4ueq9t0V1JdHBFeOGtG/eP0HY+Zrb63jzxcG2P+EV3
iWU9q5yAv4C8h+UoQGckh0J2jqUMAQ4KcGNxIzKgOyE2iVwLUgkP2TJ+DJVjgrmUNB0n3ryZ+wGX
RHSw7LuoTL5xk54XhaAk+8IfkMvriKvBKQJHi/ZF2B/ChKa6xtjnrkLeiXa9lCcSLu5eeEiYUall
u2SOWBpaywPq5g1d9tUmw7y8j6blmV2Izk8y2uRs+/6Ad+LFZT0SYOJdE2Lyti/5vW39C8fQWeg8
0NS8/B5ot00aFiw2Dt6wVAfSuUczMW75ZDPzsSzH/YFm5wEZkNu8sA6DChEH269WPZABe6xBl2Qq
DGrzsary96GOXkv4a3Xn7gavPS5afikiDaOlftPYRTBpaRtgGzCCaaRciqDpblKNSehu/l1l7pu9
eoW4QWSyea+c9sfSw7M9kpsJqwuL0f1o9HstsfYxir2d1Jjhx18DoWD4EKcBWXBpDlR/7qsmYpon
71F4FzO7wYn2MczGRUUX3XqI5HJfTd65z1nkIm24lBm1dPdJHYRcOGTEjbibVVN7bi2Gmznqr32W
fEqGXbblhd96LkNTXWJQMQ4SJaPOrtTRhD5peTvwXBhmdcm3mXX5G9tHRJDZtS6zdAL2M9emqW4r
s70fNHvHTeTKuQYEr3tnTxT6tZA0KGDSi2nwjfyWcGAHpse4Qh4MsLyTPNN4ojRY7LCVxEdvfp+Y
1EKZvyZJfrWYVG0lzo7B6sWKnyn+IOwWJRG7Dqq1UX3zpL+rhP6eRHYe4BmHbRP3h7k3b535GwBh
sG7VlknNsCSpIman3ZfeSwdvzW+6/jS3+m4yzHbfm9o9GfHnBgl/opFRet98kiib7nD/U4nOmgU4
I6eRaDvG4xcBP5YadbYz2NFcS6T1fVkXLHSNmzTFmy2XLRhNsE2KFqywH7NN4fzIxEZp7eeXRPPW
I0XsuzzLovVjOXjvE8NSyvNML7VLToJ5mZ7ZvmCQyOB3eonypTU8lMkQwLy/baYVsNKfMx6Esbb2
5Q48B/rJPobI6gRP3ofhFrzUzRy1V1NzH70+pFHIfFsbdgW3PR4cLZZOo37ul68M4KWt/SzmOdHs
Ox1iGjXT623vHjzkQS39tYIWdk+e7NdU0f6i2y8FVUm+bc1buKT+yE+HOfnGHpNt5nYnAGjbOalB
mVf3E9SrChkldX4AIx6KtGTJok83kbA3Me7VuiHthHnuxJOb4xowyy6JYXjx7xTuEtEfBRIjibdf
Ja4hP1bVarWheTt3DDRNdc1rbZ8YQI+a+NC27Ufmaq9tLf1spu/d1qkBdFsj8aHZfObFeNQIU9gt
M+micbMx151Joqg2xbrl+mQmtxq2Ah8nO3bluP6tpd2mNkJ2jqX+kGmuu3UEd/PEYd/vdKN5FCMr
gATp2szdp7CO32vASKka+kskjJu6aV6GJS/8ySzHU13IkDUl9mYAkn6fDUtgmulXV1uPlWZWeyxr
n7HBQGlSR7QfRPk80O24we981ArAK2i0b+A434sM/CITPHHXeKL7fEy/C06tfrtM+imsIHQvvdtv
Eld+RWP1oKvSDkTv3rUpjAkjXJlNlSLH3cMDkjc4CdlMpEKuhXlcUWqxt2Foyk2qPIW4G71rktuA
pqzi4LjxuE8tW6JEY9DW3TnfJURPNmO9WqK8aaSbPC1PuUJcp4wgfBUieoobFngckKf1u+Er5k4M
DI4pGWLWjjcHfVcjG0fYh1bxHj6ZCcwS7M3ia210T/rbn0bjoXTrTSy9bZgoLEoAZlGxfxAY77Bs
7cK8wjoGiYPWuyird+0YllcHj8FRNKkZOG6jBdMwdzsaLj1sNMAIk8GKt7ykE/eH42wUHCIjppWp
mu66kFBtJIfwklSFKjYmvp+z1Zflri7qhkj0COjaqQVVjNgm7KbJaZCaiiNWCMUZ7TvSuLb1dDez
rE6ylUnlXkaNk9K6ybCL3y7PWnMuPuJQdw/VTGgHZ9DobCZj+CiS8SVMy6NmkRiATHbCjwzbx6PD
XDcv+FPiA+bXM/Mp60nuVUG7lnbXA/Zpwlg2dziSO0+9QJrcgqTjMz5q8ZFHS6GBRVhZarybBvNw
5e5o0Uswk01iO2VDvvc4XO+jDhFmgtfrr60W3nE0mfy2hA1yv3XhF0HJXO8e4TmNwuuscJ20zSL9
iE5t5jrjhV7cL/LaAatPForljcUn0VXxJx6lm9LRnhJXOYGos22IdxKswC4u2whOs9jaED3acMY2
2fFYTgFJbij9bH3EqC0k+o3RRwcpxnPU9hFp/XlXC20KemzAfmWXZyHMm5RRrTDKUzuyMPWybWIN
Jy8xDxR5n63mi+DkM/vnuwGbvGXYu94lL4pvFKe/r3ogWcmgPkIvwWJYfLXZeNPk8Tmf3yOHlEw5
35tWdEsA9Q3c3KXGZI29iL5km1xOcqKY695d7W/JvKFjIg7oV79YVXpnEkypVX8XDa96pfDT5PKc
omwvHEKxiTMr0s1k8XKO4RY/acSxS9zBHlhwXLOspZhxHZOW0zKs0/GIcV3OW4gDAK84ZfARWTSc
JTNUUMf4UoUImlTcNBqgeFdeByK4q0dRmdavbqw3PQlhzUDvWG0JGIc2beVyRmfmW8yV6+aSr+CQ
x7aTx7yROc3OCrnYcYiSRyZwbXL9oaJ5vXdp0uY+rtM9/lwCfma2BUECBTJ58pr5vAAt2KjO3IQI
ryxxxKGmNcIdPLYp3DrjIdov2IoSUv9bmXvsjcF+1dlJt8L7dk5+lrl4xIOKIVxffntJ+EDw4dMr
27fMOWUmgQ44ZDudR7qhOQ9GO1v33C70W9afieoFHTDC/JU5CzzHonz0ZCJfRmCNGEja9f6S2hUH
kVMbHezpdR4vq40laPqKnKw5klfCZFjYe6vIwntSSMZWgXLBX5tZO3ZyeAKdpFUbY86YG4baYtyA
yQ0LDFeKikquz6Xu9ss4xv9jW4H/3xrWcf39Z7r/9TP/P//7T7L/+vV/lf2tvyC0O3DXdDZJlicM
BPy/9T0afzFAUrmEaQVLAeH+Xfc3qILkH9yDEj1+Vff/Q/YX+l/Yr63UetdgQUSj0n9H9nf/2Mz9
vUSAcI/kJwNLKOkwsOnU+aeFmivwNfaZ2sHf0+1DlaYK/RgwRvdmjvxkPCE0QCPISx4oksSbBBy9
DPPK2fOIPu5tyTbxgdiq4VyLP0AoaFDd8DtGZFRnZyTI6hVO3R8VZRSUA+Okone3kfl0tMg3ElNa
aJve1XZe9i9OxiaAYWQZxaFZsH9zmyaP8tY4Cd4+oIFJOT66DWH0X+44MQZu4MiAW8LUVahfzEjJ
bQEcuA7iiiDfrwm3C4tC2bbekczFaN3SQ5hsF2zbpd/rqeXcJzEFCpupXPI0UOC3wyfdQc3b91U/
BcmsPXWj911543Vg6RiYbQZTQrtwWzBDnMR5ykRgWxwZwXAK6nlx39XqSuWL+0IG8aP3ao53kxWa
um9IJuVFd56tJH5lZ+CdlsZT5bZGpOIlTRe32PdhT1ptqWnk2ZaRg4IV0yb6AreEES80tYm7Jvvj
6Dx6lCFTGh+rF/xY2rKXKlY+zolhfAHbtwDA4Ddoy2M2VeZtpTnhpceEoXZVpk1H4jMM0DAQiqMi
6MZ03LTiSak1YxzHQ5n5br9KUCiFUPEQQcSDCe/RQ4Wl3yL1RRVPXym1ttOuCsNJ30+zZUZ3i0Ya
1M/x3n0ZSoQ3eI8W576FNkb1cNQy+xTZbLwTM5g/M+W29yM5arbZ8XUMGdnILhITXN2SD542PC9l
ZxznRJg/uRLxsk9jFFgWJJOEUAAm37S+UVptyIaxytI9w/7UX+t0SlnLdN7wBradiUyfVYErJ2/z
jzSZmnkfNsROg7Rra2s7d2MTPmBUdDFACJ1BjEqyzPmh7ykXP8CQJL67maXLkR2A197kU6EDPB9q
WOuRr4usK7q9uTgmB+pKiSUzD4qq9HoBrpVm+rEGRWR8r3xQQPLarI/pFn5WEb/Wnb04746OU+KO
RUDY/yQao7xknxXjAiGfXZXDXq0b4IosXuNaVWDkZnTtVwAspqyWi3I7l4aXkhdQqvryoIdHR3uY
Guexnjq0djNSSh9xNCWA3QDAVKsoaTSdulO6l+Q3+HodAFaxjrHmEIrWFVtEU9tcd8zCG4jrOSmQ
CH9gvnKMo6zG6gy72EUCICJnjKq8cRuPvI0yr0AWF2zRfTo/dkvkfDB8ROcwFcYucuzhA/GEwI7n
ZHB2cBQnTeZGm07vwQsvy+jzk8FzzeLyoGVZsU+9sMx9XXfYZs8ZPFEIzjV2cUzZZ2Nw8wlTdpk9
uQ6Ox03Kw23FXPYvZHPbM/e49ACaRp5KpOsg9Cg/xp96M9XhU94K96Fa9XVKg3jdq6jh/NDTbATa
muuhlZ68LerJfIJp5hSbpGzZpnEnPOHXxN/RhylyvzbMO7Jr8lm32+Xeq2d1yhGNLu2MLWpWrQwi
j8BkB/Fm8unNGF6twqqH7QBpgJRdVXYDQOc8xMQ1UrSgTPdsK0ZWLzfMney7BjZ/230NdvYdZsTY
2Avcg58hwQ833h+oF9i6g0V+LXbRJa3EIAVFrisQ3Yx7pdaB1htKOxp5ol37Qd2JLuYF7JW+4ySP
utQsAM/CTMrN1ErXNwxrenLsGjotZYPnCQkC+EiGqieozYNfd50nbfqyB208IJi2D52ilkwDkY+U
I7AM4hfbGVYWskvSxBnveIfHZIS7RETfp41+9dxLdqJAZo9Jgc/OacMdy4hsM8Jj2y/2xOE179Mb
ogrVJdXa9iHR6uQ4JJS+F5QMdxtpaiBC4/rLgJ+wg5bVv0UuHj+gh0CBosrciIaDnsPZzyCeftbL
1GCpont+qLGglmn+GS1IaxvBF6/XgLhGS8GXuJiVbSLGwTT1Buk6NftWW2VbFpneITbkiJbqGFcy
fhYKgSHPljvUR3JB9akL8/NgYFpf1ogOzzB7W7V9eSBMroLGRuXrJYejabDDa1TF4d7UbOMA3KH9
nMMBG64ym6OsIVTj9e4P3tJ9ObyFWzsxDCzRoBqwTV2yKC0PzNPm2YLq+k54ZgWWFp6zs7A2FT5y
CU0UQC3v6jJPn0ZpWO9GkpA/o9UhwlNml0cyjOadiOeKTWzo6kfObDhz5mgsXxCA70lS8ojUdONB
s3ALayrGe6XXcwBoKb+naeFxaG3nYBap/GixMYD9Hs1dAsOCBYrpnkjxma/e7NhBypyLH2b61vKe
e00CcZjv15EJ9aWncWBnfTL4dZiaj3omdY4V00w00NX7h45LeYvRs2UNwcDfgpzcNmHEWaCqtSs4
6H7TtPoCEb+tuptYrI91arLZSGj0pLe7cjGd+yaSzcXIpvT3iKlbXXqdSAJJu1Cjq01Aza4Ikio2
ERjx4q7fjzGkTpR7CapfRm+9G7UCH2k7MjRvcDSEUtvGEWvOnKiBje0Rz+uQE+ZGAYeq6YTQz003
hTyyvuFtrD/qhjCUPh3HXoa9jw007m9cbAfFD1RNGX4asp/Zu7mR3X10bOCPzdKwuW5KbzcR6YY3
3n3kTTH7jjemh1TZyZ2rOKtLGedP2UrCQ4tdTJ3tlCmzrTe0EXHekcKM3i2qhw5wflBmobimnsT0
1do1dJ9imnd2p5YDva55QPUORfFOPaNGEP21BtXHfueaLTpWPxw1RJHLEtvFS9lPaw4Dhv/3iMKD
jFDFkB8oNgvCsnRY2OXPpS29TcJan4rCCp3WztIrnMf0s24K81nDMqptO7IOO86q3SkfF+KHdY1V
EVzV/KrYlByKKit207jYPynFfj5tK9o+WpzPMVzrxiNH3LtD7p0IB3cPTl9x2+Ab8rFJe6c/emkS
axvis6wTKwNYYCYfa+W6gZ2mA4e+WXO/jQnNw+tG5xk5/C0M5+6RmDOugYT82r3Cnboj7tWddM1A
bybcke/ybrS7c12p1gumqDUeR9bkDU+hHErVgrf0SlIx/pgm71GAQrirGYfZq3HMFHOc3jWpNsJF
QbevAwjDCOxm2aeBbGXxMQ1WccXyZxyWyq6vVN5QOGA3yZ7q2fxQxQO0G6d1+yc3kdMliZzOj7WF
3aXQ7OHosgwNaA8le78sX+DjsBAMrONtgJxvnTMnvhMO3to8UEF7W4xqAjyWCHsm8YApEquqZ97L
xdXfenPVMpWoWZn00SChADTW91Lo6plH5VD63bRAip377CYuacUNsU8cU5mKpzUDe7WRKV+KKmS9
i5URRytn0+fB0JuDMxXrs51N0bakseM6R7m6xhJXZ0FYj7xUKjzf0mr9shSLfCpXQqM1m5QmeAr+
TiAWBpua8OMzJqroaqlkWnaLqXWPgxgpc7VbTPPZMk2uz/ARqg9ksLXBx8CBAbCwdB/4SV9bLaw2
aRWOsDgI4gjjyyXcY1/bRrXzLQjxKXptMk0Yt7RcDC6wOdJ9pKp1c+yfBBDZ+qppVYjRgT5vcG8R
lFTuaBxpsHxSUZAi2xQND/i+nTT7KgZ9UduoMCGdQ7+cxMmKRodcxeBhHh0Ml6UUJKOcKCbCiibo
rYBXGx5aURxds+GBzEHBT1Xzyu9Vb6ORWAfc2YL3ngcgruUGB7o5Nhdt1Obz2NtfCE/TdV5s7141
VnouMgVLowCC2o2oKLK36RlYuSO5WNuchBaxP4EjZ8/jiviqD10M0kZivjjaNtbkLL/vke4CDDi6
78zDewi80q+5qoOJXp+9Zo/yoPF7/+YCNdni4Ti1utF472DWPQsQmicQYeE+cRp55WbKBgxmzLLT
TJ1chWzy8xQO5qdeW053M/5RfaKIAx0s/NAxZ6dpFEf2RZkKBDHW9IaxXn7YeEBJOQ4CdriV5l1z
i5UxzV9pRpp+IoGhnnyW7uYHGn2G5hjnIT9ZWTvGoRlG5wPHRVFuMdN74c4iAKEfddBqcUCljH0c
64jXQ0vWGpqlQEnc6iPdOH7+186aEHTSgc642ty6Do1KHMZiPsIOrN7+CEwgs07GZI/qdnbnZvq0
QO4Y1P314XciW5Oo5x8dPMrk0UPCY+3m6UuYkZ8OyqF2DWMXF5XmDLx0boQL3Mt69CnPZjd/Wjyv
YgEo9Cn2wbuHTmBNtcmm2uwj5z4PQ5H76ajq6F7YuRNerQG6eaAGirbI4SUj1Sn8Uj+DBCB643IW
lL6baeze+2FR4SFLc9diG63xbmtObF3w7iCtC0M6/5e9M1mOG8my6L/UulHmcMyL3sTM4CSSkkhp
AyMpyTHP89f3gbK6WhGMjrDsde/STJYEAnD48N6957IOEOCR7yaDltoibcd2p0XtVyusk70/u2SM
saXlEXnivgjycIML19xJP6rexdQE31vaWQtnSuxnrUE/VUx6hsraL7ZRRs+e3bqL+0A6tMyCdEje
xs5XlAihuu9Mkchrd8g8mBv2S1JZHSNfOOk+qGptr3oUAVackgNE750kOP43RbPlrQODXFJ1noz3
NOxsWgcS5186pgld2jypdppVNT/GZMr3gsCRNyrOHnOgVaD/iYnGQrpTZIgVXAGrO2swAq6Vyakw
Qie11cQ0bmwKIxoYPfqrUsnmATOlfz3qqts6mic/jSKb1n0+6RtHNV/xi40bB/zTGotFdT0DrxbN
lMkbFzTlrfqdo1UXGKS8MK3XcEWA4OYajQRBl2GQ2NnT2JU/tKKprgOKNqjnJIpfUbo4m0YHfK3O
aoNKsE0iCuAZgFnYKxtQUMXGglOGEg+KYyn9B2OsOGoPhn/dmyMgr5L4KAI4if3ykazfNAgLV8T9
WE85wQpfGoVfiYwhkF8pe5or0kMIpWilfkX+WYR9bMB32OcgatET7JrfeX2qKdaANppbkbiuv/P9
svgWhU0c01UhU8a7Jygta/aNBimRjaSlBryuRuHQToPmso31Ci3nwklyr/krgPX/4fn/AIR3rga5
rPLX9/D1oAo5/x9/VSF1xMemI1HMG4TT8h9U+f6F+jP+aZITCk3fQOkOWZ9KI2jhJvjPfwD0s0yb
f3Xoljo29fl/FyFNIPyCFGQPUrfDrp9/+m/V9b+k9Qi20Xyj1z4htT/U9DtCGqg4+UO24UiddPgZ
qP/++hhmqv7Pf+j/0VpmSXRgiFRE0ofPbS2DhUnr+4/nceIqv5NY/6fS+ddlMGzSBLApybr2UTJm
Apiky31TLR36to/oxsTX0haYqkKTg205NOFjUNj5LVs84M/oi5HcouiD0xWVBnUJzivaMoRj9RzU
fDmA/zrEqfpY0UuwZaJdW5mdfsaKn6TXsWXjN/Ig5N0h8UPwwO5dC/muhmjOMu1c8iYNXfvGlKI/
9aRhfcW0PbTbscervgrSxnsKc+rKC6I6xMpn53ldxqj6l2Ydu/cuGsZ/cTL/15dwqP7+/XQ8FzAq
3hWdo7s88huMfpxZdCkj8kNIusm8O2dyn0yg2BaD7t8UyhPvYcY2Hr2GgwsdvQaqr7He11yIZusz
qDW6WC5nfCg6vbHWJaLuYdg3VfJXd+J//X3zIPrjsvwujwwxRjpx1dLC/3Y4yFTI+caATEQiDWrs
jpruWkVzeKPvsEHoUhxFCHMX53+rztfz4arStDiDgM8gLvmIYcmCxgYEi/ViMlpvmQMKWsf4RWlE
pfJTGUNTRwRpx5s+ltMqKJt8rqUWCLh19/r8rZizfP/gAaDrZ0mYkZ7EIwv36FZg1Vi9Qi66aOgJ
Ij0kTf0WR4CkIGcMVDDDXMBigW/i3bEr6YeVSZvxFraCFe4Uh7B0I5pW3NDMwNZr+NX4TJqp/2iW
cfugtbhD90Wl66hFYgULxdRGDWlw1I7FpqzspuSUyQFqAaseWV+VW8jfja7HOBthTNdLx3qbpxvO
tqnOYd2oTNqISDrGx0IhNVgOKH/JH+gtbV+qKFjnwCu9hdPh1mbnVEffS47W5QUP0KGricmIR2Zb
tpyRlhiP5i7MnxOTxQ4ZM2iLm6sAnLhw7fIrzI/xDVraeGF46h/GJ9dyLAviKfEllieOrpXSOCBX
EhZYa7PFK7wGQppbt82NQTnsU9QIZAYOiInamcEKs60WdXr1YBGluJvrxQlyE629sYwAK6YABZRD
9WP7DpT/wqA+mil+PxVYC3DoGEdSHluwXAdVFgoNNBL0kLdp5BE1XU9auMoLUTwmZtHn6/NjV2fh
Oh67NLxN2mjEDeuYwA5fBClFSVyalC7qSPj3bHzdn74k1vE7MVIK9zUZf2gURMBhYDQ8bLJ27Lvr
0KrbV6My2ORApEHjq/kjNZcQCXyfxbGFNjjtvoSObJkQNCNKd+dv+2hdmx8UDFvi4GmuGUw+R4Ya
ATYORhKvFJrzU8E+kAWgm69+/jInRo7FBh2vC/Yik2PR4cMZuzy2cZT7/Jws/DZqAUoOvXpt8iJ7
GCu3X7oOHY7z19RPzCZ8GC4Tm2NiyLPmQfLHmm0poBgS5fdCiHHW5vjjRBPGK4HfR3lbfDOLkcjY
rEr6flWjxmHPjT9nXOqdMz6dv5cTjxnosCnm3YgF8+PoVrAloVUQnJomQ+H7bYxpo8h5vzQGT15G
mrZnsWEhJuho/kytxMS9RSpUPHXiKrHjfA2EgPJZYPiIxIh1M793/ZBc+bJAq0GEDrLTOA3eC85x
d3nixgQKuD6WGSeQd/+HR8AmznHnU7Fwj9bUMW9jdDANTHGI8SurFdoVux3196/CwVNi9tTZKrKk
Hb7zQlVaXnqQy1WkN5+cvE8XsoA/fv63nPjW+cQlX43gm6HofHgVx22Axg88Z90I0g0GjHhbNnq6
82eA1wAMaof+SnJsd/yr81ee3+DRCskWVNhoYSj1MOEfXlnSPrWihoFkRlQRWRBpKGNrswmlNUeP
WvaQ3wrb1l6csad5QxEhejh/B/qJFcc2seEJC9aTyX0c3gIIQ9EiSWLFwem8hMCVrMCO0DgGz36f
Ngnct6pR27o1cN6x79j7lV9cxbo9rKbEafY6ma631mxDadx66i7MNCdmfr6weVUUOoIF82iYtTq1
kCx0aWY6lX5PE6l9UDWbiWXiTQQ1JRRSNucfyKnBwGI4T2xs4D6sNUM2QJsxdGjDroVxKa2na5Pw
zbdMefCpdIpzoeEYCL3c8eX8lU/Mqrgg2XNIYsYk08vhm/DULLLJDQXroGRDVhkMyKIn31yZOOlj
lLPrAsLI5799VQYgQnHhsEVFj3F41UGqqksG0v9irfw1By1+H3sfDUWTixpCL0V66ArdlG7PX9ac
/+7R0HdNHX26zV51PgseXtcWlP9QdSoCBArGUhXl9a5GCa1jeCPtRoG3s9aKxhAVffZj+6KNjG5v
pK32C8yFxhKXmpOi8ibEr5CikNqlsXJRAceppD1Bgl8xa/SntzA1Jrnz2rL2FwRPFOhDE7NM1pzM
QLjo1BM+u8pMSUIc2P3sdLO1RlQKKRw2UHkkWdSQjfLrOh5riwDEMN0Zir0nLRjX/kJd0miXUpPO
XQSWcdzSoaMa1GYz3rhxKMItBjjRFH2G2CMPoaekfWHN1098IxyJDdvlM0Zp6h2tRoZH+8sSiPhT
TzbXpFT1a3DgFALbXvmbVhFwEKUkloVd0t9QxiVbEiEoFpoIpVZc5lfu2BZgYQ3vrmyEvAfcySnz
wus+8bYRpdMlIvIOE/3RRD5SkSF6OFBLInLsHxGz2XKczajnr3JiOnUd/r4reBwOg/pwTBFDTeq8
IqiuI8FuBfQigH7W26pcuA2ICNfPxxvd5dy0chsKyihRxfL8HZxYsl2wby4kME+yLM7//scmpelj
Wn6jTT010vQXXY71MgK6f3P+KqdeOecpxFAOVDGLGfLwMpzi0IVYJEhbUWbcVIqCteebKRajFtbz
mBbeVY4QjEjdKty45RB+kiTxXBVAryi0QoL7GuTM1ZGYyDYlMBiwCfntF57Fx5mU79uk8kGxholF
HD2L0ROwUeZQyzQDN9tgeV1n0FWeixzJ+TR61PtU9Dw0wr6wqurzaDqcW0x2v/O+nSsjFj2a0wLT
6DjxsG2g1GltE6mse3Cx/dYtNLXLpxzbteqcX5R98KUoVe8bUu1uCHTBjlTYaMnPv66Pg4LboV7N
+jVvzH/f7h+DArs9mIysZK+kuR2ZoT0CkqwZLlxljrb88KttDnQGIEtY9vbRNxbUEodt3xMiGuCY
N+IeXUA1IjYLapFttVrXr7Sxf+w59H+DXuEXUFZ7qrgFWk9Y/TlSL2Fka0QWiGzAxED2G6LgTTqT
s81KACxtaroXvtiPuw/TsH+fPqWLnVgcrXk9stu8aSgR9H3+RiAASna9RpZkN+NwaS/xcX0F/yLF
fJ6TaA+9o+ejEJRpxAyxa/c5nbRTBTeIhvyXEhvPF9rJbCqs0X47/+5PjkV3ngtMeAcgDo73Vyml
t2oQCHPLQOyFb3UGOmJBhGEm8xdFwXpaBOHMo+FEFS/jiYxqo3a7gABEAmlDyy7252/p43ox12Qk
ZU9KDHwiRytvZuRD23OYWgw5Ih1gUyxYtWPGsxQFl2Ef4jM5f0X58exmkrLlmlJSEWJmPvogjcCm
QODx6HFhGo9tP4zYltppdPZp3efNtisInl/Ehgn6P5eaQT4IR/N+p3ASQntM4REAbXMb8vqkNSQr
V5rh1rGnYHjxElXUy8RG/31PDDRO0mZKcQCMNLf0C0vtiRnNnIcO5x5PwoI5mnZTTelODImSKpDe
P3RRFO1yl8DNnICTbV6Zya30ce4qSyKZPv8IP9b15hmE2sfvajoP8ejadpSj2x8dbe7LBY/hVFs/
Q8TtxEBEKeIUocEMfwCsVd+Q1GpZP+ksT5/jyo18JDJGub5wO6feKLV9yrYUNz2WocMVaASTOBSd
TvHIzMLPfRlZK0q9nr9o8RG9oEFABBHrY/Sl7GuMJJbHBg03kLj9+/dh6bwKw/Xmqv5x9G04FnCy
laJOo/TpW9s3EQ5hjKi3IU7nacs2yMfHbMfmNbSnINnGbq/CfR6TtXlhuTsxy/Ne53I2GH4UUEef
1aj5KLGcUFHONiEL6n22Ikf80vHkxIRpAyOiZYFEfB6Gh889c8excXOmk97xFGE2ZUTXFjMZ/e/c
Hi78pJMXo6hEAYKYJftYqZ2lZOCac64l3Md8EVaR+9pk6Qv9Uf3r+fd44uFR9OSpAVti4faOJojY
ieHKqfnLyjB3YePo1rFIwgsV6VNLpC0tmO6UEk1gS0eXcZKwG02sjWzKSZOsignxchMmEyRsQ3+1
UxnIKyeW0EXRMawIh48KgmTVD9mj9Vx0TfLqtjrlNXCav9JQwZQgaAZOpR0aYOFzbHXEeork6e8/
HMofBqdDx9ANebSEUGm03NEA9ZwMaGbDZnYeo2y4MLmdWBYoGlI+pK1qz1yew5GVkPWiT4QSLDSo
ERh+7AAbYa1/MfLAuWFfW19aFOYZ62iXRkKdw2ugOWaC8Tq8YBmgvWdzPI8uwi1i0U3fpISNZ0x1
S6oBIUNh6gNvsBG5UGpqrgI9gL5JLjC+pN6ABxGH01VLDRITtpti1HXVpsTcuPA4Ml/hILwxvSar
b6Kmri7swE+NV3wSkkEkhMfp6/De5ZQPegEQmRjXuOSYWiFRHcV4YZY9eRWyw/ng6aEaYt7R/LFx
DICPIwznrEsClbWHZ4DeQa+aC1c59ZXPfhCLDQEf+fGqRvB8aPYzdrDOfW9VDXZhLAog3Sv4h3q4
PD+WT13MZXfKIKP3hzz08CeB0hUEWo1zkkIa3OCqqq4IaVdbM1fehWPAqafHd46GnFmFNeLoHdUG
1OysZHxNlttgPqjqqwQ5zMP5H3RiV4muH1SWyaFz7toc/iBIv07VDUwpXYh2jkNAtclRpyyz+nHA
2BIhFrvwvj7+Lpo2fDOuTj2c49/RqLBoSxUkQqml4pS7iFHr3FuNNlwY4R9flDWDwSzSbX6fZI8m
HV3PdCoeLGddK6B1YuhA8DXpzpqcHrU9/wxP/SJEUPSBBZMBh6TDZ9hGeoXwjGtZ5qxtJeh8oUoE
pOevcmIXSlWP6F7Dnge7tOaf/MfnFI/BiKsnU0u/q7X3KoElPehg7yeM/7s2wkpfE3fwKBBB32mA
KBYJLWpyPyZY2RZiewvt/w6SfLPBlkAWQNW+x33mPaFRzW5NOUVfOWj53oWd34kXYc9cPk6O5tz+
ONr4AZ01sEIxwGqCEjhC5vRdcFp7tGx9+e38I/o4mCkmEEVkosLg4Hw8JZsWMJdUp4BSCwdVZ0Yz
cNTsdJkZ1TCvhJV6Ct2+sS78RP3EADi47tFv9Bq/JUiJIa0pqpxWZbxGRZFsuJU59i9yt1kvvoB1
s3SsGI1973Xxaxp7U74YNTLTugblMInj+ev5x/FXFfJwjeKBWIZFcY1ONk2dwyGT2iNtZ28Kl7YI
yuIBoIamfRHFBIWNqosVPU0wohKSt5X+y635MpdV6NsRmQJNVDxYRZd5ywqx+11mFwk4mqAFeUKN
132iCWijZgNkw+m6N8XXeeLNF71v1N2ym8NJ2S97AGSKKB+XuZiQ3YY0CGZ9n0+QjAtknI01LqF4
33kQjFeimWSJuoz8RfIlSTNfNUM8+8BI6f6ZACZ5pGjOmRcjZvtADWuOKFJVRmSGHtbXc7QBvFar
INUC8e0AZUTBJV2WPcMbLBS1UFbdubdL0hXaVFQj47OB1SFYexVBOEvlA0niOQFBobSIwk1iS8lW
8RT374Ms+aZdxCgV/6Nn3Th+TKZvGlGaWoCVDL46ThHy/aFz7sETefrXsuoznCp9QUoFeza6XlAS
BCGVWU7KUtHq+luj6dmbR/EyY78WCHMT80ymFUJGDdGDppmfaRQr9jLI1te62zuzMXmQ7aJm60xD
P5PGN2ISzR91Xcy8Eqsz98rviHlMrK4DYAG5dNAFiHCqhxUJ4bUTOwu/bqb30oDEZlOoMFHHL/HW
Y2MKwKw8dJK9K6Qxo8a8lhpOCnUdZvNCRlVjoj1Ah7YgzsOlDENTCABHUPRbpNIYFbQwCIxtAH3w
Me2j4aVGx/FCKPWDUbbRVYXQU1+7flr9LAkEeo+7Mn/2yb38hJMQEMQYNdbsURyMpUaZK/8ExYB4
XseE974y0iBAy0DWiL4siSUeINgbFk10xKCf9a51mkXi1PpXKiPGtCdixTXWiRN1+iolfLdYWVk6
bl2ce/2mB3dFdFnXwH4i3VN+QsI3PIgKz8gi1GFNNOHovkdFZdKMdVXwBLufKLZxqCtYHn5v2iAE
i/57rVMvX9SZJr4kZUTCfGMTZZPKYZDruNKNdN+aDiRgsloanTcGcHnRWbb/NPYJmvWkU/pNb9t5
sogGAdlxDJO3mHy+uwTJ76wSz6MrpycqskzYEU7ZAMKHgmH9hOE0ADxVhSGALpi2qLsNrPkjKTjO
2rJbmPGFkRfBxtYH0B/CmFS09kBkFgQsE9C5GL02IEKoCUmX6svCfzWHSZvV0CZalGn0ITuLDjZd
kBbBFi9TbM/mbOsJSxPSW5wSs6XdxSKN0Natku3gquFHZmgoSsoadN5UiBYHPyFXAPXjpgC9FmX5
KikByS80ephvpAnBuijA3bUwhkyc8XWKz3Y70CRKITriC18PdjimZGeXTCqlR6bJTsPiNX+Eo/Ec
V3Da8Jjj8+F+JWoomXS/Yt3JPustZ0+ykSyisZ2m7vcGTWBnRbQoLKaIDIqfuUfE2AIirf9iZwrU
5eji2Sd5z/sucBG+kPaQ8N4miuEEcAxgHCi8kZpJjrduLYXXpvdaAsxgqVGn/Exe8IQ7gGJFW9mw
IwMzw/c5Ej0drIJmar6KsjfAzQRWfT/hLOgW/mTJb2iZ/U8hU3YLAiVsHykRYI5D/A9YAxnJiHZ+
MsYt6gWcJL6BEWiPqTEkPHys5hBFSMukz+XJO7aYoFv1c3YJinVYRyrU+oepCq23siN5VfQ5kM8C
KtlbDwbQWWlej6UmEiVEj5plaulWYfyrrSzxPEaCuK7YrNUDcq8QbSqCEHvJd2zxiAty3hd5PhG1
IOnZPPauQc1RHzoo2qRkOPuhmJoKpJfZ3iZtA2bAMruyv/YJfBtWBP4lxEb2pbul4mV+xpIEwsyG
6f4o3DJ44/hGld33TfdVUud/Dse2eTJlN0w7zDuyoGDA171ActU8iyDzf09AeA77qLyrHLuF7xGI
ifFhaP4v3Bzjc+MoI36yjSl5Yeb2XMhKHJtx6BT5e2MTzbBzWg3MYdePCSxEO/niEpSUbkrBYrVw
u7B7qgQNuzWHV1ou5QjS/lorR99ZE4IC+9Qlepz88w5PA58mamZ4QkN3E/oNyXGNH9xi7xWvtV4P
7cxDG3+M8aDwFuL8nq48K5qTDc0Z9mV6gfc9FjHqbOQfqJlZtJM9qu6SPAxALlgZDXnXANfAkWqB
KN2BQCMjMzL8+J7Otl+tEB6hIfPK3GyAqsCkRGvEXIrHbOzzVT6Z7IdibZQwwlKJ92EMHe+VCxDl
0diYITaB2+j52iHl/ksPdFBu/Vpuq4hgJGy0AaJyPjjgaTQ8Yz+CO0d6cSFpq2uavsoZguNOuZN2
V9serqea/MP3yRxT7H5mL+90v9L1Nf0tsKS+hUZAC8Cgm5NpQKxiroRJl3lzw1NUg7v2lWb2QMkr
OwMVR7IzeWet+2bnWfoVhKRX3Xgqn9ZxGuLVEGUavEwTDs9la5sQE6vUFA/EwVCnnhSwk23TGLQu
mRwwb2Dol99Dw5uChWazcCxGfXQ+EetEm3YQPn9Py8oAHJzviJuqGHLYWULL79VoQhEJB6sRWzlW
vdphg8Fmr1zos1NIwiSUVKJzo7IabpmaBe5zisH+XZLp6SqVTeqBdZdAf8nBM++HPh8t+p0Fej6F
XC5fykJMsMCxnLkrYgDcdKE8Ihw2JYm+ERaUAYO7qt2kvfF5cz+syum/UdWEcz1GvvPkkVxHjnwV
JebCKMv0lT0hkty092oGeAd9fUG2gPE6DkmKmpA9n7ZE2gj/H+QMu9KICNMUsJUnC+qgkbyza0Tp
OKybx8IPSOWaSnUfBLoz7rOarxf+JW2m1NCHxyqbkbJDF1GBdzt0j8sIiut3Nn+cQAqL0BIMrQTf
L0gajqHalAOhaOxV6gc1JvJbTLYJk9Y0kncQt7Zzl9T4bz2z7el5B2LVFqX3K6pt7bWVtD9xGWDi
MrXSCFFGzfQbkalsI8NedBvDGPWdFVV9swaCjwwGFpHESesl5WOsw8JfFoW0pge+jwAmDhHmIIf5
DpNFrDT3Wz/ie98XUZQl12DAOrJiCZmIrp00qFC0JCKpVnWQRPFVTKzZbZulMIoKp2ytpUaAAH4K
dAjVrdWWPs6gMo0JY7FwkK3KtsyardTG1t06MsMNO7hRzD5BRBgSNV9Y0RZvook8qoWnBiZi+JJU
WvSUh9Ib1mTlaRhUa820Fo7Kqi8ge2LyQSarg0ypx2m0KBtPxWtS+eJx1WKiekY7ZUpgLbn4aqWO
+mzl5EvtpTME+3xw9GllxUW6aWLQgauGofKpcmK2WBijo52nG320d7u2v82ooHGOHBAc4Gc05phR
jMEgqgfCcda1XTvGwjFLr7titA+7LMaoszI8qArAUjXnJh6Enq6dpE4dMnjxySzYV7VsXwLNw1YJ
O/FRT53e3eTYW350RLHAuhoSBZsosWS2k62F7jnL3eBX50Q+98Zm5TbJRnFn+RJ/K7m21kjkiSvf
WT0HTO0a9GADSflDDo6DikmRfsK+GvhXM/brmwDCeo+WO/bXqQBMmPcd+CxHpvO2utAJiFVaY69V
UUUhJ/kkIPe+bTg7F2JMb6qp1UjUItwXzx1xMTvHzqN6ZfZsCiAnWHLaJPUINQLrYixXOeo1iy+s
xeZhxkpvV1E6Ru268DGjVNTmbAs/PcGwC5OMiq8I7Ms7nePOsGaHQrFfAJEU6xjJGM2IPojhSovE
71ZK70pAw3qZpgt0D+a4s4yRv/IfaqpiQ7Wof4h4IaWMrWK5VE2nEVrC5kReKIGeOtrTGHdMGoOz
aPOodjSivcqqFLwa7yqYyXb1TyfO/GWYmSq4cMb+WN7lJOuSLEBvAkLIsQLDIjXTyA0S5VB85Iug
wzUO3aL+leGWWUiRygtn5xPCMsue06pouf5W0h6VqYwSrUFhUtQx7RhKVtNlDYy5ySOQNxl++EHa
f8YyxtSjp+UXSHLFfYlTbt1asOgqEH7Roh9KDWCyNgxb0Bg0oM+f7k8VO2z05hRXUYzox7oZRJQi
t/G1LQkmUmicAuhP3gCEa+pc7VNToI1os3y88M7nd3pUUeBkj9JKeFyW3vdhRQHjFj5zuADL0cjb
aw26jbuIiVNb0eCbNrUDLDJ0jXZalvkQX6iAfbw21bVZSeoIy/DoKBxeWyoCtdyMa5MwNdIE691d
3aX1t1pmr+xG/U8D4amLWtMuWSFOdMG5MmkCs+sGwZdzNBjiJAGEK6HcxaNVINJvfrSBSVljDFAQ
urrPZ+/CalQKl12cxvtAEK+LsdX/adtDcKG0+fHFO7M4CBQe1U1J+/DwMQzgJg3SOjFmaH275xCU
7g3hlyT9kTq6yMbkhe55dOG9f/z+kMoi2aF1i5BV945KXFqle+TsIvU0VGTssb5wXJjYDRGtGtzw
D8n2/Og+8f3xvKE10a9GW0Hd5fBXQsxoh7JAOllreb4hfzXBbegny2lgz8nKZpPI5gwm6yVtW6qW
sdaysCD9DB49UWYbcO5iDw0JMZMZesGylyZ74/M3eeKhsBgyMJCs0BE4FgH2UecWgQSGrXeQA8hZ
meO/bsio2ohS/3H+WicE5Oi1zfm7QyGDqnguQv5R/u01kaRD5uDGIiSWIEMJrwNKbDMtjT7sXKi6
jiWXjWeq53YaQPYagfCgX7hu5q4v3Mv8tg9nAV4M9XuPmqLF2eLoXtDkWbaatSihB5vhJgNnqdiq
TfKuTzBtrPzGdTaELiBQgt+imavRkGyzMGa4P4ho9/ILL+JEBdYVs1iKtBAHEbSc39QfDyc0XHyg
I36HLqrkukwm8pbm7UYxxe4D2Pc5+jYotiovyX0qCaZNWqPclK3f7aBodt86KoPrtoATfP5JfRwh
833RlkJChR3mWJtdycEzxoYREiVpshqmGrt4SJgUkZnaLplpFuev93GKRApLLwK7CbJYuq6Hz6HR
OlEyIGmqZ737PNLCWoRNAzO98eYDghrZa0dxi0bHcmV/4eLzHz8aFWiEcBQwJGzai0cvgZmHgGRv
UksQwkR6dgmB3Jz5Lgy+E4+Uoce3gKPGtN0PujxYOJM+axQDDpCfY6TXnyqJp7jOpvrKTWxg2Oef
6cdtDuscTTK+FJTNtHkOn2lM0QKZEwttW1YKJCH07CyC6Iuhv74wXE5cyqEPh0l0dsAJ42hqJ8al
0pvZthMk7URcZh2tB1Q1i4nEyEsT7Py3jt4WTlQbwt7cvOaHHf4s5eBU68iuXA5DQNxxmxXPAQG3
Bf3GzL2F6AgMg4y++ib1NLHrJ/lLwgRaIckUSzzX8bIlOHtvVkgyy1Yjh8/xARW1JvbPOHb6fYJg
9sI9n3w80nCQCqNQpQV7eMudNyAaVXxNVLKin9mg9Zt6bK2HUEzT1fmX/nFGoWHNu/ZQJPIJs789
uhYOuzhxIebQwBbpPZxJgi6bvBzA5lUZiZ12l3zLbD2q9tFgKvpLMgwIYpZBDEpmquD9uynKsZVB
M0M+FIGnvAv7od/KiYNXiJ7CZRaeOzzIGo8dikYjah8/P6nCtAzHZxUOSl/22D68ZUIdG84I9K1k
a5MsSWDeIL3xC3qjGm0xkWCrwbHEsEQtgfsdAY25KYsyxyJYgGZnkwtDD9Brrd0R/0a7buhHlS/T
rJI+4IAW+yeEKiDIqWVUt20a1vG6SdSwBp0ZDFda6wtaEhpy7buanoW88KH8Xu2OfjqmorkvzhMw
Sfw6fD0kdHN4zX32gmw2t71Wgo5NhBtDjCFylAS5Np0j4vDerYjFTYoNSyuVMOSE4y2GIFTkZUho
B5J223mqWycyvie0H56MMBrfHSeilBh55pQv7YZXv2AX1n4HYcuPF505JutogCVInzEMns4PvA+T
KNVMDjrenAsnTPobhz+sVH4SswuG1CQ48HmV5SyLipCd81f5uL1CV8CpzbDYzLObtI+GN0/KDQH7
ISFtfXLO09YbtnU21sEKhn61DSdXm76MlQ/bEPFvukOJVxN30hZk7hX0OqnYWZ62UkODj5u6BzyP
zh2i6YLk6ePTwCyHtJYOpvQs61jVY1P41gcafEtHj4YtWJkJvEQp1uefxqmreEyDLm6w+Us6GkxU
SKyIj5WSUuAoKuSICpbdRN7xhVH7YcpF3S8dfNXMYM58jDp8t9rssq5J4Fv2RRGsCDghl5K6yZrI
wSzfRmqwr7u5d7SsB7PeVzC0rM35X/phf8Ad8DwxdKOSEh+EP73IOgO8c7g0JQEstUnshoND7aZx
ALtT0GsGwnp1bytpG346f+kP6zaX9tBLcXpDRUt3/vDHDzThWxFqdFr7clr2uFXmYAf/kUlHfxh8
cgvOX+/ES53Pxs5su4KSMMNi/9wS+nzl6G4pvTQFaMkhMX+MOPQvvFHn41VmyzcnotnTOW/Mj67C
+Zzce0g4oZ1azzFF63gTeCa1/YpdQ7AmGU7FtCsDHDqhaLNuPY33pEtjwu2pNJXXlNW6+xzK8btm
6qS/mSN9Y6c183bXZVnybDj28OZrQcs8kNdU22vZT48I3eRd4jiNswGL6LSLYcqNekYnOd+HQvc0
qIhxB7iGb8rm4yGLbFkSQM8RyYLrdp+PBUkoCcpJuv+Zpj1BEo/8n2SLld0Ou42tNmk/QIemTeun
ix45cbICi5MRR2WmzQS13UnNFflnytyw0ENaRp5lP0sfU/aqos76YNJpyj/nnI7H60HGE/r0oQPX
OICM5JxSD0S1ZkWTwsHsVP0yIdkivFgV1rCKgoAsm9AGUrZt4sljRzEZ+b2m+Q6xOWNNG6vmY3lQ
iLGwQAyJ/xkQYvdaFzZsHyHg/XwraEdfWU7RhIQDB1P115Tx/9yUf6CX/eND+5DZePtaVe3P97w+
IKfM/89f5BRNn0nMNoRktOYAVICk/Dc6RdOdf3JwZf/mzp+kiYj13+wUw/onp9uZnYJ+yuMQ9290
ihT/ZMoQ1mxBcGe59t/iN+Ml4Yv8n50DDR4PExcFJGxHbOs4Tx9+se7kKS0b1WvVmtp0nQIbSu/w
HwNcTzNw6lcqzGYtlUJrVyBBgQJjLYDoejXpWpMbWSQjEhpHJvCyNTgIj5/6oakK/4bIP2JoloIN
CQVdRuYvSIJTDHEzU27zOeoNAHSLIjdy07/C4zHQR0+NjE+dNmjtlc9KQmEif5H+T0BCW4m9Nubg
mGtizliXaada97OJNgKOaeAFosluKYdL+KjtZCXtUxVEbfIJQl5rvRgmRf11kQ9G/sl2CPJasMAK
7xUpVhrtTStwxiUA6cEGNj3kDjFHKib6IVVC7JWsNaD9XSP4WIk8+OUHWg3hmW5s9cRuzysevbYX
zX1hp8k3rYSWjFRB1tVOpJ3ISWax1StShraEQSsL+kR2Fjm0LtxBoOzxOTr4fUXwT6OV9cqqs3ID
6YJgDKt1s26TMd3m9xQ5SLuJuyIiFtAcY23XVKlBVT8iKZtGU0k0XFCRe7UNrZJQE2rU3rIBE02o
hGptEtUTIl1XAyTal9qNx1uDBYGWAwjUXwVYufbdBFaV3RHNJPRrFETqs4ZTMl/GFBLfEfrV0dYY
wqL/UlgixBiAd3lkjxsKdwpfU+KzTNycVeL+LAsghi/eYE7VvVMAc76m+GfY67bOvZwEM4cwlHQs
zYeuTwp3Y6IpeMPjmap1k/mUliPDFI9aTlwO3qWOro2WNNJfh1MG4qqAoxYvqpl0tgxLvZq5KK71
HW5B9jSltTIQvP4Xe+eRJDeSpeGrjM16UAYttgiZOpOZlBsYJRwa7gAc4kZzjrnYfCCrp5mRbMZw
31a7opEICHd/7/0q1U/k97jFvmIexVap0uA+sJPJjRF0dfNuDguQYP6oBFVsGvsbp0SPeaap9WPm
kOIYLwHzvE0hTHUHsIj7XlzgTOCMu25YImXi4EeK8CeUZcBmSeFgWypo8etDDVdmb5kZhpO9LXGZ
LEw417uuYwBz05PQowBLWNIxnriWtxNZHRW3OVkWxV5bJc3IYLY3IqiSnDaCIG9StsIsvQu6zE63
aVgjwuhb36IyHySWCaa1fDN1GzoHs3NZNqbEJZXURXSl27k34R21oxVeoCHzvIMuCR8k8cid04Pv
ZvjgYhrkbTOczl+VAWyCWCdUenGaIdLfo0jDfWGih13iuS8A181oMgG9ul6hjfGWUG5qrw2MNX0d
ajd057kmXLW13mfKJK3DwJvLXTY2bmDORacCcDDPLjSvkPHk1G2HYciJGxz1euzCOkOqB6qWXYyN
J9TeJS3xtXRtUR0M3PIeOP9ag/C/iXgHDNjQkrmDD84nAigrmGROqOkZKJEshGnBTHqgZPAtiywg
EXa2nRICTEbBMEHJmGLZBNYTW2+KO9EQTEShDyrc2QlkpqeibEwIXIM3lreZQZzfNqUSI8xiTLAM
sCvL7AihE554pzpsThk45jNLbiHke7tMlfWRZz2O91Pjuw+gxeaEEs6mnIik1sc1DH5Hykr40Rpl
0164Y+XCgsIblEid0MXvOFOw1HYpGZzOXteIYuMRvXxB8q1VkE2C9qZWRzzU9ZoO31vl3u5xl82I
8DFpL5cqtNsPNomsVyYzDuceBWHX7DtrrsCIpzXvVk5G9nFRnvdQ6YBd3Z78ITg0MLgcTAtS+S3o
XJtCK3fbt9UwWmIXWhkclUziG3LtlDlamCoVc34YBjt6NydJ8+SmHU8rH412QoqMIzejD62DTZCb
Rr6XBQ6DOytVUbTJNDmgpGtgYytuR6Il7BuiOQLo41Qq9puhDYKPIQZVw9vOCLx+7/BoSAiZcHx6
9BJGhyBJppMdRx9T0gt38ie991LPaG7rqTGxhnZw5Iag5xNk5/Ym0XB4UHzCgBzPz6gYg2ZnqaJw
7sxKjNjsGW3XbHF3qcTWRYpls0UxmtiaQ0/eu4qy3vlah40AX6tEGRnIPKeZlFtk52D5c2yKQs73
InfJ/NwkFbQlQo+XLBlYpWjhJpsJSIIRHlllg6EvsUtPSWkpyAXpN0vh98G1l1eG+oRZUpI6KH6V
ogQkh2R0CFHBj+Ot8KFbbQaIqMtn7ELM112o5hyWrKfzZNpERpWwvejAlsGdSofZPTZjWeEiWKD8
hgTlanHM5xpqGqcg3Odc09jea+jo8yGrZ87Krav0QMZPadlYhFOl5Bqmp1PYryo/HPpNS3ENkD5B
CWF4MnnLbd4Ji+iFPLOQrQA3k91Grh/kMpqcBzfMgjUGqXJkemGmxmIdPEswESvnvPOuHYcMv8PC
sLcgkVYvNs5oWBZpEoujhv48FoMIu3YT5ZXov2apMa9CfSjzxKcn7VTW+8Qzwv5juFT1FOIi0vf1
1tKZG+KCJWe7fpMT8YuUpFpCX0D94OW2F2VuOWYJyowTAl5PfS/mm3rCtYtEHtqQK7cbOiJJEdP6
B9euMl7cIpQJnhVU00ADyIlHrg0bROjuVmQGElBjWu1Q4EhACwN5DuKHR88x1JY+zLaBUGwFss3l
gk83ZW+y5ygQN2XlGP4HfGTn7kZDRB3uxlqNGE86RpaotzihtN51z0jZvrEHZfhXAsZJcR/2xGhv
IzkGAZFICqX3PapmY36SiTL1+77BjLKI4SIt/YYaac5Ie0olEjIMTJV65SWB3xLb5FnNB8ksI0M6
RyrdzvVUmbxPIq+RO1yIAyhoVnTDgwuYtAZu/akNBqIbcHyfcv1h9DpibGqRpPNV1DKRucyoDIqn
WSimfAWU7U+QOpL2WDa61ATMsYwvEjqPbFeDnI73RdVqjGopeP3jasovrubUcavLxMCc6QhOvvTv
sA/mTl0zS9Xbqcq9R1UN9ftVaWa/9mGPlxsEc8o9gOW2eIoV0AdpnGt4lEhTSnNr61ERqIYft/FU
lpzSr8ao8arVXEJm6hi6gqNA98LiR/VyfCVMNv1/N0JZP198wUhxnc/8n1Hfy0aoWT5WnzI5fH3W
Ca1/6e8kG/Mv0KjV+ghPBqbJLkDuDw9Jguhtvi5QBYgMjCgi/uRvD0mDuBo3MDGyiehQCOVYw+1h
567+kobt/xWC/NqMPckdp136o1aIluqnRoh/xqGvYrrtoM8AnrJPJo1mkHtG6hFdQAWMRREl6HU1
hPmDRIlWn8FQnjddP66FmwFtIUPN0Pxu5vYTPkchFOmubJkrRzrRm0SFcJfSyRGfUW3pK4easz1z
yeeTme+XDLFRYPIDZ4A3cDL/WTV1eW7jUW74I1MDZzZ2tRLZxU/v/P5H3/gf9VDdN1nd4675ixsD
FQeGZwrE5PY7avvTjZUEBMlktYkWaVSLixWcREQQ4uEu7DpcHdPq+pxU9xcvDrmwGXkQ/CgwvguF
frqmKHGZx3oReGZAvU2FWyWbUqwMwD7gfPrzG2RsBzsep1EGXHyqP4/R8oQUXRvZcay7ur116sj7
4jajPEpDt5dDRplz5r2t7+Wf/Tm8BrA9FJWMe/lMWD8n/TkfpIlBG5JKPRJN0c2fCJZvr2hq32Dq
EF1XNeeE7H7sYv/S7PL0Y1kvCuDGFdFXgXucrAXRJ5SwU46iKuecNyu0yBjhlGc+lpdXwSICvhR4
MB4yAJjPn6WWhPYtJoEs0mr1bYZm5EZ2waffv7DTrwPkdjVrRQP7HRJ3T777ifnh0irqtdaz1GvY
3vN9QXrbRWcN5/z6fnEpwG0WNEZTDHRO76dzMZbMR2+mquFM3sCKx8gfmf9IFJYYljPvaP3Snn8Y
IeQb0DjbQ2/7wuprzBpZATBjCJ/joZxHc/JWtHp4qyQptYgBBEbuiCnOjJFPFziPE3TE8RAW81BR
lj1/ZykzWmgoYqFk9PuHLFmmqzyM6munRZ4yz7V5Tk32i48EgwYG9GyTtC2nkMeUhzI0K5Jks0SG
O1wTkiP16zn499dXgbUHC8JlGH+yrDPPNaasaknkgF4Y97mVbuk3kj9/eBhzruJvgpA46+znD4/o
j0AsJqAN8x7IloVn3CYyCy5tjO+/iaGWZzCGl3sH1kWIznyOViDiU4yB1Cm/alpJSo2zHHnKUHiX
SMZNP7xrK+suD1VPTLF1Bkz7xTIAPcKxEloOg0X7ZMX5WBVVqmZ8EfZzsFODB18p8KNjYizD698v
7hevbd2jQMN8oCIGduuY9OfdWPqtMZTIQVadXHdDbkt+qGt5jvHw4ipITOD3oAcGrgmdU3oPuWRk
vSH/IqIcFU5sVICrbd9bj394M+suBduBr5wTGhud5zeTyzCLKPadeF6lg/gXhZzQcF3/8CoRhcfq
Srce0DhAnyxgfGT6oHD5yCOCRiiZE/QJawDm76/y4htgxULNMr11J8Qx9eQqM4ajOgwrXowbGpeq
WJZ7vL5QOPrdOSrei7fz/VIR03AKKmhnJ5ATWRwwiPLaZSwoHMZV1WC6F3OLInP3+3taj6NnGy5A
JQULVBRoEHgrnByKSodD09sLciomphZ7+twHx8ytyK+1cXRcNj2ZmfPGlwG4leFOBemlI67f+9//
jJf3C47AysIo2eQVntrnsl6dPM0CssvQGqWXM9ICVBiIj84xi16+Q9+G2sjuQaHKdU7WsYGwJVVw
myC8N+TYRjJYXX6GY+q09tMf3xMXgM1HL0eVY59svz5SMKkqevpOL+1dYLj1kXT5vwNG//9VDQ1G
hBY6oCEH1jk1cJ/r1EejNEN5C+t01xQghPVA0szv7wXqzcmHAucMZyiXO8Iyzv4evvnzruRleb7o
AHpsngoQ5JLzq2PWKeQXzElh3RtdhjwEpJn6dNtnbcKgTyqc5Q9pR4zdo686lKY20062T4MkmRji
HFCnnWD8d40B8PIlwHiqJdeakNavCenQMOoTt6sQMnWmekxRHQekPtQmE2dUuXUVW6lVqEtzIkAd
naYgfim77CId4MU9W3r2GDViV4p3N5t0OocX0s6j7CEXk6v3I1YcPinTti31gzclqPZy/tjdLXU9
WA9BgDEc5pb5QEhWWzDowz9oDg6zkytxNeRd+8YTjXlwGsjAG8ndtXeJGxnBe6EQm92AwzJ+huOE
oldrPzE35tz00bHIIqu+X5hQzBcTWu3iwUBFJPdWB4f8mnp7hvAPYERWESFWbXTQ9QglNIZ0kHCm
Fh6hYP1kZ94r/IMTNF0duMDGWTzDfSgqT2XE/iTyIbcWK4IUu7Anem03LphzUlzFQxG2xJ540Knf
2YzozMum9wrntY14HFJfOyHt/VgK1xe7NiSIBH2VI8gjNb2h2jLtl/1RuZo5jLTILCcecEw/FPkI
hTdTAMDbarKy16bIjOUijEjgZggJXXejbNVk98Es/NehsMsZhzsEmBdaBc63pdOTiVNAC2iHxBeJ
azzqWaHDyaBzbqZkEA9M+ohrrwKU/1u/KcqaOpR//UFgKYWeq/IxiXMwI14g1TFfjP2hKvtbwA4/
uqxbu7wf5OD4T7Mbdhhndm4Ns9pwkU5VO6XT3GWYaJZpP2zHqRPGpzAHOHQ26Kan7har2UpdMX7x
nF1r5Fp9yap5uVDOHBJ32pZdGRNxQGPmslc3JExlDHf2RD716rHt5ZB9mgkdc5xNXZuhinae0/ZO
dyzIfwMB6ZLGtBGEVjIN9A67noh0QFumpv4CA9zsr91Qlt3XQeaqRTNV9HAv9+7sWLdmBXPtEnGA
mHZa+ZY88iO6z4UZ1t4hiUhzJO5PfjNQ8Fhx1GS9cZWOUYBQkQK7au6lZcBDpOVzHP15QXjDW2VC
FxkX0bT4+pM5ksoNHScqe8SgSCVioyBTJa6bvB9JRlS5F5M/l67RdD4BqkpnZbBZkJinDxMM4Sy2
iByNbqZetN2BuNPmS8ii0gfRs4Y/V50j3A0+GvUV8ZjmfF1OiVHux7DV4YVDGq25Y8DojdtSePq2
H500hYMU9uWryMkK65A1aOi3wpDS3mGKTOAWA07myEQbhXNsJcCKOzwwiOiRTMPDg8gTpKzspJxg
09DyGAxcE9Ys8MS/m4rRegO11STFhn/S3bmwOQSWc0IUu9CddHPsbQyUNr1jDg15E61MNmFOMCpa
+6D4uvRBRgEsSrS1LbphJGrDWI/vvcKV3YWg44mOpJNWzlXbVal7P0Tp6L/t+1wYPKvIGy78sAyX
Q9+levUUEsrbR3UfvZVen92YbYQkyUZD/9W0EGXfiFYiZV96fM12RYKV9m5M3bB8lCpEIGKYDXnE
UT6MH10d9aReFY14wte1jDa1CqJ8U7D8b4upHtVmsMJsPgYERhJhC07ixblPw38cC2ERnNcJTQYF
q/FdExiY7RrkeDx0hOgCJU6lcVvgLfTIxh8w7oafDSHd1uwadQ2mtqrLiydiT1sL94lwUod0Srxu
v4Rh3hI4ZptiJ+DHdHtMKbxqkxF1G+5aL28zrDgnBY5qtRKZ+ZSr5F1KVUPr3kgBZhP1hrq1xii7
WCXxQAQW6Xak99lZ/Z7kZpHvalDN937Jwbmxw3D0v0k5C2IGMY3pr4JOKETaZHLaCPfCyrj2JfYJ
BKyUpX+5jFbnoeY1CafgEJ9NlEG1HHauDYiyB1FFWieSPiC3sXMMK7YihPlxajb9cilYLdYeXZ/Z
kRdcT/2l1CnWyBhneBUq485B7W+aYPVpWeb26x7oEQQ7cNPoEpWjjxfvWNH+TgyFqFH8OZJ7p2Zw
s0rEgk9sa9K88ZsgxTTXc+WGxdKaeyKxyHQUQeMGH3Re6mgzGZVZXCJnRqTFm2xWZGdgKIEBPXcy
kk3XbFt3Rv/taZBPOIhuCvJlMUqbJ8Tjm8TSzPiXNnDWDAUE5kzybJ8cZvyel00b+eprY6hE7dxs
LscNH5RPjR8545GQP1XFehY4fTRj4aV7spXcD4jax8fcylw8GfBrgSmE/PGuhe5jxXaboyYsAZPa
LWhNlF+WhW2o7RwZGQl0jatykky1tLdaEt6wZdSYf0PPpyq0EBZwUjdU86ewxX5gkyM4DrFnkAN7
uw8FPx5NC24FqdPdsLOJ1SrhMLRAyxn2zodGt/gnDzaODRs23Yjs0YTov7CvRU02a20ggRRWhS9y
PSawrJpsfmDqN9cbdFmAx8o2APwbTEau+hIgh1zKzn0TLJpM5KqzaEy7tDSxt9ADmljS6cdlG7RN
/yCWpQj4PcKDrlWQJxLLAEVhnNcINvF/XrBW6EacxGL0cs07YGOLJU+oJ0YDUgU2U0fpfCE+oOYA
HB3GWp2uEQFg/Cdt0CotDTRUHAZbaJ0EYWRLUX8EaMA6BJWd9QRqkXIUlLa8VCRjiI1l5CNpfNA4
dkGqu+AWEfoS7pktTCEFUglKLdsUFQ7yNxPeCdzpfG/PbSLv08REOzwTogc/Iw2rHlAz13q8knW+
ODuD/R12p1k34qYoSrCoUuIe8mgvFfBJA5Eov3Vzd9GHAonGdFxQ6wHJitm3rhIowMVVSy3RP9VY
sVWstMxNskuf7DdsTwzRod2JG6BUc9lXRhZiqyaXpk+vbWfOvM8K9LDlfLUltM9IcZACT2NdhZS5
NRy3/UDZYgOZLjAakI1gLL51DdJnMw7E7qDJ7fOOK2pHynZZJf0mpTls4fsMRJkhV0dN6tIJvpMG
cOQlXBGBj1elLKbCTTA/hEMmo202RBZhjobIir1KQIrhLqfw7Bn8kMtO0eXA9pG5zeMHWu53vBnv
su+croOR05cPyNNJpvSVt7xthAdFG1R7kNtUKfeVqkZ96ZETnm1waRuu08Rx8fecld9jj+MbnFCE
dqrd2CcEgA+p7byb6W353OxosPZkCddEuZpV0e91NvcwVpJosTFl6WMAT/8Ls37fj5tpJlN6Nh15
LzDMw6acX96yAXI0xsZQG7emMgOfT75GcI0dECNyzUwh3XVWlr9LTMEOArevmuPBoUiMnS7TLfYe
+fBRcaiPCC8MoFNtw/lGGJyMbyX0gYVt2B7ruLVa/6nL8TTa1ZaFEYRdFj0+D02FUIHCVendbIdK
H+fKKvMY0U395Bk2jlSzNgDdKfuCe9/Eqz12yhJxgUPS6Tvbxi9yE3p4o0GvKOujXwOocnXAGfQO
U/jKGnOj2rpVTij4YqYrO0NI/RXyDhpIUrBYhrnMO7UdyF7l/zhB/6aDCPC5KRQj0wUOuLmlZxu/
AfK1b31STo9uklBLmYVFt0Qv0HTIkYvuGo821qqHrHQ9b3q4HgS45CRlDkELs4t2CB5GH1wttTtV
O5uYJn83lZ64n9jp2tdRpqRPBF7Q8SmRqBtsJbT6fYW219gr4Rf+3iyAmPH09caBHNDa7jfaBkKE
O58vD9jBp8jSOUyvA0On6aXIa+O19NPAfN2GdjLGShX6bpFQMKZuMJ0NhkDGK5IPhbHzTe3vI7Ie
ryXMeVzlvRkNFvJzDJOxX7knVqmfKLERW8Sd7UMNdgeRzLz+unTW4yBJDjaUg4k4VRqNB2Ye49dU
1vW3EoAVEyaj4/Qkt9jGBcOa6o8TslU3dntV9+0VvImQgY8JBYQU4gStf3K5JjUmlxk9qbpKi9lO
3ttEzaiHOYlmix/oEpG0b6xiKF7D5Rj7CpsfFa6RShXupXcCNT5rkkjWDnYO8rbMZ3tlk48rNS2v
x4DVtSvL2oOX1zolOuXe896lXa6fXDrBlbwW9A7Brcja+ZLyud80/RSGRKVb+mpaqNk3AYZYZEbB
OuCbMwdfzNPOdnvxFVJx50IiDJePk+yGL7nsBQlwEYcOn6mB/rM1JIQMp0qLDl5hUV9hOiTEvoIg
3W8SPFGTXak6CmASvZ03TeaYb3TO5s1eW5rVIULYfySBknxNWU4Yf7lOWfEaWtwtcM6rvqRD0kSH
IBTFu9YjtH0LJ6Hcr1JpZ+PbS/TOmwajvbcLf8SvBS87r/00ZPRxT2UFRvYBi4PZwt5qlPNOTFTe
MTFu/mvRqqjYNtCa/diQQZ9tE6fSep/Cy3KvqmDwnlzfHqbDRCUIBUEzTIgeDKYZ+VUdGGGw9XEV
cne27swD81j52Zo9l63NB5LHcG5Aie9axaR3zJqox5veTXEQl62NcKGbvKM3EsUZS8rNjsTZaXla
FmMgLTfqnBjGgfUONzH/pp75RzYyw6cX7xlfv8EB0iS3TpnS2yk+fnSHhvQ4aod2NVsJGKHFTIfb
HjPzPC0PsmvJvvFLXX+uIr2w8QHSTrHv5aO1Gfqgu3RqfMZ2s4gCLE3CqrLicWiGj8YoVHY9eo0F
ZXAOA3UA/UwQAbfm8Ep1VdZwSofTbW11VbSzG2lg3QaX4RUOsVZxgLmNexL0MyM7MPVzuNUhDFo+
w9E/BsGIm5bGn8qPPcO05C2sQFzUM+R0wbWurPQdK6BJtpnftj3Uisp+wq8X6vasqXWJnvDX0q1k
QWWE007bYDHyN1R8M/Wn4AjdqMRj7UPpgNGq3LqCWUdEjRkXYQRPTQ+u+hw06djFlhMRqpYHVoGz
FEd1u+W7ZDdE6ZpaOyOtonRbpjmeqkQVlB/kyC4Td7NLlb2YS/nakOFyR5zG9FVVcqmpTDPVX46t
1l/4LlMHQgud5jf8Rmp5wM68MC4TK8OiayDQFHga/UV5DNXQ1wfkyRyc0iI8cE/Ta5of8MiCeVI7
OaapCr+6T5PM2HaGSlj3ZZKNzQUUefUeLytFzaQzFWKpsRR4K98YczjZ1aOYB5f1JfEVOYwtFclw
axJ0ZW8Ludg46Sw0qp+ZG+TVBzP3NXkgCkP5Q5e2TKlimdOqPxVUcZJzb7R9410Je0Q8gikGRCgl
yF1ZpwJWf/eqdEov2nj+BN4ii5GI5jDxx2/jhA/Q6g5E1DN7t7vH+YN2JQv87LogFOurJ3WFrcIw
vG91JOy3OmmH8ls+UXzvMcJ1xtjymzXttMPa71HA2JcHG3Nz8eT3YNUMAWT+tk/7V3Uxh4oeordE
jCvLlVOvVm65QTBr5Ilt0nr2kef8ARvwa1mru7pxv0V1W2xFG3whUXJ6n0dhtyMfOzr4CAq7teI0
WusQVhP0VQtF9+c0dGdx9V8tSwmzyzUrV+Gqt9VdZtwbyI+7HRQvzDn81mVkmBsd2QFp6NHJoK7n
d3ejd/dfYTPBRaP7oz+vU/KmmtxE56Dy4S4aHOuRxszCW3AQVKfzGHb3bdTArqXOKl7/fpT6YpBK
iA2ACPx0UqlQDJ+MhetIe3yZaFsznjYs6YYE+RZX2840zpljn07V6QuBXYCQoBKsKY8nKIKHR2IP
DTKJLSMrblJqbgjZ8/SHiDdXARExQbxBRSDUnMAine8ROy3y1Wc9UJf0QPU1vBbnzFVO3OXRVSM0
iOjPqc3BGe1TS4Qu7ZVr952BjZtRJntcUKjDE+3WcheQfHOb9W54i3c/nhizVt4t/i4mGcsce99Q
UVP//PlrREXG1H1FPd3T5DPtJa5lGLxGquUBznkQbQyzM1kZxt+Yxb91KP9p/z6/9/Hr/Fl8Lcuv
3c/0q+9/6Qf9yvP/snEARiAOnMMsZwWDf9CvyOm1MbLgw8eynayFFZb+B/3K+Qsplw+7xgZuWokN
fLH/oF9BzcIMBoQIH1+cwvjbfxLie7LWoUtAcMEcBIWavfqInyyNeh6Q0kYISofSNUhm4qxIk9HZ
sgijMzD8yVr/cakAzBieBnf0Xev8E2GohnhdQQJAz8tca0sWN85cQXkuu/XlVVaPb/rDlQ4CCHSi
k5eNnHGLLg3QJqfagnq4u9pIw8Pv19YvrgIjA7UzclCbt3DCoRlM7iEpMR3iOS3HKnGsTdd32ZkV
fBKgGfLIMFmBR2PCWAMDdU5uBkh/LQiRf8O9+CJpXmoVT2CuNHOb3GbzX4LLtkoxUC+vvSGhBjC3
dN/bBus3U+p4aWCjmzfBck4fvB4BP4Gy/DB6M6RSJqgORB//hFLRC9odKDJgbZWFpq+vHhssOOIo
FOOWL2neJh2wx++f+fcP5PSixGRE8A7ZY1+Y62vs+vokR20d1Xl4gS1ec9GbNk3/xBzEC6t2C613
3OE6BnATaXOjLP+2hs598B1YcQIJOTEe6TkfEqRfLx4GkW+I822yPFmvJ29JjRCN+67O0DIZ87wl
12zvKss2tkE+NH48fB9URoVlvKqr5H5gjhKbTs4IL6cGMqllrgkYUQdYKjSHYZB+NbI0DQCckCSA
ejfpB6RVxhWg5/JK23qqt0bCaCI3MneXIAirNsrJ7HP5pC8/8RV4h9/BS+bUNE/uCkV6j/LBFAyt
F8zMnIy2IXXH7e9f6rq/nLxTSCQ26J1JYMILG6GlcGbfy1ahOelruxL6G4kRlb9FoYZdWAHH//fX
+9W74sMM8ZjnP1wr+D0/bUIuSGaL2SArSoAFjVIThVrhRzLP4x9SP9c1Aq3VXI3SYUlAKXx+KQz6
C7OVltiQsQM8alqadWvXu9/f0In9wrpHrAReCNxrhQOJ5WQrsoa2F7nJE1zcqL7FgnC6A+9Wu4JB
46FvA7KZrczZD/jdMtEOA/oSy6aVwIl2vNHJqg0bL9risRcK1drcV/cCg+dN1hneETj6A8wcMoJT
YwDsSJadjXicyPTJ3JVkCcY6le2GwtsHTU3KM/vfCZHq+62RbsB27hNQwb09f4KmhoBJvSuIN3Rw
AAjCbmMvRbkNImbhgxP6WwOb16LozgUs/OLb96nlqONMBBSuc3Iq2srxyfQMCImdHXFEBABmNeTN
mW//F5soxy5JKlAw4Dk5J3X2iH2hqm0GQxriMOcV9LplcpJtrSNCpMdZ7BM2tDMX/dUzXattDF6g
JZunHOgW81DN8YhLND4r+FjlxbURhcVjyajtqDIrezs4c7kPg/ocSfkXD5VzmRIDPhfL4UXIA2tk
GQlx28yMvjZGjQt0F4D1/H49/GKBE2K0eldwSFBEnSzwkMEZwl6m+SWNzaaw7ekYSHPetrmRnvk8
TxIE2bUovvhEoCXRxKwOFs+/T3sWFCB966J2tD60WbkVw7T1DYOuGrtMhu/dYxr03R5fvuyewMAn
Ua2mzjD1ES2G5aGVznAx2aCeTVjnZ9qR08f948fh8bC61MGuP/m6iDKUWDDw45bBEw/jslQ3SQfC
8/vHfWKB8o9n8M/LnNCVGp92Cws2F5VKNO+sebA2QreYkS7EhhZmIi46L+muzUYjnSkB+5rBq8Ab
xPCAasajwU0+T8gQ8OWnI1ORNeyNuXrPhcNdQM7UA2DbGNtBXu0cku6Ql1bVzhqir2fuY31XPx9E
1NTUwcRWMpiFt7mKIX4+GNiY0YBJHLt6IN4wyuSXyS+jNyzcjNTPYPjUJzUOh+gicatoUC1sRiR+
ZjzM1Fktjqzv255os43L4kVUgNEvRqpVMCN8pHkv684w47nxLLkZoh5KXpGN6LcsV2dM5SEm4Gft
ruGqA/j6Ri6kTv/+Br8fNyc3iFEf7EBOCvbsF6TNJanGoMPxVw6kIDRZM77ntsodFjLRJVUHYI8T
6k0UwV6iwRlfZSB+WVT7u4RkzAo35TM70S+e+MrbRvbh83ViC/j8iXdwSKICCSA1TzO9KT3nGzNL
8BC5pDvfLeczlzttz1mtdMErj3T1coHzebJagW3crmYxIw6dcKq0rtck5M3AJGozDJU6FBSU8dKB
oapQFhDV4FHiIntmWX7XRTx/DywJNn3qV3ZfuITPbxsdtFo7ihDOcwUtgqCUp34ACqPcHq4xxV+I
S1i8G7vsmitj6cvNGEEx6KsG5sEE1yxtc+tja1dsHy0mj6Aq5A4YbvSkCy23ved+dezojNnj6aZK
G4odAkIPrEzYV6KTRW5hD9IuSU8iq5rBUWrjc5lauGbXTXHmLf3ySnA9aWwxW8C/4fnT6UFwlZZ4
+hlG/Q3cRx/ylswDjAaMM1dan/Oz94DJztoqYqNj82F8r+p/qgRnyAWWh2v0qmj3jh8usGX39k1F
8P2UMYT7/ep78a3j8oB7G5/fWkkjmnl+W9ayZpasg7S+W+yDK0imjEr3AC8mxCPrzMVe3hliASaH
mOzwvlBYPb9YhLt1yKiViB5/wVo91A1S4CaRsVl66qGAgXNlCSxpfn+L3zvrZw+UBcYSox9m5ETd
e/KRYD1g9r2BVdNUd9vQHJ50Nd002o1zFV3l2XhZBO4hF+M1dd2ZRfXiq2E5kYrpUzEy0IAA+vyO
y9lDgzRiQeYIzXA9aRNCXQgCDXyg2d/f5ouHy6WI4/U8ZLmgrN93mZ8+mzyBMQeLh/oirWF7gBfF
YmoDUnk7YwtLAu15K/v97y96Yv3KYWej1yHeno6f4sY9tdnVtqq8ZAB4zmjKDqvx3Da36vRSjiNS
4AL7dzJysA9r79q0d6+htfZ3Fsy4C5Wemw6/3EfX37JyvhERrazhk285zLRcJt4h3uUTVPagm4Ce
5GDCaRwhzSRBe2gTbWLMsYedAuxZT3FvDudCK9ev+NnnBrIUsR3hUB3wmZ/Sis0R77IO5sQGR3L/
nq2kvfHttgFJ8Bfcv9MvhacSkmDGDMbOZN35CSS/frTmLZMD7/NUOYfvL+nfQ9D/tBnL/2sJavw/
/12m2eePzyag/I0fA1D/L5etgIpqnXQytPnH+NP+iyxWxKfsvkiMmG2x0P4ef3rWX8i5UPohd2J0
igrv/6afbvSXS/lOxW3a9urR4/7J8PP5WuaEoWtmjBqhcvKIhfxe2/60lk03hzRUrf7n3mzuEsJG
q2Z4y/zqKtGq39tL9+MT+ZdU+PXB/fTR/n1FnzoTNQOb5amsKmtSWI6U7PEg7deAuB8zgW7NyJ+6
ZHiE7vIQtgOYwei8jQbvs+moV/i/fZor2WHC4OxR9XwVnndd9LC7ZPeuoVXbAfunO7cLb396ifc/
VtLPmtIf4Ms/Vxi2nJRmiLLWHodaBXHi8111mNPER6uNlUIKo86pYOd1gPm3AidjFfNO673vivzY
h739pPBYeCgy4g5Ycod8wbevqSHAEBUQayfB602DaTtTRBFh290toP17L6sZYzmwCzpHOh/CIXpQ
rrN1fFivBPTal0t4l2Zhv5OFs+9G0C7VB85OUyO/rmum1F5A7HaTZEfq3lyT2YFO0+5vJ+3Cu6rg
WgSGpbaOVaMVUaR0Q2H/X+rOZDdyJc3Sr9LoPS84D0BVLXx2l1zzEIoNEZpII400DkYayXfqp+gX
688jEqjMLHSjctnA3VxESCG50204/znfeXC7xl8Pndful6QvLh7/7NoA+NngcKB5LFI/4RgMm3GR
CDY46+SmJoq8yYPCuW/BCN9jSucMRIMCB6HGOww4pVYt2f21HOxtYukbrsDxDogGlTh1MXtfaWmV
X73yCyyRZJgIs0CzGKytjbcYZVc8ApiQu7yqX3PtJ0eI1D8Wv3kMejx9maPh8MnyVPqi2BeDXe6j
dlmuL0mmY2HSF+eCzLOnhDjnxAtkJxntN7Fr7YdONICgCalmo3VKxvY5myv7YRkbs6WYpN461mid
k9k+FUVZvya4W/bp7O15D5MDePvhNrNbwKNjHZxF5R+rvPjEY17dySQV10FtD86mhvW9FwJTMziP
kqOa2I+zoXlat3ZwDDA6Y/3jJnoVzwj9dMTmj61bu3Al+m7dYoLVhXWxOaKB6BE/zmz7zwQt9gQs
kiNjq1910lUbRzkLs2JEqcWtufxJ7y5YRLdlWF5jAO6Glcg7dRNYsKyQjNqtaogUjmWgNxBsmzNk
PAijcfpdhHn2mU3Br37mXD2OdELBd8v1AYaUuueCVGyqzJnWFs539BhHbdqo89aZ4xebbsyzHQyP
jzoCveTG1gtmau8Wl1h5TRFPv3cx613lTvYrgkP+ow170CgzpTw5u2iJ7pz2m8bL/HNHde6WCQkz
/IDT0LqOmvrUpc1NQpv8zxZExqGgHnJF71e1IaNRHi1BOZs1O+UWjoRZd014m0PXeNKQdnhxgupI
8A8wX6uKmzTVza7EsP2O31tuaQqiLYrGuJ0/5XcqkHobBTVLTpUkB9a/7Lm1pweK8TC2eZncdXqG
JZEeRG6SVRN2ZtM5ut+kXQP4PMsPHXGhbYwH8UH6bnkTDE2wd2tf3YDTXt5mNzJvA1GXezlTTmG6
HIvoTMnU3hVYxKLkvq/74YqaM7xjxNXPdExhyEjzeCPdKN3rgaQSXI7hXU7Bbeh09bqR3dbWpBZS
dz4LEz2TLPj0vd6/TmoT7XsVD9uA2G9POZzW9yOjmDXj+Z3XoX7aIb0AxkT0VACzAAklfNInEN0/
xwljStb54Vua9i/VrMVhzmtBb1WDkYMSvxBAZKpeYBX9Wrin3Thl7B+iLnwtPLd4xnbY3/fekN6o
3snOLENiDR4IRxG8KAyFgXuLNx7DiZrdOwBK8c/Zqou94Fm9b9qmuW5ELe/cohzx69KOkYbBvHVF
Wa5HUeNFT5tftIT1e1UoDfispWFljqA++41NZCZimutq9aNt8p/zpWygGvSDnm1nz1gGm1IwEpaz
7FudmSfL9V+nwH4JyqEK6dhrsnMp2/xQgkwO18z3nYfes6cToDbnGIBX3VDxMn1hYYuuCHOlh8ZJ
BzSrxiH1UjcV5gZwQs6xilqexHEQV5HGKLeJnE4evKjhc91XI4yjvvUOtlfPe/KOjrtqU8qpmVO1
nFDbwM7ZCYAMqbYZ3iKydWIn0wEzZZvn8HzqVNtPalYTr2xXf/sNmfFFu97WdtKouI4yZ69BB8ep
kJ+uxrcCLEld+Y1RhynxS/IAURq9B06msGqIdDMmWEhWoB7FFudvd8qCzlnXMtSblLHVOfaK5j7t
ZHnrS5I/2eRbR0yqtrfKBvcDclA7bYN4SJ/6CHUL6YpKP9CVhhQxTTZ66ev7DJ7YlscaDEpS4Arq
Gw9XdDfviDosm4tnY0eWa1Rb7I64BZPF2uo8SO5Ul3K57yt5GgqzqZuEQqY8CNEdVLwbc7c4l02S
ftOoNd7hyzXJzsG2vfCp2dngrkeeeoM6BpqOIWA5ED53F5lcD2n+baw+eVFdn2wt9vlfeozUlTv4
jDlawmZXLsGR5qYZwmZvZFFtIuXAhsfvXN02Req/WzNWgZRKuQNZtEe3rdMTLb3DVYbZYNuIYtk2
yfCVV5kErVypLd4Y6OfSnDq8DtvCK/Vd7/rJjkHha9epkoCBAgdgJSo/zIJ0BvGCZgNQqDhL2ybe
VI8hy8TMhY26IvteWa7eljT/AfXBNLjxmvbyHlrTW/C7W5Kk/yCTXVK1t3m/iJvSGH0cy/Q6Zgc6
czrADj0FmMMIGxyLgT1uI+k1e2yiqtlZWphyE49Lf5Mm5QOQxYtJ2k2vLZ14rx5nD/oV6/o2iFv/
ANv7UI0lZipiRXO+1Zadg3yK4utWes6xZCzyPURkuhC9kWxIbhwcv+kONMp/iz72jgJ7/FXroCaK
noeUJduaqH/EhtuSDSyacXoQNlVD6ziz9SkGunKA1k/DSOrlkqFi7+9wZBWbpQ+ns38pAXXDb1d2
vrPK1ZLsaGS4my8EQ+gAfbTRdnbuchqTYkkJex/iX7SqYl755cCu1gQ+W1IY3JguoCAKl+SPRUzp
AUc6vWh0WF/l+JCuMwr1XjNL0KbSQJ0r2f6uunEicdgmw7SL8RGeQJ83774U6ZUpw/7LmuBhA/3J
1BYTvDkbOP97D7Dcgx+ae23AutV19ohsWh9HN6bmkdvuPvFqrKMpQ+zABPbGK119iFl+tkOmWyao
qrhSjuXdxiZmKKI9/xocf3+qk1nvlyC6E6mTwHTF0u3H5ReJk3QXWKV9iPL6ACtJMPiyLhzN39Gi
mQ+gM6vNQIp4bca2PowgtW6cSb6WYyCucz99WEggPZkq6NcsL/XJH93PWhl16vGbh0HlveDi0/fZ
uBxkzj/LqP2zyzSmuQ6O8khdIx16HOHz4h6bsr8VzTjcDzRVsrGRK7phJy1exoHNs/cyxerYtlc6
Asllm+ya/rnwi/La5txPnfsiRJYQ9MBfSWtysqZJLiYCX9ThHQEPc2e8mRY7EPn5ZgHvg7RuyILW
omiugqQAl4WvPUIJIPti5MaLW1zpniSWNGccCi1JqZhWd6lTPREmY7Tm1PZqIkS69zD3u9YsHssm
PBPuk+vA7bY6siQwsfkHMLJwpcNEHgtnGHeqA1iZ0HwGmfCRlU4QgxSkCCN2sjEvvpuOFgFuep80
q/0ioPA0q+YeVnx0lmX80YQUwpmQ+FeSYwPL3DPInKeGg/apEjnOwkmHa34yqF/UetomFhDYCOKs
cAO/m77PdmU7miMe5XYdODj+pQwu2Qgd7DBKVxuFYr+OWvq9l2p57FQd74gH48DHLgqYEfqv8O94
JykynLtzI+3mATcuU++KHdQfmobizfTTCrEzNP20rEeOmzgK+WfnHF+fnRXYH3jrCz3LTebRZp9T
TvdEeiNHYE6tfQCLOXOwtGbteLT7vjrLQFbHDI4yoxkslF5f+RxGY/cOhiVqmZ/7O0NvBbNOfWCQ
YHZFQzmZzKrgwUzNpxcCjExn3XN1itbaLsbVFCR6bULvNEpt34B1N0Q8yLVEWfQzaqz+QGp2uvUr
cSJBo3dZES9XdeNjSaytLr+eJUE643Pp6rtgXUqI6jgT7yXqbgxTcRP5ln/ddB6jYQG+09HupdVL
6lM/RUO8s+A3vuJ7s9e1WGhbm+LPRKtXjCvvdruYjddyyVl5cN1WxrXH94w64xWOCvnoEoVTKxm7
PKhT0B0o242H4zzQa4r9f6CRWI+0YvresKqDbDggolLIZx3mGn/AKgIDNxBCMA2PHtdMFOpvEDDB
FoYQy7FQEMYXjQfPHa150/X2W9t/m2yajmNFmmLViOnNmDG5nXI3+bCgJTCNUmZNfBe2WS/tleNk
024qVQXf1X8Amk45fePdd2XyXnf2o9R5dvIVnwaxcJWEu/FIakMf3MBzfkx1KDBaxzdTFT7rJKaW
OhA/icfNN/ZlpWOILVc4z6c93bDDFm9UXK39hBst0fBSXSeVcySSQZOhGwGic9UnHNTqsQTQSxQg
sPd+Vt5KPnwbdhas5F1QHk01pCuqMR5lOyQnfqa3cH6RczbvakfdcmF3H7po2ptQkuADDPxAWLva
xeSI3pRbclMmcb4faCXd23p2YFNerpsU+lHc4mSrbuG+xM837uhz5WWK+cDCnyk2rtCXuBy/wLbL
ChxJZbXjAdqGeVHuKYu+i+3p2hAP3fXcxddR+pDMZXk2NZq0TECH4p17VpE8+BkJZ8p0l2uxcHtd
7EvRGeviQnvPo6dy64Uz93A9euF8rDDTfETTpZE4lsOJHg1Kf8v+tSuHU1R2JAlVTkwNxCEVeCDX
QYQ2JyCVjbv2vcZ+vsR79hRXWOcFjeOoR6ffRZ0KVpK77Nfizc3H4hHr64p2/qMh/0tK4ZOq+O/f
Ll/zwcGnE6w6//Fv//B/Z/HRqV596//n39p/qZtf1Vf/z3/pH75z/x+//zj7UheC3D/8z7bWQs/3
w1c3P3z1g/zzU/ztb/53//B/fP3+Lk9z8/Xv//NDDbW+fDcSYvXfq4KoxX+nQf0Xlt3N//5f2Vf3
X77gj47ogObGkMFgluXtQrpnMvTHSGn/hZ7CxJbsCEL5ZbiP6vY3KdH1/gqwAdAbgryFguX/p5To
OH9BVEJChEAHOIIen39JSvwt3f2dWnYxcQKeuNgB0PVwTf+TLM4cbqZ+UyFCSXe8qgpQ+GvS5yUD
vLYLPqGaEQDuaSSJDlYzj+1a9fBCT/TOskkwUEHjyMtxLu8AAo/ylOKW8j/zeBbtnYk94mtFvpT7
tGiYEPqmTV/hOMdg88Kp/giIsL/3QJvOia6dmACkbHLyn613GuxOZe/GdZrs2nKd5RRzdaRZIaQu
rk7H6Gq2a1vuOAXYE5nsqouWYJvYZZEcyWI23XnW3dgfAtHrZ1pWYVpLQrWXLva6XbZLnwOXCLI6
X77npZmj63Bk4XDLsmgOcRFGBZSGhFn4FBYWwVKYw769nyGHQQoOgtH+qgEKUJRGiH/0Y8AgKo6Y
wpo68Q/VTEQJiSid0p9IjDM7RUAL8k2oBvyWKQjVkP7tMKcbfBk7jw3BCtLPgZzKa1vOhtH7nHIo
nuPa3g3jOPZskfH4wE3alGu7nYEq2ER37sqBPtyNx1H4WikgzZvJbdtu1QyCqCVAW0rLSSg6m461
46HpZipLKRy4uoij5MBn+WPmgBqtlJUUN3q2YnuNqa36YPRVmrWe6vwxudwHq6lM7JXp3HFTESj9
WXmMcldGJoPgSiAqSl2arjumHPArKpddElj5bFM/zOzOvyllTmWOSBgwbvxieHO47/Q4h5bbnlbx
bcmNAeIAXIcud8MH0fjNh+8mxG070ikOzcP1j5kMxGHh84XOPUXLyyKr4LMOyoTLcG5CtRWxDeDA
8zMKwSliACwARvax8obRBmBI63Z6MG7Ga0WqSpcbWFSZepKj9ii3h35EUKntpvKaG4CJr2tfx/QR
DUE4eyn42bD3fgEMqhJnBVmyX26aJS9nFCdN7KsTIW+s5S6OvHwuSrWze189LXNQXPltl9AUG16P
CAJUX34PCgZL0nBymFMqYXMpjjT+zuvaSgW7XzBs7DbR2ykeroGu2pCAOYkUQfcEJaDbAv69FPoi
lK6mKP4wXdNuvIkTDWQmtXLIHx1KQ8ijC6h6cRsgAbmkjSLj7NewAWlpv5R+6u2Vj7NnMeUFs9tQ
k4o9d2qSjWOI0Gp+58MsG6Id0Utqe1tVi0MfR9bKdQNaAmeKuy27m7blYn+Cl/6xzOF7G8orzizb
ZaL3wjd+/LVQF2LBS4A0d2fNi/vIoYPGL4PaJSieXE1ptU05rW68GWbCXORyI030mdkgy0Oy8quc
tshNCLykDMjHxINDPJKi9DzluK8miqAXbcQ7DcbD1ZSSb6my66RveWhM4L7WKnvVKjslSfbTb6NH
w8l0bYg7JYFON61fxZvRGm6aqMjemry6x7FzBP/oIV8WHWJ4d1oi2VB8Yt1mOai8VL7mFxB1lSHb
Eju9ZPLt9Ll0qvChb5rnoDFvVqVvYR8joOgrm6TaIVDDeUpV9Yw9HrF80Oo7LBxrx40sg7tLjQjv
4jSfTBM+FGYZuO6jsgDbCJlawAqQchjJy/ruliz3VKxEHVBQYi+c5sNxWacTGGSuZGIXh4pohDs0
Bw62Pz3RjbsiCD8BrZTnFlziDVL0XVaPXN9HUrtOGibXPbfitYlc+q8DDnp2zWGkGQKCcM6rNPau
UJ69SnK/vNeJPsABJbGsgmNvJ9tiSt/y0H+vk1aum4IQLjedVz2lmnWiS3fZwjk29Pr8DIl83ZYa
bnJoF4dsxPkL6GUzdIgHgHOgRwjv7ImEGCl2zdMQEaiOcrfZhuV4FZf9YzSQFbIKlhDaSDZDtHwE
XvxQkTw60R7W7U1kfkhuF1yOvGktzdRujE2cWGjXPdDOdHCdcbphROFtsgi3UmNzGfPaaz35W81N
f9uXVvEmjLcH0fAOldp/Go1/K+ldB3lHJA6A0rZoneRQ5YJBih4bco7dM430n1Wo8G8KLiPE1ym3
f6mU99bHUApYbKybiSP1ikdOrrXV3EvBdF240zOE92mHn+tkm+WsLgu9kXu4yS6AEAAQJWCnnE8U
rJ50L3x/Xw6OOoR5v9NqHDn9KVj6yUbOFk9na92Nw/ip7OpElfCN57THfrGt41j796xv1Q1yf4Yp
DJdGIVyucUHzSW7tObDrb7efT0zAtqiagAvpwySfnuw7B//kUlv30gaVEiUMnqzJOlatf2rGXr/n
owGLXU1rRBJKO90AihQXWlLi7YdS810lY7XOGv2R22JmxU/kFbq/xUG4VStNf3JpZw/LQKV31Ieb
akw+rWm51Vr69FIEp9BE58WJC1KdcRpX9YGtvRQ0NbuS5Q5SpG6/bW2XT5oSENxgGVAZbp2jzTuQ
GM/feWohRqyIZauPyZk04bw88no8OHpxXvwc1HmKrZEEaA6TtRG7Xul2+og8CAUUAmgX3X67OL+x
jlnkDc0mWWJx2ccMCJnoKaYUyFzrqi2ObuJUVkB8eaCG6t6NKwVNxLbYcdS361DtVx1blgx32aL1
5ZSdpASYkWBzkmIbukz8npMT8TmXiLXJlp++3eop2qYduqKzn+wSo/Deqy1Dt3nqKXeq973GtQDs
p68PIEVG95k3z1XjzZxZ9skm8Ho3ze10D/3dfm9tPkebhr3C5YI+Bvn02EVBqYJDZOUh+Ixq9HYt
rsGM0iWDoAzPoJwIGtY+z9A9M43ctbbK8oytgberDIADO29AHn0pqqLZWLbfZNWPdHY9m6u2erad
ykjrFjlQ9M5xiEv7baqlGZlkFTpeL2x8NJIvWm2IcPrtdF2AtqrWzFfb3H9wnZB0rAi4aJc0b7fF
vpHgTRDbCbXuqeNdSiwykB6GjUwp0DhXrs0gmryrDCrEwKqJYl5eb6kDDwWr4QoXKw+MWQBbPlj3
wPRZF8qFjeYmJ6zY3/Wp3bHIdpyu72f0lmjt9W21p9UebDjA/l681U73U7MRiGcn61X0ODmFzo5M
yMneCyxMDAFnedfhr2Y/WWCIdbu00yCEeosKvSrpRvApRiwmv7BH8iavx30/avCawoWIRdKzwxrz
NRp7FnemjCf9Q6tqqo54UKZ0kxNBLuig4EXH/C/KjaUkueoYOE24G3vLFLdLfMHTbUXX0RerDbzO
WgBo3JemKi4p4LGYXuvK7R/SKsgipshMprZh20h3Jcak9W/ycWJCJeQszL6ekJAuRaeaELW0wkOa
yDba51DZbT7ePu1SHJmrrUUHDu0VToJEPSJCr03OiYZmAFFVDAqZI0OXh5md9asWVlEL2YHUdT7f
dnNWQ5mDhyGPTlO7/ktuCJavYCWh1zTVguI/RfQn8KKNMZNHjxZBoyi+belK1uvOCrsfdMReaijy
YoVNSp4q7fYw15BUO8o66M/ymjc8RkBB2LAkpQzbqQ/cvSmLtKaOM2OUOVXDxqNx64jSGJAW0Nb1
lETqGIalf12Ogzks/mSOFhbvB4VCvQ5mawhWfW82mpf7FC5LdM1kzD1EMCJOGE6jM7+ltU1ypu1M
2gR6ZtqXh7AFzR0vWXnFNb9CPJD9zhOheuqlhbRpx3Idq8Y/Q6aTv3QRDSeYVcVLMUX2tTVk3Xc9
t5wSI874XzK1w++uWWizwRgIRg3jpyR7OkavJMTpO+gk4aksbp2dw2SRI49wd1TDUKhB1uMjFkxj
VuGUIn+l3X1Imw+Se/XOjvLewExfcb1O1xb1vnetE5bv3Fah1HWWxgRcFodpUgDFenbJIxrNtAvy
+R3euTl2ZTUf8CIWYg2XLltbw1RsRcaSaGVleCRebO+wGcdQgOofbDhy7c9T88OnanibADFYV02a
vzR2NW2wE14lQ8+8BKbPSpcNF5NoCJ1dMrDSrCjeG1+TPu023SyiTc7laR3PoX+YWv3Vx23GvCZX
98a0d1U9VteUuoOfNOiMZcwuXi4SCBczaa5iVeJuXNP6z5MYnlPj58fC9q1tXIU7P0OxUtkYbrPG
dk5OljBxboX4qLrLFTaq1LmqGYo7g1PgmevhgmVIqK7xUQj9sXnlN+FwOifDuFfVOHOHLMJjlDrL
DVPR5jikXcQvPk7AvOgX5TfR5R/H3b8k0fz39Jfb5qt+1N3Xlz7/av6/EGFQJv7vbq4bgQYj/sHM
5Vy84n9TYfy/LvENzNr4gSG/2niC/qgwLn9A2imBc0sGKQkuFsa/iTCO9xedlhcUcnKJI4Ow/k8/
11+klnCGoQEASr5Yjv4VESb8Hd/6exGGQC3maSZAMZhW0mv/ZFmKJDNHukS5BeCbmvazPXGU8Vxl
J8dF2nPMbSUDRzWNoszPg440HxQNieTI/Q6/KNaKGkaNG3ZPERVALHOlycxtQj1Sxqlb0IbGTLi1
41OjHWBPK1K9rlR8RWkDU+m50q7ayrbErnSjrjhEs09QoLELFZ79mrvomvraC1hU2KyFlcbUsVLh
oIkATQVDIHCjitwIKGusVsjvejXATTrTlGb9XCyBU60dOJtzCI3ms99zMSsLARfPq1xKOYA8Nny/
yoeF45OVkExOs6g5+JbOK8Z/plrWReqyynimSICXhZNukaAjo1da5K2388aQC2hoi0atrbYM54Nf
+/JHEpXuDWMJ5Wx1JrPbbtHJrxwn7g+V6fizSd2EITYmXAH5oB/L1TwMTvgjdfknXzOH7hWmGmaq
zjNZl+pkxlKyx1JjG22GC9j96Mt6Vo/eUjCSX5rFuNsywp21jjiQLFsbB0m+KoIhflEKBfkxUHDd
z9AchuskTJmJedqSHI3or1xOsk3b/rbnZCKPUBdizU3PLa/cENTASuEi+1FnlE+xohNW5S441ekL
cICRoQv8q+rQp3nH5D9sC2/bir597+ZaOZRf4/3JwxqrUjp3GdNBT+c3snOtcV2x2WAuGfDalE0U
fIDMVB3nU8Gp68LKdteUt7gLlp4A2kgcZ91VEQTWhWHB1+zoemsnltVgoPBrDnFvUAXBkjs5/Fz7
gKnviIoz9AetLOszHy3B1d8IceWkff7ALLv/pqXjWYuswYzcwy+meDlmciWLWDwOBvGBV6hsd1I6
k0cyp+sw4S2u9+qqqUQboidwXkVzEDwM/li4ODwGWstELpdmNcqLGSp1TQ+gfaqmy1zDs9dTO9Qf
rrYEJCEPiMpqCYPlvpUhVIvJcQQgXY9Q04r+ba7zxLW7r9xFsE+BB96Sp3Leqcsu5I7oGSecaiBB
CcCFj86KSHg07pvJibZz3aZiUxRt9ZraKcZIrlceiNipXn75lKHfjh55mRViHRC6clTYBGwYL8kq
zlvQ9bmLM+3k6g7isLBdRelr0EMOsVNDcMcVi7P8kGWWflTG8aM9WEwXUFEMtY0HuGp6+sPaud16
mWW+R+2Wdy0yH9yprrQ/23Z0lx1b9ASYaSziH0WQhfc61AkcykhypmucCPij9LQ65hDeblvuWeWq
ktBO+LRFBahPHWdf3CGBQAQduH3+kILzdd/G4M4D73I7TKdJPps8o6nNc3NA7oWS2dtQXN6ZRBbC
p4HIZgRUDstYbGiGD94iM+PmMk6b/siZ+bJGOVl7TuKierZd/sUtFpr5ZcGml9+OVd+FPIXhUD50
k9+lG8+2wnKTct46+G7emj2jmUBvsy6c5BY8UDevB9wo2aZtihiQc7GEyyqqLPJKCUP8flUOhP+x
eQyIgi19hNWmhp+z7ESd5QNQk/LyGybCUmQ3FR1ClRzFmRCz568UdmEOBUvc4O3pvDRkiGSNb5Yd
qbfKb90BL5fVAL1q3YxT5CTgjssh5t4qMQuAL+I+fCv72rz3BGCvmilb5CpLglqjuDVTgxfC9x7S
ZF4YTU2un66IDIQOsZplpFAaBnS3afi4MZL1EMbWqT949XoO48Jso6hp8ts0t3NOa0NJN50bZQ+i
rUaNDLcMFEa2LMmtz+aD2dGqkLlaZr3pEtbqSkMlgkg8FxmQTraggSpZash2nKl0sg3Tqv4p4pYH
YxDZVCNKJNFDn1rUAAZNSHu71Gx3PM+TeBPCFsO6I8kEMZIP2pPvh4yCCXqoU1q5Tn/xoCEpZH6D
lsRiaqM526hxBKuITa40EhvKpyMtLnwZlb8rJuQVzpScKrJI28Ae8W46BNMnu3lxhUqgNA4lD+Ao
7EsRfV0Fb7mmYWut/bEcKN+O9GkpU5sLfhT5n1Mi7JbZrFO8xQEaeX30TR8Y85KGle12qzDvnE94
ZvXNsCy07DGTiI5BDw9ynwq3vDB+5E0whcGzi/3kTQ5u95FbrIRrIKbhp9MP9ILOyrZfJkX9xmVm
rb79LMghNWFxklTh/RSOO5yT1EEwyVPlYWVsiw43J/htIhRUPT/MaBmv8K64HFeRKpOV4at/UJto
1MpPCNqXnMS/S0uPJ6ZLxD06uKAXp9QykG+MkttLZxmnWhtv+2rs3DZf4ZZVlN/gDjsGQ8QzM2CL
YWHkQyMoyTEj1Fkxhk8lSgMKZ5fCrJKpr9sdPsxm2PhTZ8CS4mY851j0PnqK62MMGY3nrwOMafE9
Vzn08f63Vo6OgW4O2cLMeKv+6Op+OQrvF1MGnfOFi0bWRa/HHUT4M0CLd0MzxNdZ4ozldZhZI84B
Vs60fgolLPGNiQufZ6CMsAMNJQuLWSVZZQNZsgJp33cg8xywi52sNpAUmSKUoQfPieuOvKp1zkgn
WgrnI4ozYz6dGTntWskUNwFLL9MNMMJMOmZTpt7lK2eqWubce88kWM+1Z88V8Ucn9FMgZb8nL8uk
7fSIS2rIX4mYglXDpVIXT3oea4WAUSCHgrvKGAKFLO/OGkspQ4Tk96QoB9qd/kQj6XEN/p4mqT+j
pfHPoEn9GTt1v2dQbQkefWXRAM9s6s+gakxgBpkVVAk/vk6ETudvTRcnrh0WiG6nvSruzqLMVHdO
fw/LcgAPTM4qjhbM0ZbfQ7XcNEME3a+Ay+wvmYL4Ofoye1edxUgD4qDN21QElV4DDOUHdfMhBU+L
E9KbEIoyz/8cJj3IU/Z7MEiGEtfbRWux9vXv4WH6e5BowyCJDpK5Ubhrf08ceUyZPnoLjY0vvQ3w
e5+1ESdhHuRgeo7HombUFgQGWZByqjZ6S4yDYyG1Jndf4XT8tgcilPsaPPXMKgGecFWlNhdKd+Fh
3ugRx+kubsdIH2rZlfPx0sEwrGd7FP06ZGKubwsWHnmVF+7wZXGKPscYm39G9WxHOwfQodg5Xd8j
zsUjsWFDkywZpgjAwFoFYcYof4lEzIs2qpsmRgnaEiy2m7UKg4w5Jr+YXEeWR0tSzEl7WnVN1L6z
JohhF4x9zKNOIay/zjwzxreaPioI8bH01Nbn0NHu8WNRWhulLvHzMIzt79azSw7wiag5fpdL623D
wW2JydZ5mW5CJ8IfJMDMyT0nA/8yu5zQRqjxw3HZsG8++4m48Gzo4XpiMCTy3cDwMlh3xvj9ukod
Oo6bSBSX8WH+XbshJlE5AoFfsUXOVxo9GA4vJ2qMZDWsZewcPfOtvg3xYXcJtZAnJ894ibvIzl8t
p7lg+ULMLmv8rEW1roPhYgVrSzu/84YuG451oCATj1BRccYaCXNkxqer1ouxCqRPo5r/w96ZLcet
ZN35VRy+xwlMmQncFlBVLM6jKPEGQVIU5nnGa/kR/GL+oNN/t1iSyTi+s8PRd30koQAkcth7rW9x
pmf5hq/ek1J5UU8N0LYyc2rzLHUByvDwGqLjh14NMbxUY9QoV/IWaC7IVGztciEpgsp/kdFFraOA
5aCB9phUc9EjnoZnShZmRHFeb93xddDwU+Cujcq3EKc8zHNas8lLlVX2TMo0uW/Gdm7jihREabTl
4tWlIvmDgmonG8B7Q4dse4PgrzJQnIWdK8BAiJCk200BjDHYzrPVmR5GmcF9kCyiwY7M0Vi/jZo5
EDcCX0lGUKMCXqoALhJHdF9OY0IyYdhURMn/bYb8/+WD/47M4aPywfnzf7t942j8P//He+XH+rf+
LiEI8ZdjAktYHd/Esxs2ao2/Swj8FxOxBhoPXZcgyyQu2n+VEDTy1xF9AK5wOeGjsVCc7P+LiGUa
f1kIQGB12PC1HDrF/6SI8NOn+p8aAoVnA2OZjf2MyGuSXkz7ve3JdJZOJmuJjOjrSLtUYzqWnoOp
VfPJgZBqR4gfaig7z5MAV5PLDhBzgjaeGY3Nl8v5aOHQEFBt32u0rNGCYs5sD8ZkUqkb6i5B7G3E
klxx1bq72q7iHAjcCNwPiUumfPT4suJEEJnXSFE1Ap4jF9aoTbYYlfpcNd9DO3Gh0pIYcRu0C8pm
y54EJ/DMpSEUj5wU7XC0eo+wkq9tL8tXhLwK0G1Tfv/5bv/RMP+/rf71Mx3xf1//unsr3sLn7FcV
0s+/8ffg1VANWQwPOj6CVDQh1jH69+jVDPWXMJk4GDurrogsy38PX0OiNYJfAyJERyYE9e3fo9cw
/6Kc465xYbjsHdz1/2TwrvWt/4xdNJMw5uCaSNMmvpOPi5/wK8WihFExEcR4I2PN+CobK3tgIc9I
KLC7UHqrIuOlnOiK/vKJ/8EquH4Rx1elKIUEigfAp3tcdXNCVEqFezNwFuH0k8d39RzGZ/8HFwHq
glYLugtVxPe3VhMa41BtuklD2/4Ki7plI11P/5Lm/W8dmry+325F6cBxmIMI+VunmV8fYO/gx6AY
cZP3RGVsHDO0b4hXJvfEHfUTvVBPH9/UKgo7fnJo2RhS0OqY2Y5wB2lCNsDSqxsjNeozfbLuwtEQ
522PsOvjC/3pFf1yoWOSnCxcs9dHdTNmDR0o9FcbvdHSTxAAfxp91G7gQ1ADpg589Ipk2A55FMkb
NsHuLX+I9vcEeOaUagVsQTehj2/LMPI/vrUjDM/fg14peJt8kdJy9KPLstmNIfs7N21uNf5oNxFl
0s62/SASMHNLN73rGzfYFlSWHoXTyp0ATP0ShxJKvBX0mDEz6M7sVJ1TPH1G4HPGpUj88a/847Nx
WPOwraODXAvn7wZW0yBeTtQNMhb6V2m6EC1DKomX6078w7QW95rNo37y8UX/8NbJ+gQeYK1+UHH8
ZOYlYsM1mTdWM1ZnlUmQBxKv8RM4yB8+GXCxfPxgTZh23NXz/IuLmrPMAFBYv3ExyXgKBvrPp/+a
NHHzYDVi/izn8IiKuL5vxebAYRdgUuGnwf/+glUUJk1TxeeUbRS8a84xX93EycrTxsmdklt0sYBl
Bq1Af0BFkGyNgnPExq4toz+ZdSKHBJWJELMTcp5Nq+wKlyDWC7VHwaByn/ysgLyVxXH9sZw0PKKL
K29TQrPmDfrT4HpJClgoNQc4kIduXD0oKu8PjZ1LAmqnuvkRDW3Xo/h39AGUtUW8UUjPkQ6XVlmP
09AAl8anzFG20hkGuW0c4PZYlNkw1SJNjOPW9Cm8LVsavwXZSGY/nVOFtG6qyQlMKmpx+iyMJMa1
tB65PYIeARLXlrU24jjbzZpr3WJxtqYdebkWIkCjyW9WBeayT/k/VoIwsS6bdhTjkzRW8U1WF1SK
BOGwOHPx/OReOcf8kboLujc7AhoL7LjTXrHETT+aJLEPToFvxce1A7Xb4ahwx3N0D2gscvdgLLlL
1cJpwzOJlzg/lHPU3eu4e5JdSGL5odDVqJHOYBacckRUU5ZMyzHaU2qnFodYMP3hhBZl6RD3YLiN
624pz80xXku5TGaYAoiZoBnTNtpbMyGb9dl8iRNXggw85QCNYWJyhPlUBJJjEEC7hd469VtkYUDj
a8DfhXtnxYJoEAp1l8Q01J2XpCojwwPa+qZEg/TA8hLSER+wKzqVHL852tif4xxwLJ/IpuZ6GVpx
VqMkfI7Q7ePhSaLC2Es0kF9pHhXJLk7FIL3Wnvrz2KExAhi+ajKUPiCP97je0srPFeG4fuSOlZ9E
ug1LSkIQ2ymnqQ2fo3DxHBtYtnHFxpCFjWWsXiiUrLjzWZSX1Es62j94LojGcgkloNykcAgS2xa+
EhuBa8UuYL172PDnV33EFrDJWxVvrSk1HxX2v5xUqgRhHOik9fBdj1btN6WBszXtzeyiHkdVYNZF
8O87BDDfdXHanddWaf2A9iBJ9RXGeGaG6XhZJlaNnaY3Z/JvsJ+g7Z+jZaS4b2AaKRaiwfZFJmjl
uGOAhC8RS0bABEpHHTpxQ5FsyPF8Ytno9dvagB1CJbJZIVnDaK4mznLAekOfjswNPVI/RnS9/Ya2
uNxprc5302IshTMgYwc/MeGhyTaw+uk1ngz7wUyz9mns6vhOjSrHZ0tlA/+r1iNKrefswVa5uEmt
JX5xp9wZ/Nh2Cc1I3DI9lPCY8oObR9NlPfHp7WMMz4c+x8Xnca/VS2yOvKCF5s4LwUnhN35B+1hQ
HCGEu1jUKZEhNU4ao3Sf3MwiAgD6sySaxO1yvPpLP38LCrjvW5Nni9QMKlYKHlfX8UfpzVNsL0D5
iylP3mZeA3x1oxjuDTMpX2WqBd8cMu8qrF9m+FS1hv1lsjhRbFI3Ka6SIhzI6vgpERBlma4BLKyJ
Xssbv3Y0YYJZKlT8LSBK7MJER1zgnQ6wn6q1ML4L8LSNuzGvrZCqBMGHvhYq8YAXdbjX4bzgO9L7
L1MLWc/DLYq42eAAzx1MNZy5cLFH6AQyuKnRx6Z7emlo6BaDQsUe9zmCsmIcogsdLUeLctsRkBxa
ymNeGhREtg11aCS7VMTGjxHsBTx5pmV6/U0bur4J1QX5mWmO11RBs5uxnOfIi4VmnMOywPEjECXr
215QlKep6oaYurMCxWw5DtlNyrin8OZUWbFtOltct2OuYfPvwgWNEh3P0yEZ08NAtcG5mJjJq6e8
b0rwQrYZB9oO/hWJWmg6Cpw7nsSAH587DT1BjLhqodtQjSLvl02vmtG6EzkAfmyCrXnZNWzDmZyt
KPc14o3MU40KUnsRUyHXsS32yYuoTCKKVFcUAYE4DTYWIsOh0cMLWLMdRNgwa5rj7DvjEmfbQVPm
mWHF6gd5DURDZhOnzsUaKQ1DOsVhltnwOUfS7pHSxoN+hg3dnDY6uTvfGpHN5zjKHfgRJAuQMWVJ
7fuQau2XDEWS2LUTgqEtGPr4qc/z9FovsuFNi4TxxkYcs/ZUxLz5qomiEUlGiENVK9ts2pJ+YN9U
GIyLLZo7KGhfnLjV7+mlJZlfzW0Yn9TOFHbbRcRUsAh7SiNikpp52kRVjo2uIzYm3CkAo9/FRBS6
r6kmnU4kTCakXCpZeUdjoE8nVlaliOmcRl3i5wsVKJIsoZBk1eXg6W6txduhSklwGegfPSZJpybf
7Ny1nejMHfEdSd+dBVS7uAQORVIV7HVg2bImtKDOK4SkthUF0i/RCW+sopDPFOnTYks/lAqcnbb4
OEjKo/HdyC7AJznTEdrR9SIJZepgA2wsmVagPtBOA2npe8lI1PFs0KLMgleLFLVNN2b0TtDT8ekY
DesQ+XNuRkULLEayYTMDgoIWRIH3LBFYrlROtvlGxEhhvHRYZO65fTmACOB80aGWDcca6ReDfqvS
oDd9TqqpvQE9GdZkD0Ss8rIJ2vpCxyTX7VpUmXRe2pKFSmY00/BOkpZ4rmflEJ1OrATutiT+azrk
bWk9wqt2Dkhpc6IJViGZzk5h3HQ6rBhPpASy+EMYt8GqxW/c+5yKTYHz0qDxglqyETdLbqgnsx5R
MdutPV4h4oEtw8JM2sRGwZhhwzSmNc2yuuXOFmvtdLbGrF2ZMqMr5RCDUPNS6KptKO7mPE4I+/ou
7GlCeyxGPX5M6lP1plE2Jjf6vTjIkagTOEhL0fgx9Vbfn5hBm61dMNPZmzNl7+uY2NSJbrSMQL1S
tNFORiPJ76Rm9c5JM49KI2/FUfyl1i3N4bQRuh49AAGndWSLxc33oCtDPOmsIcUu65oe5xofhu1X
esei1jaxE78ODj2s2I/GAH32iAtC35O+V+O8dGtLuZTXu2pKd5S6VXo1J+k5/fnidEAzMhymxW56
8Ix5HnojIVkFwyGs3loedMpPIJARtCZVXyRkE/k+yGQypJz9bJwTnEynR7JRoZ5qIM2AJriKwciI
WZXV3SKvEoPllRo/2SXp4iJsiaZFY1o2DZu+msY2e3Ii7X4ShmzOcjkM3QHRejr4S4bJuI8Hlf2N
dPtHpaX/NwVYHxdQ983b63v51X9Kp6b7l7QFFVh8bjS0KHb+V/HJcP+yOBSRrqzAJZsQ6v5de7KN
v9i7OZz/EBG7cBXx4P2rcmrZf63sLf6T/Fl5+mfqqyMAIGMBiSPKI0MhCeCSx4RRJ2j1PkHdjH81
yE+DSS5XLk3RE23CjWMuTX9pq3G4iXtUyiPI/IPTVdYnJ973BZW/fwOPAfQ2+SVkeKwn4l8Oo5PE
h5A3NRuSnozTctFrcEwaYoDZdj6pO7w/XP99KdLP9TXKgMd6DB2c1syvQUccg4eZpIEUAS7ZGu2n
5FZrLQL9p0jEhVydAza1cl6WlLzF9/eEFIH1XHJPlWbOOyTO84EyeB3vcUfLS7azib0RAXollMLQ
sjxaqVI71KqfX4WYkwvyyrWHUM8Ik7ZkU2GjWaR7jwlpMk5G8E6GV8u+1HZdMLQSFcWQQj9NRgwU
c9BbdF2qwMA8vioiBL+EUDeDSJuw7sbvqpAon6YxXLEwaVt6EVZvtDXzBNBmGjIThsi4ILOqwjS0
NoPJVOnhuVPRFm9kZZ+aiPOKT8pQv70YV0dqSGnAIEZdt/Wj5zVZJptTDQUTNqBXWU/hLhi09JMy
xFEaAd+YSSmXEQ9bmXxLqhHv30qNEs+MNWQQKmyNEy20x7M5mGxv5jt5cAcL5qaGonqDC3PcgriP
b2zilL24ycGY6EV/BQjuu5aHPKKPiz7Hn4BJvZqzlw7li4qfecyKbMy0A63CD1ta0/EDY6RIOvRT
exJliXb/8bWOBZc8BQa/AbrfpgVD//morIUgjFsLZoxt5YDCP08d7GX6kp+Qhlu/hqkNiauwh/xR
mVFVopeIllczRO24nWrR39sOQrWtYczDtyKbFxgZEaZK2F1Q+TwIJxRfkqyanzmbmtG+MknzpZ/Y
okbRq4oEv4/v5n0la32ltH5sbsKy8EbaJjPlr5NHvxRJly4FA0fPH5Ym63APhbHfd/ZFZbrfP77Y
H14ToR5SQtejJKiOSbco54pssbAE2qkVXAT2Yu9znsEVOyfrkwrdzwSKX2cQboz6kQ0UlvKoBX7g
/Y1FBQg6uepmCkQ8MFCIQY13Q+1K2FmGNp+QXgpJATJOhHZT2OHbghr9eiKRngJlUSFxIXxcR6iC
H5NYN0gg/aaiD/zShMESsx0pCgAsctWFwcHoyAtOgAtxOJmIu53CcPBR/pjPNv/p2bLoSVP2DGbO
8T2EFVKBm8DL284sTztbBu7VwAIHsXwWL5OgrrexcX+dlkWjIRcLW+aoTuJR8sI40i9bhkd0MkR1
NO4/fkHHsMZ1OKyeciy1NjVtVpT3Ty113NpcJFpJO4Kei1OL2hgtgYncbWcaxEOBNeIrVA6UAEvb
yf0yGFW0rU3UQY07J9+nDM/BSq/obphgVb7Bf7p8TXH8XShJLBRUlzE1d9kwzt9JXKQIU9dOijT7
392r679f8q8Yx59A/+N3z2S4tlzpzIBufX8XqJvTAeII0Yrkouc7AWjpjFM+RTaX3AQkXQo9sWQj
3Im681vbmDA3zq6vspyA+aFANlIj5T9Fxt0/WLKy/FFjsfHhaeN0+vjHHs/c6xP/9beuH+gvq3fg
NHyg65yapBZGSyyjnmjxkH98lSOC7fqdQ+4VdOlggePUd45ebNvMw0AUMPvobMhfyJageoiV7QqD
aH0fNpbjzbMT3BAmmV2aBiQIT7O0CY6sLvrrj3/L+7bAv36KY9tM1Ws7XNIY/PWOQZDIMKjxshpV
QEp01fa3FOs5JZokmOMDCtEBF45sPrns7zMdjUYHcC61dIlW/+hBqzqg2mCzd9EQle6iNqnPBTC2
jT0XabHRC8JxP77PP12QqDdnLdw7tO+PHvlE8uNg6S2eXQrBPmpvedJJTPa4kA1Oyir/ZGH6fSSB
MGAFXEnvPFlx1FjrGDWEzHbrK64HH9FI4bVQJP7xeOUqQhj0gdcC/fGON5tcF6YYdxU18ArQ95P+
CvT9kz3tH++F4gbEB1L5fkuBos6pHBKGyD1y69mDblWjxOFSH7+hP11FQaFQfBBIKJyjNSIP4mEA
3Bd6KXw4auULjmPU/p98e3+8CohuZvAVUH78xDDUgucfmY2owa1nfbxgJ9jXptuPb2b9bN5PehZf
ONOWxbxnYZN7/1lR2gC6lvNiEG+MO3zN1o6uh9ynCX4qPqf5i5vYVJbTwvrkBn92n44uvRKp8YOx
C4MIcnTpaqKC3gTMYXPNP04+Z3mPybjfZdFcbMG1zfCF0BtR5YZ6Yb8i2rhPYhF4QUB46sdPYZ3a
j34KQQ8ULdazomMeL2BiMts4svt4fdjVM3AStZmpDp+42Mc+6c6bv18LmrNa0xzJpcM+eLQdlnHY
TLqNzLOkW/aFr50mSpH0g/JQmtm41Ou2afd9MZoXokljBZ0uCc5zq4RQD6k8+oIzJTYObZynrTeB
pqJKKaTQdnTiifzpgYgZtDUgDXnUjvFl2gNldEJy06DdtGxv1+KZPnSei3w53NvOMIaffO1/uEV2
amtuA7gYtrzm+0E1NRVyNrwu5HVAOytCICRa2PUni0UX5eM39/t0ya6BDRsHeV3RuD2aLg1En5Nt
dAEU40p/o7zdgSYM4eqa7o+yLrpPtjq/3xkBcwhXCG9SLEPHtilX5Lm1EK62mefFgUddTexbusTY
aLhJPkvo+8Pyy00pSzhkE5BQcBzHmQ8qoHJK5nJmNsum0lVx2jltdbpUpGYiltJ3Y2apL/jgzdu+
dZsDfUMQFgaAq4+f8u+zhDQMU9kE2RHzRL39/Qu1BpQdds2YVQPZ55gK2n08ETG8qZva6smBD5ZD
lq1AsTgXn+zJf3/k63RurvGcnO+RS7y/djrbRo6KNth0VWp7ycIZvoUh5EXa9NkDP55z1+/RXqMK
bRPcOf97f6k+gM3cakQG5kn/ahS25gfKDP/hECLFVdqG4L1aHDpZ4t9fxFCyMuqecniilvQyBASy
m6dIg9Ulyk8u9fMc9uu8xttCM8NVEN4SROCsz/aXbWKSihLuBHLgCl4prQPlBvs5sKg8DfME+Y0w
VWGdLPoklgMaPpd0SyAAgP+HyRA+9DuX+IYc2bqnpy30m6op6vO6S1HwRuM0qBtmGygyhSBDyusK
LX4cMreAltIsY3kdO7SJ94k0tcePh+Pv74nbWkNC+fZ1ekvHt2WvMIAFKIXW5t3JpGmuT10/+2QW
+9PTs12O60jUVh3KcRYJoVWF7LOm80Qx1N+mLEroKTrIgneuHprkLS9Uz3V36O8asGuA3rGAGxve
hvE1DbOAiG6b5s/oxmwQRJBss9iI/LQhdAR0GmAFb0pADHgjBYPpagEQIDZOaXYdlPLVMO1mjV59
Ml3+VnpkRAh0b5RimJlZTo4enUvXZqkTsDNdltzjqW+e27GXbGeJnabPwMI7CfN2qvL4PoiG+lya
lXX1T98e3xnfF9cHKMZX/X5QYiRXA1QFum0023ago6hrxEv4yZ3+PkaAi7FrpzxB0LB1PGWFQwfx
oaQXZNSRtanQyh5o7unbj+/lKCxKmRROFWlR7AWx4in3GGaWLgMbdmNqcLa242OtcvdHHwPoi+vA
ue9jCO8ofqKekEEJDAaBw8U4wr1Sg3AuEjXPT0Y313f/+EetiyGLhhJrltNaF//1s48MuMlJIQij
NG/TYON1QN5Dcli8z0SAfxhOzGMsToItPcP0OCoKjtmQh1oGnRvrb3++0OEhvRvoYkgjJ0JOMUZD
WCDGtwvM6WYvEx8tvzKv9T407z++7d/eOBsNwqrYkhNXSXl//e+/THa61eRVEsNg7Tq4+5LF36dO
O+w+vsqRqIo3zgVYJMB0UcqmoHf0cCs9GoCmFoU3ZfG0qxwTrjDYwu9a5QQPGuWgTSXQLIfGrOMV
GEeiyG1He9IxwN6JORX7ibYYYpJAW86iwo1OQdq0+xYRzp0t5/GTAbp+z+9WgPXXIgBbNeSUO6V6
/1AAnbWoP+qCRmcDPlKHyKQqzkW4cz4rCv7+LVA5o57KYYI9i4408v21JpxxwazMwjPHoFhr4DDa
vUVzQpv4n7jfhnT72hMN7CzOvdaIHka3i/XtxO7O8SZLj78IQcoGC73Wf7KJ+MPYQG8LcZtlg+G6
tnZ+HRtmssCGS/C0uaiNzqZ8nC4CMu4/HhpImI+fNr1H1naE+UwITDtHa3uPggfiXZ6Rv5C0tHKC
BduFrldDsjWLXj9Mkc0LyPqkrWmS8ws2NgvKt6QrgJikqdK+4ZXTH4BBmY92IZO7nGSE7YSq/QF7
35L5uW7Hz9VcOfOGgqtjbK1mNohAi3D7suHG4TVxhXtMUlp4HU/D8l0H9E432CD+4kyME3lpvL2n
NDa0H6hAs9qj1UC4nesEwZcOVRE+w6pQh9bo3Ff21jiE8sGerG3kLGAHQ7BTlue4kaJRzm6KLoib
Jy8cBZxTvDvYjGaTTjjeZKG9xbSv75aks4OtrYeLuRlrUVYbK4Y8M7pgiHYF8OmnWrQjyorKiMZN
r2fUwcEKqGFnEMnwWkN/7fzZceLex0LbyF1B+IW5SUtiwfyudCbdazGGjeeoz+DbOfksnkQ0jmut
Liq+2DQ0IghnUh9O3TBD0DaY6zeJCsgq9l3bGelJUrurJ1OYFt6cqB9I1m2c5bEtilnbx0lS3fZW
2Tw05IlcB9gBa48jKtuNMujTy3SKuy8WS0vlD06bvqE56Z6caE7OgbKQWoFSkV6/zJfiFTlDAfEb
/M/BDuGcbpAjyNZvXBEsPuI/7a3uNAzuTVwsX7REQ1dtDaFmEgxpgnsdTNnhwrGdttjwEYWpJyNt
Qftlj+qlFMt0M4+BeyNUP5LtPBvm4NGW6p8LLIM80wSMtmd1TfacCyhiaPCW5aJI83bZD73eXVJl
KjBCL9YTkgGa5uHcGA2dIdDq14bEV7qJutiO0GzMHBiRCY42B8nSjfdlg2zQn6BBABR0A8TMeL/y
S4jzrbNdCotdBSKJvrnse4SKfpZmYeNpc5AUvlBooMD21YgK0Vpwx7pcXGNrlnWk+xhSUxCMba/e
SoKdIZKV5ojesliptYHspcR6HLjGVQbFXrHuIOs6GZxCys00a/i8RN2kHYkoZCTWSMg5/44z8ZJk
q0u6awtGDx9dpXWZT26zPr1i2Zad0el+QsiygjGw0u/hUbRnWunaNXh4PJ+7aWVzVzGpMBszT6Kv
ZVN1ykMyOjzlZJ07nlRTjbEN2fQF7VvLPA8gQT0MJsnBX/pBnzVPWNWYQGax+xb5TBoif4mcot9m
qkpAUtM8kEBOEU/Bu5AQ6yiAVw94El0dkZ9p8VEuZnWTqYgzPXu3+W0aHHWWVq0J3w252H2aF03r
aRXbc35OXnzrBnxxKM5Uex46CKX4d3LtYMRCfSNstP86Vc7qpWRvRvymSMBFSaMTZJEgR7zvoS3Y
Z+ksO3NTdU5xPoyVG+0z3PSIfhNkm5vZtulWdK1utr4x9dM3UCAzsIRqmJmIbL3a6ArDwGkFDUo/
lY4ck9M6DfhiocAW+3IiXAI0QVrcxrye8jBW2iR9PmHXOnMLgEmegwCLDXhjm4Zft5277zRUPdg/
s2rcwX7IMBzX1tD4NBfKizmbOs3DuYYATWv73PDjJND3aE8MtYuSCq6948zR9ylcYzQJvSF9Vtbq
FM2sdm7CiWTcaEH1wnkI3khAwfY6Cwe4lY5k3obyk5uvYYTM27MqTYPWVwxA4kyiFC4gvjY7DaO1
5dUTyAMCYYxppvNZJMGud1RUHfSoY4ffOUNeneh6Hj90HYpDXxR5Y29UYKUWBDcNRr7ldjCZBmS5
NJnzFSqOFVg3fbtLC9pMLkh5Jv7aAjxV9e33mJNJ6SH3s5rNSuHW4RWler2tLVHcqqWe3zJ0jNkO
nov11e5mIlUweLJ4jG0M/audTBd4kUxJNymbBf4qQlNY94Oi69Ut8ZD6cFbs5bpwmuilV5kznguX
ZQ89md4OnuhGOj8YPNkFwm3rAz/p9dJP9cFBhdjHy4+llOMdBi8OnwBSkRsSHgtMdF78UHP28DTq
u0VPxI4olwuiV5GAArXCw0KpIdf5TuOtpsIXrVIvucDcG9JHAnvr53zuUMCmbWVrmzzt74tYXU9d
ce8MjBn6lZuluIrr6ltmpwdOlVtwpG96nOzYPx/EoK8L5FUp5CU+fNqYboYKNfdBmfkOYE1IVu6e
Lt7dCtggg8Szq/YM7UZyVybx5TgPZ0JmL4kyMKOVMAW/lT2em3zrWK8GxzmUXAebf6GdSW/pom2c
kzKeTWqHczdFQIvRpG8hYkLRFkyy3MYmLALrKYxYuoqKenYV6Fe9luk5JMGovw0KhQWVPd+E08Y4
o77Kn0V/gCEIIV3W6vl1GKDg0+t6H6v2vh/ynU7clYEW9yIg4kCoiLek1I09ZQcM4wt3mMNuah7Z
a9y3WkrVsYvGJ3w8zYk+q305L08yEtu6dS9CU5zx/m+JZX0QWrnKJedN2pm3ThXeJBJGQfrghBcW
ek4fug06ata6M0ZZt63GH2kdnirORkEOPi4Puwd4yxd2ZJJvhsBtby3kIE80lsJ4vMtbYz8OmoFz
WB0aHdF+mzwDTfTqzhR+NlR7qqQ7VGkxftxiRxPn66SZ1wam/iSiZ6OX+h3Idd91AwKSHEFVWwPd
0IDy0BZz35XRnQVrI0rQqWtDCHE1Wra1loX8jGuZi6+DMT5q9VcLXTF0xdeky763gFk2U1vwlWM1
SNKtO0ZsiPKrIJt6L9MMCEkGEW0xL36aV53wOGFJLvwwmM/GBVTxkvijqX8vGUDbOlu+x9bTSM9+
FPPVGIpHzP9I1GWMv1c/CXtR346khA/UuyR5Lugpt7pTficS72SehktVhHtR1wJyIbk4Vdd8M7UW
NFucXmcx0SqCUZGEuqcvPUFX2VUJcwOPQVFuwY90mIen274ZgV5a3Su4DoTjsZaAUzJylMObSTXe
UBYXY1fp540eqB0Ls/OIiF/ZB30UF2itTpy5PdGDyTpxqgagHa1nReKLQKvXlQiZM5DcuLgXFmw2
IHitTwK2MyQwpd+LBMzikjdvgDXuR8f4plAue237PAxSQ81YVUo/kEPAGVZ0to5YsiyD8xREwxdZ
WNqT6YbG9xy44Uwmh5p7CiemDNHtJ6gFMmhqN0iCTXiAHMTZRFrIkP2unevbyY1q99B2kVl6ur7S
GKMWIognwcyDZmqz2PLIV1m+JsgwA2+OCOLxh6CCtNREQ3qpnBocyoxs9jGz1rWlNcMy8HT27VBB
zAkRpJUgofbcptT3XRLa9DEqDSB1a8RXSIax3KPyhNzXSUuTvAbJOi1mlyQdvBGsleTRIXi12sUG
FDcQA4awJoT5UsZsffTARGk+mlY94NY3ykMdcNjeDlPXcPkaP8pW0dfjH+ic/pkzQ3FTm9F0a8tx
QCoeRvQDuiJpRk/YaRWsbpvS9evGcb5HfRI9wSsBiTJZZX2jBj4vvyaABLKHk45MYB0g0rGyZmcz
UDE67Yqpbhk/C/52/DFY79OoA+UaqyUgABy3So3hNgs46zQ1wO6J5eXWgSC9sBISeqq57XYh5BtH
REogmd/XEqOwM0I69Qx7YiMiJqN5BeA78UdyR966oga1iQJCdkQtlEyX1UwUBcXpyph3sCTYmQIC
MH7MgW3lPKdmEJuwhpu+qTQiJHxrtETCQjKywR1NmILMulkynNV4hCxEeYN1a2XoPy5RN0/YjNil
qS3tqvDMxaxlwP4ZyZeG6Sx+AHfX6NzUffhoD5RJiOvIohfDhTwAV7hrvmidMZyXaLlhG9b9TFsy
AALA99jq3aY12+RCOTmLu0w6rdmkoUI9Xybhwipu4BPZx8RCvCy0Nest/ozlAVRVHvoUKYIvqm6L
F6HFJhghURjPyKBXolCvV4jQ+u4inS2DyLthATBsWBCnILqsrb6o6N1kx0ZzCE/LOnfRyPehC1el
rREqwLPTzwkW7ZwTikhp44XSjTF1GfkZMtjyUaXVcEmhgdueNfAeK6WSRJOuoLC1aUswk0g/tFUr
t9CsElAa2GOkgfnExG26HmxCVnUHzDyqlgUfGl0+HZZbTeLaIcmH+CtMAmvwtSRW2KXyNU9mMq3+
RbfD8lpvEouP2s4qojCS/MtIogp2Isj4MyctYBOAYvgS1zRNSFMuop3NMsP2hcZTjYfWMmDQoXnI
z+IOFAqqX+ztvkiCGIBk22NjC2Y6ubHsk6s1RAx6UTJL60QszXBJrIsTgqUHm8QZI0bhYoEJ3VUk
KV4Yqo440uda9FLxF77K1MIfp9eOWfs1bvXeA5rlsH9ogdpB2XC7ayPIiufFxYqO6Ewzn0sZlBco
H1AduwiCSrjns3xF0N/fxEa+cCpQueHs89aGGNsAcyODs4/B4QSJiZHTGTmG7bqlN9SmsfXM2sGh
b7DdIbZpt9UyCHESVqgYr2lsNpWPc6V/pdyid76TW+6dDMeC5DRn+JYRI8mCrrvzXeSyxfU7TpHp
xgGk8sMg3uyW+MT2W9dII4REkTQEAlEx4ABU2ZHcUPtxh4tk7NYMxCLKdiGS92rblID2NjJIaUPg
BKTcMc/tXPljbGsTbJWlS7YkU8SPRhhljwFgIeYLRYrZZq7ShhaXzP8XZ2e22ziSpeEnIsB9uRVJ
yfK+O503RDrTyX0N7k8/H425KFEaCznoQqPQVZ0UyWDEOeff7hrijKDQ6xnFJBGWVY2jrYUJHFau
zLa0Nh+uY+R1qd9PYLxu34Y1jmrhyPdCsF2wR4xh5LQRFZR4YHv5z2DJeHv2hty8YYxaYnvRKioJ
mrIVLUZNhe6O0tBisooCq0FgN46Kl6q5ucst4yoROcOTpk8Wr/dCupLpUMF0mOtmcofzFG1sh6Sq
xyilAIHPcHijahSyREoMaWKLHRt7aOVCQ/v6t9PmsRgKyn+7GAKq2nTsXqlmJeErekCFFc4GJDEn
MqL7aSrC51A2xUspqojDK8wH3WdcwZqo0W40rjMy7EB4gLfKNjJx83IHZURtGGQp9l/5WBkb5BkT
8j3DiJSdUdrypdLCOfJGYSkDFLXIFt4wO+F9ZE0lmVfJJIEatemEkKAnl2mh9/f2ZsYz8QoiBFl3
WU4j4lVRb90QmCmFsBUxzKkLrAA30EPlX0g+ZnWLsE9+J0F2/sSKsfoIwkAX+3mscbUdzMhCrBAG
DxPRueoum5r2SaKKYOIiYpZYgBws81ADh/WOBnrKNgzRip+BOQnIWCMSFm8QjJ42dpwPH0E0wDFm
z5piPKNqJ/ZE2Am0m23X7rSsb5DTibkTvm128+QzmCbEIJBMhHf4AyQPjAJ0+bJ1hNV4xCgqza62
0tlLhR7etQqjMN+WAwqbKOxJKkVTkBmsK04ucnTC8N5oKhaDKWB2ozKD1+om09ypG+IIie3F3Cv7
kbed8UeROV44mTqVelmr6HAkq2bPm+N5p89m+TNJnZyIqrHPXQzT5vqiy6f0N3N/8wZ1Yku0Jv5c
G6wiCRKftKx+TSphPS1+gjepUbOJyYYu5RffDztPDJZJkIE7ri7zfwCdw4kqtqFtWZf0jHZg0DK2
RYSaq33XU+N/BQ7/p9OAcgzEmXCTIXXjck5wLGDO4bV09uMWsgS1gzMaBR9ZpzxjDjdh7ZFKWAhG
Kt0wK5/plisKTAetQDDnCBQZ60iNyURE8ko4Tj5RaPabqSQErVtBI6h/c4vu2JaJlmEbmRQarESn
WyTkMvptxVGOETMqxsovbV2Ye22EE7RBu5S+MxaTED3F6TTepHFAx0Lxp1NtxxVZtlaAgwSKtETG
uRNdUwxZaGxvotaqdb9PB+tJ6WbcTAGCcT7TpkKVr/CFXfYrjc1i06oy1aJjyuFr1znqX1Rc9FZJ
pL+JuI57XNIS8VcUs/hAFpt0F+Au4+gVKWx3N29y8xM+P9EZiOwJKdDZE523vmlJCyNawbBcRy4N
1RuLjlwpwxzi91Yt6ncOw/Y+5bAipdTQCaHoWurzqUwqqCTUfuq2FOCH17M2Ud/h+BAZrpIxV/KC
wmgJF8ywQG1ivK9xZTKshCKHHfhioNGQyFWJOgmBOIIYgfz5j06E1GM4AZb6FbLzd7BQGRoFScXK
Vp4GSmPVEnUAZ74nbTZgcyGfhmEo3NCqfpMVfXhR8UWUmAkmjJ/q3lRIQWSs3ePhvZhdNqO02GpK
CO1cq4iVW7xTQWKnYh5DD04RBs19FxVPKeURBSDV6jV3RxJlhbqWiLK8l3zR6fHfNMu7p2lMp5uW
BMHnZDGX26SDHV7FfYaPI7o+rhbotN4tJufNpsNA4YOAydmNW6N//v67U5bFfojoENHkGMR08T2A
ZqzgU+JMEjvRYsDvsQ2IBGB6/GZDFAnQTBcYqyGsIpUGGGsU98rcIepWDDBddOvEz2FaN+IPl1V9
favOjLM2WGqbd+pkm8+9SAR2p0E+d6i40/B17mVzOMO00hek5eDnQ5hbWPc4ryDSsK0VfBa1ZRzz
8FuyD4nP3GDLx9NvySF70sEZ3q1B9HeNPYrHyorHWzrE8aUaTW3YNXCvASegp4CoSfDGGOPKw4Xo
MXDd9VmFN1k/YzI3Bxmp43SL8laoen4fNP1A152p8bRxJMNgbK6mwQ89iTECDSMq800H3bjHxlVp
39TOmuJNl3ZR64ZiHG86kRu2GzHWJxVYCYPrRIBf7I1RHnMXa67+I6+0+XdWjjFzLD4h0IbeKV4w
gyO8JcQz8Qwt4cTGC34P+xewDgr+WrVAU4GqdoLdFZelcYWEJ/AJaIHuLzX1OYXEEQMJjgUMR/wj
NAvQTLNWxB+ncZpGOCmxlV0yj1tl4gsiPav7a1Rpme2Ji3R0pgQkbuwQ8lH+2Uz6sO5UAulKJenh
HLNMOb57EHdkPnCRYBHwhg+PAhVJcMNAvnIbNH03E0w7anahvxUjeIGKKckVcjvtTiuAFMGZC1/K
8mdcIZjmMsO4rHXH8CYhGMjppIV+/2me/m38LFQ1JpKF1TGF5N0ucF2v3Akx9kYtmmhrlMFjYSej
//2VToDQ0AdBGG3VhgcDTfvwMUBzS9QmCLHGRZpKqo5orL9OCdBn5GUC7w9rCGNpwkuMorcmy8lt
uzR8J+5ExgoCPH+D6l6+FqE2+d0inbRbGVQiYTRcEu/7cubnntizSJvToEfgDMmptTy5/0DzIyyj
jJMCr2xSUS5ibA83luWI7dgIdd/FUbPlNMXAmNLw0vxKfzbj7jKWgzcnR8We0mg+AiSEjJ80+Qaz
DNLP55xAmZJot002KvWZbWpNK1zWPQoA+KkyHEZ9zTCqhkwZ2gGZVjWX1raMw5CQjpI3q5q/y06O
z73PZdM+2BXhgy7fl7FwvjUG+IcPqJMlhm8KKbmmEfS3CQW1X+p67Q+50exh2hnbupvlx8FSK7JD
rdLTrL7ZsXXm/8h358YBsNmacZCDR7Few7JCTroFtuQiEG4/Jezd/Nkeii1+zdk+x7LtDEVtefOr
G4cRDrGP4Sx3/3Vc/HdlBDKC3Ilph9M1xZ2pi+IHqlnretDT5Aw8f+pS8KnZN3QUoLK+okLYCPK7
eABIksOw1AlFkVssFKgOcZt1nDM0kSMmAJ8lhHf4BjZqIl7q4QtNGQjKYc0HKlvgN/HooNIy0vmf
i/BlL1QAKXh43NuK1iBVccysLqpchTBCTx1H6TYulILKtzNfv/+Gj78I8G/GPtBI0MGikjm8IXKg
hiqzZ5TmDVHnHdktewYkxA5pIPBdnP4rsRd7NmoUZjFwetAPrq+XBGVAriBS9S6YjN3QYQUNBtb4
MmkwdziSk3Hz/Q0e71F4ssG2X/oZCDNrWn/fKoOlCM7VDIkCra8aPCWqXd9YjWLtUoEhzwbz7KdJ
sXENz4s0O0NROfGANSo7KC4AmQTvrpZnFZAzTFOQuznRa7cED4QeVtnNZajJgAcale7393uikESN
ybUQ8tkGPMrVEi2Tou/Urqhc7+f+8fNxv99tfPdi2HgPw+bMp/fVDR5+5gfXWkuAp5AWiRDiyr3a
Pm+50G63+/t09XDmMscf3eFVVqUxcE8uYxlVuaN4G0sG+c65+uPrYD2+EZ0SFgLjYqu1+gwGOcTn
hEvUvngZr2t3uu8vjKtsS0qZW7rCG3fwFvZAxthm3WOB8v79WzvexBbmJh5iqimjXv3y5PzPfkmj
36AbrnDvYayFoXpv7x2VBOCmne1/fppcirhYrBKR7BCWfXirFZJmSso2Rp+hhm+CU4vjyPlXRj3b
JD6QOkZiJqIu9OiHV1HrHLSP1F/amTh7rsPCeCQLBGQsjc4Reo/ZiovMhExcroKrgyEv6+c/D282
B8grRh2742R2lyO8C7fB2d+rITNkQBhy+DPLpQE3I0XbJgUu016skuz+768Q2x5LhSe2yAzXvwJx
+iKWShjfKq0PbDUQeVa8Ok0knzlcj78HzlYkZEhn0ZxwSBzeL6KkhGhvGvGEJIw9RNh5j4W/dm4j
Od65TIU1ibAfFSic7NVloIzYam8JrNrnvO921hzqeGZUzK822qjmvtpNzWvZpqHi2mkuv8eVbD/l
aGifxhCelR7Wzp8gV0z8uWRrUBfvrqggAaEmhOufHz0jO0pzVOgoG9cPRCQAMHBZErfKDMNPLDJP
naid9nVSd2eOk2W7PtwocDvguYC/LezL9VvuZAczFjAK8F7ioQKzsB4irRc+TXHy0qiaqYGZj+Lf
15ZiYq3Htq5iZbfYp/53hSuz7pClyVQusWL4C0moerY9Ml20Z+dM7bF8mKsbVFEVIGZgi+AcWS3j
lBiR1MKtwI0QxuakG2B9Q5hCnTA9yE3hUCtXkepbISYIEDzK5H4Y6tQ485hPLHFVc1AV4gurkX2x
umEpToXyRTSuFZFfTeVg+xnmD2fWzamrIH7hVbLt8p/VCq9HNXZyYl5cwxiFD7VO9c0Bc8DvV+eR
jpq9UGWtcBWYGuzvqxordLDpIQ87cfOpbjxBwMiviZlUs8nh9eyZiMd+O2eAKbY9b9XF7m8EuXUB
6awrQkbGmxY+uFtBYYo3ighlvIlCaImNU3k4qLWXWaeQNULsGmGYgBXf//oTJxPNHWcFIztqirWS
UIPLSaKjgnWasKxt0cDrg390Ba7276xzSN4qwyN6MzoVPq7DVY48lojJ1mIf12ZK7LmH/oQquLqT
6NQekp7cOHWOmoe0mc09HHkQPalwbr+/3y9769UHANXcMq1lH9etL9+L/5wmlTnCa7EZ7Y5tijMb
KcZELZWEZbsiIIFasqO/zRhpsL9SeSepQ/zA5kPshz2mC7dD4b9qxxPktnl8ePq+mdFdKhA86l3Q
Y7y6gXlBoJFkAeLiCItDF0zijUwc6Os4KcWZxXdiv9IWAj+yVgQvuGIcPtO2gLCE4UDqSo0Wv4Ao
2E9xCocmpzsDPkylZwP880zNe2LNoD2VEfBhS85fqwWflS3M3oEDGecLyBGk3GHpW0NXsyP5zKVw
Jz/esLBEZnRkfxHh17MsQN40yqNEIikEFsvGUHrQgShiVNwnGaQumVykbCNQ/2FkkKfpc4zDky+H
Wv1QRMKBwaF5JO1J1w22WXyjMdYMXqHMyfNsovkAVsrgTmI/1/S+Jiy13iG5VXRXJljFuAwxYvml
pqXyqzJn7aNkjES2ZTuptz1scolhvGEi8w3A9pBZiRw3DaWUAZRIpv5Vx3OBe0Rmm0QWa6p030bK
QMAgYfC3aEnNH1JaWFdlWuEpi5BovE3rmaFdb9fKLSzssPX0XpUi12rr6rPDw4Yw6FwtG4wnLdFA
opWqjBj3xHzuWkN560NCEzVY2fWiSa2mx1knGHpf436I5WFeS5ftUAH+sYklpF5HZA/rQKuPmRya
OqkwEkTqJhqafsPUQjLuyhTrDp8MYusTGUzWXNThVN9EdK8kigtcczxsBASfkD2Q4gAnmeywsFTQ
SSnUoNY2J/0n8p0cUpKLcB5WHKEqzNkMNUywbYRSjS0GvMY7wkoNjMcmQayQI4bptjOnVNu2Siy/
5xV/OqKqMHltCGDCRLHSm19miRHzpiGONvGtTIqISMkK/lCnGGfVo4ZrrqEi2ZKXzQ3upjkGlARK
SK0ab6UM9zooY6BtrJqqH/G+b+d2NzcYJMKKJVrEw022uqRNDibSce3+BWtmaEwSMwqyo8ek2mPz
aeXX+dgvoUSgrpuUGcgfIJcZszchx5mXtmZ003cEefoQ5bubrHYmdYcr20IuG2XoxpA97c8I4Ir3
ya1dW5WMa5qedQ7rc0yFASWw76EjjjWReOMglRAF9IpU6klO7T8MZsb0slGnRiU+B3qL0VWT5MHS
Hg0fJ9f5nYCobnRbuR9iL2aUBzRfUEJvIuzjso06woQEwreZNw6GE97J7aRBZCT7HWhuIA3HrVRk
F34pm9nvvK9p5Yn5xLV0HpZHXZpK3+6kOGxzX0nVsdrOiAtrv6tEXV8EiLhsOM5C4GhYO/W8xTxY
rwBZMOK7mBnrg34JpcK60I7gRrH4SCqdolK7mntJJyNHTqefTaME/aWhVm3nSqmZWX4XVQpxMqWR
OWi9lTEjLasgTdBqMmY1NRki827qyfq46CFEVLd2B7t8B/RspjcqmR0v0H4tFTlfbBX7uerhzYZ8
sZOfNJi/hlYZ6hccTLq1iZt4uC4hq7/1nFG/IiktG5/UYUxFlBwRtgfTslJ8KTQ77c7pUvyq4lEN
kSXE4Z+4lYvnoSS71LOEYpTXuhjYGxu5Y60kJqCZb/d6Bzu6CYIPfZraV0EIoQ0fZLA+a2ow0JJe
pAORpNJQeo3o+vCutxmXb4BH9QiufuC8QxEM4Mv0yb0BfeVFom5/jEhY3ubyQM0GTxPBk2Rn5IRl
RqtcJl3eaH4qm+GfCfH6C6yD8vX78/WEnMhiuo1SFsKRjM/QqrTLHSlh2+0yN+GHoj4QkSBAQkur
dGckFrmBrdEGvzB3zIk2jlvYk2DV71KkmZeTVundLlSbGiPdmKdz5qcd14N4tiMvxLuNqTajt8PD
sozsrhkxj4InIfSXCURCvpx6o0NEoSa/Ra7rv4cuqzSIHj1nghkqrDKjFKXu0a2RmliSVPGWwYAj
C2iKil/f/74TpcmSbODooBkyePFaCge0NllKD1FWSY2kuE4nCGt4AoRO5OFlCJ6FI5cBI9MOrGZj
aAIDxAm+HXmKlWS0bpto/S/kOM193wvsiSOTwDGIkqZ6Z+h9AQ0hGvkD8UHJChd7XN3ZWDWpSjvJ
idJ9W4GmbXBUwMGs7upKeN/f3fHDNxHeQwWAFEBzux7BEDcVGfnMCARhhO1mNBm3OUFhf76/ynFp
grxvWYAaZYmMgOnwFccTq6cfuYpktRu1vg5xu6qT7fcXOYGvHV5lvZCAZodY4Sr55uNxs393/YeH
M5c4dyOrGquprK4Jl0tQOmwy7xPanf9JqujmKd3GHpKrM4Xkl3PgYV18eE+rQaZJyAV2uFxwcgd/
9lqvcrMbbY+Zjad5xZaIxVtlJz2mF+NFtJXcaevsym3mK365NXzkUJviZrqw/caTz1TsxwsHOwp9
abKwXWRnWZW4SquRTqZTulUoIn2r7jlpNOec1PDE84YnhYqOJeosySeHCycRsBMjvJmIfMqavdEa
8tZMxvxeVGXpff9uj1vwxfMQ0AThJXJfa/WkU6OgmcRYB65yCaPLGLA4h6Aq/2j1rrlJcovtusNs
5LmWmnC4IMRPOvOyTwCRi5UJ4QJYSRq0QavxXeI47TiYRDFOrYq3d9qSwlsEov9jDnJ3OwUDhi19
rjqdq2MP9ZuA9moJKlWyyyyEQOLNkBffGgpGXxscW9obSto9RiYzcDrYhT+fNqAc5z675U2vliga
TZWomQVCtp3Vx81sse7IJWPWv2CfGB3PT7aWd25tFemT6DvS0hgf/Z7TOf6JZDPZTine5Od+xXFD
AjAkA6tgjcVIam3x01UY4IQYuDBBSfvgKmXEUbsWbh6gRoYA8VRpSdxUtwg1KjK7gZtfzeNApRBZ
Dw2hd5/fL6cTiAC9Ec4tOi0ZwNLao7DPsNRLE2wmiQzsd5OeOhd4GUOyHqzeC1V9vEy0ytordi37
aRFP920SjS+Y3aCIUVLpzioCDEsR/fugSNMFvVW6dZTA3MFU0W9aELczH8Cyd63eI7NwPmkEB4xn
1m4GioTYd8jawu1TTV8MKNo95BJkjtOcPetqdm7GcWIHAb0GG1I4fsCyV9923yEzzIMxc03mQbeQ
ZauLup3Gf56sQd3DT49JKjaE1rpRzYbaBJchZTuZjAgPd9qnGjy2TV+xTVAp8uaRxD9sn4ngm51A
d2f0li/fr4XjJ2svJB3megrIrLKm3M1WNk6gcgm8Aaf7ESul7YusnV6N2dAuIUbGZ653AiGiF2YA
8UUPgNiw2susXiuwJmSIXCeK/eHgrfyHvU15qBO67DrK9BsibWq4+DqG2omR7APbGjw9tQ1949i9
CiVuSu91bPr2ReA4bt4V5hkn068ZyOFyw82I/n9BD0AJ1wiy0xVwygjfptgulfI+wVo+8vPGMX+b
mP4TBw3n4p6ABfFTA1F2CODo4AhaWqnfQHAaGmiBGlbzM7RReIXlosICGKl/hVkTPhRZVP9sOtRf
2DYI4zJCKRed+V5O1Bswn9m6eKsMXtivDw+nKWkcNYwYZIq0hBJaoKygsItg9HlDay7yygFjcFLW
ovpRdEP4ip+CMsD91vsbZ2rK8cz5sXwwqyeq8oucpb4HJl9PPIUqi2Qk7NxtQcgvWjROSJ9a/QqU
4hw758jfkbB7UCzGP3AAlqJYPbx3VYsnBB84JZIEZ27l0W4vi9nMngwrjZ8UrF66DYdsuONcIHbY
VsRdphnhlVDM6sIqmn4P2F/cpk7rbFIiA/aSlMwXCk3ZuXSopbFZPZTFqAC3U04HtrdVndJGEEFb
nCjdSRvkd41gBdR7cntVJrhbWUIinCjpq72Dv8uZFX7qK6SUoGqwNRVjj/XB2MmB1sxamePj2FXK
NjKcmF4V/k4IU6+07iJUAdCwk7mF5mjVzgfRuMOLI/dCJkBAIi2CSau4loTdRR5sghodVj9BcTXD
RtHOrObj3RhjRhox7PplCrr1bmyJfp6jmIBTLbWza4YboWcq5G5/vxOeehtMRNkEDUNZ6ECHy8ap
ad3xBEhdOyz7pzS3ELsCuP0Zo9G8b0U9LktJJ8sCEccZp5wTLTBnGuAoRiMYaHP0HF7bMgZt1AdO
glkE9Y6et71K0PmRSyIhGYcchDuwUwbjFgHwdJc50Fk2SaDVL3pp8+8zKHk0RNScmxWf+l0GruGU
e2SUwz9ZfUqh6jSgmGXmMkNJdC9HdPNUzsxdrNTRoOGpyYfe4LCv5iqz7qZQnrtUTkffyG1rH5AX
gfwtFP9OSYfHwGcDcMIpwhd0+LTwA1OrNEIdMyfd/JQzmPEZHxr71AaP/H5RnNi36CHwmFz4N6SH
rxaFOSkaFieBcEsH44em6nJPjeP0phzMczXHl+Pn4XaAdYn9NWb4Qv1XDzsKOl5+pLfuWGX6dIcs
L/cdINdkHylhdYv+usOLMqqQS0llC9bTmAGSTeFob2nSMLcp8zl6ruEDE30hd+Te2mUIi93iH3o6
wfGo7ZK5vrSIu3+bMRcgZIEqx3AtJ5etW7tvNXPbgkb9hJGmvGEkId4yBJGviqT8Vp1KfkXiJv9s
THEJFJpt575Oex8qdPLaEQXxNrc1n0fQZnW4KxOLAJcgbrUHQaiDAWlehrHd1qx/hquJM3uJkmNq
IGUSxTAh9hYAlpRHROhUTvCpkNAi7dLMGdmcQOXIDgN6ZZ5ClhaGHDKG2Qz2i3R2sVRvGQJDYHuN
g0YlCsMKx4+ADIh8Q9FIhAoZ4/ObMY34Dig5wij+77HEudyagMGo/ca/mcp+stOh4kwoOc3smTQY
81wTtyyV1euFb6nKi50oXKevdvo/MBL6ckRROkNSHueS4q3ont44w7ZKDfUCr5AQCeEozmxqJzZ6
kjShNrK18KXgxXX4raTD2M2C4DPXmdCwGbDsrw106SS2ySbz2tEyPYFwEq2D1F8QlWJ7sZJ1u0zL
1YdGduYt3Hx9H6KMorOTa+e6YJJ3pl8/sc18EdwtTKVJwVXWPpKaEeRE/VTCtRC/++R4ph4jysQv
MOv9GYdWfwux3UbVAQChUZjeldIkXWe9Oe7mXCV0WSlBDL7/8rXjT58QCJ3cBizMGNat31cHpVuP
0fshXG6bGyUaE6y1UD0V3pjL2Sfy6ZF4HmEn8TYRQ1WAapSx6ttKoYSu3aWjs8GGZ4w2CORjCNNZ
jFGJU5XJcxQvVt+SPLAYWqixN5rSY2sSVI0keYqBowWSYzpRYE9tMDyd9HfnAnm8ZbpIQafYtWNH
+xPPA9LKOU2Tu2Yyg9+iLbpuGzrmdIe7cn0JLlm913w17ZlJ04mFDL4GCZGOBfetNSqLWiTEV6UW
hJFLHX42WvuHTlXxmjwMNglwG7gW0Uffv46jt2ExIIZzsuCW/O2aARmIGDYxfh9uk0n5PrAScYkm
LneRjp+rVY8LSC4AdrgAlnSAbPuH3wznKiALu4trF3g1+cEo1X+AMZTnmPyhnxKhRUuUIbbsWKUN
T+kgEfDAjNK4idRZ+dOoyl+z6eRNPmnzs1Fb02dkivYBvGB++/6hHEUugEYvhREDjqXKh1F4+Evb
QBhGXBNoFQrDBhufiP72u2EajK2u1FN8oxDYZnl0WbXjJkUMYSJQxwGgk7qN+RiWirMb5pi3E1cQ
DsMdOQT1ma/7i9B4sPFZdHn0tzKW+7iTyasfWbRtxdvTEBgzafhF+Fj0dzJyxE9OrgZvlkFopWuN
5vQ7rJLktZ9ljIWEKihxcPuxyaxHq4k9pZXV6I2UIQ/3ck8omDt0GBfu8YOkdneWDk132v4Ogjm2
QAzMLAFLpUKXhZ0LuTyYDhGsoAJwVshKIFzuHK2c9TPL9LjxshjUQdfj1fM64MscvhGdoDLysUek
8H2u7/tEia7lWte3eY0LUwOz1ptTcONOwV4r6gAVHHSrfkPwwf/rl0AH4wNd5rRr2mfLAaplBVtM
1OXvNvDoRjXELlKlyzAOlZ3aj1u4PHtrKgavnnOQtsw502Z8bdyrV8/YkgMPhjRUg/WrD9ioSmEt
v0EVwy1sBk6aqE/kdxN7q2AjwlxxYZHgN2bJYFAhfiyDrBBPAvnhfmGZeCIq5v1QBNaFCCP5hnDE
2AtwWrxuBqPbxkVQ42AzjrusZjA0Bcz2ANlkdPNp5hO/0Gwh+4R+Xjeo2MkO3doF1gOl3OIYXtrq
ld007ev3H+XxTsWNgsbA818oaF922P8555ME0ZNwDIoa4QTPeK5SI5Wdtc0muX7890vR37LQVA17
KWNVnWIbkzZtjCii04H8lMzEp7BFeI1IsLz4/lInXiXNF6OXZYjJnWmroru1pCms4c+5RWsEXtpN
hSdnotzhP636qhEOnoE7g7YxhwCKJZWgF6D5JhqHD3NQFncuidgVcEoLVaOWGPQMUng5Uge5/VDW
b6qGnBLRvc43HmVP2TiGjwHFlN+mgNwirUJMU/XkSjX6cjumeQeQ2xXyXjOnel8Q6HFdT2V1jkxy
NEBm8L4cckv5BFt73aIrE86XjAkJUrMm81OOiqzwMDyS7q0qa14Jw4xyF05mL+0ybgW1L8O0+II+
GRPOIasAkrCR76gNGkltt+lsOA8RsHTljYMuX1SKjZqzHqwo35RQFV/VttJ+f//ijgZ83AF5NAwx
l4+Qbv9wQ9IcGv1o/pLN9vGt0gXjXZ2I6d2aHIYjc3xu3zmx/LkefgLoeKFNrasDNGOjU/dB7spq
H+ibiXB1Vx9MjFGMPBFn2rMjb3lMWelOF/SYCheN8qpn0mMdbDuVChe5XLC1W9FdhV0svXY49Vwh
zcWXMkU9SuRlYXnTYhozyBFOEp3SIAstbGX3/dM+GlV8ATUcyKwahm/r1jS3u0F1Uqwx48XTqQb2
30mRqp25yqnb5qs3gZ9MUC5m4ocvlUiJNM17hInl1NjXWMSHL5NaZy5ipmiPkN3wgjTXb0uMwO4n
PQefTvrx2hglohjzsXn//qaXJXS4y3PDCOEomJj3H8VxdXM8DBiPIRnBFnczdAPT8rFSt6Kpu4ta
aM5fOXQoUr6/6olHfXDVVZWGjCMNcBDh+3PgnEDClb0hGutzj1o7dXMULvhDY4hOIMnho26zFN4p
BiluJ7TXJh/DH4lRRz7EKN0NnDhh242ttxiV4ZNop9Sf9JK4Qwo21tikvNhRoJzh/p66cUphhE2c
qayy1bBIavpaKTSiaVMFfktoSsaFgR/8mQ3/uHOE84vs1KG+pH9Ekn9445Y+R2rUO3AfaBJ/iNwW
j5GqDK/YSod/xmBS39VKbTO/zPNip+YzclpcVzgfKNEI0tbS7DGpYSdvsmFS3hq9tSxK4jg+p5E8
8Ti+Dj/I/guWsgbwo459qLB4QSFYGlZUTnZlprWx/361ndjWGF1jf4ytt8rfLN/Af051dDkT7SA0
iMnGqWju48mfswTWt+ko3veXOnVDlI/0OTp6OVRsh5eyS2eGwcEeMllhfF1MGcxFvEDnp+8vcyyx
pYX7ApQZmFMlrondpIVXhaPjmTMSzPEErUwhVULF2vkZqsrQb5NelLYb99EA7a+rR1zZSqvyM1PE
kid1VR3j/ZcvvkkEYlWbGnFH7gUVGTD//qVr0P0Qw0M71o5UpUQ/4IjWopgqCdf0wSicK5xfzqVb
nXjDjDkZ/qIZQJ61ZpiXUanabcwwM1HCAnc1WfiapOc1xNz53Cd86tljn8y8g8gD5r1rhKkxMNSJ
shzGRDXQDSwtS94oxV2RM+/NSgXXvVmbPbsorRtVI7IwLQvJDULduZvrUPI6uaf6bZz2YYT7daZs
P/Xr0P+xl0P10Zh6rk5VpZqcCPFcgc9mE3SbGarppzqH5gelumLfTNRl5j7Bc+C2SjS99Nus6B9N
zQ5wYODTCDBIknOxsa0R81sNcX6xQbOunCMlnPhQbBVWFp6NQChwPg4/lDLEM2thL7nMKZp9p6Kb
nbWz6P2JA4AKD9byst1CA1/WzX++fL0E4ivGrnELucG7MedrGJ1AeCppfIABcexZWGXdJqWIbkt8
aDFvduboHRvat1mRNA/yUXVub1723tWJS5Cjiop7WTs014e/CQvSBj4raHFfWsNDpbdo3OU6/YtB
8rzVh6m7gC3iS0n+2dJO+/roVLuBIZl/ZgtZ6ozD3wF0pVOGWMyt+TGrMwLTzaLGG5aMi7ioH8su
KXd1kCQ7p1frfYt3/YdeZfKmt5PoNekJlRbl8Ce11Qd1wP8GhTQGzwr5expOotvSRt820pD5rT6q
fjen4Zmd9bhQAXbGdgYFLYwv3Vita3xkHaMqeIuSBBO2ZXu7wazUucq0kegh5HY7KRvsM+DO8SqF
9MGH8fWMmCatCohhCBd34a5m/CG3N1Np6LewdPRzlfBxnQ+gpyIOZiakqxTfh0uiDePeTnuBg1Lg
ZB9Vq6mPJfynH3Y16Ld4J+JPgaea88s0I+xamamoilsYWElh8BJkr2bURh8CJf5tjVETZF3Sw1Nc
KKltvl8zJ34nbQjtFJQ7oLz1OyizTkitXNVUL0pwkSEP20pRrr0MhdB+Qlg/F2lzoo4hCQOhLwwq
oopAPA8fDP6uWUypTJNc5RnB0D00a04UAvsyRZ9/2GoTwswx1fyj0pPpnogTa95aRq+VPjPY1Be1
xv9QUuYkPsnu1WUTJOmnrRgUA98/muMTaDncYHPSasqc/auqfsFayCll4qygXGC6Gka3YcvgokuZ
zf/7pUiBY3qLzIlubfVQeiPuklhjMNPjDeRjQ0iagZ30m8kcz0FoJ/YI9k2kQoCbvABzVc6owpxG
vQSBaDs9g2U5q4/MDeyPWVPDS8mRJ9x0cZOmlEoy6UfFKzyzS514rNDWqNqWcsrkRxwugNCJM8wD
ZQwVlKb2Q9E7XqEX6cbR+/BMlXjsYGVhJ8GFcO2gVMQR4PBadpFA19GXawVpYbsV/OvPokFBuMG+
vG036ahJuYt79Oxs6YyNwbfYhuaLKjOxppck7CQ31JnEuZq1I+ETC0bmmrkdhS4Oc426DwkOxLY6
7GrfCdU68CRnCH5WJlbUmx4iPeHrAR3CmZV5YuMEAAYWh5CLQHgtGoqlnOTJMECClU3ju/4/zJ3Z
btzYlm1/5SDfmZd9A1SeB5LRKyRFqLGsF0K2ZPZ9z6+vQTurKiOkq7iup1s4QMFIyxQ3yb1XM9eY
o5hvzLSHPAny+IBeBG27NMR3n7+jH2ycePEg3yRKpWN27uVg+hTtkom1RIThLQoKjbYS9eKFbOqD
YOcn7mDWwzFmht/H6SMbpLaPa8niMrC27SqF/G+LAQRIAfrAZIf0XjfkmdrGUotyW4garRUrChdw
1VXESbA80O+JdtNVxkrvYr+8tLO/f39VcdZnSbxbVFTOPyAjmGuoCeM7pZiaHcRj3UJZWWjojmQJ
7XUU9Mj7gzTTRcwiFGM5+kYvAbAsma7VZc/w7axOjGfo+GAjugAJUCDGj58/rPfbuoqGjRYUnQgs
4c77jGai0p8qRGaMcDV41pOAMQnIJu6oA3G1m0QPVp9f8H3TkMSU/0ExYSOjDTL/Rv+Iy2Jme7pG
wCg0zUtlAQhIB/IddU49KvFXNlBsOwuvMhdSpJZbLRn6ZVXjcNgNin9sxVrf0XL+fXUbPUxm9jVq
MjrNqvPvX5nMIPJbWbArmiEYpNSm8T0uguirxxf/Nn9e5oLpqjBbhmqeaqg6xPKO4lSaLz3PxIqA
o4wedlhL3hcFkSr0Lzwcom3TCZzXn6/g+42ZNho7IiE0hRQe3+kC9mVd92IlCijqOtw6ujrpHanr
hXsGHmUQACIwdtHH7cbxAgazbEmqjOXnv8L7V1tTdLQcFJVR2VGhPP0VCmi2hNdwHGu/eDEES9pZ
rfK9H8rmdxkH2BbpSEc5VFGEoUw9vZAQUIjgZeJCVe85khRHdErpQHx+O+93LHZ90hEVSRXd0fOx
c6ERAIga5DlK7BEylA380RDo+u9ehT2RN4xBwnkrPh+m1MZeFJtaih2jzqXlLC9cApH0LySB7++F
2oBOG4plmfsLZytWkg7PtHY8VuMs21H8K10T84DF5/fywe5LT5CQdY4OiMzNs+igsdpJkUqP4do+
tvZhMfRvPkVl5pcAv/TtqH3BTSiyGbDF9reF3pZIbecCLSWezqoJqHDk7RKfMhMsN+PCcf7+9SRJ
kNBJkzSQAJ77a7EhS56XJEySquWrFycyNLJaOUZm3DxfWIf3Gd1c4eB0pV2n8VWefYwKlEQ2i1iw
cbZqllI1SbEdSXK9bbWpWjQRHUUaLZri6OIgu54e1PdtXfmPoI/l38ZJgE0gr6MExb1z6J89kyij
KtDT7uFgQ7igitOw0WU/vhCCvqd0cL/E5GyTvD2M+Jzdsi+0oxeX+HhlchU/WJz3dmjSX4FYjApF
FSMKD1Dm46ZrXxUSRxe+Tfft83V//4QRN5Mz8X+MmEObO90XmElmkDFk9qwDQL0MRlJAahYtWPvy
0qp+cGDN/B2sfgm3MWo9n+LADI99Nm0Sx0Ty27panlBBm8KkkXZYiqD97wNN+5HkkxHa1KnUvVTO
mhjNKLPJVnF4lVEudRGui4hOjAuHwQeNa7ZGNi4kjRiOK+dj/UHf+IGnJKRCmho2DhZE+Yp52OB+
kjThOyhTGJJJizPAEDXdrZpFOPxomOnacy/it2kPc7GPb0GeBdiwfs4eCxYNSSA0cerUQ5ugSVPT
jQ68+ndPn1lByEwLZUXyQ3RSpw9f4k5E8tGMKQxR+FYkYb6jDz4tzUATf3c35VII7U0IvCrXO3/2
8EHVgm5T5li9ErhdpPgrMvLfrhyDzoWmBcURvSZsEPn0hjJPCIexB33uh0mxHojQHaMyDffzb+Zd
3EBBndITBSg+XMShZ99tmBjTAAs4dxIzGx7KOFQeAFz7j4ZSixu0y7rt62K1HoCZM80w5b//1CgC
z86SfLoiv8TpTYZeZ+WZThZFhDWXTq2M97TFSiUHBfz5nb5Le3he5iwInvv485d7einEYWkg1LjJ
yXKOK09qZ7KEmdMWuTQY8ou+evNbfVJNm2kuPEDxp+oMTtLp5WoAMlbRkQmnjIXbHP6Zq+Pruin1
3qSDOemuHEfdCrad4igmpjYMepETmYgZJAvbtZkmMNOtu+PnyyD9DCne/2Z0CZAA0HA6P53MnkPH
LLH1oDyA8UPfAkt2xLISVQQVcm85WjxgAjGkin/DL6Dnzohe/CWpqMPRtlfU19BHZbgK0Am8TI0y
7uhJt6sSSorsQASSEeKnGUeeX2gjZAFa6RPqH2tqOBySFG2xL7VHBBV6w1BKKWp3uk45wc4BGKQO
5VcMtAJprO4DD+6xo/q9isqg6SEUG1U/pluCT4SfGRuww9g3ZUfRF7BabnqcXxZZo8ahG7DW17Vg
eRGgka7etYCqYjtvwJ3YwQTcYRWU0QTPHpUqI9mdXl3TlzIjuwbn3qMbbZXA8UpZeImMsN9ZAYo9
pu1DhZfU9zHEbntDeM71JvviG56Mp101PrVGrbz6US48F2KooRNQtCC3Wzk2GLWVWuEaA1wBpILa
F1CeiY7Kq25mDLlF10D/JbYCoxyLEwQl1DORsJnEIFwNKuyjVerrwYRLSQHRzswLiAJ4wImuUMvW
c4rEHEx/oshPRZ1BSdSzZrxiHC+NbKXVvOYm8xn/cmTJVxE/j1LBUGfn9fKjWkQpNxeCbfdFHZqC
rJa4L0T0PkEHcGDfFGUl1/ZAzHKPFlhmFBp6wUOV9WnmtlaD4wh63spgaaupdL1q7mxo0gg1qrYM
yCf9WLSPExaF96loBqYTFWVDS5W3xHdN1GPQQOVpmLZTQYQNuDNLaTu0HGxYDVDDdzuwrJ3NW6Zr
OLEmtOswAsKoasgKCHvkyfLg8ovnmRszOPkaTfXA103VU7b9AXMaRcotsFSWhlEQwqz2sbXSiQTf
74gyKTDHKJiHPn8lU2uHO0tsy8cY+hdyQcRVAp5jKt7JVSxKTiPVyLRDAqgAnZXS3WZY/aLhTgdw
CJDH/bkjGmDMgt8ctAq+p8D2vd54AB8S5Y4SWOZ1MVXdlcJqSk5rUDzDpkPth8XEs8Lutpx6Hk8y
ew3wMhqj3UaxuRghBg92W5fsxZ9vBR9tURqpIkMBjPuR7p9uUaiAJtrGKuhZsTBv8iwZ7upatC5c
5X2oxE5osssTIc54yPPQkBqCnIpBxHhKnyyiflp6qoWtr3iv+drSyLRHJDhXkTkBUGL8asQY0S59
8aZKuwvVoXfxISgoXGYZXKIhSPJ4tiVLcmE2vczkj6eM3jdm8Go3y6d6V+reeCEVer+0wNWo85gg
lTh0rLMCfq+WfULYN1uXFsaqUBLvR1Ebl7xLP7iKNGc0hLzMU9LMPn2AqjVqRo1dhyPpTbzsVV+9
D8Pav5Buf7BsxCAElDQ9kIydt5ZhkmNcU8DRrbwuxlmimpYYcc1QduNC4vTB/aBsokuJ3A6K6DlW
sFLojBtYSzuayfkYh8a49ApErZ+/9u8FNzwR+qHoIeYDmoLT6bK1TNfUUYgTOYzsClefDH22M4nx
ZC5aL/MKGAlDWwI6gc1sC9HYfykVvc+dQesjvCaKst20Spt0Fz6UD+6eAJlGoE5CAf7vrP9WB2Wi
gj0H2VFl+oJBPnMRS4B0Pr/7D67C7DcyK9QvtCbOb96bhqiKYlo2lo/nBcUHAkwLx5bPr/K+FDAP
XSKc4tAEzkrR4XSNKwMPpkQ3CmJWr7+VY4xq7E5h++b7Uxx6aMFipL16wAZTYXqjKJd0ZLVrCoHW
ocZlNqe6Pr0xwhZlnJ1J9PD57/c+7GWVyVIpiFganQz59NdTI1Of2oS6g1QyWOiEM/abT5W9PgzV
wzRo4wOKPwBQBiONKe21zefX/+CboqRozqwKAlIEOafXj+WyxsGSMjDiQmWdZ1i3YkE1OGIC1eO3
L0VjnZI7FTMSpHPpsNbGetdHUuEwX4WdIfCQBXVkps8q41LJ7H0VYJ6wp5BLb2EWkJ0rLHF7TTx8
1ckmorHeBPisPEaTNT60oRasZSD/t20rxQff80Oaw7L+BR1WFF14935Shk8DXH4LBZ0ycgeLEdWz
hxvQdhK9EC2MDhss3I7eJD4Fcdt8S8yRe2Yow2jsvuwzcwfVS3lMq7hKdyKtQChwyOsfR0GT78xa
T27BnMmVg/1oCWyFzVaxu0mjLq00gXFd9amqLaapF1/jph8UXDl96vM4b6Q/TK+vZDf380CwqRrq
F97f9+8PODRaHQTwgKQ5Vk/fnybSh0LyRqAuMLBcsgvVycpIfmIW0rxwqfd501zPVZkCY9IELeTZ
tqSJhcKYDojlUVFCeVuJ8mTaRZSr16ZCS2xN/aFA0N1r5SWe+wdXngvvTKdQJKTZe3ZlvSpHoCRY
8Axy3zxmEZ4gqjTUS8UolWc5iIel6pW/3ftAfUJjU2eKnlL2O0EeNiE1bw+gV3OqaR7BwtC+QObS
9rUXToQw8aXB4Z+F5JPXdZ6DYb/nMdL5sM7btzFphQiprXDiWCrvUqCfuiMxl6ksS99slc3oK36F
m5kioNmzGPEz4yK5M6ysZTdtkuA27D0SirwQoHMl5Db3RpOqLvMQcukMFYTcjdSW5fe8zqpjwKkm
uqkWhF/xNbLgmWLWcVszqoxRY2aKHaZRQkvaIETJovDzOL4avFgXbAwTS8aa2qKq7NIUUslFBiwJ
LpmO+kMwxjpbRzgmYy9d1rBxywoMYTjF41MlVEbgFlPktevBJzyxM3ap9nd3OSDnfOq0FtHQkFnM
H8w/GkiVBnYEXhIOXlNdX1Eaa5kxwGJYZbzA/XxDnY+u0+eFeHSO6ZjX4es775/6DEmZYti1lLCN
ZB/LDLvNrK0Ka0+/Wc+aKeYeDPnay2PIfp9f+93pTZkEEi60UYZY6U2cnRtMagloQyagJ/RFtsB5
S4cfUH6dTv/nxL2p/vd/8OfveYGUzw+asz/++6Z4y+6a6u2t2b8U/zH/6H//1dMf/Pc+/I7DZv6j
Of9bJz/Ev//39d2X5uXkD+TkkL4O7Vs1Ht/qNml+XsB/y+e/+f/6H//19vNfuR+Lt7/+wM4ha+Z/
zQ/z7I+//9Pm9a8/mHf4x4LP//7f//H6JeXn7sK3qnr519VbPtO7fv2L//1jby9189cfgiT+SaGD
mubMlqWXMnO8+rdf/0n5k81jdvhBykWRcM6oMpLv4K8/rD+JoOfi+Cw4ZYSK97POMVf56w/9T9Qs
M52f5gSFPg7OP/7r/m9/vXa/Hg3r8fef/5W16W0eZk391x+nBwPFb5RbAAho98w7pmme5XTV2GSp
N5kb5n+klzFV89nll6NPUoP8Qgxz+i7+vBQVf5yBJAPoP6Xd00+ulqSoLMthU2lUFXoiTdCSF+to
H1+EniZnGFrO8wIh9Y4SC+thU0j65GpyCEgnKi+xaT9YNNJBKscKxxxopLNFG1rFnMqUXcsym1dd
S8R1Liv9gUaRd2F+7vx2mGzAhUuawyTCI6bLTtdMZ48KgCNuIoSrmEX6CTRzTHl+j7bGJX5ehpkC
ogSS0PN+X6P3FlZrxSb0GuW+DSpcbsWsWf/j0/jgVZtX5X/2wfkiCHgp2s6TtdzLeRmcse+WArW6
1tJ+XLV9o3S2UtNqwG1REjfQ/Mrfqrv/uiApG+p1kB6kFWebn1zja9QaylrH7gpu0Cgyao4m4Pfv
ik+bgxjG8Kw1O31CRpP3QZ0q6y5UKRVrjCmKvdrbqiCGrlnhsf6/uBzIfhMkMfCDcxxGknmaOHrS
OqZOv8frXGLYpKAYyUTnUtfj7Pj55ebN6fyh0QHllKSExjX1s5hq0mtAskO2TsY+e85LMfxWtJMf
OSCyIXbOgkpc31Izvh30Tvdd2QOUYwsoZh9E3/Qnd1Q1fIj9LDG+Fqk06i5WndTUhzHwbsNSxeMp
GIGPYrOJZrgg0V63WMV2L3ESasKhGmSZa9d41l54bOef8Cz30TQG2mZQHF/xWU7fQGtVQyZUsAbT
VobVV/sU0eh6VLzwQh/h/WtP3RHXEfYjNqV3UhVPNysxwT078xtxISg+kr5q7N7mMp3TNVNxKZX+
6M64zFwXoIH9rpeXlKNUFwSAOAjVLmPi4wo4fL9OxCG+//zleP9ucGfoEJA9yDNp6GxzGqI60tGi
rfUJji2FZPi54BYuBGofXGTexjkBOTY4FM4eVBtn+ohPzFrBb3ulGjjrhn0qLT+/kw/WjDG5ORr8
qbE635qgBglSa6TrrqFsFQ8F1vK+39sRneDfKo7NexI3giSYgTWRruC5nktDeKIIDGhGZhVeRVIj
IC7NmKvoA+W3pMe/rkSqN/tC8KKz655uTOUowuwF/zTKgmr7KUSB0AjaC2f6RwtHcIvAhnIBpYn5
6f0jjA61uBRB0a7JjTO713RmjBuJcyRr1dvPH9FH7wFlIXY8wPkzSfz0Skx+j6U3JmvBCsdV3iuh
W6nppUb4aQb5a82IyGbBP+VE9RwDpIsTyO4mWueG9aIVybgvjLbY96msHzO5G1+lYigu1DA/vKQ6
96J1NIhoHU/vKxB9Te7HaB1PGIZHfpAtxV5K13o1ZmtAv0WBMJR26+eL+YtidnoYE5AqJD9IotB2
niMVDAOQg1olqxoYlrnoADl+r/MQ3HDNx9YzQQhsjbZOI9tWWzRfFTy5v1mYa81dqrymJERYeV3k
WX8z9vE02p6eV1t90Ksn6tzMY5lsQSKO6wWZZq/W3hLAMvXSIK7p1sUVxCmnLPCBPdSBrF5rsVG1
t1GXd+FSSrK4PuphBqedbt88wz/hampbnpw2EN0xl37RIikTjzK20qMT8tKojl7K3o1cSVh7alZZ
bz0Ix9qi8oT8XsA/oVh2ci2mbhj3axpmtBxD3cNJDzmVD6+0b9RVXbIkjiGl/VaRJ6O0JbNN/UWd
et1CsuIh3GAEal7TnPG+6jQE8IeSOnkDe9v7Uapara6w6R2fkhYMgBslsdnxS0X+m5BFGQCCVvTt
FPpuvPR9qYvdMBDHKzNvckwEDa9LHHwAWt310wEetlVA16HBgzOjAwey5rEYwMocvxzZykumKXqX
8rOG35hq4HQSGTrs3tzU+mDhGZP61Imw4zEx7tIfQT3G1xWbWkIfo/HuypIRHkQCXrEcqQYxqg4g
7lX1O7ihSa13X0VAstOCOYNhTwNNjezMysZXYSwqyfbSmvpbG6RY6YpRUu6aURJjljEHdueVWaOv
/bGlu5ZbDZXYTNCCxJ0gERxbVW+/Wn3cfPP4zGo3V+kg2iUNrvtoNPIjnbA+AAUfEUqvRwLS0G3k
XoIJVIaaedUZURitR4Rhh0nNc2UPPlxY6IEk5SucRKmCTqDnVlVR3utCnnhrc+Tko3lYiMtS6/Xe
Lrq6XQXeAEGp5Is7MljkVxTmMmXboGJ5HGkiPCdACfbMZftfSACGeKEKUVwvCPa10cYRIL339UZQ
mLEvjacU5kvrGpzrodOODUlNYVRCupThpYq8lk39bfTg17hDwJioq0R6+EKYpr3WTTji/+754+So
NErSXZTGfOjYANaUG/sh+eEXNZtbnSSy4UZNGrzgZ5tLm67QvPChEGpWe9L00bT7pqF9rSZVdKf1
qdI4AmklUvNGwQMPGAhT177YZyL9SV8Y7VITp71vyAnG5OlImuRn5eC2FGEH11IrYUVUNE+YdYHw
qBipL8FbAIbu5EOZ0CGtmhGFjOAVzwyHMvAXiu24CtjZ6kXAsGoyg25E6TB5kiCi09OrL7pU5vla
H/Jq5v8n5mOCF1RhZ8E4qUtLndpggW6aEmorDoWrUD6l7e6LKj0d0Y8bN0CV9FCA/0jtxpJqEPRG
qw4LIC3p93gYw7sknDTcWno+9+vCAKxKdTNVfyRjjsp/qjPsZNH1zNbxnlbmLrNt3DuietwHOiVm
Q6Hz7n1nrNHXIV7jF2vT4kiSZaHXMqPTchKlqDGCDneFXB6+R6bSAFoIjW5yqlGGx4NDZ8UAZKAl
/SPm5GBs3CJF06U4SddE3pU3KkZLizmQ6UUDGwv2ulw3/4sKzP+1rnJSi/m0TvP/YQWG7+wfZ9u7
CsymTl7qf+1fqjp4SZJ/1mB+/uCvGgx00z//lvoxeTSrnv+rBENW/acFLJpiNUVAOO/kN39XYCT1
T9KdOeee3R2RVRHe/l2CUf9kiAxUH3U1Ss3UnPXfKcGcJgjzsI9EhYdaAQ0mOt7nZWtO+yTtxTA9
VkglaDBJ9oR1VscbbTPSbq7+sTwfZOFzUP4/B/+vqzFKgNnbrFEngD+NN/TIZ38RivRohHW8TA+I
h2966GiQnPa5gjUGM2bhhcz/g2vSbaZGzhIj2D+f1WR+JJBbhoWP3WjcDGBh1kMzrAADLWAfGyu+
+V1oXepjfbCss9sqoa9ILPduWTu9s9pcSpKjPGkTkb25aQbrSyOYuyTUL6WTNOHO15UZElLJOX9g
XSnzna2roWABnIj6ETJUtzQ1lwjVjF9FnLkHkEbRa6hrdpY9tf6dFN1E7bXZYGC8puI7V1vInBtn
kl6sCbSj2wavpv9q5g9DiT/7rdhtmu6Hom7MaNE2OEksk+herW/0YJeYTqktSLqMwKnSlVl/nRoK
5n5hD5Uj37fVpg5c9So65PRPldcxv1e7uyC7ToKbyfiqC6upID1cedpRQVYkH0T1aCInqbE5L2XZ
7osDlsGrOHBbY420SF4D+3IF03CUo+ltlJWxVWCzzAQT48Z6nF70gF4BEMNkG35Vv8Tf5i6FcDtp
3wF37UO9cHCqKPNbtOSOmr6Z4tfRvNPMlxKt1ti1OBMc5PJbGcXMikZ2Ib913jPEGSIQ22+XtbLB
LQmRdGIr5ZM3HbwMRBDxcmRrLZiPSnOE8cmIEltSvgjhrhq2uj7ZyVTYDBeIxZazoL7FY0f2bAiO
+U+/3yXvAv5ZVbxTPdTHX/Gv19UVZ2CIweOlIb+zhidfH28JsjbyJZTV73sBxIMMHPaWfuxDhhIp
TM16t5GjUWSKB3MPJHV1qFxl9BHRmpX3eaNeSqjffRd8DMztzoIBnInI2k5fVHqZTRyPunpszBcC
/MDBAnly9KK3bFoJsvv5dvPR1X4JFNCk8hGepe8a5BvkfJV+TFrrwQuKgMO0ZUKui66GKmguXO3d
RkOnZVZY/0p5EVqf3hvqqU5olSG5HwCV2MpQumpjPBiFt2n6dKdbITYe2aX+8RkyjofKVeGjonRh
phLZ0pwk/yMJJsjLRDU24vtq1L42xjpIO/MBrZuIpD0umUGqJ7sK9AGQUb/+Cbxqi+A+TLuDTt5s
162pbNImzhdD2Ln6EF2o4f3U5J5s+ehjcN/82WenBaSdPfFQ1pCYyb51lxV7o13xtNGQNuZak11L
caQQlf96jNfSctiIPR5rbmfYQbEQ3mAWjpYttnaHRdVds44EB6bRvtpJ23KjbY0ViV9buQHikL3e
co8Of5F+Hz9H9lF2tkRL3VaANW3BDdk0+0rRFl6FK/h9a62w9ev6m38XbOVd9Zxs/WWwwhJ0ITPs
IZAU2VLkekft6+cv5BnLiqf1czWMmdBDeYwxl9On5RcIAcYytu7Mh350lO8+A+yI6/kEwJOBdfmB
x9ZDgk7xNtmxEIzEeqJbVEumK2E8VY9UeIXSKe+oC+yit/wb92EUuIvZn/+ePyVf75/a//yec+Hg
H29VRdjeT11g3UWb4gphUW86waZa5rt8LVDcs8sfEmv7FF8jkDt0T9JNdjVu2wU9V+86llfEt94+
2Fhr33Pko7JRkOWGyzBfW+0iT1wBdBpdVrwZ4qtIxdTqoQncTEHmgHiTmVyHEwzzr3gR9LaxNnbe
pr+VDsNxFOwGp8mUv+gOmh0GbgkwVIfMeaMOu0lb1t7eym9H70XMvzbNMSsdBSepp+Qaft9SXRer
6FDs8xuZnOIO+4qVsLywbnNF+nzdmPJSRBiOYBvmiO6f6xZLMrXdoMPZ7lHcSjfSZrrBcO46vcac
Zy18UR9rOz0g16qw4UJzDEq2IU9wOmspSE7UOP1zOixmyxuMfmlW9bdVtcJjIJOcqnb4uaRatebC
CJeThih4kRWMRjlh6yK6NTUHNRgzBaW6kAKnvop2Wuxmz5w7P0f/tmXBR7dMnss7YdtuzC/Rs/5F
2nfX6VK45eBRSjs6YLCZktexedzBkdTUO6vbBPh+o3KkCqqCrlsK0aqfoKQuknghNriT2dEF6eNP
zsz7VdSZOmUtcWc6a2uMETFOyml25+29ffjYbpVN8OA5hZtcUacSh4UAJiBfBgwoM9eQ2ule37TL
ZJftwlXpWod8MyzkpbpksFn+MjZ2sr8EpaPbefak5+I2sAO2NLovKPPO9t1CJSudvHI8JOYqTFc5
jlWWbVZLZGS2T7qqDLsYfW1tLcBG+v62CDeJcdC7Q5RtRGur97u6+KpaDzDi6xoP0702OiL2f946
Cp3ye2EufajF+bb5Md4EDFtXtnLIMMoQbVmy1de4tK0X/7b4IeuLNn/wxyezupGGBf8d3mUCpDug
MAINdqEZTt+DtltWOV7Dd1jG1aU79ts8ulZm/qPrhaskWIb+ujEyYpvAgWxiW8pNkm878cEAlDhG
11O8L8oV5M55N65vwsiwp+y6Uak+GBhIZA+6cm1ZLh9m177xy5fNyhAX0dGs7fZbLdmKfhe3u0he
5vEBZp0+fhuJFfVsnVGOafGZKA3cvlriECYcEpVb5JdR8Q80KyLByPFSW2CPVDSgUE4WxBSApnXD
rLTm6qg0+kCyKwOXu6MR3HbtvjbDZWc+hsa9nA12GrFa/YUy5nlwQWeKtH7+1BVGNUz17FP3UvgC
0OHFY6aCqsdqb+Ppo7IoPbl2qNBcODneXQ3ZH2362TmFpjl6tdONRUwjVc/DuDr6pvlaV4RuCvxd
WyxxeEBDdqFtdIZ3ZfiEQeq5XS7P6SH9grPSehOKek3Z3b+LdDhErVRObphl3xVdneP8LUpzikzG
Jus65Qo4oxv3vgs2oqJ4aGyrHHfGzzfWD34hVLAolPmlkHYhaDm9f6GP1FAMBvEomd6Xinm1JYGj
HRj6lY+61Q58b9UoHKpCerBihs1L46DhvEg2Ih6MUU1+M5GlqUFYg30KURd2D+fCVPamwU8Rlx29
ql9RSHICtW8gJ5RLa9YZTWnu2Szxpem0047H/FggboJ0oRtF9RxZ8OkqDKHSGNT9xGMbFhg9x7Xo
dJJfw23nzft8xc+jWVpqBClEKTM9l47v2etNt18N/Dxtj03ZCDYYhGYwamqPQUBm+axQUHRjSb1w
fhIqn2+rUAboVvKSs6qIAc5ePHSWhVIVhXyM4y0MsBQEvfpqJYoT59cTJkDRurWuDf8lS2ngd5Yd
TWwK4rUp7jUrtov8q1beq83RKx4z8XYYdtlwNxaPY/0NvwsqGndBctU330J9pzZXRMtxtosnyrXr
rNyPwDAEW1IXkUItWKmRQqbOU2rgbNw50cYo15hgsfmR4Zk3jMaG0xo/yqE4GCFf/W3W4h+zxnxc
xG22VIXrclqr4z4WfuTkHJOsObUc2p6wNDh61ScdFoB1NPLH0iATwv5jF5s3gr+Ule9J/qiNi3y4
rn2319eccZ1xSMSNpe2q1JWyHxaG61V9pVs3psFNp66QrBB52R2eV6M9CQtL+GJGD/J0LQdHMmxQ
6x73FLKKwlZW37x2pWG/l19nyiEs7xPSW8abImkFwZYhlk3EWuHlKlauIVyFTUtNEbc003MVDYzQ
sv0e5AKI6hdJYk215zoIEWjbhb6iEh7g2lcfspFkZ12FTq5tCpNJnQ35s27cd+19wF8NY92plLt6
dAbzsbWWkrKg8E6NIvRInOe9ui4WSrTrtQuqjHenNmEZ/Si4nQrTFXxPpx9QGWa9b2ieegxCHyQM
viFwvM3GznKlsEdNqJxQKozfjaZhI2l8s8D7UBnPQx2nVw0m1OtDJirHSX/NOnhrTI9PC7GcwbK7
uPxRC9cifKCBw9Q/KM3WV7ZehlHzXi0fm3TJhlIPXwVzmRj7dNjLKY67oh1rB8akSu0wSs+e76gg
waylTtBYbRldAaFU4VIZ3dZqRPWflR23Zb6EQNNtZeMqswEfEdVNt57HLNfB6toFI0C94mr+slOW
sueKglOb24nhtULc4j451G9+tkRDPJMXX7HcElk7cWsdunh/PSl21d8E0VM+4hKHfWvJxJLUXk3q
oYD/ZFTMaG59usAVljdLwOlZeKG3jVXZu61jJiAwoEkyzATqOQGDwfwCx1roU6GyjfFuBEtzlWy0
W2+ROP2PrrPzPa6R1ZNquAywAfkGeDfPjHbeQZy2A4bNy5SUdDD2RXCVqN/mP/hRaIfpo6c7eGgn
mT0VLoX5fHAsIva7Ec7pNjL2Qba/wbgIMIIIcZdB3I3K2ayMb0PXLGLlqTVZgpz/d5UPm1QqlqiP
rOTZCl/g61nUfCyHIT/6CUG4kIc1E8G3Ur03QPL7O79zM/3RGx+6tsMgprTl8cVXD0qBlXO9V6eV
oN9gA6oQB4jYzaU9G0J1M44vZntl5QyPGUcBEwuxvepcGJlecxQFana5I7TbzJRtOjC+hlDcrfRV
oKANva+1fOG136SwdyMhtrXqHkueeclG8sE2XoscA9VeJrmOyOGxM8a2Mh5sHczto3TVyvtSWcm9
rYvXanisXnqQX7c9Ri5TC/58n+gIAsobzbv2ot4Nu5VWvSL6tYI9M23rsOkcVMxXWXVba4+S761j
OoNycVM2ixctDhyt/ZYP2lXbhJtA4R/EA74YvkWSmxpvIh1knF/segqWdOayCiOscmk037GMx26E
fR01dg4FZetVq3GSFzr+0V3M2Ix6j4myN27wTS9a6npte+srOC/rzGa/aso9E66dKwwrLV61ITHz
OhpdH8/gmjAfepz9wMNcZc+P8jehWAbTKvWWouhGR+GhFV2JMculSfJSLpV+YeVM8iyqYR8HK86D
7tBcDxMp8LLjK3c5aJJVsBmjpWescAuxIeeV8XZM3OKhiXeUVZdJYk+LQeXgsRWA9O5Vkax6R/Od
jK++3oct3bClvsb3fcH+AA7Qt/Nnf2ct8+v4RbgtsZiW7O44LNpNvwbwWd+01FJxsafucgye/YyB
X1tcl3dhxG83qpxlTrgpdtEX1UZ3PR4q7EO+/Cd757HcRrpt6XfpeZ5Ob6bpABA0IEA/yRBFMb33
+fT9JatuXxGsK0YNO6IVCtU5KpXS/2bvtb5VfLPnO4OlrUubVTaEMhNRI3jKc7BgyVo+T61CPuL4
QRMQVyIp6oPDBpEsbkVdw8otLxELmQ+UulaY9a5VAtDTKezEtX4dqdJ9KxiXrZh+M2esS47fd6Or
wYlEL/gYEog041zJZ9VNHgtBPx3hZvawXuXSTYsh/rcrSi4dCAnKRDThyN3O5gili4PaTGbxmMSs
KiqtfxAj8aDCUCyq5UcnLocxsb4ZM5Fyfr02dA5oL1dNLGPn2YISH6QgJ8ksHUlWwjGA3iEXtxSi
4oWRwK8Ll/o3wQ66tC3k60TYRLyny0PGGEsVvtqZv6TYfWX4qbq1ZNFne0M6Yip2JuHZwGIxDdex
xpixn6NfvX5Yxl9S/mS0ezF7HfoDpP0yeSiG98X0TcwqxM1D1MQ4jIC/c7GK9CQEtbZEFd42ap93
IIn8Yqb16ViTV7KSSi7iZocneRpduXey2OGLGWNGXpvOQ5RdmJSVfc1Rt/KeggaRr/Jt67GZdKgX
upSuNpI/O7U3+K0XXpu3wUv5Htyn79UTSehuuaePwp+ja+TXnu4Nz+lj/io913tpJ7/MtwL/1A5A
fWLRNkXaKDYofH4W4XbBGr0cB2E7FzvFuJzG22JjKtsqfx3Sn3N+Ncl7cfCF4UpMbrpxJ7RkkdL9
iqvtoJ2S+lIsn3K3qC/5wBfZj+sLKd1b8JvCXRZvC8W30g0RMEzYBcSwweHX4Sje1c8pffznmTJ3
6RjUOyVGNoZAOyN0/Dl+/fMGgY3u15cHvwxIhrUC8nU3MneYmsysX46kJSj1dtK3SXJJ4oQ0+YFF
VrnP7+OKluMdLTgbnBovtvpi1YinvKG6K4zXvrymFm8uVyuvaLZVaTPEdhV50eJrMboxm3p5WDnt
MXsG0AeG97p1WFxTIchs/dQF3igBxffkm+A0P5ERms4o2mztFg3Kg/QeHYuHnLfhNrystpzQRX0V
+Sl/gfWSje7U2OVlcNP7hsc57oqH6of2MBAUDL5L0Jz0xHD/rjW2wQvX2JJOPJHbV3bMCW6jG2Ob
Vbb4o2hdY6vvqobu+p1+o/vVRfRSYClT7cxrd907lUAmTslunzVIurZ2pVxpnuUIXr5JNyQg+eGl
bjOZOKLfAHiw8fBToOGDShzlhVqLeKKJfyeO1Duo+ohvcPg2WLgVLD+JXV+VF+M18t+t/oY6YSDf
WH6VH5M9RGztFi6felePNl8cSIPKSxY3Tb1xvtCooUreUmxJxxKGt8q4nQck0KeoWjbadGlFxApB
JgFLZ6+TAp7Go/hcPKZX+nNPmjOP5Cq/r2ubn1CZ+Ym8Qhe2OukIkiN1dqs7ESmbpTNyuHFrtftB
2JsD0WUi1bqndr7ALWowvr8OW2NjIo9eqNp7Y7QhE2C4JbFBuh/ftF/DldzRxbCx6IGhyOlRph4V
JJCUje4QcxAMRFhtkNDK3XWaXYmmb6guf7hMHcIcol8gYora1hNnSlxzdsXeD7SLwHKbZK9Ivib5
gbKTJN8sL6LxNqXEGm71/l2NWU+dFFrEwzauN616VQaO0t6MbE0Sr+tcfrM3bLPakLbcjQx1qGGc
NMAM79JEHOla0L6jE/nNLuJrCQQd9NrpWYGSLHGtdW/zW01e1Rqy7YJ8Oea90dvGyBcexFNmpwP9
jig1Lrr0KDWXIC0ORemZWi67YB0FJxc1SrxK+s2M/aUixekwbSDNlldb8nkrr1GaqSQIRzpKT1Zh
zZ6oVXRYS9oak/nNPEWr78tQg4qZlQHGB1p5X6oRIrG0Q4oy7Di5+ba+6K+ny/FB9hLf8sYDn0aM
A1py8uiin+6q1IEiJ1EivpcP6t0Mg+JAlTwZDgmBt1TMBfYj7IT92IKg4cjxxoxs8+dyP4u2o/3I
c0fRbL0j9wcetksts+XdPsiGl3c3GeaRwTNgfnVuTzRi6TZsyzpbPKD940O/mZ/7Yaskd6F6PQ+e
wvB8mA/VXn5utuEuv+y85SLcxBvrmG4Er9vPB9VNN9RWH/lzNwzvD8WP8bK6lv2RcUm5VhW7Tq4N
XsnAbRNPW+yguZjjTZdeLd1hSq/wzvWJqx4mdHiRo9brcBgotL88wbiVmHIkRzV4Ns54EO7XsfFK
PHD64QvkjfBePNBfE5+Ud4ExMttTJ8YSGjwvi0sfhg0RY4x+UI66q7ulAy3VXy5Z3/qqzXzryv7y
3mQ2DAbhvni1CHUimAuP3v3Id2fa9S9u9DrUbJcL/Sk6wvSL78o7tkLCRXWb1XygAyiX0LberMMo
4JZ0hNHm99vXgUGLVhIcMtnu30uvuKpv4ifKJhfmdX9hbfVj8itkfh4vmsvsTvs5X8hX6SueHoZd
40BRmH8KREnfK0QPWa7as4W2gV1pyvqpLjoBbrdtsDfb69FyBT8tL7IBQ9zlNNz23SFWr0IVxLmP
IhKKNiGlscmgw/DgZsLGajcEUAr9dok3ceSPCOVmhHSO/kLBWsdGkLg56KyEt8VOH8F5rMoCwda9
uTtU/ZVM4l7vy/NRVq/SFvqv03LdxaUAJKW7EbrASbUrK36owgsyCo1v6rr/8M3SqUCEpMiygZHj
rLGCQdOwgqlbjguytBtBiYv9kEuTHQyT6tWdNv/rMWIN7wQXSO1jNfGfLWqTEvn8OArpMaCg7HSx
yYjZ1BelmL7NpqB/VyT+UgGguMOaA5uPhAOYwfLzCGkllTL0kZkeyWSs3GXOXzW56A8K0cikx/8U
kZDGM7ukqCs9C+EDgJ3CyYqCKVVnugJzR+2ppVU/C5tuiCOnsvrOt8L255+XTuePgTtPNWitrmOj
XVFjn88TYIOYdEkeH6vFKmnt9LymYIVcNjvOMsrf6eQ/QNO/72DW45kKNCkmEJwMH7uA32YOIEX5
UrVZfDSJ7ttj0ricksD0UxwvbhwvP2tiK7w5UWJvNhcaLZFp+JSGyfVE27kfwLnaXE8DXkINtrol
9JT1KuOyglL05xvzIaT/dKbSqp9ARcGswr3Rzu5Mmwt1kDbKcpJfeo4nke1rZ3fCjbrRTsHGvMi9
8pZ+aXQKL8pfyiNDPU3R+CVLHSGnXms3sa8nB7X0cxZgBaOJJ/XXgL6V2BdiP01dliSESMmUfqSY
+f/Uq9fqsLWOebIPpX0ROJguWOWRaJM0doFwU/Mt0xkWTwOAG2U7qfP7hkWET+vTGllfu3V+VcgU
b2+F4Diy3E+8uPaoCbAQmff8TwVr8StE71tUpJiSAZ4ySlDJGEisoonCcom1HPPRY8foh8bKcOKV
SO02LAI1pxq/ucUfopfzWwy3n7YOP6i2n40BKWwdyq+ZeFqq5hLzZuoqxoSWO2KirIQJ5X2p/xgK
5s8qZXWVizeqFLwn4Ed2NEUO3zzws3kdJrYCFgDsI34AEDRnaxq2wpHOJ1ucZDmW6OJkJEiOwyaI
f0pyz6r1fh6wq4zfBnuc14E/jotzm8EJELn1sbX57YsolCq3kN0Wp8ESfLLmM6pICchlfQVoxDLF
LL31/nypXz56LhWoBSs3Kgn6h0D09+WboEqgU5U6PyVlMniNsZ8VPWCTx2oeBbb/rw+2fki4zFCc
rCFVn0eYKZy0uNI07mtSP8Uk2dmpYv4qpf5+xtv2zSt1vjjjr6eIgLSB5eA6rZxJfJRaESluh+Mp
WFJKbkXLWlumZfPnS/qYLD6/uLiEqaPTGhKRxX7I2357ZolKTrlU68PJvKLoRunVnu4iDB66LcI6
yFn0OYC663hrZgetdUPRw7WqIWgtQHrsymKfREfBuqmmfaV5SbApLc3RMj/TPDl3q87rJ3esr5Xm
rmrdLHSldjMJ6NK3bep2sa8F+07yDDaK1j5UCVvymmVrBZ6l0aJ2pXe2k3StJ5ZKICxDN77L76QH
A0iK7gGFqK5Ze/Hvs4cUjXeJYtvDDR+y+hycvnNwry3Zdal4XQw88ToxfOwIbOIX8lwFZ0B6U/ug
pkNjk+y7fCsGm3TcDFfF5jsywXnXj0e5An3w5jA84KI5G39VEcRcnIn9CcCQY+nDDT0+e7HkCbdg
89Rr5U1EOf/PD/aLLnEFf+ICIiqO+tpai/r8shZGNBYZhJYTPcmEbeDkzrkReRBi0XYNreqKCqzo
fpi2hdCFXl1W37WXv172yulXQFPhQ4dYsH67v71aYkjiwahNxSkT1IcszhHWq1HgJHVRQ8CVZTcp
33ujzL658q9DAkMwekzoTpCHMGB9Pmzbz2kTD1VzmvWmxQiyEdDiaZEGmDAUvqkv/sNdJhVUISZH
xwAPWeVsSCD6ogfzUnKw0TzVorRtiyyhJfAejYcS1jezLTRaeB7TLqvKbxaC/3B0lKcKcBTk8Gxd
z2lZJfN9VMRzcxIK0aJnsbhDEV4B/KthucZX8+VYE7tMvMADnbmnP79gX28zWWIEI0BKkWF1SWfa
AVmNq3Awi+bU5vDTWijnBMowXoAkmaz223GKh/Z5mOJolMUgC6+q/vNCtgXZHImf1p6QVnRbCllj
twOhGdq9rD8ochQ5MmB1GszQ/P58nV+0oEjAuUoeMYVcVCmK/Pl9irgaQ6jogOX5jMitEe8i9NBF
f+o7YV80Cl+xTEt6AqZnW0wIwFlq01PjnW4BWZYIzPFJ7fGNUdVPLX32b07vfHnO6Wmw9ZjtaeyD
Yjib7JMqExDjhuJxrjvTCaf5PRrq1tfLqrXllO4+iwED6TqtTCxvjMwdm+g6euximWaXmqt+Z/al
l+ss9yrlKGtZ7zU5ircq+eZUv7wxyFUtFueAmWBRQyf5fCOHYhn1qdCrE+lAFQI9Oia44iQijNOf
UY2i7M935ssEumqyYV7xgkpkGchn44DV9q1UhEZ5mo1JQVKObiUL+uybb1BbV3af3szVVcrSGlIQ
nBUexeerGrUG96ScxacasVps55YMcXI6ttGyi+q4vNRV1Gr4wmgCq3W11zXOwxIy5Qpv4E1AkuKh
DKzUDxbkPZOhXQx6Ol5XWqzsU4magr48qWZOa7dJ9BsrEtANLb3kL/JPEyGvEEExDCNhx2lQLaUo
LGfTtVVrVLsJg3OyZkZtILJQ6VThQkiD8miB7UyUjgewLOqmMsT2FoeeG3TmcLsYXhbI1hFZwax1
5cGou/m6i79Znn4MDee3DBki/himJyansyfTxqpp9m2WnJYuT5wQi7gziDi5jEwqHQy78COSQXXE
NujwFJiodpUyp+kqWr/EToS3E3jKpA6PkBcd3Ia0HWSr8XHkqt+sjj4gcF/OlLPkEyP1mv3954db
y0XYW2YR48QT4o0yDsqN1JWCR1SFbM8db1QflAgKKnZFRFcECg1GseHzj/pacCtFSuGzDggCg9xf
0iXeLVZ8mRtDt0vVfhODQbhUhXDfBZK8/fPb/2Xy5V3EEoD3HF0GnI6zXbvSg3GItHFYpV3WRuHt
uKTJhnMQDbtpjaWdmVPv/vtjMlKuCw9YLYyWn+/WCtaUZHNojnLS/Vyy9lceZY9ZkO7w5jEb0gAT
xMj/8zGx0335AFn4c7BVVGetQ8vno6aKAkYu66ZjgSOzuNJVwFg9Fp2HAupr09uh9KTlVxiSuvoi
1xHvINKMbe4Km1VSfevai4m1CzH2AFMTMWfEZusqbNnaGYFBsNghUYWV/Aoxri9e8T1irNo3VP4w
AcnDzYC9MVO3WGPn/ChP1wMynyrdBvMBDooxe0XKppMd0UObEc9U3efS61iTQkWAlQZuxic+Hf0v
8FgM15uA0nqu3uvl1nwsdHcsnhRlP+K4kWzkUu1Bg0850xJD+UO/VIcO7Vire3d6F6pjSpk8r91i
2qXGlarfGM19QCFPfyQk3TPTm5ATbo4zxbPSJwiCfGYMlnPl4jkVnhl+6XzF2g4kvLHqTfmrvLTA
ZcG8jiJyQ5LRn5/c1+lgDbszoWdRf2exdjZwZuJMsJ0uM1QqChKKiSpnEF+H6GvLETf1nw/GYPwP
r8n6JRBup4FOOGesxVqei+BJRmzL/ijflrodLDdty8MTawe/qZZRMdCeDPOHVV0FPMQyOEXdU9Rf
tMqzov6S1F/TSK2rOoTVr0y4igKszp6aPgK+RvzWl/tApBlzL5n389zbavIYDrLT9RY2d92P6ZcJ
idMFtDZQVwyIR8Z0F/THMboqQS+bT72FVqp6kyFCLpCnB55Q28dwXRM88xXv86MVXMxRY2vYekZd
c+aCAjsllQnrKeZeT4EbOjsjSjp17KmhjFTnqDDjuJ0HdBI01awSY0NS2h0pcYG4QqJ5dXKSkZRf
kvYGDtUupIP1NLGrajCACSj6C8oG4VNd5hto0c5MYbvh38p4mUYs55H+gDzGFuPZFlumlZRO9/Cs
veAhGCnKN3byMKBayhzZvG2qY5K+qXSRU5l0smlnRplthXdWeBs3z6V+FJHORE+EO1v6vrbY8uIs
QvGWJ8eAkwEYbJWbvnpGR4WeeXIzBRkFb2y/ETTXRKBOSbrembK9PJRMfoTc2JblUHChodbfy+/S
aYpcWuGSisorvZSxLKiOwQlHXl/dCrcr2PFV2RPCTKE+3pSFozbeyIjQkcJktxRukLHBc0TSx2wp
uqn5Cj5bsLySPHqZv8YdRrdPvVBx6sjV+42RbLNiY7FJDi5i9Izji9VSm9zJxq6e/aTxx9WWNzco
Qy6Tj9+e5puuQY2OUa6dHsVopjH33JfPEw1d5Lhj5BoP49tiwMX1epzxgUOntpHvQNgHa+zGRdg9
heYuW16M4cfCm2niYjFZd6xNa2zZBDBUvCe0R61N2XuK6ZrTHmE8QyE/i+GyEU4pEql0x+Zski/S
DAXBZd57SXWtoxgp2td0bSxPdtruCulW5eSF6m2QbofsFEynhK5jq3m4RsyGgIeEnuF9EV0VwbUi
beRwEwFuDzdBcpn2F0l2UffrPl9Ztsgki+VGKva6RJSbn2tHgLs4+pThnriIfNeXN7MJBR2T9l2T
4hE8Sv2hRwEQPMp8HuSZEDJnmZco2nNtC14IfCLk7fpCpzNZflNxUtc5//OaYAXkyGz2RFli3fdl
GQvhAZjdcFzoBMaITLOksw146z7ghFOSZONuqfXxRu1q1W7z8LKY5NgNrCDaRCLllLqXKRCnk8WH
gHSuJnTNNgZ8/rjcETTkAb0Uu7eGO6Abd93KuVrk0ssM8rDLVRFWoNqCHzBtagACtjaAQxhapqnM
AtugRY9Wp0h2ZeQ1slkwpSxGdLjqcaYj/FzKTTqg0frz4Pp1H8rKCOvhuiG0RBFy8ecpWKi0NpEi
ITvJgTgesNa7tVK4shrAbR8kJmNyF0UzfJ36trVFMey/24Z/eSacwGoUXE2Q6zb8rPyq9dJgLJqW
ndjFqZdhdaAsMPtVp77HLRrCrut7XD5UiRtoG06RLm+4x2k+Vbzof74X69P/9HasZwLhXKYPBJDy
o1D8W9FjXLLIIp09Py2Z+BxqC3P3zNarZM270eVrzWJc//MRP5ZVXw6pk8GJll9jH3i2Ey9yJWsX
WaUG2o6da0JwcbrU+KkQsXfI1RAHRS/v9KbIEca2gReozQ0UrjuFyfCiNmekfXp+H8oN/5k5wyNW
i8HpGgIV5V/GxKSFDXr65i59yLs+nzN2A4iHCqt/xGnnC+t4CeJ0jusUPRzvxyAV0WaYRNkZCS9z
pTHuvCobFrJM2TfpyHYTKw8PHVqLkL5jX2SDr4aWtJlFsd/IvWprdVs6aR9Kfhi0uq8VpbUxjdUM
kyeoMtqu3bRSpW/nEvkVgW0/QZe3l7OUb8ZZFr+5OvXLOwCMnZotamh1xSidrUjbuSI9Q13SE1hX
5L9mezeLyfabp/5lPQOp8PeDnD31ICQpSk4DFDWtSMdjMXI/lhriCdZfVBPrnxHKAOQyarKZTpBI
az3V/U0xZZWfGGLjZ2y9pVG+mUyMQuOA9ov2kyOiaXCXZEbwitw3mDAx5dDEEfGb20oN8SdUAMkt
l6erfLeU//oVr1V1mXKWCT/1C3ivik090qJFOOodCqfSiBavFgeqBGY47qKKTYvOuqAPL7VprfOG
YYO/1tRRao3mN4/wjF5uriBIWhg6qsm1lwEt9vOQ1llqMLNNEo59nW00yIabuuMuCou6KzUZt4Jc
zf6CPE9NNWI1ZuXGijsWCRgmPJLrMxsm4rAhOuS7oW6tKJ59OSv9EBEhn7sCreLziRXVCAa5aYRj
bQGb6cKRaPF6x/ogcxnbcAEX3fNAJPAU8AzJu9mT6jE6xoxcahCm1lGE6FTm09M3r+OXXRj3iw0y
XzLPjV392d6v6Yc4mcMqPGWBWVwv7Gd1pd8EmTnulyLY6YHVuFVqknuqTqKj8qccva30PQE1XiLs
p/JSoV2qioWwDdsuZ62gvxdWNPs1VF/ggn/HDv0NmD38dcfOiLZn//d/xtb+P41X+QBV/O//Ash+
wavcQRz/Hary8cf/hqr8hyI9swjvFwIDJnLGlL+5tuJ/4KaI9Nf4QR2XmiMP+L+wKtJ/sI6tHHJy
KPhe1gnq/5Jt2ZVThOMHxieakv8KqyLr61f33y8/KmEQj6t3jnGC/qJyTrKvxAUEe/JOr1XVN8WY
CZdGUlB87ftSb53GsJrlB9aI+Vopcku6jNopwaYQW9E1eZv5uxHJU4p7XQ8OULmCh4S+4ks0ptU9
rN1I9GS5X8VFGqsX2qaiXHi6NXQ/SkGuFVsYBZ19jhxhF7CkmpE91Yb+puqEAFaiFXWGQ4sffWCg
quVBIcmh38p1I1Ye2AflWRpbdf5ZBHMjPcLEYjXYtIMVbTBDRNMVqWvxzoJKxSovkfT6vpCq0god
IZT0e4WdWOpVEmYVdU5XN2jGStAbjA4cmVOUFU4fY6yoBxrA5vudPksDruzawp866YWUHFu1alQG
iymC3y2o+qUYhvlVWCVpw2QAksJNh9mkch+1zauQTCj8Tb1LKJ6kZXpDxrmyGVsjjg+DpCaEF8Mr
JZDe6iYlX/wxbob5pulbNLIEauqN09ULnhhIUOgMMeZrweUcV8gA1Nro7zJCUVCLyoVp+Us9s3G0
5TIf2rcyyIXQkQS9utfaSbuOiynusZ9HsY4QjXjp/pZAXemNhL9gYJkyFu9qV4SIbYyptZNGHVHb
VGbm1Go6UuIYJI0lTx6+qUFgzXSftTb1rEFFzizmmWT6ADt7YgCKpDmZbEq1DSzHYXYb8onZDMZM
ro4gWwuW+0BbxM2cICLulhyAWThUaQf6IBUyR4MW8d4HsMbJrOx4C5o5CxpHJwqB1Xpiwesq66V+
awezjTYjHR22d12y6kDFCM3hIpIFaLd1a90zsOdUZ+ZYQCSWz4u9wPaBIFfVwVObVQOckyxRf+DY
ga5D/tGGL5JkrCLo01M9rM6GNlXhv41KtsZnaEZ2TRqr+Ciz8MMTlQ0thQUmJ0LildG4Z4QeU2ec
DbklXcuIYCfAMnnTa70dXHmR58VtUTZVbN+bMPM6vdKvl7iOfy3xmljYFnF5K9PXU7yyXUqyFcJx
H0YRM2AAWDB3FcAxgLzqrHiaNLl7TcJUxaQV4SqRB2JqdvNiJa/kXEWHOS3oD8bGCJCiTlfzqRwJ
goywQ2eTaQw9taukUmOUcJEe7shljpmExSLBzhYD3iPSoVkEFLKFcCMXmoqPYUrGea10j7tkkQc/
C5uotIkhiqjjCdM02hXBI7Q8OtqgXd+uWLpOz14US0ifha4rYd7EKVpZBariazYriF8oRgMCFEtS
0GYjN0DSlTLVXSukreGYsWzRcZYSTrUTZP2kIOwRHX2putdmMa3aM9QhoXRvYZSxpoGOJNdgaBvi
2NgWzugpWicIOiqBU9cJ910d1ALCyDj4laHhrP1ZgTVzuSyimlGoWUv4VjHlt0svRFdqBvvfTZYs
+TVFanofZfQKCEwmzNvuSKM4hnNLVbStZn2zJDJwwgGG7Y++j+oX3phJxPeamuW2YESxuOSgujBa
aAFYcUL9XrYSJM9LaU66o2qFLuN2KYS9OgTarzEeFewE4aBfooRAMqoSei8TeRwVIYt4/EIA8WEq
wxMa8MPpVqNumNizARdECm8hzq1V5YyG7q/64v+f4f8XWUy/rc6+zvA/iuVHEf/4PMvzn/w1y6vi
f+jIQyaFT7pGRWvs1v+a5WXrPwpSP5oGVNN1AhlZoP89xwsiuLVVUmChAER4CFScv/DvWV6QpP/g
riHYa9XdrV5B89/Q0862TwSjQ3Bec+kl5vg1S/bzCpeBVw47IUuoUU4pX5eFxTKuiyn8Zil9VoDm
OMhr6FXQUEY7hAbm83GAsC/mpKG87w3KwMgSmgdxipsHdVnKR3q438mHvl6XAfFCRuVER5ki9NmW
IpUbq6xL0FZWM7Z+EyIAXGhI/js16sdV4flC/rAifMHZfb6qqFWsnAUc6u1ZkG+1ti56dvJxdJOa
S1TZ5spM/e3t+nsl/T8HDqxKVBovK1SPF4b49vOY0lRWW7NuIKIkasvgmsXxBOQRtIAdJ+H0zb73
bPvz5WBnN7EW52WcFZ5XLZnztMnkUrlPQwU0O+Ww+psd6Zcn9sGaF4megeOn8a6c3csOZn6vDSwZ
q1q4TSqjcEM6rd8c5R8uiUU4bjiwtpQMzjUkUj7rnRz1Ke6HOdmTv9ptGqIMKaXK3zU0/+mCIKRD
qUYNqrHi+XxBSPKUnl1iaoPxxWfFxTh81OM3H9Y/HYWEA/RktPp51c8+4CzvtYzcHszSFeajtGdJ
JpGn842D8EN48d+bgY/3jt4+exETbCNlv7OnIwtMwaKY4tUII5ygTTvpmclNrKJuk7M0pyq7dEN7
VQ1a/SNsiHGj8FzU0maqKyRu+ZI3zZ088bU7RWvVhR9MfWDa8VBkV3MhIU2VuqBn21yacOW6qdO1
jRr3RbsNDLEU8GZL4TvcOyVwO4WutaMNifVDzwzSKZZCwflXaHl7tBKxrncogonBLvrSeA7Z4/R/
TXZsRP859GO91vN7seImebToVKhbfH6wjANhGwkqRbs5NaH4z7poW2irbtdg0KM+oE3JOnQD7SRq
va0JsfWv2OQfD0NZYZsAGlWqXucn0LUD4sIR9uEkCqYtjwAHRFLHnX891ChIncS1YUjt43xwC5dF
GJAHpXZf9zMyP1nbs34bXLFO9Z9/PtSX2YHBjHKqhFBhjXNRzwaaRNe6WIN1bKtpU7wZ08CCv9AU
lCt6o8SnQgtk7RuBzD98N6uUBMvqCmOB0fT5IQrVFJfx2hYjV4VLVKfBj2Nz/maCOD+KLK756Ghx
EPUjLj1XB8dK0cSKhA+kqQT0Cb0WtxOYn5FO0Z/v4NcD0dhlPlinIiRipNp80v81qd6yHU1ygu/1
6EJaUI0aajud/v1R/louUH7i1Vuf428Fd5IsIAcLyMBNa1LsvscqopjslP71UWTqHjwYjkLB+mxI
y0eJrSbEUxsscb4vS3LBliETDn8+yvqAf/+KsS5g+Vrp7RBp+OXsjiVW3NdhjOXFapfqNpZyICS9
PL9J+Zvck8FbRN+1bpCmnx+TFRtBRUxy62GB6X6+f8Wkh9qot7U95g3mkVYsKGGQqiv0nllJcbEz
ewsJwTAEKPyDOiexllmeZD1NrjcYXii+g4mWs23ExNV7A7sY0631EJ9S0tR97sWqgjOxHRMoBE2f
z6+tJWHwkXK5yQHQNOn7QlSq6g5618i0L9SG3BNlSXCNKF3buLpYhNmFlqoRNOmKHGpUfouJKjiR
2etlSwF7cjHUzpkVZTxp1qS+hC0PyO/nCFViFgZsqidLGbeNXOhwJrompwckNEFDSEPd/pqlalxz
3WR9BpMwgseaK0PJHEsasD2zU0wpQAYSO6AqyKKnzKx1YOpWlSSOatZVCYNAanqvNSN0WkkkEbg0
y2NI/7lBAHSx9CGJ2lnBDPaSTdKK3h5Mmnb5MCHF1WH/+H0cNOKVuajGq1pRLbq3xN407KQj0BVV
RFkYZek0UpGomRsWer9cAI+gD19r7EUfUT/qEWc4MeYaSxFXDjByrdpERU3JPMym8W5hIsrRUukj
CA9Q80Fmt4AqWwzepim4QdWIqFatYTKovioR/LeqUH4qvARwBc1Bf+2iPBofhDIPfhjlsHTscPm0
MXKY89HKdOFtQq1GRnGe1+BoEhXaBkz4O5AEcux0bW3mW9Sq4yk0tSHcVcmqxqOSlC9eI1i1cF+T
PY/mW4ilp05voxfY9GLpVJZcPddhQb2HkokBuQfjE7x9VU6ryKlp4SCwlfMRnAJIXhOXSpStUtC6
r6GVDPOQkP4mDC9dMYjVi5HmneoJgxrgxc3YGGz6paJNKOhQmey6HRTBF9pQBuPSLpBMhGRM5I0a
1QORCaJgvAil1OI70xPatlMU8p6j91SOGRndNCFwO3VvaizI856EAUXYmVoNPqgWs3BluItd5qd1
CnGgMKXkkf6hJP5ssiDrgPqULSk5NSGnjsw+XgJYNxtPVBUCij9DlZxyYY6VXTFX3NjCyuphl89B
quJxGELR18SRRFUibFdsYBtXxruei8SD2K2iJj9bI5uEa6pD0OXkuFRiDPx1l1zWPe0yR8UqUr22
QpsnUIabfsEHPhA0vtX44qu3Wqxi4Cvh2Oju3BPTTUdNQs1AbyQqvKDIBZQg+iwDO0Fi3UOvynQM
5r3aYDype/KV6//D3pk1x6lkXfS/9Ds3gAQSXosapdJkWbLkF0LywDwlc/76b+Hbgy37s6Pf++VG
R/S9ooqCzDzn7L32UrYPlh3jonSLpqwuaX34EVgdLeOdiy4VU88Yc/qtnSaFOUgF1V0laUqA/A5w
xBST4yBKBC/bjnLWmMM6pdFFcu9YzMsupTdZbbnTkK0Y6ZYZ3BVJHyXudf1xGWP7VGZyHm5ZcpJu
b4/KShZQ9Y0LJt7PIlc9d1IMff9FkWHeILOy3cyt5W5GvOvnx0RVJBg+Zn5uMbmY5vRmHAsUNFaT
ORoOjLRIlQkIAM1bbJ6jrRKrvyTLGwblXOjiJeK2+vi51TDv4G8FqF2QQ23idJjlZlr69nH2R4hF
UznDi9G1KKp9PRXMvFALKyy3pQM9yaFACMifEhb0PldxRg0Shf28g8kPjTCnUDgafeCqLVMgb/g8
aVqQoRjbobskS8BelRupoIE5jzH4o5hz6o7p3oIRijY2zH9dUov6Y2Y68AaIudqZY5ddE2rDlu2K
yZ12WR+7hMD4HQDltvahBtiTCG4LJwbe0/YWnz7j1DIT+JSV9/3s+tM704spYGimtvPBc6OW0Z3t
kGy/NDScwBM35p1RmDq6aCriK3lRmvg284oSDiIvAafpKL3nb3jzBtCTyexXwTe/rAuftdlaOmBw
8LthqE6Zn8AE7cy52tM19++5UzbR7sZUQk6KZRRatVd86dtWpljJbZcaVUcByAO/qtILUfvRKwDs
BSIXNQTUH7I3jLAZjebVsAeJ/ipL8vfCyvphD8+3NU+9RQbCJqLDe2VMUWUfesIGRuoQP1pfljIo
9pJV5bGXvdlszQyNzjxXVI+NNdJnVG08D2HHXJXR9KK9l4atE8iEybw4TAy7/ljWPShYLaz2FCAi
hk/UUQNtpDGwWkvL0o+G5DS+t/skAVXq9RP+SukCGzUhAjuMHdONGszB3BHT3blhAhbLIx/UFwR1
qRKtk+jd+GHIOgJHympSbWjOtZN8SWloqgc+plufiF+XBQ+QkblPOlm8BpeMKYfLlPlcg5tCtsVu
IEKjCofKTqKPDv/ZgMOnlc3J6qwJiaHy9bQNvMEhGCvp6XhmrWnH98PsuFhRytgn9FjZBGu7UZGb
V11ukHCVjjguiT4xRvI3WvBwF35R1YymmxZ9VW23xnAI6KWYe52kkYbrEwTjucpr2GY+C0+6mxHk
Zzt01Yv7kcTAfJV8jW4+nUriVyBlBe0CANUk3I+Jgc0/J+JAouumnPsqD0VeKfOM6r9lXEKLtfPv
3Lht1GuU1J76OhFj2h8qkbvlMWZ3mDc1C3N61J2FkpJhkm1vDNYW60jnKnlQeRxBDDI8PPy689Ej
FWkGQcSlR16EabykLKlTgv5SLz3koNbxwMYYqXI7RFINu5HsbdhtyZDG0YbmK7RzPLVKvE9NMYjQ
hoHGC15Q9R8rxwEd1RujFmFpu8g+sslkRu0a+YQmJ5mmg18TVhWmLdXgrvJy9jDKY5gLRVrH44Ub
MAjbpDOHsiUxXB0mVTC5OCw961qlbpTtRo4tSNYIcu4PQ46SFnSorL8uLLM4H9IkfpCWgZQkZaXA
DC6kQo1BRm+2MUwmWlt2uuCKZrEN34oWEbMKi9y2LTly2UNiWrDStOjcbtMXeZnummVY72/RGo9l
qXlHfNKx2eRcTA84KmINlTU1KMtVv3JdjIh2YbKMDCQIYx6YdYjlcehG4wa9rQ+QJFDeV58fDQpv
q4uakYYXmbsxsqM02hCz089fkRq7z5FheuP7OZln42BGnD9D7LvLshljV6EK5Oj3QeSR+yklG7k6
583AKq9NdDIhcQLzcoEWc7BDpzLyQ01uPGJaN626kCGqj0arQJgdDs068FEFJBB69Ux8ujk1n7JB
GgGWDRfXUAC3EcYEGbMtBOha3DtlKdQpxllBJ19ZQBQLJSnqiUhhbNmRS+1u+g4+/KaGmc6F6sR9
D8upfnVkNGWHNo40vSVWVBNpnu6dje8antzZgT/7d5LsX45Q8djJa7fK2AMt/CI7MaT4aqvCbi9I
4UwG1M81VJa+XlMCdF69jBBuuT9EMXzbiJURkm2ukE/PDm06pQgq2lATwLemDyM+D61ifFKlhbPi
eUqL7Pehbp7URNr7xis0bJm0yomUSn1F3ovlaaA1lpmwFVH+53JXSb+7GwQP+dYeByIg/SqBK150
VoCwlmfS3rhe5zw25DMFIac1oN/UNv7e7RrybHpnxJ8O9nW5+33xJt52DCikGHZTHBKLQSrGWxGa
6XI4tbA0bIyeQ8+Fw8sB7rGPouVcx2oVASe9ERyWJnL0VqZrIMBA0NattnpE5W2u6ny/kGa7bJOq
AEXtz6i3No7X4MQoUN1V75yRISKqW3Rlex89sX2KRySiOBKqcadnVsM7Su04DculSplc1Z73jLM0
ke8tLcXJ7SusQP7QxI+Onc0Es4souMG7apkHJsGxdzCiyAg2NJI8tCNqGsbn39+jn28RfFbSNNis
aKv85M1LWjKh4orIMb+yrAcMa9ExCjIU9G6ZmQ+Fswzvf3/Bt71V5CiQ/MU33yUu4XXW8X13YFyQ
OhGNAH6tMItP2gD1SdHBObnW/Z/iSX5xLYee0eptgksJnOHHa62hQQRDpzX0u17sidb2Ed2204EY
6eC/ba0QUkPyMO1PAhjQob7pFAVVlHZuycQ58punACnd1eKn6g/37ufOgGfialynROvMR67//3ed
FfQDJcbgmYNJMmRfy8xOblXZTKff/0K/uspq1zTXd+bn9JrSV5Q2FDkbdJPj0UrRBlhmVR5+f5W3
ei4ahuvfp6WCPtJGJfnmQcAImwduR6yTwKBRkwEnyXERhuXV6JCUC3l1MLv2tmvoJTx4M57H+4xS
Tu8o2Rle2svi2Gd2ptY7LYO1yFNixbkMI1nO//2PyztpEVG0qmr4x5v7LoIGW7tc77vs3wlkH6fO
qOUf5ii/uu2+jYGTPio99LddQGsMRrtvEH96HWUI59pG+dsFbOt/l6y8opXoR/OUMmJb3exv+0t5
JcdW9XELabzv98aU9DlgIQzY2pnAg/z+Z/7pFaRBt4Zo06tDIYQa7cdHNtEDjSsX4wENJLXThdGF
xeA/KpvE+99f6adWHesXaidUTys2iob3j1eyHSVThlED/N8Yt8dSTyd2s+wmTer4KvKgIGH9MHe/
v+hPP9q6aK4JoHSmGd68jf2IfYV23Gd4kJagi5y0BE3m8DR/u8r/Buf/+DYw+P+lcbuuqMcvbyfn
65Dhn/o47y/Xdxx03TxiPGerVfjvyblF7DuxCiwtyCBtEip4HP45OXe8v3wG2it9hRHVmnr777m5
4/5FEjzv8t8z81XL+S/Z3j/Hrr/LfV+n4zx0/+kfM6cg6XTdDQQCUSKJ3s4sNJ9g9GjoU2Kb5aOI
Bv9V+MqgCUV6GF3l+JsrKEbqtUsrwD7bwhIkkbqaFi1NiWr61I1tAeYuUDU5yoNt7UQl7WvTWcpu
27tO/KmLKzpshtTGdUOU43KEIhbbMPy61obGaJP5vFipAp3cK9ywIk4uyB9dS39xcJqgsw/kDKQP
sU+BuyPvgeirqWzRW7VOE73YTRYkm1GJot40tEPxr+gRHpiu5llsU0brcCbb2oHvUggVbfK5nLpt
LqL8Zog7g66mKzrrmCAZnzYCbPE1EiHb21oufrug83VBue+qSybGEPindgo+qtwnUYrxZAoRvC4C
Da92hiFR++byWVndjOUp6iwIgnV6lUX9dG6LeTxL2rzLph8HbHTdUuGi6jXHUIiFliHXuiU2LoUB
VOkgh7FUgBrdzt7NquqfaBlBzmLcPMbHFrQ/lRnd7idbO+07QblZbNrBZHdigjo+RYNwSnrLgXoq
Y9d5lrRaHmU8Tx/zNmhvWGnIMbRmD6eSq0Ri7Ju6pn/bzgRRNEGYjswNbExVUQCIHeFQjysAKFPt
P0JguqyZgwpD0LED3BMYmKUa40ZGT+V8q5ziMmpskM7xNgHYwaeoWg9tXXrqMpXSm9suKRjNYn7x
k+rOtM71yPnb1x90kntHmwPWtc7SbcDSb7O/9nYJMk2Ur9qwH/yIcFO3HMLGglqM77JdhivL7Q9e
qW/mYXhvRsFFYliPmEizZrpt40c07F8cjCxZbD4xhD2XQC0r7d/QvAsLA1lnGp2s0TDDCbFilHRP
LXo3UJfXLdn0ymnveP0otH3owkF1ICoztLDVTPKinvOWLDI6dp69LxXdMpIkYcE1Z+2X6mCjh88k
kDn6dksq783eP2V0j8C99VivXE/cU7XUnzKzO4mZR9CfSN5MZEF7vBbW+4gmCq4mazdOprzPIciM
YdMnStMkcEF2WovxxAydyKZ2+ApeAClohs/Tby4rXDXhOHXT+27xEbfm+yEaLpJ4VNdIqXClSXSI
7akPzhi/t74z3HqdidNQb7UTfAisF3O5Xhw/zFHrw1KbzA9odHdWtHwocmdXKn5T6W7s6HZBSodd
ZYNhQ+9Su7/3gK0ZDLsCs6GjhGFQf/Sc8Y7q8V7IibAaLyQMmIcFZlsJ4CW7Ljx3T1s5NGV80wHf
ZrHcOsG8zzlbING/9BNzP0/4MQyQUJgfdWXs28w9+122DVAlFibBeSIfdg6fBbHqEZPV/WCgY/tk
D9GlgM1PGgtuL70J2k8SKp+ZXqZRseeVpVA+plb8Cc4BHyvZyaU3aGJ043PiYKAnLUkm91NgvW/n
qibbNHg1DMKglxLl6MLLQUfObaHVGPndFDgDOPX2Pb0tJKbT6gIuRSj95q6c5T7y8Fzi7SIutnri
OHMembj7C6TxfCZGq2/sEyJJIBz64FAQb6MRrS7fzDMB8xE3NGR26EXTF5fRFOSawbbxPrpg/8TS
El6XQ8nzd9FUnGfcW+sz7RdTRJRfXmx5SmHWk859ORdQk2cuM7XjM+npFo3s8WrJvGuB5w+916Ee
6X1I2zh0+XBytX9f6iUcu2nP8Qzb/42ZphdBofc1IUg1p4jN2BXXZpG+BgnZZRZIcbrDVN0C5SZC
6HEJ9nSAGKjQy9ERb3H3JEbrI7GvJCyU2T3ZdgcHQKdTirsGrKJZnt3UPMe5f2jG4v1cy2t00Y67
yRc5grNs1b3Mxne2MZ0cv99Z3a2xEGGWxu8mDxMiaO6qfxlHgnmAOKj7Quqr0fhKDN/DItQ7e7oI
JrUflXzoG9DiDN3wzFV2f2BSJ8D9TvNlrM8SF6UyWJetLL3RKHd1Zp4Ldzk65B/XCLCW9i5paC55
xtllDhUU14V9pMFynpBxM5hEj9rhmXLGWG5lBmo36+WulqbOGQIHGFGCUdn7rG18xpILS02xwlTB
oQ929BX98ompwTGdZHRZVYF6KV0v35qjf5RNe8M2TYitofMwH8cHZyopultyaiApxrQ4cxIUuukw
Z+pA0+vcF5DaAIezz+r+Ju3dcxcxOjLP1qToftT7HhFqjrvTzcgqGsowTeyDzodXcpbP5uLdWsw0
baH3zjTvCUFnPX7VNnLz6kbON77BLLu7NTGxTualg+zFE93WapJjwLgv33iGk7wI3Qs4uqBuwiHv
bvKIWV8BV3oxpxdSU85qMV6drPlaptYlAB7Sw+hxLJ4DJCHdt33PajsrGlWndqp2Q+y9n5zC/uCj
oAlteTZoIKV5c1MO6/Jbi/JhUO6zr+kitd6nFmZ/ZvavWg37iVLoNV+i9ALl8wYd46aLfKbLi7MX
RYCHXtVPCf3HbZfC/tT4lRbN8OdU4sPuzIyXCzRgDYOQHWwR8xH9Oqtg+pJ66sWO0Lua3Y32bRi5
87FlMbesWm97z2lDGZ9j9L3rMPcYk8JkjAGBxumTMgjN6/NzPLUW8wz+/PJomn1nQPMI3GutMjb/
FnSl0e9dFYTspSCXaLwdOtQyoy6Oi3jqoti/VBhZvcm9mqX66rLD5ZbOt3Nr07JKQ3eZmKCyreYc
Hf0bS32gG0gGWfOg4V7HjFM1QJC7PoLUKT/MWX5qSVMoGfTO86tvpR25T/MlM5Zd5g7YCpJDyyQw
w4CdIZnY2PMYljrbD84afZ0k7Wappp3KzA8IQj+VpFyN5nJUqrseemuTGrw+NRCLxecxhuYnguFz
7Hl+6LopMVHDRd0zy2lcOpdO3m2nhY5h7JNqkIziNKXtFJbMGf3OJWiI0FF52aU0cVlpLa2Mq4zv
55nbPg8OGDvN21ix7QuqHsYlGTaBwmPvZjJK7e5kJevu/FJ6HlRDvuRyX2Qw1jFltQTqZLAx/eq5
iVGSBwSEe2TXLR/BwsNlR5yvx7sUAGzmoADLn11SRGYNqm9OrxkNMbE40yVnugJQ1T/Sifk8ePHR
ZpHPR+tc1JxsS5hkyAAo1ULsqaHsBIjtau+W1g634SYz5lvDAsEypjuRJ5ueHrR26kfvW+bps24+
JFm3EFyXMvQiqw5/CtNUZx8vS5gDti6KBR+8UV9P0In9cHR6m5/Nu/AT1AVO2cXH1G5PGQZGiH7Q
mC9TXz6p1r2fbDP64DbsyUl25GRyVLRPI9sKGdXDAV92cfSJ4eyyLStwz/FnCEZbTTGrOEya4HjX
DXZmND7xQWYNK5YBPG1PHtGe/c7UD9RGO40yfu+ru4mj+B3uL287rvNu3bibqXE5ELfiqsntx7H9
YuD7Xuqb0bwsYcIFpLwGRUcCmbMvmlfC2Yl9P+NZnyE6Bv6WiRWPmHUoobxVXyJ3POXlTdckFzBp
Ljvm6U8Wx+C7ZRL6y9Azfyx6zIuZ4Ncr3E2MIV/ElBGI/Txc7amkWHgSLXFpRnWbZhP8art/pP/a
nlzTx4kCFpK/vEkW09lWFpGQshf3VelxKNpWeXucZB+WM+6CFptqnbkvsju49ElBSlYz2PxJfu48
tV0M872L6jDQDRiPNunZlAvME7JvmJBRGGnZvaZWEM62+NwPI/z6Emlpy35CSuwSRxeO/OL4y8dW
XYiFk3duQv24ZLp5hZ7jmC4D+HEGh6a+RGXwpaSN3sG4I3SV+oVTThVQKDBDDAdejCjSRxu3hTTb
XQtiez3K2ER5EK+2HxJIyG32PsVSX7jlKZlfp2I+Fpm4yhJ1kE1w6Ar3MKovsVntQBFhwf0UJdNN
L6Z9LKA+F06YMaGI4f/Fsth7isyohOnr+K6TR9wGfFZw8niHy8R99NhEBmL6SHFEb2KFtV1dZSUQ
Yl8enTjfa5KQ8Q2M9vJedd4Vioazzzp47ZTDARzXdpjUrUX8QbYmzvmgQItEiC3D77vFS16swWB0
vGbsKCvHrzCmfYjuBmA46X46Mu6FdrHDu2d4nB/nZWRol8kjEtDolHtxvxXauAnkwEnm2zj/qZDv
Cp9YmsQMrdyFngRyySR850VAc2ulf1ut/fX8wsoUMT+m3I201s1NUcbVRVWorR9XV6IBg58MmJm8
Zc+/+FXHpAYsJZswCHOQoEluXkfx4wKUY0p3qQB737XZVYyFRcyEk7ROdxiTFcFNC2+TDdPHxGep
tit11Jz8Sgrg2Hwhq463WxTmDgIOyI+B44yo3tu8wCWlBU4zsgNR8m+SdLwobGo9CpezrXi1+jQ9
pu7QHWmKMpDGOV8uWUQgg8F76VOKhs5skbimij3aIGcvc2Y5IALVhTXp/tKWTB6LuDa+GIFPaJdl
nPO8/dR20UHYhstPPx+CSSQ7z0+WbdvGl5lYg5Edw1/ChiGO9tv5bPh4YhSQjBGWtDeNm2EWlzit
Ts4QbBlNXiEj+VAty7EkPWDx65TYBcxnRmyEdtC9lPF4kK0NZ2mZ7d2UjUQqhmIicLsr9SmLxfiu
JVFts8IsUiDca7oAARBE8iz+uY8wTkn4OTbHTqcyvROqlqY7DElDKEVUb4IaH93wFWbT+tsNeH0b
/ggjSw4ltsowZ3GMmR+TIIi6sC/I6U7bFnFaOkT91wj2AUzqaQLOg71YRXtiUHyUkLkefGR0jenB
0h4MTlM64D9apjXiKbcW52aoS8qkwu5L7kFllcAycctfV45pEsqGzumqXzxeZEOY3UUT+7FNPFEQ
PEUREqhj7M6RefDQWjElbtvmZiznxtjWurDOwIXYX3D10eGZLAsUyEwj+xbDJyd+JxsYI9tDb3/M
LBl7p64XAWFPSIjI8K1rah4hMuuOsxDl7aJHKsocb9wTxGX+nh+TvZV7TaD+Vqv+rxn5D0ZF33V/
f3LxPBC39/lHD8/6H/zdiRTuX1hqVwaJg5EHywB68H97eFwpwGBjyqdTuWKQ/tWI/IvmJKMmZu4y
YOa0AvH+beD5i8RruoY06k2XvqFj/TedSFTfPzQi8Q7DAoG3hi+U4Rtd1zfWmqlYss72gndIbnR1
UmmPGpRmORGoSTwbV0us7imjUW4aNV7JTdO49pVbY73bLJyrno1JomVErcgKqCwvBc1vDwUyloVH
k+ZjsKxUZxQmvOmx5lVy8Tduk0xPT2ZRu8tpIvSHNIlvYqs+SKP3Y99DOLBbn0E9w+TyZfkm0opj
R7fn1jHbhJUrMXtUXBy7CS8LtGaeAT1xqjprD2GyIogh92zca0mElIttrGDMez8tcVJc4vhHgDd6
pUP48LTwUSfEbF4ohyy9V2AT1AGP35LTzhnJlZ46ug67Odd4muK0X+N3RxR7tPVJ8pkGQwo6O5VJ
LpKN6TdM7Cj7aiKeemq9tL2m6VkRomZH+G3HNCa7p+8Gm3VOF8AQzLqGa8vUAsDMojzi/xjMxJzw
zSmrdiUz8GOwcOw7RF6Wf0Icp4ytanTMmgD1ytrTphIcnO32oRm6GEtzXKu9TygvxW8MBgZlWpMd
CtPhfrR+1wQQhOhwH1RBlfFM7Zt/QidCEnWhW919SKdpCp5t02ies7mAFc66zIK8JGOBhtHCszv3
pfuBcbV+kdAcDJiGFYefgkqS7F4q1jk0moJCH1zSNprsPtvKstL0fkuRn5W0UMusKmKLzbld0b52
Wwe7VgfdzYS3RW0VT32yzWEfYP90FjoDfs9xt0Vzlx9RazjzdmxxeiALtOY1baCjGS6RcpEvIMWc
YvaufFJRM20N+7zMa/JdKgPKdBOMItrAotc4JjEyF5tldjuTM7XH6DcnyCPYWZWIWPaXLvliMZrC
NBIjWN4IBGQY06ORfrY/rRzTAJ7HhCh38q+VbYPOngIDZMKM6gyCksjyV6uBzoUAoygPCDrTz37X
T2tZU5FvN3bIVVJOhO+mHqmH2IqcTmazQ/xn+iR/DxF0BUjreRs9L3kcFF/jsi1cQuAmTw+nOCWa
nFOJP+fgkQeXQq7mDc+vjCL3P8X+MMnNYKLnOCQ8bqRSWRi+C6GFt4v1otwr1Idk1yb1MD4pRHlX
2kuH4l1aIHh6F8gxQnkaud2qjsqrTwbDf7VXTjSX51gCgDkEskmKY8WoxD3ppVsO6Lz7V6yw8n2i
04m2SlcWd4K/BBwe1h/QLd9ACwhyleS4BTvvWpbFJpq3gD6Jdudrf069fF/mTXZ0ilxNh9KP9fsJ
E75E3m0HX1Eb5tdB1OqFTEC/7aD04dnt7XR6NsdEsV61wbBwskqSx8nMZbRNbFmCDHPa3dC1NSSx
hEjPsDGT5lxXWdu+Y5Os443w8I7sMr9qnl03Jty0a0fxnCBE+dCW8AvDspiBV+e5J2tazaZ3O3k2
D5uLMGZbzFRO2y5w84c4iJzoOmswJm6QrRUkAKfk42hk7vO+8CWG/sJg9B/Sqinzg0WT5WtTrwOE
s0uWzejtpcgR1W6YhZTvsJpzxh6afHrBc1jfSNjQuNlgrEgAU8lCA7kfyqtscCgtVwyAcxBVS3pK
n6NoiQZzavduUAkHqZ7qojBy/czkT6eM1CuHMvbOMROKS5Ui4qAXEXWkZWNW6rbGhAj2yByVv+PE
dvZQaSqB5046I5kATpROr4GfOf3e65P5E1ST6Ung2XxFBGC9o+Hq70WHeGOHHIo2FZAap1Jhh1P9
WBt1hJSnSINPSKArwsWkzqcLv18VV0vckVWQFNk6CYrGBgBU6+qjFYzEaLlRw92YabDFm1yNnrfL
8kF/7GXJayCDxNaEhhY1DCtPd+R2Bxx4d/Mi1ijZjgjfbVQMcOUmN4D9UFkGot8ht6ywq83psYGL
4FMzEPQp1juwcV0FVx2/a2f9bfv63+noHys06f+f1O7TJf3e3rz+23+fjAxL+hx0TOfvSes/x7PS
+cuDxSV97Fw0YtaR7r+MzZb9F7kYgc8CZaOZBQ35n2ORja8ZajtYb8bunNM5Mv03A1oOWN+NZ1Ge
IA5yOZthn7YxsL2VQrR+Qe+W5+dxYbu4COKAkUslKGtENgenChnKTSIg4dH+XbaR9IdrI6VflqND
DOfe0J84VpXvv7tv/5wif2/efYNP/fahGDUy+UEJ4pl8OD70dyofI4shnUyGXCVh4tQzkaVdktWX
jkZwPAZ+vzGMutoDDfBRrhacE4x1KtjTkvn9J/nxzPjtgyBpIrASctQ6Yl///+8+SKRtEVXBYD1G
FWwROlwMdhfd/UH38k0a9Z8Z+XoZjricdZHCrpCnt+7yhQ5Y1Ntj9GhEpJ1hxsu3fknWgU6kt8nB
IB9mr7904H6Edke24tyoZBtFrjxxXqK+zCmJS6sdDjMV/9ardHzypyg6VmPwTQdebCMkspceJfA+
b1qC+8yke2A2VAL5KLNgx/JF0iY4kz9InL6Rn95+M99CH4Ij1kaC9ubQ7S6MWEfHkY9GVV02gwED
Xl3XVnpuK3ejZHUkfGbjLe6WETGMypRW6EiM04Letz0mMbM3M9rbgnFtJS9KtCXZ2iipx/seXWlj
RAf0UKFn/AGg/fPPTrWAIZmKhVkp//PHn92O4lpMfe8/JrbH0MvPObY2bfeHm/PLq9i85Pj8Yc6a
q3Dou4cL2E/t+WnlPy7umn+Z2XqzdHLe//4RfqMy+/Zw2VgdkTzBPaIEe3OZWLR1YtNp+TAWS3o3
YIaJD6qZxzHM46K7U53TmnvhZ+njopqh3gb2pK4S31Qy9HJnzUVADa93USGYXWs9WETzeE6W/eFz
/uJuUH3ih3FcjKAopX68G3mhik4Q3vuYNXQBAqPvEbjRdP393fjVq8Zz6KyZFwik3Ldv9ETniFQo
I3pcFZrHsU6by9YmsdKsAOhnlmuFuEWIDs3ou6Dw8AHWtvZ90ObVM6r9ZWtULuN8laQMG6rPadIF
x2mu9G3WMz1jlICVZPDEOWg6Yz9o9MBZ45E9igZsxd6adxB05gs7s+s/OGi/ffA3bxrJWxg1oZcD
L3x7/0DV2ATpcP/MqCAubeGbeGp5taSTH6DpYYioIRQOcyPASjDSx7/Xbuq6cN4ZeGEvECYboYvS
8Q83nE3vx/1F8vZj4VwZHqyhb5Mv3Dl2/AGnzgd8N/HlnFrM1Q1TXPpIZi4XJRiXoIC/IrBh2P7+
p2aP/PnK8B9W/Jeg4ll3vu9eL+zvg5cmWfyh9MtzhTrpXhrZF1VFxqnPIHP9/mrrlvTD7ed7Yvq3
VlYgG7r35i1z4aAKMfKWBZzsw4BTHz1iAX69RqXUtHRB7bQVf9g46Ki8vSgBwrjBEfauqsb1Fnz3
FeOaEwfZyP5jZHnudYLLLuQ0TNaMU9VPMgkk6TXVBzFo4j6p8v/wxq5f6c1X9lhPAIeg7kLA+maX
zhgFdn3asH7FoxsKOEWJCaK4AAf2h5vr/OLuIggFU+KSZwDg9s2l2jWxuXDT4NEYsQMyl+68Q1xZ
0yt+suTYiuksJzr31tS+ohdZ7kAkHLWaXZQ+8utoQiAHXggALbU/DjNTCKN1njlcyT3CH47ldj5u
lwL5R+HkX3P8KtdI6trQqhjZUThBWMYMe+kO4oM2F3PXBNB1l8V2djT6Jd6jes1TU82ltsxoZ2tv
58jhti0CdapxSZIWnNLcqd0g7E23P9VqivdzRws0UOSvWg48UWmRSflfP5ErbYVu3ArPQR7448PR
SXcWYzPLx4oRLzZDItLKdXa+tKW+0J6PJrxk1vP7i/7iiZSBSW6TCXeRi9s/XjRzY7MRjRc8CoT+
xCx6YmtJ+Ikla+kJdZobxrpttpbvypuonYY/vBC/eOdRoENwRYzEN34LouxdcxG4dHhOEuYfQ2n3
t6MgptPsmK7K4Y95ez+KG9lbSWDAqk6O0iruZYX78euqNM/IEEyCRy/V1S1y7YFUE2FiC6WxY2Op
2ecS49HkQ/XKx7ojbZRY3t/f8p9Py3wI8AyQTUz5TVD+44eYSzo0dBuNx6ImJFT1sj6XaNgOuUKG
EkmhLujCibO9AIaO5z5g1lYnx47+4h9YEb+6+z6MVI40AdPOFdX0/XKU5qMzu3UjH4nvKg4O59NN
gETxOlvcd8TNWLvff/FfLAo+TzdJhzxqdJXfnBiyZXLGqhJIqdPZ2zSiivbM1s2zIQCKFdliE/rp
ff79NX86pfC1HOoxdjST1ejtYWoqJqUda/IfOzoLuyWtXtSc/wlS8e3V/HFlpQUGJomNE+eO+/bV
7eUYlHk/pR9qoxmxhRDy2ueCFvLkee8iCb7MEsF8Qb+MTU116SGxbLJW06C/LjE470Zjav5QCf3i
KVtBSmyTzlqxUi7++OMihqt6G1bzo4m7cudZy3jOxklvrTwqjgSKmodEiGUXweLbtqk/XXSTNR3a
/2PvTJbcRrZs+yv1A16GvpkSABlk9CEFKWkCk1Ip9ICjb77+LSivWSnIqKDlG5ddsxzdTATRuB8/
Z++1O4jxHz+C9/4SwqX4wqG7UsCd181VpTLYRPl6sks9Zt2OO1RBcnjkABt+s01tCJLJLne4sN0b
kzbUoRwwLzMn73Yf/yWXtY1mQURh0uHyt3Bcf3tL0gnp8xTWyckUKVExc5eh51Mj8t3bPMY+tVZ9
oPOLiGQj8oyu5U+dAavX1cfgVAr+A1Emt+E8TciYqjrCMzGcwqyGYSg1PRgrIl8co609StTxZhTh
cKqT3GFwv6AwDd0aHHlJwG5oTHf9NLTfoBnJx8xYHbCzMmycLm8O7cKGOJRt8ZS0ABlKKyaVzaJj
OsxTc1PntKKywlQhYPflpswU14cSOdAYRmT18S2+XFLAwrCiULAr6ydxtompFWmVlaoUJyzbky+b
HEH3Kp6uanfYtRNxdR9f7/L75nRNtYprDla2cXFebWgPSzvmka5a3qZc2h1wYuPKNnV5JrOpzPBL
8X2vx0v77GOyEDHmi6tXp9masd7X5kEjpIlCYZkCPZ2JdV6mPgD2Kh4Lc4x2ddL+HOmb/5VmebJ3
uiLfQspIjpqph1f+tsuqbnWKYa90ea/0i1KrKnKBlbdEtZlEul9GVeZXTaU/K1LIKzf78vuBYU2x
TLHA1ezz/aLREQdoKC9Oy1yWT+j45I9+XvUUOLp2cesk6KPxtydgGa6cDd5ZQ9AR03fBm6Os2+ZZ
QTkSGAqfvs1P6Pe1T9AHUOIAlg+UDnDEZhqrH5ildY/ysfqJW9LybQfoQdSq/+mW/q+QrMsXfD2x
kYMOhA949nniTD2asTHArzwJVWSeOjCZsSxip0oX+QVG3iu3/LIhwwIIcIfyjDkoxoyzTdPUCrrP
WlGe0GRPp85c0h3Jr91tp7fphsSp4bmGhENp2CiB3rTjAyP4p2Fukr0NPYJASpPTDa31oIwLQYbI
RGGTruLjPIlQ2WmrNg25r1k4gE4Lgp3cuZ9udUs2z7KG9PLx53pZArCIc+fMNdjAcc5P81GVK6Fa
tPGpncb8c5vaDVPGyGF41ri7gdwafzFT51rBdVn10TkwoVJzG/nnb8vLH8euonIwlYd5emKvzJ7C
XEWwHw74Vc1vjvWjUcomKCC73aZLMTykJYLDj3/15SIFL4RGIVkFv5vAZy9v2zE3ddMiP7E9dr4x
k6o3xkj4P77K5ULAVUy+Sjoy5PWen59nuAqLVdvZyVBa+MXxNNxm4AZ3GhSQK1v6u5fCCQnMSuNp
nlvkGlTy0wgn5JRXiEZbO6x9PdVfUwxnV670TmllraxunFKrXVVx9Ld7tpsIS5hQaU5jFJF9TX9g
K/oaHuyokyqVCWvXt/0XYUtQzB1J7n02EeHYj3HQWAYOE9gD24/v8+XTxARM08Bdc0BofK2r5B9v
E6krokEyyl8Utu6uoI/nLa64dli//FJIA7UtPJwEobGnntXmthqqs1TH4gTnKbkbEHt70gFOAg6t
uMFhYPpiMq5FUF8sbug6GGAwzNdByNn22UUbXqp8AVJwQj3wd282UKUASgUSk3eQNX1+ZetSLz5M
rof2hMIZXTpQhLNbSYqL0ylZtZz6Ioe4ASg9oK1KHzyqywPRr4imlg7NpD71BGIvES0ao9j/y8dJ
TgSrOV8mtFrt4m/Q1trUQbV9Gm1EnDhNSSaCw3Tl47zYOpnboGGhe0y8jMac5O1LQz+oLonFkKdB
Y2kWrYqofppHvwqNPhB2PwbMtsMbLbmGtnv7SKk0GT1xb5WVU7vaWc9ucYY6oukdt32NTOsOZvwz
EDUi3mL1mJTFr49v5dlm9c/FHAU3OThc2lurg/HPT2M2iDNUZdS/FovZ5EhgTdhaMIh2FlZ+DGPu
vMsdAsXgaNiB26jGY1S0ZZDZwtxXnRZujaUpd0oaEl5EGBLT8aHdQdxqvMJJMmYLpXpHdQe0p5tL
n4NUunNKYp1qEz5N3bbTlZ1jFUf90TLjB2EIwZHJbkVfhn+erT4JH6BYwqU/zlIUh0JkxDbystyH
+QoLrBMtYNRMQBLsQJQt9E0A/7U3Q8KQxDBzG3iPBgjJMGRQYrAJkKQytC/K7KjYSBb7emweeLed
Qw7sKOjaMfskqGYDB80TIm9UTVB4xC1TjV9T6pLWVIb6SUvt2qNbnv7luDE+lG7CAq2WdnYwjA5c
SsQ8eomJxCAuWm6nerR9S6XT+PGzfrsK/nNnQNqu79daEp+DCvJuVOfasfvj2KZxkFqdvpEjl/r4
KmeF93qZVUjGZ8NHw2hHPyt/NGLb3A4E+nEeHHTr5ZpPMJWG3w/V8GXB3AiCNTG3dSPMmzBxcM51
c7ITE3JCjcPIXVs0xbbpLQLsdFte+esu74FB45iqgrfXoANw9m2h7mnmVWB2nF0oI4Y6qR4jMPfa
FnjxCXMPmEQTh8lAiCL4bFUu07hVCTFQjs4Y9f7MYuYje2jQQxv5I15hfqsaxk6gA4DCfjrU3xQN
fuoi5t7LofuhZektL5SOmm96M3tg8DBeuRNv24jrY6KXtvYboCPQ2LbOvhMDcbCC7ko9Zqlp+hzT
HE8kKIv4NwYPH8p0E9ZmvOtFhOSIz+Tjt+RtOfLP1SmtGJUxD1+nUW+XHRmCCAXWqB3JI00PvT11
mwTYEnl6S3flYVw+i3WIT9uOVVVROQO9vVTYyaUBSK8fOVkUgAHV0KeoLT0d6dA9KQbLlRu7qgrO
ViDqf9LXga2TgO6e46N15sAT+75O0z40vs6Foe+VRpePCEGKjUlLwU/nYlkn/fpekCzkaU0RAg7J
sqcsQwD58Z1+7+fTYLChB1BismO+/fkxYRUJN0fH+SBnn5a4uZk4DW30rMP20EMd/fh67zxZ3nga
4ljl+d95AL1Wdk2U1bZ+ZIEPb6kSeYeqSX0w7KsE8vNwz/UdJnWNdYYFR6e2O/vMTJzuxdDzDvdt
ZT8udIn9YRTP1hhZAZwJ+yFWpHJS7NTGJpar2K5JXODIOtO1gQFd8RTSH/qurZwhEKZaePGkXtuQ
3pYRv9/0dTAHNgC0L5igs+8MsF0sl9BQjyNumxcDodb92FZ5MMs+2jpMf7dFWtk+dM306eMncbnW
cXcIyQV9AuWVGdLbJ09IdB4Zpauy1mk4PzJt3AJma/5VMfb799HNUKgKETXRZVjfhz9qa9NeDBKO
hXF0uhjPgkM3tUVxeOWjeue38Pqu8g0myzjKzj5ie4ohBES5eWxhcwRGVX5ujKvk4ndeXWMlsNCU
oRV2wdkAYFapzjibR2hK1j5SRHRj9HhdrLRUnv/1szEcA9mNhaWN2v3s2cwZSiGdVKNjV8ZhIEuG
l6WOMf7jq7zz7tHA5bnw9jG+XMOb/nw2HMRiC1KBcUQuLHZLZNu7AiPT8ziP2e1cyemuUphd6417
jZNCbgT/7f9psP9+LyzidinP6S6i9Th779OKIKFBt4yj2k9uHCihmMMgxeTwPceHjkSPTUX3BEjN
2yQZ0temE84LbSziO4vE+Yu6uL6X4FpPahw1pbcMavhdlK14jnRTPnYS68VGlPa2MxSm7CmQR6xQ
ebr8KOY4NT0oVNn3hZpTDaw5KRxPQ3hZYxO25Z27aNFWr4eUTWBUM8zu0mm+qyYmIgh8pOyUg2MG
ju0CrHJMDqdzH8rY7xYJA89tOvMvuHH2D7eGWLFpie3Fo2t2s35HwqBGbiJ9TT83e1kFqt1a9W2T
009fwWbKd0Mf7J/C6KQZTMs03iRpITpynqsaxG+ctZ9mnJifdKOXwPHsKnwKdbCoVYbdvdOJRNs3
nWH/BW+EaUwi2zGgYByTXbqQBo/wss2kT9p7eouSdFzjXZNh8YiC6u6QAJNWXtM5b7xJKe2vEK3R
m/eN5mzjEtE1wRE6tXKInXKBmDJhBgZrlT/UVGI72YyUMHVrYATsbbM5dZlDR6pmJg7IA44z3M4p
LL8vBXoh1PQi2kPc5P6F+qz/HKaOzhdlHYtvW1oPiD0Rd+SSsHKvL0YM7xVx1jptrQpms7nESnKj
KX34aeD25xsrK4djNAjrl9vn4ibRU3SsnFP2rKpqsR+isvmJ3NpBg1vICtKlGDQFx1vYv5KbNJGP
E1rdq6yXMdt1atd/AXtn3qTahDnS1Bv7Zxbny50+tTVzZ2njElWrFLn+AhWSsj2Z44ca3TYyWmEi
35YG8EljWCQDaqOcgWN1O3ueDIw/aYsVzUB1XWyKqZm/DLXQAFgWkXrII51EUtCqHTIF8jEGvD5h
/VXjfeSwrAJ6XQoVMLQtmhWggjbm11hNdNcIbyCNSFEW/eTIJiMVeUF43hAkdddF5CD4K+ws8w1r
ch5BO4WeotrxFxjiereBMmtto65Me49edsuJjdSDXx+vMW+7Hr+/c3Z6xAGM0rCk/NYV/LH+i2UQ
Az1NhHXsLa9ThckAVsMkws3Ey0/YbRgFfWkk248v+/tgera+MHunsc+4zEGAcrYj5HYrpzg0w6Pl
jOZ9nYT1yS1JTNsMZvOrbky0ylWfBgiZdV+O/ZqeZoQ3UaEZzw5m3UBz0AbPNWc/PknnAEY0ubIz
nt8ZBous4sS+oEpl9z0/a/RNqOlVmXVHAuOShwxhcgBs1/aMBYOFmxnqC+XIte7zexclj4/1mPgC
g17f2yWfLD9kWX0xUO0Cz0jxEkGY0JZAifHYbu2h/Pnxczhf5tcfSY+QgeX6EMxz8dEgNZJFRD0c
w6XeNc4a2EwgJEootblBHHRlQ9POT/dcbj24rYNJmqC0Gd/+vNoorVkfzOE4LsO4NaylIxHcUh7j
KhnwRJrSgyJaBLqbNH5XpOFNzBnPCxH5e6uk3u+YY+O3zt2AP7wOSuaOmJGKNIiTtL13Q3smv26e
r1Qv7zwUFAxr9fJ7wnauYTDylqBAMxmPmTZb26EwnCc11jB+A/2+0eo+DOJRv6b2e+fJrDYsmx4s
M2Wk0W9vFe2XEatSOR7duqlvZkeImwHN3wYd6uhD5S+uFP7vXG9VFVJxcvhV8ai9vd6Q5R0M+XY6
RpH1kuAkYiAamV4m3UO0RoZ//N6tf/2fnz8vguOaDl2o9RTPOeDt1QrMCyNtqunYNkQWxDEGUTLG
rmUcvfOb+D00k6je6QL+bjb9sbgNsGUBlNbTseyAFwzAYw7daL2wHSD955B85fV+93IwMuld8cjU
85EZ5RognUSbjktKSAKikwnLQtnsZ+LWaTxdw+a9cw9pkiGuoUqj+3euZ6ymYRzDpZyPo2PEW0TL
1bayI/X14yf1zo9id7Bhf9INWafpb59UaQnw2Nifj0pnfjfz/snVhr+jefrbnoYy+PhaZxJNkpQY
cBiWznLEiNm9EPySCARBEQHJsVjB3lqWQrmxxRIMaWvsZvxGNyMVFwymIdkPZOxhZdEn3ya0zmvz
hFxABdNYSY3w8d91frKg4eayWtFKhFHITnnWE3OTXDTlrPZHEQ2QF5xU9zsBXUKp2PI/vtRF+2G9
FhDwVTilEMN0/h0yoDOTJHT6I+GoqPi1WXzG5pjejdKSgd5W6Bb0CU2oO0QeTtL5MBmt3IWLzPfY
w4fd/8+fw7pAy56hEAPRt48/Vyski0Y80A8Q9X7R2HpRa4wPRYxpcoZd7LdDpSPGR7unhZPhF/1S
+71K3hK8r/GKfkq7fOe5Oyb8AN74tXg4W6XkUBWR3Qnawyiub/Ffzr45Ucq6aBJ8S1sAcpGCslNm
MqVkkQwPUxK6Owyk1LLzqHiNbAJ7IanYZZzrOSLTHlsMmAHUDfHQt2V+WHLwzTmJTR5SwMmHqpKB
ta7GK2qh87Pd+pjXvoL++/dgn3h7X3u3GAaBLPRIFkrqVZWrP2QGRyyCLpWNE7uhlzNHuDVS4/jx
E9Xfe5kxaqzrFHsL/cC3V1YGvWGHroYjS4f0Odctn5GpUh5PtvJJJwzLx0Zmbkeznnctybu7uXC/
JmmoPRO8IU8gO+xAUBJ6RqQkO3rBYuNmqhk0I4NvRxcCd4LLm2sSI9E3sbG16iH0KotY18WNq1cH
tidJlDpcPStpoEk3/a0qQWHra3S4tAwS7UlCeBKa1u7qdp6v1HWXr5CBOktjus8gTCeY6u3vz+IO
Ae2YzEdSUNLtolfEyuSJeeX5Xt5lIJGcj5mDI8zhCP32KoSDKGORWMsxMivIPc2wYt/ccl93V+O1
3vlBGj1SW2Oet5bwZ6uTYqE2MAm9O/YoO3ftMtQYDYvQ//i9ee8HmVTDq3yb5fkcnRoxouUkngH3
E90aVaaT7ivdJ6dQ++DjK13uOCim0ePaJCkQC7a6xP5se2S63TD/qOm+D+qNkhEab6nFs5zNw8rr
vLLeXn6HDLqxvDPBd2nwXSztdHZVSJH6MbMyeyMiyOQk+zX3ikp/L+xS5WaulOpE4sW1Hss7PxNt
HqpqtJKM2c9vKFTrnjN8rB/dMbI/t5HxXY0V5Schb8Tg2va1eL93nh9FCdJjRq407p2z0rs1SqeT
0awflUJRfaVJ7B3BICSCCKt//fgB8kbwiN6Wd/CnKYNoHhEsylD97SNUrSlqIJPYR4zot20tS9Cl
4ITvuopmFQ4Rw/48pV2beUYmnE8qaH+EVFZXO94yWuXBxY/+K6tmitC+g8m34QxkgrIonFyBG1iV
Med6Jf1KuzZ6bWwsGzetoTaqr4M8Lb3UlZLeeFGkm7pxBrnpyinGe59Uo7WCocY0MARlBZuooc8b
p+mNgz1m9gtaSPYuTUIdY9J47LoEzeIcwTeSlKqI1MWNbO3qxQ6LrseuEJuYV+rhRY55ZXkRcTf4
+elLtT4BUdoXq1L1CVXQrH6JjfplNKes2RCpnOaoh0T+NTWytN85mA8Aw7CVwgtsZ1T1MuFvi6ZW
7DXi1Mn1yrvEt6XNcbhXumczRZxPz2UetBuDLexzT6H+k5m0eBqnYuk9x5bhKxxS1+X8ji3aq1Fv
HZS6opyK4yGkFFYKe0MoAip9Qm5C+Gb0tOBMGXlnbHDiA4OaAM3QSslouUJQGKfnuVZozJlLItce
TpTd9jlQMQI8sq9qD0iO1YEGHMYwkr0ItLlRM4gMJCNZI17aKounDcym4htqIXoxa9/T9Kp5EV9L
9KCfG9K/sblZCckZOTsn+iB8w6+0b0e08AipPsFWjW47EeW7Zo66T63iLN9UG7bdjsxiFRA50e00
3YxxsWDwV0Ss56hTYFS1Q2zgXk7q8DF0oyHcAHmIH1FdJP/OybNWr7z1kDpQLa6yxfN5hkrvWeKp
WY5lAlzGtuRNSTzztouJqJr5zoBc5apvK+mVIu1yAzDp3q8SW3xNCif5t18bvMAqn2LhHusJ8ems
ZBY14lW3xOV6tbpgabyuE1F0bmfftDTAMg1VJ46UZ90BcHi7IwMGBLtZxwHkomuV8OWCxfWofzF+
rge484jAsQoxvzuDOEoHEXNYJdPKtXlosR1ur61XF8sVl2LchQUKdjt79tsbqJKW3kyNLY5Ja8e3
sauSFEdH01fsjtFOrQs/grn3knZJ99gRKfgrkhGIHxNkQ2pJcc2ottYGb1fP9c9ZcS9sDqsh8e2f
w6Svp0zQxLFZrNnv4jp5aptwPmAQsIFCh4SK46PaLGRCHRpL0uTk7YYHABP04xvz3ouFCpRdmFMm
c5uzIoa08CyJtCg6jUKQOWlANjTCPrxylXceNHswhx6kQNgizo1hdKkbgJuddQTagONHz2PIkJq2
syQ4x3/9g6BpG7DYMeBgoD4rlULTmqEP9O4xzXtjr0UlJNIYBfrHVzlTWa0LASKNVUOAfo7p5nlg
b+GOmTNkeHwMEpY2Sp+0t1NRtFuW4JncFgYXEBK0YIlGSJjVYvpWPF9LpTwT8P7+I9DSgDdHGU7F
Zq179B/Nj7RuskyPmvgUxqQ47dZknztOOTPoxcRYaXtEFkioVgXENbeHSIm1Vh74CpxXzRX4RT6+
KesidPZSo/rCg4JvX1vdVm//nDqrlYgoJmyOdrOAkW5cgp+1RZoggESY6KTO951yaOsIIOi/vTRD
OvZyGCb/UODfXjrSYBWWrJtHgiN6P2Fm5aFbd702K75mrf43GVoi+PiSa1fk7a+FP0DwKMZD1MtY
i99eMhW9Yi2rX72GP/F3jjB4tTm09TE2coGCIYQuwgjB7QiyMBONdEkQhumV2vby88XQjJIRHSxy
RuSTb/8Iq4KrkiDyOhIRF/tGl7YHQ2BF+PinvtO0eXuZsw7RYiE8gQzIb3UlkyoL/rvN0nEL5U19
skWRP2aT07wWOapYbegWnxOLvcmzJH6QDRAPzOz141zDD73yh603+ewhoI9Z+7Z8ALQwzh5C34ZQ
kRNFHIVmVVv+b/m9oTB9KWLgL7m1uEGGP8lPkqLxyggyIjXh9E1oQO7WnFBfjcboyuHzvZtF23td
59B8KszE3z6TpoY9Eg3T6nfRx12GPyUI1zpXQIkAST8wcinVYdc549/oid1HaYyWT53Imj8ZOtGl
gOY71xn/9cLI+e33FIg912XxevtnVaQBWEyYGAMNOqjNri58iS/vylfxu79/9kQ4Oa7FCgcDRCZn
iwBRq4NFaAmmAlGkn0W9iF9aokkSIYnRVFDMq6kXM0r2o15fSsCHZb/TlZSANUk2vbvRjNZ9chn3
PgvUIrbfysQEFT0RftiFk32l2/Tenwt6gBuD2YVu9XmyrxqHtlVmDrFh5HM/LAvjOQGI6YHVHbbC
gkBGt0X70sYr2XimYCDFjAipNeo6s4x2W9WK3CkWrmazb1LPXQD7byaEClc+9PfeKnrOcECYpikW
gtC3j2+2aXXF2uQc5bw0G5EDMWvJ/nowMNn/iKZw+BlPjfG1ivLOb9WO2t1sJ1SgWB9Xegb2XbOi
j0O/6Jpw/bJqxGWKkIqxFe2u3/i6P3chY0l7YQBKwXqZCWYny1eENIDSDBF6JMvFV97jC0EsehmV
Qu53t9YyeHpv70Qi9Dp2+yU8SsUp9plGpoU02tHDWWEFdd8VXgofe9PE87JrI7PY9SRhPKIdgI/K
Z7HT7XL0JnUlSQ3YBltyMw4FHYmXmkhnMt9s5XWonW5nuqOCKoIkzzpy0sC1e+FFUZEfP17DLpdw
xmXkOFkK0ncmtGdrqxziSgGqkp2AF4cgbWPnoFbV948vclmArWIv6k3iojBcnd8zwwBCKaBlneJJ
A2keFaZP77P3G9WZr5XalxsjAiBGI7wKLAQIcd8+H43AjllEYXYih8Ta1L2i+SItm7uG8MxA4fu4
EdRVd5VsGl/ok3KwQyDXjt6TTMsSBrmssB7xXqqBU1itDyMvClrdDXcmI7JPkbJcdda/8wbT80ei
5iK+RaZ/9m3Rjs4j8qXSE6Wjheg5THKSNlbCtzsOI3j1xKyB1tnyZPZsxxvFzfL90LRQ6WKoWth9
DLmVUxXfjeEcfjZhy5P8aKbFC2sJCNTJJKt2iEP3eSxkdi8m1qINfDZEbaUm4xecFgqG/qwmtFfr
9fAuhX9WkI7aQcKJ2jb5To+TbLQkSnhNOhrv5H+DdXaLZPJs/hMHJyuLjiP3UEA1dGr46N2sNp7V
TX1O51zDSMUHTLoJy3P3WKp5/5XkUWjISd5B/v/4ZXvvdlKGsQcgHF2L8bcvQGuaImdrTE9mqcZb
1ywaX9KZ+jFmwBW5dnplz3nveqjjAUXRfVml5W+vJ0KNmZghUqxAluXrtVyZaaDDDaNxA22epiuH
8XeKf8aa6xAQmwUr0LmCvZqI2ZEAAOF5tBrNm9lxT3Fvz5+HcYhB5zL0v8fmjxO4yHPYgqmSQPQZ
yhya3Me3Wr382Fwa3KBOGO0zNXHPFkP+i6bb1WI40Vxp9sBojc+VM7pbOcqDhZ3oQA1iPuEfUDaV
E/1Vx+i3ExcNu9I3zX5RzShQZj41d1JH6uaq3dEahbw+Lt84+RRXmEIXyxAiR7YIFAmcz1RzRXr9
uVU4iMunPO0gIxRUkAktrmwhY/k/VfH/0ddg03JL/3f8GmqwDLv9f22/t9WfGLbf/9o/HDaoahxb
OLba1IIgAxSewT8wNmH+Ny57ko+ctYnMS7UOLv9DY1Ph2nLUxPTP24Z3Yz1q/odR6/43LSm0wQgn
8Ptw+rL/FYsNagovwf9UkDhhsWipq+6SN5vq2TxbPvIsZuBQo0Qb0dSp3VAvD3rh6n93woarmrck
7CzEvVila+2KIdO+llG6rYf4RriW4mnk/pFOMatBHEK0t9PQHwXpqK4j+o0qXft2CeN5E+UZCEnS
KazZTW4k8aYbIqmNTRc2BBy0UM1L47VpusM81tKDHJUEoB3rm751rduqTT/FYtmNUzswX4vCx6Sa
Gq9zra3StJtmDqN7ySEjcFQ5PjoD2TWVyzqgigT0Yd90Lw1jfPDY4fM8z6ewHPxU4OWp7W0Rh+PW
UsPoBB239OCG3M1so36RMZ2g8amxMbXxTi4kPWtkPvlLqyOfYQC3CRVwZkNqPo6dpu9zHW6tbRW/
itx2AzAjJImQ0vPLFMk3zZlzX1vU3G+rLN1rid4GBRd9xMtu3JbOmD2zvhPOEescm9x2eE3soho3
fTipBzNkCw44lZkvRlQIiiPzGQI3GYXWN7Lf1Z9Tmtuw6lIiwKD2S+V5nsohWrWJ4Z2jTVLlqsZy
X3eLfk+xVRL2FKWo4IrQ+VXHjBnjWCdP2uxsh7aFLKKvldNqDA8nrX2KMs0+5eSSkeGZkNGKLLN4
0PkqYg7fcibkmzzVlpTz+qldpvI+aexfbpez1ITcwiHQYI/sZ/bC3TSjVIJS0BHyu7MiOxp1Ly0B
9fbtQICAXjJJ0PtUHfwxKtwvWmo404+2jUJfoEN8lIXeGl43MEf+TN9DeRga+xkpBQFOi0qvzkJE
y4g0tUhpAq3Mvauzuyoh/bBK9ZWIkE/FYdJy65EAjNwne00ihUuWx7CRDxhj2O5rpOgPpKrrG6xQ
9AYj+wj1WMsOCWyjXaUaoLskiO8lnLdRqX0rgPtWlqJ43bQkpyTUIn+pShIAmLwim9jVi6n7bJZ7
hxPqIwzi+DAvWhDxf9GjZ6kY86boy4dwNO6MTLlLmZatwRFpN3+xf0PwC4xayS0Jyo6PhzMAUBj0
RTYQELTy7cUNGGhgz3IjyelZ4sYEU27W97adPaLg2+UFVV4W+rBaPttp5NGGzneTwgaaDdPDBL2/
s/ad/jJUn2qz2clhhqX8V6YvAD7h2+XKF5J825c+6x9DevyTUe9Yjvot6WobJdRu84bKbA7vI730
J9rlG4mmSaZa0KH3DdzFuUmYcd/kSuItTc1TFe6tk8hyz6PaDvl0m8vJw0Sn7YYMcFjPUMcbLX1P
WnB7wJCxPJlMVuANk5tMfpEd1HYuP/HZ3Knp0xxpG0f5lmQOadmolokJJvnVq3t3T5QN0RPlfu7S
R6byK2bfm5sF54Xhx8kvg1XFntR43+rJ9Do2urVRqeXIVNgZlQ3XNmwC+uSvdh7ic2sLk3Wu/Rbi
jLyL03nwpiz5VeX5U44idbOsad+9Un+R9fhThC456nyNe83ob6ep8Pspfyjr9nsOuVsV03LT6eqP
uSRX7z5fQp3Mg7bfzWkZ5s9VpoTAmYmh2ihL5Y1uvbMVEmEJIZAP3dR5VVol0b4tF4LbUxkSBTRk
8W1b0Ofc4K9vIkC5dMCIzd5GdeZ1ceYLZQ7mNv8UZQTaC+VHOXOr1NjJnguK+mXIAhkOC/HnBjUT
x60X5BLtT31pXhShhC+YcBKNsCXxkMYoUlBCu2uyneIO92Y4Z74mRXMzygpepN3n+yiS6hEPXLsB
P1Z9AZY5AAVrwkDQGXwp0xQeEkzx71lD8rmhJ9so1DrP7tBiNhIirFNZ6Ya58j0z+U9xiMTdTJwv
uXA44KNa3o8uR/18UO6aJE0OMal+BwckMyy3VN6FGkyLVcWYSsdrZfFZzcenvB78mGwsr1m6/K4O
y/QxLDvW/vjVnvkyKqUDRVxtjex7AinFjKNPdjJrG7tS/nYS6yaywkPZVnghV6xwwq6iW2RqDbUM
BCkPON3unaz/q5gYToUtFTCTu+dGVf+qRQPV2mAqGakDJrdMHirKsCCcwHMvC1bKOiMUFcMwEZJx
aQAsKB2mdMRd6b1Gxj0iLEyB8q9QVbJt3pWHSXHTn8OYOzsTBCCxlIcxa5StHWUegyJP4vrxSiSt
aVg8zEXyWNekGKTNbHtDGdOWmImLlL7Ea1gaRxU93fK1NUG1w96LucsNcOD1ZWMUeyKH4S5v2M06
Iw26froxxddElDs9s6MNgqCT7WS7VHy1QALh/ry3jekzqsBm1VGWPm/HZiFEsDLtXa+Uzw0AQBKX
9kRQ8RlolmfYw1PUyUfiYm8TOSykx5Q/bBSoG4bn9xqpF33b7Ef8kXOZ37u18RrW8ZfQEIdh6A8Z
L29FZlzUpbfgxcmTUbGuRsq3sIkfrELuAZt7hX2/2P0pmcVBE/pnQRN9YzfiAf/C38vwqWYktYV6
ka1zywi+jPHLCk0YKOYu1L4bPSDUVKgbJYKkN5mfSB74Mre/Cju/GYro3upYXpqSFVhJH5g+3hAG
wozaSZ5gRnOcjJHzGYbnxOilVkLRTGTaYLfd1iG/JtZvRz1MefJ/1QqJGrgetFYy8iYZZ1YXbvm4
dadvieN4Oo99E0+mHsyaihB32NWFEHtHafc5aVMiJMUEk4LCSxa39BmiW30+zWO8cwpIb8TxCA2v
ZKpwMFE0wEBJNLwMtXszLNPzEA8YSFwSyEL3Jx+rH7dkReZttFHscN6bta54ySh+WlLuY+KzuGEe
r4YH9wi6HPP9xdmVzRykg6D1/NkUzfcmVnZ6KvyF5QIVU82H1zyESr9Ryu5FQ7xp67lXInibB3Ki
CtcLjdpXyd7yKkX1tDS7d5inkDS0DhD+dnLrYSrbL5o6b/t6vjEyc2tKAh3jMffysiKcaTd26T6y
8Tzli1J4Rgx9o8l1Hq/CSZ1ei4lwUZPGHe2gu1nBeqGQlQQQ/BU8ufCL8etS9H5h5RV698K+RRyQ
8kPd+dAVP3mUdLq4J1XhT+DA+bQ2ExGNQ2YcrDYkS2DIHpoaX2o52s8W5BIP/3sa6L15L22SjJbE
DtpYe4lkCLdfa19qCoyhG54EvNmFSBkzHvcNxg6yJVtfG9udCjmQE+Rm1NtPE5Q5v+pG0hvh0vht
Wfe+YUzDzdIaX1x3KD8PpVEGutm6t8T7WBtrUDhwTsL8POvJl//H3pnsRo6kW/pVLmrPBOcB6O4F
6aNcrjkkhTaEpuBsJM2M49P355lZdW8WUI2uRQO9uJsEMjIyFHK50347/znfsdqnaJ1vdOc8tu28
8UZ7Nxj6Pg/7Exii60BPl+YFJk2XrkKprtAuqIfs711pP4TYxme7eJvM8E4Pzc6gKGcyNvlq7m3c
oQOvfe2q62YKn0g9j7vV1F+XB/mucSmKCtpxX3tRk0j9oxf28VISeJlJIQBDUTY5rSPSXTJ048lv
NsGod8Hy4pZ5HJgueCEMEnto4QDHL8H0w4hVcGsG1J0tnsdbnYZBRJ6tEdmfmfwQwNr3jOg5byXX
2Tb28Exi7Ke1hG92PadXXkC8ILJ5BFg8L2wkZxhiReQfrYAhUVScFTwXxlVECVkOToyiIgQapO+a
vO8w1jcOXBCmEhQfEMGN2qa0PiloU3Nzbpz0xs1u0uJNtAwi7m1dUVQkjKOn+p9qtDmR3aS36fXo
zDcnq3cVDR4alWrKqIcx263X4qak/DPuTblrm3CjU5IaPGPee9/Zl/OyDQt+IJ7xFEzrURS0RfoF
GBTvMDvDJrMj3jxTlzQdPcKCiBFGnCQv3S1lBv62agNCRxDvezd9CPq3EjAOeReyYav74ISNs/V6
wtWsVHeg+shA0YpZeNaxNMMxCagh5GKVUlxWVEOVhHX13FOHVizBIVLtc17iPjHqD8K7iWu9q8C9
W9zgg97R2vTnvZ/3cM9IMFsvTmu/ewgOg3CeClnluwbGPo75lD64RTBQYpFsRe+85amV/gwzEAAV
iIHeiCd72VOAR9Od3bY4juSjnIP0OW/T8vJr2XJWM6VugECZHXzdHvWQcWAqEuwUDtH6kHkrjwn/
5LjVh+E5rxPP5zjLUivOKJuMhT9uVVbc2YvzQZ9pQS9S/2hRbEq/z0qrpnqx+xx3kStfSrP6Ki9n
aVpdGwbNVQDm5FrcQ5k2t3ZX3FAJ8KV644ruOocltB97VUDASn712C4X3kLRHJ7Rk25q1yVGVhn0
L7cB+SUqWAXYvMy4zjhK78qIax41J9VZjH15Q4NQdIBFbDOV1jKi2qIuh4g8adnIG264KP8ico7D
VHmPtbbVLgpF/qr9oHpLjTWPa7GSsHNtde3XjPO6M9Y3I9N9QvGKsYXZEp7H1YgOWGqhYFt2Nyoq
JCd/p+vVuHZsGlc3DjtX8CUB/eobq1ndX2MH8icOqBK4qUpnuM08CUCKZlXAnqLt6Y/O1JDRImzJ
vNhYAy2TW8U2ik5k5tup34vKGNroULYAIzaw0zPvmb4XH5erN2Zyb3SLQWl8VuyLOaJYWKw0ERYl
c8fK6H3XTWPVXAoZgyQf0uImKpyJS7ehj1rirBoVaMa4qnPrKrQlFSjIuRQ4yrUqdNy1rrXhxbLG
2BgDDGgjsgfSBoPFC6ubiLJv8sCMJ7XhH1YnHFVCWn2aE+BsZUVwEMNbbJHbWDb4onzSwwwbk8XD
+6KwHfyy6NyboO9qSF6lXxxXZVxKZLMlOywykCeSetFT23ASKMc3LryQdm0SRGHe0VXj4qYWl37Y
9FKYWfiRwU+Q/3gYmHrpAc/FechWvvkhrLp7pKOa6vJJGVN5G1qG5+9kpdb1yXOLotrQvnJBfERU
/y2RVRybnmvahvXQ8tyLNnd2vstnSVbLZezMltgvzU5RFUv1yTYI0qAnjBUFhvUZciybR9ieZbfG
beDJyjmUa2X2oLes3urOrDZFZm2KkBfqmIpI1NflNJvzhYuy0htMVczIvTqYA3lTA7WejvUa+PNj
OXi19c3FLQ++KWDn8TMp4V7lXurPr02xTtdau4C/LJ8EcDrP7I9kSARypc/roXcJkiU8CawTuLSI
JxPc9mUvMAGys9AhaUFKVREo4GdfnmdYJc8lGecOEKoNcwgYAfSYll9iJIgymnFLYlNN4q8EnvC2
1ZTQVMYqk7GqvI8WY1GWCB3p4SqdhSd25rqkR+k5eZo4/Tx6+yZLmfUW7ZVW3A5mcNvNoddtCH8Y
Dz797N+ii4YP4s32/WLN6rvVTCh1RKmell2+n8VCgZk5tj87yxJFPFeevR4noL92MhDAIvxYLzbJ
rE7ovbDX/oFoVnc1lml2X6Zpmm/CfvXpFMUhuvOL2T6KheY7PGTFa1GX6jTO9XI/KFMCn5mChXWU
Rr7y15T7Q5VZ39pPo6M3VtFjp73wAZBmS+/r4N0TAKL9uBKTdSVVN8itTybhRU8EpolRUbDYDyXc
5dpTUsf+xVge0563kFduIIOZ5VQihBRedMe9ySOFWpZHZWVN3OdB68ZeWgXuDot8+DJ7uf5lypD3
+pSaS1I4uXgUgePc0qtCQXa12KcGlHfBk6Qwc9SuoGKGgNPTHP114Uk3S9OBJVdn9iNU9+gVOnF3
VVpt9phqyTziToouomFEZfMYxm8gl0evalg4vZsixaG/pDNFZKLO92PDnbhUyvqsAuybsR6t5rms
FgLQVmZAMu/y9mZ1LPltZeKW91EdO7orfxllaPFGJYfX7m1NERH6Uu/vwO3TKW0ijgqeLwztWTc8
lH1jUceCRfmnA99UxjUBZsr4utB/scClkwgJFPx/6qWRfCyub6tLlpW3FxjwuPfmFa1P59MPtNaJ
7u7JHGl0uZS4tBSY5u6t41OzatWOu+9MB4imMwz1bpgVRYd54RxBpHt3LCOpM8Wuf3TWt1w+TDIr
kzR0zGsUzyUI5sdgpBuXTHNz5firsysC3XrU/VG22RhW8Y0flRFnpkn9yq5ldpdlofs4OYILApFO
6hMK9TSbOX2PSM9qlw3efK4HylKDrHtYCWfcEPAlpK6d8ORRD3/g9db3tHebjB1SbKf5yalQBvDL
dYc6Yj/oauyRWe4BNZZIkfwszPlUORa6SyjHXe2UadLDG4kpVTOJp6UoqfoGktrZrDlOvXLPx6rG
q1299ov3KE0m4RbUToSbLPsSLmb/2o0NRptA0csVLYchotrcThk71pTt9DpcT6FK45a6pqRzW5s3
Jz1WISgkQtJyPLvtRH8pKHwuP5Xz5TfaeKHqK292Jl7pZ1CaTPjWdrTv0l4Xr74qT0vYy495bfJz
s8zOr4nBoSRJbY6nvrOr1xqE9XcN1eyn5Wr3Kl2MTTjncgtVnqYslJhAHsY87KKjrg1F1WhXiXnP
+7PJjyNuSJo8RfnlaC+/rarV+XRXv8fGHRjFNqjc+gfQP+unj0P5xlEm9PipVMZ7JvtgoPRzPpLW
GZ6s1RJlHBrReLvY2XqPuZCSzBBy5Ucp3erKLhhj+U37wZvMgzm7/ldn1cF1zoRkbSdY5+9Su8gT
k+5vHRrCD2HvmftiNQLuXMG6F4ZJk6O4n2d0IYrul8Vd41rnNu3Dc/66yMbaTzl5+QgUcNK0txlH
4Ib2Ij/xo4y+66yIjmbq7BQP096kSIyDnMIxcikJf6be5Wt/HqdGoTn30E/H7IScRemYAxnFraks
GjO03XWIfJK08xZazaGzjfxLBx7Vla066Rl6VzoM+tCmvrupVs/dsJi8DiKU+syLHhtDcZnVajwo
0JXMCjTvIoQGwH7iuk1/sFIs977rl9et1Zjx3Gl/6+PXvgtU+3Mu5Hc5zpuSetzM7ksuWUJcDUjw
iT0CyKms7GrUzbNRG1vsqs47aT572+WlsfMHxgJ6WLJQpEeSdAgxk/8Dw4C+kTSO3Q6k3SnKbeQO
LYuSMCzmRmiQA6gGeet33uM4ZV2F6thR0RWkH3YoTiwh6JnT695sjZ8UCayHdp5pWuZtHHWjTAy2
Qnpwgm04fpUecR8uWocOeC/VFeN9mvn40QWvy1g3wXYIx5c5qySfY+8G0aZ8ZvysYCWPUJOlsU8L
OlXnjOyCCJcHim037IN2WZ23u3GM2q1rtcuhdUbvCA/dOkaIvIdFyPHnAviO0VoiVpBLvau9Vy9s
92qQVxmS7na5XG6I2NxbVaR3Y1aehsXJDnqdnRXs4rrGptRBMjdVtqku9Azl2reO9JGHCwufPp+l
NpQcb9TbBAX9dJ/hOnkIHuaO63V3tGx3vCD54ymorAeQ0FttBs3Wxoy2NSyy1GP2RlvrgspGAYY3
aJbGSOZ91O/o72OH5nrTnRHSo1ozhyXa8KvETCl2nKz5qGZ9qF00xxJAxf008Y6paurcIg6SPvTL
Xd0M9XUjq+4xSs1zFCnrOBjNk7KWazubv+Y5uOq7/hSuwTVBbzLPF6lv0o9M8NQpg9y976xg/soQ
7uwylzdqDI23sqiCW9+sajQKORx47g5br67rU9iIkuGDb2Ya2vXet6sPPQR9jPWOujyyJpceTIrM
K5LuKrtpZP7DRbw3sQah29tM9sORjCYFdtU9q8FDQ3NCnpd1MoYzp9PE+OU0h0rJrTKGW3pRtt1c
vmo6hUlJDIkjF3Ffqt57b+cxfIChVdP1zJOOacmsT5HGKBTPtvs0cxNIapAd22l1Y0nB+M5x0DEb
tiv7Udf6egqcKxsRj8TGdKNSNTxT8JffplS5EyQpHiwBKHLR4ZwM3ezG1kjDbR6F733POjHBbmyf
pwl/e6LG9EiQE0HM2ujafFvW3qK7L4vDIrIRAqf95GTWrh2cp4FHyWbOZnlF/7X+AAgQMIzCWSEx
/eAUxE7Feo3h+AGo4oftZPuaRyIh74Sf6JWjx9iOHivBtiajehcf+3FJjVNW4bcGgKKj9q1bpqQQ
42kyGs0gLiG0Av7YqhU5setqJHUe7FE9V2jj5qczik1HZ15Slv0XVtsHMBoncA+3dU57d0ksAGnf
33NbWg4ksPPdaNfPC+Ijjjjnx9BEVwNCnqgmWGzN77IgH4Q5t9XzDPHjZW6MbdWzbQlz1SVyWmyY
p6t3CmT/k5atk9uWLAnYbK9Jj2FmF8xYNjmXi8Q0p9dABS+qaR+5ztY/+HZgs3oTCZ7wOHU0XMIZ
4VnRbYYyu3a8Kxi0pxIB6W4azGI3LN5tWXzZ9VQWcanQZfpl3AUU0cxcCH8Woz1/SDl7t2Mx6a8i
mwZ/q0ryzvM8XJT0Ai9pYvARxClhIJLGYE2j+0akIFCqEMsd4IjWIDMTGLfOEgrsf573Tv9D8Vrz
t8RpGl4+T2FnSgOQiyUV3nS733Rkk+j8pjKSEUbUamCLYu09e0J1TtV4S3gv3IRdbp7BWFTrRgYs
olwScp9BzoiBHtN8M4xm7A/LkRxMTR9JWFtZdsoclpaIwd/mQgksc1Ch22lvM5glufbJcw2gjc6p
6xDMVKrEhMfvJ5bUQqb83fnw3yaQv/0eavjXJpCtmt51IYq/GEAuOYg/K4rt3zAaQjS+mKVC4ntY
Of4wgDjmb5hCLl5EAgUgFS7OjL+38dnebwGxIwxGDoYuKKS4Mv40gEDI+Q2cBAUU9IDiYsSZ+W85
QH5v7PlPAwhx2ouLBLA0fxmMcGQM/+oScrLRsbsZr1RmQn3vuicXYBCCIXrmspce52RIeGkbZSyq
hqEUt50SxWmi0em1Nqvobcbf8GnkklO8J5DGrrrq7SOr8ttxIKK1tKzHKgEDdyrzl9AvNt1YfIQ8
knZe6V4JbVL8l4bbZpRQOLwnvpa3p0j0aC9yRwPAsBkE5br28DrI/g6hz0+WMMd9P9s0GY/NkzOk
ZuLgxn1uDL/f5mbJgj/TujG3ZLFH/M4AW/Oni6H+SxbcwNHFyJ8/zrmo+ZhYPnqtywDwyKGYc9yt
ZWwaHqJoM5n9TSaCJmE803eGh/0lxuDWUAiQTghm3P777NluHcGIbCh2E0Uvl2JrN0NYfLVO2Lbo
glnOgtq4GFLGObW8Kuaen6vNoifr3OZWf80F3OC7rP1qfBn4qEZbvwz8fVFRoBN3eMmA80hE+Zjj
OLvPGRvOuYLRFPshSqLsnCnd2DyPmi3tdNnTajEiwWTF6W1T3GGwYQmzy8VkfrbTkc5YHifnqbb2
fO37waOSM2jZ6RPUdeLJNNSBEFp2zZtmO1VQbBcwMbHRyuhogKByYhvGb8+uHVRGLMoCY3l+cAus
PXlwaSfuAxfYVr7tqhpxuzxpWT31aEr0r8pHcCvdDgTXeh9YFdOOUbysXpSfySmVe1lEkZGUjW+L
jeb+Q6/ykkvrJZRG1LDmb2wMKroh8YJJNdKXXjTXYdX97z/Hbrtv8ajl97c+v3f/4/II/GxxL/CT
0v/rr/+q/vj37Lu9FJf/5V+2gvAawsq3XB6+FdHNv1dmXn7n/+1//I/v3/+Up6X7/p9/+2wHYJH8
aeRqxV8eNwGf2X/9hDq3Qn+L70z+1aR2+Z/+NKmZvzmejcMSpzteNfjZf39GWeFvpPp9TMwh/+0S
fPrHM8p1foMIiEnNpkEAxLDn/OMR5Vq/4U0Db8HMYmEcx2T992/+7o8nD6/bv6wrsH/3ZP/nE4oY
fojgDFOJiRq+AySnvz6hDM+wvcGpq4T9Hk8L1UpTs6LRriJ9i3E4nnU3vwGK0/Z2GBcb/Fw51mxq
RK2zQ23Zpb/tllltRxYmhCKy0L9WSsN1K4uFJPBaL+aTa69s5xGj4Z85eDoT1TRRfc1QOG2m2mua
TW/XfcIdXH6z87bnvWvQ5tUg/G1CXCPcqFK4aaxTpvHWFS7GnHlJgX+5Vrn8gI5MTXDRU9g99P3K
mnZwwx2QS0VoeuqcH01jjH0simGG1beuJRLALN8WHv+YJbIwj1sVqB+O20dF4vIKGDhVsJnHDHoG
ydxmrWMYOs2AeuF1eIIyw4T/ZDj3reO637R/oJxYLsYBtzfwWxkAoprNGhbhT9wlLNwiR1N5mpYB
iGExGW4TT54HGjAyq6vQ7LrhouDa4T6g2vHgyJqep2jlkDq4KAJP9epkV4U5rDM9NHVQJUHlNDeV
v6Lt57zcP41aey9KOaDbFmS3U7DO4xLT/djOGPnIfNNwBh5wIrqS9OXS6aRjMYCpeLLHOzPsei9u
3X780dN7bSNhEiLn1k1CJY5Shc44BCHfROcuxNwHTCQz0fDbbHSdD08MzrBvmtDTeEy44G9aRlh5
XrLGQrgYObGmerAOUYNBDzPmfN+6YzhsxTo3R7tilRGPU+4bcWGwphHtvKMQm00M6MDqOjTc4gUp
PHr2bW16LNRN54rSL9+NqWM2+F5qTRsbuulDUBn1M2/wOkeH9NN5S9B8rLcGujmjW+p1EXpwJSW9
9kLerRrLkt2t4byJinZk/8ubLzxiXbeeG7vGLzV6VratqWfKtpnX90TZU5V1SWZk7yanZolvbrJ+
uL4xvhcwgtYNV8qJe2Of4QaoRldzjmLfI3azRAal56STfprmiv614vo4Z5Wh8iQTjlxRFSv9UGU6
PU/lwnM5i9xCcFvPmymx2wKlTPi1TIqg9Ek7kL5vkBiG6k5FAppfCO1a4dZiBUOuNg/YhNrSnZMp
awlK5obiK3gGj5K4sX3/JhQGuXyrd/WtW46twU1wYjToiSR9U0idt8fV7MZzZKiMHW9oHQLbwATh
t/jO6LtEKrpqXac7smVr6OpuLMKhkcClllgmdk00Hue8pJO5yaDy3QfIeazzpx4mwlK4jZc0uaIy
szBNcVx7UeWXZV5FCW4PzOlJN4GWMQ/Q8c8053/Pz3+zyKdwNvzr8+mo6vf/OA3iXaFl/Ndz7c//
849Dirz6bx54LrJ0ZE85boiN/DFIE0/6jXPIxBVBATnsWIblPwdp18VkzaKAGE5kgqi5UFn/nKM5
v3z+EGCwYGtIFTCY/9Oh9H86pAii/tVHzYRPVowYBn7vgCPrnxNjfctIa1il/OGN5UOlDfeMcs6q
1Ss/Wj1029wtclhOffeh8YLtKspQN0Pl+lzOu+69MtWyhU637iDAezckeihUN0iMgOPiBED+ZcOy
Pru4creyEsMOWzPJnlyGm6bJlv04OwV7S8fYembqnpZoaq+tZS72NU6H/WqzF8iUe7+old2lVZFw
EcuxUQVfZeVPw8iMm8AH6tpqjDm0ltaHJsB8tqoJKVCy9uVhdfEzVFgRupSFRJufWt2GG2KZuDg4
frggvPWqHTkXiuImrDx5DML6w1qc+1A014UsvwDdfxTAaOLLL6BbPbs5qyhDNbuwxZHGJilWVf84
cO5CA1MUgq+YhefVjEejfaPVI9uOLXrIyhG3m1hSQrX2K0gemirusPplh4jvAvMHRKv1UHjVR74M
nOR5+4hV6Dx3WA6CQpPDGSMAw7JVyFXlR+DK8XKmFPsw5+/fSbN86hGwj0UD2CLUgE9j3a7LKYVq
u/eX0U5Mt70TTpnjxShRg+cg3GOar2PJmXw9d/7NULGUXPz5ruvfTM1XU7V4q0fRcaSFYWziPP39
l1q/fpsW+SgWJOlVd1tb8Js9T3AA9+BBnNH4tEiKbMA6jAnk2nNO2ekGdT9gS8R+Ksz9p0EUX4Zv
1rGS9Vs/T90uqJf5SsEB4Gc/mx7rSYtSrWHW21FyLKm0Z2pCtT+jXtzbUSZf2dTA0JVjlMiq/HUx
3PEs5e841G8XhYxaU/xkjdne9Ss/j6LMh10tVPfWlZF3aKGaxT1bsWtov+1hCj33Zrm8dWZwvdC4
IVpxiF3PCOjXgZ+53CjWi1amgsZ+qLO6+7Ass78v1uG1mzysRvgDKCs7tH3x0Vk+Vrq5fczJV910
s3hjY/aYuiVuyVI8Kv62Za9ehdncWUrjFZjmfAcFsdqWdvMRDNXXUtIx7br4tQvXMeLAoWVDUEO8
cwXKLBxt2IK5cZVLxNSFt4Kd8/0Cu/2yW+/JCqx7tixi7zVtteMyW8ZVxc5aLVVx05pU7ba2Vyd+
U3nPA2bGayg9GCBTzLwJN9E7W3oHPRsZrhTxCMOnS5Yo/+Ut1v0I6z+ehpq3XSF+eR0zRp0bNR4Z
Nlidb4o9GPFlB0+gSPD3VwTQpjP26LfV78yNkYn2UJe8tHMHxhTgjOUcIj21FwJZdu2vHqI3fIat
ztbzBP54M3v8PM0icHZ1kGa8Ftq67uZivi1sJfarUgrjXArQ11MZt0TQ8GyuPOTokJG04g/wHEiZ
oN/W3boudSzy/lXPPBCGxSdeYabQxdqMnUkbfTqF21+lRvErDd29x8o0tlgoNW4Bs2XsvTvWKh+E
Y5yjLygQrRVNgVHGCzCENX64jK/YR3hATWN95pVkRxOZ55rU/aENK3Mz4sOIc/bksanyL9S8Myr+
r3Cux2d82SUuIDY9bp+GcVHwVwM22qA+aOpKMht+UI3jzLHlK3Ldh7TN99Aca7KRfbEXvpiv+nSo
dhYfbmQBFh0Va74kJLdycanwpBWjvW2LEM80zZ+kSrz+aiBRfagc0d0CIF0PIQ2Nr0ObY0ALO3Hd
jEJ+dK2P7Ecfc5yOw/n3942nc/TRiq8jQj5S0YXiYFRywfjAm2zmeUQPPNQZXB3R3nOHP9Jh/w8m
jnPxyaOw/aX/evn9//MufJHK/vWs8VY0H+8fw/d/HTN+bwL4U61zfuOee9HCiBuCAr3QBP4YMlDk
bEi7hBABqgSw90mG/V2tI67FyU9G0WaMoKL1QvL5h1pHAoyp3uRCfKndgPvy74wZ4Gr/MmZcyMIX
sMvlbs20AYXkn7gCfciSDIu2ybrZ9wZYakOqxSN52lGl55mLo7HPcchb5zJV/q63nPaEE0U+zaIF
wpWy+r1kwXZFT+YKg//UHqPZlFgrsMYIrtGka03rYQnCF8TJUwCvcA8TYIL4yJgcpCwbwxAUFIyT
9STybCQBgO1riLxP7ryUCHakTdop3A3D/IyeHyQyNXPjPiwzqohZGQH65pYmPh2TzAAqj3WQ/sCh
mBPZKPnrHzp+y2PnhtmwnZw2PNktuwgbtHksUj6IAvwfblU297VpMa643atr6Y/By2n8a+75kTIs
DChFuKTZ0w8du2Y3HU980TviRTs8T/eBDG96pyR1VOTDKViyMthA9xL9HshYWvwiJY1BESpnViE2
pBYevNk8tuaq9JUEBnVdDJb33o84IcuZiMlsuo+C/dBx4mjeay+zQZeF0VY0ot7ltXngZmSxpfWG
YCetRezkFDBVOSOzj10Uu3kdP5tQT/edvXTsLDJs000Z3UBu9DdsKqnlZB0SVyr9gUJEOKfrUBcw
Y/gIc/iQ6lzdrZHujpqA99Eyc3VrUd+JZXlsTwb+MNI1kNstR2fH0tDDpse29TSCoW3jbhT6U07W
uiONYr2uzcj06OfOGzYaY9/A3T3QVjVSADqwmx4KbI8wxdALOy26Db1GPjdw196YgXc96AlsWNWg
Akyp3FVWXvRMOtNy6MjA5rEuO1cmRB904mH9f5ounJBQt+oKZLt334S5cQg6iR/TGTy22111Chdl
xqb23H3GJZ2iShv91lN18NnCJHsNKbE7VOHSJHQR2Ed3dsqncgxmvKaUIFQ+1PqsqdqrPLPx4KWs
j52owVLKd32D9sH5ULrZBWCmo2ZLl6yxG3LLvZ5a06DlAo/rpskUi516oXo2pbfgfZmmcb94hrnv
h1XSuA1f7+D0HCFMIzqIp0i6SR2lrKekXo92juutXEMWbIocHGkLFpcurjgH89xnPhrMx9GeYTzF
Fqsm4zmqLcEQTlNWilXyvRWq/2G4ufvIG2flnQLaXnnVfM9W3NvNqjXjPNDqM1sZ2MwSkz+XVQMY
UPHCwRrsPeENMQKwSsx8rmPcSaTmexDgKm2cHa5QssiRI3eUqBvb2WutC1pf5U1cOXnwq5/6fh9x
EJ+CcrnHK5fh6hHFvfBmbhzGrRxyXPcMfApx/GaW/lWnG3nNLvigp148BhiE9rwNbgLPfywj8d7a
UsWI5IeJNoyNFN3lBRvfFvhI57XNHtzR/Vi9DJdR6cp93i91m0RO9WghtbWxU1g3obReAwwmrG2t
cucIczigJhzGoHmvUtvc2aK1bua6Jl1orJ+ONMaPaQSYk2K/bNt9t1jNBkDYJgRSQXPAjyZS+5St
dDMs75OdvS5j8CMlQq+Ewa1ECw91nK20r7Z+YO49X/7ibpqdWtN7terxMwDnH4t+SrdznX2kdn8b
mmv+VgD+pES7DmLG7/w79buHKA9uVNv0p3o2XtrC4mplEntlKFV+cSJEdKTy+NUYp+DOdg0ALkX/
MmZh4hOm7By0mLbL7/Kgv3K6wNgJYV7BjO12QFOv/dDb435VsXa6nVFk5bZfHB4XQZD0qnMfMT6q
Szs5j8bAWounufe8X53b1zsjyB4dN23jyV9OYc3rl08pOpqIbjJNLGwRs0iC1VvjJWBb6VpQrAQ9
4Nt1COFFfLlO1e0YnGTCM+McLkMbp0ZUXy1+a181rn0TZXkQdxCv47GL1oOsvWtcRSRd1vqTOrhv
LEB75F1cqG5+jsr+qijxws6uQWDdyz/J+VytffYUjuLgm4yvQJK3+E3PTtvLTT5xpmgZfNOWq7E8
+/f5ND01NXYuPhlxMNr2K21IYsNcftuMgTrMuUXSObfvJ8gXZkRGjPLKX1VGU49XaX+X64jyDbJC
ZcHpWfr4GQL+gN3aNzMWhXYfkOYHLamtLQ7VLna9Yoz7UZjke4NTOY9jIvP1h9kEHZUU3cBpK3At
Ca0e8x5rwoLVblDWuE3LsCbmouqHiErFnSP5f9HSWOaqUuu9ZTf9Zyi5CRYSF0JaV/JrVeNK2SLt
I5Ft9PsWrliwydAmy9MU9Doi3OLzBod9aV7ok5SG2kGU3mAxwrqcXhz+qJFT/THosXjsev65oTe2
hm6ZD+N0QJXFkxL490OetvCIYVhkOvfwoKK9kv8QmPxUinudZnjkApZodnXd6CIgH04csUIThLzV
ix0/bO+mDPu9bfCBQ8NY8Zf3FdFvGWwtPc/vPdJuwbLPAfgiuRJhG4doGvtLZ3Np1dzrN2Ohxvmp
8TkGr4qWAi2War4m9OTPg9HdzWVBrKpat01HXhxDRrMrhTNsi7Q4ZGzpiqF994Z828tsY0dcnnP0
8q6CwkEKMR/NLFkq92UuB33khbkz6V4MCNlErTkkuddvp9/NXiQ8XG5dpCt5bnMCJN08molbWCez
Xj66cbn2wUH8b/bOJEdyJcuyWwnUnAH2zSAnSqW2ptZ3bhPC3M2NfSNCirDZTS2gVpEbq6MRUZX/
B5CZiGEBhT/07+ZqqkpS3n33nrtNZ/OhL5cuznv/3rKKiY0bT9Yxza4pS8HvKIpNl1bNdwj8IQ66
otr4Vjtv+QhNUmhrBBV7meatqOvP0l9Ys6Z+GGP833AYSsoZO5lq7WdSelybvmNwV+nqnTcZP5du
Lu/8bpBX9eG96xrunEOUxbaHo8i42uOXzn8pxHLJ65TOeuF0OLlJtsFfpw7HbHpinXxL3SqLCIQs
tLB5iz5WYeEc0EA1ZS3MvtvKzaZLZWDeoA+qwotJH6ZeSBeaQ/sD0Hm6gg/w8fABlSySfhrTm84N
ycjIut6GVNW/TqJZz9i5xicdeB9BLsROtKFxs+jxWzTVTgheislX0mgmfeQY5n+UNHYkUemO5Gwl
Cakuj3aWxOAVkIcfw2vDy1u1wG6spypLZCbymG0OgSj/3WP+S8xsKZ+bhgsedHTKV4DMjeejmEwe
qoICO3NaGrFUsU91CiYtqT9FSUtGYKODjCPAgqbr2yXxc7vF4K0LG4ytR3A9Nsa14Q3oOuUfqozP
IykNwiGJTXVPxeMgWwzxYAlO083GAR3lIj5QuodeNjsQU3CBIzIUi6iXuKLrUayUz3VzuEO4aJad
nal3Zr+FUtXccCQVgKHRXEKjJb2pqQTLjqRUzQeztAzQyq4/yF1jrgV8b2DE1sfgmPNReJEz1KhE
wKBfZtOo3NgZmyq/JYxlMoPP7hL87ttswgzi5E7an6I6mMa9qIbpqxsRy/D4ruzFbkl6keb1+XC/
Zitz8HuxDAdBx1XEXjjibpOfWM+F0dbhXRmfDaiU59Y0c/GzH0OF6kAAxzqsxZqX2KeMtXjpOdae
el/NcWVwJ9vMEKaKQ1rCj1/NwT3R0lFuBoYN6zxgYfQSHPJT+kHwzj8XJmVF2aYmxiJvJ7ephjPR
ovx5KPph67JMTQZ3ahUGUl3MJ1XU1gYVK5QHOze87pg1UcPvqtyCB37XErNY+Sc+Q/LAQsfNogQZ
V+FX04219uXA6bhJ7Vsgl5qZxAY6fnTMtHnGvO/9pA47M3nuWSHJ2tUvVeIsAtt1DfexVRvgnohR
vruu9n2pMT7Rr1Dy/ZrmHmVzzNvhA3CTT9APizh7b0gN7mFRRW+/T9lgBKdW+tgZphYxbAv5DS2C
2F4p+0M2y9l4rHJJiruZRTg8toUvKAYLcMgx3i2FucPvbIx7ri4T75KvUJliUQA4IkDkA0qg6rEw
tq2Wwti3Xde2PPzHzL8EFgWQp9my0S4yqxjhVhiVz/mXewalUnqceO7kBm3tKRvNm8pJyXlIKMCv
QFytzzHkxkuoK5UvYVEvEF3dopkOqUwfzdEi9rAuQUHfn7cOh2LuVusrdHQ47M15MWlfGC2LYQWa
iFrOqy67W2Pk8UfY2PCnUzfiYzfn0Cj3hD1D/WoMo0l2tgRFeW+Kqecx29BIgGhM3qce+4G0GTuw
zUJTMWvh9J2cHUUsZtUci5pFz3h92lDA2zDH6iKWGoXNb0tygeUyHwbcG9jGbHUMV8e8D4RZ3dum
1HE9YTfEdZE2wWY0bfEjmlLrPppd90ea5y9MTHw/LaAAG6LdaQ4hpcpjZUXN+6T98s4qiDXG5mjU
HK7kqNF1/XQEajSbn1Htu8v2yjjcDH0wRgfBKfyNWQ9+nxRzQE4EKopJGnNRZzETNoOIJHZROqN/
+8JKSdClcoxOmjRYve19XT0TC/kcK9u/FCh6O5FahKZD93a1tUpqPgAwjRe7DKZNmZcPBBLiPERB
OzVomDVTrFXfEQv4BiZ5RYN1VbRbeqplJse3EiForNAsULsNbRfq03Ahr/zrboz/VH36ky/j/z3P
Bquo/1ynelJf//4/2798/a7/8qT+tBSjQOv/+DYc769X/hbNojDToClGSF//UKucv14BdBDWSOF6
OGtZlv1DrbJshCyY4CYVPoQ5YHT9X7GKv0RdER0g+M0cP+C/f0Wrgj/Gv/9HthANaNd2SjjaLNkA
dKJ9/QlA1VqhT6mietVs6BJ7dUN5Y6ThcDZFvd5x6GSTk6uI40c08bTNhyM9LfZ+yTuPp3xjPxh9
PZ4ip4NsArtiAyYCf4WuD4LyqH0Bt6FRDUQG4R4htRChBNWY410gmJ7aB0w0/kEFXhOnnvE7o5AH
KReddcjmu7FpHjgzH6vCAA5U4eyv1oazx/gN3/CtLvq7zApu8b0Cb5eY4SwjJZIlvF1meNW9g5fs
mRY509ikvTOfDR/BbR+61VJDaxh83PQdAtumD2vcVVlZfmRWWJ71SDZWF0uBQwCjG5c5aa/G++GR
VcDHYA3dr9ZNSY7TP6FvstG2Dkj/A8dOpZijh5B8a+gDfRHQbjfTJPUhxDBwzGlNe6ik7306RZof
6C0fD02kyxdbDVcVaEpDAk+9PWz5lPLENnFwNbX3XdLLcGpW0/7BwnzC8b4CEJ6m9s67qgxqDN5x
3s0YUdviphAsO9b8RKP3fTqXtyHkkjzzjoFUj0ZpP8FQTDxP36eldVN2/QMNeE9tlD/NrcHqvFgA
/DASBc30zBK+2BRTZWz4mipqUYxo+UKcvCBGzhuzLkbF6BQCMVgdstVsP8gLqt99Dpi0nKKT3XGw
44ht9LCXSb5Dv/seC36nH3CPAmwJmii5sUbr28w6tsAQTGHWEDcrBCT6ftLAVF2CiBEUmOxnuB0H
Q1NLs06BN//omFQwZ7dz3VjdoU09O4yntKjE+yCl+VbrzitueLA10yNrvCl7nWClEr6bw2g1dnmR
etVuKK06jWXTuiwdWLjiUs81Mx5N59IfIDTqgC8OVKNqSIIopxuxXYPwN+EwnqVUJRITB9jqP1ty
Vs9YZsJn3RNs1XhBDpQnh3lsYbveBG6vYi1t9RTOFHYzk2bn0Gu7O7KL7GRWXQd7DIQ0CKxLV9+q
JTRObdj3r/Bl3Pe6arOHJgD6sMVex7fGXS1vOq1rsLBAmpZi5sPSY5o0UK6RtTy7UmbstUsOx4HM
LsjDvtMXoxe5wd2/r+TW6wswc17r8J1z+dLvCQR2h9BgmoOFQn4EO6BGUiBQuSlYaZLbn6KtLdLG
4tCSr9g2QnUpGuHfV7SfV/EUTPVTGjYqqRxQEbjSm+rdqCyLDfYYHUNLGPhKdEo+t1otmib9rhs+
zDVN2fhk9odya+88cyTgQEPjKpjJ6hgyeynTjy4jDTMHO1J0QDqNfKDkyPqdjbN44H12d9msJWKA
Iu5vTlw0m5GP7R7pGSSKaS4TK8JmmLdE3Nu9Dpb+FohteYxQcE6zb3bvmgFyD7An+g48jFd67Ltf
uSCBP1dTn9A2y9Ca4dHhFS7nCa0bXAVtY7h+8327cpQZ4Rnuc1xSB4RzZGhV52rrd6V73yzCj3Gn
D1uv1uNNP1HliPFM3+aRC6aJcuUnkN+amboIHrIC4z3715BakrbWoJ0ganiaaAEdRDzGm8U9mIqN
2urgTIOatm7bBkN8gc9oG+UmQaQWf9dG06FI7GphqiX5ucWsQEpnYl1vY4/9KdbQuOu5PW2Zx9Cp
dZbL2OJbGQ9uyJdnnRrGiTwL/JMoJ+c+KrlrTWbKPi6dIxZ1HY0Y4xWfYfNESLv1brTH1xRAL/bc
9FgiYU4Gbqc1tH4B+OlibRPlm9DrueHh96+q34sw8kNrwKTqM28klM0NtK/P1uruBuoXuMt0ZjIu
bUkXiDuRKeB8Rhy0vVDssp/G1t5F1YDQ0kFoJKxunwjhU0DStsO0vcIamfpT3oGIv7VORbwYc0ao
pMaXjM9ABd9gXQjvZKWJRaLBYG+5/UHY7nbKXedRKZCPrld+h+hwdmbeYx8ptp1n1meEmn5rpvx5
I+V120BXTQtFa78CMSNuVMHB856jVqUrK/O0j4HoPowR9iOjtJht6qJ94era8Ckhs4jhAhT4So5r
HsyRG27uEPlPxfppsJfEgUsQnNUXCZTpDQwVmRX/2U/zY1ARbFrkcsWWKlh/Dq3fqGzuudb5kkA2
U0mZiS+eyfcE3+xzB+8ytqV9X6y9OtDvdmVXhHeWl9a7MEDU9cJ+SvzB2eiOSHO2QMRp2uCB/P9F
2u6vTnpbj006MLTZ2GHWBEpmd8fcLW/TjL4Ztm8vKQETVp/y1zSNv7Nl6M6ksbjSmUyj2twZU/4A
RvBiKhpx84kbfyN7PFwc5ZN04YkbeperO8bSnhm3wv2FGe3Om/P7CloQy6mTmdOyNmu+cXDyH1cj
PPkETIqxIu3vr90uTecrvUYeZjhMzvDFOjkuvOED8GyzXaJsZxHIBh1C0KUxjXudjU/OSBWV6uV0
rpi1Nri91SZIW/RqqC9jTX6/g1kkgisVImifBz6dI+3MUJNy6oy96sVaA3dDdzFeanJlokDFGNfM
YOGTkUkMWbj45dVWQBXPhoSr0/O8ZGnuDWV70r5EW625vQgbCi1SIplGjCtOHz7PfcRTogZAFnEz
bXjOZF5wBynuC4n6iDd972h/SSZg6kmkimYXSPsVuNo9H8ZPFjL5xnD9Q2QIIl3UjGm/uEwSGWEq
2q+q8H/UhrupivDJVi7buaGkRDRCZEZWWt6zcrzzx57ffZI/vIGBhrBwAK3GEwdRWtiOonHYU3Az
va1sey4TN/tbhyHplfDYygPeYBgp5m9UQHBePaTKqssc7Bf9rsx5MUEEc7Jbp5DoUlY9W65QCRc2
OWgln6Gq3bQDj3fM9v3OL8aQv30VXzxJIC2oYIuFXhiPqj4Re9sp9i4xTDQndsh1XmQE7KmmF2dj
W3g/LMWdhYQlQ7FNw89gp+2HBQ0gMRpF2Nz+BE8I4Lrp2uMAWwXNys834VIhxTsy35Wp9ZtNHWIk
m5vFwUO1RME3hua31fTQVcxB8IukhJ9JJFjPbUvPUq4DaFCWZNyOwhvydf5W0pcD66InIifCdOtl
yrg1GwEhwozgkRUKl6u415Y9X1Li9mfCZkz0gXVvAThI5kKXP8zCdHYW9qKjXVf1XVmBIWQ8n0Dd
zG94RVG4sG9uB+7H2JDlFH2zNYHl1AYmimIjs+HdWApMIVEuHsEcPEVRbyTuauPh4j17QiLhTrXQ
f0fbXwX2v56X5yAQJKWdwB7vVa5ysup4ceT1dIrK0fK8jGmHAgPXFNGvYXQU2UILGBhVTEAUi1/X
Zsensl/Qt2pxm1pGcL8KwW0wJe7ZpBaPndqIax+E87y4ZyMr6k1AVnru8xfFTgF82Fyf69Y6TlV+
LFpuh6ruAYuywH1anf5H3ZaaGLh17UD3oHwIazkHqV/tqsCfjsEif6K4oT0Yoj0UJK3yton14Hc3
3ShwFrMltnCi+07a7saya09M9YoTgX6N5Kep9JOXVx8LvQPb3nW4r9kbctg7LzAuAyi6Yo3Co5mT
uzf6xxYFW29Ta7yt2aCqmBUjWAJ2RxuAI/NWG3aOLFinHn6YRJh20X/z86x1TwlsML/rsKJku0K9
RQh3O3MenozcbYvduiyFharfzL4iF5gF5iWTved9NYyC3mnIBOo4x7jp+tPXNYVCZGbzxA3Rlvzv
9KTbZubBLtWDi7FWlOfUlvNnugYBsxcr3m7fgMKkxk5qauUq38n9ZJ796dI2BJA33F8LjtOlZ1XB
IeiWFiqawTJrrribD6H/01ega/Y+ffdBtSPcXQEDl5wrGPbIDhveNqAkr/EuZiZFc+wCvu3BNpCS
taQLA4SHuNE7zmhT/Mgf8T3gphbte7zfVs72ZsksMtM2/tHDCjSsJsNiD4OieVMFFt0ltM8E3JJU
53PSaKKcEi9RlqaEmAWT5LIMGPxw2ZfD4D9jHndDh3NA7/+2Jm/+2QRNdSnbos2SnhAfz6OF3kv9
PPGsmXeOB7kKd3kdvo6qSFnIp5XY8ySZ35e2CD+tUcj0TbpKJwveLFKJ63exhtlWrxyEx8F6UW51
1znr++zO2ObaAOykUodcZv1mDaQ4iSnYUgp0BXHwVOT80+MqCk7OVIUbwt/gqNrxXdms0MG4EE2Q
IRb7QW8L2ZF6GIM31+T8Fklvup312l19o5R78gRNTNtM90sVwLPUoLBGGCABPYJ5ZTmJ2xq/V38c
jlBcbLYK1AHgBRQXWsG6Z4dydTgkmhoQyQXoQgyq6rU7GNaa7csoeOUjvncy4A12fnBGEzBc6b/k
HQ2XTTp9ynk+p1dwFjevu6V13xsWRPs8n8SWkPiytWmxiOshfKss9kgFU/dCphwzxHriWmMdLys/
MUDZedp9QJM81Y54X43mbDXDuxOUjyEt98Lx71210nkhOwjFyIVUP1GtQISCBUZ66kiZxG2PUu8F
zTcGx4fS4MgAA6je1GgEbBRMNs3Uu6Ejv8xFrU66gOw5C268HesqUv9xbi/XBU+0aYjnx1iFygOt
Mc0BnpLaakhSm2oZ7+wq0DTy8ZCf7ZId+jB/MmiaySKNb7Nudl2UESUI0hC7WcipVI0SalCpwIMx
EroovFGGtwQ56Ciz5kOL9mYdgcq2RfoUQg+NieOJ8+RUx6IUEoE1v/d6ue5r3wbtNwH75XWyeO/I
ZeTRY1HLXRRkeCZV9yGpKs5NMR8yhznruhBmDirrxPEHBp4KTyrE9SqHCYP54sMMeGLRmsattIKy
U0PLeOjTgYd+1cOIkNCd88b5GbXi0QUM4pio5ryuNnF5zxKW0/h4DC8/1rIhVYMZhID0/NPsl8/A
6ek1DPAOGE1gJwKerrP2YlM26W25yoOv/TMuaDhfTSD3AciIm6ULeKrkCwGSeYAI2ei3nCbUOLvO
jfmsxjhaCuYakomkYrJvl6FwRyHwm2Mvt5Pih8uVqDJwkPxcOkDfc/YCqpj3jQewoQ5kfxWnOCHg
0nRM8a21YF3ddVteYLRxreELYZ2sCoQQZ+F7Aofb49ShP0ujeFc9cJqmDM5RSaZ3GnBBGBitiry8
8Bm9m4IBVIo63Crpgz/UClyKaLL9JKd26zTk9HnJiUccPq6FwQBEbkjM8IDz3LZJrDhjMmP/Qiwy
q8MiAh0vRT5tjLkEOgrB+YA2NBwd27rrJFNuv9bFNnWzR0eLN7y0jBvm6m/UWCwHq4deg2eUOFLU
bZTNgr2sIg8VR/+wnWZvB7CWJ2eNe0BVcZsK9eA7BCrrFkO5sopTrWagjksba71+utyTtl22jAk+
9jVJ05qxOKjXo0PsCfOsb55sgDfE/UroUL6xBxlUXtqQRrZshmRimfuaESz31jfDsWGo1EyloUFT
YuDDbcCOsnE8+Iy8ixjS3eWie2cXRoA/EYOuZwG6E8mbzjAvjYUeQ+L18RTmN6Yx/SiFejNQgdIQ
+h9rX0Bj4AfTlfS8n++RAzfpZFwgseV3ZpdjAQGhqNNDdx3+7PGQLiYQAMPbSbtyKKpVC24H7PxQ
tRlDh58lB2cXYfBK4LyDvnnkckoqtAOSPhWMvfZOOShUUbY1QW30dhMrNmM2gtSXN5MmX2pv55Tf
FWd1pdi+hBzPS0qCW3fcBw3H+ZCCCt1uYOS9hx1Rz944VFN3htj5EnrZIQ3GJy+qsDFn04/KS59s
1iYY0RByFkwsrCXW+uTwDUyHeQdghwxCXySIJtaWUF16qZ2GCDCArGzF6EUI7RX34XF1CbdHfovN
rPTteHWmB5b+K9NTmt/lHn+YDepOzJzQsURswyxCD8UQPVQJ/+ATEcPzCPQEDWK+RPN06c3lsOLo
oB9x23N4yVH0WNZ1CqohalXPaTVdh7uRMzHAQ6Amfsbtps7ftPSoO9XbduY2MAzhJcNctG0GpwL0
tWbg162vhpLAjRjaZCVi1mYjbyLHrKC5RE1O0BmiCTU7r9xFQe2YWGymr1xHXBkzqMVZZ3duKn9p
6UOEUjdwx77McX5eRt/esvh0Hgob/rrFTGy40w12LH0qAvONH5txCwrjPu23VIAnzFbg8exO/HKy
fs8S/ZQ3MFjCUO6dDs25dKekDylEBSiBkRFRxprkp4KWzx2pOetafjjVOp0xhN518EQ3LvykfeQ1
5R6nNy73hQOVt2tk+xm18jmsgnNvUyxJACyBfd0Azbn2HuqXjHTjTjQkDgzS2LHqBEi39m4J3SQa
bItxGGtoMP7uBzAWq7J5nvsZQ5nG/lfcrFaHmQxPyDghXejw1h41q7KgVI9g1bScYpUvvtx3ZWY3
Bxa8HMlGfwhunX629LM9qHzASq7M4cDF7sFWxltu/ppyJCZc3etyoOZsQsA1S05nORi/vvGHKCHN
mut7wpTWvvWacef27hgk7KyRd1zycFTGEmmYHgwI5PIotBnQqsmk0EfJ3HnyC6z6tUHG7f1tznF1
uq8mzmBbJ6e7WwNjxh2IOA5t9Say/cb66IzqJwpE5p/dgt3ryzyaEucKfzQQi3AmloLUiQaKHDMo
h99yLtyt7U58z1MlZPPkzCmHR2dk+VDRz3bUXpB6B/JOCDdu2NpPsNrkadZTu+cc6i17WHbmrQC3
5+/DcsQEyumRtgSGsqk6E/2u5GdWrS5UMGwKcldmbTbvVR5ySAD7JIETE6yIq0U/d/3ICNxK/Dyo
Dy4BSrS71byYeCUesq7LlwOqtxtRojPViKetdBo0CbirCPa7ccQJiwPSwYKKxReOTGf2AYK+b+V3
2NXgseHCVNSuOcNw1rbI/ga7dOWtbGHOJ9XkjnjwMdDTP8bgh3NXNRYGwky1AQAdkUFxGwBZHMem
CKdzMCI4Bq0aNtYidgYcAhilq1OCFLDaYziXVkHXXQcszhZgyDZBPvgN24LlguFDboTtEf1gL5VS
40k2sDlMWQF2lXYcCGKBgjI8eoGngEQyt9+RpbrKWCF8q7Lgq3iFb4fpy+wN4QdAyb6Ol9YqnSTv
iRpvFbZnkJMtLab+6i5xpFcA3ZaUCD2MKzbIA4v1wziXwSYsoRTQ8r7szYbnTaONZovTosIysrZb
Co+b+wLvwMF2wkvuDXxsFlfjybIX/VAHQ7VX5cq6VWfdSbjOpaDjCfoXCyx/rT9lCu8uHdbxAATS
O1s1UQQYN29iul6OxrqedIU9uYbEt2O3JeMOkOwTHtB9VHXO3lcVRi0QDhvVzekGAZoxFytvgxPi
oB2sXNQOLzBMxANEAJYqtNMkljPgZCkYotqAhq5WtIobaDayVAEuRY9DDNnG+5LGql6tYc1wu9Ks
fOqjiW+TDOqHmkV0TOOHPDjT8II0PBxnExRtfN1wgp2GTARScdqmpeE92b41nGlcipIpkFdpptWn
1F2LA0m+BywIB1uCU2LfXWxMSz12WXhjq/GkpaK5wyCrRtkO9lxqPRJSc6+5dn87dj7djjnhYayk
06U2ANYXFIi6ei5B8MGPZDEK5r2EFdg5gkwNrF7ePjY4vRR7qEH0ZrN1iaZWcyufRKI614wR5lBr
iKUZagoPNtMAlNU62hVV0z5iuBwflLmefaUCguocYEB5ArBcF5H4vVHvW2fKDqydhteBypBdZmf5
M5inS7N6v8IpJaTkTqcajXFXz9rd44pyf6VsCwiv463ELRvGgfb41EvUYlIADkYWvRyd1iLhp6Pg
xm/d4h6/m7H1KHo+Frp+UxAJD3D0GX6LgfdfgP8wVc/jo3T62LfJ+/VBBGYHI1RMGYCDAc3gGZ4H
kMHwfGJgqRHPCj70WxZqBGYFVDtZhWqL3GTsYN9Pe8rojQRH3V3DPYaCuDT6WCvQIX1FI4wa2aVU
BltWg5IZpqA6gFMzL9sIRw6zc7MXw5Bk9cA0ss5+TICJO0fYCHkSA3cYnRItN5V9p4Zr9nDOORSg
4oT4Q6UvQ9z7LORQcuAHhbLg6GcC7rXrHHzOCg96tQk5LD4MJioFGIdnE7Q+m5ytxXwL1K9yYAwu
uc8eLWq+Aqd9zZ255HRq5KzNgkdTKOCVoXtNpmUfAnvUOax6cOau3f+w6Q9JgoGjQ5fn5JeArM70
h2zLgQUKFYj4fxj9mus+g/0nu8570qsEPF2vfeZ47jy39eQnDIvZi/adh7kqfhWNFWJobV8aq3rB
SdkeOvKEFVynB6cO6hs61abrDL3u6t5WZ0YWa1ON6XrJKcvlKsFnSHwtIOAFQuoaL2HOrftHDY5t
CxZPbjHxQOzwpiV9WzNm1qZqghMmEfnQzsO6AZ9WfbYslDedXUXjJghpd/Gjxt6Ms1ftMcPE1rSi
f5n9vAtFZQFKAGOIykFZifCyzyxfHut6REQyDe9Y9l66o9Liq6lNddPX7nc1sYJIjbS7B6xVUS2f
72ZkgYYW+tdMDrAKMiijVdDLGAL1wB2kjY5lS7AstCIIcMtE/sOfkWwYpILO8pN05Ng64e8+UmWf
eIG+q6mAf7BkdKN7UW2vkhkDavWGkJSdPTnBl5hG56kpQHrmJA9je9aPWeOfWh6kW4+jx8FzlxwO
hGwSX63GBjPdd52x1Qdr/CKX9dKHxVG1+W/HtyGH9iLbgZHr3gtsepvFT+HOCtXs/TL0b8W43A8g
fInTV3QK1dp/hkY8Hl3X9O47JYAR8G3b6ghD9ybyqOvT7eQcUyfFPGyX4OWXS5MZwbH2uPgBLfrv
LBL5Z8zSPudGcyMN7n9ArsabVFMFT18e62UfbAxRoE+sCjCPA392DvSZrTeon9G9YVhQM3sCvb5l
WJdBuNkO73h5nFUpiVOEfvgQZmjHUBOmVy68kYYUe7pexu99P92bXfvKt+ElH8hdhEvws0RG32Ii
wn8sHY61sndilTWf9gIbF32+ueXEtGW3eH0TuPvLRYT7dOrTw8hjObFS+GaGi8UWAG/zc1zyV8JJ
v2EIO5zWlzfTqWDk025l7+3Onw95OFjkfrqIhVb6AqP3eirSh4L3e0/9uH8kVqQ5AkVZyCihQNLk
+ou0zQj8F4lm5pVe7CJfURNnn0mb0Yb7J1jfgnjUQ7CW2Z5j3Qy0lkoMf82SQnvFseeqPnh527If
HNJ0z1EiOHL5OLFV2N5htX1x0zrVp27q7Gi2oXgxRhCpab5QyLGuh9Jnql+Htt/PtlVuV7dxdxO7
iVO2+A63N/KBZcQvVnk03HW4mKE0F90t0KBzMJfbPKS8QHXPQ6heGtutktCrwgvW3fLi5XjSp6E4
4Ul2OIcBQQ9L9ctVPTukEqfqMLMIAzWBjDyw7sTWm51tWGREAj4l7MyndopupoK9DXUltZNdy35o
WdIVBQZRQePKMnnnlKKc2TYYY7liLApDgFl4F9FyKovJCLHGKqvk/9vCxuX49W/AEv5LW9j957//
r+H38JfNZ9kNf8ww/u3v/T3DGPzVxth/hRF4gWXzYOMn/oM49lfuO55notjaFgFC7z8yjN6V5sOf
8Bf/7hf7j8Y5D06Z58A3wC8GiefqMvsXQAk2P+iPnjCT/ZHrU4cXwlXjx/0N9vOHFnUrXId5qXCf
D70wnq+Ie7UZR3PBCJ8KTIbEMKC4u8OYUDuS70vXvHY+BJJQPKGNjW3OKqGEwD6FcKt/rOXcvol5
rqfYG42w3tFVh2aW9VH6jOAsj1F/jc0vwX/Xu/pPtXnXXwP6ERWQQeg7jm3/E5PIdMH24isOuaJA
I0NqxrZkZhCJHDgp26FuxGM3o1Rgb6rowaAm7A92wH9Qkv7CHve+K0iH/Nv/cK7/wB+gSH9/AaFp
+55nk5Q2r967P7yPC66JBrgikPm0Lm8kRQWXkUreCqvKyIM3dVjkD+jwp74CuEkMnp1WZjzVfoZa
T0G0XiVDHJkcXuVwt+pK3NnRPCAtCnYm4SCPLEosN+kGRqO87Y0XCBzA6fH7/Si597sXVyL1xEtQ
rWQRxvT097f6ul3+r3/Vf2qNDq6/KhNraDvAch3XvpYy/vFXbdlU6aBi+ayKqn/kiRrdcrjyBmLo
14dV3tF2Qt6yBMA4hyHtHf1MLXFFFURco/m9kZetPwPJiREDsRMNpNuyiSk485SHOYknQ7v5b16y
eX1Nf/54QHYTFcZbg78ETNOfXzOmIcr5RkbXkUf5rWXNvwF+ronBL5hEdqXPNPylJ/bNT/YM655B
26S5bvR+Lo1u7jT4tnrbtVgNrDkXRA+Dur8tqkid3cqaXta8CH9lQ49+2q0Sex3YG/FCUSMIgTKa
TpQ5IWL7rXkfLh2b55a5oaXyHIejj7+Euh9wxuJnBS/1giAt3zhJLt+dExmPwmrqEzEnhQOit297
g0YCt3ONJMAgHVsSx30/D8FdSGdV0qmJlJ+no68uXV84/6+vHF3at47H4asR1D7KL8Kbn9XiXGSo
NmghHHsg70F5x6A5wEiekVlK/7Zfetwra9veSdo3MJVr582RdnrjWescg6B4DPQ60JCAd5DkTNPv
KllPTyBPymqb488U/5u7M1mOHEm386tc01oogzvmhRaKmREMMjgPGxiZzMQ8OSYH3kbPohfTh6rq
VlVedfct0+ZKZr3IrioygwTgcD//Od/RDrStmW/GRnkaz55nUIDIjipq5+RGp+3tcijTEA3XARa0
oDffJPY1SY7fpxVMY+lZlQi48KAD806wo2TTVA7uXmsn2hTaT88kgrFgDIm5DgMwWCPu1gmDaIUv
M6tf/InytcEdukvD8Z2el/7YZI3YKV1Uv70A/yETTfy8/AiTpwFoI5IS+1v7ZyRaTUkGKtYUrVt/
ADnq4vBYO1U7kLqqa/UDcrR5gPlh0AWdTLeo/wCvXO+lI3BRbFQ2KI4kjYGkK+wh3biwKThEVcmB
RECAlA/VAnOCuP4XT8XS7PzHh4JP7VocY8CYeszrrSXc/oc1iz4GSD0VW7CiNtAramolgxERWZpT
cNDcQUvt+ncRDuOe4RoJPXw/uH2S8O2ff5A/h+ipWuVzQBDyHREEEOp+Xju1RWx69mS8HjTTGuT9
aJN6TbKJaeHaSdWwFa9F96+u2b//W3lZgG61F3InMKKfeq9N4UYSiYC+vknGwzYexubV9lT0rc8s
/A5uEZXj3knn8ilD3tqHplNwPtV9H74NDamwDoffW9O3LQ09PhklS/gnt9GbjPbK+V8sYK77767V
0jLP680F4rbAk35awIio+yXIM3eVUDi1dnrvlg8PT4cJO2YtGoaCGHeVWpKmlDxU+47RG4DgiNRE
jke1bXF4GqX8qG27ujhME28yOeFtVjLZG/R/YAoNaXGyjENiVAkjGc6GsLZfCNGQsRONgGjchg+u
K5EHm8Lco24/caYZBdi6EA6H6q1NHHTBgwrjYFONEXK/GIH9xp3X3/gm/2cNllWuRGsgbET5NYxi
dq825lk9+dNqbob+pWV+tQ3tOLg4grmNguAWriLyd1RbLUHewJuOJHT8fVql5ICDKNxlwMzndbTY
eIyxcR/Y/5sHo4nDfVYwT3ISV20DNvqrFrn6DWXeiddzzjefU+G+ajJQoDErJnXQ6sbr0jBswokM
UtUo1cVxGgx+qJ5fdrSEhIs5uzGJ64TM5Yb5iFeB9GxaS6KflaE3wJMt1EN5R0nuuMfcUL+6IU1K
UQhs3Wn75GKkljxGYRluUzZ/V5qaFARwyKKak/xKZkV8bF01H1XuDvvCCqJbNENYrq4ZYdqiwgdl
osbFenA9y/5sG4IfDDRnXAWwWLdOag3Vrrdq2CmASFfKt3BFkLs56NZfWqyyJNyUpao/RFTBC7A6
zH1zelVEaE9TsvANklBfp51/xQCWGrHQecVvYJ3IhD27UYpLXAXo1UNCupidYlMs0JexbG9y8lzX
9tx2+8yZg8+Ctw34loYqogG8cc5prq42+Mi4zk7lnymGeWKwEJ7bqvMpCZ4DCl5oGERTydahqJfE
gXkxW+M9bhN9PylUIiOlEmlVE3HBDpS72zYkvyWU3Kekw6DUh68c3Svo7K5/m7sTnnz2QvQVTuKZ
bTQM3Ci1TmaUXVkWjXliijvSNdn0WDRYlYAe1ffdpLOTZoKzrlP3pTRAyLpMjS7KrafLcvQ/GqWP
XaVgO5tXnI3zYSQO0JH8hVFIvcqAlI5LzKfPL0eaS5Ny3ESQ/t65huND7nTvIa6bY9BpeRmIul47
TByPvOa81yZzMBtKt9rhuAkBHRgpw4X8+2RMgB8YOHmY+KzBW6VwcklhBy11yTpcu2mYMJSOv1eM
/JD0cedha3Y0H0Y8huWUUFA7N9jR2J3uFPiOu44H5m4Uc/ZZVtFZ/KrRgaL8xl4M6vcQLHcQ2sLR
sgt5b8eOWs++os6tkTi+IvtIbZLZMJLBWEuwNdzOSQXIT9ZxB1DNYUDEBbghzGd/CBb9F8NdXCis
PU84PGpmlbJ6ZasabxkiTNetRR8qmDEogwgxMBG6MR/LbdmivO2chqpcOBViqcmlq+7V6Fx3l6Vp
8l15y1SkiwtajluCg0ll02cUSfprGed8Grr5hsPNXwP099eGN004UajMFqh/J9Jz3SnJqRtuwUGd
PEcDy/fmFytxf1Q88STN2/0CsdtFJvNetIqLZEiCNVIHm5CM+r5HIv8YKCWtAqDFiGyUftAh5D2T
ICBdjOExYIM2J+OzJ/sGY2vgIFnRbNHsEiPrbkfITN+mrOq3BHUY9LdjVq3mcphBIoFgU04bboO6
Cw9BOsXJshW4iWMANPyiRuNmJOL+EKelwbJQt0Dl2DuwvzYZJs9YUS03LVaDgJKN6qM/pz7yT01d
lWcDBBsAyJxpQYf97itxaWOF91i8+AyrVqNy7c8+nPqHuDdY+Cd7G7aG/xEMNqArF0wED7S4yfCW
MQQIuDIMzQx300JVco+DLm1kI69P8Wljw8GcoFWI6SNH2eD9X71NJAmtzeSO6ihYx1KobdLgCVie
/bpGxJZ5og8mMehbsgFoarUjwmA7hFg/tokupX5KYAgyBAfbv9FObwIrtUzxNfZzJW4HKm3r3/4m
uo5cxBELcny4PAaT7zMhbSaTPHYv4hq/7zTKOzyzbvVFq1O+Bt5CiXVF3mNN+ibHr++a8zUbdaxC
PGvbtiXibJLlcYlsDsm+Lnt9GUnC+uvGrRI6Amdx4/l0Is4KjFbqsPj25OXJnGihL9AFJQsxtaiA
VPDu1RDRtG3tRhBU48bM2aOcqqTPuV+7gt+umSV73LzJXhe+f817PCAn4uTNPd6cNP2k+iqyLraL
tXhtsxkhKTmIOt8l0H3aNemmGspIXHRfA4N5djKtuKnTRB1+/ahZENlXteqS/SRH8QjYVR2cMhc3
Rc9tLFQkbkyTLyMBxWfua1zbU8erChu2fy0KhCTczPz0iR6DbYGn+F4FOCmpRq6qp2qejYRqkYkt
EGNzfaG+kQ1G57nDvTYKcRPPFVlLtpP2R9pU3BpCTzTK2YYTih2FF9wGYzbi2w2XbwQQQR1ajUbs
QEEjFmHlb3WI91YMGegWz1T1W9ArXPWq8ut7WQcejoc8wlhM4oobFvfaVZ/0/CB0NXM12jr1OlK0
mEj5c12AeUlJhEB20pdccSLqc2OMtlM8qoMiqnBLH6pbEiDAisCLM6jghZhkvjzHCJ6DqOJXp7N0
ZiAl8aRXXvA8zVPcwAwm1ceOQjsfObXBLyIYGJ1UQut6B3l1uKRIIj8IaqRnO6j8nSMj/Fg1Bp6e
uaYvi2OtwkYxrKewqyTNROOY52xGz6bEL3O7fBckRrxtif3vaG67M9Vsf+SOkGdnIsxhlGLbImLe
AVWNj7QsjjeYfAfK54eZOAT1jY8AnJXG4uV8q+JOwBrnNHXEUTkdApVnt56V1nd9Lu3zDCBow3iD
r+ssdQRVjo5PnR0ntTagspSdBCmDkNLJljp6DO5jdWjavD6JbpIbj5wPSQV2HY3cZ7EZpNew0dmp
1H1xEMIrf5RQE85F2JmPzHSpuIxnFzew2ymR7Mqm7t+oi162KjW69VgJ3iBhlmDKKhqBa9cqoeI3
FtQhg7Ju6dWMq0pQLwe3i0ElWL2VnCRsqDVtWXRq5naARF2LxfIuwp7tBBXmB1OX3ilrDf3d9nEq
MJIXV4rg/lGkg7iHfSPddcvJ/1BhWTnbGU82E4LpOZT2C3vMBy+O7tRitzOaWp3ayRR7vJe46bAQ
IhPvEH/UZ1RZFeMuOrti7vjbWrORmpzCuDNGYBXaT9R+mg2YKSZ2/ZizJGn0adtaBF1yUPVrIlL6
NuqG/lQxqrlt4TodUBH8d+rZ5KWgeGRt4ta/Take2tqqEFv64jDVTio603QZ3sDqaO+gBKZPg2G9
1JVpH6zWr26skrAwDtFnRWaMMFMMWIFhZLIBMc18N2yfI9ok33ptLAkigucqsaF0zz61LkHHJGJ2
R5+NIWhBadQ7KNY278yuuyNVb7YrnkwkQmF5+6qXNlff+kpK5ymQ0xlaAfn0XG3/K3GCitGb7ZCe
8G84vJD7Ge18y070qWTbCWLh1syY25eaE5sl1Gfrdvd+73yDCf1SDqzpjVnfq7B/yIz0MWakGWXJ
h4zNp1/Pqn8J00czJP/7mb73p/zzfywlvf9e3XwU39ufv9Xyab79jXH/nwNqjzsysBb+3j8OST/S
PKr+7VYlUPI/8j/K4X//4t/ZwZLODFvwdJPm8EHJI0r/JokLaf+y9Bi6Ni3gtok8/vegtOH/gvGR
OLSDnm46JizpvyeljeAXm/+Wdz1BdxMKPtHnvyCK46f/kzLiokMhbfIdJTRiPuSvp/E/KCOInn1B
SLQ+9XqY2B3ZqLcJMMofed4zjlxQtRs04HJaR3LCFRLhBNJEYHdpTcwuqQmW1qlPjhmW7dVcqfiF
sjoLewA4mF1Z+eYrQYv4CytOC71Chj8GA0cAA8AY1nZdYk6t43yY1xgu40uXqvCYuGPTrEwl1VUV
lPO57Cs+E+PU+FJR2XawcVp+4yxQ3PRGLwGRMHqi3TffyV6txy7uVzTeqjvHyvXa1BAmFyf8CiiP
8UhzLXiekU8RVjED3bEOSDXBpmGcDK+TfzINYai2Bbik25GQ2ldCEPf7r5+lDZntrZTlxDjTR2we
eWzOd5PDn7QekrvKY6rQIA9fDQEuoXXj9yiuYdRLnO8YETYO7/Gzx7J4TW4BGiFMh/jL7AU/XDUA
GCyIAL5aNVhh0wVvzEEBG6nRtFBaSo41oDwWQZRCyF2qm7WBjIRsSLU9jYbKvY7arnjsCkwAaCLh
m2AvVq393pj0enbn0rnIsJ7P2M2QyzllrGebYfuqAFK/jaIInGjERfQnHH9uXekjDo2C8HtZNi9C
VpQTETp67LTHdnQkxUO3bEQLlxj6dBdiFr53BhbkFR5n+zkcivgyZnSkkcewGHZSWtC+1HDw36lN
9A4tL79LrIf2UYjQeGHoHh28uQ2uiG+WW7Y81hUedVDKrZZr2buPdefO74472l/JlDoSJ7HV3mrX
2ZnSDt5M3l43eozn3dTb461XAtdzmJEnq8YvLjZG2S+Ovg50wlG+sfvMLlojbI1oX0hfVAusIw8f
iC3M6RSF/d4Rgnbx2IlvdJL6Z44q1auOOvO1Yal9ShjLX8whJirt85/YmZ09DxBbSD7CsfO9kSEA
7W4s6cIAo7MguAw0HDtnr9KkTCggr2TbAA7Pk0ZxTlLoMZivKAivtPWxnKdXeRx2oP9beK5ty/NQ
4tCFHJgBLxRUj725AfY/Mzems1OL6FJkffTO9oraLzWB8up4NiVdlgT4VHbuOXSeLXDMd7mYQ+T5
ylphDEpAmeDz7Rwr2zSYNU9RAqS2LXCt5gF+XDOFLDbmfD98duWDG1b1DhXEvJBYUZcYp9u2SHIT
6696DRZCLTmi6czppfiRB6W+cRmZn0PT875CN4FcnekBm1AKkDJLsnMO8hK7r2U/5xNx+NVMt8Ju
hAPDgSpXS/osUoSLC1NVhxhR4QbEJV3R4aDjdTb2NpufSKNyJZ13gSSU1iCFM/uLok5uYVlz61QR
llgtzI3jVv0aV8zZhU62Dccxgk0Errq8GqJ7elcoXC13xNEP8JTXacO7FAAzHqBAl8S08s1Q823x
3Z1894s0SBbtqYxdg1JhuM/UJzmlRFydFU4Mi+7BJr1PrT3v1JZzKdWLDmQyWAJUeDftodQoGoyq
qfoajEupPkr91Fjldml7qG5Tjq95fEhH3FWnAbQpVQ+bYbwb5ClIbjoK51iWMA3V13TfUOGgPzTt
y9FSpkxgnEeoS257IHzdLoJAhFQz3FToUHEGmmyd4hbICoigm1KePK+9jz5r7yD6Q1fdWzS6UuKe
BVdTv7LNSwZ5sPY2ZDHDgCbmQ8rizHFtRbLarkMiHBjhOXOJj7BJdsqb1jFlJEqe/PgFWdXK34Wl
99ApUGWuIhESq8ba7VZiE2b9vrf7LwYijx3GLl5/4N81bAXnODTWKcvdD7ekdTW7T5wfWuMhoZ1I
Clqcmns/O9px1b8rL7CvXHuxhNkZruCOgMGh9uPuxXLDeouPAy132NSBdWSofG0MBd6Aio2yjQPE
yozH2ARmFVn2Shf1BtTzqszsDc2AJAHLFQ12j1bibBEb7xxMnmsB4VJ6+NNnyDXJ9DJ23TlXLk0Y
PsyxUr8GznDd53Rc8MqT6ZIQSuwzIzNNIG9SdMZbP+ZxfDVL+c1CNcqc+9L1Mb+zhTWsx9pi3574
z03yYfJft82ZFWQ9uAQXyr6/nUK8YOV5+S16Y7dyEKqbUVOT1JxocsEB1ZZErDpqLeaVwKVIpHKg
k6WIOaKGxaHlANSU6cZZmIa8tWLoSYFxJUputkPefK/pwBzKTwa2Ox1b1xBGjjU6IESJVa4Fb/Sj
I664SeZ+nw3FTSI+62Wr3IXfQiO7xvqbgIL9itm6T2iU8/iZ4C/TydmT5UEXD6SJ5/Jkw9XsxdZ1
7qHcV1O4rv23iVydoOK8F9wG+OvJXWg1XTvzWB7HRPKTeXRwbeeCw08VYh5xUGQ8Hy4cPTHWtqQp
4KYJijvVUxzjTzddhTNIklxBjpWcYZv+rTATEjyTcQAkRJelR2YnKr0HCuzWfviZFhQiXrJqk2Ax
nfxPy3s01UYWuOGt62rcDek3perrZJmHPpbp2ce9Xr4W7Zmk/ZbyklVbRLcNTt7wmrvwEGC7IV2h
cPPv/XrflT9iXHCAQjZqPLrqvidK1wc7WoKvXJ+3buR/OZ2DczVbedGVSJ8L5zUywcNdlajIkMLI
fz4k1nVnCIYtO+FtFi46yqDdrhGfzfcgNae3wg2XwAbgi+sakFPebcmkJGolq00nmnU8XRQFDP7W
cwNmudHei+Bocq4i2NZjeoDGi79vVYpXA13+uxH+6Gk4CX803YtbX0nzs+lPffOY2M8jLsn5EJMJ
iWPcngsPGFDsY2m+Wk+TuAAzX/Vkefhmff4Ik0wXRzz1AmpKfSrM+yl/7MzxPSNOwWWzr4j7DLAk
x/l7kJ0MQuzVZm63ufM9TI+qp85Yw8dI7zV/5P0EseoEq+06tfD44aNO4jeZOQxKmGbxudPt4Gx4
u9kkyBxQEda4bfHUyuDNGg+et2Wzicf7ptNHPJbrWe4YZbggLEZKJJxw20nOxfkNYZWZJVf512b/
YwQbxBNktGjRRzW8Fc1B5IcRU/MM1JFxD/LhuAZxtDbyg68L/O1LZ4W3N4ybxV6SpCShm6Ppfo81
CfvGo7TNWFUTnVHRo6PgAKB9Nd0aTW1Nw9KqSMubbOy2uboGRLPh2LtJGioPABl4w+NMu5BZb2nv
uZv9H5ircJJvk/5Q1A3vqtPSGpFe9RBpIafGzY7brMQ032a3OfuxcaYkdixfzOYhoKGpS+g9ZVsI
RwuczCYYtgbesZpfzMQdSv+j7m/zAgyBcedm7+V8FwAwa4nAwMC2xx95/dTYB0kuK48OpnuW8UeT
4qwlo+P+q5Gl9WeC06/nEo5hAWw2Hw82VoY/T2wdtMvIElV+0iTTscirMd8AkZL5Jgka7i1m+FAj
StkxtrcnWmprvBrvAGEZR5vaxXvMlgUTKxURpRheaxlQITV1/auTAhVPjG7gJZXLl4y1pB7pFlKG
Kx/4zlHCam/4t24uqlsyswpLIGxAxIoRjYXff6tShJiBozqSOHxvwPkb6lne/e5BAZ+tC57Bedms
wV5QY7frAvcGvN1X0uoHZk4LjAhcRNls4hQ9e6us9qnid195Jal1r64pEdbXmInMNSaaAxrxrzzt
gwWhMYAfakBGzuUPDxPkvnCJbK9kv4hetVHtzPnKC9jDLE/5mZDB2a227vQ+mU+yhlZi6ZVgIFXc
R1NxmhSeoVxyJTM4aohUpJkw1/HsxI95yN6/vs3z8ixVtLVwnbfFHiD1muznagooSQx4h7jwe3ZD
+dRxJTzaHrbdxJJ4N3ftF8YHyzYuk/1RxN0Vj9odBeRDe+jLKyOeXsQ47lpQlsvN1ON0YCJ2qE1u
pKY7zb73IFoLnCG4gZg3YPpYkRcY5vA9ruqTpe9F88OdnwVjYK96Cv2dSUtyQlDgX4yiBYfzP7gG
cNH4wuP4bQkaKjkZmD9ZraAjqFyRDjil3oiXZybRW+fXZC7e2W/O50wQpZ5LjUhIARZ7J4/gDRVx
u6iG3vrXxZj/mNLyfyPZ/CdUYxzrn/oSwRD/2+PHmPxJhPn1a37vVUBlwfLnLssIDkRQdX8TYCzr
F9wg+EECC4PXb/2ov5PqpPwF3d/Evs1kGZed/N+1ClL8wvfhX7J7xBvm0Vj4F+QX8ZPXQVpI2Sgw
tLBaDAiF95MvxcYyK/0ZJ0OOai7Yivliec9kgfrBFjpu4PzHgaKaW6RZB7LEiUjhM88fUhegS4sh
NtqlhXKc+79+u/2/Bjb0JLMLbJ02Hk9XSNQxrvU/1vD+++f0PfmzdPd/+Prf7iL597sGPc+3JNqc
NH8T57g1/sY3NH+7oZDkuNGEuZhciYV28X/7LwEiIHW7DFDwfVi/yoB/5a5Z3n1/cDNRHI6kaEo8
Mg6LlO39tC5p+gdHo+7ep1LXNNQQjmV+0ioM8nRUZxR54Jtzy/pqRHt4tBqCYck6Kxhv3beZE+Xh
ylJDXqt3qldURQlBkilvo3LPnKJNY8a29+3//7vJWdzL/+TuKbv/+T+YHH59/PEW+vWLfld+fa7K
b1KvIZY//36X0Ib1i8NNGrAUuWJ5r/D3/H6bkLD/xURfWlYEuVif+Xd/5T4xqYD7063iChygi0kv
QOLF/Oz7P22jamAIEn2Wcy4Ws7xVjNuyTGChF8UxslQohfZb2GVjUUDd+1F7iCrmJcRJxx7QaEj2
NSvsvhh+oXllgPW3TDItcAEWjkRS6thc+7Q5elMKoPHGTLStOahGIV6KFfakztor1F1bP7To0Cm1
aUaD0HwssYgW8U3kc8uRmiUh7q+AkCz2y9Ho7FuA1UKfa6COtEIGJEIPaawm9WW23VBsp8IOpm+d
PfhALqNuKuBuzqre9kWER6aGN8XOHcZtROdVx2A/ZEtb+z6qpWMTAF1NNpkjgGwuB3bU29jqaHaa
CDixfXaIpFAUld3UXU+AoU1yODArQJtN9a3VVtG9zAQX77l4i/Ur7z2ilmKUqF0g1MaXrOU4LPwo
2tjxGORIDVNANbSHYn4XDE79xN9ALDpo6httxLTFqNSiI8qVoUuWI8TzBWqUQwGiH0Q+mLrDVx5Y
7IqmInYv7Rw60HhgkoUpFiQj2cOO8YfXLsibK8ovxHZuXfsj6xSIvWRyOUnTEc+gi/q0YK+pZuUc
KsTzAMQao4Fnm6DUFQG36cAvi1CNZvi4Ls18RGgbKG0Px8EGMhCr6mUsyI10HKmzTTgXRD+CnsZY
ZOi53Y0tPp46q8pdWLUhgU1WqOmQOm0377VBu5F8IIXXZM8tQ/P0R9v7UazXhmFQXKejxLs18lgv
a4/BUFuBapJXkE37lCttkWNWPon+T7O3i73fCXgLCeUr0AgiQr92s460GzwMPeRp3pYTJ+gYyCay
Zmbc9iPnnFZCIWwnj+gZRtlVHIzZZZ44xK3wGBTvfjMQ+aqo01uLKDZXs03Wck1YzIxZTaVH7lAr
JBEyYmRVJ5xsea9eZNtUeJ9IxKFBsGg+FX47Xlj9gYw6NV0Xs9JDD5RPdfpHKWqwWY5VjQMVJrTU
zrIaWwp3LC7n1pBTU4XsshmUbMu4nQ7tFEmfQbAumMdbnbgWqjC28Vyo5Eyah3yLywbAPJUZ3+KU
4BByocUbkQEWIW4D1Do6X306/QoYKuVaJUP17FZFOXzQNWvtTCYXB1ibTnzsjZgwWinHUH7nCS4W
MF54LLh0xjV1DHZ7sKd5gEQD59RfwYdRzwCH3PiiY5Ld5NYt0hKgVNp8gZw2tT18H53KeqGKsThI
khGvAyStcC3DmTfNMFT5GbUqfwhqe16H9E6jC0L+21Xk87k5e44bG48k5i1MF5srH5NBZQgQAmiI
yIRqBiKeQ3JwtJ2FGDciEwO6A3IxRyln4TJprW3fz/4B1a3eDnrJJYQ9NJgzxtoIeL3Zj8hWDlzx
b8Qr1AuiDAN8yGVATiMD/+FuMjxy3H2cWDHA63g+jEu1y5qiejzh2k7yMxjL5B4Bq3ppCElz/JHj
y5RNwSYrgP6BR+kiIEAyc0E8ULSerqfK9ottSfp/KyDDHedB2/uZko8LsFQp9lHfutGaPCbNC0a9
sPxSw7+GYJyeJRvUbj2kFAe3GNZeXDhR1rNntxIGfzhacKjigSZKq4CA4sJcu/EoFsJYFbp6V/WD
d27j1m82duGX1X6QVgMhHtQTUJ6ZgbbfKx9mSh7hW82KfJNVttx1NR62d2XPlLY7AC6RHyoWkPXQ
GvXtMMyQiQBBkSmAuoUIHo2A3cn4uHBEhtQ7Y9pynkOfNRxK5zxgDpwmKbB9y/ZcGvhDSL2G2nmT
qkovcx1BnoS7IiAdVZqTvZUDNQHXjIRYuVN7zUxQP+A3Ie+Ob8HCQ+SI+xiH621fzeFnNMa07GK/
7/xsQ8KQQpYJUo1bsupO8zaWeC83TkhHDyjeyYFEXxHu7iOQEXz5c1tYKIX2FJjNpUGWWER81Va7
caR/+85zSJocZEn1UpskzvsMhL5e83eM5tqk4CnYURTSHMpY1xtRRlxE0s8xzRODYZcY1QwLPUgO
Sk8rnvvkniJJA05QXWZvIavU0aDxh6KhsPI0vdNhdec6NZ1SZKW6zWBStlAxVPbBWzn2XeAZrOd+
PUVvnlOOT1VXWOZjgqkph82Tz9/bVjivMUtUs2rp3uRi5/neXJ6rKAv8YtfypNJN6ccwSJyOW2WV
wvS4rRlhMhrRaXyO0OdJk7vDiBlNehBCwTWUtDvS4m0eKDbuSEInCnWMr+yqz8aldHtvdgUvYpml
0UFmqhaHdmDuSpAdYscq4N/V5FRL5qYgEqgkZ3Dj2C39CGmkkyJ4DEg0rwSNbpigFZAIsvMdEeuy
9SV2pNpUYbEfLbOaj57njLd+UvlQDHKDDiKGgC2fqGe5Z7+7jH4n2jhHFkELBIKIOwvGE9FkqNfB
VpKa2XmF3RT92jPTSuxItAxHv2XOyO/KcKOrqAfOiZzeFeYnBhwzQ4cHvVqvQ4ZyEyOqXlw0gXgQ
+m3kjbdsnyZWwjRHzez4bUXY+oBSOJZD6JLM556RBdrILArmzGQ6UnGwkM0hETEKz1cZ78QSt7k2
8qcgx3O5bQyzb9fdGKZMevF47Rwu2Y0xFjkk6RoALz9USXeZAg1dXok4RTZmJ9niwM6q8cpYRtkw
w22bEUbFZQryiJaxsHNg12YybsmwE17rrmpnxlLUONr+VgpkzUPkBWoJZ07dcN9nxZifCUdl+LFY
AVeWLGt9APuJo6cCeHQnYxjYWPNp914LGudfQJp0kOxsXrpPYTaZj2Y989Eo0wqeMGxxC3uISfcx
6aF3EAXGW2olQX0Oh8FRtzEL1jq3GeWs6iJNfahFi6gopRwuzTgXvJczFjqgGpmXvNCZFH0WSWi7
a0CHJSP7LIzs696QPVO62YBENyjl8MpqTJovYZdZX3ynADe2Tsp7zPON3msvYoMiCbm8Qgc1mQkx
Xm1AJOLwzreONGesaZ01XXWG6TCcbWfqWmLHspZUwlI8aARzagGNqO33GlGQqhfo7sZuNA1d3A/0
3ZGqL3w9PsxSjahhyfQ6iZJ1shx0B/NCNIA3vaVUYaWIkt0NRkP9bBuLWj9Naccoq8Vczu1bz2mw
C62ICWk64g7kEhP4GynHOCgeqrvZqCWjQKqRCQVzKF5nfaU6wC4Z4GrL6DPcuCOFNwQMbJLlnumx
kCe2PQARihFG2PKmXn1Uri5KCK0+vj9lNhY9T9Y8zwTX+mAMofLVkjEAmLzxkTF7hs+txY3g6dzY
tG07AMAsY5/Zig0re5uOnf8wSMYXx1LbWUJQhF4ilMIUF66Q0rRuJsaC/ipvFw9xACjhXOV0v7Dt
HcL23Am7+uih6LEd4ceP15OQ0eeQwZG5OGUcE19zanM/MYq6V9w9zr5yKL76aOC4zCSmemxhhsuK
fq9Jyzfget15GTNr8uIgnP0mcJnJWs5TM6PcYe1W8amlkt5n9AZjfU/PGD7pUBUgJWPPHz/D0nDE
ERsbZe51g9MceskQPHVxEBi7QZTy2mH3ZZGzANwMJsUAMSFGxEtSUI3b4EoZSX5j1KdwKIocDCu0
biSHCSe1PuZJP+5Dy6lB8HphAbyOIsr5vtPLIKM0Zv+qKYUJN8yGHLnCvUvLSmOz4nM5BueaEKZw
uC2A8+yaASRnkmMxX42T6zzS/eSKFZDU6Cbt8Qe+ufTuYdOwcRgT165jeSEb6IEd98cmPnql9D+L
Lq+oxnFgEHp5Aa6tUV0N6q3ScOpsI43frbIcjVPJD1zz8ldee/ET0/quOC2C0YKOeG40R4Yreg68
/mTORvSh6ZA7zZCr7gqIYbgdKzseIE6NyZkTaLPGcsJ7G4q65LHAJRklV/mcBPa1HP1SnKa0AL/X
t5XxBUmqt45EEMzs084VcRUzCpltpDVBfyx2BM5fgtEtPqd0nPa0fOenQVnJ0c3jmD1bFH16mYO/
qGsL58XSfkdpg2nEz4Y3uwPfpSruyNl5z/zMJvG2mvVgldQBzoC6IOW2ovmH2V4TVt3TYHYSKplD
b9iWVQlgamSowiLXaDjTDnRw3jyPgAqTx6y3hnjjoj9l95hqC3UsTDepNvUS1IhpQvez/AoKgGme
R839sCXoyJC9IFBD5ygvs1eLWHa0t6lpebRLQr3bWhiMhAGOpMONBBrw3kt+ydsBBzUp3KKfp2g/
gwHQG+N/cXRmzXHqahT9RaoCIQS8uuf2HMeJnRcq8UkQ8yQx/fq7+j6eU0nZ6QbpG/Zeu42K5e/s
2S58X3Qp2Wtti08KWjidyILKvrkt8n4QsiHf60m7C6vTrfuhgDPsBy3tZ8D9FL8WQ7ORIxyHM8+0
jr29K8qN2tqPCWWNbYumE81LFl+yKOgFCNBO7YitrRHqZOU5Gpr4lIfi/46n6DTYMn30F/z7Xlr6
P4RX1zyV2PfZIzT9yKHjCBUsJuq4PfjLBKEOndyL3kgvOwz5FsC9Rda2nfo8J4ut1AteIWINvOyg
MRs9UvG6T4pRYL+I2Nqz16/rA8laSXzXNHUIgD50MjqSy4hXrI8HHe1SBnk9IAIUYazSwrb6aXgW
mkeU+XQXy0j3e07qjeIi1iHxXmk9rseqI4DUulkD/VSqOKXNuFxqEZeAxiV9Mkzxt8VrUu+pWAhy
xNyqn5cZTKnCoUsvsUAvEfVK7I6OvDr9HYNTYp/TZONzq2d/ZxwB3dewVdiM/XZxn22wZteQjDsy
8dbI3MfxON27atz+26CxRCxg/PqpytR0WpKsK3bVTTW2g99dINfHI/StYQ9G+qvJCRLXyWLfSuQz
CdIF0O/IvTZ0aNYY9jchpLEUVa++jgPS8l0HD2ymk4ySdw2X/c2RH4GggkbmDo1t32CCmIATO5SC
v0Ox+m9iVv6PfBXZLhs2sR0qxNenNpbkQtioSj/AKZt/Uy8pzGSx4atu+Fa3mJTZURI4S4WpFTVb
RUZ6MujZAd1aiolYPzNDiPPjUzINebKPcgv152ZPuFizBIdkY5Tw4KQLoaYPijysmAgJs6Od8Hch
DfRMfURCmdeNBLyOBikDK0HBl+fFTEj3UMVj+eojJRpe6LHj9G9DhtZHNoe0oAtP6jXB4fEtCkKJ
fs3b+gulIEvI1s/W7A5bTyIP0nredaM6H06UA90XcCcVfVgxab0vMBypB5Eh9KZxlY8lPezyjUst
/NUHhXeJ14l0FgWu6QMNfrxeB39AwpKHyStazqHZuXIo3+JN9vpQrlhxz2R2kXaMA8fdh6Qg8HnP
rVaXNGraj01FYY9kP09fsg1j1V1eYS5oEu4SimQu/fOWTPH7kvB+HcZZrdV9aSI7XQAXiGhfSDH9
DpcweAw0BEK/7YMnlc/T16ZUVyHn0JDtbIK2IJ+yn1nHshJA57zKHWlxy0M2+UTQDy3ISUDc4VuN
z5CEB2A4mKDzbnyiKo6OXPmJf2p1tt1xtmb1MYfinVGc4qp59YiA7vebG0QOp67h4fGtmMOZHs/M
XM+9Dt3FjI19No7ZgtNlYN5yP4HChSYwgP5jh/t8ymN5FxZhFF39Zo3fAo/yhxemOMkQl5zKovQ1
RKf3gnM4IzmuRfYOKbcsUcj5yTUJC3AiqZPtcVnb8h1YdH2ua0ey8JbR/R7dHAXoD3TU/6rTuPJ/
WB3N8r4bGQpzXqiWKIJgtvgzSPvZ5dVtOIHxLon5UUMC2pFKApvTBpYcuG0735Voil6RARa/BEwT
fiOGD49DWjEKSIhnBF9tk4I/rMV0FmWFQamfY/FJVdVgWtVJ81/HfUaGhuvwLsmBtl2I4WqUXMC9
rcwkKR6SNr32jRehqKyN/+gha08PU1CTwQY+tmqG9wg/AqS6jeDUf207Ly8xF9MK8HZlNqYbhnVz
HTRPxHCa6Sfyvg47oZkVKC5P9IchrHKw41uND+pgBo6pp6gIcEhC+64eO4tr/j0wubrBy1F7wIhp
Og1oGPQWsMpcaCbAUg/EBdbeL9ZgsTl2g1cv6BFG/4ZKLEuZvG6jTzqnSNmTvLSgGLHmrSkquJI+
l4RQE/5Ycw30UWLRw252g27pXODWhfnfPOga8djOnyHhBMws/yuYuZT7GBPPfMRshfIAKFvyQJ3f
nbXMmvWYM7N+5lVe3+s0nb8RtslEgGPFKHpz0JS5Z0hjIqRGnQAVGMVgroS9loopOxAVqj6WSJcP
4PJ5lrkUCCP0Vx4QDAamjM9dN+OuXJhKLQBDedX2uAOrD9CG6DImEdsXRJb23VQYp3YJiTEky0D3
JdyBAKfvNSId1AKrm5L9sPnrsh+GWk8PuYGe002e96say1wdbAO++byO6zSj4Indr6mLiYlrUS3U
JsBKrAgfoLgI1qvwFrgFup/du1ktR6bzem89BH0cI4FUJZnR6ZisJ07Tpn1NS5GMxG6YqHxV+EKD
g8gSzu4l6ePfhWHsAsjO5hmnQNUBnu5mNAxd82sjGPxB6HrdF0a4A5HiARh3bOe7cdIzOgBvDc+5
Qca0W5mM3+jsZEg4TLlHRmuGjGHyBOPAiofG2eU8NcTr6MEPn6c28X6Vwzw98O/qnk0gxXkyZNNA
ypfRqTG+cCe9ivAv0ivE6CTbrGe36u5EUEL2Nx9j9V72sF0em6VdkEHcOGVFXTWvGczjc2ptQ3+d
DOMVycINHybF3MI52xQC0BGAIBV8zkwhqCRxosNi4q+g2tSfvhRIphjWXnodUW8TzkWodLkWP/Ie
moYE9TfZ4ugTCPJLMprnNYIt9jqkocmvDDhbdc3BDMDSbVy0HJIGouO+tsV4tvHk9ygaVwQk0iQw
YqzsZHWq1NSOjALkGOwrLKvc/22LuZ/1oAEVugbYgEE7qR1UkJkZIDjBB4fqKvrL2BFxbErUFLYf
PNLTEc0xg+iB0wxe2Zyc5oWyNxBL95T1VajuGM5m87FftWWkIAKAZbTrPYsXMgwetNPZ60QCLvp1
3Uwz6NROg4rLrGT4jsLnpV2d+0jhun/Pe6Nzji3DWgJQWqz3oY8O+UUZMoziiboPeXunaqZslcnz
l8mfo9fQcF88qa4mlHYYV+P949xLP7bQ6faqI0TdJIjKF+btfAVBLc5D1qK4xCFBbEabKnkNc7IP
PyNTxb9dGFWPadVGh7As+4+k60rSQpOYInUTU3z2g3omUJzasz5OOCDDO29EcnXmoCFkthwhg5DK
BXdrtKZ8xlgIjXIxa3MVyNMVroMu/h3wevso4IB0sqgiaSHH+HUMFTsA1k7A7TpAAtFuyhsfcYDt
9XJXlmXM3QIWNd61MNRJ8OGPL282ysoT6tTwSsrr+HvbVl5edZO6Z1KLeI+4OziHiUjIf9Qix+OX
gnphozH+Mvg+234+YLTLjhN+YZ/4XVtc0IOSCcMZvh67OBB/3c3XJKeGg3TLB+YydNoOVjNc0Ra4
tVr/wPqKH3Is7Qx9Rbc8+1OlvjLp2vPWC+i8A0FPWJ7q9JhOAs6KFBDdI1Y55jQWPYB7RPdNcQiJ
sd6V1doV31CGFhF30wzKuh88JgVbtRRYybzqHXLCeMMsJ/+8wnrfsjZsf1bZRu5JMSXdz9ySxMPM
V9TlwVvq8HWMhYQK2fnev0Hp9dGWNmivwSQpvXWz2oXTsFI4+5IMnji9ztZBamf49sp0BEZ4WJjs
JeoMPJpqTcbl3oz4AS7UMvYZjo2MvzcyCPqX0MfWzL0P6/blFn+Ihz4O4hOK957uvg3ne6tCkP5Z
nEbZKc6AXRQK8AXgjbBB1MgShohsO6TZyca8LBzCKcsvXYY4HyYXB5+GrJvoQNoDMNpik1O3b32B
tLms/MLfM/S0LgBBlev7gTEx5AggmhVEXQwGlJgw4RVpOqr5SreYlD2U93N7UV0UQEjxRNzuo4YH
kSOvhGSk+pF1jJjcW9BhFcR5gh+anpLGK1cCdD+XiSJApiTZpDSwMnpR+tS8RTxBeRmmA22hnQxq
1d7b9nHdhoylRYCf4250VYrNbtFrkdzhNp1zbBIVA96dNj22Bt7+t41wUsJK+fnT3To1w4DLUWQ8
yaX8kwS5D5ra9NEHf9d9M+RMXG6ITORllfu9SSt/esm4fgeMy9IKPi80jhJcFujtLsAIczctS3PF
971VP0hZncH3RLgHX0MsgHAgMNVq1na6/S7KTr/qoZ2aa1mousEaOEZESffAW6khiR+EVyuic5fK
UcCm7KabuqKL3Gc6prL9pSAC1X/hkG0rBxEwvb3y86IB+9mV1WuQzDHB3Sbxc2790s7/DU3STbst
dSo+zLAQ9Q7gHjLBnhAUgck6Sb8YVTExo2CZf3c2SKJzy8d556tofiQT0JqnFYg9samsG2iiDcjB
OhjxzMY+1qVPjdL9t7Qr/RlhYyXwAjT87cou5U4VrhsB4aNNLC4Dk/LsQiseXF0hXb4LtWTZ0cgB
VnZpo8cKyxh0ndWFqPVJIXhm5YA3NOgYjHznookGBj06qnb8kjklCoMN944OId2u3tTWJ8K/F/2U
2S5haVkQkYe9drPd9ChlrpOLz5BxPMbleBuvM/p4z0vJU7plk/u3dHKTV5DJrbnypap79g3+BLBj
wD4wlnZD31+Ftf990RPOprnt+9utvLafKXt6RqX/n7nfflMiBLR09rjMswNBiCvsgIJj/SD+j8bo
Zjsy14rTYrosfT77F+g1BkSMWDW7O0YVQVzP5R/m6+JAir1ciHXvpDpp15aPWxgQbehkN+9LZ6Pb
t0A7PzC3vRdVAhNWg+aIS8NbHUfhdJZVr2DfE6mdU3WSbbXQIqRdH43f4XevMfZtKDmPg/Dn6uJr
sezCZfIPeJa9e/az3c+VCA7e3mVaE+Cy4KAeobj730ql/Qn5dlJQB69rqPfCLFj8BgWGFHdw9W4B
pXog79s0ROw/3kIOUQ2Bjyn7e0pxFmiLQgJbUe7q6l3G60bMENknhUa/8IN7jyS+hCVFnT8sUIo3
/0xx483goxXj6I+sqk1+rMlE0c8b3RWNfTS2mNraweVvdKqRRMtL6XdOM8Y6pPck9bT9GsctIB2J
jVGXP2RuIZyROqJIbnAU/EjZQ+1kPBcHNXSTANDmk2KdwM5Bo/oZRcDNsUGUo1V/lqEVAe4Pkh0f
LQPP6RWce9Jt+8yh6r+0aYNU+g//LIT9gObUyOmfqdDdm6mycXtoMfTL5mJ4M+ePMswz+dK2U5R/
6DxdKyQB5Pmg6ODNwInQbtITT1LSWe9H3U/2RFQMVN4aNKV32nyvZ+bNqib5lKNLWnigOV1Uvlul
h/xbODD4py4fo4R9LrPp46wcuu+2WIbxrWcHU7LoLVkDfQd2lqUpDTS2MQItUQOXCyLvUNkVD9Pc
EhhOog9G+r0kbyPpTwlzaXMLrvHnc7jikxmfmiKI2j/EpaZU+euytYecEsFSFEeScRKPiwrnhyql
WmCGwr6MFoExdv9SL6FZXiaADcSm9H2VZnszI9KJ9ovy1OTuiIQnl/Nu6Zi0nQW9awty3KtceSIt
y6dIXpjP+7u4RqB9Nkyt8YYouAf3hPP15pmTw1JPs+JlI1jb8hbeBvGoncMdH+OIG0D4fSvv5DxX
I3mnjZ1bkOXV0gE8yHM7RX9bFQ3Rux/nQYbBY+nrw9xok+1LrCEKbswQbfd9iuPL3Hlp7FveP0bM
P1pR1PYQM6vCp6VyDrcmREhyAbDrl0/M0oLliDF8ni+biW16aqs0Sf4OSHgAmaFnCtv2DAmMwD+1
hmtCrOQS3sRBbWZo6w/sr+boqpeyDkk7mAVjQdbFWUIhQTwYnfqyVkURnE2Um/EeOZnFBKJpiimd
UZPk/w0F67Fbsd6MxKJsuH5kiKjcM+GM1q/L/O0t8fCsnhDWsJSnUrLKOxmmMWjBVwQnw12W9EHY
EK2D9mWHCL2YdjZW1t0vkKWKg0kRc0UXFhi2PUdJtqyEKLReAHO7mspdjwWNcRTcozU+eQMEqvTE
2TBjABm8pbX7EVCAf67KVcx/2cJUQ3YMsKWSsktSCRHCG8oSQEb54v0r8Ekw3uat6P70mWC38i/M
e8sSWDWk4BDcqDsIKlkgwfAAw++8jJvIC7lBxW5hviEIP+hvOXdz0JSnCrXJcERt7pEIWTANZi/H
WO+uy9bKPQUEoLKflYPBGhKvWjwVI5iaHXSTMnnBmdBwjZquFGG3G7u5aN8g9LTJPzFiaCT+qvPa
hyqvqVDD1EKSs/B75e9C1wBN9pppln+fwVmQbFPDIfo31hGeG87Bpj5I5ssjkaWblHClqqV0j1Or
mu+epFneDa2fVH+KxbPtcbUrCmFSKjaGJw0bZIx+Pi6dBUXCdxdYWBKH0oiwIHisF5hbenYFBwfM
zjsJ0hmgubSpyz7aiiII441YxK/bmkBfRi7s6JPjsYOLNVdd+SMVRM09jX0XkZgGRyWb4Od02Xaf
1MuIN042EkeFyznruC1csUy3ZiKWx3jL8q4lrDPGg5uMmaf21VCtgqtyM8vvWI+Z/IReM4QPDKIo
nu8SuHGM85S+QehpHsRy8v1u3EJwyASQ3VyXEbtkFoMJ9DReSNVUjpmY1+EWgDRTDegJvNg2x2jz
ITweHGVvcmWW09rLRn28fXSKvvbai9QJD2XV0Cf7blq75YJqR/aPk1MhbhqnVhotD9KIfYojFlH1
hdEIzRnUdJyYtVx5Iml90ri4zEXdiGPOLCw9IlUsq28egdC72jV0CZyJQkME5x6e6CqCCkzE1qR8
NE8NG6zkJ3aUfk12Tk/reJ2jLKivI+qF9CQxuoiXRfMf58jzAuxhhUfKLVHGfRtTYyWYrtyL7bkw
d5sasoGhziqH9KLnrK2PFQa3+q1ruib4xvmBrgJeHQLIbwWAtQpvcW45zsHC1isOv3jyqL2nvCZZ
nIBl90NVVrR/cWx72V/d9a78xoncsozq1JjuB84aCc/b9urIoLK0P2jB4uy8ZUyYbmBTSpVjKZlN
PfOQz/37tnRJhQN1VsPyzRlj1UPlY5o8UGKyQlv1lvugnPxorT/wIrNIXdtizbbr5mD5HeF6lf4/
FS0dMUKejV+hQ3HesWZ5jrJJgoOXRcgv+VysdYoZjpq1X5oLiTBuARhuvaE5MA7sp98TGEUEZ9Qw
LuV5cn6HPS1cV0MaejuaqUfPpcPked1ivieg3DHv71cZ59s0kaXRLtWXTCOaQsZQeWtvEBTq/uDB
j8twoXpharXL+x7igCQpjgxzF2lxwMFOplQp/RL3d1XUykIVAwUmT/NtQ/8mS9g9Z+O4SZHjLFUl
STZJhqb41Nhbug5s3Yx2E8yhmbblWHqsepYdHy+svSz0nXqii6orjPcG7cYLkbt83V2Jhqs8o0Dp
KsxkTLA/UinXuTx0tl6x1JfTqClWpymKl+OoHD80QV73WpB1qokPkR4rFo3Obun7+j1U/uoT9DMG
/5nZDJ9TPqrXWhg93wVG2AfXd1rtQ6Vv6RyDBxJXBAae5lAjgXcII+xWn1JwGNthiOuAVrtmAmgP
2hu8Fk9mOZlvqQwG/0jWRFn/tRNjv2dEXXL+lG6WCfdPnylISWNEn3eXbKmuTwgoHQ/tRgh3Tkvr
qfXBXwb1BOEUF3LaEyRVWIHEkzAUsfPwitNXilwwGfbV8ALQMTmncc8aHYSSIeBpG54W9GFkoPsk
TTA+xDU5l3grqmLevqkiU89mZHPFKqYvPoey0Kd8CvQ1DHSOeTgZgosfCvGpteKvpzeyut7S7AdU
DMzT2ni/KTeB35ahf0+yykx+cheuu4Wb6Oha9n66CdV18KCliQ305g61cfDSTPX0bIwQEvuT85I7
UZLZGFA8PGXL0OxlsAWPyZp57I6ZQV/aeKrfvAVQggbs801KIzBKJS2pvqMne5puHLcTJ8QPgk7d
ISo29xEhKt61ed4Q2tVlmDJj0DnpPF5J98WqPRurfxJ02b3ROeEFp8MwLGeTJn2o/R4wTicJ4WHq
WH2Qbsp6mezWf16U6fWZ/U52gz5UipBGoB/jiKl/F/Kg345MI78qtQ1k18R+dupBLwxH/jx6z8xE
vBph/hS7oPhVw8V3d/4whu9oaNFnqFVTIkwuuAwazh059emDxNmn7kSGQEXOec3XPCgfHFLfob9s
HVKa1BIc6tDykd0LyJu0Zrzs/5frMltPmP4vgJi5GbynYKH3hMWVRpANcnZpbTkP3z2LU5AFwmAe
g3KZyRjLeRqzoaofy5LhzMVHVbKLiV0NWI5GG0C2VsgZDN+w7ROxrkAQMOKzgCOiLvPMwW8skhxu
Fsnz0S84n1NSwRH8wFlswHmeypXczUL+P6V5ZKjIdph5d4FnmVg97LW06wsK+ZBEGaS4TE5Ogzbq
k3lWeQzGYjkF8RYfWZUxMXTKZ1gwF/llQZvxvEZNc10TQ8leTHpjSImw1T7IjXeVDq9+gwXmQyhT
8UbYaR9W93bNaXnhCt4RfDn4u3ljZchzXaP10qUjrGYrWdCaYQPdXcei2Y6pZHiERUmOB9aFYfPE
WDK4n6ViVVGufbwXsovFno6+2qMqDC55UI7nCUQw0QhMaC8pB9AFh2EHD6S0FwNonBVW7e5z/ucH
etrmLXd0qPGmgv1kGQ3TOMTmnNfB/NzPZf6QxiZ59LZ0Rv4FufnJnwhvOXpaR99MnSAtC0KhzuBW
xDWNFvXHY8xTcsboqFOXVZKkdwwQOry3qai+e6Vt32WzJle5DPJQjT7bUX/dsjOlK6uNdIIS8mBd
/COqZipN+M8qs/720DE/eXBzQcQeoW8+QQame8yRtXzEfY8TfahLXOy1jjHq4HmIz8qSgEC2Z1gS
VhjxKvqurp+HyiIsirlpjOJxv6sX38Bbn9f8aCt/JEM8du6qUL7sqP5uDMRhsUAL2/SjCdD3Lzd4
Kt1xcyQhhGy1LZGEWBN+98nzXN7n6ZgR9kbJcRhgxT92VQrpgB2CfrLcUGg8WXZyVbCYOmNb53XT
jU2/M4/eHoiSZaHtqerKapv4RUSlGRQ8RoQZhF6irKrpJenibV8VQbgbmdUew6CIbryU/iGpNrtX
JOEWu5zkdvsyzrYfcBX0xRuRKPNLxPew4+qW2dHnzPm7omntDnKjwSKSMvpNEZas50bCKCHcTXwD
82rPcQyGkgtQj8Vu65f8Z8Fl+5lDGDFcOkQj8QCzcsPaNdNZV3rJwWvYiXW+Dr9A0KVvphsUAxOq
F8YtY5/Ic8DqgxyubpyWA/MQ1ZASIJIXuqcbUy+s30eEw/dBFyTfXSxteBkZaJ1ctM3t84bchfzL
RC3vQHC9pwznC1uKLoHwHYwXbxnmS8s2obtjfB/7xzX11Clj6PwXIWYYQqkZ7RtjyJGc+rx3yT4W
Qyf36xxVyV6Mpngl1ztiOBNVTNIyBpvbWigyq8dq2g+k6v2FXz5djA7FlcqgGL4PRR0keyDifXsh
8g00SBeR0R4h0pSwyRafBiM3hl9lCgnxZNGnn8DiYcVtpT/+mVTiv9+kEjEGms0wKSFJKM/Kpj55
PRi3UyZTb/uobRcVTCsX/v6Zb6MK9kzW4H4QnylZuFU5G0J2/kiBvEXiICkiL7/YFTU1kPqkGmc2
Ia2iTDQJ8fLPNi0myI7IFMvX1GMrcev9/VSTgOtWGszUy5LgnotwJlk0j2okCIA9oUtIgZhlRP5N
tKinOnyWd/WWw2PaEWhL1vqdXCzTtAAaxUPML4dIgQ0igZR8Ed1PtOY1dUzpwCBQmyXpXed08BIu
qWtfRQLH8igiYhgu5EwZRWvJAXnlalx2S+gcUWIRdoN9n8UJdZWYlxvhOWPmLTJMxT+M8LFOZzEK
+6PlJNruSuvIS4IJNiJUTJLxU+URLWTcBsCei7yDcEm7uIOu01vYAlr89ihCCOUMHf960VIWjahC
eeN6Tpa7sp9KgvuIHIvIxFKROafLvF1ZA+SvWX0zlmyFZ9VnZ/u+/xmbHK3DRmREvTODkIxNRcyq
lsuL4jhifJvfO8SbxDsU6iZLXGTa94D15zH6bhQfwymUW9L/q4n+FogK+PypYolfAo5hxz76xRR3
PjLmQBELKiEx3C9dVf4Y1wo1bjKzv93brAmPGQLg/gvvTWe5wlftf+tIGcgfWMu4hvnDMkY+SPw2
ai+rNZifDp6zmCd3wCDD8MJ8cvhOu0rcZELS3NVPdGkQrnv+CHKKMB+AGpCl0Vv1FAU/LAzhYN+t
mBm+Qn9gkEnaNF8IiavJymwtU7a7G2SenClMREdtRebXtvfmNmeGHMlUdXciYlLZYMFI8cV1h3IJ
5vSZvak4hnYov4aALMRm9Lz6d7ZNdLNbznTlzpB/OuC3IqdtapbdSpgnObBlMyZn4+dgiZ1XLg+C
sSzMMVNW+QFT2jh/Ea2yVLsU+hlhCKqIXlOEOX9RJ8+wRWwNlH2puLVvNjr8GW2WfdWjGvnHES75
1CyePqtQF38LMc5X1m5an23irQ9Ig/96YxRzehVRHjSf2zLgtWMwFhLEqBGxEpSktojfmQCujtOw
F8Z7QnvVmp3hA8y++k2F48mJaAzcfi7Y2SIxXGsCs1aT6mrXt6FAnE6zl3hnp2hydxr3g3esa5VC
68rktNAhY7VCs1XGwPdfmplN9KlONlt/CNut7Of6ISH4cFqifP2Vw6WL7koK+m5X13LC1SX7nucu
au3fLUpwT8u6IZeNAwSpDlP1DSmPWQXHT+CY0pC1ONIHDkPz1Xm+WUhS43pm7pDZULzjBklkTYUz
kzLRsZYkZau85QoNc466ZUUbVj6axuRAPqasLBhmbnZsT55iPnPAkE6socjGKmFDjSx/OedDnSR2
t45h86ffLGO+67wg2Ez3s5b1eA0FtO0NTpbXRqDfYHipOnyrstWt672OxMB8hVrMbXLfp8zEka3M
FbAtM+LqanesDlV/y7W0SuHxYUIO3CP0kQozA/Wqvc639acex258C1xWFTB5Yp/HmJJGgxNuxDRU
l7K06mvjk6r4UZ5HYmvYc/F8NgOChLtwY3k/4AcIkDsNUbwiaTJR0A3Hce4aS7KAqGdeiVqtzbMP
p5of62RY+I/WdYt4BcZWaPXOGKvQBy8eTHLKFWN3eidlB6TTa9gOpGcajGcPGRJmEm0qnKb1P1sa
X375iWHDSQAkamBvIjwhQOz+Cos1C660xH64A9aUulc5dohVARF78/2S8/G8DYzJYcAii3VE1JTq
EpaIo+48GFmHtJ9JzPMHRqdI5xeC+9aqay/EA0b3nEnZLp7YWl0R8SMv7LLpq2TfuC9RKQV7SRWF
7WkurpFJZ+84JI06Bj0JFi2a9+n30FnOINimBVGVoXGzTxKIUiOXaIKk9TYSgcB76ToTwubl9yMY
sxD6v61o8eps4VD8ioS1p2ne4CfJoI5ChkiMOHhIV7bu1WD0zdEqfH+XrfEEfWZ2x468u4U5EF/A
IVTOPg4V9kgOhbZ5RR+bXmUXtm8rutmUPnOA14bH9MOOLA32rWyRdLoMxy8r3G5+DsSAhHYdtI8w
Cnmsu6DE2O7LIMBxglCXaMPJcU0yPGZ2AF2rTtri1HvDwP8qN3sZKlM8l8lIZ2YXmb8w99ft/YRY
jeRGG+YvpEFANV0kMTS7JWGXGrAnnXZMBEfvuXFsV2/7UJTsJa3xt86fYvyw1RDsNoR6pOmA+W54
p8fSuwSmlfGhxjDTHxtY9v0uSk237yKZ/wz8otrNiYsB15uS9VqFCF08kWo6niqHtA1zXmTWS88A
dpfHjF7uxhiyx7FRvnGP26jo57DAjRvqhZLNFNaihX8jVVzyuRjRfY9MHWc7h1+Hw68nJfVSB+Hk
n7hB5t9ri/sAVw6ina6azLtMVg+QLZELiMxwJQ33E4IuXKJbsu/LKYdiVi3qwuw3MMd0JL88EIbt
W8FW/Ieecy/GeezWvybEznvfR8n0rSbyYbxE4TZ992dN5oUnXHEKScJuj15CZwnqzqrzmBeSPOja
r9XzyGDlpSnz/tqruQ+f+sgOV6IaeNlh2u5tPSykSFXJZbajvoS6Cr+iBEiZGw3Tctib3UtviP7B
uOjTIF3z1NXDQeP4+IpcVpxrDJtn3hJzoHuZqb1GJnHXfKXXuwDkl3g5CbVIHrsB5eC5F8hkjl6w
UrrVRrA8Fchd0dCkM9v2OjHhiTTl4eDllKjcl1P/12YLrS49PTFyyzZve7/Pu/uCYT0vcmfFJ/zm
yr0RLqSmfTqNTEEUVjd8HYZdMle0pIlo7KmzUT7v52lk/0sAPQXTdCOzyxBdAdODxF1a54flPqES
eBtgwv/ogp6UBl5Jgh/rru6p5KWXPLczSPuOtRK6gjzQr6tf4PFblrUhkj7zYGPDLX1JRVEct1LU
V5Cjw2FWE2IkZ9fXGmvkTgBzwPwxDfYJNBN+F964ng60iua9PxEGEfbUHCyRo/64hrJ+7nnydgFT
T4jaXl5eh/+RdF7LjetaEP0iVjGABPiqLNmyLGf7heVwhjmAYP76u1T39YQZW2LY2N29unCjjYPZ
lyKemnYHVNQYbQv93HvteSYZ1qtS7BNl4XlK0wGM66TjnrWwV2A1YvFT28dWdZm1CSwd4jXoo2a/
oImdLPw6jN09GeEdFhlcz4vMZvoL87peA3EHiN9mFCesErtDZHZ74M6HFOM4keyxp89EugIiGbLC
AS6Ys8u9nOVZAgv0jyx5sg+LIPnyW4y6sAMhzLu9wSVTGVmD2GPFyM7Fi74EeaM3kZe9BblJqxPJ
s3qX+L3eAqsNs88Ogu6z7/rpgm0A6eJNW850NFo4HoQsj/Rdmbr0iXJ1QA7w06T4s/o+eNTQ2MF5
kRK213TE4BBu8vG3BP65EYQhr1Cn8k2JxZm6FzNhdmissllTNWgfNQrvI3zW9rHrvCJ6SpFKL4AY
SdbgN+YYleNCYrtfecnKHQw4torjIJhDB0+tsWsOhGNVer8BZLDou6rq6B6JgXutqjwJT7GPA/La
rLwOXYaVrYTnpexLX9ZdRi4efwSwV3REngnZS6LtKjsAJQ22DkIRc0/vblCYJ9ZnOKYzG8Kc8B0O
xB2RLdxh5ZT+G1vT2SsrQQCg9CLmoUqoxdqonvBhor3Z3oEAnp/naMZxy4LN3remVfFWpHXJ+YYA
xq+yFmJi9kBZgKPNxc6cNNgCvO74pDKrYivCtHEmf9y0G9aaEZBVq30bNSQeQOh+wgcUUemmCjZe
bsWo0XaFvx6DfHjiEJyos+y6+FjWrUfFVjtlp5CMRbjTNYL+KhgaUks2ZR76He0kYzZFumuPk9dO
1Y5AUYm3F81VUV6JtFZwbfr2OeL60AfsCP035oLizsjZv+VE4LDBJvTlxo2GetgFOpXsDTLxgAGE
PWkiNNu1eKrNYeyy6rv2ynxcsUufj/xr78GjZAyOQ8VS8CTZSjvnhhjbwxg6ycnyTHmgKqD54Nha
dfezDqf5ODaDz9q74QVKygT+PSkuqam5DkBAnLrbObWsNRmw2thDdjTT2LGOtvN/UAw5WDST3/6D
JRSJFfYZTRg2DElwraxicE+Rw0TxMsrOZkYQ4Pyp+W2ilLBAjtxVDhqDBH7K7EDVe/5o0bsW78vy
lsIcnZF4lUPiTr9S/boAYZy7MsByVs6O3/wRptJ3QEDMvCaeiY/S0CYNLgEfa7HF2M0gYrtDp/ck
2xq5gkqQMweWPUDU4karC+GJbHhrjxfm1rb9oNyDXDquNa8+KsYmdVjEEJ+W2Zq+AsP6eG7sEutQ
GH0UM0mg622pPH5oGcyk1JB+63UfuflnNrO6WHFyXV4dbDZc0Qi/WBojjmIPblICh83JOOCcC7z0
0JbSVTtRd8MdvyKABg4H7T+AKtGruziG/bLGBpiBWxaoPw7YApyZ+bIG/9hJqj8SzPnQB2DWpSv8
NDHxRExHQ3TzsCXj8snDMUXY4UDuxegVpGpR4ZFBD/FEknofQvRJNnDWcOSpBb7wzhTCo/Vc96Qj
9oubtpAt++baYVRYVnMhWEJyKWAHKHCeXnPlBE9VYaj3xpu76arZ2VrN0Gx5vmSb2VUYeDvsZdOL
P+DR8Jes22OwC/WTqmwwggmNl83e4wWQsYXN5+U4+lA+tvFMFniD5uTemxLpyiIvc6y9xCYIJ+lp
r5cRSSdkHexRb7MDQNFfIvx3p5hF+a8FZeajTcam46U1gP6cFdabkgzSzh7s22MzAffAWUPUyECp
tQuMb4LDlIlhS4qKp85ouW25meeFjAmUGEIzxk57zMA9n11NhgJ2Mgrh4PNL18gNmz7uFXzfSE2y
ZKIEw2MRrGdu2mPimL9lZMZDqweQA0yyIHAooTPrGifEf9yIVUK0P+4eOFG6FI8rUTyFmCX/Rmfy
uZ5YvK7aqhj2Sz10Z2wuKL5mjJYtMYHmsrB+OfqzO+z1tBS4dXsqlznVomhu+Vys567zyVInCxbW
TGEDYKvT1duhC/hcCw4BW5vIwocdc2/+m+3G2F/WjI/S7Rbc386cMpCTVy43gxz0hSCSOhrHZn+U
Dx3MvyC2fdSvODRYZpeJdU01rjsM3s8tx5kDjWADB5mkyvaUOdY4/H34yySDWss6FNJhrtA+OX6K
Gn1qjxfNjpzYdcA36xvlMz7lC1cZ/5jIixn5+IqwfGiHypwjvvB7zEQEzygA8bnuWoLGyVwSWtMx
+ROpuvLESRMaOsibP9P7JFVbI7w11pw22o4GdHYOk4OWRmHopKc+yH7xS99r3rImEUhMYHFXOUuV
4uDLhoBunpiC54IiQI+CXAUQsaWXxrvGEYAFONGMoFURBIoXhxOGQmXl20OfR3U4DJ40aksfh1OA
M/SS8EC1F99EAcEFP4xEaicjOwRgJvF4jwmhIRfYCgq0X8T7xtK280j+tB/OPSGTC7RdjrxqZOn/
aEuDrR/npMDqgNi2d6yYPnHWCVjgFbFWDSKkm+hAzpZLPI2GPyIg3UPQ+n1CPHthzsThKEQSlHd4
ndMRIOmc49obezfbl02n1K5WvmXuU6cJnft2sQOBhOnixI+6Wh989jbvOFizrynMIWljisMxy7uo
eW0tzlE2727qZOi9ZFkzUl0FEcHx92Rn2TtSQjSQiW0m3Ipudpf3Uf6ZjoX885QIrkUMsfm8OOWY
3nEqwN3I2x38acIagZ0ra+eHChzNr/KK9GL4Oq/42jvC37LIgKXihwQnHvTCiY7QYVzvKjEoe1vP
7Vq4DezIO0A0JBvWwYgRBjED/PZip1GtVwOjtytXyA/Ux0FJsY8ULlGgOoTTLuIP/K+gvrFGSrfC
eCvjtL9VSjtEHLOkC9VuTpn4iMLgO3mTEx52iKy4YLaS/kGo15R0eyJpLhSIpj0fDeiRDT9NR84I
x97RVBSLrGkD6N/HfGn+BUpP9aaYAyLOVcCEtpJ5P1/iGqfBerIXMAo1tqh7uhj84WGKl5FPx6ux
ocq6RWZWwIEhSkT42s+LiourJZtCnq3Fw97ic9FCkh0Tc3IXi9rt2QlOhaeiX3vCAcFTODDyzq/x
sZ3BYpXLZrZBzG7w9Bb1KSk6+1KkVbtBwoyudT2ZlxyfsVn5ET4wkLcyVkCVFoFkl+P/C2DE54RN
Sgva7pKXrMxi1tnjF5UJdVPcAp4Rvndf2+UBaX68xFkUgQkvKBad47w5+D145Hpy7QNgptn9QMFX
mK1zJockw6zMUEct8JPFiV6soyFS6gjDfzmgcgG8Br0knmfRR+EFxwQnOrq7tDmHhDIWtvyWtykH
QgpmChHIXQe73Wm0bLHLLBen1dqK6Hr+LJzJy17aylQUxyUVjCIyWqHLfFzz+yKhO8Ij3aUT54WI
Dw8GfA+ue+f0oXrIYcpvTGroEmtZq/DjQs57xvcf9lcs+9Be6eLhMaBY4CFSgEjTV/qZF33nELMf
BGccEgN8K23+z2a0E69e2VgArRGVxnDVDba6GymIzNZ1UmOzIKrfGZ60KuKImAJm+HPEYHZSFbZ/
tnSHdYWAlPEJDvTlgqy1Yj1kKwDzxJXwYIWeTa+B7OczN4re+lRF/QYFXW2FG+KJT+2+3y8Wy8RV
qQWgocoL82iHhcM/ZTPzuBu6wX1J2oOkxezFV/K8DaYDhyEh4Nx5LiI3+B5Vpmk460LCK4+uRdLk
AFOKGAFIBALC9arH60/thVPWxXDOZVi5W0k4qt3QjNaBgnDmMYWK7sXJvvQ6tt3ZwOZrVedeOuy9
2urjfdZpeZ+3NWBosjO+96oJZX1rnx80acsq2zU9D0HC0dR5nvTo3F44Mthige/ljhUupFuhgcDP
Tld0J5pWiUCOYOvuey/GcwmFRyBxVNPsf/XTGDiHuJMcuDFAIW4khqrKW8dBP//NFOg+t2hbM4Sp
0eAwXFf0uKH6VXku/xVdVWfvaA9UzuF0yGg5Q0fEQKKDSeDe97N2pxqP027uUzhK/3ZfKuR2qY+C
iQKF2m1MuexaXF7c+oK4i7LHMrzjELwM/K5qAXqfAHuCNPweIUilj3L05QMroiXftEOrKHDKEL6o
s9Op9V85tq2DaUe2J0RNnmRohdZ9IZdpi++zIEUqsT1TSnRoTR5sIA3VMEFwtWdYS2vhvlp9iSFs
EKX8BlxwO7jRQx1nnyZ0JkRKShjZHU8M1AG3RhzRpHCAO8MjxHUJN79htMUOBsmLR/MOKhTWUc3m
VlI8Oi79YfJdKFMFO+V3L69Yq7BTzFkT+WOE76lc7nM2P5C/NNaqDb98TTg3omqQIhHE8Lbl5iOH
8ZSHWbo3Q1w2MNpG1hKNM1r1cTD8niu4Inn43Vez210tR0Z4JoMgxURq+JdB6tx8MJ25chNPVxBN
zikbyuLRH0e5rGo78n9Z66sz1vFuU0zQVwmlMFPCdcPtfeN8meDD1f1tF5LexM9kIcF2Yhmcfnq0
rvkrQvbeQ+OjnLM0mcrc/0HqxzMVIaitslrkF6+sJRkWV0xfcEnCc5xjp9wupE9sQpv2vJ8E8wKV
d1YkwLY02t8Wc2a/Gez1LBSFAOcXYwvuDtxiEnJck6QlViXsE+Vp8Udzr7NieGkVbmICJvFY7KHi
UE/tZyW1LbCcqqeFk/LaH5PioUUCnyi5U/4awOwCQAKrmsRDuO+w7dBSkvb/ceMTkqLlhbnLIRwK
x6pX0bGZ+kkd+lyjt5MDW16bZRinfVAKSzzlbYZgF+NlpTw0hOqywtwVsINXgBU+SZsv3KomDsKr
Ad+9rDmSN++KH3wCf0FJCnIsFMogSCKisonFAlRMxqFyRJnlE499983xIF/ZuptBx0UTTClJic4p
xr1GA7vXPTtJvrApQE2wdx15s2xbop3eWEe4y6Od59h45TIHjylqSoKFnFemv+t4NDXXJpYpRjQ7
AJ2uKn2eKOIRVxJNg3sOnUKcRCnAiiuJQHbE+d56d5YTQGC68YS/MrgVyiG+XTUkFCyfVvBEapU8
FNimsw96hoKjpoKIYtq2NxImQ+qMT0PnlK+qZtorwpiqsLHNm7ucErdsIwPINjO4KWG/j0k9/URl
bR0mU1MWvYzz/ETtrOxQmE39z7+5cNdj0bbuIzkDr9gxjlpYBAsJ80kkaTJvAeQ39wVTzBmOAkJB
6Amj2RDimDyqso+2MmJVVew4fTJsdWqk/KDtOEbiz18Ee1qLLnI6Y25h3dkrbjW14yQODsnPU4np
fgPWrEk5dkzLcYiCwNtFGBQxTJVc61h2Q9oE4moKD14d3jb8uJAAdTkVLG9T/4ZepNYuLqj7tDHt
f5Ofew7W2wHqRmzbZ16hA5qlDt9tkpfTKtEYk7i6xHge8LGfanaVayAkNMpitc7tRwQaAoPOiBB3
ChM2ky+zqFJ8Ti4klPILoLu9iyYCkgznkc1fbQNZ2iZug6bBSQh/J+N63dxPsQ3UNB2J+2i2G+5W
BeHyXuR9+ZfPo3WyKxtVQ2vh4zUDokufRgy9GXN7+JwiS9w3dZO/Ug+Dn5gPH+6Zzw0xBBH1EiV0
JvmSGQvlsxkDj/iij7PxFsfALdB18lghQeurxjyPbVa2xR+oBNITiZhYg3q2vD0iZyQxIHbND7UZ
9ZVOkuUnGaR4tULLkveAHCvrzMIk5WZBAvRYeFR0Ivg2bpvXMRWK1xJblRsobZjuUOtlg4WE1+Gx
TCWFLez+gt2c6cXaFAQ09rxSk5hne9ZfeAlr5Os4LHeqKJ15lTdOtpd9QQdUpjP73h9y3gwWExC8
R64oC/5iWP2wHAZHGpLDwP1gbtuvpDOHZQlZItoDMAnil8WRG7PDQebpY4v5U6yKcI7cLYUsOA4x
GPAShHhGciYuupoiVt1UCbqMl/3a9pjQdTTJOw/xnwlahFh9WzfGGdd2waYuNVk5LgawyHEUkvFW
UFRPTRVKADfgjyryt2RsGNkQ0BCIHIJTO8IjE6Uxir3lOKXDc1bphFBbQ1jnWiQdQ3k0z9nO7gm9
B73duxeoDIu7d9rSJMfFIasBWStIXhr20MBynFYnZ6aM+DwkZFxglTI+8Lhf7JVowrB6RCde2gvc
RTxYMPKMup9aiahXzaX2TjVSOtcuSEbMXFas563ohlrfLfNcpphw6HHYkIAlPx+hctHVFngEqzsN
FZd4FR7DDVbizltD0MArSY2AW/3Ti6oeAl5fX15m1NNkieEgqASlCCDB1+zYLh1I/lKjzQt8/g9Z
Xehmh0NGXTrfqd4WP8vHbTPo8ZlNokyeQqItkPjLKrWHz3hx6LiRQLpRHQJHs9PoehLsg2Dj8E/R
oyW+BIeMf7RMkVJts0l+Uh2brmNcI4qEeiuRl4reu3qV3/r81uO0vDAhe7c3FruaYhMHZpGHgqNV
8xrQ6tj+FYOK0x/OFilpB7PE+UktLRl0JCHevBKlb8E3WyixK1RcQQ+RpfrXjH745scJPA3kbV77
WCy4LpBWzfDCGpA7c9sRinjwLQg3F8yHWBJXpT2jFM+p8t8DVYjrxFBSHwZdzEdPVLge3Ll+FumA
m8oWIWlGM8KT0mHUdCs7bedT1vjqq9EgqX4rghk/VctjFBkzqNrf0S/D5iHCXOEdoRv6FR4z2M7g
angzkb3Fct58caDT8x+JqjrfkFJ2/9OO65eP8gb9sFEBPJyRVUStV4tFiMS44ii58mSkThlP3rM/
ziYACyLd78EdgoMXejhLZFOprRcFXOWmb6q1LeXoYNfw2i28AY5e9RSSoYGJsRwzrFDTh+5FoD/B
b1DAc1ODhi/j6nHkrZwG7xgMRvPEleK0b2AFNSiJKezorJ3Y/5HnrvNHnhHwYNoxwe9hWNbrgMYJ
I8PwTjOBdyDRHBBZpN96cSjzqUyOSebG/3C4y2rDk9p9ZGTtT2G9yNvGO+x+cl02H002kcHI4lgf
CHx0TwZuwL5R9MEPYKAeNGYJ86zsmPr4bhjmS+cRWMT8nNrIzDgjwVcx9WQ/bOFHJ9r1Ge4UcrWe
qvhj0tnfoo5SIEPLCFEh3q6lP/5FS+pBNK4xDPabMIO9/cmTm79yYWCihSuLxANi6XCemZzcUyuQ
U3A8LTZ6y2g7KXVlwKjfcpAfOWu3DJIF2RMp13yMzifDngTMkhQ6gy5GwpgrerL6ZCPhDY+7LMac
8kGmIcP5Zw1iuEIG5eqna1oEzX1PJrDZVGYGUeN3idmHmRxYldUYhTakEVPamUZDLkuooXIe/XQo
GMU7doF163NgWNJCWURuTesDdDWNWx/BzVc+Lthm+usqxvH7jJJ57zS0WXw/EYv4TkNU9ngbI9ph
TLNd1FMPyum0L0QESs0US3LlhI79ybS0gqdmmq6RB1l7pNkZ4CirU7STimTAd63aeHlOK1HCg8XM
sfc0ohPqHQ8e2G4RbXWunvUh4aWLhZkruuy+qrwKzhnJlAq5sE79/wadlTYv1CjnwIa9lGvmhonU
0ZVMVl28lilcRzwJTplRd5fH28IFXryLo2bOtlWbhRVEijwqf22yfM67FyxOwwsHZuFrT4whf1e4
DxBEcc9GyQmKpfuM3JexZ6H3ZZvbMmxolIYwKQTlMyunSep95fGwbTjNl/dynEhcp3her6VjpFnL
0fIf2XtH6TZ3QNv+dm7Sc4HAFqVBidGG+AkMRo67g3uMGGxovatqbHpqahNr44U9qQUsRuQw/VSu
bEKfeyo3myNTpbUcFldZlGJ2ML73qk/i9KbWO/H94tGqfOeVk9B3ZmSzf+64evQ+NyZkDhQsZjdx
nHb3XL/LG9gtU/AOarAl6w6bSR3Y1BdVTqp/kqml5Ep7VZaT6kgybgslvGFv+7CstnPvjFDRspms
hccZHZBRNR/ryc4myGVusQ2xgLM2I+NxdDwfj4FUPSpK6ZKoXBVOVG9br47vkUOy59Jv8IJknijf
wgKmCSecOvlGx4oJ8wobKMk4YNLGuMl3C5pkjRXSgzll+XFZYlyjdNx85c0cDIds4pyfU+QgthL6
zi5GrSASS0ECA58P8O/tBj7LmJ25m7cts0648jxUUK6p2m23eEGHDREwmGTELsAwsVq6yfAwJGF+
1RVtbUOgqgsrePL+aVGxiFbYvTAD+XbK/sQlrFWxJfAvXgJtc+XliybtYAZ2KVEw22aLaJMiNS1+
ZI1gdUml/Wt4IAFybdhiPMMYtNKnIGVt8YyEyEQQOrDbD0wdc/LqZWN9ktSA5ms3TghLcXI6lsiJ
EGmigYbDGik9F/MJZz48OOCjh5kcMMXDIkPTKJxBEqa53c62Dc9+zxsx9e1VjP2Aoh7ZwmnBPTKN
P4oPcr5nB7tAcXMcUm6Y7yuDyNpxSTwvXLv5scOOQDKuI0GLUzZQr6pIR7rEQdG/W+QryDZU/Bgx
O51TFUh5n7Gg+cfxMsKf2NL3DPem8t6yyI28A8vt7D7hvMwhNffa+BGHiotRYh7RpuMxPrMuQi7L
YnRdn2zYiu21YL83CHHtKguCpO/QVdkJ1uJbHlv+B7YZ66nOXTyhwggAvKBIzlMPDSWB8opEPjb1
dw22685Urdlx9iLBJOzSPQzYG+hnBp5/VmSeN+AkLBtimaA1GotLcUl06y7ksskUr3NnRPlH+vK2
iLxzveUXHJ5nTrgv+OIDex8Qg+RjGvOGrfiUUw7gy/xkfC2tXd1E8hIMnUTTnGPch7gL3O4tCcv6
d3RYQJM7bmuMeXYQ3aVyBrGC+uC+eujo1XEql7G9kX1MeoCCEJ1jwxuQhNxtfbbqqMKUt1vOOB+1
BHj4zSgqwkuHWbR9nuI+l3cKjOXyosI2NZ8tJNFd1YSwakOnplzRXRiuLgsL341y2vnDdcl73rSv
f6APcSfZGl5tFeCzivq2+RKU77bbpuqNT71wlt8DTw76qzd5rE1qJhwwWL6Nm5J2pgNh29g9ti3z
Rq98ZHNd8x+uKEdtvxprmT4sizA6mCtNOKkb9oBG/ICrQdP/abkV2zyfHxERblb6QaoBu82ii+zs
KMg0T9Ax3AhAUuAeeHEsZYzVFQvLlq1D8GmDubiS4cwBoNQh+6TFuBwaMVdvSoYGWDpW2u9BGHC4
hwKd/5eE3KRKUdnzMHZVOVGeprDXTUEwS+g3vdkLpy+G3VBACl732PFpmIOs9KkDF/RqU5MiHwtf
eStWdeLCa0I+Fxxh8Z14t3LOSuU/cGv1Gc73RDMkRtxH4MbZpkx5WG8ZJ5ZnIcN8M7fSqvYeCf9t
JSKCppEz50ROoLPwdLL3NhP3azISYV/FwSA+u5lMOKdhvqaJw/3GsTj0cYC00jeb7oJngg7NI96v
b9yo4w+8++QwQaBhd58XpwKnzMEDMMgGXjRUDxpqDqWUwH/SW6x5pezObtew2Mc7x6Sht+2sXLLv
KWP7KoQKvo3miY3xJ2kPRVlJgBi9++6yUWBT1GuXx0MXBQcqrtG1xQ3tg0uBn5JNcfJvoajrheTq
/AN90oJ44UceEh9ZFtfGSH0rfw8v02hXz4Yf+xOkbfvImMo8JkAIEVKzKc4dRv87y9yGaIAcwnNo
D8F8F3tJIPeEb0mxTNYU7Omo6sgUeLCzJCGdB+FUnMAYF7YiwUW/tjVUXlCseEaxPp5dzPaMm4Cg
UdJxmA1hUqJa2fGyEbY3BBssRel7nejkreDoD4zNUPDXFOa5aVJQWgw1+Xsvu4+0LXw+rhw/gzFe
dXaiSHzWwF1eE28iFSm7LD0EE5L+Iua/JlHjPosX/0oBUJYfFDfe1uPV161a35UXXbW4bgIyePe9
zWl8O3ZBT5ArgHOpPT5V2XQfDCHztiUos3PrOJx+/La0g50Fh2VXwxGg4FKnqKMYvvHHWnjkDN8W
VSchfXbWVIXuxursZxWK8cG+nbSwjXD9JiNoSqzF4Z1bZtGTzTphtTSK2j9EL6QNOk5OpvHSI0v6
7SzycVcmkmGL2HmbofQ16jQMugdzIq7DlACFE3N9svo0fpuH4JnklbVzYfadbfzOh6py1KMkYL5f
inoejg5lSBueRQ2HBkzS1Ya+dPeU8v1ANUI8oAHRGwVCDF2Lz6UoqreZxzBl5YLvFqEpQeJpU/Ve
I2PSUY5L4yp4WR2yJLLfcT9QboHdGU1VggIJ2qXPN6MnlOAI2X3jzzQvYVbjBCqC7B03pnusfNDE
Re8OHv57cJGYu5NfhKJkm1aU8KUWdrjA8HNVE3yrrHdwTHOy2tSeBxkrl2MAl3dkJ0ydWX4h0tBv
hkSFTwlaE+f6IY1xhVkBgn0mioQmH4he+ClK+4Ala/wbpmb69jKnZKbtvrAbTlu3GCmPhFMbvlkq
wqwWW9fl9pvigaxnyjK4R25UGAIXpQzQFSBzw+/lGNtjB+ja4ZBTwrMGYefe4abgNKrk1N8kz8ym
cbZOT5KIDT/qAkSXemkW6i7zDijUtRlYawt41SuHjo1H9CkY0ix/sompqaXZkMdh3NKWYJojOARD
E0zfmccwXg581uG20QtuQGmh/hGz/XZxBmxaZ7BOUzqeiFmzsmyCLvunHAoHrc7l5Wf4VBegy/nz
ModKbfpgpBkFCoIhxKTXnEELXmhAuj5iDr23qa1v25sixIyISeqRkg31aRn/nPg0CIIQiN1TGDs8
VB3I1g92fyu9hwS1JjEP1RRTzZlhqTj70y2QHuC0+Ikah8/bp7CrCXMV7OgSaR2IHFzRlmP9l2mQ
YW46A18kYbBj+TKgOOIEK7QnqzVQUV7ESpbPeS1z2Jd54R4VK+dPJXV9N8meWDoz8Q/je/VblvWl
uAUuuXUjyf9MHdLKdizna2yKS210/KHAm686BNFLpIJyBzDdSVZjDOp1nfnhQAVnVPNST8VPZTnF
lRfWdPKZtJrVCKpn1be0/xy0xxDNhAtdzpMgRCjmub1CC95Yb15MxybrPXoLlrA7sKqw2ULyYy6a
BYae0/mEsQfLdZKRW8ATQodmIVkhMOCumOvDdz3FhAj6Wh5wAaEUZQWJ26zQL6YwnDipDDJ4j/wb
RnUZ020d+CkPmf/fEeVQ/KFNhdVWzLHzoIcldokysDjClw6EXnvwusa0+oHC0nkrLr+b31V3yWse
Re4DTS/Zk0A13xRmUgDJOQRMa405RG49syTZpij7hHNr3KDOwnFYMbW3t8ki+Z0it3vmwP/ZRF60
NxkkZFL2TAgopDQTlPoLHX5MGfwafTeYTIl1gogNL4At3dcMeSdZB35TDXe24dyv+/aPFXG0Mcob
AVxNffOUBraCRBWmN/d5iQFIZjfcaA8JnsS4++J7IzU8ftsUXzpzkv2C+X6dtYLtNryzej9DN3uM
26F54qjCsyQYmuGPog/6Z/sFJ8FQlexbGt9P1jwXJIU8QH+2ZgmSbndzK6w5WlJtbQEQqmcdbazS
wt4xxYQQ3ZwDEFbWCkkjsE9uxIK3Jaa1wUtstvWQaqIMJclVO6ODOJh6iiKymgrdbbo0jLI15io6
u5pND8SSx8n8BoAO+6M3Wt3ajCFJ1/G9SWIfGf8G78DsBA8n/hhGYqaQ9UIyvxiVk2kawJwjswc8
zkhTONaLO6PdeN6Q39vScz9Y1CSfg7SbY0ir67B3inwPNfLmPsr5fkiLu8ljVLER20kXJmOryeys
6SPDGRO1lPSM5LGzVB9BvVnHFPWx3lsdO0IxyOC5IKT9LD0/2YQk32juCuGiSeO+F9rYHxYIN2tf
pHb20w8Cxw1vrfI39814TjFjhTDfKfJauyz9AafcUjgUc5Q8Ofr0oeqC4k6Miv7wQbHvhwVBlAMg
T9QFnJlrgkJpNBhxs7FDL0375pBmirRAit5Vylhg9Jv+iyd8UeQkT5lNzrxmOsZQlX2wfeEv68Nr
2SGfhnl5IikQrho1mvcMSD3plGlmv77ksXkd8vkljm4zAmXd1X7Eyo0PWPibGc7QNuhUcSRyFj9q
dIfPLPJuZRwl/dfeTXBwp4THJ+kmRi5Y7HuUBlYbyi7p3rGbh1ZBA83mXL+MMCvWeT547RpfgnOz
KSYvN6vfG7mHuTxFbD6YpuKkpiwI7Ov9Al19Sz+K+SGPHQ4oWnHFAy5MMYL5kpZ2YJyWt226afqt
dYaA2fNb/PpjypWVltHaahz4/w4pna9myMe7khWNt2cEUiC7EcJJoXGB47dNS4u1LrYSWN2/ECmm
d5Yo9l4Voa+pwjLetVd1mxxzB017ZxYhiPAQgRtWDgGtf64jeBVNeEk3fWJ3f1y+TrUvEexfXYqN
qy97GKrL0i7No4QD8TjiOuFsp0OHoL8a8xu9H6zNETOboHcqtAH4ZvA5x40B0k6IJ3DboHzi4Cha
Vh4Nb3A8rpl7kF51I+tF5Xg3TOMUfvWc8yQ+KUN4A9OS9bzgup3/dMotsEgJfZaVEy6RfkmAHdJY
Wt2ls+LNyxeYZeVVjv0AmGNp8lPqygSOXp3+zG7i8FbFWu3vgNT4xSMRAHfcjiDG3umrY9YaiL7t
kqCqDpwOsUhnfSUvzgiOT3Ui42BbLOo5iXMfyNyA1+/ZZv+b8tiAccM00XtDv8X1UG2jzrHCewww
brDuitLfpplvb0fNuRu7IEzDPKUUcMfBNWFfh0PGCxvIm35AyZrgdYgJvw7vl6Sq7H03TOI/xNP6
lHtdygmQvg8HA7U73nMX3jDIdBPsIJmY3xS35oVVDhU/ZSgEduHIw5oJ4AEVUpEuGjZDO7AGskEX
REwYk7Puxf84Oq/mRpU1iv4iqmhCA68SQsmWbTn7hbJ9xuTQhCb8+rt0X6fOmbEl6P7C3mszWY9c
31s/kdy4euM5q3zVfbnUYWLWUj1MA7ZRYuw6xLi3LHgXhKDbZfmNFmfR6aUhJldFnuGC+/TeBpZX
v7DNMhbEOTff75dJE9t8pA4SA3QGLRsVbBX0/fznrYXh1J2NipKLYKd+a/WMphRC3qRfjvQK/Jg4
pPJnCCdpS1qL6Qh+OpaiOBtTp5CwpcCvbrH71PGTnRRpkodoq9JZUdoyhc4OHA1GIhiT2ol9DRBW
YBZGHpm+wlbM47e4GnXwOeGZH056Qs2PfaUxNDptDaGumbiNSDK09kgEhumQ8q7mFYueVBuwOsgP
z+6tOLZNgNWwniC8+URDFMciybyZoKuVtG6il1Q3swGoCUmnhOOPckTnUmBkp9xIYrxgtCE6+2Ml
SbT7VIJFmeAuZLnTIuoo5aSuaRmrGJEF/XHhgsiDB9NFzJdBg3PxrFe0IcHNvkJW5jXITaM/qBic
ENkqXCcbmjCB2a41g7CSqr5yYfGyYJFlLpbOCVNkNNL9Z5HMt+VUael7OtwYzDogDCowDCbOZuhc
VRzGalqHSAdO9UnGhlkdjYLwAoEdaAytnLzvA9006Ypymdb8Avsu9/aL8mz/OMNei1F01tScQGas
k7ZHehTIPWyfXLrXZ3A90CA3htMOw7kaYiY4SPObGu6Wn81XbE0Ih2staaEtbvbxUgyz5x6qrg6m
yDeyVYXB3OhPyxph9m4omGbnju5lOvT4IlHjl53XPXc3eEcjbmGOSF4FjfNNCEw0Y5wx9ETa0G+x
eSRDJOB7fTXZiELEAdnIXVO51qOXusuNozWgbuolgSpHtGH+cuxaW6aRsKayuuOflIrQUYUel+NA
EnpqDG+dsXhP6J/09EJ0Uf8gPe3wS5FOA7fEttW+7isb0F3AREZYiobfRV1GQVuaE2d72rxSLNTj
7wgH6Jf0OsxQFhtyHzcZ1v17dArde1umLbhbJu5PtTEOf4GDPeSA2xVFa4mi9MIc0c4fHGVR+Nj+
vOOxS78xV3j90WC6upFtkj/kHAflXk9lWkQ1uXg/UhKfE2YYEUm+YHSZHApYbykG0IyfEyZxdQYi
JkmwMqzMCdeitZY/hvLjtUtUM+6DpfN/oMiZuKnJWGTMaA/U0BLWhhmmiWyOjZM3//WwRpgrmQa5
df06mWeTVdsXTtL5usyt8cZrSygUkiGCz/wxH71j78biMtG1OFEtdHFO2bWhSZ5ajnq++dyJHFWw
Ju4YGODYwPDPFkPlwX0Jnc0IE1wZtIqcQOI8lWvzhkGHXPuORglRtbAyDC2zJ+jbLGnTJBHc1l1I
R8g9kp1a1COltNR3TDDHnevK+DS6mMi5sKcCDI5ocBNK2NkocGpDvqwJrg7+DkwghIkmDcilUXh3
ZCxglZIGNMGbQSfVjPBKWYWI29zirYKVPh2qcax+jHLWTGmZzfLMZrPAPQSv6MfJsajioBex9wLX
vHjmG61ZDHRlfyIKxPsQLj3cgSGghRCp12iPs9ofo65uXSPy6YGb/WozZA8xptB92qbjzFHXTswL
eWLw9/W4vT+zdYrbc+lCDD6hgU2T/7ourfKdMUxDsjMmpcpjDLAxgx5LNhtOi1k8Az+Hxy1Z+N0S
PynURjyAT143KgYiImZJUJaUhJuJDxN8aAt6nFtuGp5yRFxnEwpnthfcit/EK9Izs8SVV6oSIKe6
vP3Ew2gyr6iNmpQcNy/xw09jwArDN6kc7DKfkRZXgnNbr63l7bG5QHPmpMRX3HPyPmEkqD5E45KK
y9OLnyDRIJNCAsSgs3ElEhmhOIiOOsmy5KVbGD3vRpBa45bxgf2YARNrQsXv8JJoiF3hbDvJFpys
uDeGzMSakqzFXTPUlF49Q9fqs3ONrntlnFrfGcM6Jdi3pjY70fY5O4VRY9gzWePZYydWz2BBYUc6
qPHvmMiZJ5Fwaog01t+i8kt8NOXK7FNgoWMltMDEvD1zSX1ULA2R0JB6JlBQYvHNw3qyulcgYnL5
z4orQkI2lWCE953bGq0CpactDxSEWm76zhRIpuEzp9ehqPk0ikVMhCI5cg6A8wRMkua5CfrdMuHl
3whIqNO2NCq97M3JiPO9znzf3g8G4zBL8exs2kkNP75gyR3Jsp3uBMqc9rtlnlygaki64ch03Eju
WtJG5d7WuZRUUCX4mInhwrWcbR+JU0fJjbM0h9QnMQ0RdsLqDcoJM1nBRy11MpkH1gJD9sWad1T3
jsRpfrAsp3GvOcNmc2N2Y7seyqYnesxupto9LGaX+0dui4mBeHYDnQ4J/TAUGoulqW2CWd+abeu9
1LgiiaGCEZV8D3qs21PC7f9HeAt7Gr7s7tnokHCGPXyQ9eIktfmHMHl+GJMJ0HSbwXTB9yDMx0UZ
2J7mCV7MqWss7w8xA6s66ZiZt/XQPvonEkhW70tBFA1HHx3UANmQ6qEqs4vXOdrcaW5ig74IL5xA
1btdytQ7rX5AWjKlFRO4vEsB/cGBDytSJzkM+ioWUW6y9Hy24a8dS2A4lA9T/Tt7aKI3uhsQkmgX
xvNOJDWjgcEZgSbWpRoeOoghVJSVpiTOVOa+8DvFz7Nrgorjzg5M0HMxGU+57zfjU4Ze8JivrPpv
TDXzgvs9vWuU+DAV+95wgOn4sE4zxBUi8tTGBd+yU4254sY37JMPeDDhoJYI3Ws/Fu/YUYf8aRlN
F14Vc/CtxbnLGsSwHjy4QibG50oyCGuMR4EE/S5nnlpsKwZ9UWvk5BTesiC6GuXWrmRMfkQzkcIY
matgj3aM5b4d5NXHWmnsrZVNktR+0rNR3HWLjVpJCwBigwr4LHQcr2IHPE217LnitSyQx664kZrc
+lcoLFFpNXMjNU19q6b8zxsl5sLPoC4Q24CE2KxbW/ROZWFtsqkBbVZXy5e0qw4Y74pRxcSbcnIs
+yVh1L2LK/8GsdLihHwKXkNTBR+QY/6DcuSAZtXTI6JD3v98XHkJmNu6DzNN1BWU8MyBx0Q1QvmY
vA3G4OwLn8ewmJaU7IsqE3D1U9oAt7XLeyAGCJ6WYPjXukNxqltTsnYt0Gvugqyo7gIrLg59mcu3
xi+5A9lmYzvqoAdvJoVhHMmgn+Yb7gRvl7lok0EOxcFGDYEFQw3/0D4dyaxGCI5tblg7gsKLqfHu
M4HFGZgGCjaNV4ZNCnwS21l3buxwk0I0uGRFKh9S1G93viB+iOk03CKPkSmCy1b9jFQbY0jdtrzo
1QaARCUeON8N41WbkpdfbDvbFqOphsuCQVm7L3kEzAjhetzw6SnujqVXsHfqtpi73WCN2XxknWvG
oS6rARgtlQU2GN6NZ15rUhgZLRdtpL10NEPPUW3xXSyaPYJrzBy5ORwueAIVyYUvGfIoRDetBlWG
QFqmYDvIgYNAgITsCLjXZUg9m42jIiF4/UKaj2r56M02rbdi7f3uYTaSYbpj1oKvQ2LYc3j2A+QN
myTGkbpPjBv7kpMAXlXLIMXeltaELIChT4CW0nSCvdPq8sa1JfmH6yVxL8Apbmu0If0XJBjKQAe0
yy0UiBOEcEQ08wA/rJiEkoj1Ofm3iCYquGUB0Wj03CNHsl2bmhA9hmaE3PUVQhm9SI9fXtB93ubI
aJa2WVqphduoEiPjKwBoyMxRTYe1lXjPcLTYpPHP5++qbjjOFj9ov+yYNd8W4lHADYKFt7322Gz5
emcSO3czAl7sXriRcaVilwUa4nv9GKG5dJ7hkAWs5pBvJIj98jbbpwUlz44zmxVlPqSBD0U3Rl7v
cR/xmpPVDOkz1RNoxhRoUOjUlrMcsAZNetvV82Dvsahawd4GbnRsAtAuqDtSrRmdKJXfYY5Qaj8U
7Fh2om9JqAhk3wJI8Y3+wRlvmRk++fRvldEi5xtwjVyVU8CbhTCINjjXfrZwkrSmuSdahkkiTxJR
tBlBxfa5I3LRwslVd+kvvA7QzLW/xF8mADM0J4PKVAgSo2T7ZMfdi0lW4e+69EC1yXrivke129Dg
e464/Wza997WZMD6Q9VZYqjrIOOe1NJnhAuSy2dHzbKSIUQr4tAxWVRuvK5E1EVwJ4c1RBZLi4hG
mTKQ0F+9hrC8LXB96DzmQwvX4s/ii/2qGfv69/WSG/OZQxN3NElxDn47GqwnXm/srN7c+eysAiJg
qAiCzCC8Rt7wACgXngIEz8DoYvY6PE9mcZwUIKyt7pfg04gtw9p6+c0yhJy1duGdLp3FqqFvP9GY
gmijQjCjkZaCcBwLNQKx110wRA5CJ1Sftr80KDDG3mfeRD+zGxoHUpNVAonajH4JQkMrKy3OPcMR
l8F342YHNm6GeXQtiYxPx20F41Br39/N7cAjBD1GjltWXI3N3qbqr26OTv5mHp1MMHkcfpwpNsri
Oq9pbwU1vh+yzuLEKYUgWCfB5ihhUhOTu+NzaArANHHrHBGv2Mmz46Ove2DV3hO64Tbu/OkKu1ER
7E9r3BelbwVbxCPSZS+LJotALr//TrlI+hBSgHcbuRK+t00RHz/PWUleJBa+wd0n0pjcHUV4Z79m
IPvNF0HLZUCN9rIABwPPZ4gQpSzuRrSAgJAohE+FNLrf2R5uePNqrvcUgsnz6OEa2bWNwFYOnmb2
70wpMr+CU61LMA2urpednBsYtB6iQJbzw02qSkUq/+AQs8yjcnD901JZ8d/sjjk5VaWd/S6paO8q
Mq0ZpQB54XtfnTImVhRNJZKgAC1Qx1aVJQuEsU+0eE3PGNeCdoTTFc1amhgGoAwv+2ZmoDWT2hax
UqzkqUrQZ+GqaJdn/sx7ClDftrvVRk4XpQyirS2e+v6HRexshJQqyg1HI+3HB8a2RcomfahhsorJ
pZvsUSXdW4lfuR9GjJPnuBQ5Ax6n04S/A4cci+0c5+OdnjD4hwuyk3rHiKlV2wSj3xVNBN1v3sHm
M1LXeSsXdzl3CPV7qLKt9wi9mbga8jjUQASkPXHQdixbgGihLQRCOaYHEgz6P3Ns8h+jz6iFpx4t
5dHCXywOLrf1ywLJ8g9KUaweawuf7Ka1qvUyUsQ8dH3uXuqkZR0Rc5jCspka4ylZ2sa4q3pVfqek
xv9zhoRQMNWikGUw0BLVQCyoE8L0l+jydE/IZNAZ8NS0af/cFIS8rkaWXyQLxf+AG4lfhOr1o58s
KNRyvH571E5AbM3EJlWMhRUMuI78Eax/2Q2pFXhyZI1mF9RrjhAUs5hA7XfCXIZ8S+nsPJUK6Pmu
qCWytdZwWG12LXCvZ1CaVht2KA5/WpO+nHAKs30TBJF5WwIzsj5KLfVWcMT/Z/nM48Cgpd4XTmxC
vFyRJ5jFcazCIcnQ2GEX1qYXekuaslnFlTC0VfAdq6xjjAJfabUXqjrFD6nY1kRZK+VFGr3zCiDz
WjTLCxTGxzLL50djXsh06GZxh7wM2k+XJg84ZpdLx1OVQbyei2OJIPcoLY3qAtVyeux1LyMumuKA
KFs9E/yzXFnorzuaPNIrZ8/4Qshononv5Yi2Rrlre6K8ctBTkfD75T2Rw8tUOxPShTzf2qntnWcs
RPey7tE/F75xqv3ZDM3e/Vx5VnaxOzwrkDVhDXUPeQKBd4h5avazDB9ZySrMNIGX6g8MC+/s7P3f
EsvTkzHAKqDEzw4pikoSocvgq5XAkhKh2Z21zG83cVOWHKxjHy2BI79csErvRlrfKFajVT3WwjPv
7SmNtyi6vmKfzBpYkV6LdLWFAcE0RN1he3pZufTx5fkwmQKjCzFt5IQdztlvY4KWW5bROBWkqDxV
OYwGs+yWR/SDhGZ0BkFDvt+d0WNX56IY85+2TcB/5FV+6IgKfDD0uL5L3suQTtbDKeSuX3Tty5Er
FItDCnP0fc7wLjLad/95rTmcoSrdSJdd/JtTzIeJv3bnQPnqzsKVhGW+rw/ouMa3EZUYu91ePQTK
o8HuQEUapje8dCTIAdLAeQJcZ+H3qn94GIPt0FXWq4mIfOu70jqC5rYPjh7stzhP5L8Rr9u+swgN
QoUgHi3RF6+um6sP2/Vp8a1GvDBSr08yd/M98WFqvyoTYwM+6Z0BFEW2Kt+Lqv1HJku9AyTBHK9k
KnHWGlx43KCQdrXtMPBFxbWPISdgg3F6UntIPdovJSJZqhXkYTZKtFAXhbgvlc7eoAKViKapHZGV
jNEo5HBwZT3dw3OF8jtKZgBEFDFLDBgw4vJjfcHk5Aj/YEH7kk8+W57Z31AxB49cLrKCdL14l8nx
n0ccJvdFuirJlrmTJ/Lbk090uVd8JO2nPeLHCdIRuWwzH4ltit+aIogM5mifLh3Reekra9+gicBi
ysAWH11/4AF6xC/8kfXcz6I0xj/sgLhWaRtLZ+4fOeY+vXrN3gvXmULItEyjLChQNcmLcJt7BuyM
ud7mDKB9WuMCogFw95ajOBfAC+JXtXvP3saEKl1LQFIalEa1E01QHoAJq0ciyXCEVpN3XPEIRaUY
jpjuTIQjbZCH5IHTtw29+7ogC/nkq5gIYjCeWyx6n0ZB14B+or4jL47wGgdZDQS/EVNRTQj0obVS
5+CCZCP4G0whe+aayU0yrb+VSBcsAIOOVqGwU03juzBM1OOEzEoWsglshHgaGVXSC3DDTdnyLAkN
JxnXSN5lp+LtQpLfS6FTckJXV3k/cFCmh8JmEbmpO3TCO7xxDOWRilo/Sd+7oYToJDZuO+SEACR2
+7W21VPauoAFenmnII2itqkIzuDvKPCOKXNLbuvwnqe1fuY7kRuubG8v8L0zY3b1f6ZjBh/ehBYy
nYHgK+VWzm5NEPUncMSA/qKbCes1ES/2ojBzuBZmT6smDZWI7KvIG9TYeZ6tK1pOL3+lDWn3vlXN
YbmWMPIQnLdHmYAwL1sEC07DEFYiZFCQMR9K12Qj2jfrpzkTDzLHCPPZF1pnNrTDDg4iR5aF5sKD
v35UcfAxubD+Bxqoa5b42R9zTyQUbcYIwCyaPPIy6YU4DfB8UBbGjF3b4cfymFtT9BJ7w3CeYB/l
gfxrbNRGPbUqJgGBYZTYIXQQ7Qq8V6mTnyK9KWRA+8fwe9vFgTokU/X/nhRvBm3Rezaa+gO7H+U7
O6vmxGmcfpWJtM5dp/+ZGoEChLSvzBH2WVkEZk/kBUQx2LmtGCwN46NOLmyxsITarM1DBFs4+0tz
icxhqC94VgBQFB27lD7FN9rkslZYptnOAdhT30OeO/e5r+MH4c45KkEj3Zqj+wYHNnljBsMWGtHb
g2GU2efEdOFpFh2OwgpqvAJEeU8awQNhBvZjqT2x75Y5e7QNod+tEj3uUIjBo1RwiugW8H03G53e
BwHEXmpBG98XUIkLBhMcwHLUW8Y8zUvjmAhii0ntmiC2tpCddMTITT5mvBMUzCnpiKi2cdGtXv9X
xGDAUPpM9pUFTYyVXIuDYjYYWuUQX9fSB9aQEJqHVDG+1x6pw3TUhCah9bK/8YJhr5nnnkrRGTmt
cGme4azAvUGoMb8BU2uSUAY0nRvXZNs2JLZztyxZe4+LkXW+SKxwZe5+MZJW3MGZ7M/z7KsTngr1
7nX0kFJ4ascwePnqkvQJWCRi2sR/hI37ZTpuixSVed2msrDqyLS2rjHgi2hwl/5sWy23D9dgJOVo
H8VSXm8m4R35VjDrC8tgfTJM+yXgA5m8clTbdkpozny3DzYaEdhDhq3ypJE4PHvuIF6HoZNw5E3d
D7sY1+ewqSU98JkrSR78vjaPVO/iMC+dIj6DDv9I22RSdjTWp1zt+Fjg9T+ple4nYNMQdrHUuxFN
h0Cp3HVPS1MNhzqb53c8+/XBH2qwbnywHoxBdqLPs2rX+6Bjq27ORnrugsZ+yS2fn9bv84DJEl/w
DakxPhhdYWwLI32ZM2iHBAlYiHchJjnbySQyAsdWzejFQJ6N5Y+9vsM0Ei6rk36rPm5CMcXxhzaH
CwAx98nKbiSzyovjs93L9KFsxuq1Xl37NM8kkmNDsS6iWTGm0sUQkdiE5OtU38gBnJBeHo/OisGb
7aPOONkbIjCMMb4S+cF2EfbxD7Hczjdwl/1EE3tTIPTFF6cxoA8EjxGcgmDGWy/6rZ8M1En5VJGq
U2q2nXUVs+5HWXjMM228IsdQF1cZeUfV3XQYteOu2kyOtCGZZxZOTJ6jfFvnwl4QYnLHxIoqwV5l
85umeti78+C9DbPOftELI7gA8RW62Mv/llqgC+AE6TYDmcL7zLPfhwnL6yZY3GkK8aCXV+YmBehw
1zSeLfwpn2OtNZIJ14gj2bjxJZsk0eALfcOOBOS3dFADkRrSeUTwBImM87yg/ptrUgQczBk5ERyY
dVjZfMQELbzQoyKOs4ckRK7oR13lGvukEuIvyCewHzf2OkkBKZV67L44ZMBjDbLUM3rmDtpgvOwY
HTC2quaByGCCfNgjliN17NRdsdCsT8DVDNr9xWPUV5b6mEEior5bPLIeWj8kfjBG0pmM365dmVFj
t/W1yWSQcZ+YaZgIQdeR+MQhNHFDsdBlKYDmQB7Jwg4uKh+674GL6W4qPe8VY9YYLsnAloBO3CUG
yuZpUN1aBBumy802Zpz9XbREzLObmu8E0+VDhuHkmqcEKYbFQH4berRgesRsmUbEZLJ4K8zhsW+h
M1hFmv22lo0uyhhvEVuxc0bAl1/WYCbacjGctxo1bNgM1RglgSDDLmWI+Y7Eo3tlWRkfbbuK3xY1
XppmHU5DDtC/JhrnJ6GV3uH94BRZemuT5hwZkFME7B2frGhRGMMJsWT/z+v1GPH/xS+Gb9IgK5dw
uhHO/smikkDuTqJElnjLnYzFfKwTrvHbc+0wlLSGS0aZ1BIxe8Nz6eq/aanHSw3S7951MZUh/4Sw
bs44D8sq/0UDwGGfpcYNr6vV9zgTNcuI7zRDz9qAf07+MdsqHugK2s9l1uTXKC3q11Vbb3jsmGf0
JBRu24HaO2i98SGAfFzcDOP1WXcZcHoy2x/zKq6e3VKPrwrG2YHffD1hfIqfHM+Ynq1WqwvP6xy6
hc9fY3UUiV1BPqZ0U++eDVjdh4nbiDcEuXSgA3715/r/fjfsV/119hN9GkCS9CdCFccDSTTVfQch
dCMn2q8N4NwBPllZG5zHWfJZuCMnCkY1uSmTuYyyKaHzZFr85vYdZ0SQs8KF33otgHruSSjzYUaZ
N0DyOrVpSL9oVZDtKNtkXA7L1lEN6uSxAjAuPIbNRaK8z7Znyr3JQQE9kScZP61gno9kE83XBjn9
Rs+ZPGUIBlOE9pN5TFmB/7NVnt8Bom4uDF+XCOF48ERWRfwMsYNyceWfzXpz2Q4MotlDN/4ucTpk
gmZhA2xdKmahNAHv8MRMCqasPsMuoYriKZA+msVYP81MOT9aVy8vZHxXYVNa619y2620xGf9Y8sI
I71d3GfQC8An+hSqjw8vNbxtGh7zdJqiyVrpjRy0aSqZ7T0UtP6slQHFQS2aXS4Uh03naZLdWwUt
3ounFznl8Xn1Ook50p6bl4p0EzgVbNNQ0SbA7LZgRUxAcXENETjpmwlFeJeyjuYhYn7nkuJiWXuf
4Rh+CTFdaEKpXFh+PhmWDTkKR3mwLVQsAfRVzl8705XjDW3LO468gElm41PDj7NN54qeJHIyJrIz
ayWMq6BQVDmlEaaQ5lBp28+iUYk2wvkE4oha4NXJA1yilonvB8vSY9x7CEsQxR+xXNlHkwPuHTei
cVpGXV+BbbkA6t30z1i95BEHKu7bwvTfkeA6X0Obvk1+ah0t4JzbyYcJMUyq+CMYvX5Iu5TdS4JV
ZOMXFVJDvQY/llvKozHciqvGal8T3NHIAXQ1RHAkWRiQ/XBaGS4DOwvKS+5SC2yTnFWRHsV4ClTv
XhUfLjsRZcAHpzrc+wBBDlim8vWGVGwP9i2tDRqRuW+xJL0NoyUusD/FKZkWY9dWSHNqqPBMjvs6
Mhe8MylLu4+AsftHoXJrVw3L9B/lB4yDci5JcLe80CeXC6Ez6YdJyKS42U2ouTymLt3wTH4pNl7P
bj7Nujduxah7XCCavM8jYBz0k4jSSJN4Xel+OCBpGZ6UPxQPS7u6nIgkfPjKFA+il2Rp66p+J7ey
DofY+Q/cV09CB4TXvuqNb2MiG2i2dXbwQKvdTAz1Zz9b7DNuaR1xlUpGeW76UyCEYTNSW2dJ6CUf
r50BKMCBB8Qk8SC8wfR4jFMUZBsomvKYaGnDOKrzpxuPbKNTUrfkxCuaixbmCLaznjAAq/QfMZUP
L3i4u/uahpfM0yJqJ2TNo30gJMGLAqxgOxTIybXBavZq6SkGqLGy/cgDjQXlpr+t/ebDrKClLoNt
HAqnnx+qvCUvgEfvgGWvO/GypCTFsDzZwDsUfxU2rVB5zJis3DFhcQV0KugiP4O6E5RR7H7ngXy1
qi2ClR+/IEwmQHmPcDh+07ShwQZC3TtGE2zqBg6ezzhu9QUj+PS0pslwrKkOamzGRLA4Eru+DaQE
1TS8DBZZk78j7WKNxkqW+yyIp1eXAuhMuHh1Fbc0FxgnDjJiFuZyu4oFbo6NsyDfcQE5+LAKET91
LN7uUhA/n37pto9GY+J106rvtqbpYsFtgcaGcmX/1Y84m+sGavlZIqYXkWWgZdgAfFoPQq3pYWwh
UFP/OB9aWou9da2ueoE7x9Oo09y4dETRYd2ZM5fVRp+NvyBKhIXuTqZ8iQgdd12TIZEKZkmuyM2g
EzlI0N7rW4jAE9N8IXeg96wTYj4WbMz4K5ecRdc1g1229OMLi1xmekPlsVrNctLxfnCETk+sFxIR
pc1EhMaEtGc+22mPYJqMwCR/RNZkkVZF5/hrS2Ha26pkSwUdyWRNR6oHAshlGj0096anfZQJKdoB
UcwuftOFv3MDAdCqI511OFqWvLLxBBYTtEn2DjgcMhLkl5hAJ2TgAY33sM7GvS5vCB/rdk6jxScV
i3198VwEzsCkUGQVq69C5ylhRykykSrokqcJsdcVThX6k7QwsJtPtbGDy0hD5dl2fWhRzlDvlbXf
I38UHdvTABTVsTLEjU7qBes/fCHYsvx1mE6dXsV6ghTavoC5BrfXoQUAUNHc6trcE7H/CEKXpxyT
GqWHk8JzAgFXGDBr3Al7akDnylyxxip6tvARY8rJhorAKKr/8qA55FLea5BrGGxboHrw7839JHv8
P3ldfExogCmy8STKm+SbBD7dtMF5zTq+l8zkqJ2M28EN59BiLIk4AoEy4wWvClgpayeFpqIM+CG7
efHNf0VvkDGDFc08Z2AXxIPJ8RvsrWrSftRni4A+WLnuaeKL9C4YoVqOkVaQXW0annFehK7inSVF
XYUd+Jn2XInAOxCAZ6rjVJQwBr05E983diy9hO6aP9udvKiSZIxsctY3L2y2+5WMH8gUkSKwbjpn
wnT+TD3SFpap394D2nAeCL/x3hOSsxgPMGN+6WMa0J1A2U2SMii4vVs1AIOCEuZBNhmfoGTNI/Rf
zRDbqho/QtMq/J1Xsa8OGSkieCFAaj9xsT5bzLJ/jaF4JZkZRE4SMKeGF4BhxIFOo5dvwM0nNM1I
3uPCWlAtq/kZmo1/pl2keEsYe7zjTSAZI4BEjDCVZNFC7wJQp5vSst/pyhne6MrY07cEb1k3/y12
nkWE0tBIy5G9hVMFB4WLgVwDXCRsFob0CVkLabcIPNJ/9ohshpcBLLj8WTj93wFnnVyO5s1Munlj
T4/mxELcxYAPeu8RD+rVv7lBAypybM3vsneRhs5TR4w81OFdhYwtFKPEFQlRkoTLxIoQqOEhlm1+
sPq+5Ob1x71FDiXQT0n1ixDxsR1Yb2xjMtDAQyxThI3nA/3odM9OwDznSesdTdcXH84wxCcohESH
+UbQfK6tCu4LfZOixc5LOVKbjWaQ/bcwNNmbWNixLYNzaTglyC/LB0dvrMK/82drvhfwHLdlY0q4
rBgEkYykL4p9pLtxBuS3ECavjO7FG8NW/55ZaPObxEI/+k3/G3fxPWgn8KAIZPyzV4r2wZBAEzdI
vdYDF0yLoTe5zpbwn1LYuqC4YFNUt+S0qWsrqAWrAxGkBCgGgvu98ru/ANlCBDwo/lpAVf2LiT9n
6qCdRxdkZFTE7byxfePAspGVQuVz/5t4n+5GKXD0yZ47KKub18Rwn0ZwIkcBvybqiOa8AM4o2FZz
RLFGPCQFpp0+iI2otog/yVkGdOEMsv++1m51Jq2P+aZ/ZQWbIV1R8gyDOcZrnJrp1lmnZ7GWi7Px
O+jQ5UR2bM2Js2Nazz4HIeQe/Q7NN6tBZkkjgs/F/ewwnWyG0X7zWd1RVLHrhQ7w4LVBfDFm6z6n
2tuMWNojYFR8VH05hMvq6WiZgzZkyl7vVvqO7ej27Q+YxCFCLTxEveO8pwtu04bpIr0Q2E7q6RCr
0o0R7Pl3SHflyb3NOzpBNlkXI2fUHaZySwcvZQKXj+RmqDvyZ8VdCjJT1/bZQ6d+rNNUvqM4OLsr
OnzRZRmh1C7z6lF8Lov+z1LFfQ9iolfashmRmOpsx1W+tz15RAzshNJ3G+ZlcXpA+V3uEsrbjd+4
S9QMnfXIOsU/u9lyBlzIHJ82AWiRQ2m17nTqLGdkrF+pGD3qgQ70OGLwCEnZdw7HZYuIM2fpOoLk
ID3tpt5M8N2uVjI9jiZzqjIN8F7E5omsE0RTc+uF3ewILIz24vyPo/NajhvJgugXIQKuUMBre0fX
NOLwBSFSErwpmEIBX78H+7KzERuroZpoVN28mSfVRqa1+s/B0n2YVAN7WU2Ysq+UospgqyVnA98M
kLeOszEhDmmWZ+IId8p9Uat1pEqCah/Npb/vNXCPaWUR8nrCpN41waPCWovd30l3NhXESJZUw0PW
2DmEzAkbuMOJQQDn3+ToTarLv5XH48M8Z907LpWX0O76E8CcaduFWXOLveEdVoj/mnQeMl6Og1TT
8trH3rGVnvl2bFGhGoc3ibrIHAuWCYJId4BrB7iMLOQJslTx2EPmObaD9a1BQ2+KKR/wYBNlCYOg
p4eEV9FJZp38pswRE05RTs2VVzF/Bc1ur4wc/Ti36QN5cKrdhc0UFs51s/f8OT6X0kI64CKeXdJ6
RCzyJ+4U0nZYD5ERqaaVxBfnispgeiB8Ysy0lecO5ZJW8B+h+WHA91cKcCXSGQ9uhNt1Az9tIJ/r
ZI8KqtMBeJfaqajN3lPH+gaFP06XMLMAkxI+/4eb236pHKjgRyIVDbb0jF51qzbisHT0BSNKI/Fx
TeccbLzxCjHIOuVybJ9pusn/Qx3BfpYpn88SLTNr5+aZog15cz19iOYfv8l8FLeOAX+FuMH5WHZ9
2JACDQI3OOsIESi3x+I5LD2xiULXunPc4Auafit8TfnRIL7+53tD8EePIdYkJ5nnrc6T3j2zWsdS
k/039n78FHAqXdFsD3g1wgdCJDfhSZpt89pPxh37mF+1JufACQsCbGDqyGhUqkyJy70ZSejy7LOA
/JP13AnDSBU7/kt0sdOlna/OUie/Mouq8DB25Rb/fEjrUvB79ua/atL6RaXIrT6slw1tZd92yGDR
pMstLBLvSbVY6eykuqlKdWyc3QJveGHvKyqRtssScpgJEbYHrqPhOyt3wjLl6M/sb0frmLsdp5KS
0S1cPQxjRps2tVXrkJrYzrU1HQdgK6o3dlc0/PK1Nr7dgEVJi3emNV5IbDNJCvL69xE3ZC7Y3/lk
Hir5hEXiKVmvjSD4yodiGdXFqwf3QOaheaUNPaZbnL6rnWsbvQsS8qsV17Uv7GoUxI/De2fhOazq
MKA0sYFJ1UruUjYbfBWtMBc0hLtx9MUeza9QJYdowMFWk11ajGcQK+qWDb9b/Um8uW1pTrEA2kiu
hGwIHoYslx/FQi2OmfMnWwQcWaoTl3qKD2VXfPdWuV/ACvP2B8U588skxCeETv701jJeCUzBtpp4
X4PN0Y9+FHmsQLLuOKfD+jP0yVPgpuvhF3jiZoVJf0ycrH/jKJ339tTAWfGrofyUQRD82MbJf/B2
AKxJs2afQ+78F8v4OcvIGu3HcfjsveVJB3l/Kw0bwu1A7UK6BP09cNsjDY9fvuy+E6zeW9aAOXk0
Y58mUesbi8e1s3vl5RQMmFOq9wKn6JYj5Jsb3AXsqzk3Cy8an9T72e1mIjlmSLJN39FuN+q22iNo
10cx2iExvXHdJbXvbNheg66ICdwk/bWw6+K9Z2HwPEpNMyqas2Yr2xTvjcd7VVoJSWK4yqcxjI7A
7v/WebAACu/35cQTlhXYVzPQ6We+Jv5DY6VHMxOum7w6znd9J9Wuq1144dk4WazY2RmJ9r3D6rTB
kwC1xuHSa+wKEKqgFanw1/r6chGPBBgne4MRa1vG/X9Rq09QTio2V1UDySd6LnLSbjLG3UJWitYz
OWdnKgnzK9ev5GgwpNx0/YlTCpf7+GbRARcAb2kJdWH/8BiyQMccE9mEXLzrXlOBB8XVgmp4HCfc
nPVUnOxeOQcl/epFE8fcN9kqvOYV/Vp9yWW4Cp4SPz855CNJ7pr+N/EIdfR8az5Qo8jl25XwEMex
fdBLeg9REriSwMuuoGW361LBdUTzTQQ8++mL/pUvkEMdamneap88ARts8SM6+C4bZEvnXrRl9+AS
9aS+FSHeDcevTgiyRBvtZPd0cjGpB1GySsVcogqgprDLs20cZO0tGvQTFs2X1sFTPlMHuQEJ8x3p
urlC+Wn2w5xyW9Rr0XvBUv7aWa06D0EW7UxCwFPW3Nuy5Huu2NgsvvEPmGDeUqd+atuOo3Ss+Nf6
aSJPE9eh+8immBiWweTNjq+cEKl7La1X0qSrEo4HwMX/vH73nQ9vRQDmEdccHLDlyRLpy8LqDJdT
0ewSrOkvVjw8lwUkYy4V9h7px963ocr/2Hg0eM3wxR1EVByNU9l73iAdQCwcYHv6Q8XWKGt8ycZR
U6LUL0TZaIBGLsOuR5IiyBBqiQRRkLZWqKtrMrMmhrJw0PycbevLA3kdJr0E1DEDMGhzlDa/PnV5
CiArBuEThP/iPr35WNWhy7IzKMLfjAPBeQHucnQnT4CQL8K96mAoG56LOuZwBBDj7LFEM9KiDA7T
oY3D6S0USbPLRJi/0SxxUUpVD55U3l9iS6xBxzz+RMSZVpwhnL12DPfsKz+S0B4JMTMUhZvRmQ1O
qGZhPRFN88RqEbP1zl4vHTsr5tYK94Di8iRKLmCeHyPLn1hZgNopPIooLgux84eSdoKLXMBT8uS2
8iuqZH/vLO+xBRaBvMie40ygAvtnGg3ZNQ3pO3C5cGyIDORPS8EWahzpbMj5dryz4Mu2pnX6z4X1
J/IHdedAf7JLNiZJcK4QMncNegh3eZseE9qkpt+gkRg33TL1jgTXyh3fteYIR6IjMAQ70afODwS2
xAvOvZM+KkCvfCjGWE9wAvlkRGl9cgulaoBk3hYX6uNK5mTL7VaXFssp4Z2Zo/HqSlO9+iYZ3rUS
6rEpEvvQp8v05tC1kLDvI7vdB+gUopqvpaauqHEr7oYUL/8DFB5xnZzWyJqkNmuH6xK+WJVkY3mg
xap9VG3vHcbe+V1E9UWEw/SjmeGu5Csd3r1kiwy7Q6//l/JBl8ei8gNsm0qBXcjyJR6OdGdMbK7j
+Bl3/HhNdBLk9xKxxj9MAjXoHDg9r/2WkZn8LCrEJm373mHP1cgPRThl71PO/SwzC4fnMmCkx09a
+5wBRf8iZfjjjFmKVtV5xxJc2d4EM5bvwo0E7OsAxZTR67BwkTii7GNYHyWAKkNGK6FZiXiAWref
toE1RKgZ7dsvlj96yNTvuZJ/5roPjqXuij3egrTAplnxXUZvOy2QeV5yUVlfYdvEFHSteADc2SR4
Q5eiY4jSisG0HDcAfP/ARya+6nLarPC6bUG16ZHBadiqgaoefnhgI+k61zPLN5e+SVrQBeT2/YQG
PBzqg7tdovws6gwjouo0juNZ3XhlgnrAjI/T3R7nX/3oNvCbCKnxsqQ/tHwbPRa/FzlNOZaYruYx
BR6GF3RglZQgMNC+k/GJHDBDBfIY2qY/lzX2q22AOe+IK7BjSZxV3QedOySnQfb44lIBlmimR4n1
jTW6Nep0vY9hStEkipsMk6M93hbc4XBtAin2SxX/x217ufvE1O0NDAD3hESlzyP0ijcy4RJ2C4bL
DyU1LQjYPKu7rafpWKQRjtaB/7tt98k/GJ/jPqJo9AJx4ItgTH1ayAesRkUk7AqOJAJ0LkCNJbZi
/SMb/87tfbgWBrAbxjYEvEg7yVMcdAEqNs8lSQLML+2EWuvmn7Tw9JeUhcmJAbcDDSuT/zMMxosN
0xWjAjokporKPsfWmGLxpOyQLhLyPN9E9Igie2nobuSAKYoCjm1ISAhxDcVkg+ZQHG3L8fJ96WCK
ISuROu9uoT/yuUaGnGcQQlAVPAyRQv3r0wqUKiDY3LDknOT8VFBgvBlTLFx8f3YG6v8jPqbgocMI
DSgaEKbyWaPPgsYqzoM/mTc6h7ia0xuTwEfC6mtTgPED1MMMd1bLMmKvaYsYVU7L6ZLG5bLJFl2u
MCXHuY42y9Sei/CJ5I1H8xH0VyoBKCpS8NUwBk4X42TE4CQ891KI58VrFlSEk61YCNRRmp6GUBFm
z6Co+2Uf7Tp0GCy8vHm/uF2RFYgH/z1O3V98qqsGjvV5k1j5bYnl8qv2wUM2/YRdsHPtLdGw+tkp
bL0P9YxdPVd3ul6xQMSgs9c+EYfFpNSgFksefPQ9B+4AoA/+JeuuAYmbkwpwKsgbyduXp2fudmGH
Paq1G25KOYhO+vQiug9VfaXjZaTyMw53g+mLfb7eRGNgkBSPmBClhRTDjuDxpvFybpHRRCcXNPan
Npf/2A78HeAkkFcC/DJYNIrh/ipxsg4+BtuF3vv9IKTL7CTw1YJ/hHea5c3BDevVlbTU/IGLeCfi
Z9NXIIPsPw6SFzK0dFg4MAIAwnPhpzJtGRS1XFZ8n0GuEAiZB/PI+ateDMHX+Uyi3yOpxj9mHBsz
bw00wIFCHv85d53LgKv4hKhanfJ8oIDFpQIxM3gIh5IAC8V52KDdJL+aoczvYWR2Kezmo7Q9qGal
/b0k1lGrjo7QEoilmkr0rdSNXuaJ7gppqHQp5/YctjR9YbCzPhNakiFqdnYMESRYADMq56vux7Q9
0N0KlWWCxloHYjhyCe0u1YKNjuLR9insZvfUZdMKyaCKL3I1KQ0vugvq5681LezPeWTdJ89tdj6k
YbzHFhpuObmGeiVFiqCbeug8A32l4Yq0nb9aWu2oNbAi2KYVMJs1cRJ+NZ4W897k81JdbbjyrxKp
trngvECv0F1/1lUzAYztwvhRD3xtn8CgNeXeNAUgjXSuxukggoXU8Y41Yt2Taqrcq+nWl7fS6tUU
5p67tti5Sn+T2TLtdtY4WdGHuPm1Cy2bgOXJHGMnmvEUpQkmQQHZYWeYDE9VFvELNLb4Y4aovcTo
dFhGkf66sHy3LIKdyYyObmO1S8HTbzp4AgmJZ1NsC2MStMmy3saFXeBdsUvQTzFpa9Sazimv4UJ7
rpjL6Vb4JVA9RyZqW7ZhxWmbT7a7xflBy/k8uR+81pu/3AKWXy3Dpdl3izSvaK361V8gvOek3E8O
iuSltOyPlUK+p8Kj3ye2G71hLR9IUqUTxntv6Nl42u0lsFV45jIBUaQwco+VH8HOpQLnGWDFXBL5
Vjlx8yS+CU6l4snytDNd6U2aL4BrAmxxYTuc8KxMEasOVW9z5tSTZDH64DgL5O5BFp9zVQa/W6qa
7v5Seh8euMENFGcWYS47RL5FmmKmLcuqhAhOTMF4hSQQwY+A5dn63XvOH/xLlU17GLW/R61gu7qQ
gz7wI7pcy7QgY85bPF4ugYyzewbr7mEKYcShiQEqg8CZm0M2G/JA1SSK7Sx1/ydsZmvbS4X8xJvq
EAYM2Q3PrlVlc7qH5gFcXxH3O0EIVDyDjHi0AuMWp7Q3z3awubCZZ+G8s0nhnLIqko/NUvwHwT3Z
L6S1SR5KdUmD7rHql7cGEpirWRnBvKL8x1q6v0OCehjJZtN2ASvAKfAlG8aqtDZBUCmIG6kY13/X
W1xn5U9FhnUfqVHhasuihYywVRzGLvZPNgxt/LBl82sJ8qOfVc9Bmv0rAl4C8A0Iuw85wQ/WEJxf
7aTW6hEh6V7PrHybpCCp8hGqcQJudV/3CGjkJ/vqQw9Bwa4MxDk6LC/YDmfYwWLsP9vaKx4WDcyg
R31GuWFR1MbRCYtCcSqYEiQBwvl1DLLlmVLqhodmRgUelT5k0SCuyDeMzrIajw1h8VsCv+kviGYB
sBmmFnJyxPiBc+hJznN0YkHt4mcj478YVvC9DP9KmtSvVCxx5YBif+SVAwBX5HwIfI0P0nBHwC28
ELILms+WTUJIyetCxc+gxVZ0o3NqQvfdiUzZEBkq1X8miQXx6IbV4qHMpPuCa/+Fogzv0q80itgN
H8PWEo/4L9lmslqmBdgpKAZI45eULeWO2lBcFKQUBtpWRi/ag9qc39U4ON9JgMHaDYmfjXnjPLWj
w/1GQc62T3XUBTvRNdVTFeVm5xEcu8OLFNFh5n+uN73naVjkOMauLDnbD09I1R20TqfXQpfu45LH
PK5elp8InpYX7oJsSAKX/D1s0HWzzuWW1RHt2ZOFxSFQ5aDvkxTt76FL/P+4xwyXIpmtY6ud/Bql
wxCgd1j+EYaZ84OIn/61Z4cwASJ5Off1gzTlw+Trp4ZFEqSCiET+VGblfanH4kBnytpnQ6ZsG02B
B+rYohqcKrBzxcTLf/g1aG96utkqUH7SqL9ZBm3J7XitI8Ry4EEjYEtYI+dslrqGwTs5904Z/hC+
s0XUl59O3qvDxLSS4yyYgBD4Mj6QvqekjZYU0CcRhkE2n2fRKnGEtWixCgmaA1fdPxGf1JHME+nu
iR+Y6FdcEFZcsmuGy21vmzRnDDXLsxqm5gxWOYHVN6cusAjump8LW3hMKYGefklL6LNp1HSXVtS/
WgCGSIUA/xFz9N1FaKhuDrGaZG4IDCCfJZ7jmCHD9PNDEubjRxV5AgtsrX6CJPcvbpY2//IEC9IO
yyj7v8GZYHUEQHxJ4U5eTHjQmY/SWt4oZ6IaVYNU2dEwm53IAbP594EGYd2T5uj0MdbsRfB+UlP/
/35j0oU892xWMLE6Pynb0yc4GFS6t/xK/qVyKc9jOUmLHROv3dqmC2Y/CdhoIdbAK1Cy6MA3oXye
K/FHE+7cxw7I61RAqyQ50vFhFhw8ZOTnQKd81MFc/o0EmUFyQdgBBrSsf3mbIMwPTjkde2GdXFGV
pDTrF48Zh7QDsRWEJco5kjbFygMRjtWEwzLGCSz36LUqvtGRnL2C1e/nDf1QqLStgTjGgvWADxNe
iqlx8Qc6MA8LsWw0KSVihGSkR6ymKLdeGAFEq4PmlDSsMfDGe9HyJoY+DfZdJ/sv3dpVSS9HNWe7
2IyW2hJ85MuPS2PUHzCz8BD5zWjfJF3plygvrOiVzr1gLx0FdbeGkrOnFdz955D5fgn8JOYX7qB5
agwOn2kPWnFTpL73oOJ5oF8PY/8hj7IlPpJiqDu0qEqvzZK4BQozoOMYtx+yVwZR4+2hnyKr1yqs
dr1l8k+RusXBY5oJvtAFpvFs6XbKD77dUzgLNo20UsDpcXXnTL00HRQyINex/KLrQFbPKUKq/9oL
n/0WLI8mfdEcSs0+iqO2foKpLhg/aQsf24sm42sOWuSWWMW89NZnFHa2U5Z7r+xXiS95dhL2G4A3
NE1umYeSQxaTS0cuoi4cgc6lBrxdyhtxYI/K8toKmTWMmPWEqEKNMxszhJRz5csC5QWrK6btRgNL
y2jeDltfk7wvmQU3sl1Md50D1ylfDYQe6zhkcrLjjaNVgy6TzN90oi2/u4oOwqvvW8NvksjuoaxF
sjxhps27fRf3yfzOlRFOA3p/Vv+Efi9euHxW8lj6YUyCdUTI6ivRP1qlXThbyEpT8El8vWmfvNYR
y5G1BC6bzeKgUW7nFKROu0H0GgFcFhBeYysm8Je5PidvQ+Nbu7WMXxq+fgOSOWOfzR0QG3ZEh33j
nUmkit++n1NeH/XcTzmqaPeNc2d8zFholrcEKjGOHvxu5yXvKh8DPtTlB3ox6jtDaCFODGITr//C
EA+PHWiymzTlZ98UIXgyAEEjiM+JY2tG1uDUjqKq5Nvqu1RKjLJpnR1eneyTa6pHcabdVu9zV4zq
l4z4Xe2hnCC6xzm7fyVDGV+oirOdc5UOibmx658Fhc5MfFs6FNJfTdU1vO7ikYSS5jO/VZnwp0vL
l72HFeiFJwxpvftBgJvSWp9u2GPA9fwHK6T+YB+jxE9m/Ow2iYFLsmCNuwfPU1ygFA1P5eTUJ3vN
CjU2pWMbq0XlR1MJ1uQGGKQPRL2CptFaJvFXw6V5egmwk/P6oj4cHIJPY0/T1+vEXY1E1II+zqZ/
hkh7gzUzleqAB8gM36Wlo+Q7p8Z+utju5Ba3cpDjWQeIthRGdeVKG5g6POZWEl9aTE/2Ha+9uZM3
BffY9ZoC9KBaqC2g7yhlAHvEP+Vixst4Uxgvw4O2CH/MbnXbWfmjXbkUdCazm188MgAt/KHUZ1HH
uK5LNEyqOk61nWPcdlRSYNTxknuiI7onRNnhIh6rkhrQIZ9vFq78gZ23yH5Z+AjnjV9Tf/2kvNgq
wDmBSQuoc5cPuVnCX+OIF3xjmSqixKsvPlTbil1tYvseNm19Flkw/E7cKJAQbFzhXJjxWIFGCxzh
LINgDNdw1vVIZS+iC5J13mRHdDlaGCed2BiCPfIrvNNJk/CyocBn6GI8+PjTmy8vSEaPy0quyXQa
7ALnNrGnnyhIOWkLRNWURGM5mj1seCTZLoFstDo/nLg9x71ycZWV/YLD31Z2c8kBr4DQLZIRvc/X
L5Vh8wM1HCgUMARvcZdvZxTD9EHJSNIfctPkq9MkzahqUSYL82M32f5Dhxqw3D0nKJ8LGFay3hCr
EpAdqF+iwUq36jmdadvAykY348YZLQqe6hodaq9ZFyMDs14Yrr01jD6aaiLDR5veBY5vJ3P/a5in
YGlCLHSOKQVqF4Wsbv6jf8J6x+YMbYJOljGE6LsSs9Nt57AxZ5LsXTDBl7AgdaFQsXIa08s8wdlg
x83aXu7UkA49qNA4JTi1sYqqt0JB0BB9PEQf7dh50T9N9nt8Ik7c0BggNFkmi/0qbpxHZ+5tFNXG
lqW4hJT1HpqYOOq2G+GT3bJpdDWtGV6dntuQy8FpxGqwxzY5vHtdBvquTRrm59Xrc5Y+TA4rgCI0
01cmf5hA+j0Vf/iaEvCpz5HL9vTaOrgH70OwmhwHjKCQZzu2qxspKXx6HJ0yJFWfkfGnFG0YJC0R
pnK9hnCljs6SUh511s7qTbRXM88hb6P0Hx0oTviIYhpUj3g+fTgpkRMqst4O4j9qaC4kWb184tSR
qT04B4+1q3zyoiRlucPGZOeRXEp23JOL+WYGztZnu+kQ3vA6qauspuaDwI7hllRb/a/SdtW+yKrW
+UylU50zLiYsv0USgPWxVNe/t8ADUnY/Hn7/jqXo0U1iOGtBGp7zqov/SMoYkPHH9goIPb7Qyj3d
ZOZUsJD4CXwqq3uvw2M6kOPJWTHCghU4GnpmQfZt/APsoZeWECGkNjjLArgPZCJ6s/NTAfoRG5eP
g83z2QETRk33iUMO/FpXUbp2mgzjEl4D38X+P42EkQaeBbKNjRjLYx8r0k4EAe33sF7R3GDOUDfd
Jav2BYvSahupmUIEArWMkiVvlW2ulSwpJey8bcr1/SMbZfTEX5PVIj7icbW6zumTZL/mbtzRG9Ij
d/+ebrim88RTN0Xe2QrZDcMRMNgegdpit0uUsNmaePOH5/jBh5tq56UYCzb309o58RB2Xjc82LTZ
1A8DKlD8U7Fk5M3hSt6nEAfpLzsx5SJ6IndRxpXIrLSyXURKNik5Jnh+T9aUeRw5+GLeElPJm5TD
ZOUbOoqs8mG2Gbvgj6Wg/w3v/XbTV5b85FLqWC8k7YFLFrlPGtWGHHvEc1V+jKQmpx/8wRDuONC9
9FMO3E9gF3XtdK/zOaXmx0hMRQHRjV1HFcRa5Cx9oleyefEAEpMY6Riid4E7EGHrG7Iy16XKNUa0
lc37a7S6fM903t55MmJ9I47pvtExQ9G8nQ/ROWPNK1mui+SzBMg+77DqRXzB+MXH1xheKHHdVu3B
veA7rydLbr3e1D7rLlekwaPQTGoXcJuVWDZgc2aMWSrJVlCIB+DhHYUlwULusRiY44iUs51WfwIn
5I91cWPuWaxNHuYz7tAnYivRmYqDAa8BX5a9PY8quXqGwX5btLFfPeUqgPGBpsblt5xUANZycNkn
unYBz6WRQW9hNRNCEpwMXYG232MOhnIaBXv6OgLzFYGhfbQcfofuDgl7+hjrwfLqHWmR/hMmOtXw
ipwG6DQ269dkUPKCUrEOe0O2qhaBz2Pn535H7NSBLRpunNB3s7PwIX6c6zyTlD9ZnBsbxGB8kakM
pj2pveWGFr18Jr1jd8dxVgEaUDdT+jQu9JYROZy2uAj9Ww0YEZ6jSOucMNtK4CqXuLc+sJ3G51Bi
aL+24Mm8e+PWyrxkhHqbfFtCoSL+V6gkFAdncNrupUrniR0KxFvmUIEXlodAaXAznj4jDOsbzjCX
ZuwZhowlxE3C+Yl2eKYFJJK86Z0vRYVAsBs7rs3bHAbNjG/GyaIS1Jisp4sTrcuyJnWZnncNFJmI
eV5OYh53+cQzyRqOevGSsnW+FAxgB3ctOknMKL5z0AoPIU/pif51OdDiuDTm7ls2Y7GaYoD3A9ke
wNFl7sNQ6NgMBF5kup2Y4QeWncLci717+mZblaY/YUu59ANR+JJ0sUsV5MFFUY2xg+Z9Mbyk/shW
3xvCujzCeHLEHbGeloJJevUxVTHZmV7FxCRYLT+0GiLCKbCJEO/zJm+uOBnKvVa2PCUG/+uuahDC
RkN0ZyPrVK5s0YSPeekeaJ3mMp2Iqe/3OPy8A5r+hPmLlaSCf5SP1dtgwqK4ERmaGpz2i/0nSpXz
B8UIcnNjeZHD/x3I5JfiCyN2SwewKDEDWPhNFlTsuIfSfyeu6++IcYxg42rrapNq52qHSNlYu7YM
nRr2X1mWlJvD1cBQ5Nbx78X0016DYhl9sHPJAqF1qC33ohLfXuOnLNpHQobvQWm1wW+7T7sHnOkL
cK22OeKToOWGfVbuYUCaxwM0OYProBkRkKBC+imfR+6Oe1CSHWNN2w8HofDKI5+G0517XN68w+jD
/sBZqyWR0IG7TStmzgKlwyCkERYT6dwYDO40OyTbhqpUzNStNRcvtIQv4VGPXNjO/eDH4hQ2idO+
EeziHWFyUEG/jZ4N7Mcaoli+Wrjb9rKAoiPzL213ZDJYkuwFe3rnvwBKm2jAoa6XaTxKLZhEm4YU
33SBn5l2VDHWXH7eYAQySO3cYAWeNpEl9iLIRpa+C2dkz3DT5ulzONA4uRk1psYCr3fRTNi22IVR
CUP/aL9v5TT89ct1IZ+j2V06GcIzYial3swd1HuTJdExE46nDonrpCGOMuG/VaaPXoexGN6cLkr/
GsgZ9peAwLEi/UPnD/7HCbt7IfQzV/cU7kxK+g00tpo4zlMwTh1/Sh81KLjWkKRv1jhb/9XuON8j
BKSYQpEQjjF4Rghvtxhu4EvMtP5X2RFqEe+C4A3seVh8l8U0zk8lAPyHNhr4y0PG8KjX9XWV7P1W
+Swb6iKCdRIbSKBjkDbdvnJI/W59p5yv5K1ZnCTK0W+GANzvCEOYc8Byn1bPYWuDTI6j0K73SNm8
22zDnSLBDP0GjNQSl9kPR8MdqATDDsVMNDVg94I6HBYxrA7tMYoeCN+0LV2+ioqoKqAD6VrhCC5p
06VZlRBM6jv7kZaWq9uyDwfXR606q0VOvz3uxNg8E1eKPgmmlO9syCe971imn2UV0OgA/um+uGyC
LoynQXVJWMR+p3anP0Jbw+JA451RMsKZ+nMXJGyUONPwRZGpmtrropCGGjxdnFiPmWYRSUG01er/
qDTCL4OnaGGDB1QyJk4b2XjZgBov6GS83OHZh/hz/MZSV0NhcrPFJ8BmKh37iTUltWQ0OIsw6GBL
Yxc0j9qJ9JNWg3x0s6Z6DSBXxk+WKagkdmNtKMpu5RA5u9ppe+6AcRs1e3dg0KdYQWWnbGzFR+rT
THjGMyD7t56bDHyB0k2dXURjkGSsbmElb4irTtCELIoZHGPnp7jzs2+ROupd+B0so1zbP2VeRhdc
OerfkNnDLc9C/9qWSVIe3UhThxWR1UC1m6rsTzX3K6TXWxJNvZIVPMqYXdtjTwIqYk7kenydhd25
NyzYvTp5mr8xBjI/20ZpXTBnmjBTsK/dwPvy9WCd4Sn00wf56MhmC8BwCrK/I1L+twm5AjxVfoX0
zJJkaaI/wu/9/KGcxhyhyQXmRm0EBwu+v9gznDION4BdTWO0s4nAzJ20XjL9wAiCuRsUAuOCyXOA
lXTXtgtd0Qu3znMQ5Fh0p7mNqLafdXLvWlqa9uPsFIDjl9TznvDeWCMOWa7/F0NBCv+OOSe7E3vh
9Kg5JF5cucxPNEYH7TPtUuV/dZ2grE5REgD3yNpsu6j1dweOGONUTUp910+qtO6+C9ukPjkJNTGA
/Ocual8AJwK9tnIBJnFDRs5xm7UJOqdsQKQR9BYZiwaTrJyYGDbscScLUEsrDCQ3ft5LDNeWsg7R
jpX+ZbGgTAnZDS15NVSpzCSnhcB9QI3csi6ifXptb7biHYSjEl0ONWlOPxIQgi3ogGbpdqz5Cfgj
qxj57lOAB/8dJwvB6KiXQwYdEr5Qu+HgirqbYAP2K4gN1JYBHEiJatIkDPzVTDNuDr4DQojxG/Lr
4P6ZMoUo6IYZyEs6v6qqG0BLzDpN7AdGygEnYQlEmJ2+1/gFkQ1yLDj3Qn+xWA7k9GvCeUdN5dZr
+PD6JjhVTk1wJOmMRf1hKM5eIIseUgx3E9i/MG6C1zVJ3v4FjFwdk0m0R08xfv+VxNnxzFLHcpaR
y6KU/Gv1Y3LPzRn0nWWnabeXO6rbeRqnUaG3QsdYYxpTaWN2ahhFHjNLts2T61qjOnQ41ZKto2u/
PFu9sYO72/o1Br+kwL9J9yI5GBqaTobnHwiqNwX2X6KkYXkkWMdrM2fMvwZTAjM5K0r1BKScAz0u
WvPQDBFo5E03JCp4K4mC+q+EKaqSeGlgrP3/ODuT3riRdF3/lUavL3GDwSl4cM9ZKEdRlixrsGxv
CJft4jzP/PX3YZ2Nk0pkwg30otGq6kiSEV98wzuAtAPVWCJaBv7QHd4YTBpb7AQFqH26RwHQklKT
9ykJ+KtOJpJ9muM8erZp3FLH0T7+gS0LCZ4yg/qT3tRxscVJQ93lnOuv8C9nFLInIGMUZzSOGK3q
Y3JjUYCM6OYXmX0XFQF/wNMAJUk8NhSyrI1Wlw9M+yKUbsPZqOzPtu5MR3QnTLjAOZaUNPaMm86J
0XPOk+q2McpE+9hQCYEo0Q1r/FgQTxnQMlnI5u3YOIENCMc1XiKEHwFoRW6eQuBP5g1E8bIrt0MW
y/oecG+Ufc1DwLzfTNvuOywrweBvbL9ph00SCc1/DDX4Sgz6TfIE2L6FtL8U0KcdDZK2IeUbnCRm
dmDM3OQWLFR5L0cT/SJGDtZ3Fz9AH4YUZtdYOhGN7IM208jIqHXo4d9rup/4v9yCHhaydARlRJS/
lXxR+8ixqlt8KjKhV/dGg/n1596iD76PO1nqcEKF4+yYjkHkC9ph3kGKwG7aYSwG+bw1Z+eDmlC1
QHtkdu5zHHUcpkETbRB3l9LbYYyDjOkLva8QOB1jWVIRhcoCxCyDUqqAk+EknRcrEEy3BLTZfsLB
vQrQwdH8hsy5ZKyZYtJofExnI9+Uvg7CkrQxzNVrQ8eKqr3MnPEnXXRQtdSfEyAKWo9lQksSA7Sx
/2W4POFGNyP6Fe7YNS9JGubmJqMz9GUiFjOd1ewwIw+bxpeGFPsxnXuNkxVWb0gmmceq1Lv5Q2XB
pwVKnTMAQlIjeDV1MdLYmPXE/kmlYcKlY8oln9OwUm8zhiBBsJdyRqFlJPqj6eLoCRJoph+/5EUR
+B87DYQwBinI4zfJ/NzpMV9/KySqC6/mmOrhzu0nlHIxqKvy9hPXTgz+OkPR4U1WAccTUk74lRCj
vjTT4NB8SWfdh2IlzUdds1wBN6Lqe7pr6Qx+IzPNTxNVgrhtMUL5VqhORW/gnRCrG606wTRc+cZT
X/gS2lKVUBiFg/lFigAWs5qg+JK1WsFLizSb+oQVLTUXJ8f9PvUjElKGrj7gN5Hd1frCAKBhmr6R
xk5HWsGQOpVhtzv8uRHGxMahRfQNFMN0n1lT/QZvIxqfE5UOU40uheSfXLqlNCBJcH+0jNYXIoGN
xxlyRIhkdSU8vzyrnd1M3Qz/JqAi3Myta0S/fORFP4wTvpyeHrsFI7uktcuD7GbSUAQYy0MYdTGz
mbpybnVJ6gqrl+EXluCjbW7yoVEPOIKTeENIYdCcFJn6ygS8/NSZskc9xcr6pt/x+jXxIXedof6q
I+WkvQ7Q17XNDAFtMaVFWn6UKZVkXjhaj/uG0Yc/HfLT9LbucReSpoJORGO7r48GfOkeJYckA6rl
Nkn5UblqgJxHvaVZf9OLsmCaayhZlE8pEO5ipzsO9EhEUNFDh+08MGW1tDR4NDSE/EQ04uyx0+am
Uk9BXMNwJYfxN0w6EXVBpQ2FsggKn7bT69Ip78tBFMChFZEZ9wyEKAuf4n7rz5b6MTNZwp2bU/Aa
yLYB9pGgsg29Q8MmlaxQpptmzgZ3S2Ukjb/cHD7xBqVshsVIPCFKAoI1qhg5oc9wEwqIiTQNmJQ9
G62GKUnFMHQHtZxp5SCznYUiW8doyaEOQHcNCIwMF0ViR7QwY+jyBvvBgDPeI1drbAyGci9A9kWy
j8lOloG9mNT3HHlhdEAQL833zKZ9+LQY/3rjUOSvWVvXDD/ibgoAei4irdS4AAz3IQkqhOMOwRzU
E4P0W0cEGz+qxJXJnR53UdsgclE62luJwprztexcJDjbgHvHQ2ANsGCl899p6NFKfZltekWfQ5Ln
j3LsRDLfmAaosl9C2DHvjcDiIj+NBN98hF3QKkR2+MRf2DX6/AZ5wQ6QSYqzsHsu8Ih8ZoQ7Bhhm
qOBv5NS75FNVKRMxd4ATh1TjHZIVO8CvRM3/yzfcvXQcJ4xo+j61uFmHacCwFZaqcaOmAEi4IwJK
CIYVQHr1IIjvyy4ofqW+cmkD6GAZYK9G9t5WPR2nZQo+eaDNrfqtjkb/F5M8VXwfuCiwCAVmTnqk
+XX9kvuhgU8AncAn36poECSoP3F/SDV/RzashKNHYgfPEBt6HIpKgo7VgZK9t0cxHNNZlHd1OPjt
C9ij0XhaRAvqQytbNBS2ZVdNeMd0PnHEDCHwP2NOlYXPjJska4oECqyh4U10mFDD/IUPFeVorNqQ
MVPc7StXOR8rs09upZNUu0qPxV8OLEOo/RAFQMfhYlR9sGeJKxnNMfBiM0dyD21CCDBd0XzQi5wi
qONsqBG1DUyrkJKJaDshFyKs+VOtgframpk1fMmDbHQPCTalE8JcvotDhhHTk9ggwJ9jPEnwQC8C
zwZfjvOXnIEYuFU9n+MJVgZ3+4b5lL3onJJh3PTSUuULwzo13wbwUROKnkmhrkdcrI6h1deMkaby
ntFkXsMQsnLjRxfa5avSOt1ElGkarBkckMa/2OZT/2jndfcBTJFzxB9Jg0qUSHAX+YAywuQ67tL+
z9FScvN+fjPaMkKhTIzDm4CebdFngq0q+owtHPFezSPJUoAFZe4+M2ziHWeaijUCmWvBNsWFzYIi
nMV68Ry4CMbcRoQ4kJtdQX7t29z6AGLpMQbooac70q0ZOIZrlsYmARScH4qOiWgAJNpEDR+44zGz
Ryvh3Pe19RWwZxG39Bziir7APIPjNI4m7AdWiCcRqk8AcqP7ucnSAp0F1WuP/awG7Osq1xYfx0pv
hUcsg9NIFVZ/q3E6ekyEVvqfnbLTgM0YNH1uQ1/KfQUvxMuEPT2Y5sR8Vovs+4nSqkE7hHnshn6c
/EmvpYhe8d6YXyvNIWujFnQ2heK1fsILM3ptmOhsgOWW1k/mEHPp4ZTq3mUdLkob5G1dZlIxtlMw
m/GxuMNgIXnkXoApRUlgaLvIqVwm2XEGzXLfZM4Mo2aIOKKjV6GOiOSzSf8Xn0MccPEN123kXJqS
Jnm80VOyBwnepQ+FeUxaYTvxNuB8kupmVuc8xwOVJZop80B1b0zaY6kmDdpztrS1P8yg25EXiyEO
YZrlWv03HYXN5GVqxiRAbVA0tCWswYW1A++LnjJiTyyu9Tirio2BeUWm3XRmyUymUji/YF1QSn/q
n+AmBHP1tyPqrodF2ZcTrE5YWu1I97IARpdP274Kc6ypkUaOcXv3Ncb8zUtkoIr4uVVFP96D19HK
4KdLsh37e2ZpHDAg6MgHBQfVAX/GTy+DYfxArTdjumI6wg1SdDXQpTjiHgMTw5qoPh/o7Kt52xWy
+BbVetEfYlOrGCbplWF2h5iLrIM9OMJXyjdOBqLUODI6CsOvYW8SsY4TTrFTuddz4HpW+/e///V/
/+f//Rj/K/hVPBbphHHVv/IuewQL0jb//W9d//e/COvL/3z787//TRmCIKnlIDFD1uZawl7+/uP7
U4SjH//0/zGSIGshg5Xffbutqi2Vz3BIRaq/2ZJ6AvIhtHF4/FiwN8KdqF5qxRR/TJhxRaCULv8a
5/THSIdWN84gLhRT22WauvoxTPIme+De/5rooD62ulm6X3QoNu1O9tmUHbDNgZ1cJSEpxR+ujEaA
ZUnhGLaBR4N0T1+DNJkEaaE2vJErJoc6mzDhscHqOY4dfOgG7Yfu5+Xh8pr68n/627s3UBM0lG7S
OUffz+H9ny4KeopWEiiVJ+xehuZeGZ2NRmhrWtkNs1kGUCiG4UBwA3/K0h8tCQ0W2wPLTbmdDWTB
cAbpmGdkRSGONs3amCZW3ZEUYKe6wCU1zM2TMS7750HvfOUFGYXNh8sPsfpkhnANk1G05ZrSBHDl
GqfPIHlBsxX04mly9B6UUjl+Qxqx3zVSIIVmkNR8maQMbi+vqlZvTpdCl4qe2bJRLN1YrVrMTRJa
vl08p3gvQ4HMVfahTyA6wmqe2w1NYYdZM/7Ct6HCi+XKNrXOrG6YjslulaZjuObpM3dAd+umEcWz
XwztU5IZ1nPQLKhhxC+vLGWfW0pZ0gCfZ7useLpUIw2NsYBZPDctlWUOCGQDt6ned4k77mtHqNfL
L3b9OXVpsiGBHSqLfamvH81CP6gaYWM84TEKjSJ0l2ELfYwNONP8SNuf6ZFNenx51fcvlFUt2vim
LknCzeXvvwUhehw8KCO4pyIhRb+ZNfuvsKGDzexMm3/88VrLNrUdZelI3OqrtQRWhxY0Ov/JDge0
M4wYGRXYcdFdmhuV+LOwYvA6TcPUHSV1k3GrvXze3x7MhJNu07pebKAWdQHUAb9PCzkIZSIJnY5i
HRPRNNKn3eWH1Jct+Hto+d+Flc1XJI6663iG2UuUgMnxn5xA9egmGkguB/RZMFNvcCKIhrn+ntn6
m7m4MW2SpsVRwkc8oybS2nAwBmo5f14GqFNf6PeXf937Tc2V7hL5bNtxdeQETt9KFZbB0CCi8TQh
djjdhJlNPw7etnmXN9h7RmlRvV1ecR1peR0OlS9fQCBSYgl5umJImTyrUDOf+F76m5HDY2jpBoDT
tl3a+KhZHU1bY3gPDabdR/ggby7/gDM7nECp8ztoa+m2XP2ApNehq3SB82R3o7xNzYYWUpn6gHH7
7spS6yt92XQLLogAC6rN4l47fdggHn0k4Uv7KcxDd1vC792DyqYYZJp/yOPyriTlu4GHa2x13QdI
XhRgA+o5O15+5vdB2uLrWvwYwZMLc7X5Wzx74BOM1pM2uBIV41Hpt2WafoHVT4pfILDbp2LawtWN
/oOVTe5TV7C/hK1WUdOdh9q1StN8AvHBAFSzRmc70njaqxl5T6ZRH+tstH5FlSrvLj/z++9scSVx
HRJYTAMJ4dN3z62koC00+pOMyV71eChGdKfCeWtETf/X5bXeHyPbcQRWhKZkymo5y/v/LbhgKV5Y
5Mj+kwDOuBeNuxRxoXUAHd1ucjHG1/KVd5eDA7bScIhokKKF/s/G+23BDKxFr0TGZC/Q9PIO+8rY
OKL2qtEOjnyr3tst2rIZRkboWE0BRoZ4dqKCim3h/Egvev4cVfTbmW3lTrpxiq74EEY1tPeyDOMH
N7Tcj3/0hmwbKLtElUTyhqBS2KtA0zdTV8++nt/JOZ+PSJbVx0LL9C0DuPQpCMW1o7f6IqxnCGnz
SXSM0UyhVl9fADbC8D6pmEi6eBDnA9x5v2IOqQaGFIjHq/3lB9SXuPFbnP9nRfJIB0ExxcF3Viv2
ICUKoEvVHbPj9tU1texgmjLf2KEYbyNjNr5og5ng9DcCBCmzNjnMTKu3gpplZ0k5vlz5PcvJevd7
HLIENiTSivZqT0JHCUBloegEUibPQlxba+PnEJd++LdfMna7rcNxkRkSaXzIgcogGj0l2rOJBZXy
DPxsX/+DHwT4SBkGAkYkiuL0kDCe04FLtnySIEv7DQrfwBNMnLjYnFYsPmIQCoiYZix6SnhxTsbe
6jTxd1pCatn2mcl08fIvWh2i5Yvpjuu6KFGDAyNYnP4gV2gDif7Y3un09PeGKfVnPIzSRbCiRN99
Nn4JnU7R5UVX99+yKPeB7to2cGcp1vdf0mFx1NHfuKsQw842yHTM7ocA1b5gy3zP/apyCK70ySoD
0xn62i84qfb1lc0ql+O22hxksQbsPKKIJd1VWG66FGugJmzuwjGdblvsCNEpFeNnN6ofSPVNNL3C
jwUexT+zZVJD8WtwOVU0y21Mco/YYqEbz1RnROmXMIK7lvo76FF7CtB8vvFDO3qeDMc5RkYKGiSj
vwh49vvlN7k+4oqCmU+HMqWJlR1b/PTzNWYiDGr29Lbkp2NrZFso6TjRR+5AZ6NLw3i6vN7qQrGV
4oMhQELGZCpM5JYA8FvMDWUdOqi8a7dKub2AcUrreWTKWAUQ727SbOIG/8MdqtSSlXF98Zy6eFdc
2bAU6PSr1jNbUR4d+t14u0yIJ7Vms7Gtatwh/Fhc2RzrHapY1aIKIDeyBMXwOpApZ8qAfGI8oRzF
3DCDKmd9tFOGJcdKlPW0R31M027HRi9bxvWgGjZxx9znysMb73+IK9A/kdyqFi/cXAWMXADsqSF+
eXgBiuEDU7awfcoAlmfc4XbXfDE73YZj3NHu26K/PWIO7vftOL04fWQ1H1rGreIzfV2L9gjqxiL6
OhiLLRKwXuQ/H2KAfslThTyIvxVM1dwfjYkK6E4HvE8ICrtaPJUoyIabIG/QFcEdNAPOrOw2JE0r
JySDSN9LXdw26BTh4JSZIxPTKS60pQKNROQNXdb1eHVG4Ow3kKW04MUYEJ1+jUHZp4/k12gjjihk
d/IGoxCV3V7es+/OCJW5axkG29YR1K6rBFQC2Yv8CICS3eSMRhN/sG+YLSLNI+fyJx0VdeWjLZvj
98DC3mecJqTOfxThbRVYkgYeObZzmSeGsf2EcG/5rFwnuLLKOrHmLC7LUFRLHTNER19C+29nsURK
JgZ5nnkgNbDspmV4W5tGAI2GSYzP+O5WyxB8xOs9fAhK+YBQunNwwim5kmSuEuvld1BPWmBjdFov
rlzFoDEx0N7E9sELXHN4Nas02uc4kHs5nov9jYZbEY70ReklfVVdewfL9l+9aklPyqZP4FBc/NPT
+u0d6KgEFmWk5x6k2kWwOp4fMjSVdsOyC0fYHbeAfRz2bpLsBKjkTUpD5vHy/nofE5fKxmBz0Tkz
6cmefgfm8Sq26cd586SjqQUuFF08CLi3ro9c9eW1zuxlCbZNcGsC6CUonK7VD0XnYD/PN58hKiK4
Otr3hvInax/EQ/AGuh9fhz9eko/roN5IHqWM9RUTN+FYhlkYeo2JCZLZN3dwCcHXdwDMLInnyeXl
zm1rVKGpk8gPiPvrFnAtkqllKhZ6g51yoY5JTaTzCSPjmOwRn+i2MAdQ/pji8kPgMyWYVIu6dF39
uPJD1qkR+9ok8tOPFhxiLrzTd03rkmfEjMULGRETN0iwEexFpecHTEVEpxM12SgrMz4CfJxmuMkz
9q4WD7H+BQMMmX5IcpU/S7Ac/sZRTXSPvTfmCjgOyx8on05id/kXv8to+MWWcGz65qTgthKrdLc3
R2APdZB5SNHK+XYYnVF5sI3G5IuJp+58U+GrZnwbG+CGG0pAGW3tgjb3zawsLfgJ2k43aVzCvgAX
7dazrd0wk7GMba27gURkn4w49uIIJ5CHGSxV/7HSHSQTXIFYVLPJ/M41jkVu1kCHQAQjcnr5Ac/s
fgoocja607ZN4bf6IlMh4N42kYd05mwAp8Y52Ayc5tWapSruW6YOf19e8Uxss/n4CDYRWwy5bl6M
dizphWuJN0xuv8XiyQKy6kRenOfRvjRk86ExAiwnyyB+vbzymUvENpBdJbRyh3B/nT5rk+oYZFVR
7NHoRos/xAPKBB3ipp/+fB1HkgObMPEM0uDTdQwLuL6OW4mXGGq8beFBbvQpuXZHnDlLS3ONVIro
RVdr9eUAXBtD5yaJ1yqzcD6GGh2L3QAc6VkGktnjiHck/hLF6F/5gPqZG4KjyzzJMSWtl/WZGDC1
4M05cF4N0mQ/F99wWk6h7qLjZNkBWmITAlCh06Mvg17BJjMH5+HyKz63ibgihE3/h8RSro7lDGrH
bc0i9vCRSunxyeLQoo+8DZWubbMGeitEKnMTyHk4/PHKy85losbsf0l/Tj9uXZrGVGt+7JW2Ue+S
ATnQCcj5h3GM7V8jloCYcQQF9BNXivLK3fzuWnTBFdNBF0zz1NJrPF0bfHcQqW6Wng3rbVPwT32a
pY98YCyyK1XQu92F0RQjQ51ZHYMCQ6x2lwXwIm8qIT0ctiWUOVy1GNm7G1zQUccvJcR5tCP+NK0k
2VlWJQEDhE+34/T56hRM/SQMx0vR+7ijGkL5Ci+mm3xuo0PLgOLK+3x/MVIGUY9wBzO8pZW+vIXf
ch3pZO3SPLGI7uD7oTLi5x7Hf1c21gXJBNY+jzKevswRfA8hZUBNlPtiROfm8qY687ZBuTn0lhhc
GATi099h2nFi+oFvek1buYemBX6JhES+NWvHWDy8xUsOlezK0787Qzy8QappkvwIOjmrcBj5yGiO
wje8tIntEIRtN4NoGUirb1wybA9RRBSsHStzjjX40ivf+sxedukR0LGh7CXNXJ1gZJ6LzJWh6SlY
Xr8WufdD2/foswO1Rcbk8vt9d8vxqAwvmT5TZjs0Z1bvV+g110lseZacq/gN+Tpka1D3Lh5AaSWI
ZwQN7IPLa577pstESF+GbKa1fsBZ45LJgp60DpM4KCpVvPO1wv2o8GM5BIsWHRDZLN5eXvXca/2n
k2CBZiVKrAoljItK0Byt6U0iMwRyWQ2OSHHg06rVQ5C1l1c7+17Rq+S8smnhzJy+1yx1uljTctMz
S8JQi+nYhjG+vo/C6buB2qJ3eblzD0dZwFCW1hozzOXvvx3XDoZbhDqVgZLElG1aiSMZKsbaLke7
4EoFcu5w0Os1SFAcirB1hVvp1TCbzJihHPrmxoTZgNpyHu9zJzewXZvqVzF305bmJsqNl5/ynwHl
SQW2NGcUoZA6jKxTrB6zRhghkAg1eAbK8JkC7zyXxQbJnLHGtQ+IOtSYqSEQsWsxVsa42eTgVvEc
HeUcNxGK7D58/hv+3RgRT3QAJ7GfcxQpXsFb+PIKQODcJnBQWSCU0oFFJfL0q/it7wd1BEl4VsAS
e+Cg6Gg42TGPKW5wY9KuvJ93aRyvh8SH2SJwZIf0/HS9GVh+WU0B6udZ2/7EwxOPL8vPrmQY5/aa
YpjISNFyKbrWIblVYyVEbXptUbXPeEBld22L/FTUzOaVQPx+KXpRdOEITP8MMVffG+sEC2WlxCEj
7sXGD1u56yoTMeqoN65E3SXQnW4tljI4OSSNZPvrAU8dWDGBoXE8DDIkoO9G2zkyaj8DGe/xB5Rq
B7be305G2W0xVKuvfLr3MZHlaassRRUDW3f16QxUmFCkyF1vCtX8IS3N+6REiZe2m3+TGgARZYi+
wOXj9P4ksyZYI4c9Sj6+Ln5Ri8yDflrULGjfPYl5RGfNGQzcOJ38wSrw2G6GHmJ2of24vPD7fbok
atzpug7YQler+7VRQ1lV4INwic9s8740GxTc0XOuks+XFzq3f5a6fqniKFL/qWF/C4s9Yl/VZBAv
wqEfPAkU8UNkh6+14NVeXunc9uE1mksnVwBZWV3aSdiKaJKB8sqw1sC02S3eo1Ed3+nDgKZdklf9
pyR1sq9DJ+JfNCKMPy2tyJqXjIVWjS3pnK9OJd2AUtOyyfaQlJo/+ugX4rREHf3nMYYCkVxUcVJI
F9Y4tT52TM1BUcGLzbnGYtcChHRMaDn+cZRhHe5PyglpEdBWe4SW7qzm0rE9Emz1zTHn/A5yUU3l
KH5e/nTvozTpAAxNCRSQWb1apUCOGeJzzrn0uDu0nS/0bM8s0/o8Q8FY0qL8ypc6c+x0sksCje0Y
7ys0Jj4LTJxIA4E8+4qMUrw16apumM51X2FoZAfEBrst0LJrU6gzx4EmJcMwZpRAMdbldxFhQIh1
muOFbg4bS2PMNbVpsu0GFR3+/KXSobSpj2ggmuvPF8Za/w/90oNCzDwrcLUJQeoe8KnZI7+iYWV4
ecEzAZTHUgAnuWzRaVtdFa6GTlVZxsQUPUDhubduOwu/UzcyLORP8EweZX9lyXMbh8E6vWCGjNSc
q41DZTJUqLQZntuj/B2Ao70zJRQG4RQmsjOJeyXGnPt8oB5ov9vkr1yMp9c7Ot2zmIzK8JicAjgA
hoEk2YxNyqB+XH6ZZwI0g1rKaQaW5FtiHUzaaaxK0RveXFjum96H/VZZY3HliJ87COh+WLSe3AU2
IE+fxwapVcBbImnV0tfKzbTPGBTk26Av6IxYjWw2yEN+K+x6vJItn9krconRikzZtJS1CtZo6ie4
BpKc66B/8xvIsPbnpnDfpA7S2hxhR9RL3Xf5nZ7ZLZK2AZfQgvEFEHX6tAhJOGHZJ5R1tMYObZAE
W9Mt/JcOgZJtBUMzupJSnFsQaURhS5fviHjn6YIoFUDjHqhi+7YxsTCP+luZS/8Wt6R071rN6+Xn
e4fHYBpDexB4DDNbQswa5yXierIitzM8ZH7ajRXEyN0g1bGNhgFywkg+cNNHBuIbvYlYZtHX98VC
9Rk4y8g8hM1w5YWfuZIlHQymRVxYtGtWX9lB1DAtutLw8KOGwm7U4eJq0uAqWg9uuW/gMRxxoU+f
/LSyPqCPJq5Nzc4cWAAqdGsoAZRprMF+pj8rP+pqiT/P4B8ipureWNXNLqyK4MrDntnS5Kxcl8vk
EdTZ8vffMh20BA0L9UTpxZkSd1BNkGntOvtzQe3za3Li6b41enG4/MnPvGEgdowrqAcJusbqDbeu
5fTOaJleLlAXRubc7WbMKtBzoehyfWbAiAw+BG2rlxsE4507xxzC7sqTmzzZKnHnNgXZYzESW8b3
p0+ODmWMjB9FD2jN4GvULA7gfSjnPz9NIGks2qrLuF7I1f1SpAOafIVO2es7zDDQjzsUJd7yIoGX
Z+RMfC+/23N7xyX4Alshr1TW6nLBhXnA05bZV63p2c9RM23PN2vtoYCAcOUeO7PUMvCXS0VPtFgn
QOj5BVptpqYnaIxvUH4dcdNsEXUOZIig+uXnOhOVyD3A4yxlh0FqcPq53CSee6Pk0syAq7+4PZXc
DSxArJ8MjCXwnnWVf2XJM89Hu5a6ikPIlbae5MCLibnNlPRgcIkPdWGVdBMb9PxstE4vP92ZE0Hj
jlizZMdgrVdXWhPhNOfHPt5T+oLVsdDfGEh+dPiV0QzR2+jHr5ox2PsBZQPKysl6uvwDzsQBmHKK
/iGngTnEqo6cotTJI7+EYAnEW4MkbyxgOARwEN+Qo45WEQieZAM9S1VXTsiZnjHRFqIT0GsKIVo0
p58WJnPVVEWYkgVZzgRZ0Ed6TthYQs34g+MopikU+6IweRikHm+YZMudmkP1y2wde3f5PZyJCjZA
RGQiOas0kFcfIhk1QSUtkjsACvovdka2KdPY+nR5lTMZzMkqxukT96gSdUj2J3eWiP2tdEcTL5LA
v2lVVnxmTvI0R2XtdVF+DdR97jNzsTicJGZpRL3Thc0caKcLdf1ugBhm3k01Yg4vbmDpz4x+02/t
KBAGdPTUGa/kbGfOElwM0hh6qMvAcPn7b/dM3GrSRqoyvkMIoj6qvJGHONYx0giia/f3+2maSyFL
oktK4RB51eobtgN/M7DfuHPq1MThBT4OVkJRlmG60ZVdW95iKdj5+wDvSsyGx5xr/lhV0I5n/Kzh
Fe0vf+33oQskJeOlZSjAnlpnxSQ9yexPWXYXk/ZX+JbWU7ThFemfptIaPnZtfo3r8/5tGxRRBEvo
GuDa12gPuFGBJbQYn9xwzA55KqJdZWXNFsB/euXh3u8oA1AfZ2UBoJEcr3YUvrEt1keQ22K7ar6H
epSj7ckRRdcnb2GehzLbislFR/HySz3ziAugkBucXgLQotV90NtlF2Nu63uIViGZSqsru8eSKi82
ZZIAfLi82vsDu3RnLKo1MNwOcfJ0+xowV/FCAW+L1K16SJFF2/llh4ENzuPo6U5d125kuSDXaXH7
Py4v/v5Rl3khw1me15EkEaeLF9A8nAFTTM+KMrp6aTct2p/pQxpE1ZXs4X34WwobkAR0FBek0Coz
AyCFih0mQV7rV/RMrVQeBuAruz9+oAX+QdAnBZRcsacPNDgSPV881b0J8/fHoUTQjQm/u+uxqfzz
fWJZ3GiCLo2zUDxWL8+JnLQE7TR5iAzl+3DO0KRGBRyicnJt/HfmO1EzLfh5zhGX6GpLxkOuYSNg
9N7UOdF3vL/SxzzW0q02z/GV/Xh+KUT1lL0MzdXqDeIQUgrUrnpkOovxEUmR/CgLM98hL34NB60v
e/s0UabSNmjZiWWwKNcgD6i9Ihxsv/eqtu1slCytHpvT0X8uzMr6KmpfPwQhqLabOqOJYQdcKdsy
k8NRppjREFVLrGox5b28h94HVQsax4K0Ia123k0TVNNjaehmA3oIQ3ZAdbbeVYmLP4yrCAFofe8u
r/c+znGTUBKSorEimcjpns1qvOpkjAMXYgfIasgp2Dmdn3ghYjIocYwHJELN28trnnnGJRlcGFBL
JLdWiVEHzCNP0ef0DNR8v2iAmj+PVYiAJnIQe73BPO/yemd2FVmBC5cXqujCyTh9xtYd0dbJos5r
EI32csSRb2npz0fHafTDf7AUkHZAEZTZ72gmQ1qWFei6FvPetHporcC/NbQAX1Dh9//BUoSZpY0P
GJHmzelT4QjeoXwVt97YR82j0nT3QK6rv9DjUFde4JlN4tB3BkJEb8qBl326VITKRikqh6eqRuTn
tdo9Dg4Or04YD/d1NSFWNRfXqukz+Q69NptmBd1ESBv26gEDt6mVk4naK4YZLMsWwROfgyiwrvk+
1zo0xr7yW4m3aqjTyUDOeFE5N1L/J/osZfN4+cue2bQkX1zMIHps+jrL33/L9LouxXy5LgCDo/Y7
fWoxPwhv87pCk44qR0MQtTP9dHN50TM7F9QnxOmFvcZBXb14p5noNMxm4zlGNh4mzMD2EVowR1ND
P+nyUueeb3nP1KEu6aWz6hsMWC2GQp9qBhnYlOZz5O9yPc9v2xCxyhDTtSvrvU896DRC8V1GUcvc
fHUly66ncAyt2nMJACj0w3SfsM84lnnxCduj6NgsDmLI/DRXzs3ZByUb4H7m0LyDWyBamE8ansHe
2FjRC9tpeIRxYoFYTlLkFct6d/nFnqkDaVEvh4fcl3HDOm+PyTbKqi0ZnsDMAmoWJ/inp5icbaah
RW6mqTEsCaZIITGZzSMlUxb8ldRa8o2f1FyJve93FCcKuhGAHsjdNFJOt3E4IXKOLM1M560aAj5s
Pz+4fVJNB9HoxbVN9f4jL+eXgEHmRVG5niL3YR1PZloJT68KG5WMBG34Lfwi43VCUfzFtRHgxgwr
TrZ1l5RXuMXvoxZzgX9m2MtYF1rc6aOCZtInJJaEx5Ck2jhNXH7Thzr6VeQa6jLu4mBstbH6fvlz
n3nB4NFJqblMJcn1KmrFccVPGTALDnTE5cy4VR/zTDZbFTTZlZ18bikon0tqy0pwiU8fUDVWFZoW
7amhSIxvuTNOt4inIEIoEOG7/FRLuXOaLKEPwqahRlAw1taNnICrctHZn7wA/PGeYaqFkHNuHVMA
hkeseIEDNJp71OJyRG2izHeXlz/zpA5urnxObgSL9vHqSZHlzRaiqedmCNA3FCM3A14lN6jLdVdS
0PfhAfA2sFeDlj3UvHVy0gjNIAVNKq83kZZB4Qh5QVyb9hmWSfhY1dH+8qOdWw9S6oLqQPaAAv70
0Wq6QLhWj6WHOYspdzIfdOcQoBn9lpUc5Lua41JcucvOvE5wBpxJUA4Agm15uiZIWHwBQzwpg9po
0ZJLrbx5bFHL+1G69ZD+IfVWwYIm6zJMcvrlSKxWazFJFFh0517mDmV2mCvhZntjAYLdt3lV6JuC
ju+VMHfurYLHWuati7jDP7nFb7c1PcGyTxVd6AR/uC2i/wmuihF2XXb5M9fca3CH88upBauyXKDr
/amPiwWR62deXRnNvT035b4dZQYJq8oOg9Zc0xB4xzZAddk2F8GTBRtvwdY4/YJd7vYO1sbzLV4y
gXSPfU06mtwoLEzSPSqwtbpTNKvFa26i8ET/R7UlLuH1jDr01w6bAP1hmJXC5dqWkfZVQxeq3Bs9
qr07TcDAPTSwC4J6E4wuptihX8fpo97FDsLyxUIP+KZcgGVPDQbAyL9FIeJxl4/FkpP/HnCY0YHd
WqAbTOwUaefpAyYGDqyjPfm3QoA6irmxN6E9ZZ8vr7IOa7xGqkxeJZ1DkBXmKgkRRZGHUMGNW9y7
mv5YTujubjKjttH27lDBzQMdZl9mqW0IEGE3qHG4Etn+P2fntSM3kqXhJyJAb26ZluVU8i3dEFKr
m94EPfn0+0X1AlvJLCRROxiMGuiBIsMw4pjfrE8Ov4CYi/9yZ/FEGauN1Hpkke3JNYNZy6sIrwED
c1Rsk+Oof0o7Ne9LXzYZ1Y0b4Coo4erghuMup1nvkHLKlXn1gTQCa+WliPQAN6aOYriYyvFLYzVj
dKRLUY7Py5iN7jFUvDA81oiv4EOW11n0ONb0KA4xQv/JBjzwKuDnNxFuGRLfDKcMysflb4ojOwJl
XM9BXgvLr6KouZ/oTO8sSEc7vCKxDoIpvHMx6aIGmkWnGr+6rbrA9YZIlDdFMQ4fmdq60aQRHykJ
AONg5LwcHJcBcYif7hyn+1vFoXojwl9HSHLOsqbCKafCwkau5mzOOEYV+hDE9jg1z1nh5XC74hld
miMC0XGCB2IDdDbeYaGXzLSMcZjYOAzr54DfANSO+o6mcl8SkF/+BtT/EwxJzCHAb1D/117m/Fve
xPlT08ZbGJHrz5omEHcW0TfP7JUswoJtotqOVo/UYOlg3CHag00We7z9Wb+xh1yK5BdEYWQR6+Kt
V1glSIZxCIahnh+bHHo0uh/4/OST6rtoBG7EDG9sotSwIUT5r56x2kQvhedaaksfGOze+GXIKrKZ
vjDgcmEdWdj5HQRBPcRuEjdqP8o7U/14e8brWJfrkuyCQJDvmWO7BjfYdeag3R61AYcsxe8hNcs5
P0JOhHyTCQf9sFJJenxFCwNj9i1pqutrlFeIRrtG94dDtL5MzMRLQBBHU1CMZnqHG0x/t4xY304d
Jjqtksf7pFLah6ZMjaOhJcpGHPzG8LwV9IVlFQS1OHnoXt9lGBlXutmHAK/R9vejtocQt6h6iOWQ
2ljxCUmuaKS4DCj84EyZboIhLaLPt7fg+hCANoQkQrhhQnhe09VipyonWe4NFieEHcrXBgh7oO+0
xFn4C9PAaJ9Fee+h2mV3W1z16xMPy4eEhhoe2BaA75dLgDZfjdTN4gXToOEXpFrFQyrc4nnQkH4U
LqPenuwb49H+l2vNkDRI1iceudshTicnaDOB2XJlGAPupw1UtrZWSAHaSGxEkVd4GopczE7iciWT
C+DQ5RS12ijCkGsxMDoqMc+4sC8V+Yc60yZ3RGggYyniil4GeJokIXqeE6DJUzM0z+S7tosoLdIX
CH6kYbyRab61Gh5tOVuSG4Arrw9gjkwAPXtWA1+KOyWaviAhLg7hoGaPRa0k744ZTBomNjQ9sK0A
Ilax0VimTocxlBVEU1r4cQc3pIpm+6BF2uTPKhzU25t9/X0Be6OCQS4PC5MQ/nLlJ5N1xbAmuusr
/A38pdaxKoUdr/2yq7B8EINlY/81m8NXZOExLPLwMCnPt3/D9QXH5cb4QNGBpxIXXv6GwqavHBot
cK1Jq859i6N8lsQ5zg1UTMoI2cOc++md3V2OHN1dCSQCyEyrYPVVEQi1HH+EnHEhV3QoHXCATlY1
9Lgk5q33Xjzqf8MhPsmwpLprHF5Bi40CxRjdoejn7Qs6tievcsoj8gJbGhvXTz4aSBxUlyq8bCOt
ZqbVWY3Nka5QCFfaALCX4peFnf1YiLE3buc3wjruZVCT8PHAH5AHXm5dHRoYjGo9bm6WtRyNDIfP
0o4Wv9bQFG/G0dylE3Kp6MzhuQ4ZCXdeLz7ePj5vzJdEgnlaBPlUolbhbpgrkVoPnhd0fV8dx9H6
6M5L+hACSNnfHumNu4A6CW+xFL3gQl5dU0nuWYuFuk0wsB4ntyjV2m8MDBN25ZA3uzwq4BLfHvJ6
cmj6EK5SCyajZ36XC5wsJoL9o4Kk2qTpjwAgLGj6mjhDKus29Cbe2ExZzaPmJDtnsolzOZYejYUW
Ya4QLHU7OwchWvUf6iPaX/aQ4ZeSFnmHUIotVH+Ze/VxMZX0OyaB5saV9HJoLvNDskzCLVotUptF
XZVN0qIrvRGlYzxRErhl0mFcqe4QDnfsLwueERPq/2GBiriUkDl1nimUTxOuJeLBGtVM/BsKZbbu
7GRW7E8jbqYYzDRtYfxy0t6OsM8ZjZi3IuyTIpj0ue6PnjaWqCgnDWZDfqrrGG/iEYgTr49/TrL8
wPknVr/GHnYE9UlrRBsfLTMbQNDDbtB/qHi7/Y0mFmaILlLeziEf0yh7dsuqwGcPoYwtvcnrcwhL
gJDIQUWHfGa9QHW1dAaMchFMteJiJ4+6eGQ6yp0Hih/cRv7t9hm8vp8RNZZXJJ0Rgyd6tR+lUeks
O6uVtHV4wnv+0zJ205kmSXFsZ8C96hROG0HI9bkn7IUyw4nnT0ixl2dRUUwssO0MZVccHvdJQ4tN
LS3bVyGeHN47PbBTxFcwycC1UM26HAqzy6KMlSIPJjHr30wMLaJ9l7nttAsdvZ9O9TABWF4abtON
ka/DSnk989ADKaVuv0ayFl5UNA0+GoGNLNAEUT1SgaIoEZ4u9JGzo2smGEqKAWvXhRvu+O55wz9H
m4B2Jsu8zqQixRANZbYpsIbCQKzbdQ6kxROQhhkrltxdPpaS9n170Df21aM7QZeNOix/rha7Bzfd
VgY21Y4+xeI8lPAGz6pexehlt+9/dCln87hTnqQPTu3ucmeTCEOIWWuHQBWqdbBbnMQJbzx/SY2t
Ws/VN8IbCKzH4bsEeADs5nIoBx3neariLqgBXmKxmYsDBoDj0xSp2l2Z5hk2q9kWwPRqMSUaRRYy
6CMC71/Hpg41O5PmXht0YYQS/pII68kRs1cjqlZHX2/v3FWkiOwSfFSgS6BLJargcobJnKZLg1dL
0Lejd8BUNnsqxtrzI3TLDjPUxf2cETu6fSk9vIW58fZev04yAwNyCU3c5LC+/PtXmWCWgJHCAUkE
lQE9HpF872SWY44G9dLEH2CM5buZFpTJL8BvfI9VsdBxGkm30GPXiy63mpo+rQTZZ1u9yJlXYbDs
ak1QLAbSE11vYYaAT7ifo3P75faaywN68RJK4KFHhZQOOTnIGlXfWzrqm1XXBNZsAGstcdNMfUT8
MsxWuVmOZixCbeMLfWtMAObEOfTXSEZW4VRkIqvR2KEIRGvV8bkutHj6ajcKftcVNY5PjpMN7+0B
ke6QARK0WhRtEfJcrWno5JOS9ZagStVX/9jwqXb2Etlf5x5hj9tLel0dZSweTg4ykZXMsi7PcZ0m
oW0VPVRudjjtadTWZR7t8qZrqT8q4aydjVj3ioNb195XS61q6xBnid5+UnA2DVO/NUTVHW//qjcW
nbASEBYQeEqGa80xFFy6DtPrIkixevsOPnH4SaIfKz4YvuFEzT9q37/NVGRJM2nhys7bapvrcrEc
pTKKoM8L0dKonrRkH+PXtvwMzcz8ZnQYSW5EmC+MydV55kxBO4ZBwZFefztqNhqJRQsiWHKRF46/
8OEk9c7Cw3BGMkW2IPQ4r+f4zjBwL/po22U6HoVFpedpFjoaOp01j9XfGr47xq62tC568V5M8fvp
bcohSF2qXn8YY89DiA5XsNHy4xoTsy+qM03NWSx23W0kQW/snZTKJYagl4EigXwaXl1McWW0TjmJ
HIhulZxLxdLPmdJMB722vtZunG6U0mVKtVpDap8mNBD2Dfjq6h6ui6LS6iRtA5VW3102de196cxb
PRpLfgarYaD6gaPgSeOlXgskNrGHdNUixgAjlsEJKAmUaByrGI4chevQ7w4VgP32flLwTfgikFPV
7iJiNTSmDcxZf2QL5iPP1AvH8NuoxV78ITVxhJv3llca9EKVPsL9LyMu32F8O9XYtGGlaQfWOHGn
ww110YmfRW4crCQLuxOQe3p8nhQv98umFLACQR/o56Q2Bw2D6Nqx/GzJZ+cjqrcqejxh7i0/uwr3
WnwxMfr6XSqaGh+KUDfrp9jTkuSQ07UZd0mLT9A+d8UyfctNE4GZRNeHf3GkKOanpdS6/j6fY8VA
xdaIFy3x57gslbvGE2gM+ZqOrkbmA/GwvCd0EEN3N5kzxkS3L4irUBGBOKAA8IOpTKBgsqqR6K2i
ShVS5ovLcPFbwaC9dQ6F645p91BPVhpJyaFcfVrSomh5CZ0ECYbbv+GNlw9GLdcFx528Zp2LAq1h
Hch7gg693+nc1vqEg3gUJ/kODk/7z+3RrmYsUctUS2SnXgrTrM45NHbEz2ifI4Bpp9V8rPTRlK56
wNJx+puS7J9ORGmv7ZW4Keo9XWhN/Hv7J7wxYXDizBS6tE3yI//9qy9bGZscfPQsqG5M5XcDjsf3
BisczFgxfPl/DAVEE7IQYQWdy8uhvLJwZjspmwDz2iocdtiyOfU+wTiu/Wtq0t58b1MBAh0pPngh
qXdor4tEYy/SOoe4HOBS1z4WDSZ1UG6DXGv6R7xgkXfKdGvj+r+OkSUuh+MjL39ultWOmimiR5hl
4VbbzGW/1/tOb3a2YhZfh6hVdo1dYTeP0divdy6tJLNJbXAeVkqq11qWtk0H2LFB1pXmo4Mb911C
9xWfzW4ruLh6Cl6GcghSab2iiL96Cpo0DltkPOxzGyvil9l6S3PA/jN71ovOCApjGTauhTcH5OWR
OvTgS9btPaOKW7oGin22zeV3iCL344iL2F5zlz+FriZfb6/kdQwOnJpXh4Ipe0iFRr5Nrz4IDHMW
bC8d81ypSvZR6y31h9kT0RzSrLQRdCzLCv/mdOzCQFecTvPVEJ2sPZa4+uH2T7n6NCXSHwQBCpqE
TciUXf4Sr2/pxCW4r45LC+feiNWTbrXlaQBSE7x7KEuyvGRbU57c1aeJEy7e9shKnieacxUFojg3
7M8YTzv6Lx3Z6ub59nhXFx+lHan7I4lAeBu4q0OU0vycJ1XpT3Zqj4e2sOPfc4e3FFWm5hSbNbxt
t4vuTbNONnIs/Sq24OTiMgCWh1ouGgOrofNycRv0bbpT7LRIQHJvUPgY8WFWjLA+YPBW72G7ou+j
Od0xrjUcNEVIBzDHjBGrnCSw+wp3ORMxUfrsxR49PMTDiroKcgSfSc08gQXq0FsfrXqMAnXE+TAP
G/3J1FJn47a5+jTkXLC7gn5ON5ps5vKEJIA+IhMTxBOrZd/HQoggr9R0l+IOccTmLNk4JlekA0Ig
hC5cXi3JiqSadDkg4YBdjnXaniLTjOvjXFYxHWEj7HMkLpdF6NHnCRHP/q5xwiz60IO+z4kVwIY8
uLh3qF+8KXaVE2abFNt8BT0lcyu3ewkTLqI6m/SKYo9UBKC/ZK0+GwXtYKub+ubU4t9wp7Wz7jdN
3PitSHB7J1r7VVIEPqjLaDxOVUiaierDvhMo/BZ1mp60XnX3mhnhUBXH6Udsuc1ja1li3y5VFiD3
nz3gSYg1KBLKX72u1o+ZsLI9ZVftXMet7VuYrR5BQChnTITnjfMrc5ar2XHBswdkNJQJVjuguWgI
VUpzKiKn3MO2yh9eXMSrutH3YdZ3j5Nr1Xu167sHYql44wRc3UlycSk4QYelY371hmeNVmrKFLen
oprBn4rEPcWNWHaDbWxlUtd3BEhTugIGAQPJwFobWoPyN9W2kQaiUL1m2GtZ6oTH0Wqm9GgsVVg9
ubqdGj/DKC4XEPUUALeK0FevuYP0CG8O3xZRBP97udiJlY1qTts/EFk+3cdR1e5wE20frbEQd63N
h650y3K+fTe+OSgTBkEmr/01GmFENLZx7SgLvEbvhmQHr9ZKd4baxTGnTyzL35muF2m2KzOzabcE
yK82GC0gTpdsjwABRp7ycsrz2NR6panhWRmRA+st7E2KwckOVJqyjaN8PRS1RHp4XCW2JDGtjnJM
OmMnxeydq9bOzxQR9Y8IajhAH5LpcHtNry5KSUXiJZUAE8tBUOVyVtGMK7LqhN6Zn9MeItTqz+6g
2/eLPn9rMj3baO+8NRy6DfTQiExUOIqXw2VThQdTDM0kp5x6UKUcUI6e2lmJsc5SamcL9PXCYHl1
K8BAoJVFE40Ynv8Ax7ocEOqbGprGqDyYk4mmZigqMT4UONJkx7gfXEEBsXCiwqegFjV+46h1+Rce
wKN6ynCNtO/d0VQRlcXABH3ZlAbCkSC2X37UpKX/klRi3ZouFgDmhQQ2PZh2Zs8nC2jA0u7xo8oe
pjFT7aM21VnsexgCiF3YTdOMGdYSTsqTB5n5GZESsz+nMxzGHarc9DzMEJTD2Ulra9ovoJSjU9KF
TkESXmiLsQX6WF0osAyBeshuG4BMCTNaPQyDhRU9tZ/oQc2N8NQ0zbehs+wvRjg5O8eEQ5cODjDN
ediqfK2+aCnNBJgLQAE6KmgJrxUyNXLIl8oyamURuhqq9gvGjQIxrtMDLTbHs9T2ON4+8W+MiSYn
d7QhDz4QucsTgYFyUluLKx6myLXPUYJ8QdnX7n2TmjP63VG2B022WTeWS3hxDqlrcnkgBUGBD/m9
1RL3o3Sgzs3lvm4FeF16eManYXAXHfOeLq9opWlz/KdqwvEvkSkGTstVm5s7JMTtTxG+x4g6pHDv
d0LYbevP6IY+mUKUzTEsYsd5jOrI/WYtjR59r9JCyTuuYwBqCKfnsYF3eRHP4rnqWI/a9yI8l5+Q
zurS/TB3jvtFxYG33Au16uqPhlsv2rdmrIbiwcFSLKOyEs5ZtStz8NVImC9ez3GUEvIRMoENjhaY
PowgKT9R4EPDY6cKuwaz49TeJPZa1JbNvseV6L5tIbUdqQtm34cauTqf5vkYIEy/qIeEt/PD1E/D
nwyLt3+qxbK3+m2rqweZWSJ4ec7AiL/sxeW+e7RL2gly6n3dN/Mnq16qvzq9b+5tg3amJ8Xsbp+z
1SXO+0RfRibzUqoLrtvqnBUGSkD6VKdPVatGx8pM8/tliSE5NKivvXMoOnV8RcgXk3dSS19Fu0sW
ihI2bfggyAQ/q80Ea86Oux/5NG2xGl6K0a8PMlgPxAo4x3xEKOKvg4+OOE5FlaG+V03ReWAfyjA/
hfGkferNrlY/oari/DW2rh5Ba6s17VinSqnukdAsqn0ym3XmN0vlGk9pPDrHWoXw5hMjO/qxsws3
OxtzJbKNT/7qfpMoCpT8+NrhRlxx/peoov4rBuNeVOb8AwxBfTcMBtbvqpEfqIboh1kvfylpU28U
duTCv14sMkZJw6D4AEEMFNlqY8qstYux5KsHvTLcj9j8Po6dLTamt4p8peUVVQBkwdl6rOnWkQnv
kR1XcTneZ64YDoVZLXtnUX6LOi/OWm11z1GfJMc5WSBZOnW6cfiuvysJ7Cat4JRLcNOqsJPOuNV6
iz7cm+MyI8aBb/RuyFzrhN5sdCybyt4qRb41XykVJG1EZbdV/qJXhYhpLpdKKYk7cYPHnFx3RxAy
Rj5BEkXvMhK52vpT0c0f1AhHn2H2ts7T1aeNto4MQylZ0e69+gYUDXl9WF/afWstw17JbNsnMfm3
W7wtFvcbU6WtwDeNxA1jroFqHUzGrMz77j5WIoH1BY0PFfvm/TxAdckAah41dWieysn54U32Vsb4
UmZdnV95b8Kyg0evoptxudJtpYXd3KXdvfCa8puIJkUcQF7H4WfDwDXBBwVi/na0pUn9oTOHyu+8
3vSQO9VDw5cPsPYlosM0nEXfDWJv9lZ25za68p2XxasORScBxV6HSZitJVEIoKrBLMPBoZxeEJX2
9OAUQ//bLG012yF0U31EWlTPjqo5zzUaw31TnOwp1uxd303hOzvszJzTTMCPIaIks1+RSFRtsjTR
qPcWfmmnAqFOf3DC4YnWwOjfvsGvPyKQmJLrJx31oButLoqmHTRrprB9XznDv6Ugkw7HyHxhs6e+
VavV37fHuwqCuL6RyuObBauPws0qmQnBzI2Y4yLfmOvmvxN+P4feHb3oaCXGo9NH5Ve9XpKNeuXa
sVYeJd5fAM3UZGmiryuIzmyESVN55r2FpPK+Ls0o8LLiD/Y6YKowUtpZnSgetVpTxp0jxYCXZXZ8
AOD1z9Id3Y+Nni8no463VETWpc2XH8a7hgMQ4YGFxtrlOS/oCldzrRj3ZuROdykhvl/pCH6PdpZ8
GTUxfiflfnbtxvoQEyI+hIllfb29I9d3Ci8UXX6AHOgKsjyXP4F1SHPc1+37UPTLIcb2JYj60T1E
U7JsvBdvbD44jhfgL8JZbP/lUJE1uGakkdwYYUa5B0HPc29O6U7UKGGoqO//dBWMY2/P7/qEA44B
zE99jPo/Ef/loJUXj97CLXdfeFqD6Kv2a57D5MmEKX2ek9TYKAC+MUdYZrIWg9LbdQOpgV0WThAk
kOy20vs2HEw/AW2Etlwujktv/Sk9vq/3TZHQiBAfehtagazv2utdL9ASsGfITQl/efqx7DNX27cw
mX7XcVzXz3AVrHc2HaRVK4AUghqpAQaoQR6rV2/h4k7WMNizuE+yIf+NC4pb7JWmqx+9NO3boxcO
88/3zpKXT8InVC4rKbJ7OaIzKW0+TyFWkoOoHvV2Uc90KJrv6Er2aDEaW+LyL2zn14+QnCJZKcUC
DAuR5Fp9nFnhCo16f3vP/6miMG6YXYFe8aj8NJTUrH34jJD7qtSZnkWWWaavIJXonZrCGb+6uR5l
SCvgVnfuXKAFsNORZBNzr33nZdPeyfqS2wHCBPEsVLzAt62bhsS4g14VOH9GAOojUn0t6faRC8Mh
qBr8t3wbZdKv9lIru1Hvl+/v3hpA9FS8ASKQ5qwDI9cqKYNxXd0rTjRqh6lT0mHv9bUXP05jpR5S
bNHDdx96JG3J4RmQcwGw7/I4SNPtInQsDMzmvPo2jeRWiTHYP5NED1U/cZX20+1Jri9KogYHzTcJ
RpXV7HVI1Jo2gYKuzPeSknvOafQfGw/UZp+3y+n2UOs7Sw714rCEjhVgqDXErg49vUWnZLofa804
CNOsdtXsqaeojP5eKH9u3FlvzYwoD/IccHbZ8b9cSgklGQ0Y8fclYpvxroGI3+/H2Ox+WnXyXqFP
hxaanB+Ib4krQLHncrTBmxPTBeF9yqdlxAOg+D5CEN4PSPk9ZENvbjz+60iW4fg0JN8CzXdEwVfD
Ef7hpjqI5jT2SvMUtWkMhlgVR6KEkrYMTjuTTXFVK8385Hjh7N/eype89PUtIscHMA3FiAoylryr
i9IlchsB14pTpY0x3NvU8Iqnrne9zgdnlsMc05P6NNUYavpRWRq0+hSkjM4F3KfPkpwWo3JZl5kv
6sKFjdPq40dXy9zvQmla3Q9RfP2stp5S7spCmWhtQ0l0dxhn54coRdsU5J6Yfo1VMR/mCCXBXezU
xdfbk7xcYzRspBwlOt1gdlDAIpS53NJSyzvdpc91nCc7O4d6od/NypgeDMo53X5UlBrpt6Q8lbNV
/4gydUubfAWv++8HUNx66YMRWK7V0B1LeFEGsvBoUOU4ljoc31Rb1E8x2OI9fszL46S71odOL4ag
0droIMCT7lNbqTeijcuM/78fQgeT3Eyy9qhUXK5EIeJe8RZXPdpdSKOfmhiKlRF6vb1o+7uw1sSz
6J3oCHvE3Lg0ZKj+fweNm0IWUYmrqAXLJsU6H16wAQdNEeunzLGjL1m4hA8tCc3Geb68K15GQTyI
h5j+AFHOy068evfzpFrU3lyMk53P3n4YqiLQZr3Ze2m4VfK5vAX/dyjCNvITutJXhkIhkK3KiU3j
lDi9/iFROt6uRpt+hNHkHpcl3IoUr6ZGZ4CcCxwk3GX0vVZJp6sMnddQyzs1Q5s+TWnyL2LK3eNI
qWV3+3tZdW2ZmhyKPhZyQdxMUF0vj4lmtTNl314/CZRMP/OOpZDQneVsZEZDQRhEs2qWw1kfGgUx
jcU556Xd0BZVmoNrzLDlXWRPb/+mVZf25TcRL0mPBkBHVA9XqaAVEVfgx6ifGqvrnpe+D/ea4ro+
mgnaSe3SP1kR17jQ9s23sNJsP7Ji91F1k+yLXWIzZcV6eGzc1D6KEoYslq1WMNtYwetOmjw5nVef
hNr9lWIneLZihK2SEWHrBrblaYjcAkKztK5EEOFQ2r34eHtyV0cJLVfKsEBViI2khcjleoeJa5Ru
Z+gn2DYa1cAWvJ4+PsAzxreA937jFrhMAv5bSuIEQEfkABI4fjlcZS8T5GbDOC2zqZJWa/o9T5TY
ZXBM77pcZImf1tyPtye5vns4VHwkPHXQAfjHtbxZFsM3gb5inGq+z7tYAxWTGnHoO049f1aNRLmP
20UPQqXd6nat739KjDAd4JNwiUqC/Gp5DStswMDO0TknKdqDXRyORoo9IZpTlm/Xw8+iUstjazvi
nPXGlib09eaSELw02+gnkgWtRh9qq2zAsWXnxcMRuq6c6lBZRvyYucRpKIJtVb1X49G6k64NMn6h
Ig3nbhVR5JOJ1E1Uw0UyalRQjmOmEJsVpK6uh97ytKCySu4wnG9v7/Ww1P6oBhHFcKjgy10eqsZJ
EHW2G+1chIaCyaSr7vBu/2OKcTomS7QF8lrtKbNkOIpCTJXYnqj+cjhoFX1komh9xvms2bee0x+y
ajC+G2US/7QUrztnk2vvWWnVL9jx4PZsV4f5ZXiU6iT9Hn4wTbPL4W38qPoZjYNzzsN+12cOduKJ
Mp5EnX5Iik495En2Q9Ilj7fHXX26clxqFPKi4CmQKi6X40almnhtZGrnXITJdxfby52ZjdEzgmv6
aTEIsGgzFxsx6puDQqoDMAixlRDqclA9QYfP9Qr9PDWWcVQK20VYh+fAbGOI/yR0e9FpxcZ18cYG
o9iCVC5JNbyLNYI8Al1sL4Wpn2PAbCdsF0M/1TRxMlLkHGzSq50X9u05rCprDxdI//f2Ql8fZ1oT
mkE+DwsNcs9qziN6s3qyONa5yaF/5b1V7HRnTE9ubKX+osbvsydEGRAOD6cZ9Q5DFlfXuihzohvZ
KDL7nLqTu7Mr132KAY2U/iIQvdy9f3JI4VCpwO5Iqr5cbigqRqWyDL19zjjDZ6yZmyd9lBDJ0Ry/
FXw4p9vjrTgO/80OMiF0DhrboBRXx1ZUy0SwljjnhSq5L1JjeajHsfisV2Hj641mnJrYLk96bmIm
BzLyNPMI+im562kouuUhDfXhU5vi7k5GVD0bdVk8dw6sFDpp8Y4MtUh2jUpsNIbRWLwvppRbQw8J
FQb+BAyy5lJTcB6MKkzts6ONxbPVF9bO0BAFFg2SnLcX6vpa4dqmGWuqvFnQ8/TLjVmGUCtbZ8Dq
u3LTs6fDwdGAvTyPrQ3UAcrvrsoT95gIpCJvj7yKLl8mCW1OgkfBlnM0Lke2W17J2K2cM8Yt1l+L
xw/whSHQrCk17cvtsd74tszXY8lVeBWk10Oc4xzeOWcn0nD9dqDFz05v39mwFnaNOTgbT9NKSoPj
J6nwkoWC1g/Ex7X2ZrLUvR3S5T/zNPWflHp4LrU+2+tt3H0ZGy/+I7z0Xu9rKxgQLPExbaaBJIsn
XaaIjeDraqFBloP4JoDntbSvpP2cAetrFYryeXIUe5c2g3UHM/Qx9lrj8+1lvh4JjicRM/oK9Gm4
XS6XGagb/Gdi92D2kG5Q0kU5jLWjB0mm2xvndr2jhtSqALLC4sqm2PpC6d1uqUTpaYFui+K+7OJf
ilv/SfKp+KQV6rzxNKwnxmi8uC+8R2TMyL8uJ9b3TqiUiWEGtlSmaFovffBKDCKVpdGOt9dw/fQx
FLVVesgSdUYDanVUh2ZuBmfiYCRqO/v13NnyTCy7ogu1Qzwbv5vCdN6XDfAAMCbVclPWy+nNr25n
a05p45qtFcTo/x91uo17fEzLXWI3yaFbqLbdnuP6pZXj0VqTCp5cz4gWXi5nm2MxUFKbCiK3Ffse
4ZmdOgFW3Cu9re4M21aeBgVJfHUqvAVO4MD3evsXvHF8GF6jpUh8DMVyFSJXRW31njtaAS5uyrEc
Gv0wdJoeqF4tdiJyxMZ7JP++V7WIlxVmusiqyPN6pY6hhqXTD5PFeLGYPhZqi8JK2GAFdntab5xT
ii0A8kEhAINeawSYZa3bGTWeoJqqr2ozDg+I3s3/DInjbhXY31rB10OtVtBG47fussQOUsON7htg
mJ9M6Ag7evXhMeZz+fb+qZFnMDmuMHLJ1SdIdQlyXzNCWxHUrPKuKp4cXqq95F688xqTx5MiOsg0
8JGMtnoTU3UsQxfgROCGQ5b6oR25u4iekeMPdlluhLpvbRnvPCrjVKuIjOS/f/U0FVFrGrkaI7qE
G8Upyg3lsdcpFWSAYN89FO7XL07GXNAyh7kcap6N3kqb2Am0pPiT58b8pKaL8Ouwnt69gvQFZEzB
tyVTpdWk+mF028rpnYAOQvwBVr6BTcooRQ2RLbl9Lq7vS4aiCCVfXPBQ6wJj1sNKCyPDCQy9v7Nz
6c7sjh1AOBdQnIMKgBHby9fbY17vmUeLGrAN6ZRGdXV1f839YuqNu4RBFzU6SNASxc/aTANAolvK
ay+pzuXNQStTduppY9LWWSfX5jChfZVrSpDaQ+S3oAT+4Lc0PDT9+C1H8y1Qcts4Qlw29kUtJGWt
EScLudn9HMb63TBO3bmcMvOsp60RaEv2LKYFzKXIIyTtXWNHB7H5y8IecGfBbzzaOYpyimJHB9tK
7T9ZOtqPyFFlh9o0x0fFHJ2gnIrpPNStt7ca7KzH1Nnysbu+Lj1o9vSyCA7J79e9rCIcpqklHLoj
cLD3c9lEz46ZGRsVvnXVkVuZYUD0SEkfWi/rKrmhRbk1m1OELaNXnJw8b3ftkg+fEmWe/TEthqda
0Khw0DP7JMwk3RGPj/FusXVw9XCceprKOvb17z5dgA9A+VBqkA+ycfmZVnbREpb3SgAGdbrLY6QF
57S0qJP11v9rKG47qTJAw3z1nVZZ05pWNSuBxXP8BMEdaWtATnfRUL7Pb5o6lC1hHWAwaQSAO19X
ePOlazJEVpI7Z2jhKqWKHnhxq/pO3CqB4ULRM03kqd65lAwKlJ4WG5UbHvvVjQfnj4vDmNI7hM3a
U9Jb7clwk+FUmunWC79uubxMkCHQYubA4kyxuhTCbGwrKyyzu9kol+7gGUt0MNwqnZHVdVGc7dp0
wvtdzxIPK57G+2W3Q9KReBfL34BxyveZ7P234LIvSx5CbxGo8+UxchT4PbEdpndKV2HGM9nT46hP
3W5qi3KDDH8VC7DMr4daxY99PlizNbkpsmpu7zexVh7m2Ij3HIjfUUQf9fauroAI/zs1iB+0EeEE
cu9fTs2bC+r2AinEoa+sXalU1T7K4vqgT8sMdaCMHkYLGI1VOs5xVowekoOyAJFGMEJPtfKDh7rQ
lzkaapRvyIuqOo/eG1GzIg7XNUISHHdoPZe/MHTKWksN9GZ4gYoPaW99n3Qt+pEz5tEz82pLulH+
fRevBOMByuALprkrn4vL8TDViUZ8ADJMZobymJZL85SWPaospaP4KDYIxR/1WOwWAsfSn8w2vbcx
wtuIcq/eRYnCpDopg3upUbPaFwBZ8IBqN7vrVeCYSwRvEY2A4mjxjb83hZBDUdfX4I2Qca4dZ5qu
GtIK67+7Osv1p6jIHR8D3/QQa874OIXC3rn4LzzHdqzehxHeYreP4BsnXjK+eDv+h7Iv3a0bV7d8
lYv6r3M1D417DtCU9ui9PTtO8kdwEkckJZISKYmS3qafpV+sl1Kn+5Z3grgLhQpgeOCWOH3DGtbe
EAw23r7vCTKCqrddc5TeOG1T49Kj4q7ZtLOaHyJ0NN8Z7wIY92PJY34Bt0gCQAV+UoWb7FIurRib
4xhPAVZVbYFbWfqO2AxOaviXRvkCjkGVL83g52qCOg92wnuWiz9lbnjtQPfgskRReK1NvX3ustXZ
CPBxc0ymZHqYAG3bVnBqO4bN8AHfsc+BkzV5PBuWxz0cgf7ufYXhV8dHBHzh2ky+WGD90lVz2S7N
MRyaEoUik16buGVHACfeMwP8Ka5E4AH0HyIuNFPw38VQ7Qhq/jhl4uh0FIcKmBpPo4LnhJNC9g/S
b7k/sPo9meOf6kZA5AGfjj4y8DQ4NX4C53kuAMVeZo6TStLc5ZBzNOC4gxxFFeBUEmItAnxDd8ia
zRgEww4yOOkdKOLRczKG77ZlL48VRCGrgxTyPHjWeMhQ3k73lDlCQm1x2jshNIZJB5DGvkFbPcd6
a6FDsohrhvdwmNsx/IRGf7ejfens/95eQxF0rVCCOIaGGvSCLtZcqnmkrAI3bQiy6dqD7QCJEkWv
oPsxXU1J915h/HLmUUxCNgkIxwrdAkP3ImiAhTICLxl5xyyUURGCOVAEvkYQ5rvOrYCKAVSGZbz7
/UOuy+kvBzhihlVdErwRRGI4wy8lBCLo6w4lCNwn2nYOAvaE3jq9O0Kafghz1Y/RflIwB3EQer6z
py4e98fIyKBQr1vr8tBkupjjqUJhaAYxz6sj96iqLN3BmxCSpUnTP8lIQwQe19w7g14E+BgUEwl2
Nkp36xF6Wajg0AyhKLiIswFWqKhHr9xyq/9mY3IdBRsKTVjkoSuz7mLlRCYxfSYXcYYqybCnbh+Q
qp/oWRt3yWtvcQ6/n8SL++/HeKhRQBwa2TXCkotwWgDtY6toFucmTXgR493t9dTDe3zx3+vx/gCG
v10wWKDADqPNjHsBUcbbaRuoMQa2u/IMljtElw0ganeNbmJYdpkQzN8aOK6eNzsY6oEk1hpxgAOB
++CB23gGHtYAnxBC1ThABadq0/jDoKBvmICVHhSlmL3N79/M5f21vhrgRn3MR4Y+P8hRbz8uIOaL
A2a7OKN/EiQ50+DqesZhu9r2j8gIgls8affYhjo7Q/osIDCg9t6JG38xPUBG4tZAXwbRWXhxmknV
8p7TVJxVhVYfGuNlkhBhoSRbuot8L7lc981PE7Q6suA4Rzvv0vdv7vG4yYzRomqZr+poPsMYK/su
B6c7DvD9A2gNkWnLs+c+S0o3ryIUSCDWKwsB6eDt79//Rbzy5+tfz3A0FxFCXIrKchaGDvwoxJnW
ak4h0eRch0yjihCEV32mwuffD3eZDP0YDyLSwF6hO79WPN9Od289dMsdV54BiJKoTnAPgvlVnCdl
6J6Yg2ClBz7uc5ea8MkoHmxUE8hnicDpnYX3qwfHxQHrH+AdV0GNtx8Eno5e7TMrzzKVH2MjFdSu
lvjIfODubJK+s8J+ucz/OtzFiWMHOOVFsZBnhkbyVk6++sTbedmM2J65CumrGWYHvFYIpaRl00O+
q3pPEeDXT4zC2wpZWl0v3j6xjGogDe2Ig0G381VQZeUD2qP1xml7p0BXOxPvxKY/XyBQAUD7AGAp
oDmxat8OGBi7Np9SeZ4bCNMyt2PFtBYtRohf7d0E4vUx5NGK36+wn+9LDIryCLoyYIlg9LeD6pi3
A4ph8qxZ195oCqe1ksXDzs79LdTR2SYE2mUP//n31Hd+OTBQGCuqE098WZpqEKF4AHXJM2+aBXXo
2D9A2W4EGCNud1E31qTkvUMgZP4ePuGX7xmQ5ASqkGibXGZXuq7RCJkrdaZsWB6404qT7qnKEy3g
XhpW+o618Xva4r8aFEoeUCRAfLL6Ebx9z+XkcQi3dPIsmszbwktl+ObSDK1h27DPUxaVJ1gY23fu
0V8eHzg4kV+BoLI6ML0ddQKPEgquSp7bJZrqHPfnvDEdN/fGi77DvjW+To3z3IGuf/YWb/ngeaYv
IHTwXj/lgiiFSBDX1l8/yEVwBHhCWs8ziv6+hkg9nN2dh26IICnQWnYL0Hbd51XnLi8ibKItIEh0
l7BsxpQodShL1W7R9qUnTNx7JZdfzAuw02BiYN/hPr1kGLQxWqxDLOhZwO4lj4d0LpJIBxtPBwKK
i968hXpM+M5h+tPaR8SxKucDyLGKeF3u9NJpK1HDy+ZsRlrBegtQcuIOyu0J7ndx7WjPbseoyrZN
kqn732/4nx4YYwMItNZFkQ1DH+ntkkBYURkkl/TMkkQ8pK4CPQwy6YdG2o8MYIXrpW7eOc0vhlxB
CeC4ozIMWBCOtUsUUjuZOrBNJ29a+HaxnS5BfWsIwLYqUjnah0l/65b90Gwzv5/ju98/78UxjsHX
2u8qcIIUdCX1vn1evlCB+lEy3KhuUVdI7j4gpOFFNxmPQFpleicgvxwO4dAqPLKiQFbu2+WxNrRj
HKkw6u/x/04PM/1ko7ovOriX7YFmDG5//3QX8T9Q2agO4Sxb60QrMfviWDFQiJ941Yb3rWxVYaBA
dVd1PHv8/Sg/P9SbUS4hTgAOgKIUsPDeBAvfZOM0HhTa3ze9C0D+hJrzO5fS5YL586nAUEGiumrb
rk/9l15eFGohotiE910jm5ok0fjoIOvbzmlS7VXXZFcIlt5Lci6i2j9fJeSOUC4AOu8nbsxcR+g6
91N4zzwXHg8MHP+4B2o64Cx55/kuw5sfY6F7jVo+QFyg9V1sQq2SUGaBDe9deO/lky95LjhUI2KI
6iFsn6cND2NILQ1pDWh6Yne1ss7D7yf18nL480OAhb0237BDL0054UbAZLzEeMtjO+TSi7scHmLQ
vw/UXEBJudrGXPNtAy2RRwUp3dynrr7rwCXNf/9JfvHmfxhC4DTyUHq9tISqTboaE/DonsaV3ERD
x46+Aft9Ueo9YZhfrCw0aNY0Dykfyrvr9/+ysoCAb70Fqq/3w8yrg4RL+XdfVLyQFkz/MpyzPAZN
9m+fCaAyorC/5jCAMl2WwOKq6QBEs9G979lrCp49CTIHoJRmrIHSSqbuPfL1xf2yzizqivCiBNN9
JdpfnArwfgt47Q/xPVzogCvNeH/IpgGK26oPz0sJ3YhaKcAMJqgL/H4qL9Q00nVowJfX/YN0bbW/
efuCS9traKZ70X07g+vbxB2U40OouZeQY9/OpWsLVVdsEyWwPELXfNhaKsY8gbkvFKpZs/EX3wfJ
CDZQ6CZAoke27t5U+j1I+9t1gBWPSx9VSSADwepZ9b7efkyP15Tiloy/oSTuZlcohzb+Vclc3WVF
GQSAAY+y5+MHMagq+nuuAT8Gx7ArcRhRNwDfF1cStQHqr7Co/Da1CdvWsIM44p3SogaO/Z3seZ3p
/06e/xwKwFQoOsCpcAXSv33OkM9zkwZT+q1nYZYzF1B66zczjHCVdztwR+zR7vNaksKZjHA4qv6t
2xf10h+oWBAAcRPCWvVya0eNNw0ogPNXNQUq3dsgbsOvbeqX0H7oqGdL4kBlYXlvFa6r7K+PjcMM
8Sb23A8oFsB6bx/bZ52c+7DzXxcjHFDXMhrXG+hhxd0haXQ7GvT4I3d4CEBGTG8BDnX59WwENST0
SwDhocVRbvoSCfbh9/vj7U2KTwTOHhq3azU8/uFo9PaDaZtkY+Nw95UbdHRICNDNpjcpC4vIiO6j
yxCw/63TFUVuiACAWoosa0Vj/yQFkDoQERyTiH4H3RWCaPNkn+DxNxFPCPrt9093uat+DLWGCggs
1xv04rXTfsCG62b2HUp/LDjxDKusAPspbR49nye3sImEsR/2WhK9M+M/jbyGlSv1E6A7IKMuvYyA
yOyHcvE5DCnhTJIDFJse2i6JRT62IJFpKFwUsa979+++XGTN0AwE+AGuiiuJ/O18jiWcqURG4Yfq
JOjJO1Uf5W3VVKCCqmr3+7f79lTHRELzZ70hUYFBcxD569uxHBxkeMxOV4RHcblXUgAE0ChL5tZj
N3ZJwhsd8pEY6Ae+E8G/vaExNNC3uEnWlbsKh1z2//UyoiCGGhUs0MN0vq6yudwIJDE3fode4e8f
86exVuQ+DIMRlaxsx0sgl2HOACyILPGYQ8k/L/FUOrlcUSNiMZl5527+ebQYjSnskJUw7GN/vH2p
tcdRWl9qS9HMRfeGxHEtiOFNlhGLi+ud0X6aQqRCaA0ACofzCXSB9Xj4S/jhLmG1VH4TU+JWoWsx
GpRLCYwfyxANkiaqV5wvCAtZNKtzMIfpx9+/28vrYM2GEPCtfaiVUXvZkoHkuGiCMSgp6RXaMNdJ
IAK5Azp9TLZqymAxplXF543n6vQbTeE4QEaNQ+2d3Xp5CiLhBlECwC/0INEYulxOFC5jS5LZhJIh
Cdhu8Jv+qlegc8VdIuGMtLwnKvHT8YDlCyw2Ng/OQVTPL25ceJwkOhUjGAxTwMWnWbT3sBUOnpR0
/XxBwesoNZxtf/+yf5psDApULMoua3kN7d63k+2PQzWhpIVBpe3N/SjotKkCPmzCpikPKCAPd1Uc
2CJCHLT//dA/lu1fLsBVLgH1rTWcBg0UhfqLZT2WDHeQClxKQoT05sHtrJkKPYlZ5vg6fAxiOqn9
1Ez+p7gX7C4Q/iBf4sYbTwaqkJZEqp6fIlcyj0yJmNsT4zL8CKB+dPYSM93qgYJSzqrIOjsDjun0
GeegPfUuCMl534NQdptAqmL488D9z6/T/6he1e2fz2D+9V/4+quCizWraH/x5b9u2lf50OvX1/78
0v7X+qv/70ff/uK/zuyrVkZ97y9/6s0v4e//e/zipX9588VG9qyf74ZXqDygptz0PwbAJ11/8v/3
m//x+uOvPM7t6z//+KoG2a9/rWJK/vHvbx2+/fMPXB3/+de//u9vXb8I/Nb//F69SFg3/O//dfk7
ry+m/+cfSfgPNFgR0a4ekKvoNSbcvq7fid1/QFcMScDKyEISspY7pUJBEyOm/1jr2uh+rfj/BEej
UcP6DT/7B7Yn7nH0d4DtW7/1fz/Zmxn67xn7DzmIW8Vkb/75B0K+txseeQ+6zSvRANZnAJr8pG8+
tJULJXmn3HjS8hOsal5nWgUFSmugytI4byJ77NBTOiJUQXlwpJ/qkLvbdIxy1599VOO0Oqt4gpK/
gd/NFh7Gw0CGCvS9XJXrOT2kOrsdIig5bgAHSxixfWWb25pHZtx0NIw6F3+lQwFfEz7BhfdrZNAk
+xZFUMNYpgFl0DbzVfWM3pb4OPbJeO7D5EsyeGgHSuG6BGiCRpKUCityqHdtqiHODl0MrnrYl3Xh
OlV6R0O49HlETa5szxY94NIQqzSAaj3AtKcsZemyZ6HIB2Q3BZQph2ObouhtgEw9Ap0/5FFnp7x3
2G2yTG4RlfDkcFl3LXBwE6cLrmg5fJ7hLQAFytCHVMzE9BE6sCcTSdaQpfKSopkUElpfx7tYLjXx
gCKjJrjy6MB3Te12Zjt2vYxI5paDyp1MggE4lpH6YBYDCTK/MMZTOCVWq80xhCyZuwTi5MUA2XWQ
gtlokQGvWTXxjQAzh7jC+z4485kLYx+qTlyj6mWq61ZYaMKiUKY/aB2SCOKcZ4M/ORDUHGrvAGQ4
xp1dCrcrdJZwUDVUvJp5DKMckLTWbrUPXxMy0Z76hYihs55TE31wtE5NbqtqoVBKtks+QUQUbuCw
gFcD7HQ+zLNHH4Ys6K/QzfjQMQuBxngIxdZrXb4d3LC9ivDabl3eHoZuKQAlu1Vy6Dez1/lFg5uz
QKKw9UbzAl4qxMo84+4iXEnw9qjNljbQGwdCp+ek8TKyEpdvQEoYok3tK4tuKJbMeLR9RG+rtKIu
cVD8tIeWNvMTTFpBCZ9Ze22iZF/2HDABu9BtUlUh2loL+j4bquEmBGNR5MwDVKQI56k9l2Vz0H3d
G0JDZdu7RtCFHlsKAHoBxo3V26ixiS4ikAh0HjougZg1khno45AOALUo903CdsapDsNky8+ZP1Y5
o2bMR1DhYqhXTRtsa55Pobs8ACktNHEm60KDZnj0yiUB9G6sUIlLfIWsNWZA06SAYkLc5AasKDKU
EvdKG1/ZpRqKvoVOhQynjmg2f2aj+C5xy7eeOlYtPDcXjs5s9iWug2lbt0lPQPI+JR4rP0BypCRo
S7Rbt60s7iAJIxbsIwZvAA4H336nxskRrxBIhGC/gWs5CLy8nSCrVh/jSMotraV8CKGyxgisxIcz
lDGzhVAcPfVRjd10C7AhhzAzH9OZBFyOS84qNZAJ4VgxLdwcHd8V9+B9Jw/V6J5iv/UlKVtnPg56
BALO8isVSNMR1WWNgoFLDA1jFo+g11oFResZQKJmi8qV2aUwDQD3J3Fps5vgNvfidg4cPtGTMiJf
zATfoJBN0XHwh/rOBWMSsHSj23OlFPMRxc/y1h+6QZF2aqmz61HU+jJWHuSfEm0nQZpEJRFy2zkP
qzDdIpmvvi98dVfWc1/A2QIVNFvHd85c0YB0TvM9g+n5xyaDAsNuZHQkAx08SRot3IRQOc4bPTV6
r7tYbhzrxDdlXQMohFz7VDfUHhNnNDvX+MFOsEoX3EstaI0dk2iKzrB1WxqVuftap5p0Y/WEOKyp
Nuhb9paEU8N3fVtGEwl1F6wuWE2Gw67XE/Eh/4BXDEWKxtqXvmn9PDDgT+FVYmGhJqTUqMm8TGq8
clo9gBFXe1ISG1d6gYaNtxzVkIhrnoTtR54YCypiZnb1QHVhK6b34OQ+BqkZaDFFj0iH1+aDqRBl
l5N+Ahf9pmlBDXbGdA9DvlQSChot2IgfcaLqo2HJeMoim4fuWJt9NbdnGNhHbkcalJZWPy53gtaP
7qsyLUQHQWA9Qb6MmMgv+jgaTnRJ9JXj2Jsoo52Gv2mzOhqFPmO5AMA73reMxXe1I9pjYJj8BKoM
fVoG8FxI5/ufgqy7g8BQQyScv4jQ7RPWNXQbx+QOEKiK1F54B/L+DBtb2p3LLHrlc/3NT9B2yBPk
jAVcXNxrOAfGMYSS5YSjAbC7NvcFuEa57QIJ4jKK3qFIj0w2SaGrcDp3bisepfABXw9TsQkctztB
B3XGwkVJniylRvDOB395gRtBMULgWxlvKCBCzEmvJS5ZJszRqgxqpqybN7HnCyAGxrFotQ663IHp
wkhamMvAMWMJNyLjmpTGnpQfwBe4vYfQ2NJvrYEpYoz9VZbPnUQaDsA75DKJjLMtqFG7BgJ8eec7
EIhgrIYYEPOGz4s3ysceQl0H1vvyBlYVysk54MszAQ9PwxALqL8lj7V8LBPGMZF0wTmZQdxW3Tne
MhHI6NZBXlad4UeKi+tl7mFUBupgQPUOLqbzg8+ZJwjj4BgQ3x++jgm26jZEJ1XmKcg5H5YhZcdA
YifNEUdsMXpBd+x7do3mEa6SxZSWJKYBNT1zTxOroGlk6WlKEycjEQVPj/NIOiQG8upTjeqNB5lU
NMy3JivFbTwPQbgpG7c597WI+yvXM9NEzNSeMhApPiVVrf3TZPxrT9f81jRqx1cjS97Ir5K7BRvH
oMlLWnd17suuf1xY7U4ERaQTikUCIjEICutNMM0LiQWvdvBj4KjJB9ljMExTlKeVgEKs3wAijctR
AuDJTh0N7lnpA7iOZUK7Derc2S11MTlbBj21jJSNbb5UXl8PBA1j7hOwe3Wfw9qkbPO0LSnklDOB
56j9UMNlA33TdtdP8TAA5OKGfQ7DM1k9Vv2cvDZyvCu524PbH/TJfAhbxFIFZrD3yQIpVfUhbJO2
gl+3UXqbiTR5AXrFPbcDkhkSIgwtrymIFhrcTM4G0jZ9NsFrc/VFs35Wgs2vmbOgKwttiO2kY9Pt
RujUfudeAsksRzsfGDxmixlLae8Y198CsYaimtPLMdiaSMU3o49NmwY1bAh5dZqVSo+GA5DE1Pis
KdXb1vOhXoVzlA65l3VlkTEZkgkrraghdwW3T5jjOGHMB0yVap8nGJJW+Ry7k1egdXZrvPIkoeq5
bcGXuCqFP26dMnVoIdOhnnagTjtuUVHhAqguaJ/DkWCGHNoUVQ3p9LIc4P/DjpZT30Gnu9v3g2+3
yPg08Vjz2rAwJrwO/GtUxZNzOY8WsPe5gpOOA3okKG9y/ALUgd4ES2POruggfhCbgictv6OTiAw2
Anr9yFCvotrzd5hlhOmBCM9zAB2fbHAe9OSyqgC+xRwZeKobzvWTX8UwIF9q+nWh896thYQhszEf
EisnkIV4GnwBr8/uByCSvmNi233V8HgHi+07JBlTRphkMkXUXT73bTJtoD2ffe46qApv6WQYKDk2
tU84udPh2NMSgmKRthslbPpEcTM3ZHRbA4OAurJfRgemU0HZiM92sSMoJgGQRmMTwaKpDZxDpoLm
hQZ1nffurCnxjdd+XZT0YJsAfEUUIG7ZSN4da2cIFYGQJgTZlimam9MQJDgpAd+MlyKzvPm4TCO4
hEEyzsdx4ZCMk3ZYskPqtLCfKR0P6rLLwHr0xIb60YuXMQPzHmiJXQqVTplb+J4JAuPRuDqn/hJF
ZxqFQ7VRNejWe83RVxuzYLL5LLtQXoe66qaczziuCI2VIiWIhn2BnxuDB0CCcGgknpCvqMREHoLt
zAY+QYukW9C66v15Bxpmm/eig146WCNj7pSWF346xV/4KMbbBviacEstQjy7qbDF5EwqNDqWh2yE
D+tn3SQIqMNOH3AQWCFJ1rXDywI7RG8/QPCnPpmFKTII7uTu4MB1SUd1d9fALuRbnVCfERg3raJ1
ZRg99mHEEEkOSdRu2q7BvTtP81l0YWgecY2sruVupcuNo5oHTGuijrUc/WUziaWZNBmgWDFtSt2b
bx2F3ebW2vYms+0uCagA+Xc2H+PIU03uGJo+R/6Ig51ryFLimjD6pk1UfVVCP/eLgF0YqK3wO/o0
ho3sNxSmf9G2hhZIvxWG1rnQ+ha9X2zigGYvrEE+lCMCvgORELi+Oe77jalwohTjAPQHCWQ9QUsj
Kn0EmpkzRhsBSyIKwGXLnK2Lu4sSz8XU71xbQ5sTlyr8qPqao0kOFbM4B7EhTrad5dzCEiKL88qx
dbjtkSbGn6fRdOGmhnUpPITaPvxQQh9mJF0zm3qVjxczgS1cdCdQqOq2FLK9w4lR0Bvjsa9iQjVb
N6oQ4ruGcXyzVRn3nhDAaJ2bcFyjpKrey3GU16Wo1JdpTtKOeA5zn2N4bSKxGqnMTm5Yq9s6a6Nm
B3tAiSAuUAD7uMG4LYFX5+cIqVl2AODUw71v2tj9mGUNBdvWa51zw6p4P6qxvNauwyqQ4Jh6khWd
oQ5f9eNdU3r9F40qZN4uQfndyG7c1t4ckySjrsRqmRDHoiEU3DSuBaVo8jpV4d+khbAprfi1OwWd
vY9s2OSVFy0BAZDKHYsSWB00blgp+XmA7mSHkDRBDNlRA7p9OaRIh4LRm0MIqpVptYnKPiy3A1Ra
n+ENqu+zpRxiGKZYtg9GnAEfVVa65RHkQWsQyAPSWVDfhDrnkX9OnCW8h1Hlsanceue1CGpI3E3+
7Zi1oLLO5TyYHY0QFBB0++rpLDMUz+Gq0ruABkv2zJd+EsdsZE59MLBoRsxL56Wom6WqTlCbQdZj
9RSgEm0h6TwXi2b0IW1AwSmmDq7RN0HIZkU6z8b24IxuAnsJX7X9mS7Iym5NxTNeOBn3NQhLAf9a
ScgzbmsKAjvCXNxkxrb9pywsa4f0gxNfTTz1gXCoENXohjt3M20MLim0qnARzvfxKlY0pC4ryjBA
WxKo22uIvcUHlF7MrW7qVUwGCNTGieXHBEahJ0Qg6SFzquABijT0c1NN4QqMTT0SICvHVbq6XWLB
jV1FYHq3Wi35ky1qCEqextZzEeUItYl9aY6QrF5uWIh5oBO77ik61pkDT6oSx0ExyXKmqJrzsN/7
HsxyHpq2Cb9TUCPRU+9G+BNk3KlhwtIlFJWpcfSQZMlMFzKuYnmb9mzJ6rxRMYjCpE8mmX1xArQf
a5yrXf15tKI96Q777iZpnUjsLXOATyOuHPZhmW7cwJYFylYPvFUPkMh75ln0zRlK99k2Cfak1z1O
Cuaz8CG6lRH+lNvcWbfaixStm7Tk882AcO+hRaSNhlV0Lluxj9LUgYdP9aGvce2BH9uN4gtiVthH
dHeZae+1770Kj5/8wU3ymouNMtOLTx0GkEh/qMrlHo2DDLzM5qVbXdCAgHh2wGEjY6RudaoA0Baf
Ih0+MNe5sXCpPamqpKihBQhmqLoRk1mBp1c2wyLT3vISKfUJlDS3SBMWbUXbwv1g8npCRfS1i2v/
WwOLchx0GdoYunqZ/HoD2ufJyVrUZDIUTppkyqOhYlDvNx2qROB6QAAcHiLIoYlnQHkC+WcvWvbo
Qg0VhRcEnVjtrxbNAeKN/j3l6oM2SIgis5A5bgek4/DKrlht4LTdIs3Zu9xVEcNqamz0lMl26Tay
nQd8hCTWYfVULwGgD4s+4X6+LmeNOy6Ye5It0w1ERaGNFd+jinNWnjxYGcMiGIWOJsK55SGlQPun
KJd633auOVhnBJfA59vEna4cI68DhPBlzWOyxCO08BbYizf0ZGNHnGXLXQQG6sYdG4Ql8WqZEizb
WrMB3nUsO/h8wieZ2hvEWwY+0yOhkbQbMaTxxu37p2xObrWXKWD1qpNCIuXifEIHANY3T10ffUfz
KjjhYEuPdkSWiyoNxJnrbrn24ukaoZZPVJLsU+2hcIZuK4/L10qGEbTKlxd0qT950NXY2KY+KOaw
k1HV7TgpsGr967Gfw/ugQevBjQDBacHNOkqs5oOBqMoejgkjFP9QkkqGNCBIe9orHz5/B0AcPmbU
2bYtPiBuf4K49QhnJ5uXC1T3vS7ZTU1zrb1oOsSU3yuwWQrkkCUWX8dOyolMsAnWOYe8LFhh4xeY
fIbEh6kKbJDxNlWztAW07EviN1N/AHLrxnP4wyIa1I3Gdr7J6nH+YsL0AB3nDyB1fWZqOArQD3dB
Pd+gmNARiCDfewje3QWy3fPI2U7ACiJovWjP0bM6US+EB5KIoN9ilgHrbFxuoslv9zZpd0yJkeAa
wnLC6Z03vjAPGKaFJCC2x5pP7xPtvXQNgl9Q0Cyp2zYh0hHuPjYe3BC1f5a+HW5SlNDI0NaPOhb3
ES8/DSmEPzLc4Ig2UBdwy9cGVZg6c8+xQGBaMtbjvTJcQ0N2Z1Itj4qGEtFIA8czCG0OZmNXs27Q
TqKP1exOWxRAbnqafg7K7kp50We4P0CKGRzXNS4a8iarLEll8Mk4ACZVbLlOE3DXZ8+cqrjuP2d0
rMFfZ4euCY9u36UERmV9dgMHRIs0ksd+uWFdSJ29gT10tEdhH5VRGQE39jWQftd805lndwutsxMD
0uvBKOWSrqX+naZp8BgvfDmNsvKhRe0+w2Ck3tCoAQgVwj1FNTuc5tbMdm8hYfAMG2qXoCqWbBKm
k+0AcOq9KelyDNpSYHtOzhY97IiMyi2/DAL1DGM4Aklpcspb3DTj1D3w0hNbDW0EYOvoVWJtfaig
27lNOJekb9l9ydlR1eoxFcsd9PgfK4T5pBu65GqEQS081MC6RkDqh1AJ7OOzXJUCXWyrgjI2kggG
C4DpUYsrLnn06r7LUWaSRELT8apDkLJPBaxOXXqFjRuTOsOeBfroWbsLP9SGib3oqwWZC1+KsU3E
xmMQixX9OQlQnBA1uxm4+zR38d41bVuEqJ5dgSHevTro+O2rYVrQSRa2SHV4YtJEcBOfDjIbDjaZ
jkaI8qFqh/lUQSBaF0kdHKoYCWQZ1OYj1DXdfbfwa8DJ9pyK+hw0tt+gD1uf2NjHn6CV9jVMl4hA
tRz6Bmn/tEDp+hG9H7egXVtvbaqPE5+g9kLNo06EzKn2j/CtJC2DOUsaCPnss2Qi06C+VE71pTWy
sHB634po6oussd9rbBJVo6dGnEaJLQtx0i5IGpFNBihvICPFX639EVtpMNW2+T/Uncly3FiWpl8l
l90LhGEeloXBZ+fgFCmSGxgZojDPF+M79VP0i/UHKSpLZERIFosyqzbLsFQmQ4Q7cHHvOf/5h0hv
3XG0yF6Q2y8pjv0WOom8VbYG+8g+0fMvNDgc8BIBvk2BQ3/8ONmhZyjzfVQ0NNBRf2/qtfkED0Db
sPb48HYXlZ4zZGeIqa8LZkpfRmPZxpP1HCbl554bik0Rn7lp1O0013s9M/dTFp6HcHlT5SH2imYs
bJ9gW2JC1amP9kzACq/rHWZHoOQ6rnNZtWkmsk+Nqqwin3FaeOjZph40uX9MhSECu7EfrDB9ojv5
qi39dbamdDSquKIunL1BMwB0es3DkiL0yxjAht95Z5uChofA+HPbLi+6zgbUp41101jZhmSq86DZ
AjRB0dWXPCXjFBagNoWbyBakV1QNSWrgmEnpFr3V+XpLe5tMpmBjySrUNYWwrsdY8DRtugUs34wT
bFY7IAVgCwBjBVHsVI+5XZlnh6f8xZDD7kWRjEd56cbOwcBgtnmr87S7JlBekpgwGmHiM8xzrqi4
Sm2HPUiIb63OXDyoR26BF2Zh+zChqryN03RD8Ol4GKKyNtzFtpZ7zJfn1B0JGRc0xZKZ9N6U19iu
S1o+VNcDoELEPTaWIrRdvapEehmWZjKCXmn7dEMnNcaXQlKN3DME85nZGOxDy9bxNQOzP8v9mL6p
poh6F+FXMt0bWT7I7AhWubMbrTtk7TKSUaSMk5Gd+XZWfB3jp2IccDuSNwXQFvynTGhbQDP4rHlG
bGyUGB42xc9zUZwzDDELHJs4SFEhO7U6kzIh5xBQqo1aZvZmxCxNc1E+1leSbZyLsJR+T1hrNwp0
VejMnd+q87BxxhCkmTRgPLsPzITDjRJJX9hurspFC3JLGH5nR2is42byhyr2yjBMdQAEJwvSQahf
DHWMfV4d3Z+qpnrEQ4dDoB+vmzBFn11FWBgu6Gdrraipv1lhuOGqKBcMZiStIQEvfY1NeZHSE1J2
WKg0m1o1UlNo0SZLw9zK3HpYINS4ZadlAy+3KnuGlS2bHlQ02tT6ED7WS5a9kuWmD9AfjUlhBFKZ
QW/mnq2H3xkv/4i28LdkhHcEhp+SG/4H0hbU1ery74kLe6r+7l8P//f/tNFb+db9638Fwb/u7//3
j8SHb7/hO41BMvXfDOx6cFHV1+AZeKP/yWOQTOM3ULmVsgttHj/qVQj6B5FBgcgApRdXB2xuYalp
8J7+oDIo1m+rzwOsNWTLRERDSP4HVIaVNvNftBoyLNBaw62Gs4vnN5/mIwUPW54xIvDEp+bbqMm8
ne0w+OH2/MGe+JEt8Z6Q9udLrKyiHyhieEbAxhu5xBTrZ7WetgkIoDk4dz+/zHtGxn9eBt04Tmmr
E/IHRpSQBuZyVHw+qDxZjsWpotvPDOdBqvpf8KA+2Mx8vxZDQhLYoXthycDT+fErOQZWWvIyh749
DMdYEceKIVvGKd6E87bBsCfRhiN77VaPswMxwVd0Ars50nbr3XXGeStL5i++/ntu1h8fibwBomUM
iIsfXZQU0udz2r4Q2zvpQtTeDuFjkCn9MVofbGvfR/n0i+jEX11yXVs/PFhdjYDuZfr3Qo4+lzOX
FYk3IWcte2B+mKvG5PzCT+ivlit0w39/y3Wt/XBJYWdo5xu+ZZ2TFI+3Sqz/yhnqg4rk+51cCT68
GJjDmx8XUmrNQ2VHgocbVjeLXBJspu8krgVLiTaCIsDsj51IPUdUNzIe/T9fxx+cPr5fH+k+XHoZ
nTS84/ffsdWNXkXRGfrm8Awycr0wi5y7fJcBLtphcpgj4FrDuZDutyO56j7uxC9Mg75J5j7uCpZu
QqfERmf16nv/Ech2sSNtKPDJK9DMLOmT2han2gKDk+17kAG/AgzhcA+0SDsgmuhcW00Odpz7vRIG
iLXRrPN8ePFYCifm88eMuekgZ5jDQYLoq1+Ixtb37c+fdyVloYHgtfzw7jf4ZZp6XPHIZvOMnRbl
ahToau9po3Mndd0RuvO5lLvXnz+qv9rZsGKBDYkwBaeMD5oLwih44bCEJCdvfHXa4qauEOqb8eXn
l/nmOfrx62FNQNugovCBgfn+cWiRrYDmp6GfyZ+qrL4pCQJ3CwqTWlQbrGAO6aAfmijayJl0WreY
tIoDZ5ZO6uycxjK/rctlu9B3kHntT1Z0a2YAJMJwhdTHrjazH83T1k4JW6nyHUan13W0+OYy+yNr
D8T4ICtDwMVnxlw//27qN0OPP325VbSChfw3e/P3Xw6vKTuThOX4peJ8iq3iRp2GY2Q4Z7MLGaWb
PhG+masCny+J2E9mDcyYvdC7BE6RHjAWdqUqeZomGkY9DMhS9cbpumH54RPh1dR2emh4gwRpNUzp
3NtiV1rDJgdjiEdzB3fnMresy7Zyl0yC3NF7ncI4yMp3kzoEYE0+1IptWRiuYQ/BeidlmNuhys5K
7aZ04ysEjWBqsGfnjkb8/7EzXhlNcx0Wz401MZXt9ulUnGZVoliLL/MINGI4oBEVk5xsSL0sKmgE
hiDsDM9p0qcJgH29oF5UN7zlp56cMqvTr6Iph4GRPzWzOBaW/WXUpE3XTdsmMb05Tg/LpB6kEHbP
sqB5U3ekbzL+bF9UPTlAdr0ZEjgiZLtf41JytqN5O5jx1hiLY9WR6BSFd3htv0i1pnl1O10BsByJ
en4olORiZeKa7tVgZpd9GphGY9+V36SOvnP0KJCiOOgjcQ3uuu+z5IsNoYLDaFuhi8rrIUgs9XOS
8kRN+yFdzwVDZ6TuBMJCn5wGxtbQzpBsXMxegnUjqcyvMfd23XfXe13P9UYrA715Rh5Dn4a2sNaM
LzCcdmUDoZtjb2eZ9UVJ0b2HuV8s1p00jsecmVJbYpzD76qGZRstHdBWfLDiMOhEfppgZhajqJBj
ztte0j9B3Q2GKD50jMKyEDaLtNyHmnEG295P0rLXEjiUUc8IOz8Rnb0tVeeUljikS87tuuswCtpG
inbGxWGr4pPZpMYuyiLiMePLWJK9qtVO6UF1ep0LaZPaw/oPnJGSY7Pr92DOd0Tp3uOJT0sIj2iQ
WSCjUpzSRt7WeDySlxcUSrfvcDGTQ93LIZhKYtyUWQpbLAK7Go4aw0uaG78OxR77PbcdF78T3FjL
3CdRfwl1EnSa9pqAyYCsZV+bcwJ5i1UwSG/FIrQwScUv5PeuLDK3gtOfqO2+xzpmfdRxzv82Kaxs
6QEdzB6X/kBpsp0cDV7eRFugzY0eTZshtmwXo86gHPq9GKMLxfEhY0bDoOjbGhAmJ5kefZ2zZdsA
gkFZ8aFX35lxDJ2c04WD1VQ/2QTPVkp6MBTGrtzWdn00jOyUNnnqLELCCIwqWCdDAe6vhPeFOv1i
h/qrTR6KvY1sbrVs/3gcL5DHcluojg8R8dqykfWX07Y31F8c+9+cwj/ug6uhK7RmvO9JC3+/D6bE
XtbYaDn+6GRfY97i1mQqn1c3OJH6naIfkrnY9aWZAOz3QSOVN1kZPa5nqmyEn+OBldThcW7a4rM1
5adQNuCKzP7Pt+tvQv4/f8o18QOVg2l8VL4LLY1LsADHZ1RkMLKk156d5ffR0Hepqh0m/ltylINi
9q+Lpp51Y8IkFX5JVP0qOOIv6yRMDtRvhRJGrR+KFDCHMQddd/wZDCIR9ie9XF77bN4K+CamJQKI
NMdybF4SC56vxWbxDxXW30u1Hz8CjPcfy1EYDlLRoY4h9WO6sgBZ3LiqX9LO+vTz2/5XiwOt4+ri
iLEha+RDBTDkTUIKu+b4wCVPtayfTUsKaOt2BFp/e0fKIQwsa/Z7tqFGix/n9lp3pI3GLuSETHgg
i7SOc6ra5FD0vLZx/wtB1V+Vzas+A10mrCr+8OFemNEMB4JBi4/AFBYQls4tG48kBWmGLCgfNgqM
BZzg7hlqxi5yePfn9+gv+j+orviRcHrIhvZRCC0xZweckR2/UJ6nLg7sUP09oQ7Ky1+1f3/R91jI
fZAlKEjr0f28f+pSrcOQgK7hq+m+6LWALG0/hSsJ+rTVap0d+fnnX01d2/2PBS6XRLiFUo1v+NEV
LTcB9ETCJcF5goyDozfgrLXgtxS6raLGrtVIwfrDtesk42jTw8WHBJPt1hUx05TpjYEB7RjM+rAp
FnUHaWdnmvlpcYxDt7R7CKqPC7STupK3fYHEANOpFIe7ib9TTENgUQW1EWQcszgVifRQF9LdxOgr
bbprZU69wWZCkXH4xRgStwMsZOMAHg9mLgV6m94WUDYs3OoaM32e6armyXogC/XU8qHXvy+mYTOn
cSBqbSc4bfDScDW7D0adM24CdaYa67le2fVHo4kDCG57Bh/nKU09pRfXOgq+gSpwXvSDIi9bmzZ7
fUt6h59Da5HZMZ1c363F0jj2Xp9Fj5Eu+VJFxwJxPYqzr4Od7TR6Zb2fLo2z3PQruzRLh41ZUyIm
3V6hDl4rLYvDVgwDp1u+C2MpiGXpYmfR1lCiLafdQZ+n33VVHJdoulr377nVD6H6nDThZanzgIr3
2DkZZ3QNyZFSJBzsk4Z+P5/OZlw+K32EAVSCOiF8kDtKcNM+AUN4M/KRtRoNcZnsalaBk9xGVJ8N
Va9VIRQRzmkGy8/b+DBqAstvhjmiuZaL6OLM0wp2b9e/lyBTX09UeTJ2w6SdJYd/8GMYm4SkcR3H
0v5Y2J/aYabTMzwdDpGQoZly4KsZdIowu82q3EfzeEH2FrSC+inP/VGet2sho6fOg60XqmuG2rmT
Jt+JrPuQfgSI9doq56shGY56xoGf8kxZa9EK7GfFyWDkahTXi5VeUuwFy+4ZDbDHMOBmxYzskLLK
GCGMaIcRq3/yew4ap5DQF2ZH2S0ceS+qyGalOa2M7LakYU2d1iZtmdvGX46HlCK5ju9WLGRdI+Y0
b6Fc+8PI9sQaXI9Ygv32s5WdZrJqdblgvY6BowsM62dfhKxPm1lqu5AShJSHZ9NKPS4XGJjF0p1V
cYMk2s4k32FPtFNaKrnxE6/0/c93hD8ffmt2MHginqCrivajgYmjyGnPd3e4tRgP0Q+oen9cqCrX
ZVCm+i7JojvLWraJPkNUpAzUnF+0pX/acPkIgJYmqCEq0z8p8iq5kVumH0hnIMVjLsAcV3dDI9/N
hfB+/nXpdD9ugCsYs0r+ZVK/MM770GorJbGtJYIkXzfwrV6cmTkqk5ikiy+WvPjaQhnf6dmtZMRB
wz6cNspDE0/wJGOMGxo0OppKqKh0GmKo+sDoiEFeTR3azIT5nA4RP2JvwJk5dmec6VzJlE5plkBd
zJld2GuZs95cmrS6jrZ9YuyUmaYASp+tjtvRROcE2LWYVGHTMm3Net6Oox66VUHKa9gfHcrfytLO
jOYOhgZ+ZCUX+o9Lx6tTtOOVY7KiZtwDYrQFi91Q/M/6ucqj0kdO5q7xpF4fR59Te4HIZS5XpTJf
IcKkAyXF1tXweXGnkl1wKU56a55HET+iUbmVIKOJFj6iPYVBizTMrdkv+8Jij2WtljSOanhplfBO
zky3HKWAffjbtxczHXUp3UkctnDr40uvRlAm5Xyn6+JVauM3TC01dzVTM8v6xjb7PQ7EVxJQRBdJ
lyyFfCMN4R3MIA+qOByARjoVWfRZaHSEdI7lUNZB2AwYsuGemxTbMcGO3S5vGGqhs+K4imnW1JIe
uBo2UTNMXhdFl0bIG3ZkhiBBJeyTpDp3GdcEMrtVQrGRl/zUyNqBVIizTT+dS06wvhdYRAVaqe8m
BT8s1sJMs6+RhIgcftcbw0bUyI/SEWJJdFm3Wau27pWxdC2G/EPbohqoJeR9/HIn3SUTJj455poW
pCejyXfE5Z6KBWFGxw965qWNLe5UaDUcwdiNa84XiymY3xMdomB57Yq40XY6Rqg4mGReZH/tc6uG
DMjD1cP4kMO4yrrpSoO7ZiDA7+TyJcvsu6Ttr7Q8vzXZWyxRndbGm/HTHhX211oWr3FLGJeEQYRL
MNB8qOf8VgjrwVDjS6faFyyi+sDpCzYsu7iJuvB+bbHjFGLNZCWe1PYbSLdMXCNPgkhQIz00c05K
rNT7ccTOhN66kmAFWXtINMzb+mczoY2n3kY5lpB/CrlIXkKIEtoByP8AhetT11GdNMt0lVmTsXJp
yJJutJyzPX0iKineQFHyUU0jteKkb+HD/3zv+IudgzEzNTOWNauXywesXgBvFXMnW77twIqeuZkc
vOb6CurlKQOd+KeXgym8KuLR3ytgyB8ut/pdTJooaZDy/rjWJwRgBrAnX9aVXkMe/vnl/uIgwMUA
Gx7EsATTIDN4X4zOaGhNk+wNv2LTz2mwW+Q9UKjkLZiNlyjZszzHd6MNBSEudknHgNdJb799iP+G
WeCnquA/H7XL78aFfztU/B84KmSt/f2g8D/a4q1MXn4cDPLvfx8L6uZvnN4M3EjzWx2NVh/D7+pm
XftN1+lhaN6Aw8Cl6aP+GArqym+rq5SK/hFjEKye6Hj/GAoifMYzbe1GwEV0zEicfzIUdL75kf1X
mw+iiuEz3rS4ZxIBjLHQOof5Yc6COkTM+H+kARSpZBN1deyz6lnAS2x5um5GKN009j5a63vYnvZW
LcxnhBF+mmTnWMpMNpSHAkYO6rLP2mweujg6WutAjlRWAfZa1c1uHBNG6NqkbyZOyjYqi4cMSvoR
ASRMHrSDhRN6WtuaPptL/qwVjriSo25j5cttaNahr5Zs5FOmoK+KXjDcUgMDGFfCoWflAKaQ/KbX
CK9FV5cidMGNGrkw4O8ae9glKQm0S989kLYeeXqNoBXMWL2JW6Vz82W5CGFsoyFKz4le2hczLfrb
MV1ST25EHsA0V0ggbQQnZRt0oVRd99VdFxKthXJbQ656qzKNdMsm7SFPc6JOoTO6sJP2kNmrTRpi
SFm2pnPfyfV1FNYGip7squ41AZkuqjekIuev3UA4OnKC/WD1SD6LvvOUMoR0LyX7MZ2fGox5OFrJ
plmK6TSoCgJbBba1kuGzmIxiC1EndXsYOsc2c0hzsu87IJDRKoSbdek9ZlntroDVfat2vQmcAEN/
QEWhMsrrwqdqmAe3nRJoxghMmSJbvizmvVisz7XUvZGqNKCVcFS8PYiOb2qYSFD14JEDKSM1LGBy
K/HyHK6qpSKHnrESxd3S6O/UpKQXLLuocqeqvWcYVrqGBOPWtoT8KJnYMCidfO/Y17IdX81i8E3o
VWXtXFrTPDgKYhnAsZMputrTIZW7UUR2ZwouLGYEUPqYNC5USfEw5LZz1XF6UhbUz4Uixle9Urtd
KeX3Q2tdJBi3i2eky02RIpmo8E1xCxBIVOjp5MJrOakdGBpzGe4jTFuxhNYJcxGUfepQBVEp3Shh
+lY6+TabsSOtC/OgVdBd7VQsSJKyq1BGEYfQB/lN/5rKD1WbPrR2hogQ/fFrjI+GGyaZcKcWVSAB
xeG1GpH4XciULNj1djtrioeHgYSuA84Hc4AMNd20WXaB3SNRZeTRjVYWsZ9iiOQ1csZJbY7hW5Kz
YpJwumfIqQVJ2mpXmpZPHucWlC1o5r5dggFEIw1KrYfzBRIC3Fe5mDYRJBvFI9qMNsdO0qPTTM3v
GTYDZyxzAn1J0LAysxjCvdXMzjnvzISXNL9fMEfx2L68HElwbEXiFhOC+rGc7MnLdTm/twaUHnGl
sDgValBsvFgoWMOUWlT4BmGYQ2s3eGJT8s5WU9wa6vzqkCh8tvWqOAwTVDdZSZPVrripPSMXOcpU
c4E4DdEm9+XSas6J0cxuEardfZ/oUB8jFbjfMsrPeCE6N7kINYXrtRhZIqzE6yOfXioL1l5ea2nl
tamRnxHlLreyrKZ+ogj4UDq6pntFCpXrrGyswS/mUBVM33oVjY0xZ5ehG7L7jLsOrdEqLxZC0NqF
y9TobuY0qKgSNLteHA9W48o1CfHDohqB0yXmix6r8LPDTsrOjZ6iVHWWZtPXzDOZC5W8TX20AC6W
baHyerbaS4IC/3Nr1blGv6pXQUfa5YqeFN6MjmanShlLX7enYt+ZE011WclOoACH4fvGN4LzpTBV
kKWTmc+IRrSQ+5+kiXFO7Wa8AWJZfu80uOZJPvX7xUjEa9pUiZuVIhw3c186e3RDbDNSk73qvaV4
wmphSk/rHNFc9VDISczw3GpFvFkMhCSupJrDA1aMEYYOcLa9CPDAt/TFcrVi0bEwqBQ+5sjEStNa
5dj2FKDwRAlcpH271ZbJvEw0msdwVJQ3wppox5Z4ZJkbMVMfLdJfcjXU95bRyaln8p7AdzcHmy3d
+V3TsnyLWKa5aqux3yahY7ownol1RKu9Z9SSBe1c52fVkOxHAII8kEox4mBcRpGL0U1UoqsvKk/N
i/ClwVJPdRGoDc/paNrXqhqJXZMp3W2UIzOMjSHfhuxzpFLKuudkqzyPAJZ7md8e9IvS702D1K6l
zsJNxuG6bY01SXOalQFIn2nsm2IUPcKPUH42Qofv2cQWbBZoejBEnc7LBtWGNIgh/FS3nmXr9Ig4
H56EPXVnFFB97XKo9zhaiVLfz/CdPadaWvzDUNMYsYCBqZoVZGgQnUlPCmjE+I77vRSpCNKX7lRl
8YJ7Xdr7ajGwLu04WW4zK6VtK1D7pcDtmyIe0TzleDLAZC83U5/qfldLSjBmivKIzrd4naUk/RTR
uhy0XlWPTDv4/TqB0i5ObfWmN416H4NwsQVAi9w1slFvoOLmN1LUY3mxDOv0dLw3sOdAlQPOWVvg
F7OpF7cURpYv0nHcTpYu/Kpg02PAiPVeP+dumOEVEmMbtsNwqffbwpZ2drwG0WSV9jwjNPQw2UDZ
pAl7o0kIsJmBfsVOCC+QcDF30lQM94ZkytCeu82KeyqVeAolTu56dmK/yDfhUE77fiQZymIUrzhB
ptd1QHxH5VtjvNUczln82mKPSDZXF51KO6f4sNcrj2k1lFACh9yiUbE+abGPNCMDUMp8RKQ4uZU5
hGc+qmcb/WO36iX0qffxcp52dq3mb0O3ZBeoWumDmNCV9F3SPYamxe2RyutiNjFUSBk+kqMtY7Os
E8k+Dc5lhgwLEd4xgsocHQ9zGggYcCQPFA4XHelONlJkJYYGGFYGiiUN/pRa14Ueb4rW9hZePj8b
E1QQsbnJTeliFm3oTo1+iSX9aZYl8UhM81MhTcrJYEyxS6iu6n6nhapvG91GZ2C6z4lcrIly88p5
zDcCIR4wRr1HvPRVYvQYx5zCTQnHkWwADV+AELeHrvRMPd3pYijw5hiRLejQjc3GSAK7aD7hgFnv
LIkRoJGFQYYLFEojDAbm5s3mPRVjc5mKu94ad7ZuPiFEDmJNu0JEggELQxFrmeEfG9ve+TJV86Vt
MWVvSExysYhXfKZqnN5Ym9r1VU+l1SdYBozycNNxfIIH55uo7FwO1K1oULpo2hSYvWr5iW5bxyQv
NpmMdk3tGHYsi4Ikfv4qd5UIBjNHqTzok0+cNsYRUpr4EASfILZs7cEMSkrngzHAZ06Kr02k8sPx
jlgbRLyWWjdXGPZtamP6ih/DfS8bi4+CfqEgql3YH98Y2yfTgLaTDHXtlUPX43NvtmjrwH2NhD68
M3rpURZKstURurCGou1CYg1tsQ+mprl6lC1wnRbjYifWse76EeljeFupkJJdocky6LYxu72OWD1R
quvIsMsDWy8GBjVYWDLrx6YVwitiNnBeA8kafXW2lYohcf5pkSoETiFBWLMqBhY8PDERR6fcwv+G
UOitIydfxZQZfqQO5l6UqQTFtrI9pNJotydl5Kgwl8+RQy490Gh/xgAH26SF5kMz7aMjpfZOADYf
jaHAT4MhdfWZ8BiBNXcx7o3Wzg989AURSq/tK1CdbQtBwGPthvdyiEfQkDvWdY9bgZfaWXWAGxz7
jjpJLtmAkls3muQZdaWTxgre2FTxtSVXMOlzod4o6FnPDJCHt7bvm0tYGvGjznG2UYW8HPMCfjwu
ATa8REnW8GaY5k/4djRk0w2wMmoH5TFWTotXm9bgTVqoUz2j19NHGNXdnOme3lKBwk0BYTIBzt9G
VPGrCwLyzGa5aZYmk31NLZWrykHKadV1eiDqVMHdJQy9umEEJEZZ/YzFRXZCO5HeAP5UvlIKcVWD
VAUCF0+3JvL51qpSC8ZNLj2yBdjPfZYZR3j6kedYoMy24PaMqtZ785y9hBp1r1msgiZGULuoGTN0
Ul+KCIa3GQIe1cqDXZfbNE4CS93OS/K5wp3OXr6GyO81W/2qysnoirpBWKii7OjX8IJwh/PlOVTZ
ejM03mkVbm301ZlkfxLF8EaJTQyREiuupY9PrR4mmzYV13F2MyvLTjGpn4YKYLWJ19d0zlK/DdNh
2xJ+4YX2Yu85X1cZEQHrw5gN12ZfUPMvg6eKhipxEBojiSUPzDYad0Y9RY9k3QuGDiQ3ki6HDfBk
3LQJHk+Ej85srzEVeFxJn4YwT0OXuKzoi4x9R9B3AlmqOVSEMZhZTdtSWIEhd/YNB1iBnqUXfgwv
ysdm2GLXAjDYle2Mx+g0qZuYLfFNLD1nMfA9uXktZJ5Fm1BXhLo6fk4HM3wJayVS3FKr9MNiVIje
KD8xQZhg6YFFRVeaAfpLeAyfU0FzjmCjim+TwXGCcolRAWdiSWC550xrDFnb5bnKAAe7BqSdsrm4
aR/jDqB3ToGTw1w/aNKQvqBQLRduMTYl6RSbfkN7HCTQ0VeXGM12U61dDXoUrdhU+M/sQno6ZI/D
sE9wzT+1aZLs9Dok+zKrUvFWjgPx8yitds1UIu/OnW5TF6SH1bYi3khjio5jXYQ3Gi5k7mz3/YmB
eNweBqPItybbxF7pUm2XzXWzb0bzEfHbFrHt5OKrijbOGHOwVam1A7Db8XGozOoizGph9ETCMs1L
15GZp/QoD7theVnQr2CwmlnaVZziDGZoTH4M5MqfOzaGjdR2NTXIEG7CcMU7iVVkoGaKHqsMasW8
TuxTRXlFVz6udVqcf8ZXjflpXStPEipdCEsRLA6iSObOa7G8ofECJb7Hkq2GEpP3B5KI5C9W2BeK
KwtEgyon8rFYjI4IkTYiAl0OK2RZuHsHLcKpQzHlZ3O26jf0Ym963abusgqOM37oablVnpPGHA74
86bw2VRzpgNE/5sY1bzBVU36RO5k+hWCluXJVrRsybg2nhAPsfdLIr8tiQ08qnKXwPGS+/tU1QfT
7Q0TWWqcDrzVRWfQxWZyt3WaYUxQhPbmU6FgCe3aY5nemgiQGtdxUEgnFLEuzhRgStmYH7LQGI84
sRs7PDzH51qGWwOCMGNAwY0Sz7Fav2Vyr940owaZWneas+PMWTAhv3pKFy1fOHcgtw1GPJ6hhs6+
M88varQ8DUZ4EyWoYMFmjiIn8xhJznfGwX8D7Pn/nQQC0PHvgU33pYzyly9vXfwjtrmSiL+Dm46K
QoE0LVmFP63CyQCn/A5u2vZvMiaMOgIGPJxViPr/BjdVEFEELxSiCiF3KhD6v8FNFcNHWPaA3Aa4
KDzYf4Jtvp9aQmp2yHbgyvCsgDVxaXqPbBaRikRbcpLdklb6BnQnRWxH7pi5lPk20jCT+OHW/IX6
4f34wdJhtq7pfQZAKkkhDGvfX6/UFDaVsox2cwgQoitd+Ekf4mI/L0N6nu1Y5ixGifvzi65csR/g
228XBVhWFKBiMOSPXBy1s8d+qPRoJxpDOjGTijnnGdZJ/PEX3+89M+Xb9wMoXmNXdBl7+Y/Bm+XQ
zkttqoiA8TY5OQuMCjxHGATLWbZBo4ywUFjd9tufYlsefzUIX+cbP3xVm+7RNrBhJ/8cRhqzkPf3
V2oF2jvRdztpybEw05VeVdxxphwM2CXpUqpmJRNkcKehfRa2KkK8CK35NFVZJn4xjVE/PG2bWFCZ
pA7WN0JZhfTs95+GPaaCDxBCFlE7fXHrNnIqFyut7tAQb8CB1MYp/gyo/JK+/mJiP7rtRnMJunzW
gRhDO75oCwAAKGWbuChjIxptckoeItHX+xYtKuGataVQIQqFkny0eb4Vy/lUlI20L2J7BG8EkKBT
rcIzljfyL7hIH5439xuFCVlxMsE3yp8nA0amQ0Ez7HaXCSrvMS+0jagW6UZlrDlTEmNgR4GoX6WJ
3bxi/9Ftf760vxn8f3jgsLwUnaVH/CQbyftbnI1s7T2Yzi7s17cqm9T7nrjA5wyJqB/PyTJySMb6
sVYbpJJNv8XCAXpMNKkAlYPolDvL7GG7K/34yDrJo19QJD9sMOuCXJOOkW4h21IxH3n/+ZLKwICX
pbhr7BijHlTUfmdM5s7OhykQK2T88xvyLa77xxuyrjlizBUuur6HH9/AWggFH1uEzwaYsOIuZdNp
vhD1dJ+3ZuZVVj09VNDKV0Gi4lzJOULjhn7k1PY6poIh5GYc0rrXQTGkG4xV8rvc6GUivGZzVfav
FkNK/QSVCMS369MvmpILHCaE+tIvkhOttINRxrNu0B50sHbq6nL5f8ydyY7cSJelX6VQexY4D4ve
OH328JgHhTaEQqGgcTajcX76/jyzUUhFChKqgQZ6I/w/hJS7czC7du853wH9UCGPIliwfPj9z71M
nv71a8mw8C3fwXwVXsR5/5hMGcOYcKwT5X7pF2yfvVvEevb+FCL9+SZyTS2Te4eMEa75v1KIQo98
pYnvtedIln4x6Ishp9aHoV28H+GFLPf7H/Vpvb4sG5dUUByA7BbWvyxHwaSVWFo+zqma9FwAMeOL
TRxxp+EPT+cvFig2hssOyyMDNf3yTf5x+SqSeVJH4yaC5JSeYYtMT7lvlg+LofSxR7f0UFkiu//9
z/u8Zlx+HgJd3+Wt4I2wP83EcUVGZtnVuMfpBr3Rvws5nxaKpREgkuUAOfKd5xmGx2vRXRoNLWTl
+Pdf4VdXmJEpdQmJCpfsiJ9/tzFejszm5QTWBAalr4nsQvd1Nsc2DZPz7z/sF08PdzLklv7NZv/0
YQMi6a4r0nYvjaB8cLORFz8bg11DtbESZdd9//3nfYp8DS7Pj0OZZdnsPTy2nwMAG4DriEOrZm8q
tSyxyzAIWBdqNIi55KHDuDSK5dYKGK0II09IRGzCDENKS5NkEFmYHxrmI+c6yfRb77f9W2VLDO1i
TIDAZkihEreTr7//0r+8I+R1k2rCw8/B9uc7wsC48G0abHsGsB4neyqTJCjrU5S66vH3H/Wrh54z
96V0BCWOHfznj6rDTGnFT6IcapOzZWvr3OtphIyrwiNApvoknMH/g6D/F7/P4XbYAfo800ez+/OH
LqOrCrumLzIhO9oGTp2c51H7+9pLjD+4In/xfsFHRxvOh+EXdD+tiY2YybDClAOAeRT1tvLz/Irc
rXAzuErf9Z01H9DCdwztkfJcjWGV/uGB/9Vv5dMR10QoFMLP5tPeXILRCLp6X7lY/SuSviHqyOgG
IkP0PzKd/v2oM8a4ZNJBdP9XaUuB7l8Wy2rvsmcdpxqIgPbhe61Cc3GeU6jQ+TpkmnE01B9v6S+u
M6ILJI/YQCh1L1bufy6eKgQw5o2+3GfKHHYObad7oWbgr1NQJud8mVm7stGeEAu2hACsUO/936zf
IOfRgCPMuISn/vwVFh2C4Ao9uXeF6e9T2ruHsUvMTZPpuyo1gLeUdvmnEuMXt5cV07OpMAi6+Jcd
FAW8YyrN4pnmbnSdGEgN6Ecrxs5wbPPt71/Wy0X8tMETI0m0E/W8H3BK+/kXSk5IYTGGDIYonq+z
qn0a9B+Lpl98CIkSPKsBkhk7/Mtv8c9tkGEqTAvBipBOaCQg70XwklMaLL//Mb+4cjZWXpZml6AO
zCo//5hSL4MhjVHuJ1+5z0XGYGklpTnFQ+HUcv37D7vc+09XDucARyG0bhyjP1fGzDiLYcI4hm8q
tHeViDJ7HZkcMZClVidhKOMWPj6oOEjYyJb+uwFw+/eH/NPj/6vrSfxLRAYnuiRWgJ9/p5GzQ3VT
3e7LwjfW7eC+GTm73u8/5BfLOFbbiIffii4mk09PRgSyOZjMAEm24fEYLhQN6Ov1Me1G8O2FovWU
RemfipfLv/rpqvKug63ml7FVfa7nF1dMYi6Tag8J132mjWrchvSzHkOnyfcYJP70hn8yX/+9wnGw
Il+W3QPR4qefmXq+VZWL3+xzx6n8/TQPiVrlJHd98DIETywMkbHqo2h8WmSY3Eb1SIYQmMhhWOG6
Vh8SEsDDmNucAtp6DnboJRy4vqN489yM2r/wutGJKQuYxYQqghUm1EAIpa0fKVzky+9v2i/eAOw4
F/osey8Wpk8LluObunNrs9nb0jAwO0JbWwcqMV4YVg5/8K3/4rMuCyMbg829ohnw81MY2KFk9ldQ
3PpGuu6scdkurUFb8tKL+B//LA+JJ+sTI2cqd5pf/9wKZmRgBEtgofmr44G8dMKQCZwH9W6+//1H
/eVc+vkJBPdhEzXLiu87VDE/fxZoemM0p4SXa0ppcXRE7HB8JVTaakvza91Bx4U15DXLTVfObD79
HPpkMRflgzbo+8clz9ntHA7LVRfI6gkOHEo+bgmilMZo3n7/be3Lkvbp27IGUWlj5mbR++xjVO6s
vRlu475CRnGSoyO/lUFpXEk9CbJDsix9603RPnaeSpnugAKOm9Ze7tJAqJscJXMsLLO7a5sOpRv4
0/um7Ie1QOx1JDIjvBtD/JeMjBjwJ351GmEW/WHR/hRmenkDOWCyw1PQcLT+VzljycWgYGVugSjq
ovNuIhnnQL1B85t0Wlh+ro1a0FLqxBibqfU2l/ly+P11RL/7c2uLLhL1HPYKz+N4/xfT4+f7HtbN
LLPUavZBx+QyzluVihsmoS2Q0Vyi6jL6m4DVCcHH+Bzk8FpXSGzIWJlE9mEXzfPUNrmKacd1D/1k
ZLwMebdGYYCgYG6RpZvCP7ldeTPU7dpYMoYk6BGM0XsbRbZKBB4dCPitHu6VIMxnFk8+zlKI19Mh
raJdFgF8U2Bisflc6LDFyazLeCHAxox6wOdyP2DTcgUpyVYLDS/HejQ/mRMJdtFXmywYo0SJV+R3
8zicxiBaDuSFrBH3vLZSrYdouQFSP+Vrv/YPYR4EKyYB9LbmA5bcZzDSKHT8WHrhlbbx/UTtocvM
2MntTdepbZ6Wh0FXP/rE2IDE3Lk6h6onNl4wvDodJG9Unx7NC0HkRSoBS+bGxmBmtCoLY7+AgJxg
lZojlAEXuYOOBsRneecwDfe+9lZDPwDjpQttpqhvHWJlsCCsgC9jmBb6OuusdF8vsBg8ce+2KOPr
sn6t8xJuW876m7w5gbqbZzem3/2FlgbWQXMbeFdFl7xnlcFFTB/VPByEa1/LYNla6iZN7dMQtq8T
JEntExUE5gZvd7Ez8mgzV1lsGeEmSbFYLvOpNaZivQxqNXbekSDlXabuR3nSpvdl8N/dxR1WduDd
hGh72/ndbQwUi7SmY1/aR1+aP8L+Y8HN218YWcTnMKPfle0FGeYdgtzb+LU+ZdEEqdcJn6VFbkBE
i3cZ27NdNgGHy+JoKeu+7Lt9UGZqMzTpo638LU/xyhAuYzlmR6bC42w6Swyghus6Dzdl7z+lPM5l
kD/1LZlblVz7SXGolgUFiPW9S8utR6jF2pqS6wD+6KL9J1nod1vga8kDhdkjdXeBB9PCZ9RV6VfD
tGGDYpBpZ1RVVXPtIK9dJ4mxc4msaU8j0kOmAXEEyd3IjQNtnxj049WiHYQRbLO1f0qBFGJzQktH
kBFy3KNqGZbC390O0ROC1RgS2EM4GXiKyvockd61JmUEDYQDOTXLNujaXmFCf2cWcR6kONVSr7sS
1KtvVyeCnc5eAxc5rYBIWBCLWSaf8kU9mGN1R0LT98VSu4WaK+6SHwwlY9laG6vj3f6OuP/kergI
h/w5N7/UFzEPr0mWT7s5G54jXePF1m/IVBBquwqqnvjQoT4kjbVyjOZdDP6VnbTrquUiTNnaHNqN
MQxgBUR46meCPvphn/rJoSlAYDM7aE9DLral051d3wYRGwA78x5Lb4CwVnv8WFaQSPFv2LscoQuj
4vuaXREaHswOCc2M8A57rFbwSw4mTXITLsLCBZSqOJFoviJhAg1wrgCkDYN8dWbRVbuyEQTXEy5j
lVTNEnJ3m8hzKbxX3EsA4vMNwTyruZYkfhSoP/08XCvUYFXqbLQvsVPpBm0YxizJnIIxZAE11/cf
ygCkoJqbaxJI3gZzLJ9DrTac6LfKjL4F9YCPqr9XJGjQzcRObsTV4I77vEuJHBiCHdzKiy7yqp6X
Kk4hH6VGn97UBef+VeG+V4b1yCD02hN8YZnuF2/fK0VCTV006wV1O/XyKpPizizeLczxoRy+6OiC
AZ3u5g5KaRV8yVlWyT9ZJXPzHf55u29QT66tYCG52hHei7cE1mG23UTuwuYEN7W8QZhQbyMFWaOo
tEL8UHnJxiy1fkyHVgkWnNS+yVMO0AT7BGqJWxj1406BwXjzBOjqdZP42RoeC1hT+AzIx/PgmEQF
biikWKug5+ctbhNtDDXtE9vSoE/wXcFqB0aflVDzCL5gpN3l5fAj0Mv9UtQfptUQwjUHy0ZApcvm
IurRuWAnk0m/fDOn1jiAJnUBuzTBdWkbC0adQT56S/sekWhyhpth7uktkwhArrD7xCuK7NcphX+w
Iz2cVWgs/Y7cHJQdLLM3qcCTZRtoO1fgeYxH1czZl9lWNgYkHDp74U3Gh2driLNRx2JoFtncXXlZ
GT1mykluahRXlC5u3WzssA1lLDsk+p3U3rIxCDNY571EF58EQ4dHj4MWjehk+BYppzC3A9NoJJrj
V8jp3tu88OGrzqvm1xbV5UHnCsMoDali1yeOIFCj9b1NPer8ngZKicOhHF4po6vv1tQBygRKgeK8
lM9ROoBD9/ru7P+FQy/sApZSOIpvlZs86IAXviqhYdTuErlbDJsNaRd4IW70WAWrfCqjliCRpR9W
hEJEzrrMymYrTFMjQc2Ktb3YLn5hs7k1VK2vMg5zL5DOgV+3MKdCVFsHw6lJwarc8DxHFcEehG+H
r75rkJOEpyouDIAVJAR8CSTAHiRBAjqP9563g7dNusnZV75Db8YLH9yp+RZ0HSQeDgUP3VC0j14e
OHu90I/sbZKVV01bDdcV2WagI0xHbDSiXtK3lP1G90rfkVGhMGq6xZExm31IMZWj0baMzUJT88rE
pkvKyyPB4Pm6xwlxZJLUoicE07+uc5sMGGvBDIZ1apPphNy1ppgUF8mPMrEFbDlvE0sBlw3zEAaH
YLK5Sruh7zedOUmkDEFJMy2czS6JQxI2Ys4zO6szwrdJZQVdL8KrkEcscTHBHpI1VHi5hISgLGV6
1S8oKoNADGeBIpH8i6wc1imwuQNSwTlYzcoMT45LhEmduT3wbi+Eop5Tt6P3WteyxwbCM24dKopA
Y8XiazyHs0ABnCwvLRKd3TRl1o8M7dNHknrpk2H6zdui7hIjQAEId2XYWVGfbhPp5jfTksiroM6E
yYLRZUFM86uJPV/x/4MRdSKqSnK/RnkNEsZ8k2027WuiE44jNfK9htRCOWTYm6Ec68Msp+WIOiRY
Ra3HiWiUFrVjN9g/EFiBzmYyutbm1G292n7RpsP8zqgVc+l26hakWMKcTwWKLjy4qeRyNY3sqUkU
5vHR6F/cgo5fWvvesPFmr64gOZvDfurs+XsIeB7BzcTBthhNVaK2QWu5qnJ2HnTbzs3sYUhfeZU7
3dVJtLz0mW3tvXqy4WH1g7zNHDwhq15NxpuVz9muNG2slSS9PUvBbjhBV41Vy7O2Rj84rWsnaYuY
pApHx0NddDtRZ5CSKbL3Lufao0dO4iNeZI/gMI9saR5iW956tSMMSE2DBfepStxtanYFu7mGh7ry
RjVkW47G0dVURdXW7NEwZ6l0Hj0ZUSpxn4sDN89WxALKYZcWVfXu07d6GJgOvOn6YxoLhp+LW/5g
TOXAeA5OBfmlLJDrKHe9O+2w+E5BEsQCJWZclmbwoKwqOnVdH64CcP5I98aBxVw4KvnmDzq66WRe
k3o1EPUkXSNZEQ7bf/HHajpbVefH3iBOXpuW+2rKzbi2nGLrtGzUcxRcSOWt2vHa9tvAsPvNsrj8
Vs/u11M5QJqufPeAc/2yg3Cc/DoiKME3y6TmAZdiVHwhVZxiObA7PLojONu+l9VKdfMPz5D92ZhK
RO7lLF89TiU7Zq35HYbbdqfDQD6UcAI2VWCI9xkqzLMkkGajVL3rbLu86wP3WbcwpU1jHCGqXOpD
YU8zq1eTUAWTwMcvTei0vrql655x7abgz3sf7VwxytWEKvTgzQ5oJMk4D+7TAmlGum1GwFhtFasW
Q8fVpVq4UbPfNse+8zx7w3/gre10IkFhEmV6t7j5xTmD86oyGnY2L8JlZBpe9miPgblNUmd6bBsj
3CUC8FjoMd5GBHxNvDwpjZiqGHrWYG8elqAByMR8KzFWpS9DIGpTddd0iVSxtA2R7cbOolGhA+eH
MGGGuKWjzXU9q+zOtzyxhtqvrJW8ZH4ncyQxRlCicPXLK9c09jOT5zci/qID8vicprbrDTs/GYmA
EENbXg3zot9FooSIF+nBjStdJdEnjHTq1mmAKW+iDoqrtKw/SqO3rqUvvKchqr1L3OKQouXLsANn
SNxZTJuhX2NGkz4BCH5/hxfO3i9h0xxsBLS4xTL7NENJIXLdF9dydi6Pdr+c2oqfaeiGThlhjhYn
JDDxZG1807SE4pDCPJ4NnVziq8xiPfoApmblVfcmhezG9QSJi65Uy4kF64dwonqzUK2cdJ2qfZMP
9bdhSnngg3QtG2M4dB1h2m6ohquUmpMzp1PeUHLh87XMGaIAaaXSdQgOGtsXsyUhMF9660um8SN0
SfBswXGPw0LZKwYKJikQZuAcsom4rhlcQFzXOMz9BXRNOozdGiGxsc/GOVqTe+pcJZQI9jg2uPKI
xabwtGdiKdj3DYb4OCqUeEDiUu3ytBXnpSMeiL8e6i3WJeemKIg0c4pxuTbkTOtijDpmQgG+OgI0
Hlq0Ml1cwN8DW2Ai7jDn8MCz37wIpzXW3dgmz1Ou9J0xNjk5Y03QbKvLJdJBMdMrwTgSZH67D1rQ
o07xhd2PVby2U+vRtYqFDtDMwZVZIE0EK62zc6p9lJt1eiQj4Fso7HblaKwZti7MvVXDMUMijNvI
QPZ6T4Hz4RtV83VYas4hon3pCTt8DdrojbbCEM8BayBhPPux8DKONNZXCFjNrcO6sKnTarkg7J6N
MUm2uW1kd6JfygwWAhA84Gd4/ex6ASPjj+se9TFFCD3WNuqqs+nraOP6nQJVULWnMCIASTRltEWz
GVc6bw8uh7wz/agdph4SfRJntrAWLOlLG5JOOkNOcJ3qsZxJJhh0J4+cK2cMOEl9FTkVcAlr6ODG
um89PkBquwknps0fFJtAAGX2mtU++Q8Uj2ur9ZM9BIhmrcAmboxcG1uMg7QV/IrcqmzSG5u8EgrN
9jznPWbLtnuOzIGDiuP1BMGYErGylYSxZWU5Qbq49+k7JBgG4OA/5XO1wCY3FClMgSXR++JwiXWR
IhUm5Oacl52IraUZdnCvjB1OQGx4QxVgHpuqmyn35HdZ4yYI6umhbxJva+WLuRV9Vr30Yzrsxgla
t92MjyqabOb90nu+hByeoQqNG12MxTklG2Zt4iFx6/lYmtI82OVokr/bDTvRNP3eUmm46qowWytD
6uPCIe87mHhz2/m5jlOFxS7qw+nJdeco5vpLOA5QBRBg9ZgrnK8Zh1WIRuWyKbvxwtZLWrrDzb6t
8oVoooxdEZ4GVZKR1dfR2MlN0Xr9xh6VexM2TnCwRPnd0ln33CXK3bOiD8cLmnNl4brduIRcvY3E
I+K4qAWSGKd4plfTf2sNv7mLMj/7Yg/mylVeDWIpdE7dmOg1osF2ZXvRcDQGOCf7rKat3LiT3MzS
0dy78uJKFUP9gV07g9dHegxeCdEzcczMvWm3AnyIUISmsumaBh0vQ/Tq2M5U0wKL2DawGnPNLStj
IY2WEryzVtEY7hyuKS0iK0Sth1tX6Q6EYeFtPKIr8yK0KT5xvxpz2W6rscgJMY3k/VSUKQmfrIVj
VbRgmGhjRQFrj88ZhkDGqjn7xUTigBlyZo6yot5ancJ1hfQJ8XTqJED7ejptY14M5xnL0G3gD/6J
dn27nX1n4Tn1jy0GynoNN7q5sbJLIDEV4N6gqjuEBfGJc+ckWyKb03vCO3ELd/QMiG7G6kJclwB2
Eu5Lg6ScyZT0OrQyyQparsomezNn078uFQYW7OnXQ02BPxjLu0tYdxzA/Q+zmgzk0bY/GkESQa/q
+W4JvHJr0y394mSzcSpxy0FCmXrScky/f0oGu77CDDKvhVdfd8PwlfEwpnNtvtQF7gKjh5XUE0q4
sqUPuMnEVFBaeHogRBV3Ehk9Q9uAuJLO+gYE0KGvl7j90RrsjIO5SnYmadK87RPZHm4SPY+WnW/K
PPteeONypTSjK6j3SxCT6pGt3AGkjLeI6n2gttp2KA4Pli3z2zFvmrVts+YGJsXKinYBTh1FrNxX
dyjM1ViVxiYh1vTJ0Do5hdoPt0WCWjydCTogEhxH05TOxLj4b2EqYc0tGZbzVgRvhZK4Z/vc2kfC
dR97lOWruvLl2qJ3Trulyh2okWXA9pEvX4Oeu0Xq17JK3Sx9auDSWUVPUzoYCc7RU3ddhkv9VNVd
zYYC1XeQTnEckUXR0JnxGpW2/4hZbjc3oz5ErsDAFA3ttw4G6cZsp+umxMVOnlazwoIq7/yUmCVQ
Y8+2O9aEpQQwRGdCR5Zwyo5RlfjbPMAmUPgZPs7J1z0U0UY/zEU3xj02BMwB5UTrUk5ZcXIScgjS
VHwsJsP2voK/RnaTGS/zUB3NhBEbvTA5bUlWtbf4qZd1XuV7QpGAJ4SMNGwihVZpry/wzr7Y2567
fExUpFdGEuCiXJKzkTndA2gaOm0LzZuKUM+1toLm3UmgGDjK0FQHvHmRCD0SEpmVA2J1YB6UrI4v
QTaNO8+VR1hp6prIeNrG5fQ1KtofIsuDLYi+Zj967YwlPjJJmRyr44QlAmiY9IcfDD6sOgaXMDzl
0SxeyjAnUl595G3AWdPD7GQnTAtovVVxYC/Va0pc8tp2/P7YDqN7LNQ03C42ILfV6JMYaCeR3ie5
FdLuJGRvR7a6G0+Xs7wUaUMrz0/u05HFK0mXcp/h5Xhgd4VBIMEq58BT40QWE+TUwG22ZdPxJhWg
bXAKKk3BCA35a1KNE701EKeTgg/X9RlGaM/CfhpEby0OuWM7RskOYh9jA1S4N3M9RRXeBfMKME96
NTawxNGuNdG2JQPE5IROeNdWcMKwVpTRuP1JHiMFzwUUPGx8oGzmxnNnvDNW2popX0jJca3tmX4b
gS8s6c24rFqOII+0jOttw9DyEBTFrQDst2lSSnCxMNBx54KpToEj1WyW4oCel9g2FcrnpWpmfBAJ
YX6k2RNZigM5nbd+1xYT6e29ha06F9amz7J7elYMhzH3dHKmHAyCgujZaPLXjo/zMGUks+Vjxusk
1MkO+3x/PRGzG9uCjOKyCmILlTSuStI3+uzbgG92RVpRt2f2lG2xtG3U4mP4TUzaEwqO9+hEF5+7
e0sgXkuXBoccZyf5ZA5uA39gIqw2IWF204zJ9MKcHIgu9KFNY/rqg/DM+htWw/wuN4aZnjthkSSh
ix3ucOfcM8j8UvtEWqxSKm0HRKSd/5Bpau2CxP0aSYkFM6rtVY+H4GCZRXkIDOuUNt5LrcP6gA1F
rjPVPzUWffHSdYZ9hE1s7Sl32VRR2L3CbffD3YzVCuaBy/qryfHajbiLH2ibFuvS6RUAx7KHKdgW
R4lBZytsV5D9xJO4gpVAZ1kTBGmXid4EOPg/7DDLQF4pkj1snLM+Fd+x5yk9URk0QE6CaK/d1Ijb
znePVbWY1LCd80RLgRZz2NinVvj67A1TcBtFKbP7MeIpbELq8J6W9tbXvLIcp/AwY1y/W5LMv51m
p8ADT0fHS9v+Uot5Jz0NLkVb4fTfAAcAQSH81w1XE9fwweyczFiZc+q/Zwh8MtgaGWF69sSG0TJk
6qgbjkmf6jObNcO7MAlOqvMlUyvLCPbA6KvDhfNhw5ikv6M8nXxZAtEc8mAwD2GTWs8WPaZtsRRk
uCam6Flah4UjMqLHr22C9jnPiAm2zGgCBY1JCh/CSFxOHeQv4DXbB6t11XXat9TcZT4uaTyxkjX4
iIz2EvFdMCtJc1A7aTPzb7f+UKVrCPUTNP42gP1WTt87gVfUV+IC4rgMpJJmGW8Ww2jvmqSwT2VS
y8ecpHmqiXrmLMgkYaOEP5wANwAOSPOuB0uwRMxPFpzs72NWtld5OlZvZuU3USz8Kb8dZkFH/hJ5
5l9VHQCNVaia/AoIA8KvQhE+tg6mzH5xs0F96L4gCxp3f32y85CNGRNXaBA1bCe39Zj1bL2cuK9M
wnLUuQ1qw46t0QMmrczgfc4wUyysix/p3KThiTrM3wOGZV+dDEskcR9ZAwEwRVufpA9TZZ1pQz3C
A3Ofo7Lqvpu1vMRHJ2kesoYhlxlZqr72mqhPEuH4un1OWl3aI/0t3MB5JshGfYAWMr9yk4MVI9Wo
3Yy24ZL2mJOThVglxXNLlhHJgY6BIhSdOeHdHOno3xc2FEzHfpBlq69nYQJh6KtsrsGhE5okdIVs
YTQ7Tb2Eh8tZi/7iEInS6aleQswMqqlwELh/fS8ngb6mSf3LtxSY6lXPE1HbGMf4k4CJDJL2xC+x
guiGWK/k7PWipT0SiWQPUnR6ahK7NHdjNUeE2i6LWtl+X6hzWgfYbpF9ZpqsScjvaWLimQ4qFDOk
hwv9MJASbG3dKne3pPTWgpwfp3xgVpkWBwzsIos7BrDO2mQaloHcqR2SSoFyYinirU96TI9rrZm2
siEI9PPVbOHzDZOKkDRdPiiYMEC8K8KTuqDnguhZc0ktlKcp5b+03C1PaW5t0U5QWVQaFQ/57Vxv
mdLdiAkbKB9oaaRfaMNzgo7g0G57azS/NjrQR/rnORChvHw2p3woVhF0CeahDfnO9dx912PfXVvz
NMMJz/vsFKH8uaYhyz8PagkL9UW8EnYRzykn+gQKCg9mjFULTXbUy1e/pjKJgLefYd+i1FVDvg8T
H0VPTV7em2Wk+RXWYa1XA36dSwoCjac4FxyQNgVNyyGWyBAaZoxz8xBUzPXjTBdztQaxwtOYErj7
ji2W/9k6SXbV0xp/piOQZTER0y2LRUlEZxN56jEf6+479ks7oEXnEOppo9D3Gkc90tU0ONzNjb/O
woLkYrwX41NrOu0Lxs82Lqw6fObM4JN3mpLzVhbRuWl96gMFxYZNvjYYKGrWKxQ01OOJfRHQlTLt
t7nIEQ5rz47NiXjoVcdCes17QFz7RHO2IE+wRM7uWMSJr22ZMDzonRDPIgAC84ssiyyEi4MYnA4W
T1Y75O5zSIceVr9yuBGQ4hlKEG7KzQR/dRoynBrO3OrkHrEd+y7N4Oomw+iwVkMozlEZlbdRVyfl
FnSFS9gbfODvgH0aGqAVKCPEbNBR0Qp7z46qeAgYhb6Wdue/+47Ir4RMbdqQ88jyYHYI4DvDJUYe
qDFhmnBU85kZg8nLUzYXyWIuF7dfe6UXPQqwD+hyIp5AQypuQt0zOdpqaDD5esg9B0smBLPndIis
ak+PanwywAjtTbRuNw4Dg4c0Q8dRjjy4bAvJWQR++TB7gXosolCQm+7p4J3Dzlitm6Hj3cg63CgU
BAvpyJHRUJl1KKt31NGgkBqXLOl4oY/4BfidTZ3VSFsfiKEQ92xFCtBRWyT5gSzhfN+GQYoShfej
ikdGHF9FyaNdML26RofS7WavKbaNLFl1izn9wnSKy0lCylzfjDqcKTpEumxMJkb59i8NU48W+QPX
agPhJBlY7n0oF4AB8sv73UkOOtdExaLRIoF6e9E1ehyy69reWMXIes+H8I9G8/hSYu/GthbZ7QPA
wpFRVJJ32/yyMtdsAFtCVqcrOO9Y8OtG3hMIPzE5srppQ1HPDlT4/DUdZ0L6SCY/w2xtuQZYQG51
kDTe16JsS8hJucDRPdFXv3SouElTVXa7phYchtqq8kNgoLlf3ggYoDvVqeZgGrIhFd4wj90iuBds
ctKPucE0uYNWO1tv4s+1WCA9s8JnyU3p+ayRGS51+ghJwyJiKsN55khp7socYY+XGuK+5fm+UZfM
vxGn4qYT3rA3Uli/cqKmjqtm4SLNdlZ1p2BoSDMI6ppOa22EiXGcK7OcV03DA2cPnuPGw4y537aZ
ua7rQlFsm3RJd4JxDQqcfrn40QtWkjoIUfnikMPp0vXqcZIW7+IFw3Yz4E0nBZBXP1ERgaEOKbrr
sW1aJiLaOzbME5jYhyhMbUt6jy5P964g8jOlLmu8byUbClUylue9TMdzXiGaumIUypbV+fhNahch
OMVDvo8mjOp9PnkolDwelYEJbSxDJh8Iu9gvTDGPT67Z+dSNLZuUFzpI3cloeKDQMnLc7ykPb0c+
NbWpDG0YVwEpDzHVoX3iGN/fzGroVqMUiCKE1ji68sm6pUd105NaSFSpaa18FBOxYUy4YeRkHPt+
1EdaE/waTziJjmmNG/sJNkW2qoKBNX5g+b/rORwNtKgnbZ7yiHt3vSQWBhqDSFd3M01WZpxRHlxy
5Qni81a5Wry/xf//DxzXux/N9bfqh/4tavLxlzTK/w85k8idXaRg/1AQrr913/7jR42VcL78zv/1
n/fNd2Lp3n/8x1X2rf7e0KX+pzn7v/+Bvx3aOG7+K8RGAPjRtzFf+Yg4xx+6+1//+dff+Ix0gEmC
lw4vHof/g590gv8CRgAO0mJaFTju/2buTJbjRrI1/S69RxoGx2TWfReMCCIoUhIHzRuYhhRmOObp
6fsD61YV6WIwurBou5s0y5TSA3D48eH4f77fQofayr6L/8//Wv/I4hm9tfiIQ7Pu/Ccl2o812E8l
pJawhWcKDLBcKhphWj4XPrK2LrgY5/IuKn6n4uNETWGTtVyau7hTlgfZcG6MSe3C8IjB0JbA/550
3Qty9kf57mtPsEozn9QHACDKLL/hCeoqBAcJpL2M9tJL9+PbGY5Mtvfqu6T/VpDO67hu8rVfjw/w
Hw30l0fn/xsr9dnf+pxkSfX3r+S7Ggz/A0c6IvEnn+qPUf6QlNH3qm+eju3H/+W/x7Uu/kIsS1Wo
s1q2rOPwn+Nat/5aR67u+Awr6kb5ov/0WvxLuNSA+JQFeghrKCL/17g2/jIcykz5I/7prBLs/2Rc
W4pHBo/lEhv8ODeUDgiCx4H/ZFjhPmzXSaOVgVfczpn7aXWd8tt4DqqBlIlLOshChXjTJ1xXc4MB
KqyNPpp6gfN3Hf+KWBAcmf8uNS6spxr8fDyaOzGt+cu02iF4uJGuOC5GfqgSgFmRLHel17QUgdg7
i5W4XU0jSAntpZsXF4DSrrgTOIx2i2tp4iMH1+xjXJS3kNjfzezawPNE+Afqwy6zix1yjYWMAcg1
XGzu0ty9NN1+v/6qkxa3OdcOi929HUS5az1YlHZx8BswyIZz21gtqYxcPpRAdS7CqN+LzIKLWt3i
CXyp9dC22/wbVavHrHCvdJcXj8IBpMmPri4OkBlvNQ/mknXfad0+SStAhfw1MpAyto+TuJdRi6A1
Dj/oZJiCGgHChTaI/KqZnCuwEuudVnlbJn16UYwRJCwd8gO4HrwQ+h9S/5HxKpqR3+gZOnPrXsep
dwX683t4Erw1XO0oNHG0eYwo19/VSxM4okIzNlBlnaNP3C1LFOgurjfG/LAgKKZCI9+hAPkySrYN
UPQeMq2AmNu9xZCV1B34yoIOXXRcmVJuwTXs3IT2Wedj8ET2aHyiEGCX6Cho70t5r/NBKez/VBt3
nFnfrD8Mwy9wGvuac+M9KCoyF7/qePiWx4WFMhV1amMfM4/fJC+DAORLU7LjnZsHzSx3xgDA1s0P
66joDL50B93e6bRDkdnHIoY2X6ZI6vryW5aK/EKaxZtUmleSsTbXmEwP/qVNqjGro0s58g3c6ROV
caCO0h/uzAGh0z89jht4+kXM33GBfs0Ss+LEvsPYnDNrpTPe8v7YZVh/NTwlb5uW+qeu8T/kcqIm
XQLxt4I8cYK61dgIDm+hYV578rOZVAGGNuBADwMRMHjuVZHEgVaH1229oPMt6yCd7QB7CvxRFjKG
mHN7JYd7QO0FDllN9TZ2cODok1+iBHgrVyKukf6qTDJY/b0193uu3q/LtMVSvfGuUlFfhnMirhOE
UXs5O+NuHjFvI6fAcErdb0Us5nth54hzfCDw+Jw/kBpxb0r+zG8iVGSzhN6Drcd+0RN7n8s+vgQJ
gtAMNuHOn2W5H1h4kT3U4WXtxF9Xh+N9xa0CJmn8YSMAoiUl6WORxYHuNzGX+VXL/l+fYj4F6Lui
6r9Ek/93N1g1uAlxWxI4F63BhXDKlc19lzYtrhDut1lf5bzOOgoKB2Qel4oOmpWLQoe/rvnEruUV
3LpAvuc61MZ/XDg5xK+uDEThJ1ddUcqjE8r4knSPFiSldsz6jpOjhienh8XZ0YImehsJw31IvBI9
rc0JbPIvq1rgGYZ3HmC6vEku9Ux+c/z2urAgUpVYF+Mh4Ur3TT75B7fId1EzXGsI9Z4sFi+t689L
Kv57AiYBYQh4xVSssu95uq5rie2LSHDNhBjuUvPuB9+8iJ0frizWpDndkN3npK10bfmEjdXZX2cl
eVYbs87/awE6XAiTqqh1EXr685RzDW7eZxIBnggKvyLHPA4g0rzLOGacSgQqcZC01mGdXafW5Z7A
SI7NQsECBzHyTVP9BgAJ26CuN0nuZ7+zrE/3rq9/GPqDTQYQytgAnNZ9l/QCEbaL2gFmdfFBC/M3
djTeOVPypUIUD8kRSVmYI5jMD+sypJdAKfWqfIBod1lG85t1WqYan6qKgULWfC+Eg0gXROrgfC/y
9saF5CQI3jVwls69Ko3ouhqi63CYDzq0zASdbVsPO6+Pf47uR2/YRQn6m1xeZdFqTXa/uitwsOAG
sf8RWSIwEB9wXrx1oFblDmEIFdotzIvEMC644gzI3SHkkg++l/22U/GOrSOOiM47K3Jv/HB44zfL
yp4acOHF4gcXBI8T6WHxrWPXJRepOX1k2roiV48CfOni8HfleFcT07WWFIeImzYPSdiY481XPawv
xD3npSveNACMQZEXN11bfnUlRUH+QXKyMdvmTWXdvT5A1WLDdYBAttDBWxAZjJTnA6TNC9vv7VnC
9aOkYWDW5pav2UnH547I+PH6j/2xz15/DVsxSnvFCtCxlX02SK8BwLAnAwfZdZ+0zHqZsYvH+I47
amKwAp5C2YYm9EPJVVQNqD0898aPr/R0q/2Ph/AoIiYDhCxZKXf02whha+Jw89sj7yuTI2mvtTiE
XUXAHzANIXfhg67LWT2B9M53boonO3pzDtfjD47elxX40lwz9yHIZMEpOXE5MfDfrNAJxqo9OPDl
jZn5ytGuYk3nMmy5jVso4mwQ6g69BjfP303ryzCFO2rCEApTqDAAKU+sDyGemg2c9ektKIVjGv8S
4oef6Lc6TkRujvOXdq6a/g+iy9olPmesx1LXdSg8HwUlqJd40KUMes24kIZ+ZUVAfx1oj/MCorI5
LLjCR/l1G39ujeZSUFJlLreuhV/rxGqZXE9OyGas5MpBHEFp37RGzP1+XuLIyUQ3/uq08d66XYz4
Wkz6u2oZ7lfI+uujy3xpLGNSztZ5Nfi21MrP0Wd+Ej1zbU9OEYz0zTSLwBTFVy12AB4Nx9Iafhij
d53bH4CKvtMd7agjKJSQZcoZMTaTRB7I2DxWrftgNt27aWDPaQxXZu2+XfeeJUWAq7HA6w/+B03j
sfsdKv/gGVB0aSjkBqtC/DPakwxkb0EzRuGqufBAF3I/4+okiuBqZubsZrxTfH1vjN37Go5nOesL
5QZcuubL4+RWtT1lVWV0ZhlZz9l/rCJ0K7JhQZUlpbXPh4eV1xZgylYGq/3QuiU2BJO5n1bfYoDS
Fd5VllEyB7vvSiGuqAEIIhYQg603HFv4/RbKJuuj0+qXVX+bYlhgtPc9/FuBYXJa1nfagvq1iT8Z
hQgyPT+wmF05EakfpwHsTp7M6vdSWndUjKF7Cvdjm/0crPhox/84BXM4jf6WLy3X63Kszg0+qQZM
1lmxuZx//qa5AyzcKnIZ2Kl1t+7GTATfZohkVL8kCbifUwdbtvHtuqLMM0rRqHk4MxheHMXuSswB
pQabTim+tauqg8fJI1QT1Ya6d8VsumumH+su20jia3Q8B44iv1rN3oPFRCIjv9ipfdmL4ve6y3ai
/HDmkf7cxAjoxtCvyBdzj6wrvbKYeMmCVKRX9JvFBTWbilu3cS5FJW9dmfyq0TYiunnn5i586jM1
1i8sGvw6X8NC709+Rqzf7MkZdsSsVZupNg4mNp6u9lW2H23uMQqs9vRU3HFO9bCVWHgWp46ukXOf
AYBYfw6K5w+gzI64eExFbbBgZNRBLXA2hWcHFWcXvgplE4+7mZJKLwpgLrO0vcqG9tCYX8nVvI2X
+djbyPed9wvxTMgAAP65zvoRV5bruF6tGeqqJfsdrwVS78KmQLxAY4hbh9HesQn2d4/f8/9brud/
YhaHKfNf+Ig/kjhv5+9l8b15lsPhf/hnCoekiwtDzddhb1FeT8D9IzUJVpIKeGctyyaP85hk/GcK
x/T+Yi60SVfCwVlTh4yZ/05N+n+xmzIc9jlkOU3bZn/xX//72QzUKv9+mnOhmY/YORpS9mXLUk4N
HmYrwDeXNyEXpTcCeMK5yvPnM/u/m1cmmTKtIoRHGUBzs5VXYTrdzJbIjvM4wqTmehfTncmjxIX9
UXmGHbQuZv+eYv/9k8oiF5vSHVhXK3TbdT3uckQMX6Y44+Iyd2TNHUVtL/Ztl2iYLT/52C/M6s8P
Qf/+RWWjB8TWlk69yCMFt3hXj9ykXHMBVy5nNh5Klu3fP6Csiyg44f7lszyKtsd12qxQngdjg2NG
HpnOeM21vfhhS/M9m4/6pphT77bSBg3tSMue8PWXXH/rpW5dX/7J7KjlpIqE6OujIyaqekddRPoh
HfP+IxSo/HLbjygzYDx0NtpNl8N2ZA0P5egZv9O89sTOiTR0aq//yKnPtU7DT95kovDHwcCiwjC1
hOI5Wr3khnZ26o3DQVnF1pqjyabiADFjiWRzcsY7m1u/M5u5U99BOdogK+uGrtHkEeWN+IjQYKEk
ovRcDKfcxTCDTX1kKNOCHvlYanihPBp4Rh40o5OXDnmbM2PpxBd43Kc++QIpIhQjIbN7RNxAKczQ
cL9ZYFrQnNtQnOgkdaNroFMVsyarI3We0/ietNOsX6WdQ52h7Qy2t6urvtLJM8jhPgOFkVwZlM5U
b1yMl+obu2hFchjDDiFgl/iOdjFxDT2jQisN49wjPt/z/CumDWXSmBM5Sggs1TFcPA1RnNSxds7I
4RTUrqap/jXpsuVvoxqoo+OmEr9IVg65R+OL6KHFU2LY+DHWPnzyMWzBdS4OvxS7aCPloJRBu/da
2fs/to0kZd7oc3xh0jGtj5GMynuKlKhzmBvqrLdFm3qkjJIKWRsck2Nu51RFh0ZZfHTBxX7a9vjK
ZNGNIFWBBwF90fP0oxY36c9xrosz892pQFCmih5JALWKWQ3OYG4FRXctUosUbv7GMFYmi3xpuHJY
UYSe3unhhW9E9WeTMuFzNrYn4kxXpgkW2CWMQxaFGadknxv7cRHICEfS/loYab9f/wZrSLyw9KiY
IFPXxZy7oOGisZ7eUWHR/k3VrOGRJhiH/B3en2FyZm04sXnQlc0Dvk6dG3b66vlA9ST5e5F1D64x
TS4a0rAz9j3vqwF9MOv4nOPliUGwXu09DUCKg2vDwjD76ONd4V+63VT7F4UfxemZlzrVf0qEW800
UqU+ymOUVSXuLLNpYXYK1xAMSZGjdEDh4XTzGZ7yqddRAn6gNskMp7o+9m3llYewwmflsPRx+fH1
0XCqfWWPMFXIHaFIs2PNTA9gQdXKXyLXmVa2ta9EPAItLtXqBBaij6SYSnr0MrjbHF5v3VhD76XB
rIQ8IhOzaPRUHn34N4E1dl7+M46MZDroWhabXzUNDNhl7MbY5uF/l5VvczscZzxaOt09M+WfCltl
WqBwcRCGwSfSqsH/EhaW+WvUFxKhRedpd6+/6MufyfaVqcHRNNepMSE74lw5Rrt0oYZiDF33zJyw
NvNnN3JAeh40ZU5hj2sV9dEDusFJuW+Ff4gojQq5HU6orbTapMakOPQMUB/ZnH11Q8f6+fq7vRxQ
tq/MEiBlsrkWbC+w1jELSmJhQIEriTvtPXbu2M27cSfl/es/dqojlemh0vBNdMucIxS3z1dJ5hjd
BbVAS7hpAYV0+LwnnZqq0Xrq6iOMNW2Pvx31QB3cvNef/uUJlUuo561zFRT387o8x44oKbX1+wEc
TjSUb/q64soRCb/7e5i4f9n4Osr0MNtFDRJjIHy5BcDbsv7Y9EZxpvFTH16ZG6w8TNu6XveV4yD7
yziMpgcEjkUcLNoyXWvYC+1f77dT41uZJkwkZjIBh0BFE6T1jwBg9AfTLmIwqKWefKESy/vYaUXo
XlJUGJL71hEGn3nLUyNOmR4oQjUl1f/VERyLgMzQe9y0DRYJqdff7eXpx1aZmn7VUZamc4Sp5ggd
Ijtcd/XgNimAW9pJ2Lev/8yJ11ATnFFuVRSMGxUWLDht+S3XwtTBVGde4lTryhwgYUtV/hqWOFqF
D8BGjAcNAsrVtmdXgj50uoQyU86oVdSMb+xufNCozb3c1rgS8TFaoVozOxpfsd0NTgSXEPiMja2v
HfbkPDHU6CqGqKHbW8u6dpHj7yyJc9y2Z7eetx5DtvYLjbGZUAX4Hd4TdnSD4bQb+10JcKpe2pxy
8+qYFrN8L20NY1rfPLsTOzVolKh2Fs2oqC3k6efxt7XeSWZakx62dY0StnOZ4fEmS05CTSGRJONl
vYBhCTa17q4T1ZPPmsLpJG/iy+OUJm/KAc83o3I+bmtbWcw70XbhxL3nMcaGDYMyuSA+BFO4rXUl
UjGpzsF59RIbTDuifJU64aFq8h/bWlcitQObkSc6/VJqKwUUlu5FIot6v611JVQx3UsaC23AEVqY
dUdl7nXEruoM5PzEaHSVSC25+qL8im6PYHnFuAY0pERLQ+/PwaJP/YASrNpg561B7cHR8BpQAz2g
Krbv2yZglUBdW5Xnxq0pcV2vb0VTHQADb+x1JUzjEnSa7wC39p1lAELRMfpvKPtuxo1DUglVz66p
1KobidcMXIB9FWpAK2x0IJ83DRtHCVZ7mm2joUz8CJZjZiKW3IPOenwmw37is6q+LNj94MGUMyip
kG7zt6MD8WnvtEZ1boNw6geUiJ2poluseEUrZ0Y9I9apZ+QPvWE726ZKRwlau8ENzlinhMIqraNM
OixeU2/cNlWqoGCsGZM4D7kPsDxHwISWKQUjUb3x2ddOezIRd3aF/Z1NioLBmVI3Z98YuD6fuQw9
1fNKxFbV5OojuKGjSblGsKRd/hPwEvbmr4/LdUJ/4dS2qvOfPrsUeuzn40TPmKFJ4DbNBaeDLyUk
E7vz7xaoWccM3cqZMFhnyZd+TonjouXyfggr1pWkSt3dPEFAu8C3ncotqurPGTid6jMlmBdKbhFh
0meThnurXkUCtpBwt00Va63E0y7rWvwQiozBREC7gOFkf+V34Tnq94lnt9cP9WQwgUCkkK1kEq08
NBBTL5s3LsybbZs11SnE1KTdWwYTxSwS48YB03ob0vvyzGg69fBKFJsupHVr9nMAmiBLI0NfkP+W
7bmHP9W8svZSg+S0VgZr1pjHwtvzr/UXTThdfxhq7GgglU1D/2aSoSvfpUXU3JXITTQ7XQvswSEi
G4zBl4hkyfazsEwHbR76m10r5ZrNaf3072wZ4rvOxML1LVlyEk29V4bQxsoMaXfcZ+A2W4gpCdgV
TMOP3D5M2UcgV/lHBEQ1TLnW8qq9J5A5Zbbjo+GqbO2SurJEx7CXAu1gijDEDJypm6FNpehtf/rg
16yr1u2c30M1td7dtMwAyITTwDWcE7jHcWxmvX7mGynqin/ec/wh/IPdqy1jq+dH/EQkRWpU2+SX
1G9JqMuLm9dBVIoZxT/F+tWN2QOlDlIPM9A93mvgL8zx0Uae++uyObNxWCPnhVnBXr/3kzEPrt3K
zKIoOVst3YeuNJN3JKq+hyMOb+ViDelF2mZ4vcJNw4yhqcAtvj77nRpQyuQ6zzFuZkmEzjgt9ABL
m4MJ5OfMorMO+pfeSpla7XIc8zFL5HFpuxoAQmTOezbshXMBBuSqb5bxw7a3UCbVttExAcZa6Jh7
EHUMA/Dz4lNTsbGTlNl0apFBLKLCUguAzF4rXbHXc9+62vTwqnQvNzIbiLPIj7EYJnDkXctFlNt7
5zygTnxioexcMAxMBhGBuRLkYwJK0Sijirtzy+ep1pUJbw6HcXTxgTimGOB9DSPdf18bjftmW98o
810otKRD8ZYfgY9Gl+kwN4Fd+s656fTl8alaDPVgVZ3awM4yi9wSpFxbm7+GeLa0M+2fWOuFElwa
TJncMpf2KKYM7kVeUU5+IZLM87lbLfJP2/pIiTLDTsZMQMI/ZrKwrwG5zQ9enixnWndO9JESWnEu
JrJlcXcENwk8djAaBIt5ZuEm3aduuZNV2vRnZsFTY0mJM+pV7L5Pcy3QvT67Abj3K/HxT9/UTZay
aVmMPm1jOYUBxLcpQHfT4DAYD2emiBOf+lFG+mQCz+yWuzj8nY+6PoEX9Qsvsg/gKFZkRRFC/Xn9
JU7IbmxLDeaqcnMfSMOxBZgzoO7vZzPQczP7CvAnrq5tXCHhbA0VXPrc9LNyL6ykt99Mtm2U73qK
z5czj3LiYz066zx544pSlp67GXnEAaOe1rII+ZkVXBNnFo9T7SvDGraXS1kJlm7elH8eBt5HOhDF
Xu/HE41b62h/8vAauzQ9cdr4GNW1+GDUEpaevzEgLXXSkonFSaWm8dKbjrNnJQfD7OZt/W6tr/Tk
0e2Wz+k2VnTMFoJzZzGXf80pxC+29btlPW/f63rb5ITrB16j6+BE9BpUn5D7bR2vfFUDVExRd8IP
gCuJL+Nk+MEET/7z662fmKyoIH3WN1MBqERoGds1iY9iNAFIu5Ap4L/9KGU9XFp4j50zAjs1hJTJ
yq+dAW9U3Qsoo3D2E7iiY+Rbw+Xrb7LG8wtbJ1UDaSDENnBxiI4TmLvkb3eA+vfGkFU5Bhq4oe5A
fm8s37i6Znx6/RdP9J1qa9kWUZbWPqC/RKuNXdnawr6wqqQWKOoMEBTU0gzR4fXfOtF3j87OT8bw
MHkxnhKpFoxhCjEi9scm3xWW3p6rAjv1A+tLPvmBuJlCQElwU5sS6NWFcLss2xdTXZwrcjv1A0qM
o1cxmwpydTA4YfJlBAR7pze6v7F/1l998vi1bcp0mgsNURVlxe0wG/vUM8/d9596diVKlmFKRlPM
GJboc//epsLysi1898xKeKp1JS6yos4c2PGUbhmYGDfsxd9imnxOo3aidVUE6EcUbelhYQagxeyJ
AwsI0oOwarFJykgJwvOet2rE0EzbxXFcRsxAKjccf7DjWeRuQsa1ce5QtYBejjkp5ar5MZzT5EjV
mICikoQb30EZ/CVgX9jLboZBKOhFsOLdTT7q5ocoWtrfmwJ45Qg8HaAVSDprYFI6ijGp3nSugxFq
00Xft7WuDP/QHFcfSSc9Qh8b+ssyn7ATYIuOh8m2H1DWuKLp7ZoSE0BJrdt/AuMs74fFoIZrW/PK
IpcmMDkLLZyCUsj5HbB7SoNLNHX/mXvnv/IXj5vDJ9ODNMO5d+I2PS5IWCi9nsvlGjwpDj2vP//6
FV9YfB51Qk/aH6alcpw8TNbhWQJfElT/aKCW552Uzjk3yxM/our03CZyQUOHfANDxtyFix6ssZnX
NiSEiJTM/vV3OTFhqEI9lKOtbkJpO1o94BxJRc3ObI2NN5CqNi9z8OSQU5MeS2+mFNIOKWfN09r5
su3hlUg2B8g/Y0nzU2N+r2MSGlEttt206UoI59HYOSZEvuPYxtWttX4JTArORdipr6uE8DgtYmkb
EoS4A7nA3su5n3YldLsPfmrUG7NXuhLHaSSWuqKC8OjocUcZludFEdwqy9t466YrkaxNoxunthfj
RNW3h7pH5TlM5radvFpaVrmxh5eMEx+NaO4CXEAaDEPmjYlu1Uq1yoYREZCVHPvBQYTsGIZ9XcYp
SeItYxNLiudLgKvbZt7gukLxhfZhLnxcqBvvnDHjy1ErVCndhCB4ov4zOZrS0LAn4LjD9aH14fVH
PyF4hOT+/NkjzTUibCnio7vUfn6IKi+WOzfjBDvUle/tkrgXP2DxF8kHAG7a97kwdAgUs0eOetMd
ivCV0O4yjIoHhw3+kvX1d3vssndllLofX3/DU/2nBLdh4QOVcfu/0oPNKxdzsr2YKWna1roS3A6A
MhwbvejYpJF/bY22HfhzdlbwfOrhlaiWuWbpbs4n10TqX9vACPfdEMpN14nCV0J6Cms7gqAeHQ0/
/G1jhXhBziQ+bOsZZWtdcashupijf92TStdDjv4TYNkz/f7ypCp8ZWtd9HOXwFsKoYyuvHUQKOG7
uNbgxsD+a60zv3Ki+1UpXCOEiRalZWSOmBkG6Qp2BpCct5t2dzCgngcfVYdOakWLFri46nC9ZOxE
M6b7TR/AUyKbYhnyRhhoBAvIgV1eCFwS5nBbVKn0hHpgKk09GqdwEK6orLJrOQt729hRK80buIaD
kWp+ECd1cmNNi35VaxhtbesYJWYLbt0WWXl+0HcFqA3oHPjE4UW5rXUlZJPCsXGqxGLM6uRvT4Jp
8nB92/joSsSa6UApitbS7aUf38hihLUtyyR4/dFPBNUfmBgIVmUfLuS7KpeCKgHhtgOGCtOywgpy
3NhBSuhyybaMlB5woncs8zgMmPZIMMGb9nI40j8PqT6liNRPYWy5aYozWudHwYjJzplLmBM95CoB
a3gYxnVhGAZ+wgXuDpAyZGxElDBp4tIYt2X/hauEbrSY5gDPKsTFrHRhbMbBxGX3tknNVZZbt59Y
zutkXbIyvHi6Ede6EFuA18fQGkR/HpgwtH7e/wkMLyxyuFsAcDx+abAFOC6x1d1ua10JXXehHiNJ
rRC6CiR3Kok/t3NnbHx0JXJlZWM+udD4pMUwhorwk0i1H9seXAncsJeIUPzVwQa0xJVlRfGNJlFI
bPymymILr6vDy88MA6GXP/W5vsorbvO3PboSrx0gY8dKEh/PjjS7aZsS6IeeGGiTN7WvquFqK8Le
rYaSU2eT/SlMhP89z7JzB/gT41FVw0EiGf0pdvxgQa5/k5MpO8a9uXGNdZRALbx5nKeJZXCsRXNV
ZEKDlWW2Z2abNSJfiCVVB2eWGMcYsKoDayqs/YwyhEkZGvhllRXjPo8zZ9O9u1AlcWYWl0gumnVZ
odg2xBtrXJLkctv3VWI2mehuzFu0IK/MKegy977oz55KT3WRErNm5aVainCbwaN3X71uxg7LHGar
w1ePGo0bu55wLdj2IkoMp1gkDWOfhEFeG9FOCH/Yu+hfNn4DJYQdf5gFRRC8iduY0wU7iPJnbXjh
tr2+o0QxDqSmP7vId8rU0q+A8Sc/SUpE245wqgxuLpnfBDz3QNjOfdrochcO07YUMXje50uK6/h6
5hdcZeF6Uh+S3kj2ud3P24anqoKzsLnLUxFrAf5V1j5tfZw98s7adLvK2z9/duxoamtAWUb+06rf
h7hHXTRSnkNHndiO2MpiW+DIXXk1l0eLAbgUxHiZQ3pfjJLKLfxW021DU5VkRRTcx27I2DEGM9xZ
cTReTbrjnhmZ61z5wixnKyFcj7X0F8p2g6RLloJDYmF21x0WTC0WVjH2MmWba5i8FlmWnrkWOLEo
2Eokd75md2UyakFsDh0OOMN4ROs13r8+T5x6ISWSrS6xFkFpd6AlXvpbLrP9oWod405nM6fvBgNT
bT3Ppy+v/9ojkuCl/lMiu/ZCJtiFtV/qUDzvMUTBugyRUBneVnpd3BpOQTKq8VvbuInx2cNlcFxM
/xJfweVzjucvFvLFkvuHOSv14T7CRrrb506c6Ht0FM64bZlXEYNNO5Pii4QWFF0kvjVdhkJSdzv5
6fVuOPFJVemYb+AHZMiJXYqOh9Pc5f4Rzt22clmhCsdElbMhF1jiFd3w2xfp32OdVRs7RpkiLC8d
CqgRHHb1qTjqYxNdmZjWbmxdmSLqQvfaCBluoA3DeyfX7sKk3JZzhi/zfHJr4R6Ns4slQT4aP6Pc
+WiH9e9tn1OZFEYMhgvLy9iRhD0aySGfr6a62nbpThbn+YNTHppMneTBPaP9mZjph9RpzuzZTo1D
JfjnrOEukBJ7SF4yeWNl+ohpnaVvO90KJdblACI71EvW2USKz5ar+bckYJxgU6erurCwm7tRAuIP
yqhrLgpjgnMPBPZyW+vKMj7NXWNzG+4HldP83VXtt3k4R7A80emqFIwJL29LIHkYzUX+59IonaMZ
9RuXP1Uh5cW4TFPBpAVG5yUfkzhsP9dJ6G7bIagSqTRsucwyMQrMPUhx5OtksDi5ddjW6UqI+m5U
Ij0OvUBvShu8bCPfAwCpNg4YJUpNisZHDMQ47HfQpfHfiPO3XQXSd9uO21LitMC+PSsGZoHIceag
marpnZMLeaZvzDVqXlg5VY1UMnAjOkY5uqupK366aBHyt0svrW+xNrcVVtbzralXB3QQxfdw8AdY
8ktSHiC+zxr+SyAFAqp8fiZwgRpYr9hq4p6pJZfo9CHo4jPfd/tlaewPSdt64sxTnxrryhSQYhnY
V1OBoaBlk9eVmt+UF047ldu28qrcapq0Hr8Al6UuEf0ld9H2RSvxSN40HlVpVW7VEU57gxdEI844
kR+9C/t4Y+5J1VJluIYt9myEgTtzzScrJE6FvVTb5q9H7uwTKUA2GJiVpWQSALD21LOE4QGu+jYs
mTCVdXro3BT/QBtz2Wmq3jlV7D3E1jLfb+t2dRpIjdINq55nN2bI1pGD1V6rbRNhCFX/6nqRlRQT
068LV/G7nkTdpVnF4cO2Z1cmgV7IUXOwNghgU30KzXqkUmfO99saV5brahAZ1rDsBFJdBwPdOw9j
KLYp48TjvPNkxLSOJjVvZmenURZw6ULceTstvf1x06Or+i9riE1TT9nZ+TAbg4LqoouqCs/p7tZx
98LcqKq/pmXQcPPt0UCGQ/fZgmn33Vx67bputHpbwQRs/ufbMC2Ri9OOvhdM2IRdVXbZ3kjb3oaA
ECrCLSvCuZSl7QVJ73wTRv7VLbYVeQpV8zXyXypM2tn4Lo57HeVdfoVdsL7tuG0owepRWFA7GZu8
qhi1y2UyIxKu4Pe31fDg7vW820fM8jpXK9jmUfG2x3n5hnKJc3LTU4KCx0qzJ4O+z9EYOUbG3hqo
9gG794mAtaewxNZ1ccYgtzTR7xotznpM83J8lWzThp9elxVn/W2hoUQ1yBXOxA1O86Pm6wcubcqL
hkV5Y+vKCqz1TmOE2uIFZF+a72M3L0d9GeZtBwhVDFZMxpS4HsNWaDnWHpW1r3G437ahUiVg86CZ
hcjI5cvYailsNz/gxJlubFwNZ2xtMRIkP4plR33oXQqJJ6cKz1CxTux7VA7bIp3FaMKWPX4dTVyu
FuYhdpJPmwaMqgCj/oEyebNzg2Es2mw3F0meoiQo2nMOX6eeXonpaBxmbBJ7L8CkGQZtGxf3cZF1
H7Y9vhLRlUYZ6WLiBm17TYz7RRsH/Ww1204oqvKLTNwUZZhLBWMsk8s0wcdnbGH/b3t2JVaXsGl7
3+G72k2TBU5bUcRDOeSZ5OKpflditS1h/0Lipd9d73byrWpXOvo2pAveCc8n0gKxjIlM0w3qsE0/
I++27sa+qjZtxPHEe956Y4EmqFLHQd+9JHe4dodffQtf3S3djh/H89ZNvdfHSo9ZHT2/lUA0puGr
UyTsm7e17zxvX28tDlfCcgJvnProkHAGjXaARaP7be0r+2UrjA1X4BgclF5vf82F0XyopiW629a6
Eq5d1NWiMxOOKaxKD6abe7fxUC2bwhVrnud9g1man3gW+2U8ZOuLdGzbi2jAqXzbs5vPW3fw5bWN
KXYDCYf64BezdlNUYXO7rXUlXOvQt7I0Fm6wKur3daRZ+0XLjI1jXglXrE9QWK3rE84qe7yrUhyq
9XnbkFTVXLiZTnk6cbIdiw7HhAZy1BWOqVLb2L4SsEPUZ4terYtrWn2aq/qrX1g/Xu/1l3fjlqrl
ysLVMTdbwqBrEvkZyvCSBj4eGUaALde2XS30k+cDp13KfNRSckVjxn6sq4roQqRwLl9/hZdnYkvV
dJGZaxBK/l/OzmPJcZzZwk/ECMLRbEFKVKlcV5tyG0a7IQjQAvRPf49m9Q9vmwgtZzFqFgkkEpkn
vxOEWeEzg6tW3PhOqknn01UHCYt2ezb0crjXt7hN9AuBG5mqMxdfeZWDhfZ/3w1fGExf1jDKBh5p
2HDmbcCAqY5gDnzd66H//QdGY6NqsBHSvnC6WEH4YaJiOBNd9+u7XWsY5CFwYIyyDhTTZIzMK529
v2Hhf/dld5vWsRH+yguy7XUmsH/uoNgDQvWqghHb67l6M4AKMKBgNGxeDWd1L0iLzf51iPiyN///
NZftBV1AtwZVnc9xVppYFSenq3o4Oxosj17UmfwcwYLlDnT//rlYpw0+NavTME/3av817tBtIiMb
hi8gcpLXYga1/JTzqLvR0M99X3L4xkPQXi3f//wRfxME9iqNetbeVlYWx8ZcTV8ELJyNrMo+tpJs
i/f653/kNx9zLz3r65FN9bZEWdNiRDBFK2NVcMXLc3bdQt/Lz0SHh6UzctWlmdwXuormKx+m69Te
cA3+7zaKYCxdFwXFNurVQy8Whwma7et1r2YXYNy6ekHnmiijo9iOIizDFwdAz1X3PhbuIkxEcFr7
0LJkCiN8gDI2MGqVQ9xBZXLd4+8iDKogtOoATck2cDDeBFRArxGssL5c9+u7CFNpwMXBksO1f9nK
b5OuzY3Lo+sESizchZgcvBQI4BVqXbkpBlloSIIljAFEdF2A3IvQVhraJW5xOsG/j2clsxR45/Jv
YeY3m2ovQiv6MDb5CD1na4bEoD/dgYRx1XvfK9BiAA/G0G9ElvddfQxtf4Z3Q3DdktkL0JiC/d6U
eyLDiPKMhgPpPzux9X9ZMpdr0i9ib7DbT5XbQqbUHGa0a8TNDOuZn3Swzk+YgBUk5jTabf6kRpKD
kVNfV6tmwW6bYS4eTO+tF1nkzds5rjlcFudlhsnsdd9jt8tWw4PNMi1QCzfIPiJ/FW9jRWr/cN3v
7/YZyO1QZkR4aT7qKwlj/QDv5u667jXbq8R63vOFXqRWzG8Dqeb2uyUwfb7q0fcisWqlOD1b/Djn
oLjLZTQLl3Uf8quKOGyvE9tGC6OMBVMDOoy6RwADNyk6Or9f9/S7C3OENiqfYACeuZbdg5e/pUQ5
dd2dbS8TqzfcBmcdBlm7riQDX7HKBrDFrvz13aEYrGXV2YgHGVjYnSw4+5Gb+G+8rt/Etr04rBxY
37KB8Gysq/5QVwW0bmy67ra514Z1S8vXATCcTKzjQ878TrpO/U2R9G+f4RcBaC8Da3pk3MrCq3Pq
eNWe0PQczkMAQw5Jtw7+dtM8DFIo3nWypMbLZRSUdkwvHRAO0Hdneli5mbaTYbhs9zBqaDy5dV7+
WEeNP0szRVpdVcdiYrftK1QMaq/fUKAMIFvTGkBY3AevG5Bke0NWAf0/tF8KrtezPeLYezbcXffg
e9kX5lLjCf7sYTZvOc1i1Y9Z3Yi/lVX/bTH+4hPuZV+B3/Qr35CTTQz2QYdoNXXxBoibK5II4NAe
1pMe+VD6cA3HRLUo1HkqYekt3cVsTA6iGP1DQMYlSD3oqZd0Cvv5E6WDPxzM3ItZRrDkmA92W5dv
Pu7lqUeDD8uItE+Sxqu/hk3t26tUiWzfviZeiPJ86MM6NlaqT2oCWCHMAS3/+ecIdrnH/+Jd7RvY
3tQ3Cq61QbYBnuhJRVUUJnzb4h+wGOefV/Q0rovE+2Y2HzWYjMqKbDKNPgZqtO/xQOx1DSxGd4kD
YIohsh2K2qIXjDcCmH3U6a4cZGf7bnYTdW6tfYoTfMZCTcxA2odo9HH7/PNn+E3A3GsJbQmtH5Sh
SKrasJDlsih43Ysr66788vH/p/1WtlhAseYia+34nWBTw1y7vG4uifHdQWIuNd1igyd2UOQF7L6L
TzGJvl/3WnYftQoHOONaVFimSMARGmB9bEk/ui4t2/PnUCumJLQ2AE9NDY908MQ/C1xk3q579l3S
J0qnww1G11k1cfptNnjutIBQ7G8jMr8Nc7vwjzHUsUb9IUDDOazumJmnN1NRaw6NylUsCeS0nyEB
jx7qpVr5LYoYzfBSiwbg1QWz75+qjTYPOog6m6J2MX+obaH8dFvNsklVrJGXoOfo0Kj1x/kBlpMC
fs/51OoUjYO2SQcLbNBflv9vGsSM7l4W1MUl3Nex/udYhxAjB8X2j2op5xJanTW8Kbaiyu8VYGHP
6Axtd5DBtJhTK0l9nSYWNr//3SOY7ipKnmNUm/qe+HcZD4iF1620vYhyKfINIjEaZoZZb5OkqkeS
EFVe6f8Be+D/Pn3LJniXM3RW3MB51gIRc9CRDa/LFfdSythMBTw+fJFtFzvdGvjhM0ws9XWdeTzl
fx9+BQYQSdelyuHr4vvcWZQ40f/wr6NUsL2aMixGO0zzIpAi8VDiBEe1plb9lS9nF6M6aMvLNRiC
LFdIeuFNWTRvqsvNVS1utufNreGI5rMb8O7ror9hSgxJGAzNdenFXkzZwXbHXwaH4F2taCqiZXZu
+yuHJ9leSwmHsgqpUMRxcxwg7wBPVMLhpUj/HGAvB8wvUpd/nev/51SLHHxLhgbLhjvf8mRRDYjJ
FJPPxdmIMfjnz//Kb07m/yd9XIetdzP6uSPtp0/LpBQDIZqov/WLf1Pw2IsfQYkUW2VwTFgbfrXt
UoEc6rf+Cjdpw5M1V+Jn6LftNyNQwcTYONKz6/6w3fFRRZohl1xhV63dN53HX219JYSR7UVuo0eq
KOpmkUEFmz8C2txkaOn71+24vcgt5rxGzop0ZhuJuot4QU6jEuZw1XvZi9yUq5epaQjLojGeHmal
7ac4yvXzn3/9N4t2L29jPNBrU5QMopKuWhOlynZJMTcyvPUAeS/XFQD3MjfAqEYVtwX+BiSWMu/L
T3zrxHULZy90q3ghNl1MLMt1mx8KXa4n0vErz5q90C2v8oWMpOFZHmhyrCe/xUClf2Ww3svcOhCq
W6+qeDZMru7lsnn2NBFzbTt5L3QLUC0evAK/38WevV+FDzU4nOb+kib9JhbtwWagCTmiCs0zz04B
BEn8p7t4kP55Zf7ux3cJEJ4cZBmLg2YuN31LTFlKZtvgLy27S0XsF8F6r2Cb2mUhzYSStO/aekts
a1yQgGO0gg1Go44fHR3tq5ro8O3Pf87vCjl7WVuewwVtIxGDZJ+gClCuTji5YgLkn0tp6n5so9pc
7itDNR7JkgedBgcTBcKU5T5zckONiRycaOgkt6Y17ccx6utbk2u/ksgWw/mMaTq0w//8uL+JC3tS
mtJqu7gdsmxuyLDIALKbLz4kCd+6vriOFs72ajlXhVtc+zOiAtzJ0544nnhNs/zlOP7N+tnL5ajm
XruJjWXbTKeTZWP9JDCeeV3M9y//6v8c9tUchSAH+TQD66RPwZkfzk1vy+vSoD0obe5YYfuW49en
apOsouU9864U2rO9Vo6NUA4FYcMysFTYDTMxfYq2+G/zNsFvdtbuHJ80+iUWbO2s6eIatZvGdC/N
ZisjMRoztin3A3edtxXbQ9McyClurBnJ+q3F0ocVeP0tmth61RKie+1cUAy5XvKQZpECV+zAlYAT
XTdU7m8Y8l+vUbqXz5m6Rdy/rKI5jvUJpgJ5qiCtuPLxd92AevT7sHDMR78wihLFgzDFx7hOSUv3
RDSvtA3qmbCLn1U4HNbcF2lV99d14OneUrRyS+ECNOEzgeM9QQsMSM6aX9XGpntH0cqrQrfBsjZj
rWneNOz6ZJiz9sufQ+fvPir7b2hYI2V43fokC6yevqBqr+/NUv/NGerX+Tnd89CmJkI9pHUkK7oe
evWld82XsOD5O+gYvScH5+Wj9Fzhf/ZVP01ZAbLpVRpbGu92dsmoWPU0E8glZ3Q7QABN0DQebq57
bbvzfha85rMeSMaHVmd9JY4Ye7suz6J7Wd06FFFULR3JjB3nz7zU4jhRMVyVotM9Is22IY3DGo9e
FWH5w2/JWmO6G5CGq97MXli3Cd4scADBaYCS//Og3YjxVEq/Xvfrlzj+PyeZGqOpQwbiZ3BDro41
agZoGprrAPJ0r6hjON5JGER+5kqIMSVsfB18JTdxZQTdC+qqNQLRiox+NlckT8NFzaCsxNdJOuhe
URcKWziol0gGGUD5rVOBQN/m2kITjeh/Xz1srEQ7tTkBWm/pzzM8kzJHtH9VpYbuSWmh0LiFNjM+
rNeFX6xl1ffNlJP6y6r89TlPo91+Db2q6MoaYa6sAa2UvhdXi5w8KJuk1U6/oUIbLNdtsL3ATnHn
FSBG4SRb2XoDHsb6UPTT3zRTl6Lk/78L0L2+bis1gX+U52fIz5f5jlEdPgYbX4HVZ2IqknwMm/7g
YwiFpv2/uepVO28vYzNTbaauafyshFXeg8+24m4Ylb0qQ6V7DdsWhlPkF0Cvg6VWPLYOzgPVus7X
La69hm0s6wK0sBJg93C0h16obzDe2/6ytH5zgu5dRUXfg/m8YV/kfJq+u3WrP4uh+ptXw+9+fXc+
903EHK0Lmtma+xKGgW0SB83fZFSwD7vsgF+tp9229tBYr0FvpZmCH6eFGmBqVyHBfdLVKKGymvvD
UsCP5cZfgdJNxGKm5aIx8ap03WiwfRrBY4a0FsCxH1G1sUGWfEXxQcxhTJPVNvV0yPsmyCWcaEuo
/MQWlHdb3I6lhKY+FGk89LmfuBCTTgmqdWOcBH0UjjCO60udRIOha1Is2p8zp3U7JLp17ZoJNrHx
FBfIxg7jLMZIChjkjcAQj017XFkNscq6br49YyR1sre2ct2YGI1uzgdbwIj7JEpUBA5q3OB9Zmgg
All6mtLbcVOg2api2hQ6lr0ZP5QwFnnxkeUN790IY2r8sJhUQsfZW5Jab775zia+LYmrp3KSNfiC
5ce4dH4p/ZUEPDO4/s5yhtjlDWpWcJyCoa+YzH0zrOdw3bBAYVeH8ZRPeUNAIjPDVvYnEXp+fss6
b6NJjSbOdi/gp6bT1d/W/GvTdBfVBEL8QuVi4iiGa5Kx5iuY8OYnPlyUH2JGLflGaD7kDyyqApxp
Qi9G9t7gEVn7Psf9PHd9dR4HVAKTBSBn/wT8PutvCJChLR7Rt1FCwqFukOYE5CvMGPmaeHA5DBNd
eOQjFR6PP9SwnrqBIaQVpxVQ9AL2gWzJnzfK/eneUqrRlEU1sBRn5rkxT8q28HkKu6HmR9nNujkU
XqdjMMZKMjw4A/lv4q/xZA4DconHYjbw/iLDxtbTtm3RJM2c58MBtDK7HYeip6/EqKA/FzMHao26
vn5Yulw94wlL6LlAlazeOr6sz6UavgokpV+NB/5R2ncrdlS3Uvu5acf1Yz1U/Hle3aAPdOUQq4xM
163sKu0B5UxAiZNVHdB0DAPvKQZu9lQNuE2gyBH3NukHun6k0JLQU14OqJg4EcziVKmmoSmxAlUh
EMlKJ0u1lugjr23QnQJi1T3MoKvmMweuOT7EvRpeoJWsy3RdAz28atbl5ZHNYbMe+4hE9KPO64ke
l07n+mjQx8Sidf7cfIxoIcgNg7PVAvfEyrp0iSIfunrhLWXKMTvtydotTh/iiNn11NphqW5YILAk
sXaLEhzqgeRxEiG+o5XumbWTlQpRpey1g9PUMsS6T0reEQ4hSDXT1MPN/0Fto4s+zk2vz30UxebH
aicaHtuw9vUtVzAcQTqoHBpfNvhHo5D4jfaBeCQdq5dDuOHrnqKxHu8Lvgb4ntui+4NdeTc9TRun
45sQeDWJsZDwSkrsuN41K/XextBsAEKALB88wtG5rGULpFUr67lrfTw9yBYPaoBjZipm7PNjHI3N
fF/ZIfZTfMw8OhCnwh9521Tj24obb55C6RaFRxLb7i6MR9QioYzwvmIAggSJKpYKVa2y7OKUdiQ2
B99T0x3cntD69Wrw/2/r1pr48eLnW1tpO3Yxzyx6TE+s3LpPAq9QpTzyKw+kU6hMb9dxW6tkCpYF
mCnisW+jxRbHjE5/iSYtCdThQnPsj7PCm3/Kt3LmJwZLXHcb8O5ZGe9Ql9P61S96fJcGYNA5jQo4
B2gZiPZC3WznkEYHPnoc9ovNEtRnAJgLg08WYSJoBF5juYtGQtD9yem03ffww/4WLdE43JaQlU8v
eqTNeK/rUi83lUfE7C6nQ1gSydvGogwcKQhK/S2v6mQJh6lOgiEPXiKBouXB82v7w8/NnI4eKh/4
/hdpzHBoqjxOl3IYspB28G0fwKcPtvb9IiGQemR9oqz5R/lQCErYLED1H4nXHIy9I1sw89lgHist
pwlXyKiLE78ey2Q1k5W4jYknlCm8tJkha17iYPy2DqIB72R+sbAvozLEZn6YSdQnIFA1aYGubFKp
Gelg5IkDlowq8Cq4wjW7DotbrbxpTkYbeI9wKYU82kUbXuvcYupbOp8rkIMgIZCQsI8nS+akgCEu
jgBbHEI7shS+bV9wgqnzYlua+KAqFrIo4vttaYZCwvKCpALd2gmUOe/TPKqvlJP8K9yE6FNQBXBY
n7xOtj6OGzVTRHRflQmv3fqxd4N7g2nTeNtp6r9WnXJvLOzyxJbllvg8bD9aW+MPrLz4xMjy2izh
xxGuo7IObZ3wQAUpSDBUYlHScwVtFGT4SwiIsNZfAG8IH8nUvnt1iZLtWsPBQc/zx6XGAEAQey5V
OVgsfZejOTXEJzOhFCoqSA4Yy59aXT2xyixJVPAh89rhuS+3d2F9elgwBZg14EtKzwzuHGgPK7yr
y5/ekAtpmuJJB/yrHYJHGFHdxnEwHO3SPG7bEg9ym/zyO2A4dDuI0cRfdMwLVInAkdmm6SDqPjpV
DkbLukO/hvV9lWzzVv/Ezg5Ishn7vW03MNL8qD4jObGHStk7f41wWMGm4o3DMPY9H7sbRpfHqrZL
QiqfPwRzlfV8ezKYMLjBQeHfhYHajpOgVvpjNH8cl3V6s8asUntDlGCPjfc5w3tSyD5kU5r82Aa4
yfhqDBMkG+olr9f1Y4M29zn0sHxLMKLTPm8r6Rcgfk+TXbOho+9bEeClzUqKuHKyZfVxbUECYoAr
Zqxj6wPxYobRptwVEnK8ISkooe9AKo3f1Mi+gZnFEohVXOZ34Qu0jvrkiAfQCozpTwruqZKFfDsF
a9cZGXJQo7HR8HoG+qbKGIYjsFzAonPlY5jrNZRRHBVvpsCBNgRukKprbHzAGjlERWtTVSv6MPhK
f+W96++3wKPpVPtHHhb9A6dIJoehOgskagkJTHfwA+3DlqtGikQn/uLQ5D7ZRi2y6usb3IzFXT7P
D6XyPhtF+Qmb50AKER7WeShlnZNNLsKnienV2Q7557wwU8Jg054YsjhZwaMQXQpdnmffR+Qe2Stv
xq8MCJukg+ywkjNZ+gN6BsNXzHLWaRt5ZSHHuXSn0CDSemvkPwA2Fj4yojgOim1+2aB0TyfVOnjj
sFgOZWG7ZFvHWScrpe5nCd1Fmfqja8tkrkKVwmiikQNQgIgtjXgv+BIV2YKOWQVlTsF4JkZv6BNL
vOpEbTQlq8oXyYgQckFakNBtesddcuDQGJEokC2G0StIX2hk4dqy3ArteJPWZmy2JJ5CnVCLkEgW
UpxH+DEtDxgXLiVEiUHqwyQ0HS/6TSDJKIYF2bnMicrmNreJasp3MJeMBPOkAMYwJOkSjuxzD3ZZ
Uq6wGMI/QsPt1LGcjsDqc36MrelvRT0+TGv8pdyqh76uzyPcjk5BXA76GbOm8R3yQd4+NeBj4JCL
5uEVFszzmvgLq0fslg7C0Gl+6gqz6pTkPQ4HwboYSN5Ik0ONklp5N20uPjaDJfeVboSS8CYKooTN
C28l95oYN42YIb+oEWtkOQBzbPEq7nI4ar0WdiFJj8z/o4gjLdnse3fNFh1UGd4iAervPVY7Jfnk
5oPyo9excOe2GmBqUSFJM8j9HsGc54feW7PO1fUjUA9vA4NuOe7qWLppC3uJsc8omXyDy0tT8iQU
ocPSEA5Zku+f4yLsyWnjtRfKfvHbM24ntIaUVqz/lIDNZEteN31q7FocYJPTS482KztOhpVIXjHT
mURRYY4l510yGv7Qo4UmvUJVMqS9OdqwD58pmoKws4LnaA+olqxyjv8LN11ZrQ3eXd0N/o0qS5fm
OEHHxBdmO1mKdQooJROYwKubnxUrLU1KUrQf802jQiJwB5PdFNdxmi8ACdxYEZoPm1nGQzwueVo1
4Nj1a9m+tbwe77o5GmEWZQq4OWxd2pDJHW2lkQRhiuBIULT70tDOnRA1mkPsuuZgcF4fPLWUHw2J
yRNBToFUcfWaxAvD+KZc2voLvMYhVIN3LlxPq668GflgP+CONt1zQnAuRlvUDDBBbVjCzYRXPJUR
/zTZof85D2C29qalJ2pY5cu86cKbEon4HQCyLCmX3v/o6tlkzBAMyIxY+ARaTGDKu76XbhFEErAY
rSybrv3hE1xp4236LJZYpNrqDjWdpjpDu6kxtdoUz1UOtCem+1rlH8aQeIEMtNHfXTG3n9CGrO/s
PCE7Dp0707BpscQKNcg4It5NvDGVznrxziwf9E1D2vCACm1kPti5H/XBNGEQImKHC3RAwKflKy9U
CjZt/jwL3UYS23J4i1cFQ1gekfYe0pTyy5wP/qtgBd6dslXzzJgjuEh71kPyHxB0SWn1EjSNTaf4
kl27ugo2GTZDcOMXLrjtp6J7FwUa/bjnIG/CrTI65DH4XK4Gg94DXe+uWxsxnHI3NpI2uh7uFwZC
qgReykuGaJhMogZvw+mk6xz3nYCE6AHkuD+xJcb9ZXbTeVmb6AHVAPL1YokjYXzZYzEXZoatkC3O
00JaIW0T2GccOlGXBIGDxBKczCKUTYy5xHoe2mzBZOgNQlz0SavQvJCKzjBz8O5zBxG+tHyDG/1C
EAHzbg5T42JETN4vzRFH8dwluhwfPOgmUyTh8U9M3fbtAavS6QdjGeamLvNMydyjYACReogjl8YP
WCffMNI5w0o+/tCtI9btqpeDCMa4lXrtEOFUuOnPMBO83WoYeBZD+zIyFBHkMvl+A16Y7tiBcEOf
SMi66W2qRLMc4X/MMc5mCOyB2i2Z59L/sFQ1InFA+3JMzewLzCnNA33vYru+zl4xGbm2bewhsOXw
WpzLAjeT3Cs+K1GuKIMwDzr8qSu8Y8SCeJNuE+5BUafGdI44boOohwhfhgXAxHJCAejIVw++8JCg
dc95v7k01DlMYQQkB7crrZDGUCZ+tEhEkq7Km4NCZHkwEzX4Po7BZS0nRXiKeL6ecwwYPk/oLh0U
49OtsOoZCqTotlMoGBnEBInxMbMBLodCDlg3fdoC1H3Dw9ngFZW0ONWtKTKcI/p+2uohDejapI4X
/Kj9OsCsls8Lmc/eeBhq2zz0aDIlSJLNsw1od7T47wTlF53OsOO9HIYWVQaf1u8ok07vEBzaLOjr
ImVurg8rAmbCuqG4QY0N17sVdVSUXiAI7tYLQ07YJw0SRBqqwHwq8643EtJ51SXK754nOClINk1b
K4FuDY6w6duOvUFEnojr0pEE7FCD1XszjSOVAyLKo4hGJaEcxgp31awlaIjMpARBNnU0Jzc5t+If
aEfFCYlSfGM6XBzxg0/c4JHAsbcpMkBxIGP5jHsrPVozhk9BGD2GTVe8eFvzOnKN/ktlUlEHDvCo
Kv8MtzF9A05UNchqgUmq1MAXI+3jZYIxDFx2uE+iWzUwnegQzmctnREFZ7BLUblr7kF/qSUN9ZQM
I8SOiylXTJGP5tskSJs4eAPcenSgR+Px/BhoTHz0Q969FU4joV7g3lJ6hUg3osYD4I7uqamd+NDh
DP4Cm0Fgv3o2n3qKQsU256fQqvJBW1VjRh3gpqWaPm+c+JJDaYYYzqtzCWP7l64vDw2Sz0s2ZuRW
uuBAGtzYB/QSEP1NimuTwGWrfKq60CawTlaHRZEfQVAE2dBgiZS0P+mFxpIypGBkq6YD8Kr/bIDP
fo1wqTgHHO5p3JhKdsJvDugm2Ediw0wbsSQ2rN/W3psu2uv+KAhlSdWKUnrjOh8qzaY0H/Bn+Zqt
GSrz5MbE64cVKVdmnULQZe1tyPn3tZ7HrC2jRz+c8RcU3YexFA8hx0VxFhPKRoH3VsTCz3isUVUF
IvBh6oMahRGUuKWxRZZ7FEM40Yh5HMywfp4b9kDYJYESmiSgN9cHqJReA69EShmZdzZFQ0KG8Fup
2ymlMBN/4L6ZsUuck9pt42sFlNghXDGBVRqazGsrkhkTSNnaNCYpWlBt1RKBJMq26h75Cb4pDgcY
0W9+fUAZAFlXK3CXABIQH2fwAPj3i2O+LlFSW8yddaBWX+qiRLa1pS/a8/uzP0dlCv/ARiJ/WKFZ
0W+2L1BpWow4uIY/dpNBWqqbz2TpXuI2bJEx9DqZClpBE1g0x8lW9tCY/L3yDUTFAT9MIE0+FBRW
jd5EnixsZ55yHowHNU3I4JTRsqlg08ZsdPSKJU5hSB+dyr4iUhH9pvNOHMNgXlgi4tx7CfARUKqe
1GfAg29GfG4Ze5AAY8kHR8JzxIOurRNHy/4IOvnHCG1vp4tabmpaG5zhVXQe4Zn2wY9NnFSNj5Ak
JkxALartbxz842/7uBcHJQpcj1oL0Nrs0DbMCXWJMP14pz0zdjIA/ecV2c47clZzdkyvDx0bvSTw
1vUW007qA+l7h/Nv2PDHoVLcWunNgj2gyGrux4K92DmqHgdWhMulVtwsrz30AMlMmxwPbtgDmG+z
nKCEkVB6TO+LLjH/Euoer2rAKM88o1jtaj2zc53HOJcniJU9lLxU+EEU8BjIFvAmMEU9jFqjCp5P
T0xtrj0u2jj6oyg3m3htxOi5EfNIE52jtidzilxHBiWJ24d6Lmd1xz1HJW5/dYova7EFceaa94sL
iboZWAiTYYDKG/Jp8mP9bc2bKXzh8SW9kHMlooe2IevNqsNiQpqCA/B9qKuJnlFHn8IEI0mXDQzR
59GDm+qG4eUx5MhlW79LOZlwHb2U456DdgxtivOLQ4EnPHGniG/1pzwMq+YjAyhyOS5F0eUfYCHc
ZaOncUdmzuCqOdZTz+7LTdhzHkF0jY0gPvj+6I8yRqtIPS0YRWxQqZvr+55zO2YrJYNNXW/b4uyX
29B9avwR52xl1tFmDgMYWpqFLvmbyzmxB5RA0V+phv4LhC4UN5pLliUXTeC01iMTaJ98RwUmHDGX
9wjIExCdEj2d+RiGKLb+cAN832+X0nNbWqzwPZbK28bpH2I2HMLYI8F8jMrSfnFxXJzGvGo/GtZu
7W0UOv1Y4FTCxgiE6m+G/6PuzJYjN7I0/Sptuoca7tjHuuoCS6zcySQzeQPLJJnYF8cOvM08y7zY
fCFppqTsqta07sYkk2WKZDACgLuf829H67KnsUlo/k1vNZ/cqrIfOzk32z6ZLtVFkjlE+7IawUSV
rWbm4hItb9LRLZ55V9mDuM0v0fO7zo4b4PdhaVby+tDZH53UzItrzm5VHGRLivGxkpk48HxxetUT
SqQ8q6bbErzgrRFDfoUtsYXRKgXGBSa0uy4jWteCwQf0S6k/2rXMmfBQ5nlYNVZcHwx2C0BStOIH
fq31ONPJGMeRXFdjr9l2cyetniiZZoxXjO6X5GJ2qFi9kwQ7POXYwx66pZJLmLTcITj+rnsfrFHX
Qtpuqd0xdt05VIVwwIga03rszKTOv891Q/4JpSNzdGIS0Xo/5tKXQezMBoNrFzgIlVfJTKXWxp+z
sanT64IZwGbodZlimaRaV59rrchPnlLFVUkOpB4xRaUdfaaAxfadY/dTUOpDa9y0mtkN4ZrWXhu0
WvpuQHoUgSHivI2Yyp4+eJZt4JZWxXqgkZXCHy0J4DN2Hhn6JYebD1dTfE+EhBVJvXYOwbW3OYzn
Yvk+rp3ziAlSrrscMu5kibTUvlcC/DhKvb7DJJ3l2d7BiH0q6HLVRcjkPus1XOPVmg3rHLTGIoa3
Zs1smfhuns/djTZujXa0N1s37gtrs9JorknL21VVK0/s1c50ahMy6HxPzF0drGRVWsFiG84dN8Mq
4Fp0RSFSujhxCdFwu7DKrQfmznQFG10qQBjEZgKvyaE5jLaa6qCgFkOYpOY4y8+DGdv6uw6mbO+a
dUzcS+4mIatvFqRHcYY8Uca9poEAhekgy/KuLjcowoWzZ2/X9rBePke6s7baIebP1Nk7864w6sBm
mvkzktL1hZz46tqdZnc3Vtv0CUECAHbP4X1eHatvAmx82exrdVwz6sec5LeakvGhhSt7aqex8o5l
1k6090J39IfO6vprbbXaKmTNph/cg+3znLuWc7BsTSPpsV7qQGqFeTsu+XpfLvDsaUV36WtVTish
K8PIjloRgzWB7acVFSqATViJ3Hn2RD/eUvwbd9BCceGnWT7mZIFOnnox2iVzg87b6jiwgXAvxUYy
9R9CLJO2M0TGmFNvkN59mo/b3qEzYPB2il+pKufixvYsCASxqZ0+W6vBrrm4QPupEG2g51apHQfh
iAzaVvWyAGJpC+2ltifJvWuIQ2U27+jGV7DJ1Xi3dsIBtd9GW3/LrCZ79QB8r4Z4crTAI/zCPLe1
XFD3g1vnwQKEBKWYu/KZPq7vorXMradBs/vjSge87h07956NZqatJTupPa7JVlUfObGcxD7X3YXs
hRU46Iu+0WOtW0Eh7FrJU6aMzo+FpqfRZl9ikNsJZt6f5rh/JF5r++rx39jfEms0fANf9/tapHq9
Hwae2miiTH1oQSHo1Yqs81etwOe9WosSp4Q9jC1gdYHEWvbpPCLqutSDMl+xYSMabLJDPVnr4zwn
3rcqLyjfazkPj9Sh6aOISy5EPC41hkSI2LcK1UjmFxwHPXy87noRKYB0d5YJ5VImcXOMZzz9vlmu
zR0d/XburM05z6VBVh3jTwpLhqUy4i1o2lJ84IWykp2c27RgYsNa1oGFkPw9rerhTTatVBd6vR6P
G2jqh6rjPI5EBSS96wUdLEhzxdnb9IXOUWsu4qGsFcC1cNquDeHTmyKoPZvtojI0jqYNxj4Gqc68
yU+02HsBmEuSc1KwfwBHNVpyQE+n0H1ms6CxV0n5fbRz9a1oNo4A2MDlfVJQloGlt/O9zNbZveLw
hM0QQwUbaGTCoI4d5qOmVdZ1NzfpeOo6kZtBqlWM2OmHFe5I5Hb+qYWhkzzRKB/3RHyKLWr0sn+3
QD7ftMoxqrNH/nMcrn0KbqxlNXs4AGuS7nWDYOLAKyG1A9asMMOkhg6jjNyyT1VpVl+Hemr101bF
hbuLS7d5h6mfHH8bvTIwCle+X9oPL0CCX01B28TzrT4McRH0Fs7QACKdvV6Ph2e7Qn+xU6U7Vvt4
1DiWTStuyUTebEBgDbKbasvBSxom+lwVUUcQnBEtNQBYRHVefVmgmX12FxNWu6/anWsVMzttvtQ3
bMLaWZ81GF13Wr6BG3tNIMxxA5jU4/aRsaM8MarXNS7pPNn6vhM9furZ0pwEMK7s3aeM6AHryCZr
WL6wtQE1tsjyT8486s+dpo3lm6NQcmBI2LYe2KKI63BbeszfY9W611ufTHMoVDzcWKk3fdvADrZg
zepV7JpupkOsl3KAIJ4t8s83hvkEeMiEdrWM+kL7C460G+pxPc8dP3oLdgVsj20tdw91Xjb1VcHb
X9kVc1ZEn1/sbK4WZxQ0NU8GffmyMHJi1pheOVFn1vTZxBR95K5GE6Z6c6l8bfGEtatdr34fYws4
QCfjxgzNrZqeII9nY6enxTTtLtk6SahtzohCxqjbZ6KMk20fY1l9Sya9Hv3C9joZTQPFW0BQZV3e
lyLr4SWKDORPywEleKyLGkymVIh7uRXXfSGyq9askLnrhR2vfi+wmR37re0H6BFF3b5Ns6EiN63L
Z9aHrj9N7iobrpPbueFC+y0DS8oGQQltxotbb8I7DLNOiFTmUtH4Mba87mFZN3OgGi3m9rtoq9Xb
8Su6z2xuTMZO8xLOSlXKRJbhJLMTkUrfVD4pAZmDgsfKzZ2AgR4D8IvmrTdmuUQ9T8Lkg+UyHUOf
YbIiMxnsJkw1m8s6OFtJ0e5s61siEsO6LhVNG+1nO2wXaMpexhsH2P3s1bBgwWLIYojKBMJjr69x
ezvjzf7kxuklC2QYzC8F7Wm/61GFTKEqW6sJR7oQ/YWkuqG/F806O+dUzSa2ZEBa09ppQ7LSe9fK
rD5Bj9f8n9Z2q3fNSRv9BhbAnXerhg+1oSLFP+WDC3AwkapUuy9ZQRmB4oRg1FO5crqEDGkzafRd
9B6BnXDQ3FQQ4Rp8SKYNgYUMMLlec42N0yg19WiWtfmlkcv4ihB0PnhFkzp8vK1BSyBlNR1nUZll
sK6VcyHmVle+pXk1GZzwAxXdRrXHFdobWSG6zR/0za2ieiukG3JOXviIUt0xF1M9ZXUK5a0ZUt10
WsabtpssTcGEp/FZaQl5hWrpnldbGlnIOJNuO7pJ1X5eEsdsgkRf0i3ghrOVMojdXijRKzkHRJkg
KtOnMaHcmxmOdO8IR29vM6t2p8PKDu5F2pA1IuAEaK/dOndd38ba+Q4WM8eBQ0kOAJB3qr/MCjL7
UI5LO1yNdZ7d5ptjaf7cSZrfme02ZIuqtzPnPs+zRbM4+LkNYIycz3uYUacXwdg6ehZkJU4Hv1k2
4KvGoFY9eXWuA0yvU6VOsh9pB2k92XbdrV1KHwyJuMKm5dGuhGbiTyz78tqc1nLdJ+Sl1p+HHC7v
CHvIoeKgR1p9kFhRR64bT/pl0sZUhptZCnEzcS2I545l7vm6q4bp0ziSOVD7mUdWFcdGbqd3jBJJ
0OIlw/BE0pS4b12juCvcdP7KpaIstrANjEd3XNOCSqG1vyIiNJAp2Naw4ovuWzuCC/UYI7Ya8UfZ
2asezEuaWgGggfMqvGSFHi3qhWVXaNtVb07qarVy6BN7nLKokYV87WS5PupOldfPooO2O/RezEuC
MTrdYdYZIf7dHfMSo3HMbYt6faztc6LXYrl1M737Plrd+uYWzRSjcLr06Rp7QbIbGykX5HZ6UYaD
Y8gw1qukjjTCZr67woT3tnuz1XwOWv0L0sGN91jlNuPLx3hMAoYomoc1j5nPZTvF3jWs7/UyM0lm
sjW9ZRyzxqFn9OSR+AYxD0ZYoPVo7+Khd/NryfK2o9KTyQszaRr15I4xCHrNUEYrLHTTOFOBKf0B
qQxVrh+vVvp9jtvmJnEwcYRbl3DO1Vv5ok+m0QTpulRaVHfp+uigHZj4EAndSZI0eRWZjMJMQmls
lhO0draxIygjbRjXZ9WdP9c2kKfgnEp9AT9qAUnbTXwcBq34okNaLv7Yq0IAX80jETFDrpaoS3VI
nZnVeM503VuifHCNaztV5UvXSop6vYeml7oTbwj+VlihecOLHFi0LI9x3q/GMdf6NIbdUXF8QOiy
UbU5QkJDJ3CSb/grGnBkj8c5MLvNMk5Fc/kUtPnlQ7Vo9r3yCjBHy+D+6HEeNrnMYNj7yT22OaIx
Up8GxWUAXY0YqN7PnOGG04FyLUZxKLSxuKbkGubdRFK3y5v0xJsRW9lT2zUx+MWidQB7eq/tOHey
eld6ZolgocVAFMFTuy/plHTQ9I6jKMXI+VQQolb5qrX6+Fy2F0gJ2XdVH+p0q1OGobRAk3nvZt3O
E1PX7dJRc7LQgEtI0K0YJQffYHdP+A/QlqZ5312uO23+U+mm6nEdGWZ/H1sGy9q1GZ7l5yauOz9F
TlKHtqeyD+q2gdlrhuLyD1ZKue7aKa02iKFcI/YIUP3ULXIQ4V4zX6lcTWisOLOIvXNL8RxTdmXA
h2IwQFhbWe62wVluagau50E/yf7rjB7yJR4NUYFvGENoMmjSDNSkmBDRyLgYwiKrqVHWpRkhv2gh
2YlmYXxytAHQOCna8foyIjvf0yslPeO+4Zt3MHNbc0rrblxCOB4T8rFsTf0gqB3z0Fq1Swr8Vqrv
6Zg6D5NNM4oUwSUFvao3XlYzOi7+JsvUC6w4N48a0wHU2StWO/ASPFPRoBpQuBnDdRX2biI/tKJc
Hrc+7dEzdaLZwhH16UdpTlUTKNti6qFhpQBo47bEDKj1tLFHBLv1QCmizG5ThMSXS2+Xb4VW9K9x
67CQ9MlCfEUkyhmRW11GvWsv37O+6ycqr5ZAln6Nm+siLg0ZaKPSROgxTGnaGdJpVJRMWkOhRtFi
7wC4ln6XTV5Z0+RvTruf9UUt0KtG52HXb2rnJnb7OLtKs4FdSdaVtUAbmm0CR11UBUNL5+2hIQYp
uxndupUQSaZcdnqRewMn9KXUrqwxMYOBgI/muUI9uvyJXfZfacp/sEbFoyX4RN7FDNEuVNho1r+Z
bt1//DWnwA9ei1XblmXRYSkGsVWXOKbpqloa40+cV7+4zf+JYP3HYFEc8wzUXDN9b8cUrEctYZXu
Bw8pgM9os1SFlWFSl9ICr99opts3oUqzC7OKoaS7lBarijjfa+e4WJr918xmP8aRwiJmjYPqlk0E
WXSWlmso8j+b0/EvvCv2D85Iin9ZuBaIiarN6nNezerbAmS++eagWvJwhAJu+ku37sd40iRVTlF7
xrYX85KcV61k3ZmdfPxrr2790UEkdGMm4q/b9nLFhGkZk37U9Sb7az6MH8NPvTrTE8nk6v2at3qk
D6LeMQBM/DVTz48pp2XnNbpb8t4b4VVEPtqmI5nCk6d/YvH/F2vS/tGGcRmx2Dnzuoew/6aXkz+q
+v6vXfYfljt9htEwD3XbsxS/5J4XMUm6+YsPzA9rvVXjiDT2QgAWdslcTikiPkbzl5I45I/5pguq
CqvV823P9L/83CSq26nN/GsjauSP6abF1pYZBca6V32XvdttV952RpP+Nhzh39+W/5F8NHe/bkn9
3/+Dv7817dpl6HZ++Ovfr7O3DlfK9+E/Lj/2f7/tjz/096em4t8fv+UPP8EL//aLw6/D1z/8BYIb
iPx+/OjWh49+LIdfXp23ePnO/9cv/tvHL6/ytLYff/vpjRpguLwau1f9029fOr7/7SeDp/bff//y
v33t5mvFj0HK/K//+Z++/+NrP/ztJ0/+LKRpm55uMnJJWJfnfP64fMV1f3YsV5c2bKluksTD7lDj
P0j/9pN0fybUjPkdUteFRwHFD/XN+MuX7J9tnC38Y7sAfzqv93/e1x/uzD/u1L/VY3XXZPXQ8zn+
+chnxrv94CtN4jqGarHkBSKfT40FFpMZHox3pqnqwDzR7iSV7ryjUAWdQznvFmBmzND0M6MSw6cM
vO9Z062X1ATppD9rB46gYemLncM4UpQUlpPeD5ihSvzhznRRN2ni3gW0a8NUL70vC9NuXmf8EQ+u
5rG7+KYpPD0QBtPZUdq37uM2g+OhGwEnu6q63Dr105I8JK0jWqoSfBs+CLiNxUkfXD9Bi+iEyOTb
kzXJ5Fm5Ml6B/pEnURmmsYk4leUkzHZ9sDtrze4QHmaUPYYqIYk7x2sjQhzyOuhtBPThWPZFh6TR
rZ8KiIB7LAjbnVk388lAnAxzVXZozlXpG5tdX6cIPV4nO1lPlml6V3KW2QFkYQ7KdtaQm/bMGxCZ
3XyLx77eMdljChQjivaFSJtrRjktZ5qINAKUIAsGICBxrPRaORVouhiww6Ey38a9pRZ5QB/ljyQF
hIwgf+5MO/GVCxlQIEg8rJaFubm0M/tLmWnNoUgS82pxFnwailp9cKxHpWZGDMTJGJijvjF9dO2C
zvVQSZvWdW0by1t8YRhKua43ZoFezSmHFR5WM59a10GYbimaARQL096wNS+s3Em9DKVunRTqBcSL
8+AcLxB057fUoEcAnYVNYBK35KDKTzq0zM7ZRni8ptjuN8OjJ7QBQSNTo+DD6pX3Dy2lPhqiifBS
1XtNjxIiZU/UCqYM4XHh+dHVWeXDodKSJNAYdUGD5Q5hMxXmOQXef3EAmMLJ1F9QE0/nVRTm9Yzd
5yWexjrUN0LxydYlDqFrFRJBVDPBlDL3yuQCUFWn5DFU9kveZLbvzal5cGxwCB5KzzERtTpT6tM3
zwBSqFzBjy3qIXKT3HhGy8WHoUhvzPchren/5mSlZpubDDDevQxbMel2WsQ112jMtbOBhqQE0B47
9LdrV/VhpmZdHpj5gJQ6yaF2IGHiB8j0ut1tloh5vzEML2CFMm7HdYFdRh0LYTGU0sEUaOVgUKRF
zTgDK3GdkKr/DBTkoAooq6k9jEkirsrO0p8yz9Y4JGt3juwBesgH6TPFQ4fk0Zl8TARy2GkqF0Og
0Wtp/KRKTnZR2OimU6s5zeC+uzpxL2IyYWr3MkEvICXBhbrxy7KblX4NTzC8JF7eXmeydzU+ZDOq
wBIM+3AYV7w3yNKpDsj/6kjMZn6tjXOK1GSuz+Wkm17YwDdAw3CLCNJlJMOOzFAXhGBNB1iIVPuk
C6O+BofrBoR1+oNpNZJNSTGeJ61NejGj9uajbU3W0Yhb8d1Zvfie0atVF67tIJ8waQ44FRGUiDAV
q+tEMd4xsKY47m4J/xN4VhD3WfDOrSyYwzkubxTgDNZzwaz8ftDKuzTH1ThinJ/8PJvxuyx974wo
q6zmdpOMkG9szGHAbxf5XJrgT5jH5tjalW35Yz6TC9vmpaNDA+XLzD6ciNfBvTg/lTfXJ2zB20k3
XGQgQ7awUnM0jHc8XOuVVI5CB9FsbR4WNviCj0LDCxWnC1Q9bvJDP2Xp2YDrvRtgyq5jW6EZKuvG
EH48TvJqnQpdIF0t8qhuXXfee33lHGONGaZ+TwzpjRUL50qHLaqCshL2sUflEFaJ1UQI3+guJaku
93TO0PYeUpij0CYwiLx2s7NLqulV5Wrdi2I22Mp6RLPgZ/H60PTyE8Mvskfbq5YvrWsrgmHmBPel
pcnDFC/zr63Zf6sm+efVxh/Kk/1HcznS+/8fShK6ov+iJOnG+iP7QwnD9/9akmBp/dmwPKwQLMNL
RULh8WtJIoT5s05RYtu250nx+5LE+lk3Od/xH3nCcahoKKp/K0n4GZ1gXY+gXrj/S5nz3ylJfmhz
6cINnceT6EoTMTMzmC4Nw+8SL0g/11NTzNVxyxbbN5JPWlesEQULOVfe+jybLtr4/KqYjq3OiBAH
SBaLbHuzevmf5PT/sf/87Z1QaklMAcAD5g99xNinTIBFdHhsi/nIvhtjejOzL5bX/umo04ur/R+9
/a+/imsoDVM6JuUgt+T3H1r1uaGn1VgdBz1m92JC+CKviBkzDkaXil0bo9HEiVTeaCLpgi1rVtqO
Mt9tkkJDjP2fzez9Y9jCL+/H4ZNzX6kxqVEvX//dTXA8rVlhwVCnNrMXJZb3GRY0i7rWPKY2gnIk
ymk46Pan3z2kv9Wnv69HLx/zh8vwh197idX53a/V7MIQq1rL4ww8hlAN9l8UvREI1/2T3vCf3Nvf
/ybnhz5uFGtaFp0oj2k6f4PAIZ5wogfdnPcy+9NPpV+elH98Lp5iDj1Xt3+5mNzeH/Ps4s7r9B5e
4qiVMc4Mp3DC2YzLELOD33bWM8XWvvLE9y4+YmKNkuLUpqaMmBT2WcKb7yvwXAsK3G1FNKKCQC8G
irkvh2xFYV1jboWv8U1M122iMBatTYj1p3kQlhR3I4NQfODVbzTvtwoFgt/k4nPMzecONuzg4pCm
06cCcH/X2/2nXHOzACZmiQhgn0JhubPvZfEXNojpHnOgb3kounKEK+Ei3RvKGBnNRtw8dwNudn+c
6i+y127WMW9Oq5E+6Uj4dlY+vWgTdo01cyLs8Y8CSRdukCS9Rsl47S3mHr/R6Me0o5wuM6au4gTc
uiNBxj2Aa6BIX1C/dwkLER3/J7tMLydfNUcN5rhH5nKekZcVtygzos4Y3B0NQu+PqfLNDiYHp8Gu
z4YPitB3JZaVwpIBGZhtWV9bMGrpF3dzcFWOu2bWOevRn3XGErlZ+wlFwGdRk5xom8JP9H3Tv9ly
Rq6tZfGBkrc5jk3bohzo28PSe4f+YsExs8/TOtyiIf4oiLJHQGk3e5dqjZmwKywF89/p7ShsxvHQ
1pnLoW58SsSy50H5psWp5vcKM8RYvroNhpdEUfMMar/1GyX3iOKxogr0OxufDaDpZ32I9f3Us17I
8Uae1OOHNl3zsYPnxJGpbvoEXaYLSBlNxYBboo8R922Ia0y+obGfHcFz4a1jFelZ5T4PI+J5ueav
stERd1CjwfciC/Ja9hwyL0IuOh6MCVLUg7I6La5l46F3nzV5gVZt76XI50/WJhZ6NJrGtbLKMDf6
oJ4YseBRBrTOctgMRBY23U5OiKHSl6hWx9xRb0serZ7rjwViLaHjmaKWc5jkOKSpEWrpcCLHRvho
4M/QiAmiOoLI8aWiBb9fUmTCY+/cVr1779IZoODR4FgHyaqpom3IHjb4m3XJ5lBfygPqk2ebOC4U
zyd2ZxyV8GRqjJYcjr879+JRevUxWd6TVF6VcgmgPPdo5duRQDWN7PH6m25uoTV1RzfuriVx6Wv5
isEPgf3gT7p2SMRjwobezGaEDdhHSIs+TvcX5/MiLjtAE0kVn4iDC9ZyjFDwuotEJtu+LGyvrg4r
y/JLmjsIH0xMumWfiHjeGxAT2rVr4VmBvzaLm7Gsr1oMS3Z6k4z7xH1IyKcwui3St1Af6FWXVwrP
ceDTFePVqG6LdkIcshCx8mq561cz/dqO79raByPmCC1H9Pw+aHpUirtEfNoI3qiWcEFjqcs75i7y
xyXwNNIccHIl73lNF5l+XzYHweuuHd7hnEPcNlulnQc57dz2tFQPNROjY09E8+RPWHDhwwO0DaY9
3NSdFRmaEy5djk9aomrvdtKwI837nI6v5RLiGKAjQU9cuEH2wuX1+uVhMS8Ra0Du801LwHtcmhHs
rZ8i4GnIn0jL47Y+ahhspH42kdDFBUZGZZ4y3WMyQHvKDUasJDzCU7Vr0IyOTYqL+s2qtmg1HB6j
PUkkIT7LnVult3KaAurayJ69cOjG6HItK6Lts9neESsRSLivqmKomImWj2XqqRqJ3c6o5IOlMLwk
j63ToHFzQ7u90CcyXIx0p9S0a9cp6MvEr+PPFfqpcYs2j0BDkiEQI55WJLIik1gm7QDa7OzKr1l3
HjPstpnmj55+NaTioHQMYzECxtq8lmn5pQMIQCQaWfrVWnV7S998ze6wwmeBRidRY9ojRqzvtAMx
EoHS7lDUMdHt4UIlzHpByouM5DbuzFmh1f/KHC0bRwl7ynWNz8M2b3P5KiDnqkrwKteyKR7yLL3x
GGde3yY1gwCSN6txd57dheSKEGKDfQ2jgaVnIXLAwIlvyFLdy0q3MF5bxqXTjwFFeNvKKr09BS43
LLe80OjKA7lbx5lkyl0jste6uzhfkfAiDTT6XVv2KKET97OeJHZQDWLF4LDuUBPR86O3H9k0tlWI
3VJdaKXku8K3NyfpdiLP43ExE+8cXwjGpiwqsnOAJyYmmbjfDTnddQJZt73XzMQNM607N7rGoGOG
YDKcJJy08iPe2IDyDnekNZ9htd+bqRMHNKL3qLavSPW6EqTNRIOe7P/rUgmZ938qKhAnm55hO3g/
PfEjL5SJ3sJ262mHQWnhzOwgUlIOCPDqx0t0VVSk27kYhzyEPoWXpkKxTFzfun727FnthZlV53VR
c+MP5A0QlDKScnScyn4neiRAGTIcL/+60hejBsGE/B5vyrRDl90Hm89zNTnGk9LsFwjTNPJYt6J9
b0sXyXBOXYAELH9aBsQ3jDRabmLiBZBKymszP3qrln1H5+Tc2eNWfeXqOOrL1t522hRlQxM06Br8
Csci2THI6jF2X6FlElnykhheFyT09Kl3oyHBn4R+NZtO5+dCRe3mvWx1QaxHwnEK/oPq9BmCNGim
8Wg7Q/ytwZe+IlB7FGIZzkQ7qzu34tcMq7DvUtXl1yvsdKBPLnsI45sIMOjWb+maNy/Z2uxIe7ke
+uFGGk5xP9iuRlpN9Xm2Ynz/M74f2B5wEURZzeZd5iksfoJ9U58nZEZb8026OJzImLqLnfbTbKRm
ZK0dWSg5YAeW5IypqgCl7PByvZUeoip8Yljl57SLLCxHaDu8+Ox0tfItl+kvfusVW1A1inN3KvUd
UbSvOXw5fkaSJ0EJNSvQ5pmjRPanetTX+2YQL43EzzR2+qlDRXKtdRvPq5vcOMg4QJG8d4ekKPCs
CnuQIosUx4WNtZOypKqzZu/Nq3ui8DIv4Q1YrjstAQpgR2YLYW/ylDw2zYR/0ehu+3JqQ1XjVEUC
m3vtDfvg1bJZn9ZNnGrdJHQiK6K1ql4NB5FjOnwmEMkM+m1FP74iRDYGlnUhpWLcrxpDQdF6TYZC
SdgNUA+0RPcaSwt4xlsEd2BBzMCd3LT70pvHtwFpzWNteC9mxaAi3AcU2ubnxMPwhiPxjpE8V4tF
IlVdTl+xNJPt0rf5eWmWLnCm+HZDzWRWlCE4lX1ZEEQ94mjEVjxdLONUIhLeVRuYa9I7L0vZUWEY
02c3L1X9inbDXpF2NIrA6LXwTtDNwsHzJkl3cjWyECYTGVWUEnFJDeUpr78nG4RcBDq8t6LHnelL
p5o/Sol+ZazTx60VGo+CksT18MTo1tdcP+XFXqj0jTFsmRc5efI0DmP7tdaJe1raW3SM/kDWBshX
kRxy8q98RVYXn2o0j1b/Ws/sD8E6GitOu6G56cS4vDiLOA3kGN0VYsXMq8QWthv5NiPSIq08Fypq
6iZBVbUeW/Rxpzq+Glf3sJS0Cpp5LTTrs4kICP1SZqETN8FG5TSr0DVf5ZB31zRIVE3jGmngz1Fp
DkGprs2uroPLgbZ5hOFRFfSbG0qWEQv72INmx82p99rrC0XQcF6WuAo8tEisfc/6LvIdQU/omSbz
mzHuNUy0Acr8SXxriKYQC8lG1eSjMJdLE9WL8C1F6tSMWlS84K/MiBOZmvaxQYdUlOnRy+7UtiL4
Mc79pu5kV10Df83ti5rO9roGBVWEKb+6852Obr90p51H5je23a8FKGKFmNwa38a5xphfDPtNaU+K
BVuP/VXionuXmF0T+S3b6hOK6swnaSO5nIy4ye32fzN3XstxK9mafpV5AXTAA3lblq5AmS2K0g1C
2qLgPRLu6c8HdccZFqqGCO6+mb5RdKvFJIA0K//1G/umqbRNFRrbeGgzJABiuikitdo3iXlQRbZx
afOKKEHCwx0pfZb9S9bcGy1s3KhOt0HVbhR2rk6V9wHeBElu7yu7B5fE+a0mVnWuqSijd7SdNqVy
WyFGxasjJpAsy+7bKL0xzadMc3Z+ZB5MFH4zBKhUJqV3Gu/tWYk8Tcd0/Mthi5DxI1zge2D/DQrV
NIx+Gu6LHB7iPB4xNDHTY9lFJery2KuHE7nan5WhcvYY6aRbvAI+oMXeTeXknoaGA5U2NiBr9oJU
1ZhJrv0GRN2rc+3erMPtn3PzXUjgf9OdPMML/58/6P/DHqYm3mxifqC8/6F48qX78X+OMspffrxG
D//84//Ah5b4lykoOHTX1Bxhz366/4EPTfVfLp1MQXaLSq04/81/OpoKf+NYM344A4sgL2SI/S+A
qGjav1i9jgHEpgI3wWt7D4J4zihwHYEvkUvzlD8AIugZUje9ApF6Y1BhmwvnoXFRbePC2Cq/c83U
b94uwGYs6hWmMw9D11PTdE0I9i1nLs9eDZP5qLSwWHQflLZMvxh07ZGGzTsphh9f8Qk0vxatot/C
TFO/VqFtv8sde35KYWPiotsQL3VXOAufTKUQNXEDVnDKaWcdtcRFrzT0n95+xstXKWybz8I30/is
S2PmUEUOX2hgNLqwfOwesPxL9XrNo/wc9fv3ozjQuGl1I2hyrQXiS9c18AX+gCfECGiy8px7ujtl
O8XN1N37H8gxbcy8DBWDgKUlPXaDTOtahieiJOTfAhOkA4Ztxvui8/79RMCnuGwRdEWfbPFxWrLJ
RsEN7TR0WbsPe26FqZW0K+SrPwke51NQOKrO9+frANovQxSirikUrVPDUyDghzcoVFH1qemBRK8X
FIPprm5sqKFSuod+hF3b4U2+rzNbvH8uOtoMXdPR0kxjadHbCSTgSu+Gp5C2113oZrTPJyd9Fxz/
56U6hom7kM1OYtJrOF9wYswzHwEDffFE/dWj1twIu6Qv71JvUKe+f6Y4hsU8YasyNDqf56NJ3jmF
lR2eImnKowS74k4yVCu3uCtT3wFHN4XJ1GclL3B2v446W4fbcDKgdR4HkVa7KhtfIJD3/z73OI6u
Uz0ulrKpYkRpQZymk+Ey1PnzZDPYTWpJdmrxCeg2DAyJQTTayo5xjqvzkUwmguVargmWqDrmYlf0
W3JSXKdkx5iw8wSeTH7ZQdmCUmXux2KKu/d+JsaDMjB/II25txxvxOyhx1IiOuEUmexCmqaQb1Fx
vHPbMHXbhqujaTjEqSD55y+vSmVfuehTTgM3jlvM0Dpkf4mxMsrlev4zjKO6BksaL9XFnCssnrB2
/OxU2iBb9WCqM2ll+AWDWRzCNtAfxwlDAbdqfpddXTziX5lvkaWPh/c+rmUJVrOu2lD36cWdP25k
IXrUQnTXcKlHDIOVX74CN+Pdg7APY3yuq5xetPzOB0kbHSJAxAITPqahPlqf3ejY1X85yuJRSPH1
m9QYwxOGEWIb6ia3cjjjK6NcznobiShScZd5jwHNYpQRSx5IIUV2cnqrulF8vMBsRYluRaGMuyQz
uhXS5MW2wRHG8cL6QvRBO3b++1e1h1q4PaZ1anYaM83+bCCg4m5R9e1TYjv2+yKe5iXNUcY2CMpk
a8K1FoMpEFiBccviZDfhcI++0oJXnqbvSnf+zyjIjlnI885h0a5+/UiIZoeuDYbiBONC2eD+40NO
T5KVD3X54ngWh+KP4pX1vCzakPfFJZauxamim11uYbXI7B6/Jz/YjmiQgxXO9rx9nx3QJl1xm2Vr
mbSQtYssydiYkOYm5clpDA0zsWpKn9IQrc4BbQv+LM7k/gJ4s09DqWDA9/YCu5yUFCDU2XT56WFz
NJ+/0aBGe2YMTnUqWrjBu2RI0YumeR1/C8PU+I4ag0bI20NevF6qHXPmMtIL5FO6izWtJ4hSsX5r
TsEAEJUiHfgAkh2jgdCslflybShbsGHS8WCnXNYchhMgk5NFS+2j9S+WpaunajD649ApyXtXmzUT
JXSVd8gywKD2/EUSjweAA1CEha1j3pqN0x8z2QS3SK/957df4MU3o+LgVsJDsawddzk/C5HU8OBq
ecJzCrdCPtRdP1TKdnKV9sbUWnelcrvyFh2X25pJoaqhTjTPHw0/oxLFcCNPis4DNaVod3mNjyDd
HWflvnSxFuZHM0yey9S5HC4zuZh+9YBCS56ogrQfvZoiBg+6DBjO6T0iqIqI/JHO3ju0f1c+4PwU
Z8twHpqCUBXw3/mYiw84TXoChVmTJ9Ah9UB/RvueY8uzErYw71BvjbKY/HYVVYEUujwZmfpNkgqz
pwss4CgW/l9xnII5+fFaztDV7wddg2sGHFxjGYFi5EY5YWPNk7lwCsxIea5iAGMAl2ClJrg6kgtp
nKs9FKAlNd3Wp6AzWkeecAIFyTewaGqszNgmtrZWflwdij3ahhBDmf+HTfHqdENTDlvMxVR4wpD/
VitU9Vn1Vdo1mL+ufLM/EYuLj+aCFHCHx3OLlbBYAI1uwzuL8Nd0lcoHVMfAy5vgodxphh2cVDno
+c1Q4ge5SSIBIFaS2fHiVHX+WNUJxlqhleorm+iV2UojnmsUNpMaVe3iVyrRVakcht1p7CHB4MFr
3pld5K8cTddGgViuztuM61x8zymalHZqGWXqUh+cTw6HhPJz/+79jPs84AiwDofRMoYmCodWjnhX
nnTcfEgIb4wjDMXq1tHS6lliCPnu/UzjrXG5n2ELmCnz1Ho1dfpRhI2CjvuEWTnuWnyoLcrCajtp
0M7f+2hMGpNKQiP6XeWP86HGBlPTKTXVU6zWbFtZ0+AeVBrgGDul6h0fZ5IhS1bmxuUmahrCpZiA
/K+blr6YG4GT+ZWu4aZuykGMp1izmoikgTytbzHa9kv4A3hmfEiFkRSnFMBlLf/3cpPjdqfPqBN1
jfZvPcGrFyxDXa1wX1RONr4Id71Tao9jpjTHrNG6DAc9ZYBojwzQXHnwy+lKKcXV1XEoDVXsX8/f
thVaPihV4eOz7bhY3UGXRhQbrpxRl6PMpwNIhgbP0SU05nwUFcnAYBeuf0I4Oh1GUw/3TlSsgVDA
hPycs10HkqSF7EObF4UgDex8HAtbqpQPrT9WHS/sIwx9xdw3bm+5HwOR16giAUlR61Y4NT0E+F2Y
d1h9FgUS21IM2SGusAPbZlqGj/PkT6rdbvQafxQMxv1Sxl4jDQARw4QEdktBUxvYuMUh6lSDXBla
FJ3/pNi5AkwzGmZ6k5TocXc1ck8+JATDHDJ7iQusHCJiB0wVtv9WCJIGvtfxlI1b/MOnrynsdnT3
MmKN6VGJgW7uNxH9uWDAFPizFkmB20bZGdah7jIZ/4iSrm8PBuoC/0OI2EU8JrHV/LaaWuvo6MKm
ecgLwl1v9VzI9qMkwaraTdgRYahR2al6Y7SZmuxiUzbPQTY5sBBd1Q0esBFIxWbAsQkyTGMgNQ5T
2+0eIi0tH1RIPk9tS2NhD206jP6yRyviTKFq/jEYY0qUR9KU6GcbbKH2EWbZ3xtgpa/wmJz0OImk
DSHF9UVwnEhgkV/TpErwTYmHGD2liz6+wEMV7+2Pca9ZFaaOruM+Tman9Afa7s4Pwxw1F694ggFv
i7wpKsylpTvdVE6JjKJKiYXZRTE9N9pQwmxvO/yHIG7U+FcdfF0ZPisYAqe7Uq3i57rNSkha0smK
PS4Asyu4NDDNCIQf/SgRB0OdUK0cLw+Q3FucORJMxhuyFmbqHIyeLPGbn36v25/afgAYpJzsoge1
JQFiX5ameOnaFGsYFy9QbCBabg2k1PuYIUw2rdmTgr1Sf0gmpyc7Q+AChQ0uQAVUK0yJ4KorqXR+
ch6aM4XHkXRJ89Sq3H3pTEa0LRRR/LQnt/lp1xgibTG5IUrXbHA+/pjUkU7nL8xU/fsAHBe+TI7o
9RslstziCGUSeQhZ6kgAwsAO5WEazAR/SitO1VsfHrM4NPjxaFuCWNDN0JwykmnvqmE13OmW3ti3
SWtY2O9YGADBHBFd2+/ytjLUXZuoWHA0U48MhBCepL23U0ITNx1edvL7OCI1PYi+N6JDlBh1tDd0
o+xpRypVQzywYQ05LPfe5sUrFtM9Jic6uq+bPEXKj4+P9gvjqykvoQPEYXmSQ2r126Jxu4DzovL1
29ZS7ehowT5TfthIvWdenMB7BcZSkULoi9BGO5jrfqSLELohKUIKzgi2XwXWLV6QenBw0rKoj5P0
cemKEv7xZozdKN1PdUvXtmz7EE92igx7Z3dphRBeUSN/j7FQ+QGDld7e4LxqOY8NTEGEOAPK7O/x
UIVAdrQd6vxp0jrb/zVpbR48j9ySsMYd0oD4nFxVs1DeotxANETncTCaH2VaWe2nhNU+PuADoxLp
7mTg3i3BMK2/icPBL+sdOojml0RPzrTI40Jlzzqoed7Y4R2uCoi2kv534Cs/hxCcLdGQZmxobd9h
9Ki9hJr1ra2dx0CEKTwq6/PYD8w33wq2DZqWvWM12e9GYnTd5jj3C3D4DUmoHkoheEGRgdckMSIe
vOmvUDqZSlEQbckTeWwjhQazNSXxl5EShZgpgXe9LI/4+uMj7IMyq9BVNoYflJ5faT3u6PhlxQSU
HeICOqc+50rilVx9jH2lpXGOPpt0wseopM8te0ch8afIPR/u9gG3ut8Id+hzRvYprhFjYYqkfCLe
0bxNdfFo4Hy375Ak30ya8XMMcXdKHOXBsNpm75KDdbBAso6t1FDejLScRgOxUAru9Gwb7Y3jxjhU
tZHxl+yLB9HF034YK/+WpO74hoK22+aa/mEyQ+zBia0+ogG5Vy0fZ1CcCzd5M9VHl6jwR3xaYU3Y
Qbg37bzEgR6uRmZp2wATvQpb263SWQ3td7+6B+gInv0+Tnb5MD43mg7MpquQwLhV39khpgF1BXPU
zV5sTINSsqxuzBYjJvwRymrQGroShiFgshuVta3tbOQ2SONutpIn7ErZybiVxYc+m3vibYpk6qOJ
iE+g/Yo05Y59UkiIKQFSgDrIsPi369AtHovR7/O/hymfBgzycqLXVKUu3GEbq1Hev0C/Kbrf2Dnr
3Sesg4LWi2NzAn0HKTGOZU2a0EumkxbXco5Z0/TXmE8+bB5VCdDFkRvk1n+nxaDWH9QCfswO20U9
3jelTMVdBrWCXVJX008K89w5priNjEctllkGm03jytYBG1mHFuJf8Rt5ni81UoBVNv4dvlGWQKCH
ldODj4XQ3xoBl+IH7hVmsLcb6DB7O48hYhQ59GjovknUGjex4cA7SVhRFmaXoYXQh3jkzt7o7mA/
dynKqgdOL8ffuASIJztFJxWpaAZRQx9BiLFzmk48ZWHmcuAqTfFLiNmmwW3xN7jH6gNL+aGwCQQr
ht619sASmXkTap1Q8faYiHURIexCqDGYkcMWVs3fOSlHaAUzC16DpCLFDjKNo9ljH12jQGaWY8op
w7uwxseRRBcjinb66KbZoepTTOBla+AyVEk82gqJN8hf2IuEf1eEGGCA2nGqPFSayDkGCchOyAdo
peqRfZTOLMgob3a8F4q30R3IkiDqoPzV9o2vwV2WUwnrYKQvNiihaX/IB4iCNwKXBS3fDgoWvtjN
hQKVtz+J8KEeCGZCB1ZrBhSHFgLEHqegzN5lek2cgUteYL9Va+MPv9lGBDm1VdrOoUiDwF4wjrUA
55Qq5gCzM8v6WNVDHGwDTeafSgHkw8msJuMjAhBovUVlNeYnmbtB/aGeNZW7ibgvB/Z0P0YbtvWm
8ERp9LgQ1j0ptqaFrexNpPWaf8TOq9fv8BDvlI+ZMbszZZVafqcqgOCW0medLREb5FnBIKM9YT/a
d6p8NUO72ftc6HUjbn9J/EMfzCHoyPrA2UGfjhwWFnZ6kgQL0lqSSLY4r/mETA2V3toQ7JDXHnHD
h4WCmT70Eg5giVhG4zTZEAxEna64mJofTAf7q13qdGkeQnBvbXi5woTOIhSQvkPNzvWbcLc4uuX/
HsGbbtqnpi6HGsLwMNcSYT2UydbFCdPfmrC1YMVGpMxhaFVnCvxizKz2zjhyLlSB36WEV8GSFEh6
w7K5H/K0/EW0kBLeIkSDdANhNZ4pxEFp9TudZdofq0IzxpOmDkFxKKccZwif7u3MU+1ilkUew8zJ
cFXFmLm3y+RWtEqImVtWEwRVFM7nfFJhH1ZFVUH3l774FUUa7Jam1pHtkvpFq7kup+AHsEmV34zU
9Pj4xIneoHSCIrUCAV/c1gDcNFo4bKo6LSVr0VACr0dzigzQy0M78DDpKthbtPyRg8zfZ3oL1w6J
pLEy6gV+82dU8mQo/mg6LlunFPVJjXFs6DkcY8So5NE+jgZnVxX4v73zEj4PhfcHAAPIIrji+UUK
AB23VMy+PcGi2dSKmpxG1wStySZf39Z6Ed2/PeDFDZEBAU0MnfkIvqAtFEpOgIYOhWnoDZnhPAeQ
Gr4lwixWYJOro9CptVVgex5wcdtVq0GWWEOFHiqZqrlRrNL2HwXhnuEKqndtoBn+VQ2TeyCtkfP3
19lmVydlG3mVRQKmnjbT3hjj+vj2S7s2IbhWuzBJyG7Q9cVLK9smVEb4eLDD8ecW0BCoNOP85KT2
GkByAaDzfZgOFi1UgAr6EOcPlNYjxToSec9S609tCqXczJMELqL8Rnv3+R88F/PO/rO2wF/PB4tx
G6xdrAS8vEnNRzXoq78Joaq3xqivAfVXPxR4lupo8+daUj3yNE+x4SLIj4Iw4JCtO795UoQTdn+9
/UxXBwJ8pdPBtgFUf/5MqRlFudGakef7BExg2uDYT4bai/elsfPD+VAzVwAGE3CyO5PTXiN1KaeC
mStx7CEllF+d0R4QFeFQkr8X0nGhSYHmsIz4Awra+TgTZrvIGJgQTmjJXRBq+mF03PDze98ajVXH
Ye3De+ArLUZBiD5ymlaJB+17eEirTn3IMAJYIfxcriOM9ECLzBkb4ussIMcUkvOgis4h6A0rNR+i
DPF62LCC/+nv3oHOh1ogVCr0bZeoWIeOttROlZq7jzSn8pXt+8pkm9t3kAmBUoFtFwvIDcqsMvNe
nMpYcW4r2SGP48q7AnVfvjboBfRAmQPMNn3ZWsazjJlIPqVXdmG/HYtM58pvVsocvSfip/fOBANz
AxOkkks18P1iJjgd5lU4lAceCexq/ZjDEcwwNbDNw9vjXDnaz8ZZ7NwThFyBF3PoIa9yN12u7LXm
RXGQTji+NR3wlGvfv4sjG8eXhpKM51v6TSXoXqK5APfc0SQlSE/67A6tKwJk7MvDv99+vCszw4SK
xyx3bbTgywTzUe9jJQnU0IvQRHgO8R0OVfJQ/n57mMupAVwMpcwgicvWXG3xFgE/sZqnWkUfmcbf
pqgjzEYW3PXxo+62/91YMyj8CjrHmNhVXHtKvC7Sp49wSpHjNCpxOSlxT28Pdfn2ZljZYkvSVRgi
2mIoCdrnB8MQeW1m+E8AA9qB/qrz3maLyyjUKLSp+E4XzYjMLg2zjrLY65KocfYawjgSIWCzdVu0
Ka6xsoyvPhSfCmqvBRVluVmouHA42MZTRSBuAZsmcLTVpL2yJc21yBk0j7ESuLzJyTQzvtTFjNBn
vN/Cy8Pzu4jYgAEaScWmZHU3teoWD+SfxoTRhIpnmgWOiAMupf7Kr3BlUrq8VKiwSF/YGhdfz2qI
mzHHKvacBsicK9vkk1RVIEPSAtV0d2/PlfmnXTyw4HXS9aBA+yMzezUtyRUreyI1Ys+UiOm4BdHk
tEuEIiYJG3Ys2/sgb/SbWtDxfXvkKx/UxTeClg4V7vyf8wURdVEk0gyJAKKWFLmkFu1lr48rs/Ta
KDjtwWWDvmRfcHAsdyD8pWpjL4Lz+NVWY7K1+B+jYGV5zxv78j1q9B3n10jLczlxsIvhSox+1VOM
fvpst2b5mQAegiHQVu1K8F+xMuC1aUIBxdrDoQLq4+KkyRx8YYJeibyygXA7ukp3SBtF3LXwBT6/
/aXmL3HxbGzC9nyKEtG4KODzfIqr2PQjLwkaeWBNBHBHT2Wnq09F7HQ7nG/WGn5Xn27+YFRV9swm
PZ8cPWg8FlZR7FmdZh4ybpJ3jjIom9pwmpXd8toKoJupWobNrussrQjrqIW3MbCPyahNkblW6X3V
KtkdiZrqriMnGvGuX6LjSpxu//aLvfqU6AjmBwUOcRYV3QAsbpKwFXuDZjffDbyFUQw05B/RXCAa
c2UpXJ2iKEBVi+lpscOdv9MwzKrRZQzPla629UsDSduUJPu80/J7W53Mb28/3dVp82q8xbTJyhpg
C9yLUKvRpBufvuBdinnUEMd3NK6yBy1JsxVGx7U3qvM1Se+ig6sjJTk7ZQ1izXqhzMim74/3aFNx
r+hCmX/zQ4RPK3unNgMoy4XxejT9fDRgJ7pbsR57xEKU5m7IK7mh+ed/ICRmOOZxHtJTBAgeW1ei
iHOM/CuykbXKYuGZM1+mbJd2MnWSNjMolziP8MNJ9JHDSdz3IJ556uS/qgRn+A0m4iC2XRHgw5fb
NA1pYRX9x9rSfbL2SsImSyO+HWp12od2bpUrW/y1GYAeFoovVYiOVPr8/bguvscYKsfeqMlwnxRx
3xxyLQEghscgkyNKuZ8c9uUKSnN1EphUUPzbmRm1mHhQE3xfYtnmSXI/pyI3nqbYV/c4Kisre8e1
04X7GFXWTK+HIXj+gBXuVkScsXcYA82hDrP3nT126uHthXRthwLcom37pzRZ8gVakmHyRo6xR3BD
6pHw2nxOw6550M0++zQ5rbg3fLO9IQEkeC/Ncp5ZFpxESMBAXmLxJs06Ucsm18iFFRirCESR+0Dv
jDs4J9XKXJl/1HItQSjRMZGaJUcXJGpXkRFleOJNQ/2SCaZq21TTS4Ob2TewvxEBozt+K9wie6Hn
2axwBK+uIXLkdKRjELktfZ7Kr+qgVA0q/sZPvJo7wZHcmxYpyxSLcKsPZf05KaP2q4ONCV37Xvs1
ZNa3Me/MQ+lK43OtKnR/Q6ufvr3/w6NCseCIwNOyl/zMZBxroGNKJLUwAE9rTZswMZ/aH3o/dkB1
af6drkLzScGmfuWFXJtzSHlUzl7CZ6xlddYbSSewAKYKJVfHIWYCjTHOQfTJdjUhXvlOMSwav5qa
OMUuzYSQK0vr2t6B/aMOk8uANLosOhTDD7kMEEmsI9Z9rKBWfEFfFJ+0Adl5Q77pUYSdMa5UVdfO
SDj8aFeAEOc1fT4NRBUPoG9l7BEtgne5VZjF3LwKlccOpPzWyDVlZXFf26xMsGTuUpT9tr44lYMx
JC6GQCuvNrQq2PaZLMQuHRTLJy0jTdeqnWuv1ZzdHmgMwCRbspkJBlUzNxUcWSFJIATiVj+bJIC3
I8IoPCC+Fb9DblpPb0/kq68VtSRQKX0BW190IlDLSDtCJOnJbqCfOgUpZk86PdfjLJCUB0NqzZe3
h7z2Xmfa9owCU7Iu3+vQxlhRoAD15GDkj04YDOOuJLmCkC/fTD7+g8EslGlzy4Nu5WLaRIE7tWPe
crm36vTJwoEoJ6IzSn/WTkID/e3BLlmr7MoMhkOUjfLSXb5Noj+bSri8zabgHqPECNoxJA32dGSn
ra0FxDCZ2sdIxUHBifVwN04O7Z+gcYoNVqprTZhrGzekPE4IWFOADcuSCzhMOlGW0HuVyTc/a1uP
IB7ASeod1zOSoXqUMiGf06Dv+mC5NAFWjo5L5dT8QtirEOJyUrGHn69aHC/qylL4FeqkMcngaNTh
YeqscRdX0fRYzoYZGKb2H1qtNR+UyNE25OxJhAmkxa1sINf2TRjS9IG4kgHUzivh1TnSBXFYEbKd
eISFuweAK0yFzCmo7mXpjgcpQ/G3OWTpqSwKe21eXCtHZ1UwXAndgKS9WGVNLccgJUnCyzPYqdjg
KOYzTqLyWWmtuN7aY9McjU6G7mbqy7bECLQiD0GpUFKvbGrXdhluU6AYqEGYqIs5EfdkbSWTTDxN
jtD7Ihx+8BGKGlrQ0wjif2iTwP+tKKk6rdR+10Z2aNDpXHPYUZeNhZbnyhX2s5njg+1GUOaEEUql
NT+lEmrChhTmYivJAlqDzK/tNyiK55anxY6zNK40B1GMZq9wclgFtj9DNQeL59WnTo+clXvHtWdE
w8kUozDjURfXDsWeyGipEtoNkNsP/tBixgIUfQvvV7lvsvApzjt15b1ef7z/O+ai0m0sF1pgideg
CjJ234/BJ7gE+b1flNnt29vbtbMC1JKeNQlicPLn3+TVCsJsSFYqbAPPLypCOns9GecsCCnF1tHz
QG56qdQr1c7VMREjondH5wYl/nxMXxhIlMYy8fqcdjx+w5NUNqxw1FOJIfYFOZorK+TaPkFBORdX
LjNmidEOSiSrhDw2b4jgrRGhTBw9MdTVja4n9n0/B2XNOWGSxPt6rfl2df5QUQGrzNW2Mf/9qzcc
drC3Op35g033XaH6nh0PiDps+RFPw2Y3Zms4x9WLMn4R/zvi4v3mwknJII8TL9fhz5qUXrumrPw9
hPL6zmnabjc5+bdMH8RRbztcqUOpr7zwa1c1l/YP1b1DK2jZvwCzhQxbMq0IQ7GOkcDojzTzbgVj
ufpZZ2HaH1YCqOP5q02n0JjwWseSM3eSgwW2v2kS290FShc+dFDWD107uiUByHBv3143V1foq6EX
X9UOXS5QvkYzg+6wshE4NX2pXDiPG9WZScRvj3b1dc6uA/OigUCw+KJB1HS12aSpR/6Njzl311FZ
lVU/rKEb1x4LotzMlIelQATe+RslpZh+QDRfzLA/LUits4YW8i/5qfukVuHEv/1cV4ejGqcnZNqA
04vdp9TLKcJNjplq03HYRHlafYUE2/xWbF+m/2BOcrebW9Nzp8ZYlI3pEIfYgitsdZIcxwa+/pbw
wnBlTl59JJfdjVlP+2QpkkcZ0BSBiFKvpaehbs0QbiwRI2H7uW8ct1kpgOYZvrzHUwqihEfDZDt/
toJXm4vS0CUXsk49WRjJ59Zsx2+1IcJnbFmIPW+AEP4BysSFDeKHhvCHu+qi2PDJksHZYsKs3MFD
EtSxPHaihYuYQk3fknBifqj8Zrx590QR6Fy5zADAuxwc5/OyJX7YNXKKLXMy/H7jOkZK8xB+2sYl
am3lfnGtwhVQC+bLuMuhby5mCju2b9d48QFP5Og2Oru5i8w0va1GfFntoNYPre5nDzHMs3Jj1Sr2
ZChVn1OtyVdm05XvK2jbMJMspJzcQ86f2258JWUHTb24M4fyVtY+jEI/U+GK1tFk/NXmdfP97Vd9
5bzCb2iG51F1Ma0Wa7LOESx0E/bXEzjrT9yP0azUkbrP1M54RPLlE4kM1XVlJ7iywwFbznpV1iaR
r4tX3oSlKOSg8oHzaVR2dejgEtn0upvs3368a9gTO5zO3kbBCsq3qK0QITpKkdeZN9Sjmey1mjiV
ra0X6ZepLbguQ+mPb+Ku2sadFe8pG7JdWAUorHFdOflpU93Y+aB8ePu3uvad566ZxSqmxlxKrqZa
+BU36MyDWKgRWNdFJKBqRXVESKPeIkYtv7094LUiQVDPAv6ZXKQvxJg64b9dNrFPUQH52zZvxXYq
9RGlg9rPqgp1m9AAlkhgYMXib53/pSpJvvLY1+YaWyWlJ/0YDoHFuUZ/CXqQYFkDq04Emk8/XJLV
bhSzcz6X8PUPTLc1i4V5Ji22TEyz5m69w7Po5uKIG5LUVHq6zp6bGeMnGaj2dF8C39ckrbYJTtTp
14SW1AjTR+K+Nggiy57efvnXvjblIFA2ukKa+os9lJga7lNYInrJGAfOzh5yC4dKrocveE527b2Y
pFWsnBRXaiW+NNgXKkqu7UsPq7o2Qjsx7dRrCNL9oseTcksUoXtbRNGDM+IfSa4M/rRIAg9vP+y1
bwwmhNYPEAXjncX9aRis0ajbIPMcvcP4UikU4pAjtMapWiE/UeJv+lRnKxPrj3pw+ZVhPwJogjAj
G533m9cHY9r6aYu5pmfEUfEVwDeCNO70T/VU9ESmBNXWxc8d+j5WvaYfEKFZlEREOuWtNrXh3q0L
81iUCPjefhlXdx9Ln83ZKLuBcRa7j18oEfu2mnm5i4ygU1qxg5rXR1sXXsBW0dB++QZKoY4kwp2J
nSjdiHGDCtTfFqTIAwGH8crZem02cjXhNk0ZgRnN4lca47HssdjMPFrNTr8ZOuSovB05CxEjteak
6cZcW3kR11bh3HqYb9T8ucQstLYIfVvomaeMpXaw8Nu8FdBmbpHxV4fBgjcgXMXedtngYzpe9uPa
BLk2LS2OVBr0lBQX1zIirMM8p/Ps2SaGE7te0qvbdIaBlABOO2FNY2idmFzbCpUnPjaA3zYCzA0b
C/bbSlLdxU09/g4HiFOboXaLX34bYMmv6n366+1JM8/V87nMqptvOXPHUafpeD6XMQciyMiHJipL
wmy2KCa0L0RimdPKSr0sXVH7zj1NdkeAzmUXIokHfFXm/lpbgdyN/FeLg7CUxZ2WOkgW3/1UqAUh
Cs7TjsEW066apECyYEPoTQnW2lUhWYJHMyCS6d2lBe8NMymVXYACcsndMMo8M7HlpxNPaj2asiLb
YbCwZkN3ub9yomgwe+gcUlhcwES60fC0QAw0wYsICphbYj6O87MkE8AInzIlz1DRETRPU0sVSffj
7dd5uaAY3wbBmQm4OqYG55PEpbaAHhYlHmwr54NAvTTtc71Tg+dSqUvwSOTHfzdkDnO8tG3T7Hti
R96tWMdFBRxy5pjikU2y+fkvUYV0JSJ8YT0nGlOCzGyMWhtYXgkrRiPjTFYui6VK9W9vP/zlFsah
BgFhJlKzRpblE/40QUG5wtWuHnT8zstwIlW5cbPxaGUMvws7s3w/K5RBYbua3Lv47Ev2Q44lZEl0
DHdloqF/AQmSO99Z3dFMjeqBy3n0XIlOrHzmK08KAZ4mHc2W2ZhqUTooSmCXUgJ8Ynyrzm78rkEe
XZojvTSG2bB2SlV3pXS4si/MNSnVIhkm8EQXUwvDyGkqkFp5SFaHfLYPS92jENz9SIzR+5X7x7Un
pLExMyrZ8EhwWcwhEAFcnTMumHZvIBfO0ThN7qB8cQkP80DcW2Vlg7jyfHQh8Tk0LbZXCF7nIxbQ
KexS+Kmn6a1q306tWvXkwQi3fMLzoX73cUvqEOmN2BIwIHvC+WiTGUtr1I3cM9Kp2Kn4LHgdTvnb
ADjraNKp+PLutQEwT64QbmQ0a5ZcuXFwk5yAb9SwsZ3eTK1hbDKhjy+53TTDlojOVUfOy6MVn8XZ
EGRmeOnU2OdPqKShFkeTzD3EFbqyKwf/kbgIdZPZY3pjdVLcixSX/ZVZeuWUBCJgAwaVgKSz7MeA
V4QQaKfcYwPSvyiI5n5WVTjevv02r46C8xYmoLDpL5yVNOIQZAxF3yuGotiHRtNtXaVfKxOvrAHe
HfId3t9MyVvMSJxb88qshgJ6BnfigxnBOdr0kRXrpFC5oX5odHIWV5bB5aBwYFEFCjoqPNuyp2KE
QR1JogC8kKiDT044mZ8NjAdeptC3PqeFxE/8ve8SlRK3PoiiM9V9KVWK89mLVjUKT9q2spclEnG/
a5WVXsq1x8K6FeSdTh2+gYvZmAemGYe2yyiZgzpRT1GCZ4WPArcGLp504/APnmqmckADmQuOxbeL
R99pXZwCPMJejVPYIsg0inHlGLhcYvx8jMGh2tJ7FEv3ylZR6LTVSeX1aR7jDT+lez/oOs7ZTIdy
20TDs48L+lp22uVOOQ8LfILbM+qYZb+19OFrDv/D2XntyG10XfuKCDCHU7LDzEjDVrAcdEI4yMw5
8+q/p+YF/l8kG0O04QMbEKzqKlbYe+2119IwGEBEZbgZYaK8UB5HFACTu1R6fHtANUIrSoMRAzlk
s5AxLsSBimu435jD332V99c5fFzrBhVJdp44acgH7nZHTXv4jHd74yd4YuNLIhv173ML+nd+f1fc
2YWE1g5yo3BP94psc1DoYQao5atYZrhDZYUviq3+q2ZV4U9SdUT33g/HDQyOr0K1hVC2vUDmUkd4
I11GzMrCP6batjxJbj+bxmB7XTYfNQLuY9+3+/4tBgMb3mq+5V1dyOhbTL5SSiactUCuvEBOuvTM
8+18LIY8wlIsrPP6POIQelSK3x8GLktaqKjv8bCC6qzfG7uA3l+k9cwJR/y5sJvfOmX5NYRT5dXG
eCsqub48+DV51KA7Cq4LAAOJ2XrE3tBouagd6TVqLFrfJ/0sqUhbRIXN+7Yoj0YMb6NZHDuYDqzv
5gZT5JY+NGwpXuNMlZ9I0Dra0OJueeLBxyws4H44GHF3zgGdCfjeEkGVgtNmReOpl0ucBWIfObfF
PE2lJHVuGKh4VMvRZBycjd2bymi82yJpYnLE0uvVpBCrwaQQHTTDXLr61Euf9X4+Ih3em5PQyUf4
nAOhb6vO09iEGrdA7I/TgsSHPSv469jSi5QV46NBAhMS7W+cdyGKv31ysshICnSSE78usciGzZOd
Z2VUD8ro4iOsYAFGQWpT5HMEPrs2VW77YDDQY/J74JVfSkijaLnGSWO6HYZ1xV9jEacYoLSosYQf
ei3AaNdKG9U5Ure7t7DEsRS8WD6k+sTt8BPUFklyEKYTvHpgx6A892otXKQj3RheE8fs/8NmgaJJ
PMs9Cqwofs1PozntYPSWMZDNF5CtMXUv41NXFl138PrcmxUvgiDREYlRlliPM2KONcO1gVSTWbhI
U+61/4ltdfGUAPWa/zQY/BEAOFK7LYc66AKFrg4Ggwg6gBo4SXhGMaD5suT5/LBW7duseFQh64nb
epNgjajtdOYoUaHMa4d+K6PpYgQitORvGsfjm2rmycPngXXkIaKKBTahbEOivELQBOQq96kliC6d
0SqkS5eXKHQ9ei/DJwG8osWDS49WlvVHG5IiiIwGVLHJuqFGSUbJJRdRpXI+WUMVY99eCwTi/UF3
zw/rye6HwEoKyTQ3+99cyB/jOg/9sNQlP5Yl+SKhgIUuS5M/LVX7h9pG2kH8t3vfKdGRjIsLBgx5
V8RKKGAkMbxcX0+m+Nw1lf5H6dTjF+705CQF6DIeTHJ/HHQ+H+2AlEPhJ28NASq7dKZppHyQTqAS
J6e02r8lOZx/aaQZ7Zb3V3Q/OyoV1EfosyDaJJtbf8a6lHWcb4EA8kmSSk9VG7k6jdWM57bdCXPK
2MjrI2eM/WdEXAC+iiBhkwFt5S0SR89MM+8y31mM4AV1ZQS8slnvvmBXrLldMoVIlfWxcnCL35kr
TEr4g4RNVLu2qrJmAY1tsaj8pdbyo9Oi+N+sKPpfbb2oIXFSev76/tpuPiS1VdIg1BAFe5ZO7e1Z
XGAR4vRWTq/cQ4GniLqXjSLRKeqsI4Vqcdp+eqDEUOwVlZIPdFGLzpT1Z5QhHcn4jc+vBTbYX5u4
NEEhl/ggVrk3CsULvGf4xUBUm+PXLegrFd08vcp6C8bAnX1OdC072JK6uBU3kxFHDWQVTgdNlJt3
xwjGqSkjY34VfTCppylJrZ4Lp0ECMa7ZxSdnaK3Js2pr/jfs1Kp0oYiYWFEhzOCP6Bn+oYSl9aWU
u3o6t0WuqSikZQFSSnGbsfyIOEluCJNqcNscGunzKCPN9aKXidS9tgN71yvHvM4uVG318arOGgZd
chbk5q1vxno4qXrk/BgLMlKKR0WEKtisW2H4MTGtNnpNK7stzk41N6MXyo3MSukkPE8ydJX5uXDq
/FuaRtbiBk2lTY+Fy2IjCAo8kTKoEOL2m0+0qEqFuJEtv9Z90VJ2rJyzkgtHbSepUSOr1ccaacR4
AM3QYihjkB9vkQwlTyVdykflVRtr3VO0yjgLUiDWgFpytC/22wJXBUIE3lOKq9swATR/MOdgwS4v
7Tq3D2ELLC2+0O8fWrFAm81nQ7amQscWRJR1s4C6hapb2kzaK5YfEsqEzRRcRqtVzqGSSp469/92
iWKWl3mg9ez9oe8cLxZSBCWWUHvZlss1aRzyGNe519oo8lMhFeFnWc2sgx2yuXz5YkCBcJUAuygg
AN+trwoOgmxOCIa8olD1ixkjPjXZuLsW0Y8QORZ3Do6ygf20dJWTR1lNEA8oe64HlIp+NJtCUl4T
5Pae2qT4NuvVUSvZ3UHehDAAFkTAtR7EKVs8Qc1afQ07qO99qEQX7ovlYHPsb3TwZGzjkdNF2UPb
6j53WdVpEvXmV8gDQXkZqqU1XEjJYMqouB524d35VABPNJOj2guhdTspy+rqYA4G/XWKHOWPHsW/
Z4128heq/OFrTUv7ZYLWcPBK3pkjPFKGpeUDctJW5koylHZG4E5/JZGU/tHtJvi2jDGNUfiN1I9x
rtiLkKE5bbpwuaG6symxGOOsxE2C+S7iWmiCS0Z60quIriyk804BhayDE7aJAP43nihaCQ0CsASx
i37KaNLcHMMAEOM1CdLxNAVG7llTi/YiZqoukozT5/dP9P4Dilj1zSuDch3FuvV4cRnTcIfGxCtR
qjV4waxV3bMlYcH9rDitVX9o6W+B5J7lqXEQRe7vMUPD14deAB1GPWDGeuhOJvgaF8V4jZHy9IJJ
Dv6CQAzJCH7RdcIP9YtOF6A3KcOR+NadRRZsTCitZM10V2rrkROqwOFso7FDDXI8VUnQIcQ442o/
ICFXFJP58EcFaeCmNgDvxeuw2UToXdcVDaQgRFaINTVreU2XGMvrOEsHtx7m4d/3v+r+rmE8tMJJ
HiGeEqSvJzg72IZncSe9svq623UYfU52fQTZb6mRbFaGofVITIxawU7fZ1r01EpN6dWQDL/Q0+XU
DtWfoyH/a3Ra6Npx9zWO7PZkyfNtVIwnO5mmg020wT3+9xNo+eCQMlvuvfVM4VtDlCSy8Xvd7CPY
U4E5fk1LwnQkFx27Q0eVfvz8iiZ2FPzoFQW1RUtGhPDg3t2fI/IuihdkQyScVJ7Xv2PR1TpK4zT0
nTpwMMntK4Xadlv9aVY0rlYJHX96NNVHwMR++sIhkLQIdI90ZStLP1jORHExj/3SnM0nSPXtfNar
vJLdNlLNGVVI2fxTU2fDcKtF674VSq3/eHSvAf8DRmLszFA0v61nblmNbMUjlK4IcabXNlWwMy/q
8WBH748s+IuAy7EoYsNteUnJZAVpBs/WLyRVdsdkfKHeYmMgL71Qez/K4vfnR9gHgT4SD+jkEpsD
y2XV1UnY5T4WNMUfqVboZ9tJxqf3V+4tG1lHcmIYFg9xOXq9t1h1hAa3vqhS6ceJvZiqW7N6qds0
gInXvlfiH2Why8vJKcYK2U4JMfHxJURJYjzZBSqPZiUPlmfmuA19RRdbilxjHoGDFQferpe0cl2e
ZsUJtWeuHCs5aHq4t0ZAtDy/YO0Cb19/9zzprRJr7NxPlN70qJhLniU8it9fo/1bDytIWA/SqQNR
d4fwTVi7zE5Q+Jak6hhh2uZpDDI8r+EPX94fajch4HQoT/BfiTnJ7TYBWh8sZlVYQel3ihN74xBJ
no3C6kEFcndRMAqHhU1FEkTRbHNhlUHSF0o2VpzYPL7UjUYs0cym5AYBLjUuLPLh0ptqdLDX7kxO
CEEQMNHnzDQ3O1rTxsxEAqT2O7NbvFbqaVfVlen88BKSYJEQ40YIoLhFE7N8itMZ9wB/DJTB69ou
JO+s4tP7o+z2BOpu4pqlfMaDiuHIeuchi27EdTwyF7Rzn5bZTF4zYpsToMxRpW4/FMpCb8EmDa70
i22WbVrwUBmcpfKXsTWvba9bpyE06feToodfECIgejboawBYE7Sx9ayAYlINWdza75VJ/Y1vkyIf
glffGaXzKXbrsQ/Qi1nURwNcMSzGV/gsvtHvNjOUu6RQo6qp/UTV6ETr5gT982D5I0ij/OLkmfRg
mw/tkAxIpZ9YmmSLCGI9z7irBRRR1L5sZ9WTDb35GqVpd+5T68Fa2dtQLKYgTFJmBdBbDzUZSq9n
jcJQsVI9yQkal22s9+cUcOhDggbq5/c35v6QIUZCNAR0R4qHb8p6PN2qEkcKtNqH02uey9woLrki
PcjM/N+sgAg5AnDlwVDWoxjIcsfZ4NQ+2p3yKbQVrNpHc7kY6lwdBK53JwQOSW0J31e6wNZDWUpq
jt1i1/5iKMGf0JPGT203Lwd3/P5KZNl+GmXzmagTYTqAZpFPf4XhxabVTZ6WqA2GEpBB/5GM8e/e
HJJv/+FjIecu7io+2Tazq63CUOiIbvwltMOXUUiVazhBPL6CbHdwNhJJxAm2vseG3gVS1JiN36OJ
y1FO8CGJ4vnhG5GQRPCBhWYX/XqbtzhAxb5ubDZ6GySpp6O76tt1OL1Y6Pp/en/Z7tyIWG9TdRIN
uzwRmz0+oKpAx9dS++HghF+zZpGfZyX6EM7xcPBk3R0JUAEOqSCsbrHcGNzOKDqrRvZS7k92izik
EiW2N8dA/+9P6s4+F2ZS3LtQTATneb3PCWM6bciTxu+mUPLySi0uaqh9+Q+DAEUKOIGS5TaEzWWz
x8izaHxFpPZdvoxuNytHh2kXKL/tBGJf0WIBCrm5z5sBgfqqH9hwnNTnukIgv57x/iBYq5/DvDiy
a773lVTBLhFhrPCDXC+dFQNrOf3MrOJgSogD5166FFLc3frBKPuDPXHvQ0G3g8Il1DdA7NajafRo
Bvm8NPRNa9U1DmXceg1Mc97/Uvfn9P9G2RKqAoeeLsRJG7+N4+YEzl94dYKpSxmFP94f6d58KCEQ
xBCYaRTO1/Ohea9bQCYbv5Hi4TkZF90L2yk4/4dRSBH5SGy/HU84VIsSBT+n8Ss04U6NMv+t5Ngx
/IdBhMoM5RAi9m2kHjf1KIVj2vqBGumncOzGazQbjwfpBM+8fHwcaHU7wiySfbbT22XrwzKwvyva
YDjPOg6X6vU/zIbOUdEcxlu+zWrxcOrMJchbJFZx4XWddJJNtymK+khz9O4OgIv61oxFNUTsxZ8A
v84xOrqgYpYtn+cTqYHl4uz1cELLnU0fpWhfpZGVN289StYbUzzoaLJhEqWdg6rFdcmCv/DwopGj
CTUaNJwg/6ubUQYIxUZjovyWDYqXJLF00qr+8RuOYAQShrClE//ejBIOiYn3pgHVHg+HT2ocy3/T
PqZ9DpcufZ64hP58f1Yinlpl6eBKzIdCH3gXsPrmcbWLobQmGwbzYlVy/xTn/Zh+ybFaym/BOJf1
azEFgXmJLeytn6gRd+HDITrQIVAwomCkIPCN18s65iz5pA+VnzYtGG0UhsqPKsOO0aOlSvodZZ7+
6AbcvyJkPYwohIbZM9uAQncSTKZmnWNGBNN7RSHp+QWKwXLVDFxEXEvN8yM8eD+mEIwSTGegGyKl
zUmQezosE7hlfjjLY3Ry5Kw2f8sWbQi/SXojaX9WaRIegBji71x/2/WY4jf9dPrCdhwmQN/O73pZ
/ajgZX8yABS/zykx6PvbaH/QxXXCVU/JXUHtbvMVbXtpdQlxRJ82J+k0NVCPszqsDh7Ie4vIVkUE
HbAMTfzNhOJB6Qa5rXt/1tJfc73tXbynPvaL+twn5VFwe2/1hE0sRW76dtHBXK9eWSpLCqbb+zi0
tS8ocf0FHXi+2guu3u8v3m4kcXuxoyHuU9fiiVmPJGlAf1U3db5dVtIpQWaTLh6tdeNlbg6G2n0n
7i1eZCjGOuHMrmEhn+syNjFI9oMCuaw0cfpT0lVHB+zOhIgCYU3DgBKU482F3NbToMQ4giEZEteq
G3bxP1Ma5LiFG3h3P7x4wOMmjAXOMpXOzZ7QsZquR1sd4AeZJe3dFQ2eeAc5SuXVWD4eTW13X77R
0FXuKZEHgw2vvxVxk9G0uT76qj3yDPTw8woPmwmzecLGy6BuPLcYUFGrG36tSfn6g0Bkv7QEokLG
kncIsGtHuJyxveATy76ZZfF5AGrxWiXor+NiHAkV7DJXIGI2Jt1tnG0Kr5tgG97REtVjrkGNxZ0T
E7eS7MROLnga676aNdZfmRbEj5Y/qZhxN/MmCc1kUuf1+trhVFPKbSy/t2kouFICCo0rYuYK/reD
NB9JFu3PA6grusXsHcplFEHXw01jP6RhV9p0BA+y10WK6crq4e24/2jCLYQqPI1lnL1t2iJpCIM5
WrL4WUQ/9qmxO3an1bV2gWUiilsHh1wcr9W9j6IqhSuqcfDwRYfrelKVkghng1nz8fDWT1EJ58mc
7eaiGpOMHXOtem0fU1AGBH5qa/XoLdjtG9T63oSnqQZyy2x1YcwIEkfeW4uPOloTXuyxYYhWa7vs
A3WuxsCRk/jitEQYtVzevwx2p5OhYY1ATgF7Jo3S1jPXlQhjyqBUkPe2q+qSDFqkXJwqitQzJ3WY
Tjy7hu0Z0ZQt50pq9QdVagRlSqcnFkCEL436wCZhrE2iqFIZdD9ZsG0zUsf+pET98hqNrfIVE9Oj
KsvuU8M7g5RDrsA/lEI3N23X5068LKZBY5HUPKlSkJrPRmlk1Cl5I89pEeN4N9YW3Ai9U7EM08mU
tfP7q747ROJHCDdu0eJkERqvV12CJpHPWWoAMKBYw5WUvSyFoR7UFnaHCN48usvkK2CsKozJ9Sh5
Wy32YKMqNkZK+TLOVnqqwP1PvXHo3353KFFvhW/OJetsDhCVEpIWxQ58w+n0+dJhvpJ7IZ59i6f3
CKm6j66f8K+Czcsr9ta8vZ6ZpdVWPg2d5U9OFbpmiEZxHcfVQdK3C56EKhzJHqRPUJSdpnSlOhSb
UtvyB3C6m2U36t8WTJbnasTU28kL+aC7db+IbAqyZYiXLCQfbj2rbJC0pettx49mO6V3Aw0Bj4pu
9tlEr+zRG4/XCdBdlOtFA/zWxKNRjQx/zDbwaUAvkCeX5uYkVU11llvdwGcTb1y4kpKdq2dFiswM
1Xh9OVjfO/Ol+ETJU+ili+LNer5JZdjUU9g0JWLpT6XS96c4L+3zYPXzART/1nC9uuHxggCMh+AB
TklVfjOWqWWiRWFMb02g1J0bUSCtrgkfXrulct03ZzPmwj3hQ4jZSEOk0F3kpmn0azXMs/TEjZjp
J9MIW9oXRmGsmWhRMn9DGKVoLlISj4GrFp2ZfmgWrRkgbjrGv01bG6VbYpww48Ca5cPgmnWFenOU
Olr/azPHOqOgJN6ckj7ru9OcJSXKRjOnSXfTsKEXkdaoIvgl1fVgfJLT0g7dhgtFckfFbK8zAHXg
oceja9dU76abksPe/xw4ZhA8Jz18uY/KKNXNqxLWTXNqnQoRiqmIde25UI0ywZ5T73IYdJme/0ZT
2LxcGr0JJm9Olin/pbfoaL02oRyG50Tt2uUkG+RFrp2Z05+IohSJJ2sciHOc5yjrVQndrmc7Dyfb
He1Fqz+nrTrgj9yYhvSEHG8weJyzMbywrrJ+XlJ0bj73BaW71lXmeXQucmy1zW9Rn6J37WZkYxq6
G3Xd6bdGGus/er7X8C0ZGjv/Pql9n3+S4gYcOKzCNPhlqrEWw409mKLgxdbiov8UTKo8f3G0sp0h
pcRK+LyMjVK5FbpO1RWGk0H8S+RpfoY5a5dP799S+/sDbBcsD+I2hUlimfX+hnzaYrGXpzfCTe37
WNfLr5GGO4FW2flFkqviIBLcv+VkrxS4MCukNoN45nq8YlIWFIyG6laOmfFB4cUeTgG64L8BPkcv
I5XaV7hXw492UqaDxPne0AJR5KkSHNRtQpZmYY45qF7fCjrShqeqyBCWpCl/wbhj1qzyOtO4372M
yrQ41wXg+4DVu4+gKH6REuL7zU+g42I99UDT23mQxPtjZuoJi6Lyl0ZGVfdc9BJ+OXpbOAaYdzL8
/v4n3l9hQPcsN1JZbF1t2wyHrkPcYGCU3KQ6GSdPwYfJU1GFDT0b4+eD+3K/n6h+oMWK/jzVRMrQ
60nWZarLPS/rbUw7LoKhVLN/Mzp9f+WEQnZqMsWozg/PD+ooSCHZvI0W7CY81CIVe7ZaS29SupTq
RcUsPTsX9PoOHxc5W+yn94fbx0WkYug9CpUzQSrevIBxCZBky6ge5GhTn7NhVi5B/mgzOyEnXASo
PCLs5T+czbkspjFcaGMM/FTTu2sFgfNL2S/Dk4yg3TmFp9E/HK4wIB9MSIGIaoXYvT/BSqqe6AmW
L4FPP5x6dRLMKbB6etBhUUyLPkmYJLyob5pa61FyYLLCNOPk5nDUb9oSmZ4lhdbDn8imPMqrTbZJ
yWUr6zxYMVFTqVW3CIuIc4uppFupYXuw7/YbAc0N+nYBONkL5JubuRhtXmV9Nt5AF/vPVa4P5yRS
j0rnd0YRkwAMgfQH8Ur8+U/fJQvVBejAHG+6WswvKEUHbg468/CKYZ4nkmaymzd213qUIAXJN41s
ur2RPOtcin9MVbUciQyJJVlHOAAPnFXiRvYYYt/rYQqIY/QFDdMtaYoPUSBZXtqFCcYztNa8f0q3
AmoC9aZoQFpO/gJHeAvpVKYxcS0m880xJMiyHcmMfR3UcbE/VW3YyGciD6P+NKVmp7gjXSrjn2Eu
gZzV41KEbmL0kn3G6H78aIyhZPyzYEGTH+ygO8sh2ouI9uiy5UdurhLJykKFeGe+EfoIDDKTnyal
62+2RRzz/nrc2UYIs3NJChqXKEGsVz7U5KFf6HW70X9hNW4Q6lZxlsyxaS/vD3RvToQ45HMI7XAh
b/AlLUibMTWS5Tak/fBC62DuzQCKJ3uxlIPluzMnh7RRdLAjRgNlZj2noEmlUO/S/CbPsvLUhUvk
hWmWHqzc/tnmyea+QiMe6JNcaz2KFcvaIoVTfuvroX9SE736le5F4ywBBLoOuo+nrO/ng/rJvalB
uhbi4oj67HJVoZ0eTk7HoBXt6lVc5J4KKHp0SO58LKgXQFjIi/BwbkODsBn6REqK4hZX4AcOlYsr
5KPCG2Ut/aTPS/W9p10+d2kTG69BM75Msj5+15Mwe8lwNPxAubw5hyW8NlPPjzQgdmsAOilkiAVJ
hPa7NynCn24+RIhndbZ65TbkBaiAYbeuLFnq8/v7dT+KwMzhgkLnAaTcHgzKcLSUhVjWRjMs3SVO
lbMN0/5gq+6vIzhyIu4THUiCerrZRQlJbpmqXe9naj6brqMTCv5ACKFvP4aLUcuvRU8O+0QNeqYJ
b7Hs6ppJ9mK/1GERql7QJ0l3xrN8mdzJHAfwkmXOj+TPdttBaA8RaLPLQRmhe663uqlQFeybpvdV
Sa1xvNcg1iF940pqqh5svf2yi8YCMDXY/oDDW/AU2gAZFz3VPqWTxhusqLxqSeqcHv244sgyghhE
SL6sJzTkQ2lbSz2gmTAXpzwhp0H9WX00dBLdvoKIA7UYfHBr4yvraavAnpf9RTKVl3JI85Pcz9LB
FtpF1m+j0P8BMIiP45a8XNPFBjO+YRSyBrdPjL96bXkqayxazCA8sjbdbwVQKzYCBQlRldvicsaY
kG1mmgK47QSxq6U0gBhtHQJtZ9pv73+lu2OJ4rhwcMIAZHM2yqClaRNRSF8qEnS4m0j3Sol3wzFB
eN8far/tmJYwn0HbC97qNnjHWS7rkSpQ/LELTU+Rw+AUL/VRWXj3ZPCpIPvSMoxOB5f45rFd0mzs
1IXFw32tPI19MQPI9NLXTqNZp9HK6qKY8VHb192pAdXKIuvap5eTaUctWKHiL/PcXrQCEDBK+yNM
7u4oRBJ0jUBo5p1fnyil78I2KnXFjzQz9/q2qD9ofXhkAXF/FDgzyHiLNo0NAG520zzVEDhxgOoM
L0iS+lmS2qOeqruj0NnNLUTLxI5OmRoRQpazzb5rLJTuE+7lupOOuB93NwMdW6LZhfR0yz7M57Qw
B+AIH7+lxVPz+GbKwS9Zqf2SlNXrUASPmVoS27H5/v94W9w+khMDJxm+UFJ134sQU5DeCauTUfRH
9O9dmUKMRJJFkRvoaGdi0yIy3OuzpPjaiG3loNpPcVg8WRGiHFq9fKuX8nvQB59xRnhQzeFtjqwm
va/k4pQxxZf9KTRos8bokpj9gTZ4cFX7YYZU7BRPGaDSo/EskxR8Ktg0pBIg3uuh0o5tsSxskqh3
VA9LadstHQ34ceyOcpZ7+5ELF+Y3zwgRyeYelEGYW+qzKgaYDv59Ti69mPRNX9+/Au/dtibYm+C9
gfdtuUjxpPfG3NSq3wSWfcaw5kcAH+Jkh+lRVX1rPcZnggIEkk0hFw4JVYr12tG90VZBXy5+oaUR
Kp8TZKO5Ur2stIrriPHDrV+i6bUflOFSKV1wAeCsnoouHME9rSO9of3ywgonjkQaA+lR2rLWvyYv
tNnQF33xJyOcvSJzkKReCu3hwIakE9KVIOlQsN3a5VDsaULEOFW/YFlPYTd8N6b6SJBgPxWuRfYj
AjhUDHZakdR4U2BbbfZDqZIuSjjgGGZ3+sFO2UUcyIhAvqC+LVrMeZzXCxYEUa9ETmT5cW1+nG3j
daB5040QuaLefLRZdlMyKK8g3kxPJCQgOBjrwZwJ0c0haQ0f4Sn9NOY6BjG5diRMeW8UGikFp5By
Dt9oPQpM3yFxpsHwjcaoXVMdnIue9kcd0XdHAQGlUxX+AZSO9Si23cC+oTHAp7E9pk1Y0vCCD4Ov
7x/kO6MINQrxSCIEQIVsPUoFz0JfaAv1Q61cTlimK+ehk6bT+6PsrgtqcDS/IGYrCNq7EHqana6d
pMRGR6rtvtYZZaJYS7u/UULpD47OvaHQWaIlk88jOJnrCdkxsscNP8TP+6Fwy0UdrpZOVTF2kubR
sjOzgsEkvEKJich+10OBQWaoOuWUFqU0OuFU2ruzjIp3my9HPLA7nwlrINEHSkGdbbcZKi7LLpda
qpihjDVqHyj9q2J386OvvpgQ7UIA0iQ6lGbXE2oisL1Yi5mQo/8RY6D8rPUOQgP29ChSKKQaoCJh
tkasiaTBeqCiQ7klDvPwpklKf7Yr9e8S6baDjIrOO/6aFVJIJgDqTe4GdrdvuZILYinV7G1/bJq5
PFWqHX6qcXSbvJ7imA6vWS2tG49pnZ2iOR3DX+O5nOzPFm6K6ksIbD/+lsVyWpznokaCzCR8rDyq
iqpfNekQ/KaMY7W4kdZR8SwVaTBcNRlM7bkyJLtxkdOnN8XtzHbCWhhl3uKKRWjannJnnjO3tOVQ
Oqm4yUxeahIRX4Iua01XUZNRP5fyNGqX3KGx9eIo7ZhfQ3wEp5d+sM366lhBfomR9rJml1rFpH6Z
83IZf4fdRkXVrCf7JUwjvX5CqtSJnkcnLf/NOIM/CGA15bKMiR1+dIpIjy9Chr3v3Elf5Pg0VhBY
vkwTcfvnINWj6DqPSgNGI8Vz81EdbQNTABBYCstFm840mZfx9zLv2fAEqI5Mkz8+CW5cFjm+9jA+
vanS1dQtkdQtPvKUT82l1pPli5y11h+pMmYlvzarotO0SPp3Wwc8ONtzsahfzUEzOljHdqZ69HpJ
qoseRI0EsBVUpno2oSxU/7R5n36GGqIoCH8Qel2KzsBUNm/wmrolCppjL3NTjeN1ajEmuqQJjeBP
Adkhkg+IlA2fx1gZ/pDmvoMcw1toZJ4TSYH+A/gxlD1zmbL5XyzNLNVLMOzovGLKq9bLzCSwviyE
WM6lHvRq8Ip8WIaroRRG8tSZ1kQDfl7Oo/TKk0gDo97o4aeSJYr/cqwxSM8yqFl0qe1U+z0yCl3z
6ObLqrMzprn1WU7njP7uIYi+hKPkZF5ltpWE0JJc16fBSkaZjdEP6mmcogjXTbq19Q9pOqTKSz4G
c0yiODvJp4625PlJb4p0cfkYEnX31qptL6elf/ao7ifRv8scdrbnhE3+dxC2xRczxJ/LNYi1Wq8K
x+RLP2uT/Eu29NrrLE8ZHsHsNMVBG8yUE28uDKk8YTxaLs9dJ+cd4v6OGn02Fj1LTl2kS/FN0TMp
uSbkluEVWogZnReptNXzHHU9NAzxGX6rK6VVLwAEquHJSTJWl6lMKvkKKaRXPSW1otqlwu1MV6qu
yexGcbZ8R1DPHIQxBufJ1etAz04xyjLfBwVfn1MLCaJyadOf1JOt1YpxqjBPN85N18rmD0Wpc9mL
tEZNIWQ46qdak2PzkyKXbZm6tGC1v6ecW8UzjTRUoYtlSncpW13++/2XcX+xc71ADaOWS7vcDp/s
6zAGXFUonY/FF3xRo28S+pRfHhyEVxwQXQFgsigxbTkwFHT7eEiX4jbI1G6bFj1yS5VG7/1Rdi+v
CaIktOPpTYYcugUslFEex0wqm1sIhHXpnCp+MmJJ/bXpEL59f6jdqolgBaMHWEuEyeSP6/cDfw4j
Utu2uRlVZz5Fw5h72qBop/dH2YWuYhRRz6KxmxdkWzUrOjq/sIpubjV50AsU9oYWQ7IcuOYX5MH/
eX+0/ZxgKYFhsnLE40R86znVkhPI2Zj0N6ccZxTIzNKVQ7k+PzgKxUaKpzRmko4KIuh6FLQLAkoc
Q3dLncE2Tvk4yh+MyZkeNP2mDYp2bpB3Nh7cEGDg9Thqq01zRbMaIpT0Y1ZpNOQuLMvkG7UR/TxB
KbqEZl+EB59MJIPrF596HRJCcB6Fic+2ZSSLoynoRrKN2hqCZ8v6K1FG/MPCli7etKCiH3WmqzY9
mhGPrqsw/aAwRqKKfNE2ogllhJ+WyjT9olKmqy4M01BP+vr+IPvZEWmSbL+lHQZUx/WiNtqi5UJ3
zNfsQLqYkq59SCgrnozK1i9Zqn7IYuRnnHbUHo7XiHFJd1G1JOghdlsPrPU1r6XWOf5Ys34htLEP
LXZoB/H07ryh6QaoQBYiDOB2Pn/kVXU9mpLjN32QfHZSK7koeiX91kWU3RE6WL69v5z7eopAOtF+
pdVWyJ1sKbl0UFp9yLV1m6W8GF1FKrCZqquQzvIgUdTeTW3Njs5tmvf5P4ozC03VVArg0KVj2X4s
srScLllNp/hramVG7+J9HhxV8fbXKj8SGJ2XUXCrtk2ZSsVfHAXOeOP2lYlamuSUEAq7UT8dOaze
GYoEj+oS0T/30LbsGoZ83WiS+1tuzMMJJbr0GzqZ2oeqlPqD2uTdoUCYoSlSMaS3f72jpKienTHS
+1sTh5PlcSkA6Rhh2BMryk1tXg4+tbhvVhcDIIoozgk7FZIPXfyen8C+uco6WZ2t8dbxFWlgUyMJ
E6klM9CAtDFA89qe/+25MBpLdUttkOtvto67LXTGKrEQyVbi8AnvcComoxLFR1jMLlPh58HS5s5k
Gwpj1vXPs0ep6yDiDzdLUmJPGxPiVspoH2PVoY/ZqOnHnKSjCsOdFwdAkrYfeswB1lTxo35ak0hD
1mOm8HrjMu0R0UEp9VPAmhys/f5Ti3eNHSX6FvcZ+ZyhtJnmy3RTe0rCniaVyw3DUic+9fOihwcX
8Z3R/tfmYgl+8Q4unPP/o+w8lltXsnT9Kh01RzW8udFVAwC0MqTsNhOEtoO3Cf/094O6uuuIVIit
2dHhlpIJpFnmN/GsUDubDzAip20cd6BWA+z9IP/8+HhNnb+zhRpJmXXJlpGhOjmNnRIL2HwKxgM3
t3SHOmNo7KiZq36R21q+Rv+lnrwsHZroQqD1zsA026kic3S9Kti+fW+ZFYI0AZp6oPxQ+ZTUJTdS
pMHvZKc8KHWdbYclnv94tmeHM14oS9BFsXy56azl878sFmtGILvsw+lQZJNzH/dzeFVIhoNAX9xf
izxFd/3jAd95kRQnSdA5InBEPdVLVfROkBkWDMjDvwmtBBET9LmfguAi3vB8I3C5UafkRVLrd077
lGYRKNps5dNByHZ0pSYpuoN5fMlP4L0nyO0JQRj90vNSW6lroUJ2Nh30IJqeLSMWfqgY2UbuksDv
UKu+ABV9Z1aLWCSECJqIIKZO3phwGmww40I+pMBQHzjXcje04vr549f07iiLpNMia74g896uCwpE
UxFMtXzIuhzJPS2u1k6rXpJrf2eUBTxPlZJ2IcfkaQCSZ1lUoDt9MIZW36WDM91Qxrmk6fDeKBzC
1PKoHJKLnTyxoRCCznSjHIQFUCLN2hEW6Zj7Hz+xV6uwt3cRM6Cwi9orZz59w7ePbLDiULKtQD70
tAs1P6g0MHIlNRcUA8tR/iGNNvD1FoTv3dREtbMG5i/CkIJRJTnbqZHV1FMDZ3yerHGaX9ShyKxV
IVud4eGfOdiHRi3kzJNNkIT7NGian1YQm+2+rOPefiINrWR0xGKalJoRRcl6inrpkx7qZGY0LhYv
Y0BzPM5T0ESLElvWF7Vy0PPYuiWtQV4/reIFfKgoXz5+oMvzOnmeC7GR3bt4VZ9Fp2OTc34ksnLI
ShmOtmIAPnXh0WlHasSNWDVZopoXYtXzpcJ1yK6iELaYtJ02SO0WqbJxLDBWkVJ1o9oxEKZZFxeW
ylnAvxSyoUzzGBdqrnqy7FNV6YsUQYaDY5b9j8wQ/ZqFq90XMyWtaWzMLzrm1ztlkvULOPfz05cE
DrwoOTaaE9z8b9doF2ighSLWKIIZ1XXWTMpzl4J8GSbqlx+/vnceJUPRAqY8AdXpFMDIXdNKomSo
QMuGG42lso/Vztp9PMr5pUkwQFEC9igHCJpfbydktQhU45WuHaj5Nn5hDMY6Hwv7ZlSb8CGNzeyX
g8H6+uNBz6eG/DYKakBVYXmC8H07KLLKWVMWqnagAeN4uAfGz7YTGZ+OpRcQFG8J/Xc66KcWYlOV
6FOJt9IB18P4Gutatro9mDdmbV2C+J4vCyouwEw5JImn+e+3E8pHy6kk+p8HR45+NLPT7uSumtZD
JC618t45JVGeAxdNawppQg7Mt0NFpobtda0ZB1DgqYTpL2S+ZJUmiDztFB1DRD/WhwqmEa5Dyt6M
5ln4tVmXB9mp7WalxmM1fYnj0UGWtNeX5taoy8k2tPr4WE9pOPlTI9W/MEUO4zsLiEi4VZHTyFdm
IccRdCQbR2Sly2PHBa5SB1CdMjFdinKWB/b27GKDw7lDD441QJ3p7SwRYy+CwS61QyPiP2Vba56l
d7sqgOyjxuJl6qPdlDaYfkkXotd3lubC2CHXJhpZsGBvBzYzMQ8UvNWD5pTm9axL0ktmNMqFDfAK
wTuZH012LgH0VxjntFLXo77SzHZjHKA/2R6lf+M2s83OD5O2vVMsIQ4ykr2byehKb5yG6ojHQOyX
ZnvJSO185S6+vtzpxJN0IpXlfPhL/Er+1sVIDtgHC48Jl0Kl5DVjXVK4n9PVZ3f9wvJbNiMX4KKs
9Xao1izDPKCNdtAlO15pOFnQEKEr8vEo70wINDG4FSpsC7pkyXj/MqEplFs7MnOD9CNqvTkrZLfM
Y5lGk+lcSDjOryFraeATsy6Fw7NWNEJuqdNVwjgooSX5U9i1T6aS9l7Y2BQ9FDuC/TcqU+KPWlZd
4Hqdr1PGpj7Owc1qpSL7dppO3hDyIXV7qKQy8fEoDTf2ME0XXtm7DxPzAki2VMMRpn47ig15CguK
3jgMFZC+pLWCQ2cm9bouneTCaX2+45mQtWDAF18GQGNvh6obacRzVDYOE2hMdEK5I+6dOBdfIpat
n2pa/itrku5rQCkwdMPQdC6plb432cXBFp9LOg5n94Ue61FfVRKPFOPuh1GK+ht0FcMvLKZLJb13
9j9XLsJ8oEwAYZ8Zk5SNjixFoJoHxHt6a9vUXRq6VYDJjKtYSWJ5pRMNz6WIm5zgdcz6jeyIuL4x
G8We/RosVrH5eN+89/wJmLnFSN6JU08WlJ5OFmqfjXnQQzFRYs/4Jur0WIl6pZem4YpA+SGccK2U
2adFfYHJw5EEMaJQgQKU//bVz/ibDIsdzYHQ2fb6WA4Ao4fNJm7a7sIs33vHi8YKdyiPHwLA26EE
PROqqJF16ItRdYEzmQepNdEjSQP9/uMHeo7QYlqI1LCgiEAo9JyM1Q6YltfhYLGe2l7yu7kffidZ
jSJjLuXz3aCIaXKtucsO05DGow+jNkjXbdl29yLJzXGjpWp0qUjyzrnB2ibwooBA9fAUQtUXYSvq
MrIPg9zotyUo7psRINnjx3N/ZxRyHMQa0T5dnJpO3qgZhxX0kc45WEM3AjcpRPm9N8zp82f9QmGA
70SWzcs6QRyZZWR1s5Tb3Ch5CuJomu4HQxnWSmTqF2a0BBxvL2xKSmSmYPsWke7ToqCV6LPV9bJ9
yOy2f+qNKLgCWUfn1spkV9aD7vnTTxDRGpDAMEdodOonJ28hlbVKOcs+mFaQuVWbweK120uO4e9s
Bxqf7PdFUpN7+eQBdr3QQsdOnUOaF90qsLvOU0orR3xXbi6EPO8siVdiGnigRUbsVF8VxmUHTitz
Dmam9H6v02oK8CK6cCW/NwqlYuiJyF1yrp6cYqEsNRLERxZeataeEceOp8l69+ksl3yMbUQYw9VI
JP72FBmVqCD+SMPjXHXGpiiHzpW14BKv5Z25gKNiFbDeFhe5k9DMRDsYSQ3kn6pBy7wuttJdygl5
oRz26snyZmWzT18FfekYE5ydOojayaBYOZ6zRz23u9mfOLTmJyUVReaaBu3x3QJ1qX09KIyffa7M
5nEwcnn0klItqjsEy9XxHlNJYBdEWE3mEZvjTr0oSkiJa3DKfYtl9FXcGo9Xx8fayeG/066QtllA
rerGtocSKIdsFXRUYsPInxo0S44tR0uMIa3Zyq7TDShuIaQwZT9KHC2bm9JCPcFVwjC7L7q0mx6H
Aj381FXNRNc9ZqCJq6oJQANpoRQjpoDfpeOmqpH8HFL8N+/jxGjLbaOWqrHSETEarkbkqyxXVqgR
fxsaOZ6Rp1Im80rSY8U6xE5W1rsY04QAAsqAiFShTg6txVnMk4vzRV+5EmqkaeOHIAX1H0qL787v
Tx4KFqDi19I6Z965lFZPBIAwyGQfOu5/39Ty0G9zFOM/HuXsqFtGgdIDN26JT04jMSFJigoZyj7Y
ZZccTayJ3LwP9atMG8dVMGTi68fjna3zRV6fmqtFXQWmz+kp7ui1U/Kpcki6uFzXKuq0UaMbn57V
wjQkxqTsQFHbPNlNBnQNGY0J9dCEVuOXVlKt4aJJV0Y1SjtDrS9xi8+fIinkwmEGF61QgzvJdvJE
ljqzEdoBryX9iNedE7kRKO3nMNCk0JU7DI8/fo7LDN5uZMoczAxxgAWCe1qbmoTTVqnWE8E1eW75
hlXVvwE4S+lGzVtD3YSqWhZbQ9AY2X488quy38nQEHLAsoJohmd02rYER7j4zznOIRdjN91Wo5P9
TK0i/dpYQxqurVTtvmMtRA8vS8dwRMzRQUilc4Lud9XmQto5GTZRrmZmkuOzJm0Qgxp956fItIW6
IV9sZj+O4dV6Qz221TfNykM047pkMrwqbbp4VVLsafwuNsr2wSGQ/hOovfUFWqnWu/GEGKErg0F8
6QVN2wtX2+s1eTJ94Er0umBqLNT7k7WlSMrUmVDlD6h9VG5Np+2QOIOhu8nkGD+0fnou7N6fkND/
2ZS9+KY3ZnXpGD99+Uv9jpCOcg8QbwK7t1dSEwHlQr/AOUhJGm+GtlEaOsZqmHpTm6YXqqBniS/d
E42y3aIET33mFB0dDBqpZyOcgxMCYhzImVx4q9/NkVZHIdWbolDvQptL4ONldnZQkBhCsAbBAsYD
Ctiy5f6S2vdaAwWF6tRBZUGvW0FKmofQRT47CtUQkA+UQ8ntzbMn2Vi5bKRxchzisvs6SGXmIlys
Pn88ylnkZTMKbAkFoAUzOa3uGvWMhVdaJEfRs0GtXJGvYU+maypcl9Krs5OIvJ2BqBRQMaCadnoS
OYPIUVSj7pI5GEeY47cxDS0vgIPfdn104RQ6nxj81qW2xT2lIq1wMloYFWMZVlV4bIa+8nqGvK6y
SrtV8u7T9oNUP0BmUx9nUhSV1LfrIR9HBPGwqzgmY0mPp27ydZ8N+qdXHbNAL5HaBMVIksa3o0jU
6oh0am7CJsg84o5oVyahs/nseqCbQRtvATrQ3tVP6o51ZJVWOkQpjy3VQr8qneq7PUPkdRNRRLL/
8WhnVwU9E25aZmQhB0xD4+2cjCAezHzgdpeNcHaNHBE1p5Z+NlV/JSV9uQFLekli8Z11wU0I3hx1
l+UGPhmy40Qy57RNjwDcq11gtHS+plbK2F1t0H/7eH7nJwVyhjRPuO4XDuIrAv4vJ0VkjaEuhxX6
UKUIbxx0qB8TPS9Xnx+F3qvKLb8oPJ0+xV6dqEhldn5EFRYVLdE6q96ZLr2r9+aydF+RqGRbUZJ+
+66iMFEKJAvyo9rZwRpmivkSYiL//bNzQTdKByC1aI5TCT4ZxRT4X2hDkB/NYEzxDsEvLW3Rovx4
lPOLg1EMXgo0MZQrT3fsbMmzWoqiOJaZNm9y+FwrZ0rnNeJN7U6X8KWtkQq/auvcvASAOV/yJHqv
5hFkJAuV4+1jDAalAjkd5cdSsfrhXm1yM7mFFaOOxwY7ruJxUqvuh1kFRvJpTfdX8wU0UxAtpLp1
uhpFlQklGUR5zCJzsL2ycjCdw1D381uM5jk9IUIj3iAiLW+nmMVTYM12WB6Dfi5QF8As0sjROXMy
0/r0obiILXB/cXMh0Xoaa2pJXoI9b8tjUc3dmuKIeSyTtrxQEz4vky6aDpCjELQhegFh83ZGsUi0
TpKy8tgn6bA1Uz1dR5YUbMjF4pU6VKaf5+BmKY/b3ojH1Kq3B/224My7cDyf36Hw9dnqtLWXBsbp
6mFvZ5QprfJY4aqzGerCdPMhKlaa1AS+ktJG+3ijnG96xoOtT9WQyvtZHaOsJ6M2wqQ6BmWcQNKq
J/yDi0uB63uzIqnlwl7EQM76sIWa6RxfXXWE1xN6s+YkXuEEsEnVoFrlsyy2H8/qnT0IQRDgM2kK
8MbTnIjUZW6mxqqObBXN43rSVjHd7bWTgW+0ZxkFhLoNXz4e9J1HSXywlDwXxhNFvLdriHM7QFBx
kSMKVMcLEL40PJUI1r7wyt55mFS2qGDD38KN6RQMrIBrHo1Jro9lW8h/YrMo7/PULJ4Fbn4rtYo/
jUqFJAZRi7sUB0RE6E7iElttBk5suzqCztX2i3z2Wh11ujSa/vXjJ3jWGmAkzhXKkRxfRKwntcim
qYF8hsyMMoy2EmFW9x7ZDhyrWk2RMImzXH4yJzjbTh+1uyapygvf4J2FQzEZqhooNE5QZ/n8L/e5
6NS6n+dEHDnjSm3Fed2oK00ZunzvlEpV71A1kO6LUjbKC9nAK3P5TW63QGdokHJ5LCHgqVp6FMUJ
mKDOOGY1nhkWF5RRIZiK7kEV7tH6rOOdUwGMuo4QM2/+VNY4Wxt5yBPxUFgz5Dk3Lc3Z/KOYoqyv
pFFzpk07qrVYmElysfv4VZ0uQrgLLAXe0YKvWFK0tw+qG0Ba97OSHXurEH4/p/tQCo6FHn6hd/zZ
TGkZDAAOtaIlGzzTVFWVslOsOSmOUSkU7F2zHsNV+bPpC6Mg08whtUCZyJVOpiSySm3zom2OOBWa
nmFIzoal9mQ4VemBlGgv3Dmni30ZDsQeeTyZBT265Qn/ZalVOqBN257EMa4ka9Pq3DGZ0ysreGG9
N9hjthHTYK+axgw9daqjC6fI6WnF8LDyCJIIj7jHT/VusrYSLYFXe9QkfGa0TAnXkgnB7uNlcj4K
+/hV5IFTkSP55OwwBVK/2hx2RwRq7Jsaylu+HfN6uBQhv7ZF/rp7VFjuChUR5BCol5uncYIpMqlw
um44Uh7CMUfVktHeCGeW92jLzsU6s+fkm25ItXIXNWhNzD7MJaRiQQa0yCTZcidqKhgq7N6sCuPH
pNfkeQM7Lxk9ux9Ql5l6hGYgijpJ4napac+bMMjNH6kl549xQG3CzZsowVbZDp2vE7qvsBpk6Ukz
hZl8MihispQNyHsXuaKlSPF26WgphMWxLsZj6Ujf1V6PNlGZmBd2+Bk7YxnF5hREPYCh2OYno9Sh
audxNVGZ7RVl1YxGq7s1oLfJn6UCwSdnHKmKSWProMwbjmFxzDR2/yYxQlusMbVO0GJpgNa5I7I2
kk+jSRs+mRotPgusZLYtjV2qKCfZXlXbA0W/uTr2jk2wnSvWrZR3NO5f1/F//hz/X/i7JAsAZ1+I
f/4XP/8sqwnSQ9Se/PjPQ/W7eGib37/bm5fqv5Zf/d9/+s+3P/Kb//rL/kv78uaHVdHG7XTX/W6m
+9+iy9rXMfkOy7/8v374H79f/8rjVP3+x99+lh2HEn8thNX7t399tPv1j7/pLIv//Ouf/9dnty85
v+a95D/KiRDnv//W//zC7xfR/uNvRMB/p/VI8gxEdslw2bfD7//+RP07tQNc+IADLy7cnJJFCYWQ
X9L/vsBqwahweRIwLJVvUXavH8l/Xyh1aBoRRQAnRzPyf77Ym2f/73fxHwWiymVctOIff3t1l/73
ZmdR0hFbPLgW/P1S1jp56aqVJeCC+3abNkm4CyyzSNxICM/KZ+OqrvrhWAxGuKPOkW1bg/9nJaV9
J9rEfhiDRHJn2hrHWgrVFYmU+CnVmbStrSknExUh0giZSFY18O27Xq1TPxz7xxl61rpr9OzCJjs5
t16nsrTFIMyhz7UYob7dZF3vgHCrI7GtnT7+pTXCXE9KWe40iiarAQmqFZFICht9Mq6wqUi+lkZg
rmQSrTtDm+PNiGoinjtReWvn2lYPm3pbqaL6FiWtQswrzZtGi+OFhFx4ulY23wYhDz/t0Yg3HBnl
DsmO8U7uyvhC5fa1AXryjoi/aZjjZLO0XU5u064pazmhA7JtrCT3g3bMX+QpHVfVqJTbaZzKXaDK
zUYO8tiNB8j3FM3TPdwvc2+aQ7zpkrCrLtx5b6O75WEvdqIUhiBSUMw7070H6a8iUSK21jJC4ziJ
H+JJdjM4g7qeUbrx0riINn/ZVv9avX9dre8MutRt0EWD+7vQS9++4VbtutaSqnab86K/xW0lcenM
ioKIc1ubx3Qquq00EBNeuCTeGxeyA8BXrnfqOifjIlxjhMXMuHUJxCY1ZpwZpPIpGRtWBzTr77GU
3X08VQqvS4j+79fOZQEtEpgahDnyr4Xy/Ha2uM7rhTNnw9Yqxn2JqF7j2WEo76c4an91baL9tBDG
/zYEZbkmfQk2Ua9Wj+i0R9eyQ1bh5608uUTcOsY5nTCfJAC3bhl3wQQXIHaaTVXxirmB5th+6rn3
YK3F40Nsy/U+b8VPAYPuqgC9ivJxk/rGjP1PjYt7thZCFl86p3fboa93GGFNmziJisdAt+eVlrTD
9wxo0gYpCOslSy0XOTsw8zkwJVcTavjcEunWrp73xjUNaftRbrHLS9uKHpJTLqx9aa6qlZAMbQ8L
fvlZC8vR1UobRYAwibEz641xU3KeXdF7yF7YdfpKq5zWr5uGuhTkPxwAsqkfviPWKAyftmmTu3Vu
1feFkhcvCggtKPUI5+teXJgRlIRijA8I6o9u043twenC9lGqNM01WchXkjPUa5FUijuFaeIG+aiu
kjyw9lMSZFe4qnWTl5uaMXoxePpfpVXL6wDI9FZEQ5+sKrXa4g7efAGk8VWvSXsRwK/jwg3iKr+r
7Sn6EtBgf8xUYV+VSOJti0TLRtcW7FwN91m36NAiQGhhEB5qDJbwZJ6CUJSJ7lrag4Zqi99CBbOo
RzUg1MHSvLnj/Vu5UPeFXrQHERdBC0VQD1AYpvKTerOBmsyYKsY+jJLgFz4H+iM2vsaVkxuqL4hJ
fCtqJJczMr1OLD0cVm2YEbNBp3wsw6RLYOiaPQyOpVMKGOC70sbq9QBxLLVideUYobVCZffYm3K7
bXEsv4nHcFP0lnEsqCa7hd5Pe1WvBzcsxV4aox9TCoI3q385phStnTA7aATVmzmx0lUvkbF0Q1/e
kzLm69Bof4py1pm1ZfudOjxAAanDdWVnrsUV0LgpUnOP0PjCh4SPjoom6u3Y2D3aotUILDqOVI86
s42JhhatrVwvW3eKkGgD66CLdZMG052eqPothu8EiFor1ryj9tGMJJTCELmOOtfJy3ExM2APzrpT
8jacKdiFndmupGgGJiwq1W8bbO+ondT61kAc5MGaZe3HiNH0Fslj5RgKaTg0wNxunApOvlVpA5Uj
XNi0JinNjSMpybEIKmutKgK1vAGHCyMqfgW9FPlqGgUr2rbjYYJf/L1Qe2kNAKTHJqKPt00ly8If
p+m3JabEa7v0O3WpwNWLYxtQvRWl7CFe/6WW64OopWd1tCd/dPrODyYzesyzpt4nRU13FlsTnUF/
Ajd3tjKJQbJtMgtF+2pyot99FtaHrrPkGuplpGKn6DTISVpNtdU6K3YDXLVqO7HdQsR7SFaN21Xp
OquKY0IffqfYkpa6McTKB7NCTmOsBbtH9KYvTbOxxtEn+1r36N/CO+hG4VZmjscmkhaF4zaIz6Pf
H4KyxjdXy/xGHQs0YLib0OYUpZdPRbQtynS8j4IicqnIOy4bqPEsucv8Ti+C6yS26bI1urMHaGhq
14B45y+jkpie0OMf/djIx96wc3ML9krmr7bGHmb+lapqtFyU2o5ciVqLK+bMue2VpL0TMVgPGdT9
oeha4fboBoyF8VSo4XhEPflalRp9LXTkpwe5Hvf0yH+0/Ve8BW2vU9A/wR85cW29jP+EqfQock3b
EBuYGzsx5hUlXgPHjArOXV0dqqHDqKQujUetwnVW7wrVU4v51l40xIEiRWu1V/KNwq31cyrL/GBq
XUEpBD2xPgjSIndp8k012p9GkTyycK11QPC3BegeJqtJqdvb1J5D32nCRtpU4Cb3Ma3sEP0IHomr
lDgN+FPX4D/jmMn9yBSf5Coor2WzTLc6qaSHXI2r2pF1xbmG81gHJaGMCprduEJXLvrYmdtoebTi
VZZf6kA2cUMR+Ypa+LyaC9VqXRvn23u9kUFIpEa3i/DDUJGiwbiw2g/lJK6VXkeRaM7127kMpo1Q
0Z1t5y/51D06ba9ttanYt+nMLTRTO/WmMY/RelHmnRZWyToxKE0nIkYlpxhaXofUrERbDt+4SyTf
rCfADj13Z6sU040ELGmF2MoRQ5KbQCTPcRfd5a1ktSu7yaNbOy3CTY6o2zbqCq9LHOU+EXJN77bN
1lT8uCIybs9CWG3odhJvaazAJrmG1IsVlR/lZ5ZmnYd4lbi3ZSm/J2B9atrR8KU4DTbhHBp36uyk
aygHrdu3jb0q7HrwkeGpdqVaOddJX+ebCLMl17IDeWVEZss9I3uUauL9mKrPeEjvBikF6vDNSQaY
gQXHplb/iRFF8vHMDYsFZuvqVYsp+PinC+K7NJduutrKXN3KdNcObPzFNKn7kQ8shQXxtUE4ND3O
y3E0dT+GKpB2oOH6VSf2utPC/M7sHyqsW1/r62GHDpy5j8zauOK4Ha6qDu2sutvWxh8KAfQlzLp/
zLlN8W2kqzUoYXAd2nXINy1oh6tDurKFdicPkvk1GYfSlxKT/CQyZC+s2uQ2S+vZq1Pb7SX+Vzr2
mqtN0exOkE82ha0U2zhybFDazrGypa9lE25g3bzYWZ9c1Tp3eA+RQ2BR6dJjtu/irKvX4ehYXoSn
jg/oV9EwV4qG7203qKsqqAZ/1qynOG0ewQL7wKFeLIoJK22ef1VD81DQ4rkDSekt0OObui7FqjdQ
saYO6tc2/rM5tSm/z5vQq5WMP5DOtdfEirOdMYNw5sB09R7N6dBQ8m1UtdYuR6joRc6Cdh3Io/AC
x858FCeeNSX9tojsAZYyn+EAdQB0jKvGxrIszZGfsuop4Wgd2hs9iGlK5sgF5JXhhbF8n5rGk5qP
8ipA2+6AAVC5RifpCw5JtYvKwEGgceUNjQnK26z+9OFiOtfoHhntXgqqKxkRpbDrXckkyMpsblF1
J8zUFbKxT+z4qywXd40+DisszhLXsuj6h1MI2m9wvrX4O6H3bfMMQsObUQmmWvJjMst1ZFrjGkGp
Nd/5i91PN7pq73V2+qYrIus6yEJzq+Zm68fOdLTaNr12AFSlnlk63xPhPAhH1F/HLKA9b31rpOoL
vXlrGzXCuVOdakNJUHIzQ3lWkJWC0G94TR/rT0iWqdiTtvMaP7SBLRSR86Wy7tciB4mmTv3O6azo
KgO1tMLhaXwO6uwqrfTQU4zkcVYCd+4bhYVtWS56SxqIG+dXF6m9C4h7VYbqD9WR5CtJc9LbwC5w
GLHGnWyH803SKJmfZtU4gcsZw32T2f3WnNJDSTp+1U+jfme0yiFo2gR37vjBIaJ359bS7yte/q6L
AfOo7bwDLHCMgx9WGg8+O2CdlmkASzuyfMwDQ9+2SQMMu2CJzfF0JzUVum864n8ydnvuCNhkIGN2
ZMS7Oq3dqXJBq6K4yUZ8pyVF23d2bG+U6qeeqdpjuEinDkmeHNNe772Kvmk0lh4Xi5eLIn6peTB+
qLML0cp46Eg4VkXfxNvSSOLvoLPYv3hdVc0sCq9olGBTT38Qe7tqomcIa25oRKi/j63whF3TsDf7
2znqbK9Cum7VV+tiqH7ToFaG+YaSSbw2JKPZw/nMsHtHvawfR/MaZthYpuZmkAjAVKl3WJhKhx+z
s6L4BrhPrzQAsBI6cXKO56kRUcYtnWx40ROh861azWNlS7cQlWRXmpSdOU4rQbziFkPhPBBRDMir
4NSnNPF94TRSxztPy2+FKvJNlTeJq065nLhzicAYLF7h4nbxkNKRiTpNSygHKs9UH7zRktfq0OYr
Q8g/u0HbW2OcfVWa/Cp2BnMba2x3QQwDL7r71Tjdzpo2VvEEdWkbBj+MbvL1eka+WSp0X1YA9uHV
sAT0ptdojeIWk76rU0I4aZOUWcWJVh21CcsumiP7Zr4ye/E0NuVmMMkHpf5pcoIrZVb3UAG4I63o
UUpae13l3caoS58Wnr0JZD1yx2EeFoM1xO1CWkyo5w3SOisLe3DVQXVWIWgM/MSbkjyhzvEw0IEd
R/2tSO6DgWMvHPw+Gn0JyTLcXCbAiKU8+ENvkCNpD4NTP88Yi7X2PsmK5GYI40PU3qtJ5XfjS6Uz
EZBNo6eO4byylQeRjURr01Wl1AnBxuSCJPACYk6k8J45OxtvUPZpQjl5Nratk+9IZn1Df6qtPHcj
MyT0tY9B/IR1fMVO1ndm19zjAbbX82YnOf1GSR7ZZKpf51/mxip38aS9hHqE7wPcdDVDCBJoHS4c
tvatSgzD7Zt0Y+rHUS63Kqvzl+iE+IKRg3kbhMFORwbHa+fUt4ekepCG7IHjz4jdIpr1nRWENip7
DnjsILYnko0WkcOws3Js3dSUg8GhZjX38LyitPoT59jPJ1NwYzmCxKeR16Cyx6dM5P6sl6UvW4mP
IKNjuJ3dAYAGRuuqkFZIl9BlNZzAupM42txeNiPHw0qZ/EUpq+thCqNftl5kfjIp0i4K2vB6Kgo/
mM18j7HAKHnC1GcfIpbqW61drTKV2HfMx9aDzWe7iSXfgWeBZ67DyQjrdEDjTvwyBknxEOxPXG0u
hk1iaYHfdk9iFuY2yFWSlUZKr3SyjW+DHMZs58muXHtQ+q9ZpklbJZCch3z8WsOQ/yaX0fBYm0QK
Af4RXqo37V2l9RVxcYRvX2KmngQuAE/oUbY9K8VVD8azfAUUffKSLjhoEbweF5ardd9EubHLEUdS
SQ3v2PqNr9E7dVVZQi3QoGs6lFJ4U89Vttas6Hui5vMDKpfJbprj+Q5kvgp8GIuhFyOY7JJlVEcp
qdcwrYxGUn/C6nUNs6VmhgqINNWSH0ROqLu6MTilq1bFsMuDuniQ5c7cq9L/p+5M1uM2ljZ9K30D
8IN52PQCNZEEWUWJpGh5g0eSZczzjKvvFz7+LTIPi9XEqnvjhSwlUImMzIyIb5iKXWAmE0cGdjyN
NQRXhE+wsfzmLhunYFtrSn1vzSYmxgmurPT/2DFsOT4Gke54mOQmV4o5Xg9+pdzSuyuvMK8tP6Fq
F7q61A+oNMgm+C4LW4VvyMUZhyjXyW7M2CBBrvLkuiL/3idN9YcyJrpbQBnwfG0KbjUjMHeRUXY/
J7txfqhlP26GCVTfpmr1VN+ESq7f0spBuhENgM6tpWm4lwMlfhp1NTI3KlaLuqsWiv17VCg5J2hi
JPexNtYuqUv5rBaz/Dhlyhhu4zpMj5oqZfeRambfEOLE3zDqHXfWJP0+SuT0Jii47BmZZWEVlmuS
tnfmLOI09ofmCjjzA7CswbNQdiTxKEbnCqBBL++LyvCTbcHevIXfSs7UZdit+769TbPou1W31pb1
2B9jTX22tNr6lpHnu7aW6D9lOStHRCnT/kjZ1Jc3ndTn19w6lH6pgQ6ce7CRsZDRs28phaUmmoe9
1bedW2pJoW5kpuMPFVFQZ1NoSkBBkzQhK4cH8Nm/Gxk2i62RI++YW4Frd3W3mZWkytyiHJ8jOw/u
NDvW9lKnPobhpO2LsE6ffa29SalL7pj+L4EW1LtsNBEb1eGP+33nZYg/XaUl2Tv3deO6m3CIu856
5FktfYgPRto3V6Y6fzLHRg4pcSif6ON/6WDOHbnRTp9qxYm7XSgln3vyvz1uJelxjjXnUKGOfZcG
k5fkte72+pBfL+n41kAd6cQinXahGUkjVp5zcO9gqXlUOJ/lyZo2ZagDu5b0AvOT5A8y8FDZVHXa
99BxrQRLAlU7KHUQH62KGyqVzslwlSGsVMS9tE3VT8ld2LbNlRZ1+X3dp9JnQEj6M+dA9TDkqr/h
yKBIPcGeCg79oBahi+pnhlqJFId/To7c2K7S4L5ZOk5yIndPNiQ5+s9xkIcHvdaam0BXWld3FpOu
yi82OsSOK0mq5VsZE8PPw+Bbt0qSaHugJgaJsp89Fuyy7Sag2rdPm+Qum2fk2OSR+1qOpZWx5bRJ
q0PTxNM1cKzxz1k32h15Q8KVJx6yPyKfmz70P+UGglTyJekD2MpLvb0He4efwCBdD6FTP7dBWLqN
3lDYoL9/xAAba0Hgr8WWmoABG0aW9hAp+q/gBCNPx8hoT75019pZ+bWbMRoxyz4D579Ya6ZzZjzb
Bf6m+iBJuHFK2U4O+vIrpDb7joS6hLpcO+2tIqVTjfdyXahumbXzj1pPqMf7ajdRCRltb0hs474a
px4uUJTvKqWk9tP6yl2FLYIXAsuh3hTrfzTOlN71YZzjY6vpg+sE+fAjS2J/jzWq8mSmQ/k1gQ3w
CfTzdJUopXo7j/CBXOST+qMzW9QT5jqjNDurfso+Nhftk4MP1iFFmKhx21geDlmuZ9zou9D5KUmk
EFy+Um6eYXlEcHb4MQV+4Q4mar3EmPU5DCbaJpJZ3k+2pR+qXPo+Rsg/QhfSDI/6q3asJqXeozQe
QHuY63g3G6H1l4Km/y5WyiHfVrFc3GcYId6VE1dh7grJ97EmkqMmsz+VjaJeD42pflcqObiWBsXY
TTpmeaORK0cj5xBGIbb8ipifcpTjUae7g1nS1Nr6Fixu+9R2kX/bFMYpttr0SUuz9jaT2wmIuCyD
fu+M1P6Uhmp07VddfjCsnEmikFcsdLRsBzEMzeUS1To3nUoKwaT6T1jopLUrVzPkxajTg7tB07NN
nUn6Q9Zw3B7arpndIO/5yraazgcEtrsrp0nnTR8P1g+YyIrjdhZUj3LygTRGbdwarmRl1l5Gl/2T
bzmtQpk/L78GU2nvxlqzvyF0AGhgJGU4+GHu2Ozdvbmnk24cc7q1T/pIhXwbNIrmSnqrXHfhVGwk
WAC7UFemKyj+0xPnOtd5zUFs1Axi+T+0/Q81rB8LojV73Zp+3eL+33cRRJCm+Kt9928dfhZL07gR
/9KrHvj/I01v+oznm94PdfS/br/lyeu2N//kP21vW/kNXPLi2IZmDLz8pWf2n7a35fy2aHnh6AxA
GnlMOs7/dL2d3xadVZpsFFVQWsKX/N+ut/GbAzZhAa4aYBC5M32o6700tX911ha0NARdA/4sTC/N
ZK287qyVuW8CuerGnVL3xifHHCuvNZWqcJs4G/YvZuWNnuVrdNc/z6KBD0UfVrUhkkaiMYXHSH1+
ZyVpuI00Kb+jt5Vd+T18CyRgLnktvPXb6FTi3YYQnI5c1evfZo2EQm6V464BRr/tB50Cb4YDl15Z
l1SSF8SROI2o51HKBOIF8EpAteiRJTWIQww73fGde0Vq6u/0FrtHa0AmBtCd79/VsV1MLtl9Y+3e
n9e3Hg6QEjIJwPcFz//6d45S5DTcmUfMX/P8SrMa2GL5LOenWI2KO9lQmnvsLu3rOPXjH+8/+jUS
6z+fdCFe05OH2skPf/1oNVCoE0Gh3flSnN1xEU2utLKLLnTYBSD1348hzQDrgR8fkCwRh2WlE8yp
oh13KRdubNTa7hbabUwtoVIfKLxhVtPaRe6a6ZTcmw05YZW10/0c9xThPvyLFeBgKMvq4CrAhr3+
xX6rt4jHyeOukkBxULOWNkNYFBf0UZalKawncFiLpATuEKBfhKcEKq00/MjHHVVHbLenaNL3eqMp
oVsblFjdeYBWswdRSDsUoFzwSHujVS5Mu9DrX/YGpG5ovKvyovApwuyAfYAewTZk53QkoDb1yC/a
1E2eOgQxBfKeixVEqs8fn1+QkgvxFI4cIKHX82tTv5dwl512MliDXeAEP5XJCQ4ffwifDuq77oAf
FB8C09RK7NTodxCzfTcxQ879kqrfh59Cv9Vk3wfQxBYkfMS6w5p5SJalolHA67KAtqNvphcQn2+E
IFAYiHFIeLEyRXqGag6+2SvVuBsTqpoN97hNrWbOhb37jbVA1YjtDanoRfRV2GNqixuxjgL/rm1s
bafgKzTQh4+KpwlS9NYYW+lgWnp7YQW+sYNrEMsMDEjZYECVvl4MWsK1NqobZnCY0F5N6Z0GPbuN
nCWXzJlEaNGy2lkJwD2JN76VqPCQUpjN8R6gTRNJuuU6eaR9s+1Cj/GnrWXNVWa9yg+j0kNQlVBB
pKJqTfFPpSmbEwZFfrXNkyoYr+1CSS6hfd6YB2RvEVHAOIoFJa7XOV6MVVQNm0/q3bhBODlCNp1z
A7zgkvPd3xvY662HD7kgQWEmgg8SrXPbXoZkPFKZwf9xI2nlgZPlMZL6GywRMTxeJIVja5eVoYdo
dvXRkIG3CsuOWxIUJ8iyQvT3eOBMtMDpV1sGlA7Vz2gpUDB/PzD/6yJiorLLUcIztEWxRwjMnpa8
1UZli2WFFkNogp5Sw99x0xl7Mc2+ZM+pCqBXzi/u3lQlFwQ+wBci9fU6Dvyk0VopLnbZpONemeJ/
UW1kbhO928Af1DahHap/ooVFqQA4WxptldQCYCeXFsVyc5BDzQ0aVuNe5ZIf3KgyvW13rMzuNqW/
Wl7R2S1+NO3cK9ugq/Jon1IaJoEAk+xQe4/pKaKDCDDHH5ecJYoavLVxDVCifTSUvXlrGU3/J1Vh
gMmzEpmf5jH0p9t5djKHgk4QfYuo0yXbLrPDYN+mcHVB3GidsqMm1qhPNfpXjquEhh1vrbyItK3Z
q3F4nydlMXlzXpg2+a/pa7vJmfjVgx6HPxQAE+RP0zxKZFkTQB+91yLMWJzuAURD/JDY/ghMXRnB
xwyS5WQPeR9HoH5SRYWp3uW6EdA07NkWSrsqaMQHChXNtjFh13fGkJ7sOkpa+gwJPBN5aQbanVl9
S/1UtTYyQFEkUy0eVIQVvCHfsOJvftukvVv70fSzCbK4wCEmbX76YMTnXcdGK18hDRSG175TRbdx
51Dqh4paYPqsqYv8SG8sSh12QvUm6eZKP6rY6BReZWhNcUutEXSUa9qTE/FFK0lLj0VQ6/K2642a
povTq/2GnmDJIuk4LLaWUZLuDUR7ct1LfiNfq76U/2Fq7Zy7QZTAkIfP4XwHNKSE1xQEEmtXUObb
15ov07+HkHlUtdF6btuyB9hhWH68wzQhtj/3TtXHN1arSp9QWTCVbeGDu3U19DP7rd2Qry+ABNpQ
idJCixgBYPX7FsZIh2Zt4HwrTadLD/XYmpTOU7se3J6qqXTTJ5UO3r3DfmeTt4p/p+f95HtTzwVv
EWeXbiomudwUQ6zHe0dv/cLTekkOtipbTQdGx9fvkyDQ6hsq8kbpaszm45TOY3FjAyKZ6CUndesV
FkLzGVCcpQ6AkPt2BBD5zAqesBZKg1De5cGonqLeRz4zrVBskIAh/MW5Pz2zwYX5ITLChvw715F0
KX0LUye108x9mPhVcACCEWcuGNjoR2vjzoMIy9R+o71iKJt5uUq7/pzVf6VEvbOF5kGjwhwZYyzx
adyFcUhh0QopJNK8qsyHUZMkinO2HU9bteDT7mq9tcb7eZzp4Lo6Rd9w22qdvneMspRo6BkNvdJW
bppuI9sNhhByr2eYfdOG6NxWl1P7urBNqAUyG8GwGdW0ko7tlJbdDyuowuypQSVTch2zK59KszDH
38Mgbz6NvS3LtPc09ocs1CLWb+nP/l4yWOkEX0irw59kVj5NcPla6zpjRraSJsct6AX/WWs0M3e5
zKT2vpL18eHvvflDJYb/u/rB/3fIeU7180WETRjlrwsI/PV/cPOa/pu1JPzciRdL08Us858Cgvab
QYoA5wba3j+lhX8qCAb/C085uDgomihQ8rk3/g9u3v5Ngd+x3HspOXwAMv/66ikxLPxOLmjCccYx
k0FAcoJ7OR8G/IQT66rAnfxDd4Ffowt3AAXfVjYVKbj3Hepbgx6wmcX1Jf+Cc+8uXCkTQEeZ3yv2
KannZGN18eh2vl5evfh2b5Q6zo0u1AECSyVoSqRUSp8CYCtFd1VXX1I4Ojf4ckt8we0Ks64pLXk0
TkbjPFE+euIiewnffW7s5c9fjG3HNbbT6PWfMrr+o1ZQsr6UTp4bWns99Fxr2K5B6zxJsvxo+Gyc
STZekpsWrq2/Vov6evShgDpl9ZJ+msoieaaP0t3Ucpv/4cijtS+osu3SosByL2/UK6wbuJ4UZnwh
Wz/3yxbY+otJq5OAUplh6SeqoZh5xsbV3KsfqrD8+l3CHTXzoWX6Ix/EGIdT4DiDiwz6x/yN/h1c
RPHLiSSVpjFop1bOE2zOAWdSm1sXv2KyYknqZI9Kqp6MyfxRosZmptrPVeElqmC1Sg0JyM/V0xzw
JWdjuCsHVb2Q6p75miJ1suCeNkV+qJ7auNT3GD/KV6odf0zB8teUC8Erm10aUDpST7BCrpQhgDBo
r5xwIXZLlKNSqAMZPRYa86Mf6OCTuksSL+emRQhfQ0tNGbPa9H4aUq7rqlE09x13+H/IcBDa3uZf
nRtfCGBDq/re6mtkcKY23KjRZEGMKJ/eXzBCdv9r2oUQlTp0/yzaVYDs40c1qZxtNGTGoS9iFSSM
lPf7gV7+T66yXF9jmtMOJgC7Kc7Gh9aOAcJIpfoxh55f7yKEtEUnNx2ltjr5SnyoQ92+gvGRXb//
S89MoyGcyV0/ofmHqMWpTf0HH2l0bC6hp6wbXDiSAzWYYUmU9smocAM1qvI7oPIPqVL+OytijQcW
YlsVpV2eIirATzpW49GY+Be+/7lZEc7jbo4UQ8rG8pRHJmAWffadbWxqgOXXTYwQ1ZU2UCXOshLB
zi66ibMu3Jh9qD2uG335VS/OFzJMs+xGvzjl1P3dztGHu8XO9Pf3R1/e8VfB59fEC4GtDWM/205j
nVC6GrZFoEXu0OXGjQF0e/v+I85NvxDbml/1lBFGZGAHY+eTNruOtvbTCpGtDaFfl5VuIunthAfA
o+WmUXNps+7NhVilra1WmkL6WGE2b/rpbRUkH9Is+nfexbZUvnRxZvKrkxpXJvhJcIrPtV9WH6px
/xpeiFV7SNOqrtD81BT/2pYex/ZSv+nMgll6ki+Xo69HeSXDZjshNa7v/MQBtdCn4caJOuVCvP7d
MHtjUYp6FaZklz58VfuUWXSxUkdpbqqgfQDn3W40O4rM7SgF+ZeoGDb9XP01x4F2qEZjfppg0wGf
KZVDG5SkvXGfmzcKqDoORDBCYTgmn4Km+S4bcu/6ZfEZnty1jZHERil1VD+qTHVuxuiSUN6Zlf+3
5OSL0NUTtCwjsGOnwSJFMuLU3EcF2IhVq1Ps2spWDyVX8vNTq87gihOQ+LkMe2fd6MK2M+D9VVbq
TOmki3/0w3Cb9OqndUMLe04PKykMpAqBY2l41kzKH3P+57qhhb0mzfMsn2YkJDsZTyxVLk+ALFbm
pKKeNcQpPUSmzzkFhuWZ3qBkF06/JSrfWu/CPuN3SN21DHqyUOI+Gmht7QJZAVtSV+pu0WD/RkPH
2NiSon9IcvPf/UGU2cLvk05UUlonJC+mW+BuyQ3MP2gPC69m1adY6hUvNwpbV3oDWpxzKggrt3TS
O6tP1+VcogK8gmlEEqY1Qtwg7x7Hoqp+7/y6X3fREb3CwNhyRdc4E+2kukFZ4g8MBi986TO7pygq
r001OO8AtXdIDdERxlDtSkDEPWTLL9l0Cao/v76tELlJWHZ2Pmv2qU/ACCeToUAQVDESpOD/2OZG
8cmy6x7OeIfcd6iU8yGBzb8bily5mmH03mdTW20RRzN3YxnnP9YtByHoEdOSsqDEG2PUQtnV9eSA
4cfzurGFqMfiyawNSpknsB5Xtgxktoyjet3tThOuGKik25pvNVwxklrd64Uc78PeuXD9Wr7JG5Ev
9oRmEJsTojwK6WYTu2UtO8+9HfjrNlpRXgvf7FJS/UhFazsxdmAGISMV8rxuYv7Wn3hxuuXhqFr4
seP/gZ3edRbWT6lTdeuOHxFLg0KDnoByME+a3382M1RXotpYt1zUJThfvDhAq3hIY2oTYzl6sVNu
87i6en8lCs2+f4Pvb32RF2P3NMidIqjMU6wPKTyzIfiuwx54MH04FhDELXrIptN+1lMf+HIRWQ/F
bP0A4pk95pHegi8f7eewmipz5VcS4s5OunHUMiM9IbxcwmLQVPh7vW6u/E5C6MnB5ED5TrNTZZgH
Dt3vaF0oK19diDwFwiL9aTM9BTl+0UNTg8yXEQF4/1OdCz3x0EUkUMKrMT1FkmWi4I/WdKA36w4o
RUjElVih/UimfwJn+4Ai7yEMLnlNnnlvUYAQEC7tO4gEJy7CtzCJaXN/CEzy79oVzRoSdBiC2VRS
HODS71A29o1ySXX73EsLKXg2Z1nTWtN8kiT5e16rs1u3cDRWfcm/D8IXMZfORhOMvsxkSwrMg558
Cg25S7b35159+fMXozepnaSIGPonfyz9Lf37apNOyrTy3YXwtDoTrEMUzSelxNEPcCQk0Ni+1IlY
krI3jhdRd1cOkeSFQG6ffF3+OedZi+5PkX+uLL1AiGDQNpAv5nW1p7/hey/maSjhnI/4T5ymLg+8
Qg2yHZ5hzcrRhWh17AKZZSNL8HjkPi/57aMcX5L2PPOFRRmdLgAjkjcUKLq4tK5VpAD23Wj167YC
WbgHh32XJPPgJyfJT5tDpvZ7uD7yhWk584FF1f4ZHLoZl/C0LMOI1U00pd2d0Q1Q0ot2kOlclwsr
1SzDj+nE/btHiMptsjEPnebDvpVMkkK3U5V2G06l+jF1v1/jC2ezA/WmBPsZn1p827alXu2hqCvr
MmZZCGVJsZNB17rkNCE24xptOG0whxwvnf3LWnwj2mQhlnE7bGKtkCi6AI/YAXKONjBckkPWyP4+
C5v2BtEOKD+Khp1U7eg/20Lh1rdqE5SFgxifGBX/LyU+ZZDW7A4IrlMf1w0tnMNJhRyKPLbJKYBU
34VwgPxm3VVMFsI6k1CoGZRmRte/ktwuUjfd4jW95r2Rjnq9c4ezNOpK1sQnqDW+a+TggQb1QuC9
vWcgrf96bJVPhwCv7x+ROvxTSsneoMytSzkQwn49+GiNfTnqaNhYQ99A7QyO2FLYm3WzIhzFbPg5
rNs4pvcdZrVLc9/42k7GJTD8mxOjouT9+t3lYtQxQs9mr2n8ajPi8ndoLD1ek9EwurA9AHOVbMdv
J8/qRrJmPYtRKFK7NRcgRhf2BzlrbbvMDMMbu3y+VrQYDlg0rzrqGV3YHmLHx9MtSCxPMvpHK6XS
Hjr+qlI1gwvhjyg9OGOIp16EttPC3MJ0ITCGNZHE6MIO0GI+WoMznFCsQfYLSb1kP6BwsWJBMriw
B9SGFKcNfTFvMKyvAbBFvSnbdS8u5tcxFsZhbiQaGmL1fnKecr9YUyRSYci9XufKHID3zG3V05zG
WWTBtE2dRxfKc2eCSEyte61JldmZVJwsOhRhqsiVLaCpq+b7v1Lr3PRzhIdULyr9adsg376NtY/Z
y/1zfjMtQoCCTHfAUTaqN1dKvRkLkJiwb1dlhIwuBKidK+Gs9P7oFXqY/p6pNiTmcJZD+bBqasT7
smTiVkfWpnlWeIueR+RmMlov68YWYghzFKnEq5ppN0ssrweEHcJUX/niQgzpdp9C1qScIQ/9iMBD
Y21BNq3c01Vh5xp7dRip76heogToFgbpTWobn1dNi6j2HQx1EQMHZTMvohKUMnKlcv+0bmxhyp1+
4nzCnsGrtFDf55JMe9+JLjHMzgWpMOf2AF19Qn3Ui1vAprRfrn2pidec0oihC3eXPJrNuQNJ5plk
m1oJj7NeuxCFnSvr4CDSAle9YNSv5N640xKcR1fNuFhC4PpuUTQ3TS/tnMeh9fdjr3QrxxZuFj0G
jwlUaMtTQu2+NucHY7LWHfxiBaHUUKaMc2f0ailIg00NZw6WtjGhybJuXoSNa0nygS3pRJBW3LWl
8Rx36ZortIoW8uuDSE7zwIx8DiLLdxDea5GUS5FbX5MyMbqwWGLTzlIUdUfPUBESCuQGEaVx7K5W
TYuYvsalqml5wU2ukOrGtUp7P8bWuo1FzFQD3HngkHSq1429p7TD1TTP63ZbkR1TzYYJg6FXvYaZ
2UuLSTBi4aTb62ZFWCxOOzajpDDnMOWNTeFr8SOErEuGh2e2LTFLrWZHQ5YpH720tbS9zZV3BxTz
Y4S0f89/MQ1FkDNrlKyavDZUMNKL0LzO5SRdOTPCht7GeYxQRTR6mTnEXmiq9RUd34+5rfx6d2FD
b3WkA6Bxaii3hUeEVW9gK6x7c5TMX0epU8uIpJnS4Bm97Nw44YSGmTLqX9esGBS/X4+e9VFpghEa
vBi1CoQdw/TJ0utVnVwV5t/r0anBlzpalhoHhr01UVBEBHZN+4ChhT29GaxIRwBi8uLSrFwJJQlY
UEG7avPSRL4iWYtZofOqeQ6N9GvHnrKdjxTnqs0Ls5jX06JVhhMHOpO+WC1eK1FXe36GmOn7n3S5
MP9XMYmZEe5cVj+EWkoGxyYQtHtFtrQ/U8fMHiDf1hd+wDLJbz1Cff0D5LZOJaswFK+2cgSo7Kje
pnCJd9Qa0ABEV2lVNqOJVpsOMJK0GizFs4rwq25V976vrbrh/RdFOpUQQa5yXfFA9sgnzaayFrSm
uabwhUaDELS9qpPWRcvog/VJdqTM7Wr5+/vf9+1t+L9IjjUCUU7dDqOHCnPylKXhAEpI8y9lSkvk
v/FtRUKwNXWy1WTD4GVSOT2UShN0LvZHiJAlqoQ4Z1bfR3WAChJQ/+zL+z9p2Q/eeKZouozCoa9h
idJ5RYpc1iSRukYSSjulojxXYT3dt0rVRKuOAvQzXi/eqdWKKal1NlSj/yzFEsIp0arbIGatr4eu
zHDAH4lTJsfpriua7wFc9JWvLWwaWOrqlT5rPWUDQHN92d9Hjt2v2+9sYc8wQA+hUV71HgSU7loN
kJsl16xW3WFxS3o9LbCPaDR0du9hg9m4mGijD2KvDGRbONm11KJMIGeDlxqF5toK/0FE9P11eS7U
hHPdwAluxJ2HF1cGaTumSGPXVlavmxaRBxVjTWLnMqs+CwpgtFLvdvIwflr16qJxaz0OY5XGReeR
wMZXCIz4Lupk9oXW1JkDwBIO9hHCIrqE6eDBjiwfW+RBEGeN63KjtKHtjQhFraKDqFhHvF47UitN
voECqxfN6tfWQH+5D9Zdl/8W0HnVoJ3kIclzEy3YqDHg/SLkjN7x7+s+gBCvZWGkloTMBUcAKtCj
7tyN3bjuXBQNGXtiKUuGqvPQuk13uV6jL+xYf657cSFasw5Qhtx3g4d1e3NoytGm5Y6q1rrRhXAF
hjGYllYNXhXgYC3DBXQxvqtXji4EbOH3cdvi6+zNUdW5SWN2buYU5v79d1+28beOKeFU75rOKVI1
Hj0KuPpeZke+DfTCvppMP1l3gojsp26ew6EPgsYbJO2Ya+pftGlXdbVUlIZeh1KuBLFZJSx3tYzb
ndHhaWEYGLm9Pzln9kqR/9RmsHtbhOQQyZuKI6Kb/VXSGtaFG+e50ZdP8gIj4DghrfZ0HrypLgt3
VJ2HODIe1r259nrs5cA2AW723qDL13H2Rx9M6+J08aV6+da2nqiQoNXBKwa4qBPSdehrdh9zhv+f
rFMTJUdktNMzlJoHT5PTfidPbbTVEZg6rJsVIZQUUNsgrdl4ZXWKvbwLGy+q0W1cNbrINwIKgOh+
j4CojPTUPpqx5Kns5tu6wZer7cvFkjjJKKFm6lW28jRkwRGbkHXrUKQbscS7PImZ80LN8l2cYy+J
7OiF/eXMIhetoPQ8yoZY1lovisZuE8h1vqnyC2Of2btEla/M6BIJde3Oq1pn3GRlnR6QAYe9OcTr
anK4Wb2edkPXwyjAac6LNVveI4ZvHSKEI1euGCFK6cEjVDDbrdeO8nzrz+MzGrjF9fsr5tzsCIE6
9xopLeRoj4pokqCmHqSfErmKr5tAxZDs/Yec+7zC0Wd1RV6iINR6atxe5Yr+PFnhutueIQRrNwEO
B5+LqoWy6IDUoMMTebow+BI2bxx7IuMoivoIBbeQ/TEyrNux7p3dMHbWftQz+0Fp1XyjloG8qfzx
Ug56ZqZ0IYBbXVXLeep7ry5rgB2mnKKcOl/ShTs3unAOqoMxKbEq1x5iMLejYd9rcf71/U98Zh2J
/KMIfQ9Vbikbm7mqI0aKFHXXqVhTRH194YZw7hHLn7/Y3GQbsEGKLKGH5s/4s5AdLPk6os6tkcrf
vf8zlpl464sLkYyvbFeoLXmsU8XdD/T/5V3XaPi8RKj1B2ajXeH1nP7+/sPOfA4R/id1fGOkkxIP
+s2fAKrjHYxhabticJzhhdmyA3wHJ8QJgNOGh9JB8xk3tXVDC5NEZo9gl61HJ9maZNXFWmiR+Yqk
lcML+50192k6ZQE0qpEbz9w6D91YrGNNI9H3ehEpdZyEwSyPpzIxvrRmmmxyBZuMdRMj7HMlmtTQ
QoLxNDd2s1OnAYsFNDJWflFhqwuRqx5wKlROqRXrf45WUiOQ2dtfVr27WLhzJFp3VSPPpzSsf6Kn
e3KmS2C4NwMX90NhU1P1XOnlsm9P4dRE9349oFtuROlTbQ3N47q3F3Y2JzU7mzJpe7LMJP4kVWRY
YZbpz+tGN18vmnrkzjMZFnp10A+u0Im276Aq2BdOx2WU/9pzmB4hUsOgbyRsz5qTFeb6N0QtsUfA
w+GAoHR3qLrgIpximYy3HiTELarfht/WRX2q0Ol3kxINeisryi84tgWfW70qcTBEtPlq3aQJYYxf
bBlUU2Mf0aLaR460weBsXSSIZTUtNs055FJ0krspQubKHjeV0avrolisq8XJYMcIY9nHpKhuC+UB
/48LJ9gy0W99ACGCzUJHwKLSbZTuO5wXh/Ewo2+/7rXFolqU204/hzmvrWEhNCVWhjC3X6/blMWq
GhZ3qYGTpXSUjHBT4O4L9W3d1xRLarnmjLisq9IxtnA2maX7QZ43q9agWEPDpzQYC2h0RzMD4oOi
sBPEKydEiFrJVq2hq2eG7vDXwJXM7bNut+61hUBFixwr1VDGKAj70k0YWpLbZsUqMAvZphCYmC1F
Zp0Y0jEqnMyNE0lBRXC80IM7s8Qt4Xw1OqRCraaTjkjq4d1cVAdfxwRx3bwI52sPEikoJl06FtLw
RJ67CZJgDaKSSRFCUw1iv8feTTripbaTdYNyyKWr8ZkpEUWDzK5RQD3y1k2O4177pUEubtV8iDUz
cEKO0duTdMRA5Laf632JpcG6oZcz5MVlu6cyOc0+kaO2+qceZznbwmtw3djCcarIXdL1Da89BtVS
G96lpfnXuqGFqFy0XqfCaSUY4XawSQywlGiVrtuoxGad4VRT1ucMXiCOipT0eK+r3dO6FxeDcpyk
dGhYfwg1fe4yEyZ7j2vlusGFoDQNLUhMeWQFVhg7GfIVVlMrl6AQkqZf14ka4+oy9pOKOSLJRqf3
837diwtRmWRaVXXRwEopxivcBLcwJde9uFiHaxLa1JIu+8fWync1+idoxazpgWvYl72OHY4wtTEc
3jrs8yMXCGyiL1wVz2wlYhFuSIagqzHtPU5xYbjLMYxhwCogIq8thGXWo5gpNZZznKv5r8GHRqHP
GJ2u+pJiFa4K9MEpsrg6zWonuUqnPSmSeUkuZ4nuN+5VYv3NaYM8DJS5PiVz8SXCg2Q/WfNnRzcu
KRKfm3chOpu6bfBVznhAGY1upBoVDm9csNbNjRCeKNVyNdFNlJzCMHDjHIc9qEMrBxcC1IgGZe4j
qzzFdqdt8qBO3Yn25bo3F+PTXmSVtJk3N7p0h4+Qfa1Tprmw3y4L743PKpbfUlnVhjlDmkuJx+4P
w8F7tJjL7grDOsNNC+TjLyzOM+tHrLph6znCoMMJ2dIS2nJ4+pU7hF6dR9M0ibH35+rcQ4QT1e/T
eZL7qTw1jZ3c67NleXYUfwe2bFy4ki77y1vzJQZwmUiQkQ0EXHS9cScaYfZ2DvT4GJez8hknLGlb
Iba9H3MZZdr3f9WZyBAVdTAT7HG1k5YzUXv0HR8Zaqn+sW7s5Zkv7iCRFVeDjX3dCZds9aqrzGTf
Yre3LhnThZi2YkPCicwn7cCWF3PA+bqKp3XkbUX09yipLpFrB4s+ZBjelbovf56VeL4AQjg36UJM
q2bgS74z9/+Hs2tZkhpXol/kCFl+SVu7qh/QuBumYZjZOAYY/JRkW5Zl++vvqVmBLkVFaA2hUsvK
VD5OnoNqR/car/YvaxJx45peW9sx6RqMhSKinQaRVP8ydfXLetEn9fqgLoWOlRd4hJj1c0ImKH71
I+QUj7/91nYe3WWmgAl1Qj8DV/K1IvQlHAbPpR3LNQaFjJVCz1gbVT/FdJpO4BW61Ty64hcix2qV
XnnSBGx9Bn34RZYRCubnlqxQLF+B7vE8+cuP/2BKagyhtHYZj4RWNSYjZPw21OaD38k7ZhqGAV3o
Pu3PJMyg4pz9ZVLzzW9px0YDvCgJdGxZuekgzbUJn1CCJye/xenPZ5JMU5OGa9uAu2HvIKrZfwBx
rOeVcSx0ASnautrKgtPEvPRH9Tfo4kfPb+lY6DaZrO62gJczOpp5SPV7aDB7FmPc6b+lPUxrRsHL
psVF2Rc5QxV7iPy27k4AIljo9DLL5flI2RNh+1PVza9eX9Od/5MXfROIdarnDOK5ebxDKBqlTj+n
6M7/TWsVpNPE5+cm4X/VMfTqFQp5d347d2wTShsI0dJDgrdnemlRLO2aW6Z5JYJyh/8UvmYfdnhB
iU3/HYGDKUyV/mUg9PCgMt+CqTvrlvAtSas9wK9kaH10S3qXQRDR75l2h91kmFownVbdcyrX5YGH
bbEKIW9ETBcX9YuIiTpm2kGlFGw8Iwa7szS6bwOWANyb+JFkQOfrZwcjdNR0UHvqnmmTgVMbDArQ
zvDk/w3dcTehFGukWlrQPvDXoIYGLyN+xCShS5gzQvgOej+kfd6O9v5Iqq9HMHkNRl/U/ZxTEeMw
Hytrn6ls3rdJ9z3ZlRfQC2s7byntofM6Z2v7rCuTvePtIv+KG78xIKzuGCoXrQhIjFNJu+ADgLff
FgltWS8n8B851g8PdKbbPoha1T6raQzw0pEl10PrNeuKnTvvqI5GcNNGpHkeGPmTJfEnM2jl5xvd
AWCTLhk0Dab6ud9BWgiJ3Id4qrywddi4Y6BEQ0ph1Ree9aCtCrbVkNxV/JPfmTv2CUYo2skEOyct
5FUZVEPzboO8t9fq7pDhcCyNXtlaldysbTFDJw5KY7tnPcUdMsxEoPZAaNTdOv43ZebNFIoXv407
BhrU+hhUp3gZt+n9FM0gXoDmsN/ajoGua7qvo25ZGXQJOXfbUp/ULL0mgCPonv3sWuK4FX24qwzl
Mf4nanAnKDR99Nv45QX5wT5HoyF1ROus7IVVUP7dIb3U+564Y54ADfBYbUFVKhnoB85DaLkPnn1Y
d7wQ6mygBML4YhlnG/t76/b0+5aiyuz5RR0LVSMJIQLcxeU+TuwO2n3h2fT8u9+puxba6C6wyxaV
aMp+zPbx7TGuXhE6cacL6QEq6dSmtKxnPuaqoB3kmHx2TdzRQqNJF4BayJZQD5fn9UKwZhpx57e4
Y53H0VcEMlK2jC0D4vjyEEVe1TziThZOvIOQWB3aEhgn/jwfEZnuhnrJ/LikoK/zsw1hCIMpEC4t
ZXv0fSFQmiyGRXs5c0iq/rw4uHnJcEzRUkaBlnkUHf/ynXhdQygO/7z2BDlFMNrRpQwUPW9NTXLI
YPq5ROIikqZujVYShUtpxfJwmOADJoY++N0VxzYT4GDGDbXkcmRRAyHGqM6BUfJKuKAx+/OhNBGL
t5kPS1lLeZcK/pk3gV/3kbhgpFavywYWal2mHfTDaTrcQRzAL9QiLhyJh5E5+jrT5RLFH3vTv2Sr
8HMq7ghhb+d5FKrSZdLFHPyrS1W/DB03J6/v6Q7wda1JwUPFLss33wRBsTW13O/xxOjJz9/zAKeY
XdtEl2D+2IqEDRlE5/Qffjt3rDNka9+hoKhKDDBAZc40SUFnv3EmyP869hkn+rioxKqy4mu+m+EU
xl70Nlia/nwqHWuWOQlbBbAEPY3mH4rs1u9IHOM0XIhkWbCyTrf6TtTbeKrBLuC3uGOckDaLJ+gt
y3LjlXjCyBTtCgP1cHH2Wt8FGxluGrMeVJY03aHg2tFY7/cQETj8kDvEHdmZhnqFHPqxlPIY3iSH
iU4Nt56n407s7CRY7EDDsSRHlUCUsH8f1Pzb70/mYi7/X1KARvzPFyaw3T4jdcba0AR+Uy1R9PUS
gqk8ssrzIXXBWAfTZI+mSJaLbt6uRpeSEZ/BnYi4YCz0cvSapIks9YzKRQ5lp5Dl0IJRfo7ARWTR
rY6GIJlEuY5o1hbRvMnvl0l9vxcPMn0/henhYSrwzlpVJsOqPgVjleZrIKhfgJQ5XiwSk+ZNWIuS
C/3aJ9M3E09//v7aXJb4xbVxQVnHBGT7PnamnPa/pSZf4zjze5NcRNahkyoYeqy82LBIDkjc7160
aLgsjgtDH9HEs21NuYLrLpcxKbp69kssiIvI6tKstlRWS1mZRH5Fwej4iCzp1eu4XUwW+DLqhBJc
85ZB9KKO9j/SI/ECaRAXlZUurG5ZFcty3Cd+FnrYHtC0uEVfe+WiuCCkERQ9fRvbuQzndGwxFGzV
8dwqndySN7r2A85jWgnwnev5mEtWB8mYY6wjOe9BHH3zO3nnQd0j4KhtbcfySOvnYR3laROdHyDu
/7TIlWl2SM4euuza6R3dgue26ryAjcQVpWciEQZUMYi91u6Vr/N9ksx+bsWFIiUDKO4G3cONd0FW
IHF8FWnwxeu4XSxS0y3rJGk7lWscAFtyRI+bnvzaOZhD/dnbgm3taIKonsp+irb3rKJHsXdjff/7
rV9W+YVLdPFIYFxboPESjOUiCVcnrlb2t2qbrcnFkpkimc1QdCIdPEMOF6J06G2q2klMpUnZmG/b
ocWJARk7n37/91zRaIJmws/HNXdQEI4rPZdjn5nsnyMEbd87tlTyM3rXzHwU6bSyHkTsdSbvoaoI
GSHo2ZDxkyUZnd/EmYpE0YaBHt+gyt3JHMU5qGIvUB9HdBFGR7Fw8ILes34NXqsJpIMlyFdeNz1z
+2irPRNv2wBSyferbHaIYEPlOYeUduY1lhshvvn57zM0U/u40bFssvEeoO7P83Yru78iV4qpu5/X
ZhVboyYYp1JO5kjfbFwR9lcStEh/mFrmizrdrj8qEJzYx9HIabibKw1tQqt05Bfzuoyuuu63SAOY
XfbVfIei5ReQk/u90S6fa60atmpoopZHr0+Mq7uwsTfGMK7Eo4nzRndM2mpmx1Q2PeaRznPNm+O0
HG03IZ0JwNf5+8t95dVw5zCJUuGo+2gq2RGfeCizU59CNNJrcRcINgVUGNbTqdzJaD6EQzadG1Nr
v+/qor9oGkLjsl9g910zvUohors2ML1fYOeKv6WZPQaI7Oky2iuVE+w6hSBC4Xcw6c9WYRmm8BaD
ewNirS2PKvYG1Bt+d9JFdh1rsB902XHoQ4X5Gr4OObQJ/JQxyUVl+8d6OvIm00xym1DhSXRO6+Qx
C9SNI79y5V1kl6kWsVZrNZXVMSQFQVnqMWszaB2KrbpxI//rhP7icXIBXnQYYgI1wqkMBBf/9FJ/
X0UlH+DiQSV/1NtfEPKt3gZBpU7bBr4J3QvzYDjRd+FkmvciWqFaP4zofIK+UT82FWVvGug0gOYW
/3TjIK4YpctwLfkYhXqE3dRN/30ehrVoq22797t7jmNJs0X0JMr6co3a90c0NadkBbzcb3GnfiEy
HnQ2g02C5uXfpt4fx8lPP4q4ILQoWsXR7MNcxgk/m7R/C3mPb167dvXbsgAq3YlWU0kVm55w8fiD
0WK5ceeufc3sZ5NJj1ChtghPrjv7jmQvVRL4Jf0uBK3fUlUpw6eST+FrZpr0Oci63S/jd/nnMe25
Acdbo4IWbchXdiZBcd+/+p345ax+aMtVpgEvf48iGpeqL1jDhtwwGNHvV7+c7C+M3KWfb5INhAJ1
PZfEmPAxEMn6rtuJfKOTZHgj4kh9QmRlbkwNXPFaLvKqrqHepZIZidEQVIUyIBjeAwUcL6DCfs+F
C78C0XCYzds4lnEYvEFeej/Ph1965MKvokbIkRMER222Jp961Bzeb+m4+PkaF38VJ6pp+gGfGQrQ
QaFaVL5X5VnLdPnXh7lvNxvAats1UHeDhZB2VrMvv79CV4zWRWChTBq3TSUU0vXsW1zbLt9G4cU0
HAEO//Ptt6qudtIj/0rnYDtVO5SapzXxzIdc5BWmeoKJ9kaVJGjfHhhtx9wn0nW/c3Fej4OIwViN
hoA6ms8jgmk9rH7ezIVdVYiJQIOzDmU6BcsbrXiB9vrsd89d1FU9VpvFAJ8qWRSfIB7/Zy+HT15H
4oKujkaha8SwdAq42Kkd6q/qAD213+LO4zHZZapMPyJ5IRC93dL6b31Qz/jchV1FikCWtoXrUiDW
eaBx8MIqZf1aGS7qSs+24iIislxNps478FentmWen9N5P+ouHMekv9QBg+VL1tRv5eRF3BURF3Ml
km4dQC05lrxpontr6iinbPSiX8fq9GfTbwMLScQNDZiwxxvR1sGjnMYbL9EVn+WCrvapt1FXW1kG
42mI4wQT9lHleQ+dwA6kcUyzFO8EWeXXodGPLdi7/NZ2EVe6mSHmxFFa7KI9h7pTMdee8agLt2ra
9UiDBG7c6OxTAjIzXX32MkyXz70HAnIN5YprklKeT0UWp9zzPJzssBrBvzi27VAyhjXHpRoKG9/I
Dq9EKy7Uii20p7VMcUdqjkgl68z2fTbdlNvlsK9+R+MYJ98ylBznbAAQbRnOAeuet8ROflm/y+mO
Ojq3nMdDKVExC+Lq0VT2T799O7Y5N4fcKcHbBmGHN9Ee31XZ9O33S187dufZnJcaw47jrsoR2ebj
Esup6GbDH+Ps8Ny8Y6CdImabbIWAxWp6xnBr/K4bRy+eFspd1JXaZyJQJ1blzMxdLOYGyJGhvVHq
+qXfwuLOCFC4ByHqaPVYyjq579OTbLzmbrGy83qaOejroG+bEjAgkg9S/7H0rY+3xdqOlRqZJism
ZsYymHaTsyl71uEtRvRrJ3K5Rj+kR+2ydnE4wyOihvMZzETv2nn2iVawbcc4dU+zLNmHsWSD+WR2
9iGZ2y+/v+TXdu2EtdHKokXN6tIiWqApwkdUupMbD/7lLvxfSodtO7YZjb3txSjGcgrJWKRRE32A
TFR3z9KFn1hS2RNkUYNiqqdbbYz/Erhf/aRjs8l6iFZnTJXDtOyfd20x29uIqjsbnrVvRRvi19dw
zsdgAWf2LHj/gR8E4avKxj+7mW0fUrmYAtUE89yHlbjvh25/JSJeTnWbfYi6eShUPx6F5rx/WjDP
nvf9aE6zHtl9O87d/Wwtu+v26m+lRXBP9o3UPk8M5cy5BSupknBfdlEmafp+4PxrWIU+Q474Uo4j
Yomp44DIsYzIInLMIBkQvc1esQI2zn+2DD629dymuGOLRjJJjuzIu9mLLAeLO45o5YBPk7ofy7Su
IVCr22JP+v7kZR0uxmzoZE2rrJflvofnbKddXvHMC2+PnTvOSKk147TdhjIUQH8EoAjkUfuv38Yd
Z5R1ocX8ZCLKOpw+pwl/2OnoJdmNfTsug02z6BmD0WRd/bUOxBdq2dlv247H2DHvySuDI+nCZLnr
s/OG0sOd39qOa2izJQTPQlaDaoqqR0rU8BSuXN8wziu+jjkWlGbBaodBibKj4XC/2314OAAWGI+s
KfosDk5BLCF8uCZezH2Uu6iwQMm+WdHvKOeVrs3ZGAzKJSKEL/I6Lhf3ZJpMjGSUEi6B3kcZZmSC
UXnBQrF5543f9yxdKoFUcG3bj0Fs9WlqDn7vt3PHrvZqlHSGrZYxAU3p2pEmbxOv6R7s3DGs40Cr
gdCmLyeUnPOqpwNE37P3fjt3PHwaR/MyCFQlVDB9breY5nyRXlUJ7NwxW0hpBxHw1KpsurVCWv8E
Sc7txmW5fLdfPLsu7kkDrEFpU0uA46o9PhFt2gLTBFMxzSl9jIXRb1UtPcMhFwrVZr2B9FkoAMtv
/2jEY5ySP/0+gGPFPdrdgG8uotyt7PNIpjYnu/jw+8Uv9+8Xh+TioMIxkLvIKBBtO79rOD8lHbsn
fPgrPG6hAv4r1PzqN5zXULZJGy1HjD9gYWQ727T9JhPZvgQDBi+DtQlfDwsV1jpkS5z3K+mfIrA8
gL/eRNNLXGXYyRjadi/Cqtm+rjocbkHvr27NsXlQJ4RQnkAVpQ0PPeXriNd0qKvxqZXgHClEJBS5
m2PaPozIU+6bbI6e4iygn+XeRm+yqd8fAjs071SWpScAv/x0Q7gLUOW0bsU6BaI8sj05DWTAsJH2
Kr1S7iJUF3KkcRfjHTbQ3LpLLB2KnQOL+fsbdfELv/rajr8AzWcKQT2tQKS2NphjsvJUgbfNc3XH
YUwzTSMjR5QdQkx5L0dt8k175h0uaX2MMtcCZD1SX2IzyEdOKQhWvcjDcOrOUy+rxuxpRkQZHbZQ
A/le0eC48dBfO3PHRYS8Q1FAoCoAUWBcFRl3OWjbbmRMl1fkFx/URaeRdZyDVEn0XuquKQ5wLxdy
j6B1Mggv+AsFBQ1++oc0dZDg3otV2pcXNenTvIg3697eujLX9u/YOLi42hTtAIHJPWYfIWBxFP0U
RjDmKfNLVVykWttGCMFVJ8opTfTHwbYvUbDIT14G5cLSelA2CQKm4hLdyBDQN/6pXoAk8VvcsVaL
TvgmpcXOL5MTmXoaWPDit7Rjqs0WrzOrRPAOVXAoa5OuyjOmv/x+8SuPu9tUpoe0VIeyL4dlk3FR
jz25S6E+/klNIAkxWbo/bSYa/FIAtxNWCZ01dKV9We1GFBOZX/WQ+R2TS0Gwq6ZjHab6SrM3qsDD
xwuI/Xh6BrcXBsSATPfOwrJiEv1hOSoKIbXDjXt/5Su4oLxBoAYkZ5gWCMzP1TC/ZVo+qIidW8zK
0dSP45+7ELZ9nHlCKlhAX1efec2fuFy8EMNwPY7rFBD1tUfELmuv/8akeah58vr7O3oltnJRa+uK
lnUCJCIKexNK+000ykcCCNC97A3/s45Z/8fvf+hSs/iFh3YBbBLk0VBw4EPJ64TN+ZCqCS3PXd4v
B7GPcp82YPM3NeesIj0wQHq9NYjyX7vpFz/ttkN5ImWD516gij6u7za7kw/ZEoPAaK3l3bIEJgf8
gxetbEEEm9RBQWXXvqYya5+g++jVIqTcxdgFBN7FpviIMqSf26H/ux+9aCKxtJO4bdKAK7NHmyDO
xF0vMMsr5/if33+3K8+2i7CDWP2k1IG1j2B/30VLlI9WdX6e3QXYTeGxtU3bwq9k6m1VJx2wzOly
57dzx7ejZK1W9O0QQhpBit4s/6D961nLcaF1DCx5s5hZV7YNBWIyXZc8ascb0cy1M3fCMBN2Ta/q
ukfDd/9qw3kpDtv77txxJkBv0yBc4A+7hd6tS/BlaVcvem/KXdha0jSTTTd8T05YDAYv9VnXiV8L
wsWtrauy4zDtfVlvJLqrqjQpwOba3ntdlsgNwDgNo6yDj9j1HPwByYI3KlyPG77vyvd0oWvjFu6Q
gMEDF+9H86A4Gx5R4r/Vrb4SO0aXX/0xMOWqmZACdGVD4vacpKBYDtOkPu+98qwVuxizKMvqY81M
X0YTOC634QPmS/z8iwv/HBNpNNvWFr2O8XWb+y+78RPy5S4WfuiEpZOd+1JvWXNetTIFpnhqv3jL
hcNb2aogRZW1hNpOmrcxfzMQzEJ4XUcXZ7fLmENeBOkvjRVkBAkkRffEi4AIo8xOJkNQzaUjZM3L
pAVKgJMuJwZvv9/OHUMi9a7WCdpDFxBC8sTowHOiglswuCvhiouxm8J+QkaU9GByDvNgTf5cKn0i
s/jY8c56/gUXO/vBnvYmHlD0j/vywFTs3IIzv2//8jscx1QxUEOXaeSwo05+BG+xLNaB3BrdueJl
XKBdkgALz+sFYfTUjTlwyVsOwT/PsrYL/AqHONi0AZJahPFpTqKPO439TsUl21pjRalmcI/psX7W
052wmZ9zCZ3AyIYoOAsQEZbdNj0OtnvtB3trrvRKQOtCvuaN6WWlcwfyeTGLt9OYZR/rSDYnJSWI
SUnXgAsqjXSSZ7KhXzZjqhsZzZUP7dJwsSjYqO42Aab0GFBiDaLnIzXfva6oiwib4gi0ZDzCFU1p
do96R3y/qNX42ZaLCBMTHyBSs/VlENCHda5kvnLfyMaFhKULMCGxIQib+jV67amKT1Sv640I4coz
+9/Q1w9uIa3nBHqcDZKwaeMPabPXL1AOT77rAU6p8Dp8FxzGYr0Ro1b8BfOgc2kGVPjk5nf2LjxM
6iSe4xnx8Jg0/4qKlRbEi54bd7z+atGobmfdo9+L9uY23nd96kUOTjlxjHhV7Ejn1ohyroPxTFN6
F2ax5yvuQsTseoy0FYgRZgZVvoDWL5M8Hvy+5v95+3WwtoYp2WQGqw3IELp/JgOog9/yTn6j4r2d
4w6pO8WkZgExXa7yjma1732hP7+DSbqHWsSjKNs0/oO0dkDSzr0YnPFRnRQnwyvbTi1qY/UY9kVM
A5kn9XSrqXzFVomT43QDM5O5RH4UvBmPzbEcD0EvaJH0NLjzOX3mgsSihSbdPixDSeJmgjp1ochN
+dVfb5+5GLGaAuSLTmCPGv88yFwn/Xye+k2+b5txffP7/V8s8/+LIsxFizWkGgDDn1HqJ8d4Zkdv
CyNDg2ANF8hm2WdTT+GN3/r1g8Vc9FiyQ8W0iwB25zXJnveGiUfWxn7JCXMZu2aw0g6DQCq+DuO9
6v5J5+38+zO6tm/HgNejD5rUJh1ImBJzXuMwuQ+m6qPf4o75RrNNoKaCtK1aMlWktGanLdx8pvUp
cxFkGCWwk4DEfFlRKgqSLfIUROaz384d25ViHzirjq7c4vSrGHcL1i7uJWyGnTumS6Zl6UW6oLCC
QfKHIa6WN/EgvQorzAVUzYBHx7KzQznqyubrwr80kfb7ni6eCkAnZmlGutKwhT9u0Dg47aTZ/NyN
C6jqhjnLZmhslzTZPkzUdmdIV/m1QwG0/tnTZzM5ZkaQloB8qX7TpLN40Q3Xnlu/eLkfAqcdklWj
JmicWa2+Mbq9VeyWPMJlg79wYi6yz1iVki7qcM0neixotXJ0wo8Q0mwZ2jgPUoXpjZj7vzbfr37K
Mdf22A4SpEBY7cMw5GlbV3mfEfaw6sU8JjNIzpd6+zcauRZFPARxLkimc0xr6wcBeaCnOaPpHbSk
6H01d6wIE9K8RKmJT7sh5j0HSRJoKarwATT+6Z1aSHdXQeUVT5YGFfmJ7oc911UV3Vk+DmfJ14rk
7bTED5mxGH9ewKJ9jo/9YxNIcTd3m4rvwk2NW4H2eTXlZrNgBayhf/vat1SwYlsCsZ6A8Aze0eoA
px8EFc6EXGanWpD93YulG4GTb46M5axJhsc2HUMJ7aQprT7HJhR/QHcHDY4Q9c9PjOr9BdOw9DFj
CHQIycYXUL5Kv+fDpTdrjlTtosdTC/KGktLjJGd5I0S73MFffVXHlVnwvKRBOKP9sbb6LsXQHrTm
huycBGv96OUtXYAbjfS89S3uKGUHJj4m8qcal1v4oSsv1P+B2bK4y/ClEHdnGS+OLVLn3orRZ0iN
MhfKJiYQWkxINUsBNtz8I4mp16gKVnbzBXaAM2VHQVH3e/Qg1A4pMdxOr2yEufxdzT4yBRFUVHBW
LQsGAsizZVqdvT6oi2Sr57Ubo3EETI4qWUQmedaYMPdK0pjL3pUEWdahyIrQL6gfUi6bAvUWv4ie
uUi2kA6ozQmFafhd30Xd+gQAjx/ImrlINrICs54AQFzu9Q5lz4DUH/lax6+/P/P/yg+/MFQXugZ0
dYLWJLrbbVxnbyPExf+iDR2dNmDx8mOvyKde6L1YRqLuIzjDO2lJ1BRTuKePnbRbi/+J/+V3wdy+
VTIEHSi1RAv4u+qe4op+0XO/3nAYVx41l1MsDatojTE9XIogqKHeznYKblR0nE7Tcmmd0gkCaH7X
zYXWsUjYFOlFV7KmelJJ88I24icTz1yKMR4Nll5EEUpbHz2CLYH0VMnEzwpd7kWJOg9BAtZhjkZv
OQb2YmCKNq9eE+A2P4cszbiZpM6yFkQ+EQFdfI2XT8R+8ZALbWsbayERD++kuAqLSmZ4RTd7K9e6
Ziku91oGvSg+zBNK5PGu/2i7LbnfASU6A4msWT6jmPe0Q5vpndgEJAjEMLxINuscs8jVXIzJYJ63
2UY37vKV9zV1oiYbC1Yf5pKbcfa3bkBPWo8yQIl00zfeqCvW4uLhVjR5At4kLQgnxF4QzOACxFBL
jOSwZO2LRo1+4DjmguPqLay2I+Eo+KbH04o/LW+H6MZfceUdd4jbfu8jr6zhYuCyUaUzpC1hy6lF
Kct2iNx641VsYi76LTFoEnMDbDgEg9Izn5L9nPXBx9/v/NfEWZS5HG3dkdoNkMyuDHVoC8Sf4Mlo
1hU0RNDJAWJ80A8zn4YuP7J4z6HTOL8LejCX/v7nrx2cY+0U0gfCjC1cSUL/6er+Ho7rRtpwbemL
XfyQ+8hoZ0uaIskfYvM+2yFuCPE+L41knNrlR39YfJgmxKoTvonUG8jVluXjpm4W0/9Dx/zixXWJ
0hq77nsVIMxROxkgyjhV6R96wzRY3rFDHrmVifo6ZL2uisqinHxqo64ai/4gy0M4HvF9slTBp3rt
YSfzUJ1oFdE3O2BMwP0vLIdQ3vRlrijxq3i4fEokCW0GQo+2BBveHVvUAH6M+sXrgrhgj+yAcNC4
HzVYhKIs5/HO8uDwK6bETgYSAcdwNFHa4JhNMezqY2wCz6WdUsoI8OsytGFTggQJdGrL1D2h4uRF
HUCZi/Vg2k5BNiB/bLiMXpYtWb4MfdZ7+hun+GzpSOfA7F2ZruaVdRIsvNsQ+4VvLlZP1FHSIPIF
5qAt2g1TjUlCb5Wer1m8c+jZzmPbIXsujaX7eaN0BQlkfcNRXlncReuxcB77KcZUbyLEtx09vwrj
jH6hoAvQQ9S5GQaywjIOxjBPWf28EPLez4CcdM/YGEAvhZB278RjhUcKjQpf43S8d0L5fHTb0JZV
NtYFX8Iim6z1uyku+i2D7MFWG96Wa63/0bRb86iO1rPXqbiIJsCDE43PCfBxkv5RM/Gi+PTBb2nn
wPteUpnGG5Ye5FjwSLGTjpifX3HhTAyz/ChXp8E73omx2MT9uOnF78BdzHQ0JrQDY2jwbsWkeREG
VZvH47j73XEXKtVkpN8QI2HnwxI+JbCi186si99j76KkwPUaVcm6NSh09udmPHHtxaEEX+t4w/6I
8Fo2c1PGbLqflH3YY/vF76Y4708spqheqW3AYb9npzhddkyYs80vrnVBUkpMhyAhNt4fyDHiELnO
3MZeVGGUuSip+JhR0BzwOU1jyZONO1IwmlZ+YaELk+pmTN93axe8m0Vb3UMIdj8ZQIe9jt2lIqsz
li1Qrane9fX4Ekjzdp1Sz1vugqSaA9OK4POBDfUSb9uAKZVgnP0uuUtEtpmDphgubsogpQ9JqOqH
cePNjXLslffNJSJjY42Xvh3bMtuP4dyRlhWJ3G/xYV5b3UlGeSQQQ1usru3zzv9Zqu9+39KxTqjs
ts0cIpyI6u0hTc27qb0173stM3InL8Y1E2EaBggPex2/T8CSnfeU16dJ9eytXdPvdS/lu6lq1jIw
Zi3MOnn2Vd2xjAUvXQOUS1NuKj3AiXis53qT3cnr0FxQ/p7KcNt1WpcJDk03e5/3pvbzOi5WLQjx
laeYgQmFtGMRBcebLSK158adpzWV9WDrIK5LNrenMTZF7KdTTpkLV+PGZigEhVi6Sru8k8dfUTP5
tT5duBqZwJ0Z9Fi7n9Mn3k7flQTlg9+3vBjcD4mosWnTgxu8LulUt7kkW/dgEZX5pQIuIq2zItj6
eMbqi13zkKdnWZndc+uO7fZ9OtTUyLoUnSZ50wVpYRbIlPodjPO4QnQampYbDuaYxSeIin3kS+PF
fIjL4iQateIC8L8BIR6Q6g9xJT82cTb4OeL/A6KFcraCrLgtNEKLMXhjgRvzOhMXhqYQINGRMDyr
G5oPFTlobpnxbP24TGVJLacUuhl1mQV7Uow2QhDZzMkN27+UbX5RE3GhaFDk6MHfwYN3XRBWOVqG
cz6xYTsdoC/yPHmnYgQSA277kAbvFsh0AXpcgyPeeuZ4xDFUFiie/o+zM1mWE+e28AtdIpCQBEzJ
PK2h3LvKnhAuN0IgQPSCp78r/5GtOumM0MQDD3RISVvN1rfXmrWWf/Ur705HpN5PZPjXb1yd3ZUu
BO/XmqZFhYPMXq+PCUn9gjR0gzSSpu7x/F7EkPxD/VS6PM7xxvwyRy6K1qpk3ZpqT4vAGn1qRxKf
h3L3u7G7JFo8KzbgoROv7Ml0Vyr7aoy7G73ycuY7dgm0ljYQKjNbUIAq6O7Z1G9PdRnNT6uY+T/I
VNX3PgMbu8/vEIJvS7mOKQQE5Dmw+w41Fk+4M3ZRt11tcXLgmlfAW2x5rmFL94jyMq8LduwybolM
kzYwOGSXexvezQNE9NYuiG70//8uAv9dDWIXa1uOWCq9IFSR4K3PYRj2z81ei9PWrF/tNmL5Cakt
oN2psq1c3sRsfK27sDzv6cWbPZXvqk2IB7u36wnPsuA5+uN9H3F9GgYePiy6+lsvWr7nangk8/h6
qiEjE3JQnjxeq5yQtgbZlXzyGmWXotvsLvGOcpRFhR9E7QBrZzF88GvbWXYEpTRJSJAUu6LDuSqr
NwBpbulfXxp5aRScdeeodafssuMmxdo8sdDI6jA9b4zxtcadlafvBriVQJ69KE2czyy50MFeK0Oc
OmeDuQuqoBV1Wugx2qZM2zAwJ8Om1q+GKHZJujTd6rGiJC0g8TqftiX9gud+r8U+dkG6iCwjWeI1
KZgMpTjPq9rUiXRBfOMEf9ntXhhUF6YjI8Nj4YY1uWnkeCohzvK48aW+I7M8/BYHl6ijlaVqnEVa
jCIs9NCBs01av0tC7BJ1O1fHvmpUfEAwRrQZCughz2JTI5lXciJ2jTDr1EDvorRpccxigPCc7u67
oEtuPNtemfYuVxfTctEMWn6FXOy7MQj/2Rn3/HAnXLdjxRp5GEQU3c9tdxeaynOfcgLqOCDZGZke
AcXYPQf8iUIHcuuB9sqzeuxiXIAZumata4zoutRnq5bkfqLHdGpLa55pXzVn7JH6K56KQprpUZRP
W2yCuyFO9UOtsV+u8BK+MXVfNvaAfkH6+4WrFCRehInKIjbh9GySpntONyTbMnWE8q5NNBtwl5Hj
p3Eby/YEjDxaM76BhjpTItQz3uvUuYniYclQbLw/t/KY7y9PsCoLK9U8kAYa8H9e+69Eskuz4JJM
lmockqKbo+6upHOUH50VH2CUFH/485+4MltdiKVlUN0XW5QUSrJvkpqvwyC8/Cxo7EIsZd1C5XJs
sXVVPTuF/ciz1Qqvs37sMiyTPcATTE1SyJ5+5CjKPC2h+ezXKZdT4y93cpECKQU1FBeAO8RdpY8H
lP9MZ6/GXTDQQhUrkkuSFiELXqXT8kC4fufXtJNewZEtiFmM0+Zw0I/dOMOVZh396tOhd/V7p1Qt
IuHQU1pEC3vXmO2pRbD6ffdl/v/S36uI6Mj6GUtmmbwpW/p1TanfauwygaKmUzQRND3R/bkuk59B
HXs27azGdq44dKQQOhHvmhOPZ6gVQhbLr0vo711SqWHqV50kRSq25lwu4KTt0NxYA68EvQsEsqhs
bY80emET0Flh0x4Q2In9JqGLaKXwfoxCUKQFOcrloYS4HUpe2fs/d8tlsr1wtnEBLbZSa/EEneC+
KdaHra3DjMXlcdbbgRWmJumNe+0lYl76O87YQoUSZbVsSXCaX5BK2GC1V0Eln5izEGHzGKYr6NUK
zhN//llXBsQFsWyQDsfemLgYTPgl7erXghCvDGDsklcJ9HtoFYxx0eHBMeNieX3wxovtiB3y6v9E
moAtheVMMXL73kzyK2xz/Y46LpAl4moWsqbYl6a+/LyISn2E0a2XryWNXSJLUJYetsGHJ3u5niE6
9/fAYz92M3aBrKNeqSlLNN4MR5LlKQNM9udpkrw8K10Zsi1iFa3gm1sMdcReRTWrn1Vdrw8RLD8z
HQ3qviFLcN+F0tyItytx4ArvNOVc2WQb4kJ1HHnMQWWqlT9jGxUxXm7OVK8f/vzTrkSAK4KmVZrg
HrrExW4a/pcJJnLSQexHqcUu7RVdtKYrscbFEcfgnoeLiqoN/PYBF/Y6mmEBwlULZNi0PstFT3fT
eku/81q/OPtA3VfjKGIjCoAUubbNQzeW3/263Dnzc1WtDQR3RRElKj0fdfqmv7hH+zXuZNibZRoO
tgiOzAJWa9wQq/fgb+SNB5krT3uxC/NwiG7QuekxXVIW9llX8envKuXRX6mdPvdk2O/65pjvECxL
Nth1foXDlp+iWOzCPksSThaSYrxAqZI8z13U3DOqmd/e7OpRLWtP5X7EvCB7GWHTD9nrI+yjW1eK
KxuoC+VoWo2wqI1FkY4VJEZ2UZ+hUY0bSzmG9u2BpyLP86LL+aNI9qA8CXkhCJvecTHZk+Xa3Nig
r8SFiywqScK2rpkoeJUmdyN0E23oeRn+D7I4S7Kvx8yLtRufpYm+y+VWLca1z3ZiTocKlcEofy7C
aV/uON2jp4lv5uwVdMwNOkz5BWD/pcvtcupZy84czsBejbvM4hpEYmhahl7ZtiZDZi94itr48Gz9
suX9cgWQY2fGlWC2xKSHtW9jyQMS0N/8Pt25F6lVoUi+TrEYBfBN7mmBVz+/2p3YBbqW9NCyqbDQ
TaIJM3Ms92Nbea6iLtE1DjOK1vuDF3IKwnOpS9QAwEHab7q4RBcfbL8rYdHnm/oZr2I7GYlKGb8+
d07QfYkSEy1azEXd1dMpnEGJipJxv+qb2MW6NJKzWBw1+n3d34XI32UzY57nQ1f9au/WsSdNxwsV
BuXTPJrvB3SP/VZ4l+uSB8fLE3D5Ip336alck/4e8h+3qjKvrDAu1xXTRs0Uleu4S5MvISO5HabP
fx7Sy3X8hUvRf6CuaUYda3LQgjUNfdvZsHsyYzk+StvUfsu6i3bhiLANIbxo8C5nAiiOxRns54Xf
LctluxiqnghvA1ZEBLI/kvf3vI5uSY1f6/dLp/2ygEXjkbThNqBxtc0ZpB+fRXf43bNctCugyLsE
vLrM9RCuBRvy7fD69UyRuNpX4K9KAlVsXlQJRItafQKR6vnhzul14RxTRvS8gOXOj7GuPzeU37iZ
XOtvZyctK0miUeOroyZ5fdj6YSW3vOivNe1so/NRVp2pFC0i3fOz3QaTDX3gxxHELryly2qLa2Zo
Ab+2z0QF5ylkP/8coFc+3GW3qO04HxQMepYU7hxwueqyXrLj7Ne6s4uuKz1AAPesmEn3d8o1Zjkg
N7/7gotvmQUFsCuutwWeA2zW1FJmKmGeke8CXDyZDRRDVlZAAdtksN/997DtP37dchmMXwL/GGI5
TunGir6Nf9Ix/JkM/KNf084eOqo+SdUqSGFGOJJm0KjUnzqWrF45RmRrfv/yPRz7VYYDLSbZ84z1
4asmnf3C0xUrG2kiRpyLKHbQ8Cy6JjzpqvJj5mJXrKyfNxWWsosKXurvDE8uWntGkBP6EkKXhMFU
vQgP9gbisa9SknqeFF0ujK5bXcphI8XMIEgRrxp5XZmUj15zxUXDuiFV6c5GUjRan9gOVcfaT8og
drmwHsBBE5EBTTP+I5XVuxYKGX5ffbmm/hI8HcVDH+B8WggYAkAQI/hhFs/MpytPlozjqqJtpwWp
5/Cu7ZP7Na18G3eiPmhTWQ+NjIqq6z5GRwuly3r+269TnLA3EbR21hl1lP1kdWZH8cYgDX3ya9zZ
kvfeQtMh0bSIe9H9GzVh9V6S6odf486mfAw63ut+ocUY7PYx2pq3/Ww9Xy1cHKwsQxbKlZBiH4L9
PpqG4JxsfvUneOH7fSKyaI+GGjLuxWy6D2s8wOZn9vNcEy5KVRnVIscyk2KVzXiScJrMDgI0w6fP
hUtSyaNs69ngUqub/qeVGyKo91O7FS7YBJGnVhw1DQtVt/whDtr5FCWocPP7cieG5CSVrIgJi/bo
zrOmecDqf/2adkKogjaNoZ0OsRoeRcWTT2u7eRVxCFcebBvpMFheHkVj4Yl7QqUs+zgvtvzw5y9/
+ZIlXLSpnRn8zbcwLCJIoUIGK5otqrbLKPgiq6G7kW25IusvXL4JoOyqu0Pir7SKlycWGf1Ohy2M
JY9enxLI62aWdVAnw9sJofAVgBelDbCMHoHcv3FTVXd//rmXsf7vnVK4siph25h0YO1RJDAbfUgC
8XlYEj/ZUeGSVpDer6IlLffC1IMdTtMIDd6MdCSBBUeZdH76YsIFroyNRDyF6VF0e2chGLGJU+t7
7BYua9WZcjbThPnW7tvPFATKiTXVjZ3mss2+0PsuatWtabrHlhxFnALjZzXVn6tF0rs9bPnzMvY1
9wt1F7kK0R9S0fhAlozvn2PFxxOBbPyt54DL/vLS73BWEnOsg0pqdRSQ1V/vUMBS/1BDIr4FoPie
RLxVGPZwGO/69SBnwWHBwmISwA/sqCOvk4xwDSolHasJIophcbDvMZbibAyVX25BuBSxJHbu8XgS
FpAl46cWPvCRasYbH/6/mqSXOs/ZtLeAxAbFukexT6GEmBkEMCzUzfO52vtzWSfqgRsUBm627U4l
O0im07o7NaSHSZdKm0xMZY8nfjpVWTIG0R1kbPGWWq3wYWLVvj/UJozac9mN7dlvzXCOMNva9nTS
jS1sNC13U4p37SPc/Y7pwoUjjDLiUoWO1jtZZXiZX+/xBrR5frtzwQiDsS1Dq+2FokE9566zKpGe
27ULc2kKDHk6kq3YGrxMdRrikjCU8PtyF+IDcZs20451KCAwIS7rxx7/+C0PLpOX7sdcqbQ/ipXt
XwatNHhS7pWDEi5v1TGRbJJ0RwFXra/rm6Opv/lNQycfMqPYZEyOCQtz1w7wAhBIR2cL/C79OtwF
rnR4aFR0V0fBIDr4KtmMObFxueVazV5eMl0ltqVcO2NKcxSCzTSDc113t9P+FqlwrfXL//9yr2vm
gfbDgNZDystMVEOYrbzxO4G5XGGAOoC90mIvhlnyD/VE9jdimgK/ueiChT1PWEuDZC+6qtd3ekc9
aspmv5o54apjBbVmfUeGtRgZ+ZeSsT73ivhpkQoXvZJNDYxusKibaNf6NG26fAC3KG9sFJe00Av7
hMte4UQT0a6abUFEE9/bUkf6nKowznXD6688puOzjSVIgnSefX+Rc44vk2gzEHRbClthsRlG1HqH
u1fGRLjQFZIZamCTXAqwCstTGRFyz1Eo7HewdbmriG1alFAZLehIYDOp4viB4I3as3VnG9kM2YFv
iKloOvao5/fA473AK7h0/x65U5TS+ejZVExN+T1UPxVs8fwiy6WuWGvjtcTNrOj4cQ/vtDGbt/Cn
12LsQlfBeqDahM4TqNpXcWNNBvhK3fjuy4L+wsR3sau9G2uOEr2pSM043nOzz3cAPqLHCObez91a
0q+xXG9VrV9ZOf8DQq0El+IKPyQ6EpLxNl3f2mmqv/h1k7Mu63Q29pijETU5y/EEvn3NYGflByvh
HP373NlFL1GH1Y4FXMJ/bGVYcNRL+304/b3pqGvI1MdsKFAt84kH9otKA8/NypU0mps1XUmHKd9N
U1/UVJjzZdnxC1XXgLDnQVQGwToWaY9aNR6GWWqVn1yFcDmorq6W0aLwqcBaVr+KD6AkOjB+pubC
JZ2iqQmsnDcIxtVHDUXuBYUQdn7rNaIuWghYrj9S+KYXppnvg7DVGcwr/WrPhEtRxbjqi2kVQ2Hr
OHic6rR92PXkGaMuRBUFRJaCqqHoOvoeRQin1tqvf+6Va5kZF5uyKHPCUA5DEdFJPJY2fhy2FVtH
fyqj/k1A+N2Yxp+F3KpnPcv6FesAP+22vfWOcGWXd8GqvbJI+Wx2KBKid4OSFs0epiGh37qqsjlc
WSXJNh1tX9VQ1Z5TwQlumFPD3C1JTdGRacr7fjR3XcfGD3/u0isrqqsSt6DfmgRH3SIExX1eg/lv
oz3vAC5xFW5LTSY9m2LqPlkkOLJ+6rYb286V73aBq7jndEg71hcw/zyPZEZlxK28z7WmL4P/y/F8
t3aHnkWDLtmS9/cE/3h1tesEOJo42Wu9oV0U/MBhvslYwPyKVYVLWploClIurCmwzA33MdRK7yLC
ypPfp/Pfu6Thffm/w3mxxCXJjGyzETWmno1fxuGX/m6gsbbogPTFdmq6MM6mvfPcvCJnzwWrMON8
EvXFWIVdLoZxzWnvV2eLMpzfv7ulw1QlirfFpMjTsc4fW3tLqfnaFHSyTpDTbusyPrqiFskXlKHJ
bNjUO7+xdE7HjWhL0CB7X7CEflgDm9ccZ3Cvtl2+qgfVGiq8yxUBE7XOWlPLHEICym8pdBmr1C4s
1FToIrHLcFK63k823D23RRevqpJ+LzuadgVLy6+BKo9smSe/2HfpKlrTSlVJpDFXJnJ3RMF0bojy
S+K4yll9OTMUPV56fQwfcUX5NFbRw58H9BLgL5zuXbhKRUzVhO+6QKWD+KdPAn7mB94JJtik3qjI
vjLXXcIK+j57VJY9VnIWfICZBQRn08DvvkadEA1ARtZWHLpgdk3OQTxKIKKdn6SgcCW0wlYsRBLZ
FUm37qe4HZ4PmLLfCKVrPe+EKZ8rYbugNwWkHKa3M6PbOS6T4ZUuQe17Da4LW12c11FTqPqCHgin
Y5rrkxj66k7Z8PBCFoULXRm5Hlsy14gp0RcwTX5cDnEj43Jl3rjmjlUfHrghN21haasKmIOWd7WN
7I2+uda6+H1xr5vZmtJOpmghRtyYMs0Cvn3y63dnN01UBA2hoG+LKmyPJ7nxJDfGlmf4Pt96FLly
K3edHDeIgIQrL9uCBCZ8H2ybVlnUbNMrVSfgjYNa3O0VFTdWiZc7i7sv4VNtpnGAoFyxd/trof6d
Dj/8kqeXv/jL2QCqDEJKa9piPPinNOjfRs0tBfmXP1q46l/hKCnYtKQvpnjSd/OYHwP1U3QXLuAV
aJjsIi+Nc0ffx1lbr8+ElJ4XLBfwmlW4DukWtcXcV1CACNYmk0Pgl0pwxb8SOA+RDlIwBSc/9wS0
4aqEZ/LYZbyacTUT3ZQpmr1EeiulzdO0rPzGl18i84WtymW8ZhpHkwoGXcxAYJJnRnlVn0BNbrBY
iLn8obnx08gQLvM1AlRbd9NpiOCGD/G8vjern3mbcIXAtimhTdRvXdG0zVdk0/4xASSAvNYdl/nq
NwDSpschpEorPZy0qPcPzSSnIauhiul3mneVwNpFNyUhOKPZaVtPiT7gcVfeUka6ErOhc57HSQRl
MDvVBYlYeiJiae9MMoob/XNl0XTVwJgKeNrOE/bzdBhebVvZwWK3h6cVXuPr9URobB72VpMbnMmV
Hd6VB+NTH27HsHZ4eyM9TA82CkwORYxEqx9/HvBr3eWcIZjkRKNGFVtk0GQJhXcF5dJPl4C7UFg/
lROch9H41jOWt2R5GER9Syfm5b7hLn3bbVNq59AgDKDmcpdWw/eWzeq5oVTfGOyX+4a73FmbxrCo
mUhbaLqdphLuA8y2H3z6nbvU2ZxuuwraSRerkD+qwHycguHGgerlOcpTJwIWWPQcct/aYuDb/E4A
s/x7QLWnzJqGj1mvhg6+oYkfS8xdnGtt13LEwzmGgSvyIOygzmnJKq+lgrs015p0h0DCHUtFPf1Q
dHokUIn2Or9xl+Faha3NsRuNjHXVnW0VvRbN3N15ja+LTtlOo2oOvnGFjmlyToWJ7xqordzYyK7M
TJeYWhQMSWi66ILb+q8Id5YsHecbGdRrbV+m1S/nqaVipALEooveiqd+ElUm4ezuN54uMKW6I4z7
0jTFxpJXNtye23nxuvlzF5Fa9qXG0YTURTdUkDQbepuRafa6SeAJ+/dOCWjKlibe6gKWPu0JtE9w
kuTwuoJyF31COs7Oy0FUMXblpwb3xEPPN5q+sha45FMwl8pMKE8sYFAeIhutTPnEzDg/b2FP3sgg
IHDj1s1nv0nv5KRSyBR25b6ook+W9BG+kfKEfGZ5I16vLPguQFNNUgveHKpY5rL/su3zeC8p2Z9n
+E7eWDqvzH2Xo+FlvUtlZ1V0qkR5zlQfJz0QdvbqHpekmUudQNlWonW+P629re7sIKYHv8adsN2n
zZqpFRI1Hetrw5fHcjr8zH64S9IQYeeS6UgWNYjHk5YiygJ4KPutCS5J06BytlvjXRZbuvzTVLAQ
jav3fp3ihG286CWmIP/AdvOP5TT+1UbdP35NR7+vCCWTZk6URtNb8rjo/m+qg29+TdPfm4apdLlO
cpCFWibo87ADVzjhh+dBleX3xk1kB1P2QZDHejpv7fS0EvO333c7Z0kabCFyaGi6JPQjPYTJ6gCW
aF6Nu2zegL16FbWSRYCU3Z0FkAzJBeWHFfH/IFHBuvSKpkHOw+6NYrYol8TvJODyULJDdZi0NMgT
ZeLX897Hr+VS+m16Lg5Fl022s6lksfTR+jqp2HY3pAnzyrtyl4fag3gje88leChyqT5X0IkNydc/
D+iVrcnFoSqF+GkjfLpaVFBlacCG1xw6zh3k/un8sOBF+0zS4NbN9uV3We66AQK9XBOybEHeDIHi
Jxv06txLMf9M9CzukWzr7nczBKeD8cpvSXYBKRLAtk7FKsj3Y+l/Bkkwn3GhKL2qD7kLSBG7Emmn
BT+ImK9TJd/EEDn789Bc2QZdXaqq7HkL6WDsJeIn5PX7s6Kc3tgEr4yDy0exaMJRpAtk0SUQYmqF
MfcHmZtnrfEapKN0yVqU9T/jrdYvwcxdbEqUS9rN8xTkncUsTmpYdjbGr6iXu9xUxdIVsxe5NWLN
HSQ635hR3ji7XRkFF5sq0zmqwSGm+bLuH9ut/uuod79zjgtJVeumgg4lCwUr9zgz2/73XHK/yeNq
RYXbDmm5DnsuC/fnKBY/23T0wxm5C0hRaicloD6VL930pPeyzSghod8Ow51td2HQQuZyK/OmaZ/0
xD7vqF/1CiiXkJqqOJpXGQU5mMnvxGzmgZLZTymEu4AU7OTaYTxsms9h+7Mi4IVH5NP8DmcuIMU0
5jYtR2wBBrIMiV6/xOHi9xbM/8NHpWZQ49al+V7vn2E083Y1m9/xzKWj2Dyr0oa8zNUBmdAjWr/u
I5c3lt7/TYn/JpK5i0fpAf8lsZHkENvpip3E8/06J8tfsl7C5VnhEvEwoGQ+g8Fu+RBLHrzBEtc9
7bCm1FmjSgatW9mJBR7RMztJlSxZKst1zMzazN8Z6mA+xH3UfKvFwWRGq0a8XeoullnXCiRyZBot
PxUAwX+ikAFuCoZGA3Xc6J2WiT7NSbh8rRJz3OOFAVXBW9u+rioSLJmt5w3OrDgJZyZI5yWrMGeK
XrADrtmUnoRMOggq6XDLWFXhdX4b41cgL+rPNgkq6HMmK7+n29Hksg30QwA13SexbQaftKV+1Bx3
6TDDKhhDRBE8oZtJZUc94S3fz9qRu3TYzieA+mNa5hwuLv0m+myhWEX+HOUvPy9wF/0ycVc1y+XD
DYref4647T3Bl/SHilv5l6T9/PjnP3NlX3DltSZrRj4wUeZkCB/KRL/fcKa/8ROute3cDpTQ0L9Z
xyQvQzzsBHq/42zwc43hLuyl20QcYCbKXCxRrkr+EQKFfidVl/UqVyRodDoluSZJmUXB+4CQW7V3
V/IOrlVi0sd9iOBJ87JBDfwc7fKhnRZy6qbDz+GYu9yXaNdpaQfYoM9i6jLB9qKGAa7fmLrc13aA
zm0CkeTIyjyRoyanfiW13/7gKmzRFSB03BxJPvN1P1+8r05D0w9+dydXYUv2ag4qCLbnw1R+Vz35
BqvXd3+OoivXD5f74scMhapwLvNqZe1ZSbrexREMtusE3j1pFxxPB9Tzb/yxK2HlcmAaeRkLufQy
t6amyMJ1b3gb++WCXa0tVJezsVJYdfY5nU5Dau/kFvsxg9zV2lo5m5KOT/jwMtT3JjR/yan0k9uD
WervqQjUplA4MWN01y5h0CJI6jsu2uT85wG+0ucuCcZbKyAbgGPRNInyFJChztKDGr+gckmwycTw
fYx5mjODdz+YgKzZweqPfp9+2WB+ScHLmqiL/3Wai26BD0v4XbHSb6F0QbClsmOzt+gVyBk/JsNj
Hw9+1xWXAzMS9nHBQdIcTk8Famyh6MFHvzSHC4DFwdgtbLt8tUCFdVg2pzgJ/GoAuEuAJQ05uqE+
0ryH8UxlApsxmBp4zhNnQ8W0k1HZsTS3ffpX1y7juQpr5TnFnYSb2qMJogIyzq3qHro6Wk91UnmG
vot+TUld6UZJkSurXkVt+ZRYz3O/i3zZSole8Erk0SbHrCPbAx3TL16x4zJfhlQE1ga1yJvp08y6
102/+i3irsRWCyHtMK6VyLVCtKdUPIWse+P31Zezxy8R32JlIslu4I44B3mwfoma471fy5fl8ZeW
bUnaLiSXvg5EmJOgDh7tiHybX+vR763rFuZl496KHMk8DmWAzZ6ahNw46P5vqr1wzXIZqaXVFl4P
YN+gVoxw37slPNlayCf4uOD4ztPvaRBX2Z5Y/irkrfiKWG4f9wlrT1UOkcpkE253Ipo53hkDGmcS
G9pra2hF8Eity9NeD8RvYXXJkChOIrGlmueWZJdJPfm9PLoIiJBLz2uNdkMhNgiZ9GHW1TfusVe2
SBcTK+mECx6NYsRh8wrFllEGvxc/+3JYOfw+NTbTpbwiu8iR7/gmwvbzgmj0mnUuJdbBqxxAXcrz
vQu3swrH7T7ix60M5ZVecSmxpqr7iUjJ82Fl73lj6gzUj18iyMXCbErg1iMoz1WbnnC+/Jbawy/j
4WJhwQIPbR4wnqe4PEOHZkW6pkk8N0kXDEtTiZPZBFUL6On9WBOIurHIz+yXuzzYoRsIjq+g/BQz
ARRzhh6yETcxjysVYdwlwjSNxl6vmC0XCilbL04UsYBvUUawv506mURvZEnHD2EJx9RTOaejymBs
lT50+7ydyDzsntPWiYhyGtYwSEt6cYr7KzhMjtIqr5J+5pJWSiG9MO4Ly6cqylvT56SUnk0nv8dx
ovZFdCaJ8nAF7BbA8Tma61s83cuxxlzECmuaCpcuorlRyzkS+oEcq9fNlP2HsDLcTKAjaY6X1DvF
q1eV5TeafjkjwP4DMzOFF4UUPS1608Endf8ZTXw4Hw3VXhdf5kLNA1WdnllAcxyknw4yPftGG3Px
sL7e6hAqWTSfW/SJCN8anXpOFfr7VCE4CKR23UkeJeWSxYF6RQ7ptbwxlwQLuTLGELJjeRvqc1ot
cQYJm87rqY65LFgQGYp6pCrMjaXf93HAw4i68eFXJotLgtElZnu8HEeuqnR/ZdrLJJ/XOltT5ncK
Yy4OxrU9qsXQI+/F0GZpWX42dXrrHv1yVpO5+lnjOHZKJsOB5zOzfuiYrN/qbag+c6vkIxvq0e9W
wFw27EDyEaG2W7wGpO9RYAlYdPY66DCXDStpCyBy41uerHp/DGTfn+Il9isEYS4cFqZ4xSA9Wk+j
+Dwn03CvVcj8ZqYLh83xfjSQVUWvLC2y8n0VZ11Hblxprs1NJ2APvTTjgUtkrrDYnFrS6cdJJfJh
rRp6Y628ssIn7gU4wvNr0qH0WfaAWaDsdRp7eut2fe37nR01CANNzR5uebzHsN0mps0hq6JeryUz
Xudv5iJhZdUMcOGYtjyqhuFxYweKz6LdjytkLhIGdZkeGtnonQg8QqYp/RzFi9dZk8WXzOcvN79B
9zW8vrRF1UoNVYM0zkb4Nnld/JiLhNV0GUb49tg85P16H8EC5yFsUbjsc8BnLhLWhilJTJOsuUi6
86jG11s33ViOr8xH19BuHaK0NO2y5l2wv0l0lZyoXCa/ye6qMSJdN83MhGOu5+C8dN9gDOP1qs5i
J1Ip42LVh51y7Iyw++z6u21t/F6QId33+0xZBzZbugdjzoJenphM3gZ15ed1y1wTziFmbVKH/ZRX
6ccmbBdcexrP/nahsCBdQ1QwoO2F9Z+VnN6hvPXsNQVdIuz/OTuT5kpxJQr/IiJAAiG2cCffez2V
a3JtFK4JJJDEJKZf/4579ZoulyPYVrcxFhpSmV+eU5V12VSF6gB2eDKFnmdD+2rb4lkjYYWmSH9F
eYcbJvCIgviZxxq+7cBYI2HzZHTeDq8vXgxLVltxZj0l2+LSNRE2lRbCILD1ucJl7Lb045c5UU/b
Bvx1wf7fdrU00Eud0G93FdB3SRXtH2Sy8fxfw1+ucThGuW6vTvu/xMA++tX4vO21VwsTmeO2HHs8
WnTVnZiPft9tui6Ga8DLRaKoE/hEX4vA5buqlkEG04b3itVv7INrxquCq3JTw0v12qEKBrHcgB1e
U/jbNsI15YUkna2i3KuvczJ9JCa4Lery46YBX+Ncoa/gsWHz+spmthwq7f/0lnhbNwvcdFaTcKmb
UqEN8Nrn03dYwT7msGTcturXPFcsksQss7TXEdRE66b9PE6bkt7hmudSUVFCeH8yVwePw0vCkuHG
D/Q2BchwTXTV4D1cCGjpitBWZmg/3IUTnPq2fU767xGnlZQBQaL+aiCNvK9D6/Yxb4JNefVwzXSJ
sYJFw0Sa6zwnN1F0pQN7J0R5nRH/zU2Ha6TLDCFRqGGYayJKr983gwXa0/nO/ojhbPsYDAU/xWO1
1BtX1CrUjcsEnp5Bj3EKmb8XsUuysmtfNn2ENeVFIg0hXxZX17j1fjQm1ilvhN52ZqwpL4HG0WDx
En3NW/spgEOxTIJtwdya8mK5vzSyt/rqxY6eHPS+K7Ek2yL/NeQVzTIhou/1tYsAJfceuoS5j4zh
tiF/vdL833GH/ZHX1il9jbRf7+zQov0S+vwbn746TIepLjREtc11yeMXbeercJAL/Pub/1N1/cPU
X3NO4I94gi5Uc8XouBMTdWHSxrTzzoVa30HaSx6iJlge2jF2t73q5r0ObHATGU9dpzjuYQgmK717
3QyTdAwr0WXQYmwuQrkh2EctqC/S6BmjDTnqrAoRDliVD7ewnN3G+4drhsp3cGxqJFYvneOfQxgc
GzdvyzWs5bIKEqs5gH3btWtEamu4a0Yu3JaGD9cIlQ6XqQkU8kgVEbDgau5FudGgPFwzVJLygWIv
my+D1acKRri/i9EWP/8+aV4n3h/mzBqiSpZyHFyglosnh5+6S3YjSbaxGOGannKhaJClLpdL4VPo
TgUdRK3QnrTNczJcq0DYqeQTl4JdACHcgaMcU2XV5y3DQtdLKfHRL8Pberhoyr/k9SjTNkf5YdvD
V6FpgYDD86eouzQ0+oUS3xn5nd/bHr26MVoVDmPRy+HSYOhtSs1QfW+6OtgmYEHX87xkEsYWSTxe
SEWq+1wUUGgc7KbECF1PdKNqGTnRdRc+peNi5M+2Ev6PTQOznucxdBMG7ZL2oj37RRP52Fq+zc2S
ruc5RVu3Jny2FyfnLu3y6KYpyTu7Fv/j+qRrSLDoX+sCTWQvsD2ESUlxIb6R6VCXQVpG472ESfwh
qt6TFfrzbkDX1KAwzI9KcL4XbGgyo0ERpYxX8rTtG6wOv8RPNPr9ZndxNLffYg3JqyFA9+K2p9N/
H9x0TgYbGHyFDorN92IuxTEYpmL396ezN77Das3CrtgNXhK4Sx/O1KZ25DSLofaRp8FITKZjsk1q
ha65wTDqOMBwv7vAKomnFipAKRGzeScA+XNmlq7BQcY0RGfs0l58NosnCde1S1Wb4NBz0Brv/I5X
TvC/Zwpd84Oe9YxbeD5ekqkKMljT5dlMjHc7Eqd2ZVLkBzvGNOVjQIDi5/m2ixxdk4UQ6fb7knXB
OZpEvV+gb7z3pm1ALV2DhS1sAptpGYKzlxc0FUuE0HPjpZ+uNebGKiwAH+DhVVGZFCQ21Nq3nQhr
sJC1lMH3DY9OGBAV3hud9rC7//uqeGO/WLOFZl6GwcZkuCTLKPuUoqnu0pTx9A5C+8ZkXeOFs5Qs
j0NEoNVQOJE2nS2uuYnpRU+cPm77E1YLu/RI7U+aDpeJyd9hDG3CHiDC35/9D7Dzp5WwOo4L3UJ/
Oe/aC6KTIsHAI+CcgXq9FFCG3COhW58EvLNuxlnprM9rffAHLfbUav3r76/w1hf6z/W00m7EV7pE
2qYN5y9MNJsup3QNIpZkmnozd8PFCybo7nxQ8bYOO7rmEFWzQOAu7BHF6PIBTAYdttVe6JpCHCMU
TQ2sTy5R5D3OSfwS5tuEw+h/MERTCKS/WqwFqMuzGGWjjpffN33Ftc8ntNihvzsvzasS9ks3PRKv
37iE13JzVTUa1/MiOOtEI6Cb9lQnm2ojdB2gi4BOlZlzbD06rtK4HrNwNF+2jch62cIPpggFnp07
Ob2qE+OuyqpNyDRdI3K4mysaWFlenDHPVEcXSf33xCHfWJBrRo4636tFnPjnws1PSeh9il35Tqz4
RoyyBuSkZXBQ7j3/nNPGnbwFkUNY1/xOOz/aAT5bPm4a+zUsR3vf2CUW/hkNDqkoxR06ET9te/Tr
n/Z/2Zeu7JiCcmBwFon5pTq5c5ABfWc3fmvkX0+Z/3u28qY5YiP3z0hX/PLj+OvcivcK3m89+/Xf
/+/ZnqhZbnIMSW7qu0aTaAf9UrbfNiiryBbLE/OQ4MUbXT9I3kDyMOm2kV50zce20G9VjYj8M1x/
7nPqTm7e1jBI14gsSN5E8xKP5pPMOI1ecua/l+x6a8BX55ptwwH2ACFem3apSOwPD9ekTROFrKG9
ktYcrZ/UPzNefjRV/Zlb805E8+fXJmtxNDkSwHotXpsuwc0gk2PbRZvuP2SN7LXQPoph/IIRKV5s
O5+5YZu2Q7Im9mCfSIYqwHgQW+55n01aHrbMbJDB/142VCivQeT7upOUn/1ySed6W7oPbYb/fjSZ
0dzRSgxHq/J7U5WppNWmeyxZk3r57IoIYk360vlDnXI9Lbul6N4TxHhriqxOtgVMx+hKRaCYl38s
vBmo6zJvu1ySNa1XFGSkfivJOXHiWQ3JMy+nTScyWaN6jjfjRIfXVdOIOzPKjBl/29Reo3raFkk3
jJgmwuE+1+cScKeId5vm4BrSq5K8nHPUhy6trOUJjdZ05xR97y78xtdcU3pVPoW+pwMs+MQ9D1W7
n2q3jW+D8/i/pzjni1S2XMpL0lKeUh1+r8dpU+xG1mSekoQJL9fBeR48WOm44zLqjY9erUyjJiH5
4KkLgXZNqNKpe972JVfnZEysTsSEB491hw3WZtrxTXEJWeu1RWgJgIK3W85DNNBUsXZCUhugyLYX
X10TJ4+UIgoSdRmcgqt39aNhTfNOMuatCbg6KOHJXsZSKHPBAqps6sMMlaYgOfttX3PN4UGSYBhL
v6suQ1ksJ5bDEpMNG1M6ZM3hTXnZJVFX2gsUBOeUqughJqjcbBr2NYhXeUJXejLLGboRLJ3J4KdE
bvNJI2sQb2nsQFSsl7Om9S7U4hOlxXt5hTe+6RrDa7j225lBXc+j5bNYUKLsdLTtHkvWIJ7fcW4t
vM7Prp+mKotaFaM1Wg3bhIAh7fzvXUsMErtV0FYX4UXfPLARylfbQnyypvGmyvPbII/NRVEBPr/u
pgOVybz7+3x5jUr+m80haxxv7PwO0GliL3Nd25exDP0PrXXyKR+S90wb3vqyq9XK0c8R8oWayzLO
3yqlb4n0N2FLZM3kwd7bF8HkzCWxEN0P69i/KaPGvXNH+acr9w+Ds+by4j5S0zRW5oIuTL2LJ90c
qA3nQ17NQUaicMjyxvoiDWTff1oYX44j5vDL6I39V9QF8q8EB7zYQYRaHMuhYC9TixwHC9rCHNFP
0GdQOwnEnvhRu8tlxw5LF5l3Puwbo77m/mjhvD7BuJ9RfdpBXa1M26kk23aZ/3B/VM5ROKLPhbsl
Vbo+ln3wzt7+j07BnwZ9FT8r+Ev1aF2zF+lhD86kAOgOit7FJxXAKT7roeQRZb5qQOpCoukUw2+9
zjxPTNmQ5OG+K0OkBaNeeTtS8UCl8HvvPtIq8C8iH+SxyAd/VwJBOcZoVf3qGh7fBVShg1MmSbsT
wYwPE7yGNYaGwefRieIQkai9bUmi9hp+MjevntEX0TTvFTDe+lbr7aOTpWo6DCfTP9sxufhum9gH
WQvfxdCzcKbuLOKS0H9shn5KSZ/Em4qbZC06J/th6JMc7w2hjzs2fi053RabrHnEBBoTuCCM6iJY
vhsC9wyrl21ELFnTiLaE8p+IvPLSTO1TUghoIIl3dow3PuQaRSxjj1SCk+JSq7FMe96qI5RW7Lab
5ZpG1GSKTV3V1WXxGno7xXYC7LJRIYOscUTK/SgRRSIvTMV3zPczB/2Dvx8ybw3LKqiHiTbVFcDJ
i07678JrPy1BuG0KrmnEeoBWpyelvGDoH2IPKc1YT9v0S7Gh//tY10raEJoz8pLjUpLOGvWxOlfb
MhBrfbkixHbm6dE7h8r7VvZI+YRFu3GDXrOIea+9OV9670xn+YXk9hJWblumYA0jyqqAAZjFXb5v
OwXjdXnTaMoets2UVazQeXPFCj4Ul9Hr7nwDy1PV1dtqqeg/+ffnhDtAFMZhnV8MKaadqw3a2/Nl
231nTR5Sk4c5tKZQ7gyk2Md9NWdam23JgjV7aCjUwzykYy+68qa9JYKnZKmeNo35mj1c+povE1bR
GWmr/ibiy7LTLdlWY0bvyL8HfbZ8rFwR8DMfuuLam3688XWyTZWErDXWdDGjKxCSUOcWllqZVRFN
XTF42zbcNTFlbBuUI2D+cxckZdYFy25qimBbDLXGAuc87oKYzfzsWVi5qzD+FtX9Nu17sgYDuxZ2
SpBs5Wfp0eJOePSbx/pm42xcLVLeB1XD/Tk+s0I9CUvHfRUt71nwvs6LP4R/a2CKF1WLNkHBzl5s
w0MMK7kzEKpmBzH8YdtnXXNTTR145VT47NxPLtgFDZk/JlObfP77cnoDWYWkxb9nPF2WhsKKNT63
cUfib2EQx09jlfhp5Uj+WPvKpay0/XGw8GHfdcH8NBfh8NhDEPRnj7796hBGaMIQVUUPkerGDzER
/n2IOPUAbSb/U6CT8jiwJckcGvluEnhJgt2Ahujf3/+Nw3rN6kTFEIRDU0bniOr6Dkwpve0s49tq
s2QNf6GNEtiMYNE5HMXXxrNP8IreFgusSa/Aw2x5DWPOXgWp/oU3U5az5L0g/a2JuQoGDE/AEzdT
dG4AHLFUN2zJCGuDD4EczLaYYC0U15MIAkiTi5CnyOdn7vi8j6vivZTcn9sIyFoZzvqQoDOQ/zlL
1MM/lE0+3Sjsm3nWuKSjmQ+vhgrZS/JeG8FrePenpbzaJ1D4dINdmug8JjzZWXyUY0G9cgc1aXkw
iFB+vDNjXx/4h1+0hrP8YCl7NaI2RCoXDE825KrN6tYEO161OrNoFk1nGtmnXEMRZAdhP1KmVWAd
vmDXoqlcA6TeyTZUj7g39x9lNOUfy3JOHoF9dTYNm4FiPWof1MYyovQHpfDXePaR+1Vxr3ovP6qq
Gz9W0RzfONPCE+RVcvWCjMGnRYX53ha2POohn9sq5XQIjgms6Y4N9cynilrvaivWj2kUU5XaSnZf
cgLlxHcG542xeYUw/6+Ka6AFW8lGLGfjDID3wEz7WL5nWvfGF14DZLQdWqQtSnZWWNXHUHbqEOnQ
7nXZ1h86Oat3Ys5/8Io/feHXF/i/v6KYO9WYpMapgDYy/6bWYwNdBrAS6QilmD34JvOFNV3zw5+a
aF+S4ldAyjAN9FylEkWQY1fM/B0k4Y0N8j8kT9gEZQ5m+NzZ5WcXtHEqNIZ20+dawzxeY+dZhy05
h459m3Radf07+/ob32rN8lAvLxWrELf7noGPnpFt5vsjLMWWkGetn2xTXiVrrgeC1kwGoiH4VCXN
PNEfTbyR1Sb/If9gVYEOsTg4Yy3Fv2FhLQ4tmgq//33wX9fEn2bZaot3bg5y6YLwHFVJ8jn2++lM
FdPXUMV23+W5PYw1n89xyMfj33/jG3NpTQO2/jCzoWzCs0Lm9Rxiqu4gfScetj2d/HvVBEUzF0uv
w3OThO1ZQsshbWWQbLs3rP1mZ8uoP0eUns0yGZO2FhFJPnLy6e8vT9k/hbk/fY/VAYJcd11JZIvP
1mdFHmaFQhtPm411H/s0TdDp7T4s48C6nxIp7MSkalHTUqVEjZ6vU8lJBGfHBZ6+qk6hQGYUe8hR
WByqrO0CNxSQr2YcJbvFdnNQZnD7qMLP/T9LMO0nlFB/565J8ilFBcEtd4qVUf4jr5cSWakpR38/
3McXrcwdkWO1b+eEHHM0u3r7zrc4LKbByZMeWcz3BUUjWi+a9ogS/pWUs4JinIHu7lCbyM9CXUS7
MYorXB8LHMBJDxH+E4wjo2ulqHsMpC/Cnb/IYkydKIsD+tp+59JbfooBHFrlepU2ftJ/EfEk7izc
i541/Knvm8L4hyJG8+q4CK1+z93c2rSaWCXuW/h4fdWc+96xsFFV3ceuw/RIO0R/GpNcKi8tadDc
J7Jsd532VarRW5flcwn34tZFGtdc2lxlIAsI5jZ1WrLqqS6X8Jrgb0BfX9FPWdUFYse8UmWlcvox
bieo6JG2iQ81PueDL3023CWVmGwmIhPdo5VX3HswwDtVTgde6tCymZULGrdOSzmR+gkoNqS0C518
9VTbpDzOGYHXBfkU5tL/IULym82lPddKtp/h5JfbVIaVLzOwY+UO9Ha003XX7dqwdwfF8w74h/QE
8sixRY586OrPdVcRSDVUBcQo2yIh7jQWcBK/T7wJAD4MDZrxpFox0U+NrZt471mDn3dzNL2moENT
ZkPM9KmRLLjBB7B4S6MA1t/UY849WCAg8dOnEgpq6rPI+UgucVcmc7HHtmlVn3mm4uYacPxoSqUd
sqXN/Qepcz+ES6YhB5FbDclTN4bO2/XdaPObvqxkcW8m1x4k5vu1miFU52jdQYksruOd6SRNI9xH
zM5Uuq0f45JX/iHqmtg/mARx+kFFU9KKXa0XpANS5M9tfW9iz/HbqBFN8dmVQWK+t4iuhh8CgaOf
mcKUTYkXaSrviLQhWUwmDYpIZxYaVx0InKLaA/GgS/oy9INcHjxhoN4hQezXX8kwlyP0mywlY5MS
1CoGmGUMg7kS4lf0OqEkJX/IJQ/kNZAd/leNIYkeoTXie+mMbxEdChkZdqBdm/DTaETLM+MLsGVp
7UPrJBu6OeG3UMZP8ucYWGx7AOROzT23+IHdoq2Xm3Scwl48olM/pgdw3mw8FE0dyl8lMx2qeLib
Dfl9TTEPj9wNAztbWytocdVaItNQ5w4F7h4yoMNDyV2+V60nRoDdeTPEaZeMI/tSUUrr52aGwN8j
D3WEgMWHZ/x96IKanhYTxtNvGAN6wyM0JGWDttvJy2+o7jBjg0Kp4qZnRd3/okmr6C33YQf9XLbJ
xE9od5Hep1yHNeJH28UTB4yhaJjxeKzFZ/yUcQ91E8EKLx2px82djP3OHVU/M7cPdeebj1UcTu42
DjCtL7HTXrxvCJvrLwyVtQgXzarANIaYQXKsS5c0twvN++KUKKWbr/7CCXyWw7rLg2xoG9/lKaSU
KLuJVd+bn61Qr60kFg0lRxVUkT1Vk57zSw3aMjixIkHgDoR7qpabKdHDmGdlFMEtp/en8HVzdTC2
+QJfRtsfatfU9EqwGc3R3kor1LmU6Kb6MoSMlZ80Mwkj0CsaYZeVkmoBsVNhq9A3E/4m9dii7cju
RSK66EYZEVXPsI/r4nMBMcCDbIuoOlYj/n+0ii5W7NlsePMoCISEqlQFJbEnRDFwutxFZvCrk58o
OZnDknA0vs4VPsydx0LUAaED6jQ74hxCy0CQSNnfjNaN5lcMLUZ2IrYmcDYadJmnXcvadld3ZRX8
XNrBc0cdJP2k0raNhzllReTt8i6Ad2fma9u4F0viyX8wlSkNBKZDaGV5uMb4TY4EFUMCqatwJi7p
ElicT0mkpfieMzl6H+ImCNzZNKyYjqGuYn4NymDgP5SFp8mnviRwJFLQLhVfadCO5FbHYdN/CBUm
6e+BeEN8U6Bw2/hwciBB+D30Sd+eKNwu/EtnhsmkEWD/5lc8DMNcpHSADOKXmMguOFgJYvq27H02
XceG4m6UVkPOyxfXO5Hc8aDqiucJC2Eo0jAeO/GJz1J4ByVGwg4knqf8KtE74GUNnYOo2GkS0gsk
b0bvWLauiS45KQl9SKDHVDM0LkFuvtsJ+GuhhdrHWeL/gF6ZL3f4Rbosd6+Lo5szgSb7eUyJIa0f
7wkLovIqCcSZZbbkORt+LrrpyhdlItW/9Iv0YtzO4BzyiVteFh+pBSDyy1WSznbXco+56MAkRSZp
3/d1wK9lgU32kcCTrCtO2vcLPmaW9H1zckUz0fzU23yullRCx5V9lRENxX5ebKIlfE9YHU0pW7SM
2C4upB+FaU9qb7gS3kiRGniexjhshejqNmVt30bBHkQA492uoCay4TF2Q++eO+mPU3SEq6+UQzqH
gOS+KRc1/ZwxN6BMrmeBHrCUzyYfWMpMAM8NdADJ6Qj7QNuVR0EZy4OdZAn3zBmJeUcfyaBhw5HR
KWHNi9LG1TW83INCnm3RUztnoQwqvaQVH+MSbUtDvbAdH3oTF1mCaqR/VMaD4k3qabAvNwvEtctT
7Jlg+B35NYuPI5FefSyQeeK7aGEt/HBjrRAvTbIrInkIbCzyCuUYePntmRqW+VixsSTPnihMt58c
D3+rJTbBr1gPtDzVU4BaHAlJVvVQwyfeFPnIwAUqPELrNueXJCf+dOq8iE/zKVoCeuZoM59xXI+6
PIjWG/xPhpb5smeJJyJ1zMlUwmmr84bgB9fEP4VhEKojh5qo2udGdtGQJQO01G5l4QcE7qbz1FUZ
knQEIFEziodc54Y/BXoYGvQ+0PnGc62BmL5jWVU7PzkPMu+PCaKo9hsKuGDWYP+seXiM5rBFprsw
UxLvOeWAntIorxJz7DwQ+HEqlYTBy4SGCg78yjQpgqoxNMe57An5EMDiNvcONPab6ayZlerRC7oo
uEDOgiBaw9KFCxu6AE1SfM892rQnLuNzwEN7UxAYuGCHTezzWCeeuzTdUsqdimfCb6Kgazn+W2e8
DtYtkFD8Dlt1tF4sQ+EVZwTWjH7tW5xc9+D7NPkg6sUvb+BkgwnIQCagpNGrqNdHKEY3eBNehos7
4ftN5ePCIqhSdlr+RLkJh6ESyymHCN7vOO4K16XjYIb6gTJh3DWui1ndU3QkRffzhLTu00xB4J6A
KGpZpENVRPQSV3SeD2ic7+yvJAi86FDlvc+fQxe78SlyYLyfRK5b8UPhXXuWlnG8FN9EH0PYGqzw
UrD7RSfKomuyqnoff5nPTFr4lURfRRfOWL9tN0xBhoStnFPrh3F+w5HZPqjJgnVKxVDLIymHuMNe
MZXqXjCXewgoYeHeMAANMtGARfYD55CLjZjfDEHmS916T842sh73KEmIqD69epkdk5jjqO5jwZMi
a+EoQRGcLVH8Uxg0dTYZg9mRf8eGMZI3ZFoim5JxmI6LDtVTrHQOKdwyxjXuYJUNJU9HH5Z4tyFv
TV2kpeK6uSOirGyQOgaJVpzPXks6fDgvV8ut7oLC2UzV85zi3z1gVVVUuMcOBwS2PzC0op3SvJNm
R+d2qn9GYvYeYTeEy7v24+5iEKX3C3Y00i5I14Ve/hGzNgjTWNVsvIEthG1TdJHN/h0kcjnKsCKJ
kvzKINkWImQY4Dayx4OrUzlhEX8s4joZp9sGh0LzMFr4ju0qV1X+IwIF6aOLspz7/OBpn8UfHKzP
2MG0zPHHNqmL8di5WFxD3qNjOInyI0KuvETXiV8m+gj6mgb3C8JAWL0TzCu7b9Fe3DU3Q2SjukFA
/ZreK4LBg9egaobf3aj6+PsYKPJ5ZIT/wt0Um9khmbVl6UDE5HZ12EY/ZwjpZBJFxEPf+WQWWctF
HpoMmw8d5r0a0bvTHEOHREZzk0N2t0EjqOeo20MdbyjuCjgzjv0Otdi+yXdeuHAqD6FriXuIkm4k
D5Ac9Z5lM3KAMjkuBjyjs5El/4yLMe8vrqyh9JbNIxRE40x5LYOHk0ZmNYx2RWh6k0590t8WE/Vf
OgpjtBry6J4iYkeG2gviVCs0AXyFg6037jw6GVdCGHoUw20zjQqyGr1AJOtQ6PIrsu+mXNTf4FLJ
x32JFRF94LArdOekiceoylDs6XeqqWeXwhTEwhzKY68CY6YvAoLbbl0NL5ZGQXCc+atuShZPXut9
xiarWYurq1fO+6WAeMUIs2oyhVHawCvPHVlZRMXtPLWUnkZoRTrIS5vcFGmfa1RbugWFiegJGixl
e9UmhO73DRT7cJIK5BviFvr+aY8UwZlVr9qSoV8Hez66aGdoTsmuLf3pWY7cO8aEhPfGzZ638+Bm
dUTqnf5q0FBdH3rVqFvMFXaB80OC8lM/e1k/1PRG03n4qCZmn1wclXCGaJHS2BnkMfs0CKF5kvpo
/rPJRxaGE6oQpv5FVUdHZNYBmzTttKRTnrBHPuCKhZCkzoIAt8KjxE4LCG2BEVg3lg8dbbHDT2Kh
Z2l1e8Hq6mDTA8ET5LmT5abkvs5Yv/SIvsfhFPl9k8qphRzzzHUGgLo9qnrId0G0dKeORq+mY2I8
K4kNigeDzWpto9sgQL4mKGqFgA1IHA9Fe4H5hb+PuzZIm0qVGSd0zKBMZ4/DENbP3dBh07IV2SkR
B3smsO162sQp5eOXtk9KXMvC/FT3uHEvVefvC4U9w5F4ycoecvXcQnBypsh3QDL6My2GHlMOzDs2
CrH3kD4hGANPHPrSb3Fjsv3N7E0/IKH4GjXmuLDpGO8jbTllwdQJjD8cn7tMl31zgQY5wS0gdL+b
hgWf6grbRyi94bmy3Zg1YcseWFurT4oqcQNJPHFWvDHYT5oOBlENy7QK8v0s6YJAlOl8D2AcYVOR
NN4JTcZuNzcKIR1jpv/mZsXTWoCcViBEPqJhDPUJRvMDh7TsqawRBAK5m5YwizwtLrhVI7YDdXQE
3cUuJE5snUZI/R1zOzCooFLaw/xZhFxfjIugNNa0CIBxuQ0f4J4kcfuPp/oXsEn/1IXe/CFEz+fR
5vFQotsBQvcwkY52uWr8fUWb+ocZRn5xjHVPOcwNMPOJRC2FIZFcYDIcmiifQD/V4SlSud4vCcVE
b7U5VbL9H0fXtVwprkW/iCoRhOCVcILtExzaHV4oT7ctEYQQCIT09Xf5vk3NTAefA9LeKzo0v+XG
HiQ65ERBdCM++SDbW5fH/JeyfVpEWyBlHYtQvQ9js7tDL7slfWiJ6g+tNOlahckwvlLOp+cpGehH
E07tF1K3AgQApRjM8iz74dE4HF8AM4rbhpbzs41EHhQ7QicqeNIxA7h+VccWHNCHwTmoT6kHylV1
gjfHjjbIpUumgYgS/WHu1OQhF7UiQWALRvourCaFxtIiWzY3Aznq1rHqcX3V6Bpz4e9F7riXi3Zw
5DFMmDfvETWWPeZ0C9p6wB6z1NjWkQ2/+FxcY8/4JQ7TfkXEJhuAIUn3lxAnf6dQGlzSgA0e3x1W
RKyVG/AE3JNBbVg2vxofqbiY13gZvpq266eSYIZCK2C0pxCTGgQ+oytrufMQI6bx3frg1gi5TGOY
aX4FGTb1V4/xl9e9SfgtifIxrzxH0ir+9pgvygxX/Uea7uwMhZ86RGkwfzWGzB6Qp20eoOr9jgfG
rEpLPB0dLwfAsV0ZQW5+i5nFa2S377gpFlL4/4c5sKjz2ymbi5nleVauC5skLJxdrM8Dw+1XSxlr
pIRHU4sJUtJnEeklvQSzyf4R1o6iTBFApIsQUbO/yZQwPMUgAEgNKQzGFIZvVdVD5swfzHjLT4Rz
NZ9KzzEtwizgKBy0CUZjsY4bdOA7tszSbfm24mVZyK9W2fWKQyH8mLWwnzNYubvN4BssCOnxTAbW
m4vFsvZgBRd/08HQ/zCysZ8jkQw7GR+34NFZob7QBpIGRTQlrqs45qTr5hfhy2SP88eQLxEOc7NE
Lz1aUKeC4PkXhd8G/hhhAhGl7sZoOTT74scDX5JNndNQyQcdfkMgDH9YXuC3GA3mTglQY9BiKGOY
INhPZCknQ8XpColxBH8BLVeLpLiroaRHUhEqwXp/X3aGky1LcP7dvV+b4NeOqe6Bzrup+1XAgenJ
DsA1y02f15B2mNdo6hBmT5I9o0UTNzx/9qBaT0A8sJvhUCQNgKFsUE/aEKJLNrrgxCCOxQGtdBr9
FHzKbz7a1ZsKW2zgnplmLhMmgH0Yjeb4FdfBvujXAdWQf43p1tNOsiWpAyfHlxhh0X8CJdlRzZlp
H1cdY/xDJ2G/nJxt23fU/MVbRbDPPlvN+Wfn+6E/QVzn13LeAe0dUgnHJqwQg/w9QAh9g+9qvE4M
hp26oUrMNTCLdCtH7CD8gQOUX0/4FflDBHHReIxZmHZVks4K3xNpNS/3jMxTnaZQF5eCMIGdA2oP
U5k5iZ9z6/CF4vcWumBi9DcioVouFC6L5rDHO64slahsfLS8sx8tXZa50G5IoiLVSXYkyWwAoDiH
ITxZLPTHW9tbBmyWi0ogN9fXbbxz9dD6AW9qD6VGdMbnxtOaoirh3OYg+OxoQnKO8NF9BKsF8j5g
MLnkMTwJh4ZMizuzvlfJecwT9mte1dbfWdoiKHvt/YgXAjdbqs8AD0RfzwwA2ckH+5aWySqzx0bs
Dp4SzXANjem2hTfMXs5gS9iMKLNtJy1WuG6zFVpxvu/fqFF5fuKG9z+TlojpOTehCJ6ZCyNXYkBX
+zFAi4459I6F93Ubu4/eeCzStHWAM5Hm0oNaCZPw7yAYJpA4owuvQzNBfk3mOV5R/ptQg512I3vV
6pbdpi7Y/pvN2sYn2qu8xoYHYAWunmko8IUNH3Tr4or5tUMPaeY2UY0pJoMZi5k6ZLkVxxlOS4b2
VBr89RtjFyASWXp0sXbn73jB7m88zeRlm7nELjQ38mkiKFW8MxGTMyDIuxhsfAsRGfgQYu0eC+UU
bJVz1DCAjaMU8XFcdohVx3blv6d8cF1Bwng7o3K1S8qo3fnRR1ZgZfaS1kQv85uYlH2aki7Blm73
UVd0p5wcAxZOP/W0RHmFqXdWUK2rdTqi5KTHlbxiMSumPspqBaAyL6QKO/ayJWK6oASqM8WCyVKi
X0WaFzEi6wGni5VHFQ7+n4hXkMKDyG1ynaJtNnWew+n7QDWOfqC8GaYL2qJyHvNTgGGNRBpZI4Wh
bSKqPfVqq6HBzLtTn5IsLYGOxvKAJCZpq5GkbV5aDg9/utgUlIdLnSpS1JduRUgsTtQ4GfMrzYK9
DJKs/bvHfb9hx2jJdujIrBiy+3bMPMTxQxqNeYcalzgG0jxNnBRcKGnOfpycrkblRFYMA5LmKqkh
Xqu/85bPCHFMb8CtadUNMb9mTYLnJGrZe2oi4FUZ1twCqReNfOeBWWjR7/mAUa/Lw7ncVdL1FQXb
+P2jQANS2HzlurBhbI7xOHpSyCUe6p1S+btZhUGP7YqlXywSNMuWzy/rrNwfSlYKU70EgVDaGSN3
vbYtTgI4FzNyF3xP3wbve8RvNVP/EvSbS646G3aHZd0i40OBmkBpaoM9sNQQJ09HhTDcuMSLx8Zi
mZo2KMCkuRfFtVsrYPq4B6IV+F9hUK9ozoQP7IPnoh+/fDzZrsB6CbSATAof0og008dmjruoHMdk
hBK3EYG/65Q3/XFWwaYxIZv8CSp9c29W5KbV6dhmWdVCs2aqneW9L+dG85cdno6tdIhXeAOxNn9O
IXNZjVmqO9Eh7I6453EzcS0fJHAx2JuwNX4zC5u4tRbPFHLq3EAfhbZieXAtCnXApwFnOK1IzN3r
oXPDhwbYXXOFJg2bpNvvWIbun8Ni8wAAHk9d7PY3BDfBJjjAppMd+kYntxWrzRmvVmsrFyd6KMcZ
ViVsNwOLkVoUB8tbqBKTHlOphun8LY53JcgBex0TyAIeQWCN+R+3+xBk3IzpGwfGLD+naXZ/Zy8i
frBkC986DnaMtzo8Q7iQPq42bBADOdHluPumxYQOMubTpDOeAp7tIdQz8cTAC6cae2+DPE2aLtl5
a5b2LbP2FjU0qSRN+u2EAUEVXeTQlhxq8y9X+7JdkIk5RvWYcv/YJ2l0znQ8Pxkr6VGQDBGxgOUE
BebLsBAheHU/K3zRAEhViBWULbjgMM21SyH3ZAbsALi0HFpYJI4Q1kf/BKL+g2ILQM6Yttu+0CEd
tjjqt75QvG3e3aB3hsdrYariwbzh4LHaXGiwt18yyTEE044wWoDLBMvCeGsvkxm1OimT9a97IMBx
wi72Y8fVhst48S0AzD0BD6yz8aGRefjiglj9G0VA6m2KVB0ScGUdzhgcdDEmwzgTrI4jwh/8tI4H
G+OPD4kRh6VVwPzyHpeMBMlTjCwTB8DCaHCzbGt1tQJZe+n7HJsY96ifGmbSXKZWYeTd+t18bF2v
q2amFLdKMMhiyiJ/aFqE+4Gz4g2qbvPoZNm4vbN9XdGNjfzyAl4TdrGSTafYoZwR3E6b3rCBge4G
aVaOA50BAjQ8/r0M7XYwkvNnCAeyyqTMVvtE7c81WFwVgXF+0SwYbpIiGBYwpzoJ1gTveNuhFiUZ
1OxAw8Lj2syktgsABNyF/DjEa483qG2wlmScRaWULd5L6UeMcA5Oj9SKjzDUMF7STGF1a9frLCH3
zBrMvWUIausULcAAyMzbyxqPUQFIdMfKaZCTuM/JXKA6r63QKxRXTuqXDaKQKophoqI7oyepmv2U
oLIEp4hzT1g23GHHG3HfaNCeoEii52H47joOpD8icGR4MgPNa2Sd/x0hxivxS2HHmuYGwfiqRyCm
U62rVL7n976j5N22KqpATJIbQN3hOrUy/IuHPa58IlQZx1vTVLsiYDl4xAsVC4KmdN/UTb91HzEH
ZhhLwlFFEoqKcb/gFA+CD6jNGgCa7QdK5eQxtU122DLIsfBcJP8YTIerqH0MeLDqEGX8LFhrDkCk
QYs2+17FM1uPzDgWFG2z/YeUPUAz3erPWiX/MHB/am7TFxh0EWOLRIHr3oGzssDp3wgnDEh+H1Vt
sOfnLJ+D62L1Rzqpqe61ALvCm/zgBhn88nOMiwb3efIGZGE5ArTqH1BDLw7QHGpc5K77jBKjTsAh
0+dhNm8LG9r3gaTJUK6YAeBNWhoks/X9o2lN9hIOLav8DDziEKS5LHox51GhlJOFg+KmasbwLxxl
Cz7PjVY+nyXkK8KlrB7h151LCFnGIrd0s6WAeELgsodpodI9VE16N/yOdoPfUYcAsQ9hx3hHSCgj
Y5rUnKmgXIVHWcHRmhUXYZ8G4GPu2nWEP8l1ieLg4FKYqoBKGcM9xQsg6fZz8/k+njC2uf0VUGqn
QFa5Ocl/iGVL/tLeKXFDuzjTtULn5fyFGlNv+mK3PZ0qsQgdXXzuM/ORtZqoB3zccKrTCEoC0Nzz
JG6R7tP4yc+yrxK+yeini0OvHyKUPw66iI0V+iWHmWzGtbeFuCXJoEP7I19noT+zwKbaFSPi9Geo
efEfMG0g69IWBuIcUa5Jx4HpujD/s5oBM3TCMn4F/dmH9byNzf99iF0dMWPehF1bWdglm4O62XTn
SoC6DKNlYqAcx41oJH5fOqlIfDjdJ+C8GtRMDdeWN/odC+WEGWnAcSPLdvDunezwFT/nbWbFAZlW
ISnzQU8XgCoR5Ax9009fG8R749vUUTe+hFG3z2Xe4uLfq5nZGU2FeFm7J7VMWpZ5iHBN7J2gsZIC
1/I43kZjPD5p7oHWFr0DYF0ONpxBNcSo/hgf8jxO0LCF+GL+ywTKZTdMW6R9d5b6qfArUuDf21Hj
YYoiUE9hHTsb/QbxmoV3KFF6/iWQ/Pe1MgixkS4HnXpbbZRk2GYVEIYz2iPCGAXhwgd3jD6G10sm
grfc4ilB9G3SC00gTGhZ3yDcmFJEHAdrOx4yY1rgxoZueyLLTGTr/moEyJmqXSB6Qmkg6gYcpLTK
7BK0L2nI+hXaCQK+GnyeQiviPgi+FqiChvQB976Z67xBq/uvngaj/cwBKWURMvPmHXnK0YoY173U
uNaBKeN6akH+LfvEf8ZdAEYc0SBxFpzlJJZMVt0EtdnDEEFx1IOMz01zyR2V4Qlyn9mdlzlYpKrY
IrPhuuzznh+Z6LJJny0LOcYinqX+T7KtkpeWxPDJ8nEF01RJiQDcHwLQVvy8r8RNutoXtqYNcjIQ
ko3I1NDTa9Bizv2U+OPbiiT4hLaCNhAMTEUQ8P1pCWMWy0fspNh2izFCTto/6iilyyHe0tZD/iMU
IItHWHq5mg97uwEDWwlPh4sGHzb8BYE1+p8LDiz61YWGgJhM28G25ERgAE0kZgUGqRy4rR4/e2Ui
2WZh7cN0HLE7CRMYhJf6MADacJT4MvlwxnmCBe40jiryvwjf2FTFi8na/gVkgbPqmpGISVIheET7
/9KQp/vHgMLtHgy3S4f/diACqz60cczFYcraXU/lElGvL9yDwC5mLMGk2gEPyKP/ds2/TD7GaAq9
k9El+FCOzQhJkgR20A72hAKhidEX8P6e1Xj7hmyrMuPmC0Tpw3gJKVYzdcBdyrKhaFaK/cTFOCfw
Scth+g8vc5dciIlaXWgb2+QQdkbg7e91LMotXDJEj5j8iwvSfmyYf3YDnkvQbCn7GPICfpwS7oeX
Jl1wXXsi5zsOk7Q7g9yS9LXP2rW5WTJs5hJMEKc+dN1kDmGzzLKCZJ3WyAOnmE02nf0TedfnxR53
Gq8ox1iBkVGb4F3izFY1fv5hrVsoowc457O4DlPi12uTAND5oNyn0x8ovqJ/Ot59BmgBBCpgbZsl
TxQkNXYOUBvxsUlnCK5ClQ8v2dTmgSz2FEWO1TaQaEaQQDL8EhDZrLcc64UrQYwyfRGqzdqDi/H+
1lMOEriI191PUakRmE7frTI2rvOQ7EuB/cHfnFLWq2KDv8OXXQf89R5A9UIPoJg3WXSxow4Dya4f
daTXvWxQ5ytOiItD/zURLugLvDzwcapof9E8sMlPYlOyf5Axi8LKrVjIAY5u7n2Pwm3GcIzExt9b
mKujsVCsxTxl5zw2gP0opKVl1A8UfaoRwasEIKPDi94yINh5lNIyxz3mK6VySOaoF8ycRjwA0VvT
U6BE0xAMpW664b4kmU5vC6ZdDC3CoAEEQjL50Pct82fUO81nqNfTvzTfiagh2CC/opRtrxzfLFIH
rXaIa5UpxKCMzC8zNALsXwps/r+mwdtyQiC/HSsYZoEMMoJR8MzAvicPECVsz0mbOID8csyaYqVk
u9o+6PrHrhcK00Ys149kyuP9SvZ8+gMub/8nGyb7Mp8akRRqTRKwehw2kQDi1dLmzZaV3dYJiYuD
shNgRvzjikkYVBO+LF60Phgu05Cl9cjldqQZ27tKtxYwBPl+kVWUgw1x0/xHWIPOzwV0Ou6KbeIM
UGjUv0fLpj4HEIX/EH6s/KtHX80fF8B18NwNvW4e57kPEC/sgi0/NGDI5xq6ST9V+bhIDCY2FuMV
HQ4Wj20LEOUAt1cXvKTQdyDVyffzf6DkvmXG33D9Uuy7WoHo72ICZddzMjdgYngXl7ZdoYCjLs5V
kYVZ3ONCpaS5AcCF1auA3LVfvkKDZp5aQMqCYYvka95XI3UyPAbTHES/iGqUfsdbxey3/QEAl9Wk
H245YOy5wBcn2eeST/1/bah0iGfIr+KACM4pfYSGDFd1u8D2lea9ZqUPwug0zrpb4KoEsGAWNT1v
aaQBbs6QKrR3HqmEvwCoSl8Awfb8X7pgpyBrt/1SiG18hrl0H8swxfkAx9S64OwP1iF44Ti7npNm
56xkbKNZne6ih+qU6SBpH+0wxcPPPplGHJdcBPSEArKdnfIMkNGBpYBHDlB4ocaVEwuJinQZTc6U
a2h82NAR96rxX/e5sE4lOJdYMmZuqdttRtBGzLmO3uQOcHc/DpH0cdXDsnfnRpG8TqBKwnPlpZWl
cLkDPIv2AAhXCmTCM3UTrhfNn4EOHcqPB7s1WZlOTZYUAJG8rmOdMnrJOEbjm+ztfJaqjROQ0LPG
ubR2+fJgMmffpsVrUQQ0WkSRawnWQYHiPEq38jOTOOlPm1sXWwA2TVsQHDiHHie3+OgR8lHSvyrc
StC0j4nDj8cnAJW/qF9VUtt8SvDX2Ow2V9a3+CnSFuGn6dqMr/lu2RtBY8/PSONJLk1oSfDl0N+B
f6Zj8xmZeP6TkY2pww4Ga0Oz+bTzevCAjssAY1n6N8LZh0b3FaWowUtmU+rrTYpFvyfw9AeHAakm
zT/0HKfsp5/o9jzzaHgMMOq8LFOmoUHpZ3xfQ0MdOIYVxaokSLoFwDFzC576dRi1uCd6HMhtC6FD
fRoatNRPEooW3Jyju04BxiqIs7u+v2ojwKlA+Qm/lRTDUFMWCCQADMZTsOUhj99G6ObOKjQpv49y
FqXFllBMWKa3wtI0P80j9J3bGOhfMRmWvBh4JG5TiNCdO8WpKCrfGfUbmwmHAEAnmLoUQJzx0sth
HupRWRiMTNd3oiRZsuMQG6McgTDxHuGMyoT/nbpQQa5FF3QNoRvtPiwL4c9y62b1mjEluvMsBv09
++NVKbyLAS+5LaYve2paSK8jCPyOAtO/NAVDvw20L8AqX7GR5KrWc7Rdk2ikFz41+pxjXoDQIg+i
+AWKlj2psGwty7sfIsgrmU3l8NZODRnrlu9Q7ITgYIAI2mbhVxLn5NaHZKRgGPqlP3DbyOw0Thtt
nyDi6wAQb9o0X6AUOvNb58Ok3prYgxXCIGXwDXi5XBoAsskBEniTAXrcVvzHxSh9nKGTF7iIwDGd
cmU2ex6g7H3pVog3D1M0NUMFatjxe+gbUN0igBjzKkGGIVpGhtjNi1hFxL74YMVjP/XcGJgkcPPR
Cwhu/BBjG0Go2OGtgkeeLmkxNt7oS4y0fHlKei88CBYDLScwcn9cVCAPAzQ+Z21xVBQd7BZbiUHV
XJdgWR/mDGE8o1L8OWeLejBblOoiD1KogQIH9dQMroXWVMzxhYP/KtUaJPZRz00c/8JE4dKSBYmK
z4mn/qub8Ba9WT+0l2GP9B+UWgEz75TdeIl13bqLMXkKfQWuDlOCiIXyD0WjYfe4gh2ytdTBcrYI
OMRfUyt2p813Cu639Ofq0NT235yn0xFFUAT2JBPv5AQFP50PufUMwYIeQ3I5fqM8D8AyUeRCGuGP
Sbjw7TPLKWVlstlwLNfWjGfIEOYXrYJEYN50icsrqnB1lZCBWXHfVg8VAt5Eg1WNkS9IJ2QpjYr6
Gn+4TkA36DR+jHUw5edF6nmo4Abjadn02MH/4qle/3DvTA2dF9wISdqouZ5Cid0+GWS0HSK+TBgI
g/1G9ZYdOt6hhGdbV4SBmRCHVaU0MUftF/UPE1Zfb7S3TzQJ5QGGybXaMd49rRy4poLn4I/NVYcH
cuoRgeQnVSWLkfewQyPncUCFyw3UiDyJcJc3HbRxjbMsAue4u+0wYxYqutznJzp17o5P2aw1RsJh
gpokJabEhgt1aTzxw8rBFzxPuGxmfIFhnrySXWyPST6tFSQVyHHd+QqxajLnUHSrns2ABb3FfbEs
CTgRNV8S6vlvOiV79KObQxMmRwsTUfRrnrsWfQOdHZ6ihdDXSKTZzwbKN9RmUrxcRRaAJGa5RzLd
LLvoE11goS9IvtmLoMqehriHCEZ6ELTj/A0b9IN8RHZ6xvHZz/HfWPWpOoBchXcA9PYgy21EKv2Z
e+gnZBjx6UQamscYCSJkVRGePOEbwxiwzw2EVX2oEWlMkmuTtYBI0ykJzIHCnHPbhTMX/Ca/INtC
pAkiCPwrrIfwtPbZ3IdlI1Zy8hRqo5oPfaDKGXo5jzwm3BWZX/iZ22AvJqxfJ8jHl1fVz3EDTCnd
3AvLRgANHqF8quhnFrgrBLPQhWPoC36kWww63M7b913v1TGMaGaOILrcXo+4EsknIet3QQOUTn0J
YAIaQxvHg68M9lx3Ay4MsRoOFk2nOvChtAiaDnFXePh61HEnYxJUGuyoeAG51C5Pa5BjsShA7mkM
lh3Jg/yh6UQzQ+wzYDvKoTiij8ysYEgdLugTjkEIs8w4NVgwrdru2OeTj3xaUjiOkk3sxRAk/D2F
uO2BsEDfKXK8kjrxswqvGDfXpgoVJPI/SdsHgAVJkNXM7piW8dBmJ41nAnMbBmxRUqyPoMXCXfsK
nq7VFZKlar770YoGYN4eaiDfC2+g6IC29hWTyrbi17YcloxBjW9IKGXBg52w8dVLHuofSaL2CgcK
f0N1BEZbROq1GL9bn6elHkFJiQI6bRwEgBNxihOQAFfk4mHoAiu/1fiOww+CxaQWa0LpAVcltAoc
siFwXj0m6WK2PZQn1kFhe9kwsKYlblMU0SKHXneHECIQdw9XvYQgTdB8c/g+h1F5A1qSZAUdoGIo
4SUJRc19l6Z3u8MaXkzptKe3XFLmbxDyCXuGLuK7tIDgrbp0eFXlw8bokpwcn1rsfmS3yTFXTSg+
I1gOkBSIIikMQyBcbUH6JvudqyxJ71molgQvdSAiOI3UwKtUkH0t173p09LgUBjLeTKwmRQa2jf9
7AzuXhz9fIAIq0ROIxnLBRcIyIi1MULnpYshtn3KVz1TiGgBZgc/8P9uyXmH67hYSZw9yVmp5hLO
8dDUaHfk7/E6ig+4wwB3J4JaVs2zo4Bv8yTJ1newscn4KC0D6QOYErJNyFk1dNmxXg4TwQZdbLBM
RcBVoQGoeqjjARYty48Ipp3pIBfWkuOYse2ToyL0IFK/TCcTY18oOJwUBwbVJwc7s65XrcwqD35z
2fwy+rUPIHppOToiUC46i3rLx/5vABJ/uY6CZ0udJLk7piywrrBqEEHRfbsMMC9LfnBN28I8Aq9y
me5p9g86s+RFN1P7JBQDA5qJCJttZluITbw37jBjlNhLuGTI9AbeFh99wBkBCo+k567gA/rGTqua
ZHONA0++zZ5mjCEoJ1CLXRJEE46/lV3a2ziOzBWrS+kbnWwQY0cnWfcUofg+vdgF5MQn7xl8Xn4U
7HX+lnGBoAOH/JAA0ZaHqKMedFSw+wsepBCTdG/9aVlocx88pJWvEgv7PcGlCw0BbHVVQ5fdP0Vd
27NDBpr7D4YtpOlFI07RtoDO2f8k/eTPqoEb9G+EHJf1ha5Qrh8ItBz8lvWZHK5eTVt7ZjD4/bB9
Tl/JMjID+Ak79HGTbXePeM7AKnb91sLSlrcNL3nPmbsFwTTC7scgiS4RqCfDn4lOpg34vjXDZ27b
qftvgvYsO9EUsuIUgHOL/3WUtn8FwUr3X7zbLUAu4FRLBcntEv9DYZy4RzJCgDQPAKwdPJSg8CrF
6xS+wZbrxzv2M7u/gBHb5AHJlv4rA34HLknDJHfWPptoX/Zz9GeDwL1iwsbZdYQC8A0ydTxkS9Tj
VAOEOkyvy6qMetuzpdueMIQ32xlStc4iLIXCPNF30zWPUbBSwyQB6g5hAModsyYLgho3I1yKLszI
JZtM9LcxndIPDBgFhPvTKD6dsOTSQnK+HBNKuL4HkEPrIhiRSl4ZuexYKCxfzp33yy8rN4z+G9TY
zTO420VBsBO0V7gV+dceR9h1pAkposxXkPFwdvj0DIX91vzyaE/pKwMhDigvhaKwHHKfoch51/QX
mDRiYJoS5szrFustqPcFUnRQXgTqid66vnsJ0HaHcTjR7qLMiHk0mgfGoVyjcGDRTevh3kV2mX9w
DIAJJpuu7UqVNfCaDjlNARyR1UfFbBoLUsIKSEyQqoQfdEupufQrJDd1JMU0PWQNDEYFKnGm89o0
mQQISUf0YJBwgqA32OTN4uPaStwUi0JUo3NvI0FHwSHTsCkY8JoQi/6fLW6maIa4yq3hX5529BPD
MxQbbpPLAW2JNDpAxxa4hxy2uaqZ4vjfyNiIOwAUAx4M4B612IcI/qd1nX4GsJi6KkPy0wQpLXpK
4KjmCgAJMjemBv9qowXAvAT9RrCnwjwaYRGP7dgDJ8K9v0AlG3JMRWxtDsnebFeIPZCAheCdsSuT
pQPeAf4sBXnOM/Uj22CrqqPVuhs3azfWC9qmXlMi4o8eFqj/9jUB+7zn/+PszHbkVrIs+yuJ+9T9
wCwaZzYqE2inz+4xj4oXIiSFOE/GmV/fy29mV0m8ioiCIy8SEEIy9zDShnPO3utQq7hUkevHr5Ev
SEWKESGhy/X6h4oYZWXINp3eImA167oxWufK6QSl50ZJ26MMkObu6auhPtY1kcwqNNUKlUhT2vEu
DChDFuQNgiZZ+nVMmTaK4SZtMOc52R1mfFes6jEsLhCTKQ9aSZ5i7eZGFa4LmyKHlyCJCdbozc3v
ZehbxWasEFMvQmdgs46klqmPibAssZF07tG8MeWiieW66yZpIQzhDbscWsXf12M3uJVXNkRlWAdM
4Y8ed4K+OiLEGJlsV6K4J+KIOxNZOC8+1xR8dGt8y3rMlZFK7LCWTWPuFHustJeMmo3XpL7objH3
2c193ztBuJsKrTdugO9MwyKplFRdcd7rB3v8U4FY++MV6gAnPWa+wiInv+fH9aVZV/HQEKqJaY2X
G9XgICPDWSoli6hY66ZVLdEparRYkLZalvzVoBhbdTmGttp/Qb95yihzGVJQpZeFg/EdjMAxhdCk
P9JAOHXZyQCBIg1Kk/GpDAnSo4vSqnXKXnnVi5WawZkaN/U0sujI3Ce0MdfpD+YRAFTIZ1x0m93t
0CSclIlFfTTzVaMcvNg0anlBptVxECRnpgyQGtgINHB65XI6lC0b2u3EHqddqZaKPtDDkTLJa93h
aocQzjTdezVXZbMYOqMdjgRk46tZuNQLF0ip23URkgp3F9JH8XApUtu0ugV7iF1saQ3eL7VaoaaT
TbW4c8FxXViDg4SXGHLQUdEW9gPxqvM0soNtyCdXez0txhs56Ch2h3iLAjS5aqVteJVtGl8r6iMv
ASLnfVsZxmo0bG6OJYV3qjEopi3pKytsoT1eSCu5FpkIvcJEkGI6kopl31jZysySEuJd7LdUmt30
YgxL574LDHdjlI2JPCXRPKGxSUeoSZ8DtkSYRqbCBpaZBB02fu29QWunH1S/hBfLUyW19nONComV
XuedE15PpWKD+y7ytZUigaxrOnMTb/upsaRyrV2PkzJeECwmqLhOlpRF1Mf1F+nbVJPD0gxf9brE
MZhHw3oamnEZZFb5OFQqElGjG54oosoHS8MOtUjNXLy4ld5vXb2nZJtbUUvbcjSQmP3l4JFxG3g3
ir6/1GjA+FzomE84q213rSfOeIiqNn000rJ/SQBaSC9kVeiUYfioCbvrcbIlKhWRZY8NK25p0kKo
pAbf2jcYmcQ3JaK1A4Yc437SouwiUe04WGTl0D5lI9JA9NzFxuQiRgNu4t+6Qk+3GJGBP5d0rbmt
+lEiEOVqtTbYDshJ4yGka2MY3qtKEbzkYS9ST61bY5kIGhWmri7uSrU+HVsOZDMZKGi0c726SqKE
zWakVdMXY4iRZ0fWFNxx0lZ7tIPTsssH67umqFwuia4cD04S50NV6/ue3OtFLTTtWTfS4Tq3EbGp
KMuPUjM1gcSx8alrIuG9CSQeJiwz8aq1ZIwzXwuuXb7iZW1P9Q/sOZhydKzSchy5G8Xkg9Y06gkO
VglUaKGHyvDMbVReNkRDZArydoklOn5s0NQ+BJ2wlvCtxrUVBPRt5xpgqAvpmFKuUkWzsiVuofqS
vr+JdYlkle4DxGJkbm61vtFe4l41CwpSVJaXuCuluh6VYvJEMoj7LCFl3POeDGuVJEP3hSS7JbYa
Netyjf+4eSYCfMabgSxIx5lSLWiShJrftENnmeSF1a1UPcaRrlJqCi5CpbQ7z4+ralmPcT55nV8S
JeRhVq5zHRHipp1kv4EWSqKihaB1qqO57ovlBEq4VrgGsiK1sTuVBoxi2gq1q1GEYJC/LAFabY08
dNaFippl7ysN7jgq8beQGlB5j3qp8i7bUTftmyLX127dUhGJFEkGlTDIS6qmZYtum5VoHdgYWZMl
W9mfpDYnh/ZaZqlFcOQaSeuxr7XLjhTVtqz77ms0IkkezIZSOklbXfBSu0RjFe5rmN0dneGUokKS
pMf9V4qegE00QgasBRSkT7zFuPJE1WfoEO1kxOvkhxJXvIwFgXqOQCYjx6F00k+uYUlM26rsEJzF
g7LneyEV6saTDlfF5UYgXdIk3U93FoqzPXCN/qCHWKeGEEFOrQ6cB9ooKTbFZRGqK0rFyOB8dzC/
oRnpa2xKTfXQEQF/TzmOvobg3VeZpmdXcnKrJ5nYLJ6xHz0yEfkmV+0TJyMulXw5poFyF5tu+TZm
WrZCjUmSulNk4Wk2eRp7ck6McdOVBmYpvyIjreTfM6zzD5NvUzAxG6viWjKhjfNN1IZJKOQqdDr0
AL6mUBK3nmvatG0zONqXUK8SFIuxuanJoa05j/zr2h7HB7cwclJ6cfxAxO7ctxnmA6qLUZatu5r5
o4ZI9jWieHRbQt9hpSPsf+t19hClNhB5YOb6NpnJhIjBKUrPRlOzyAJBqgHdIcnLXAax18Wdslep
TSxlr/Yk6qUmaCCr0YiTNsZy6WjIsjaqTp1/R+YafbQ26EpEqqUgAUpCSqrLzkbtsOuEzLawAtMb
PTJsD/pL7OG1RLrslqhTBiUogYY7YnrlUkyB3aW6GBFAbONGA18wkTC74nAen6LRlLdKhcsXS0qR
eDmX4K3h6vGwgezmijW55SnYJVAEQt5sKS4I2k8FRBJ7R5Nz7xF7cyPXZVuHDWlxK3tWe2c63TUn
mFxTILXihpqoczTdqIkfg7LRQSnosSfTQt9K3SjtL1y0p4x9B6+FF0VFuZ0sjI1gczC99iZU82Qq
2uGWUIKpCzNVm5bIxmS9NXOUMwg3hEMkH6qNQWIrre/TkUbxqPE08pBNNUFTgnNkBxtLzbtpgY07
zR7AT3exV0eBPGkh3Dj4lvZ+xJucV5IUtg0sxb/rRtz1qjeOZaSvhZ5nFT41d8gM4B1E5d+6KK6y
H01mU00liZqku/E0+r5yRlXZjmhlsiVK2oHg2SFMOhFpckUeLdcS2gsuUdtm6dm5Wd66uRoaITFH
Mnb71Oh7e0MXSjejNR8z4oUcs5YXNsI+dU7obbnF5p3fksF2byVtpO+bvhy0lbRHRA5ccofsQmmy
tj9guItvcnqIPU2dNaYebYP7aK1bWe+vUwAh26I0ykOUJ+S9RA42guoviuOBpemFSeU8Ro1E6W8g
MfoW0e/W3+sFV/YvMSAWC0U6tEf0UeP4OhJRV3Sl6OtXRLaQq7pWM7SDKV3f3pDoM/1VhUTwIkhE
9DpgArnTldF4aggoKEwiMyAaNcPI2LeY2ceFhCAAemYU0rkja9tXd7FfeBTh03WbsRmVjnsgdqtW
TkzovHaQww8r0FaoqCnrN7cFabO11kzq5YgZ/IICjkkFnupys8G04gZEcD79DrBPcAwkgc+9JOx/
lNQlNlYhzMjLWrPdxb4w20Xfg1LC1Bt9b63AVEmkOv0r2b/4Didvf+WSGUqWldkTa4C1IHrTCnPr
Cz3JF0SE5WML/2nT2aF1yHws+ykt1360JYm+TSD6nm1aoeyRMd6l2zi2tkmnpr4UCCqH1WChTohd
khCr0CdEo7QS4x10kdrmbqavHeSG5h4VAH+X3ahQl/Dk7JJSJPXBhUNUjjACOMtGb3Jz2VZoZ+GA
cHllaevNYioztii3GtBDN+Rkv4YTHoUFDtZhIytbpTAxjbshIetLOinw976koAvZtXut6BuJmzlp
3H7XuqO9loRva1PG+RVRKqwTlATpvohpJEIRpb9Ms6TaW74fXuZF7KNZaPQHO1NEso/TDPtsSxr4
0mkqd6PHLswYxbwXajHuDN8wqYD4ibtPuJlA6xj7rR0PtXWdV75bX5AO4CKDlTy2tWJZjQP4HlcJ
bZpbTGjaq9K/xowxXYw1C7NpnWJd1yKDxkRtGNpFtscaaBDf5Yh4Q0AeFxEJd4okjSVeoDJzN/aj
MHvzkYNSvR3kS2A0qeeeoCFeXqX2F+IAsSJTOC0xa9dXVShHRArCVwNPKE0rVoEeqzTh1cPk2KPW
2hQawC61MuvnAROxuos5TLlLtuWyLYW5NfpWlih408ZZFnaiALxIrRUK+afUxPBnieop00pxKYDr
gIeY+k3uTuZ9G6n1NxrwymtpufmOtVHcGdOk34Uh9CWOTdUaFzT9sKNFRWcj/N1JzPdMqXySy3ak
iUYx+4ZtfDzo9dCD2STUWbCYBLvqqGudh00OKtMICOESwVRne+j0nH3WVQPZE+hzXP2cQd672pCt
uQ6RaiiTvv5agH85ggaA9dH0450pIIV6dcmJ1tlNt6mTqdzVg+HeTUpuXQEWMO8I6JUjaWfjIFCG
Y/vgQed7tUG3WellnmxwpdvAiIckPeQIlYU3kFqJjkaalq+VlGJroC0g5AyGbhODfNngbeLkHyXm
QBputospavptSC7p4OR+v3TY9L6Z0KbvHSsfSInkOMR1UspLWg42Xph1nMj9iMMtjt2tRmscHCY+
8JsujIsvtVmhgq4wZCxMtJkbUzqsPl+1y3FluGoXbJ0iqe5tqSUPKmZXREC5staUEltUjZ93KdEd
lIuuJv1Z1Dgvp1ytb6HOmUdH/Fl07rWKpBYpwQW1L424ll6fl7GjN4h4TMAE/oQsN4w7uCV0KUCn
Z/jNYYipUOal7u5T8BYPtNgFQaFR4bgKSksch9bun+tK/T5OevQsLBHe2k2YXFlWWC0DjdhPTdp0
S6XXuqAeVa9pQGRBnnX8clvGBrQ0H5QKlavqtG+R+kZMFrz4oao1q4a4GgBgjFAdpdIptc6ipJT3
RRWj+dTXrbJWBiO+IL2A8VS06crWkbIFhdMBvoI4852D1/5mKQizR97UK5IaAsm82faXoSLH11YZ
gkM7NfEK473AS1CQ1Ki20C9JJ3pZBIDS2KUaSJ9x7QKbjzGtR6Cmv8ZxoZXHmMMqxN3Rm1VN1w8k
y+miT6qsJ4Oo2KZ/qYZJQf4gpdFIe4toLTJiD7xElj45hD1shyxnl9yhGkJfYnWhsMiuiaImEy6G
HzYYkYiep/qSsmeSshNoRAVXnK+4RReFlaJZu6BcSaPF9QSyIeD2OwXJ2plQD90qSHaKt48RlO/Q
OefdoJugR9Rg07lV87VLF4lahT/4vKFnqFF88Zndj6W2Z3K+VPWwz6W6O29o/VfqJ0GasNM0F3ss
Z1hsNnXanNnfRMyAooqg2p8k0tyT4ripT8WAWu3LM9G3s45xgeKTKJSJtg/q9opY94lz7hN+8HsP
cgYSHX2EJsictD2xD+bX4E5JENCeNd3qrKuE1avU3jVk50XmfzWa8cXmVT9z7Bm8mSoSugHdbkmJ
AEHRC7GLlDMp/n/peKxjc9OQAO5DNMpLPdJ0kB6OPO9hqjNgM3JkB3cO1nKuiphGkjVikvMg6ar5
6/udVSVG98gsCa3BLz3r8fjJbJ8G+A1uVp2tSSkKNVRju9xb1LIVMk60Q+Ua2KwjeJxndqxQZ6vT
gPppovrgQ0TyQy+zK7yVy/PexNnqHJLWiWuRl/vUdV4SWVyjmflx3tDztVnpTZKRJ9lzpl6phHBF
d17fFHW2NIeqhWemR+NehevtDNfmmJzF6RbzlsdAvCKcp8G4D+gOtzTEqU+FG/RnveBi3vXYLoVa
kScfWPaOfkX1udqhYGvPepRi3vg4rNFq1k7b762+O9Qi2KhFfHPOoxTzzsc8yamSiIT2OXcNGuF8
qe3mzBmfrUxHB6jWiLrb+zQVXCFcMFd2NWpnzvhseUadwD2MGGIvxti/lAOhKxTw6KxTU7izdZlg
hq9MHe1fffLdlq315vvmmd98tjBjsh7YcyBwmiHmFVcpiA0yI/lk2zr9/n/dtoQ7W5tSyUouk1MD
pY+Sf4+QBIGVOPORzpan49ZhAgUyo52Gjfg5OEqjeD3rRZx3QFaC2km6QFb7ClPNSk8Te1EJAEnn
jT47Oo1gMEH6AoJmA8d0rwQP8RD3Zx1BzOuvRxA9CSfNTNpy7wtxsvfYXGYT0DTnffXZ2ekI22TI
otgH+eQAHuguKVgV3nmDz9ZoDlMmFsTLe8T1CcZnfy0wDZ45+GyJtmkdZW3H4Rap6T20DKLIvP2s
Ear5ZxuU37zpzmyNYolR9TE2mRg8h/eaEm8Ko32k5I6ooKRjnRBKcRKA2rvSnvZDQQGizqej6bjZ
tMafHzxiEEt2sUnZzPZrl1jnlCsn0PEat/5uDirtEdHYnQDe0pscceNLFBF43h8gFuLVkyMarxbV
ljlq5r4aoWX33Td7IJeAG2xB7O9c97mbXKUqajCUQMMl6vZobwPnWYShsktb4y6S7lVMw5+2756G
MSRRNSXolAj1ppyPLe1c6e+dPE/WjaUGq2Zy3XUi3VNauLxJkOuv0qAVF5MSdjuBFsa09AUs6vEw
DHawnojz6gd46ls9lX2xwCajfAepagO5N7s96py90wGZQN2lb0rIfkecfQUZpxgwZxhduZXvX8EX
XKlB3X2JRw3HWGMtR9psrtBHH4Qjnye0DTujTa+UvKvXpOsV4vNieB1cbgaWesjIMlSqX9pboQA4
waNGfsiJTuRUW3QY5YcOQZtSDwjlcx1eP+R3DA/GIgv9YxS0COCKgyjTHYFrfjc4vr8xFaQsFrLg
S1BQWIVGJFMdhDVDu+5M/bpzzH5NEJhhwrMH3DEYbL2cctSK8k/rWbGbPsWRES2jRtkIUx2uE4BB
MK0uSxcsZVbED1OaOR63s3xcUwzewn+4L0+d6occSxr3zaWbOsm4hFd7beBq8BDZAY+Rw7htzBg0
eBI6Ryh3/SoW41HBu4aXyPRE4Puew9NPdF3isSIPjifVGjY+uMatpQuU27m9xjVcP5JXjBZlR1kU
gVQrMIKQ7L5H/xRhCoNo5EGLUNdWT3XRw66IwcfS5MHRa3ugnG1UYGspbDc6hOuyGpuj7zaXBW/k
ifi5clzYZxtHctUCTtKbXtaNWxJNxz7IH/pm3IjEafNVQcHFMlwrva3RthxHU72IwfutahCsXmi7
+EAEPMIOeOcBy0jjNZX6IDSQGvS1QmGYxuTdTSdLkFEhX7ARK1sO9kkj2EAh31DAPSkhHGa1bH+4
1LOXmY3J1SYRtWvxmSwrSp2LwEINxiwAW23Vt8mYbpqGVj7XbmDXsKFrCbBFDEeKviOQ3Jx1TI1V
A7m7EONwMdJgCsDEWE2YzqiXUXFsOn0fDKn5bLQt1jLpqHd4/a2j2RcUPQGCZk89CA0mweg9SqDu
eAcR5MIkuaE9+EULPb7YJbqlHiM4mWR+anXdau51pcRUXPr4CCcJ7ZvYWTpKGHfo1vVJnYFnSKwq
Uy5aI4l5BCPKsygAOoIJHBM6L7Z38ktgLBhuEvAq66yP9k2iH8izf7WDzrmEGwoSp5Es73Eqp+cp
SlO85lFkbuCpa17R03+4q8J9purWD5DxI759uKGQ+11UuZZpR9O66iL9aGpU+pdaO6hrILgXZuRq
zhKgMzoxEEcrdEi+sszH8nS9eglDGgUg16NXNhX+N+HnSgwEo3qMIjXZijqnToiJ7thN/mMaWSfT
zYT4yyD/s9ayYo9qhQUC0dRtT8mswhjQNQnIYxXuqsg3tki3X3GdiUdXIZJDB0yDTSrl1VKBAkWP
5ChO+XOnXpnQA1ZDPyooV0q/Pe3MKPccLAYPIRaUlVNLe+kkEgCJHUieRYhjaYzU/FiP6RXsKf8C
Fv6Vwj5e5mQCdV1B8aoFGAlxRx0B/S8FXOYvwiq3eSK3vGDKVYAPYu3bISRZn4LAUOpeITP0NGYF
mgj3FGvar6bvZW4U66TWk7sOWfSCC3vwLKiY38WqYT3LvFUu1MLVa69vGyrqqVu03xTkIxJUSV7d
+7J9c7JWOajkaw/1yKOkRtLuAwXO18gTXVaNPd1ys5jWiDnKaakgu1wgou++dYYkqO4selwpqPrV
DFvFaKQvYmxGOkTSuZ4sq7ZyJ9QgoStzMNjyuulxNyUN7ct0owlQZsmBJ2MUlgtv2X0htxhs1aaK
nlJVb4p9pxjd6DUgco9x37m2p7vNF1kr+VGHzrzvsj6w90ntjNRqrOa1herg5W4zIWQyzHs8nmiq
GlxdFJezJcwIbDqAX5HUw/UQwgFhACtn6yLv2ExJERy7tN91ppB7zJUhhtXKuE5slc7bSVrvlFw9
1vQVWelm3dremAXXJB9p+jIZbY9mKdbDtUUjha5wLfuggGKuXmzaPXjJIIONWdowklx534WpeFJ5
pOijMywsePwLozTLB4A4U7t0qGDqSyfW7Oe0O/G0K1V1Lqts2gK5HbeGiVpugKm/qdB86nB2k9cg
CVF7AM/LKY/qP2AVOLeFpDTapNF3XaUO52UQLZ/bMVcPJT2qnzvZZKsK0+QyZUPGvF+EdrzgYpN6
YdQ2aOkjYAJxKrorpUU30PoZyB+7cXTqSdo9thexC4Bx4d2zwwe7KlHxxhn12tzMQC0ag1i5Gs4e
PWuoK0FQu4qbbro21Inog5oXG1owLXBGUrFTgW8Ua6MEWO85Ofobj44a6YIGGdkxU1PJCVbo4ojh
xUWdW+b1IQgHaEC0vWlvejxl9wWp8yMC8fwBL0q7akw9eEy4HHNfaMu+WdNzZdyiNRqKfSLosaIK
PTTp5VNTnWvDnN0oTotFXxJLK5OBPt4IFQQI7iryK1Dl1qgv+8K46OGQUnxH9Z306YNR+z0keP+G
8ooi8IbIdKNxpnLNAwWit3wCqiTkblH14HMv89Bh5tdjEPMMM1v5V8fB//g2/J/grbj+192z/ud/
8udvBaIWVOvN7I//3LwVl6/ZW/2fp3/1X3/r13/zz/si47/5X/nlXzDuvz93+dq8/vKHVU4heLxp
3+R4+1a3afPn6HzD09/8n/7wb29/jnI/lm//+ONb0ebNabQgKvI//v2j3fd//CFO2a//+Hn8f//w
9Dv+449tkQd/O5z+73/d/t/V//7Lv3x7rRsGEcbfDcPifyYSYYBSBL79279+ov/dMVRhOKcX0cGH
88ffgHg34T/+0LS/o09UuWOolk6TwlNj1Lpo//0jYQqLk8vFgXX6d3/8/2/4yzP672f2t7zNroso
b+p//HGKdP4SRah8/K/BmxpAoAtlpx4CrjTJtHdR+6B2+Wk6/v1h/5PBZ7FbN9ZIT7RePfQ0KbLa
+rGMgh1cqHMyCXz3WfRG0W+E3VirBxc7ZaVQJ/usL+dve58x8ix0c9QyBkXSqoeKPgcpgKeOmlKM
h4oLlWZSku7ePp6h04C/m/5ZEJfD2tX8iQ+SDi6WI51GPgmb33uuvDc/9wgsWg1Fo2aoh1ZDxaOB
UaRZVeFM58T8TNAszRLpTqf02EsO1bC0yge7/CQNcloMv52QWYpFieEMoz8WBxg6a0MP9i49qzq4
Aj16XDPprlpYXqfeUoA/t4oGZVJWntNgLjPL4+CaV4EAcJ06B6dqLuKQMFXdW1gNuWCWn9RPfts5
VNXmnbOL0nQwhavqYTDjZ5qGLMoYZ3TygyN0L8zunGZ4fMosZSPSTiDdZIZF/qJTrh3iT1bNO2+G
MVvxAbqhOq1Z8bb6OKLRsIZ15nzSDPmddWPMFnwwFANhOl86a/UVZ5490QkBThbcKalt/eKTX8F+
5y0xTr/bTx0wA2y21Gkn9WDqb9ZQH6qUlma0vkRB60PhwdOqOOiLbOyBSEdUcx2I9iFL8tWYnJTr
9aofVZQh/VISTdNSZK1gh6Mh0FJGyTI0sQMEyioy8gs674C/pD2R38vtoLoevldIe9TcIdJMlK5l
4Hq00FuG8nEYn8q2WYeDefDLC3g/C0VLPJN2BKOaX52YFQ5X10JD6NkOl9gU+SbmghtIUWjrtEpW
ImhWdiI3bDzLSLN2lHS8OukvlfYFNvPSkt+xfSMYRQsgrYVvf0eAiGo/9k4pN8e4jSedgFfefLw1
vfeezPbAvI/N0Jli9TDmd5V8MeKjQNzz8djaaX/7zb5nzPa9OO5k1qasIYuWaRnZIqQwIHNO4v06
3g7jbmxggxvX0FO9VoM1hBNfH51lH4WHckAPr+N6S5V7XSKJaNp94ub7kbNsSQ8Ob2w/6799Klv+
7mvOdlFwrhX6Kt7nritXvfacQHuQ44sAfVmQ+TklJCFyfjwnf+6dv/uw2Z7KsgSeqTTqQXf8pzHG
CONcW7X0fNotTK6yG9M3XAksLfOqsRpyG6pYQss56FGz9DHsdBjR0lZ9CtKU/BqE5oAXXgrzUOLX
d3SJNaMERp15mmt4kPLRMaNki/euDp3Z+GLyboWtchS15pnlD8EgEt6YsNAHJ9CVER3n6KvIn3gN
/txAvSNgLYoLH8Gf5d87yVshAGU2vffxfLxzNBqzkwCDXwvngbk/mcVidSBS/mRk7Z2h523VT0Df
AcUYj5WkVAg0vAXkqJIpO1GkxWpQFA/tb0ouRRUvzoipMvFG1EtaO3r0QKQd1dNA4o0WXBwvAg3I
DYRRFMkwdzSI1Wf9/vPG7FYR6xUkeDwOzbhFKnYRK98+HvmdA0yfnQAunH6f8J+jBbemq68Uw4v0
71m1xW/yyf3gnc1j3tic3o4x3DgOmUbhxH7s+lddefv427/38GZ7P3qCLqlR8Rxcd1F129H85MB9
b1Zm+12ZlkBkBONabCN+i1eClGwldw79/Qx59/GXf29e9F8PLivNa7hkfAhtrwrrMq6+WfHVx0O/
Ny+zvaqweijTAa0WQkkjCvKwy0/GPe0/v9mX9Nm+VLmVY6ugzA8lbqQslhsynSskwNCe3QXumJ0d
kQcpKQg8RPGODqcefZPu+6ZZ2mWASrReChibCs3aeplsuy7C+GAi9aF7oCbXga+vu6naKBlA6UQs
Qmntova6joabzr7UEIvX2WuNqF4Zd9ibyqbcRcHKVddAAY3gs57a703ebLNROptOjL7NpUgSZVdr
6Sqf3BbfGXnejt0CVCSjKDsFKbfxSIPP9JP94Z33VZtdEPEqppkhrOmQ1Q3K4mStdiF5yJuB5mF2
qn729H//8OdNzSt6eSp0u2KrDHFU7qTxyUJ479vPbootLmxWHBeABCvQFByn+Gkaf4yQIkHcfDJD
7039bKfAdgt+nfZohzT41oqDDyP/kyXxzqScPvCn62cZ42rRUE7SEHeFzJBmvx+P+87u8Odt6adx
+yEUtu1r08Gqy/XJezjm4ZUSfLInvzcdsw1CN2FX4kXghWng9HdrEIifzMd733u2QwSJ6hfYsKdD
4d/VtbIwfG7hlNs+npX3XpXZ2lRxvRkoobnsu8iDk/sBHLwRefQGgdb0/ePPeOc3mIsbIeFmrT2c
PkNuG+PBTqjMNNYnv8A7Ey9mKzUqUonLnZVa5MuKNfpZjP/euKcJ++l1CSkyNE7GuO1rijP7s+vR
e8POlmbZOEpUueZ06NVtONLLZ/nxHL837mw5Dq4MBomD7XBqx9OLu9r65OR77+GdPvCneVC0sjTb
08BBcNWpN4IYTD9H8aFqYnZepy0cww4G7yEvd0q3DIvb8+ZithZx3NMu7vToXOKaaWuan6zE9+Z4
vhKzCWBWefq+4ca+LdrVeV93tgQ1lzikomTJbn0R6V43bc4ady4XTbBWogdn3Cy4GfSXqn87b9zZ
imuSMvItlw0JN+yQXIRIHM4beLbk1KGvjLRgD3UGENjLMDlzImZrLg3CyU87YzoY1p023TWfBbCn
7/Wbu9tcHhpGoFzshomIyxsraW5azKpDDyFfOjtK7WfOymwBBk1I062CTwlRsI/KvhiC87bOuUC0
7AAMwNhRD5TAGgxEw3lnoTpbf1mI4TpKdF7odAuNP3bPWyjqbP21Shlj7GfckaChBVd93i1yLgzV
J1EpesJ+0Wf73Fj75wUNf5GF9k0m2qlyB5hI9PLe0n3x43Xy+8TJXwShGJ4LpyqYh8l97eUP5DEb
EJ6e7tdLyo5GgAiiuf74o36/5f1FHZoIKfxO2hNxMqmk9l7kXz8e+PfHyl+0oVnVl3ZTsiZVerCh
ttpoI8eAuf549Pe+9ulTfzq0Emp62BG56w0IWERqeOHLeQPPFmOsqxibbKa+kyvL3vrtmV9Y//UL
N7lFG4jB4XJqO4tJu4rO/cKztYgjDDZww8AGbYuzXdv+qx75Szny5+rTezM8W4sY6bPYDnl+eXhI
23BBK+RP3u733ozZcQjjq9bd0+7h0vDDJrBttesceu/HD/DPe+FfN20x14KqttYH0Cing4hfINdc
hy6l8HY94rYUAlC6+VAIiOdJ7QXo8EZ8eIG4TWn/aqx1miWLUd1GUfDZtzn9Ur/7NrOzNGqjQtEl
36bGqOdnNEYtW1yJ+7YB5cvKaOLIa+1baEZn7fl/0ZN2RcQnZOl48NPwuiqLK/nJpv/OY3Nmh+wA
8TgsU34TGpLEtIQo/KsQ0s/HT+29wWfruakpXbWnt63RhVelOLDUu0jRPnkK2uml/d1TmK1qekLq
sgbKfYBmRRvkASdcsM6t1guLF5ohLRW0H4Gm7LWxPeAJP7FeljjPlz3IkKa0F3Q0X9Pf4bLIlWUa
n3p4q/tm7D75eu8stbkWdbJEjRGcJRxCuDDj3TB+Fvy9N/JscxiwsaVcVth16I9X7FAHnve4ZpuD
QecqpK2MG+FRL+jehacVfP0n8/FneuR3j2u2Q6CYGnPrtKf1mDSRb9HPz1NxYCfQFGxt2gyx/sON
n9TOXcXd19y+N7QNtELaO1nLvPqe9sahM9Zj+WRM2aquk6WVJZuSXmwxGh431Xdl/Wgqtx/Pxen9
/82XtU+H+E9HkVTjmqbY2Xgo4ccn0U194h0J6LtC/2RxvPMU7dkeQrkHTqWujgfaPS7i9MfYnLfH
27P7eGqaJabgfPx/nJ3HktxKsm2/CGbQYgogtagsLSYwssiC1hpff1fy3gEPHrPSXg76WDcPG4UK
RHh4eGzfa4eN88jB5LajtWTMQsWENAePfKp2PfckQhrh+lPdlOojX//vaIdJMdCSz2iP+Q5bv6y7
8hUvjfH5z//6igoI6grHMAKQoXOzCLM2ua2QJhnKfx9dIgaW1DIfd2ihJvSbr9/Pu0tvPFvbVofq
GeTVuJtqVz75N3XbiZIxW9oCd764GKrjDiqDdrz5sbMlDd+jQfPpDbvuaQq7n0VSf34/DBd2Dn22
/JDb+U1FhzMJ2zoS3gcTPxwluengwGXdfz8dBuGhFvTDuIOFwZ1hdVuSqc/WXTeSGucZj6VlnAJu
eePbzpbd4DU+n4/HotB9iIbboo8+W3H4+odFpTIhsuCEU8pHIgC5v/LtLmRH+mzVVbryf6vOw+JR
6t4ttmYN0WLuLfVpI0wjlr7+vYhBggA1XqPZaWwsbIV+Y7nmNGeOmfeI6egyz3eWec/EdUYuOOSn
uHrFWJm/3Nk1PZ1jnkH2KDcD9hxZ9NlXwgbnpbXprbX2oaEzzlxjM+5FJs7KLbaEEorOCouFUrFF
fXF2pJ9o5k/FyrYCyRGC50p8+34ELixifRYbGs1IKzwgxx3uQTXu5pX7/XP/lNj+sSvps+hgWGFY
jr447Hx0Nbrx6Ae+gyU/qvA3T7gXQxr7fwvpY9m/at0HkK0rX/TS7zOLHsEgNl4GRWtn4sSXraFy
ff/7XHruLHzEYY9ftiVQcfjR5Zg73babaLPgYVgDnjPa+bFftAK13ZX06EJKoM3CBjueNCbnr+pF
r2cYbTI96Pqn1992uS/NZYcKHgW6ifcwNwYvim5DSf9+lM/x5x+TRpsFEB2jWtpApoGrbRodzt0A
iCfU6EGDMZReS8YvfMq57tBKGoUMnCKg1K38zvaKK1P+wkYwVx1ik1N3lXr+llAWRdGOMgvn1muX
S5feerZQ49FsUz3mrXHWa/JNX2y+H/J/N6KJkjZbqF5SoCnD1J1vuYcyci/TZNyrrjc+icFzgBhr
UntX7LRlkkenUJJw/jviI7YMAxzS63INOWKtqeM24+ISO+5FCS1AzI17SdBcQeCUUth59rstcCt+
EgFTZhItBFwAYQnmJthcf/9rSH9qov+aO7OVr3ZSZ8p4unChirkLvdFtoYIj05y+/IV/k5NTX/J9
hethLNREc5FiqTlh6xgPmy7Bcb01NgPZfl0dO0zvyiRzTfUMj0zo71hHmMXK4oSYh4YMfDQVpFuF
nO31bD9oKkaxBGzQ3pb0PKi/MJdEc/NmFMKjKnVLTU7v8vin2LwYrbyoB9xnfSB0gr5UaD3J8LAe
1c+zGXggoGjRl01+CvD4iZY0CB+kbnIHHARNbZNBpOyme0yk7brBLQBH0UqTbNN8pvXerUC9JbSU
iO9JJjs1RkNBBTxaruBRq/Zg1HRuCVhJPk/aychlOBbGSosjG7KV2yeLSaQt0HRSX13EonbUzRdT
2cMbxxvRcq3Rwph/JdDrFETiyYwwK9SFBa51dp5+ibqGJd8HXfWnWsHasKxvi7nKeSn8lRLTluXn
gEWp0+Afj2vetc5O6Twl/jFV/iyFvx7MpbKZGD25dlE85ebe/JVjUmzDBqG/qJDWfrzx8ivL60JQ
UGarK4R1j6KQk6SXbLvWs+tgpWNV9/2k/yP6/NcvMpvznSS0uYW7304UJFuvftAeFo5fibIvkqck
h6Gz8ZT7BtsZy/is/ce86LdJjWHIMtV6u8Qbq9MrRytxC1QPHJrWZlI+im2LPyilBwOSUVGA6HnA
TPglqJZJgm8cMJlUxtIdRbWAtWMRr9Cg4ZvStws5KxGn9a4qb4PoJTTuM3/VGLC8rukOL8RAZbYJ
N6ox0LsqMiHAzdPh1XT3Vwby3xNirvLwkiqsehxNd6mFo+Op6p6+f+6Fr6/NXngKdCksz4UVs95H
1RZDYWG4otU9Zwj/+PRzGTPy8BJSGltlF6tIBX9hoO1kjWRnQbTsiNijXm5781oH+oWEYi5n9hRs
tntvHHaxd9Lqpyo+qDpmn92VX+bS42fnEVMKi6nL2YO8cMB4KVwU40dthRg0X2u4vpBZzKXNdQuC
oz1nLGK2UzOAEubGqyFCbvX4yu9wYXLORc0yiDi6XNigOaop7TK5yZyDLpNZFARkDPum4LmxtoRD
nDZXdsxL7ztLKHpc/DVFp+Kpx5tBdHztyiHw0recRbyMNjgJl9NxR0HVNaoM+XTq1OqpPbdBfr+s
Ls39WdjDCblTafymPFe+JOWHKhyruLdpT+OehxbQ8Sw4vpZYXBqm2RLO9Rij2YgS1dBkjtyaK4Rm
t0WduY61Hcs8U4N63NE96Ie76Npt44W5PpeeSnGijABYBq7U6oPUj5s8D52yxTRYTLYw6tzvv8Kf
PewfIWguRMUtGy6qTHQzlH0m0Kei7C2jdCbxNOGcOib5qrB+NuNJQEtvhmuF9kyxpo8YQlM5AUjB
VH9cepVE027p9kK4qkLLGYrpqSifM7VZTSHWldnvGA9T7B2EsFpCmjF1c/n9+1+q8s5VrnhqZopZ
sbKy5i05g20GsEctZ+y0W2TBzwiTtEHHXYBLhrK4L7y7RL83zJ9VUdHVWDoRrnfiFLvgO3YTdTXB
stwuWjb4vdfBvRS/pOeG8GsR+MJWopz//K+cZRgEPOQbLhzV2O0bt8Me87Yi7FyJaAZSJLTnTcqv
frZD6+Ipf2WdXlg7c/Whh7W+GJTnCWJ+ZvlJ6N+//3LSBQm4JJ+Dz1+jMcFNbYG6jLuKyxK5wiO9
eoj7j1S6q4CH26P/4Z9dLouPe80GdO0a6jYpXiT/QynxngaHUVLsMCZxpcqh449fYJpsMXpL+tKh
awCZ2rvU5y4UxrpcRT5gclrGe5zH5UZbdAbW3L6E3S2NJcP42xP2SbULor2YPkjFQYNumR3E6ZBo
u2b83VTrAuNl4V2PH0Oo0XUdLhPw9ZzEbBGXUVPyH4zKZKZX0musxpzvtpX+PvZ3PkQPzfxoqj1u
lX73miVliBuOtQBbv0inL6N5UKHMNMFh0nuc/DmgqCjeNadUDFdRLTtQ6kPQiEjhnowRWOJJ7p9K
uIMYabb+ScweJzxZvQ1+q3G29ukfL+9G/HXVna5sp9B0g8mHVrOLysi2+rtYBt1SPcfqrlB+1aCW
dGkbjt4K32/XxO676ReiatyZZf060vQU6K/4hju1cM+rq+2v77/8pRk1WwWdr/RlDghrR2NJ1BzD
/2t+/f+9bP4zz/6aTyruFGk+8NxephnlMF0LxX8W0T9i5FwTinUcjbxgDVDjeTgWJ7bQWm7g3fsQ
wgLtOZFcJX6LXt+9pTbtBeNd0D69eLInc2OZr3r4WxvSh6JK7jVhrXXxGkyTRDs/eG0XNK+q3CaM
gjfw3/XkifhGhxIqDIiCtmbsRP/KUj1XnP71+8+26nIKFdye+f0nGBQEw6BcdcOzMmzPoHHi+23T
YrZJh6USt1XdkL9jhD+6nE9ueu5cV4oHbKbiAM6BI95Hhpt0V7bOPweAfwzLXFMaJ3r2vwKbju5U
vJIXlvEjABrJlpLBT2qlh8H/VIzPctzCkrenuqVvfJvi5wJy1hjol61bx8BuJuwgtE4/q/FISSOB
t4SHCV1Nrpodhfqo6HQQLRr5zK1JFqH8hcH5Okt/C2axabPsWFSenUjbeBAcz5yWfggdsHiuqzt4
bE17MPw7TTlCt4OteduXkmaZvqULo5R6nOnL8iGW9gYFjNs+1WxHiLoBvxOfGSzJC/2zDa8kCRcC
jjQLOJB1FCE91yBEobID/c2jcnXbC59/4l8hZzSTQgA8xGXJp+BLx8GoroheL2QKc9Fr1g6+2OPC
vDujXTJOyoH+1A3dlXH+86X+NXXl/753kAWKGEBL38UCtKHA2Kk9zVQw7KlKNUtf+W1ygQmREfOF
SrHTOCFdEVM7LKNjA15y9IUPIwt/W4J4W/7yp8rz10BOSNdTmhzGXao3v5TXQFF/3faFZlEFaDCE
NKmfUK6DK3bla6nchTk1l836phwWSsVzW9LZwA1+3/S64qzoH2K0MkI6m3ay/lqJ2xtFydLcXDVX
Uh38CK+L1cpgLturdx/ncfzHTJr7qnZi1BZByws3HrIKA/al/mymGIBl+9joYDV8ZSMHi8aNSvCL
wT2FTCcCdmkOD5n5GUQabb0j/b7yXR7RhZK8FWP32NNGiZ+yyy7jpXT0SavBlGyxydc1orfubZLh
C578cpUk61ZaTR2n9eaur98U/ybTYvF/K9R/TchIxnGmxBV/p34oxbbsbwtFc0vXesQBNATCvBMw
kO5WYn1l/Vw4Ls5FukGnRFIjKdzjq3c9lqV2nFMfCSKudcyA9PK21TTX7Pq9MrY04xGW5Ax6SbOs
jafbJv4sxwAaoomFcV5Pwxpso3HjLddctSvknj/lJs+VxH371l/rd/j3eItzL9dBUXCsMTrU7dWT
Tm9vlnNH+gyFM68fbxkQce7nCl68wG2vpTbYpIe2pgTbXknn/r23iHMvV/ztJUuTeXddeS+zyZaV
fWVaV7aWf8dFce7mqmi4+9Tnh2Px1o7LWrzy3Esvff7zv9ajDDEJHyhyUC16162vhOsULM4Wt431
+Zf56+Ghl2tDLzNJSrqxPQdu1m3PnZXnDKhXMOxQPTRQHEHXr2577Gz3HqwxEfWW1zW8H760V/2b
7mrEuXHrJFS4OsotMQ9vb3HRlje+72wPNicsCxsxJuhJoPzgIl8Rk16Ya3OR7giSoVaMiIrzyjt1
zzcNrjnfgVutEiedh3b7anHN8OPSm57DyF8TrLdUa0rU/31Tyj7fv6l56amzdNmrM84A0jDseq1w
othEYZLqP3upxUGsPnMicJzcgT5ZQgN2YkxowpTbz8znFvFUYIZk15iH5ZwwonsBsVqWHcrsJS3e
EtVf93iwh9rkhn7/iVhuUWISYUBNAdEITqWecCOXtzWWB1r4bIaniI6TaqN1R0WmhHKH39uqLTRs
FF+TrtykCuXp6B2FiJOJk7KJAw35q55IjnimAg/YmgG52nhxuunyehtg36cNYwHp59jL2RZkeuM9
DAMFlV3gr+tEXsl1W9vSICN11XyXwqVbeOFp6vNdKCxGvV/L7Cggh3pcxaYN8MKNZWUr1ZdWJn3L
WW89WaGu2UXg6+scRvv3X+TCB9FnHyQHg2p4fc5VERzU3C7UK3HkQvCbq6dKkVk+QBfdhc2+lt90
SFONeJsoQZzLpyy/DYtMYXUW2q9WfhzTp+8H49JLz4JfDRA4apKJ7opx2ZnSQm0xIPTd7x9+aaRn
IbDGvxq7U59thj7GyA3VKxcfl156loZU6VgVncRIB92KTNyGGXfOor5/aek8D/7fZFnUZ4GwCpOq
wUCJfWaAsAIisMksIu1LFeR47XZO1WKcKvlumspua34J+luB7jWuvRVwy3tVveZzcmH05oqlyPSl
JtIJ9KL5JuQv6Y05y1yyFIqhZPmoHXZy8VKbd8pN7vP4G56/1l/hU2rrIY16wqey9J/Hn99/jQuD
8Ceq/vXQXLREsC8hkuuNtxyvzJ8LX3iuwlfrwirbLhh3xmS5KjXtqUEhI2ClfK1f87xl/GMOmbOZ
rzWeUvYlrRmKpy8zbJBEbXATsv3wzMp7u21sZssgRFYKBJUBTzbl4bY7CtGczf5Y8nQ1PmtAMXp4
LvmPf1uqPBfPCzWsT5U6/C5Sm0WqPBQ0V3w/DhfCwVw0X7Z9NYh0IO+aatMOKldIyPKjay0KF2bg
XDmPvk8epJb3zmpEOY8iXWi3vfZsH5KNCZ72QHSMjI9SmO7NpLUxvbqJAiOKc/l86pV1n4XMjnK6
q8fjVbf2f18Ji8Z5nP5akcKYD7HgcZfqmZ5ToFLjUgjXzAjzzdgRRNGt5BBa6cP3g3RB3Qq59r8/
zm/zSe9qboWVYDUVltvkHwOVNsy4V31Sr9S0w3laXxQV6AiTW5n2FHvu9z/70pefLWJFz/u+Dok9
8QNXNlfywT93nv8IDXPVfRUhMrMKgk9m+rsA59MY0p+p3YG6dLwkhPxWrTNVW8D3tMc0X4iiQKV6
g586uV+2Gk2TnpN3nuD02So2X1IRdu429ulX7l4is934dKV4KAg9qfvZdz/i+jGu1+K0actuORim
U1m/BOOataR0aZBm8SKCBw8OGL64IlHr2YL1tfMiXfRYoIlttkOFo8abMb6jewEkmlNL96F8ZW5c
CLLzfoAo0Gh5jjhtpsGh9c9Itk0tvybWrjdvu1cV510Bo2bqDfMAScgLjsrLm+bVvCegqqI6SRRz
2CUx39JYdLhvf/9kGQjxv3eeuWBY7dHcAJ4mu9VwAG8dOf+p93tffDPrzx51Yaqs/e4uLiwnM350
AZzsaIuGBE/QymmBaXQdkL69WQx4lb32xqupb3vpjRlrQ45bmVLu1gK9jNitWeJJqveGslH4v7Sn
zENRrzmtUq1gx64EBH65vsbfdV1jhtYE2HUH20R/GFRvW1jFTqo+DauzwyJ2MLS3vQGvFfV3rtUb
2XgSKvOYN6go1SMl9oWpmatBLFZyiAtEHroAtB+mQXbjYtt4p17KKD3qrpd5rojJdiWsPYOjlV7Q
/w3UVskOuQVgr68XXDk7tMq7VfSQUphIp8IZcC/r/P4hKMSlJrxkxe/CkM5kiKVmrXrsqxMzWcje
Y+ZvvUTeecBcB+U0TXuEzeAoITvUtiEcAG+AxXOCXnEaLJaFvQwfIgeLGPnLSk0Zzd7O83xRer/F
/kc/mLZqoPmUoq+CIdK71vHbfiGIEOPWYh8tqjJfx5JPQ1U12AXMqm4UN8NUr0YRS0Phd58Op5Go
W2ZfpbiNm3qtmB/9WXkLvFYNlhp3aZH8mhY7q/8dips6fJFzGIopSNwgcEfhCFodKLP2UnsPMRr+
qkof8NoORhawxVW23y/xQ3D7WHe19qvPCzdrCnoW5ZWonayotUPlWMJjFAhLdj8uJd9aJr7oatAo
FKKRAMm7sTD9Hz/j6KAW0ko2Faeg+0EaCvCPk6saj1TNqBjZEDBW3tg4bQjnk3s6Wd5VVYx1/G+j
DI/qhH0W3Zy9cpxwQDSxgEaLaSvWD6Cp6I/dvtJXUyDZRpsu2EhRg9QgAayFuojUR00+1dYTnMku
wir81I3Lgf/ZnP+7JpztJJ2yxFnyuYiP/BMiet49Wat2MZVLbk4ra+HEmPRTN0/7htr5qpYrW+ac
3XXHDh1KwP2dfkyrXSm/NWOJqoZAnH2Z8nsdfyr1BziDznsfvXep/Ur4d4a0irG+C43USRLhkACY
Tw7e9OHJayDZWpw6fncakrsiOcrJhnTaERhQycLkXUKN6Xr9IU0PuNv34oMVirZOJ0spHD20FFEA
f2O8o46z9IVyXZq+W6dvXZSxv9ApRXZRfaTRJmurg5eMGBVCipezZQNwZaDpJRCstZkN61S9QxDs
NMJR6w69DqyhWfQ4hEvpD1N7ysbcNerEHav2acC6TKYmgUvegTxpAcY99XnheltNgpPGr1O+0ZoB
4NKuzWVX90s71LZV1tkqk1SILXsg6kyTtSu4mhfeDdr8IhjEaowam9Huo9huAa7EMtqSaXAAY7ql
uQIYZYcspyBpD1Z40tQ7QzylJpJsFy0612FSG2Cb8MOo7iV52Puq/DAkCFAU1Rbil4iSKjhjIeNa
lyO6mT3GTbi2KsHFOWKBN2omcDWMADdpH9LiVzXEJ93UYObiSK9EK0V5gIJsJ3Fl5wL+INyNDLWC
yLy35VTjKNq6Vv9kWcDhaxWQ1buO4348Ij0vfLfxh+eEOkqbV24kPWLJa2tqb1fWc1sjf2LZmb7q
WsHgGOYxZgSs9EeoobkpDVDK6ZrrfUfA5KOlj1nR9gBE3bx6ViUkeXW4HpKNRsu50bm0GqCxglih
vFj6oye/tGF1lHGd9Gl1BOnhyEqxRFW/KOoPv6PkktVvlTj8lBDzGZZwGGrifzYlZ9tMB8K4DXNg
HYmJ4yvNpuKw1MW0H4jFe476PRlKW0Qf0SaaW5hn2yYQA/XTWGa21XrLYWzdCkAT0O1lNG7gSu6K
ZInneiNQHdZX2fA4dXSkRous3SX1W6/eteWLLtO7fy9kr1RPhWKrkevwNwYLXI7wkQX3PZMHGDEn
t7NbbGpHqOlj5U5ixsjto59zHS/7S71bBdXCzO+inhrVSxQ+qqyTIGu4pd96srXjXgz2QOTq8ceQ
F1vitEW7maAEFOdEpNfSohAfOkleRWx6nfKsGA8QRkcxcZOeprPyNfdo87RiftKm9w95li/UUqWi
FiwMeXgKlY+s2kqwI5SgcFOBQhydZQi0MJ8V+o+6+KXJG6Um3ys2uXZf+J9QJWwLgdPQr6Ny3SQ/
pWYb8Uq5v0UntdG7hmRw12my7UVP/bgSutYdvRfEQ1IuuRaInqJYigayq/BzoL/O6u+12vXrR6t8
q8xlOtwJ3baVw03TPFDnYfdMxv5zUiW7q6KFLAiwsJlF73r2A8yCHUgV9Tlj2xFdowIvhWgjRzRU
H7JMwlAhJ++q1n4OHCZfJuMxB9tUZgSuwK2lkxTnqwwj2LKewGJEtuT7i1A70Qe4Sfwj2JZFUq97
4beOfSF6HTFn9UvUPCuHCiGHIg1zPp/eviwbnSKFb0OomfLa8ermqWV/r+/TeDn6d6riDvE+oMPS
CFeismIfRjbmxGFhh4krSj9EcT0ARlefp/ZOUl+k5KQkLTdj96WAdove5Va1PfmuM82lxPUTFhgR
O2EfvDa+CwODWyT8HB7C7llg26tMTNSbAuvjqaJuy8+g68PKfFCzyKgjYVc1P/xOYGGqdt9VG7n1
3AhNWS4uOotcrFsbeXswkxrKBbB5k5RgKu/kykuY0EC7uYIgYUnj2MVZ2PGbDZH5aBS7luiUF4UT
+r4TWPVKgMYjGz1ZFo6qWbeQ6Ypvi0dL8Jdxd4j6emWBPNal1rbCJS1kp4C6VVBTmeXGNwy+xPEQ
y7s0/41LpCCdkmDbtI9e2kIreW8mb+HXp7AkBg+HInyZQtxwp8o1FUDDtaOG73X6GslLoArsusuW
1hozJoL57OxttDSwaYExQwD/qqI1PUpOmIVMIsOtOb5MRIDh1bKeEmM9NcdSAyIOmSZpd7mVHqWi
P8Y+Ei08gQYh3JfYiTVI7YWQrUUfDA5Fv2laXg15/VCUpVN4nhtOySrois9mKNdDuzD4pT2rcnKv
3Kd9jynuPXkhocBcIrTRkx/AZmxoOO7YCG6d10tJfkL4Y2d+DL9r32k/ZWmTeudxVU61J9sda6hu
4l3DEOgcLkJQzBEwc3WVicUyiz8ntraUxAXw70IxKT8wiRWS6xK8SB9rrjz+FEiydYyA2+o4+j9y
8mi4Ya0RrCdGOSvhJGnTXauJi0xVzwvACtq1X1uHhh4nRftlgIOODXMB5WUZetmmGUVbqSynZN5E
Rb5OpA/oSK6eNOQAjnSQGgWCiryomnAphfqiq9cVUJchoY9QONtgbOP2EOvtY6R/6erJ0x/i9ETu
2dT1qsr7xRTvLB9liVQ6ebTGH8bR4frIoDoQlkVRekgkzVXBnKe6dlDz2AWLfYL7vE6L0a6ndJUn
bGxlsqpLOsE0iaUBNI3w3KiMWgv1WVNXnfart7D5G7lz6IziVTGOyvBcjG+kC+tO7D/gQPDjIRtJ
sUNLCsGtR7r1ORYr0ddgZvnupB+HzrAlmUweKJNBRl6U3SlME6eW77O+dk2tYGE0jkAu1eoD+uye
s8CwkozXIFWWU5vtu0yzYarh7FTeVxhVBpV0UjW2nL616zLeyUrGMcBY+NEuLF2PMoSVWE7dmU6Z
4g+mw1lhRlkTiU1lOnVoOIa4KSsSxZgHpAxKVbtavIQyhqF0cRrbu7LIlkVcH0IDEJUZrFGQOwLG
FyYPNZBmRAUe0frE/Z65Vop43+H1rTDMkzDtrQzpmKq9JwTUCmcdiaRokr8aevx0z7ABl27qfqMN
iVPSPDRYJPd40MhaslDS4SE+8+tZnGbe4b/S2h1J/BAHJ9hYALLx3VA00WmyX7qR38nhrsp/1Iq3
0E2Zzat39bGGdoRAPzjWOe1NJrmbYOM/vcBEj2MtLW75Cldj2/vqvND1mpdWt9ZimS1xLt9BRuf3
gKUTaMEqABQ+LBRlgEFE05myGlPzd9ThkmNli9gY3MB3AfAA3GoBwuTjsjHuDIUXp6Ev69Got+2x
LIyF3j/I8rhqKP/komljwrccQvm+KtJ92aCFrFCvAq3iBCPrAfdizw2nQ19/8YPcKdHFkzlCK1uY
fr4IJ4NOVXhCZvllYAtu9w2hzWjrQ1E8YtwCO+2+hWmeqsFpJNLQAJmVq3AKHZQLaYol8rDPpI7k
Didwiagd1kO2SfGUaZT8aJk7jRYxvHXsXs9o18oRJptrr3ioK0g1OtHxLbR+4slX2AUennEYsKVx
+Akb1PtEceyAlVY69iYlnqmCcV4OS0nM3bhSDj32AoakuKytVTE9ZzRK+my8GlgpIVoUJi7lXv7U
a8OTiHV3m4ArRK7D8aSWVonKD5wEqJHj3hL6RdcbSzARaASctveADrW2Hj1JfuIasuWMI0cJzpB9
NDk9S3DwskU7vRg1KUGqOqmury0wY7ZoCasM/WNKqIwbbPer4WQB2cGcqXFLzXuZqthJteA4qZYr
ixsxjk9W+WWWqq3Su1krgzvRmTwhMx8G1WkkKgxmfVTHp0m5y3pvBz1rIResR21nefcT5/EgaFae
xQHYL125UR0QM6ssMCBPdPsiV79UDOkx6C/zU6MsjewIpR07aNuS3uXwpQvuOyuw4VYRtxCyV+Gh
jKholC0i6KWOq74ujk9CEDmeJztxnpy44SJ/KGxueFf6aN0rUbD2RmvTxP5BTful5su/YjJUvQv2
vfEydiUXVWQM0O4yVFhhpSzhDTsZXbFgy/DWEVaKFWxFVFh1N3IWp7aAZRu+0LKt4D6vprAxOUtw
v7vUPWHn6UeFk0ZtcI/cP7XGBJqGE78xKStfOXQ6vbdnG/t8sBO9WshAtTSzcGKinaxKd6EQHHpu
i3vRVekCE8h0Up/2JNkVZBgDo/4xmF9WEuzKOral8GeThc9cyNxREMG3QdpmATtc0hpHU62e6sZb
obTjtHAy8/yuCO6j4eF8JnVSkuGwUZyoPyQZd8uGfND70YHTTno2cS7a+Xp1LDy2gekHjoiOkSkA
NYXFZH5ElBN7VhElI6S4ScDteDfZCZfD2Uee0LF+LuIED031I6JSo6sqmVnilv4X4AtKWj6sMHp4
8agflR8DmkiZC1/d+gTS9mh2zOBxpbXmWm85qpTKPogVt9Bh2Zy7aGDVpdoqtRYVb2b0X7mh20Jt
rLXiSLHRkfj0uIivfHMdZIatJ1DrhBDYJJ+xUznbsyYgAjQm7dnDOfBsFL9eY1SkNa+eXhFkvyYC
Z0O3Z+RBNxO6tU/SCj7cbqUY8XHkyGHyNRS1gyod7sD9uSIisY/1avMYyWuzPHLfRgMMrmbZ77D8
YdXeLhShEZbsO9J4KoN0YSRfwrSCq7eUPWCaymoILCeYqpXIrI0U8s9BW2tkD5yNJWVaBONEzBOV
TWmYnGtzN0r9dZp0p8z6yKT2mFOI0jTFbjtydV88TrxaQ2drDYUhNN7SaSsarx3qHF/4nY8nKhqj
+ai58aIPf1WyubcoCMXGcayBk5JTZX1Mg/eHrP1IvW1Pkb1a9022qtVlTRuyEB9iMrmufouyTU79
Qm0XkCW9sAELWJKf/8zwUI4C3Qbcalehupymr4GEZeJ0OeDDrdT7WOoXJbXhCD8ljU4nSmsotvu7
tBdeKzwt2zg7RsTpMoGbkCaboKSZxYIIGaFEK+6zbnDjULFzzqXT4KactJF972Es7o1AWaekcKnu
29bwkTbtTvTuijCkCf8u901XKFu3sX6otYphVniIuLUQeV9f1Bn9btOo8Z2glWTGX6nZOY3XLbqS
7C+v3bjr3M4PQfp4VCqfvclbW+bK5HpLB+gTGskurV6KzHOsidwq13atSTeNSBG3OZ8jtUMZjFur
dmgJcCoDWbqeOkKCqqROnRGJuhWr+2IgiANn04MaLvtAlUmi76F3UrKCoVQp1qFBhbVSdkzAUqLl
hSZlMqcqhzGWvRj+2ZU+uvNHYyGC6/R1y9VKz02Lnr/aukFUOoHc73uTiZLGe388DnLyEJXDqRoy
muwJYpGwVKVw1eUedQDa+rN+HROqKuPD0GMQepKtMl1kkTRECHkacUN/bWjJkgTpvlStFw1DF6oT
zzToOti8H8rJeo6zfqPW0qFRu8P4P5yd13LjWpamX6XjXA9q4E1EV10QoDcSSfkbhCy893j6/pB9
uiOLI6UmdJWhpASSwDZrr9+5/bKCRSvS1JaFdRLjuE/vcfr1UBWoxtO50YezuCVil7DUoSQ91KQc
89p9Pbz0J7NWtnVdP8odLBSZU2hDfJwnu3RzMw0psHD2G7prJVQ0ieYIyXHXYmlS/ZYjGzx2DEYb
rLqhfBWtfEnYtlOIqPUSdZNIwrzONGHZJU+jq241mAaDRmpJNJeDyEP8hO5f9Jwhe+wr+NDFcJBd
yUnbXYY/R/+okN0auTea9+CV1qbJoy22do/+yMptdctyHAjgZILo92ZL0o30UbT3BdEcqm/MR4H8
nNqd+1E+T+Tuqirjfmbo/olDCcQAp005qFsPfm1uOj997jtYu3q2HwptLRGqieZQiGahUYNGAUFx
EOpYiKIQCnzH+BrmnSrYRrETpG6nlNzj4ewNO1O46kMe2aqaosxFUrUNIn8p862ahALSAzs50x1V
K8lxGUW7KI8a9m2NEHoUUZo9uodTEYwfubrMy5wUFYHuW8U5wyrrRce537duxfJkhNlRKIq5Fcmb
tBpoXReLCkcfT4EI1Z8tytWqsDZlLnM2Y4SZrYVXUE5sKBmW54TGhWvJG7E2aGoW2awuNWqmMSOu
8RBGa89U8SVSGQBltpLlozoeCAxemKRIZuQzEEVOArzXnjQPBUubPpNma/dRs/AtGfyrWUw/kxOz
UICpCv6twQemnyeZqJuN85FisJPMWY5CrQ7S6dyDURIXThqJEjHGTlKdqNhr4qxnSrGrKRiq0T8a
cjMTNJ+EXe2jdzOMhXChqUgl1mvkLPo1SkYnAtGJtl1CE6aklO6V8lxlxrLvylkH4OyS7uo19J+s
Ky9QHBG+SyMWdj00Z1JcnnML6UGZ2k3y5IK29h9aeWO4r2PDNikYi1rLl4VKJxibjzZ/M/Kbwtgk
VsueW83Lbt+T1lg1wVxprnRTWBj8ej6+czqet4S4NlWzrCzVwecV+YQ1owDY1g0RUvuiJPl5eEqH
ta9tEzmZJenO0u8KsZrnHWm/o+gIdA1CcW6KyDQl2Q50A1X+c8XYz2nxkk3MYYA6PKNhPCCjkCB8
Sf4yEMqHoJXv8k6LmY7dktbXKTE3Qr6KDG/e1etBG59Fys6yr/GYQvvord1u5RbFqhHw9EzFhR/Q
pWqahStpC5GJMHCzG/+tj9LnoEqYYbEj6B1b7Zs5ECPZm3eBgsOkZURnk0xmKYJHL0A9G0N5jxfM
woskautN223ZNtYM8GVdiutSYh2I2g+dVSqryAyWbjxSS3Q+f8HdH4KGFqNrOIOpPtd1C0kuOFoe
Oa2kW2ORiJFWRgNpHNNV2pokooqq049HMoIk26Ld1/fDPFWCHYYtR+Jidl0V7Ux9XPmBvHYFcSWm
Jqc6decH6VGCw1XX1dLlTNAm6qKI2pXaEjoCYiHFe0+5jYb7LHy1wtewe/bYAiRsTaJdrTxnZGkb
9ZWnHTr92HJmI8ZY9uhE0jARhHgeja9hdW8N91Hz0aO0SoeD2q7o4cMQFM0FHVTF1+Z6hEJhPyHX
peShvrwGS5TKlCtce/LRpCtjiWuh3vTdMSr3Xn5Q473k7wNpLw6vvTxZeZ8Zhk6bR4tGEI74gaYs
TaMY2rGLJjnqhgcfTWdlHFrtKp52wJvCj06DzoG0SOZx0drcjLcsey21Ra7AbKzYcQliJ3S0Jwt+
0ZmYt/hnnXpXowmf+th7ek6h5PYIKwVvwI2hcgBDJqtslPgwHS8H6zoSrsqG7lG6F1zlNCrlTmNL
81RQwBWO5KBuy0pDMUz1P15r3dpNPvAnhWmxa8RXSfBWisKE6vZhOK+Euz64LXvC6Te0ClIMo6Ju
sqiptrK2zBWLyPJhw/E/NqfnvW0M5SAEh6q+0lRcSwB6wdE8upfbLtqkjak8hqO8RFi0jbMnubd2
SnNSqx4b5lTEiMZ6brLmSiNk0LHaZ028q31pwUlr4VkBYYckXdXEj76w5h9Hz1qpgrKfnHHi5mj6
90kDp725FYK7BKioPpu5E+bmRvU3JqX5SjXehO6sPabhWiireTWoy0o8SMkVKn5gDbtami1MU2/u
uXj1VMrNkEh2zHrcuQXj9qDE7TGIDkblz/FGX8ay+6j7R58VQdTw9qFGBDDg4GcGs9RYlmuOM4mu
2o15boR4LSicf0TeKCeU6QaS5Fxs6EoK59x7S7zk1Sqy+dhaO1HxtrpMqHwO6lxVil0Y0HrxXo2p
w63AnGss30Gx0MEdCUEJ6AKcI46kahouupr0nNps5qUPZclXHLm9JRIQi+AKuHkr1q9y2S2gTM1k
Wh8xjQwtEZ1aEs59/obyqqjoZeS8koa3TZedzeYsicL8z0SCL1gdl/Zgqu9VZdPBEYwr0qOB7r+x
HfvquhccwbBPMvY/rmtWi8La58bPSPGXjmBiEIiZNnDdEAyzWYk/5UpesI9S0svk3IT8NZT4SPOI
vuF+faHtE7ULbpGXFEpfJwKbkqKvw+CpFdq5pEvssYCxsrrso8L2YnmRWO+m259jv5rl9F89q3Q8
1O7pix5F33yWr57JBY0Qgb8Wh9N3LDSgKSf64aO+IAa1UaebUcYjEZPDAJQF9v2jsXnpx2OOutUG
SYJYSHKacB58x/X5ghV66bwTKKUZuTLSZjYbIrGXinng2D5z4/Eb3s9X3Jxf5lKvz6cg9Qgalv5P
IHq10AZCh4Ep7brCbsZ66eXU2ODirbQ2QnHWC8QPKsqaE+M20LS5Kt+7Q0wZepVaYCst6zCdEcnN
DmLZXtXJNyKNLz/aBRkxbqNR9D3Ixgldb5JikamvsB3w8nwXNW9g0OuiWaX1LUQfVd/nuKfrGFgI
hYGDQzSLOUNwEiIQcOcmN7L2M+WueOn0w+PIaCZYONQmDj1nQlJ/NoSmqfDbgyjMpKkqEZJrDTQ7
yO/NzyzZRfViveiyMjPKkQurS6EmkvyHQ/5itTC6SFIFS8etUbZFhWOo87P7cDH1jVKNii4o+biD
7HgQDzXaID+79MX0JwxPTscGEWJab8V4EfQ/W+kvrXx8kgRSrx2GrfQ63mdvf/6wyhdUwv/HyCeQ
BUMbDJZjFWIWNI9Wm4xoaZ/0YwBwHV8FiUIJ6B4tYcKs8QQpwRe7eJerj0AQgrBTw01ANZGHJGLJ
Kpm0Jro6cqzGt7TFUbbrDxM6H4jWspUeRPe5LU6WLC514cb3WrhQG2nUcR5mMiXS6c9fa1JDfUI1
/fVtfxvmhhz6kkzHfxt35wGbkq5siWGoukclL56DnK/ou/3Phugvuutv7zVEWqLHBUPJCK/GcmGY
d3/+Dl/sTpduPEqqNqmkBqz23i4Lp7PCn6/7xWp/aXmoq02OzSb3phUyFmICGAWXxpJJ+Pd33rC/
KOKf3f+L1aANRUUsNOZAKPv2mB7TbCeqN1n7VMcWXUYXAHndKrsq2xnxU1pdsa1n6X0hCHDcohld
TFrXsZ0Vr0n7ZAln17gP5EeS1fWBhi1hGoSgVxNqKeCw49HayeJFVrwr4KSEYOtyznZ+G0R3WuBA
Y56ZQDahtZTwXTIK366Nvdwsje5apI8ovgThUZNerfGR7rPd+ldSfz3qUwzbdVJaB6Hc9uEhyKAd
ZAUg41NOf0cvymsvVaBEwuDxTjgZmuVIvG527lXRyZO71t0UULOtjdes//zUvqKD/3LI+m2Y6ejB
6rDBjmiy5eAwCPEJqAZbzaGn0a/De7RszZMI28icnJOwSvPd8vwfOc+JlwmfVW9lQofGa9sXe89d
dd+xqL8a5BeLpZx5qi/AH9g2H+ZN/s2e/tWidum1OARCZrYFTP20vddIFoUFSnvMxnBL9RD9VrTj
mnLRe5IjDfpMFEfCpUEkPMPJq7UfrTntd/VSiweahtxsUA1Dk/deNj6IQXVlqSlsA/1opr6DqeBS
orncB/raG1eJp9h+EuwG+smRskuIZQmU70TdX9yrSxOtWo27dIwkaoIN5gPdzwxoxEsHrbYCzS59
LhscQOOC78xSvtCmXNpnTTkDUZIwYlwNWO4NzcRKL3+4F8oXp6mg6pqywHZuG4zYL8yT8JtC9asP
Pd363yaZJCSIrXOu63uJbbV0OiCTdD+LTRTli1VRJKkjERv8yqVX0NGfnTYubZUqQU6ruEcmYjy4
N/rLn1ebr4baRXkU6V4ltNB0JluSKnSqH5645IvprndV5nbTHRgfxsN3Jh9fbGiXDkpJY1qW6ibU
claxLC2o6HCQDBGahFk7P7ofl15KasiC0sVKv82eGid9/9lFp5Lst8EWYsQsBiaDrXwojDldnJ9d
drpNv102KQPDEjPqRFiMwFzWN7YMX93liykna14pdLLMEU5pVgYE4MTLbaNSlkr8nffuV29xMfsi
GVtNEyYulvKAEu+tfgzJqLeib0yLvih1L02LGjH0FUGqWT+Hbtd77cyKu61JO3OQr9Hx/KxMly5O
LGGsdnofYZorJzDMV1btLX72XC/mpFyobTNUEnL6O+9G+OHAvpyQagZgKwIRaJK7pqmPnP3Pn/aL
lfTSgEh3PVw3p9NKEK0iSE7UV5mfzv988S+Wp0sbItkiTThB6Dh1a7t2PSg/uxuXNkT5EGp0xrnF
VbUYJr74N0eEL0bepQsR7gWFjHXYQBocpOAaz/oIztyxGMK5q47fvMkXs+cyyFPWI9OrQ96EtujE
6wBfUGF9KdXPNppLbyBFIyrEq7Bz0IsqmOmq5GTQDX/2QC92Rk8zpagxeaCaixEcpg/fVM1fDZSL
yWhiJZ4MA59Z1pzuVQiXf/64v0KePjnfiBdzUa07zYqsrt+KyMEG7ABDOGm9twsxZhX6t9FrYTwi
KarQagyFI/Qi6q21DudSlGc6cFacwea60mUTAjAyj8JfhrkC6Jksu/FWTYcJ6d/6pmxDlpyMQZXc
v7USdW4O+jIb6coqS0lvHRpmtop7hpu+TOoIIRKhKjyNHLIIctjpePX1Y7xVxRqq5rmC2h3o4OcY
ySbGMxD9XOKU5dHq04Fc/DhdjnG/lutyXmPtZ6aOMOq72BvWVsjLzbsGmFrfjpK38BEltcl1hZW/
q55MGWZCIiNFvcW7DnbBy59vs2ZM9/Oz+3yxPKESliRq0w7T7hqZ7Z3b32rwjQQIlJl5zgbuj/vU
hcJStpT1YNWLOio3Q6WDYWyMegCX71aJsU9dTMvhp6qYlvcWUHk+a823qSsRZZvSQEckZ8vJfaRX
5hE0AE/cQBVceipaHV4dxqsiegvlZ6QPKBxuUoDDVF2NYM99s+hVeCyjh7Oh0xWJE8DzDrrXDMkX
7kW2WlWzGLKw0fdIgFaqFC4i0I0RUlIMUK+9ERitd1uleWxja5mY3VLzaZLA0B5eMvklJKSk79Yh
vAzpqo4XggXvBsy2kOwyX/fyB216u9Ob26hKr3Kh3g4RoFILUok+uVIyu4RS5sIxiRTsX7u7oYIp
3V4PUOa9hDsRHgwwObRpcKQwQAtw3BeaU+UXcMDUVeyrdj8Ip6yG8/ksScOs4bCZ+9kiGqO7nujv
OLjLxn6elVtFX2QiWD1Wjo1UOgYvdsndSApyp3VHAfF4ofLHctDCkBVER4Ew3gzyjGmQ6wcssGZ9
vtLzelZWR7Iz7DRo5or6Ghc7bdCcUE9tpZPu06pAoQgnnU/VBsqLjoM7KVOrwMJwvWubhTgSao0m
JfGrU1/kE/tL0arT0NaOiZKikQUH3sayD67hTRtJOo/xJjcEye6Cdt3CwveM2CZRcsxJnPDHtYDA
Sj2QrefE0NEtLSIjw7QlPoLGWxcwWVoPKtYEMM5l1XVUt1xLbrVoOx2TU2sjofK03B5NVTL3jXrV
gLXVgT+PIStEZb8s9I+6dRdBYK3SAsTLV15TD+o0Ai0PgNZMxLkeyE4an4dSmdxhbF3A1beMD7H8
FhjXA1IGmqQ27RCoqRbReYltGs269jV7mCSHowuZ6CG28qM5YscEgqLNBPQIgrC3wnqfA/wW/TxR
HwaSd8dgZ+B816w4CF3TL7syx24nWSfJf+89hJoSlIQcZruW2b16I3bdxoqWdJTARd2lBt+Ct571
3gKUzrB024KDDi3Iqkhv2HeSCF0shYRZzLt4vGlMBEEFtFFRnaU8MTW9L/t7kZEINaoHJHBb107c
DKpUMqs8wS4H7EdIfBktY6Z091geV4FvRz0SkwRm6pgsOmUjQnPQax86G6hlDts3RgTwnEUKisJ1
ESoz31CISMThL0HUWO6CoV9gAIXr4DyMzlFiQhx4bxVzRjiNVG2EFF06faK+5YG3uq1gFaSIJw3B
NcIdnMNlnLMq7anKkoUPmmGGN8lwqkQI5p5l8zDgWG1lxMJWCt/eYhzTjKyjeyEpMSVS0GLIq7gz
j55mnVtjC30rgfacB5sOM/O8X+ilvm9YoI3qQYjRBEbIRIPKEXN8mkNKK8y2gE1gz8Z+NI/rh15j
fjbQdAgbaZV3zBptWUSANahOrj0XsFvr/q7u06UYGGCvx8jEMdNcQQ6S6shufGIjJ91jG22y8Upi
C5OC+6qBFR8+W7q6ynMdumG5sgyR7lw7y1BxxhA/BZFJh+DnSk+OWcQw7rWZCa9ftFaDtXcNktoq
A7PozG7rW1OCvQnH3ski/10M443nnxPwdebStCF2GgQo417tUpbIdD7W3r0L2lVDC06sZK97T6YH
FZ4BV8Of64iGmQ2QhnKmqGjehTA9UtJzsmi81gvxNoETPyQoi/uUdTm0nhKBFdHvo3IZ97qj171d
avSetTJ7LFt93Yo7SKk+RjHYO6AaxnxUTxdKsK3bF6ncB/FeFh/Nrl+EGbtyDyhZTW653VZW2fbf
hrpYV7myjMITXMP54KZ7TgC2ynMjCKaMzlqOHTMywNqCX1sDHrnJSjKsfSnv2/KlAJH3OrvGt16v
sTD08vlgrrWynxXGbW0+0VtywqB1Cv1OSz4U/dyGj0SGOSpSEo+io0lfDHQMI6E7cmUcy/A6r0hK
8c5heZcEC2bUsnO5mhYHey8arjviwAJhE3UGXDpWYDi42KraIC4I8WA1RWGFHNjcVKlodwnkgaQK
5014crN626boNODi6NC8C7ibOpUJhyndsh7d4SRGKTxcCCyef+ONZz6GI0I6Es32RWndXSkeBfW2
C5Y1PWGkVH3QrWNhY7j0hK19BISUQ2KfnFKSwXhtMnac9j1DmxcM8SJp+l1tIHWzmL/Fg2tJ694H
Za1gdgoM1lgU0cu4Mw2QbkqzFYKeUrijUDtpzXfmeb/6+5e1CV/q0t7NJzfRRRDTba3hUFeSE7A2
VyWi8OJD7cJlSmlVQ3QJypT8J5Ts6AcI/p17umB3Ptq34GOUk1Pksrm55zJJnETzqPNkJ2N6hhl9
R3NdNy2kK7TuQW2XvrAqmwxWuIVW82zFMEPTbKHXkKogBv+55EIO8EnJxde6tI7Mar+Jcr+l09vC
V4wRvONbUxx9uVlVQuEELMYojVedsizycWdKj6X5Bgd2Jse6Y2TtzB/RXiLEymF59KGGGPuKcJHZ
iCyiGxGQCvNCbbbQCoP+GObxPMdtXo+umxTRaihvq4lLmFOgAvXVKoJ4I7fj9CaSjjWeB2PdOWam
zEV3cDirviWIUK1oXAQehlSABsORrPRFhpAzWHfoxIL6WoPFpAzED4m3La6MBmKS0N3H/itUWi1v
N51+Ctmnwi6de5wlzcbYhxGMNLr5LpUVAjZwhiwiIbFDOl1tMAmSZkkRoCZflKjtO9DpElIQy8FY
Po3FFrsfKiHkykZ2Lwq4XtNKnBxoG2GnFd6pZuEaUAL01cIq9pZ2KEunDo5yNq7EcD3w3CvUXK4H
q1jIVors2ZDTqAs2br5047XcVbau+87IcqYZ8DkRW5gq5Gwpn6vmVcqiLBbNTK4zVnEonwiJlGe1
OXXJyUd/Rhc2m1rVwTGHKIdZhlVaiyCiADWXgo5OTRF3QXwYhSe2DBiZnaNQOeXtaQjBSb2F6O5H
Ns+yOJuj6XjyUuhn3cmo9kU/ztwJaxG33niU0xtDutaick7O8UwFJA+afWM8VOgy43XPsqZTLmsS
I3nixWMlEPHcx+DJxGciQvFfnd3uThSPvvfSltsgvHfRVgeMhYTxp2iH3HuxSrRUXDi8ycpgCrum
1mDBNVHtA2kRreB65rWPCqc34C2TgTZvECKWiXjTx8cMXN0gdACi7dxM5LUlSwtTd0/kcc8ja0sG
hhmVizyHfi/Luzrz1ymnHxeKeBbrMKd4PNYAXFDcZdVT4p6r4FZKrA0iIbwAlRu3bx4EMd/GTOnM
eB31/tgS+0noAglvTkrmWUX/qclu1JoVQkTI4GcbF/anEnADUEsHgneG4GVXyERbkU1gOGaJS0pZ
P2vdw0BwZw7TrXh2pVMrZ7MSIYZlYF2g3mp40yYBalkx2qn5bRsvm/4hjAYnazY4lU0ZoZStsLBU
FkZJ2adMRSU/Ejg8Y5KhgUfHTGoDk/1ZCk8N5YXI07du0XcROVJ3z6W7VUCF5WvaJZT7cxkicT3u
NXUXtP3SNC0H849a3A7sH4n6FKJ06K071XyXSPPTg2zutdnJUL3bFLF2gMMI9ic1DvBO40KN99mB
Is6fHrbeS/5TivFzGPxlIr269TA3e8oAWOF2qa5Ufzl0BUr2rQSIGeucfav7KMwQREfw5hpE7Tgw
tNWtKVRbMSMvpvBrzsy6uxopr7OmevDxxtatBg2Wv1QtjAxAiXQ0iG0NzzOp5x6qg0otbvTGWmOn
f+hQ9RsDrNbYSXSc0ySEd5Jld6TrhNNRvKMUQv3f6Nca4n/fPUwqGnxTXHNR9xbYHMu4h1oZY4Fk
9BcImgrOAN1UzJGoZwn9wofum3q9YyKaMKpNIO7k7K6ngabEA0KR0Y5cKnK0HJJunvKRiJDpeVrD
Mm1XVbueNiE5Lj4CNV6FrmIjObfNEkGEeh5oISR0mwQkWWPsOQg+cKtYBw00aH3V95sqNK8MNUFY
G+wVBX/cGFJhUc99bxnit2JWycmV1GWNEsYrm4OrKhss05aqO8mmzNOommujEbdVzFhkNTLxX+60
RwHJj5uyOFUnD3J/WT61pbswErjNN0T15IO7G1LjHEfdSjJhHeJ/881W9sVGNnEDfuuDo1riRqCX
3g6ICtFE++U3fftfwMInO/+lQ3EntXqnykW/NZv6loXs4OLO0+vUoAqmEERDDdT+ZgLh03zHqoH6
Q7cRlm1HQbqKenMtVuOdb36Elnew3I8/f9vP+q3Ttj11BX/7tuVoFXDnddzCYnUWUQBN9OQuz77p
jP4KI/jsO0/v+9v11chs2yIGzstFxalH8bbzNqlMQlH3EQhnr5EA5ddSB8u43nTsh80QHmLjUHyb
uvsLa/nsE0w9vt8+Ab7kmc744xvSQxlR18tDghakmMMi27idheKCcMnsqic+IUDlXLFPJTI7TLqr
8y001x5HBVMWf9Dnn274RcvSRwQWRIDiW19YSt3tGHzTW2Rn5Qt99kUvmpaGnqLdYK/aIryfFUTr
0olDk7iCFnHm4IwwJN1S/JDgEdspiH8avBYx/vSSI47VOWM3GX3VKRCosQ/MVWTSPZqFOOXoe2zz
R8VTF5reLNRR3fh5O/eFRxV2eKaYV1b20OWtPXjBPEnuitGwuwglXL6uqp073KV14WBqZKGGleqr
MgztBEORkiZz4V4r5sZkJWU9s3N9h+qvKO4jsaG1hq8NGUI9YjJW9ipDDBSNtpE/YhMSuyjZNnUL
YUh0YIA0iUHhiEReqO99FsketVGfJVMXwXaFajY5DBRNTkXxHPkUihEkXcwz4hpVqG/ua71fCyps
/smlY27GO0ucI2BVR6SKxcHP1tXg2hrtQZkeRK8kqxD/rYgjQVYjpJfWah7N8HFDn5oNt2GdOWXj
rw3LxGDr0VAo2YN1VGxy2mskLAXe89h/pJm3zRH5FD7caRSMuLPIylLrdhYu1RlxBsBju3EMDmUQ
sBNTs7OjdlLIXEkcr0f93SFl9JbuwtMkTKYMHjWy1/4xVOV9mn0oWbGKzcGJm0nZv8n9m6AcH6OO
wkdHM6hLc46bdh6w2yDRq9KbNtrL0R6SKJ5ObriwhhclkeaDGJ6M+t3yX1XZd/IOz7jEoOkRcs6K
ZqUs2n26EvJTbeTOqOQfXZWuamHkvPZoqFtI5Ehd612iKHO8TDjEqzZmSrNWT65HhOQdWqOy7Rdd
5tI8ineI3X4Fi3t+/GhCKvDjjKjch4jmcDNJK/FPNMaQFpKxTaSDP+5rKsdy8G414X4Iy62Vvhs+
ilotcXqlmA9oCprOOqi+sqk95SVQ6D5A2rDEd6FV0B2TplVpuNXm5Kvfh2i2MBVr8oWFt0aaqNeh
IX6DgXwG5Exnvos9pYjCliHjdlQcLR3Dc+/5jmBCH/FRxo3fsRu+WMvN6d1/W+kwaU1lDIS6bR3d
JqQLa9XOQtL6543iM0hk+goXG4U1phxQqKK2mbgKPXLy+uG7s+Pn65Z5sUUYnhSodHW7bV/tm/bM
DvDNhT9DtqaPfLHy65aSdalBl7zBGqJ1RwzB8I4j4zgVv9vePgMapre4WM01I42raNR4sKg48qgm
OlCnVbYJsSsJwltfXA6pyToT2JZq2n9+El895ot1Ph3JQRmmr1X6z4oxVYXo+ZD///nqX920C4jK
jHw/GRues6eJBJBve7lGfIr3XPf25zf4xeT5ZJ+6NMwN3RoWraawA+rDtFKvgzI4RLn6Ink06Enk
DVhZa+nVaHuOtvEhcR/MkuPIFICH2A6HJafJMQ3zhlWUc5oVsxdLT9Y1WkuAu0XZSvMwjLcplfQ3
n/iLp2xd3BNRHzzRzXtgRtSFug+koGe7Lj5H/mOXP3h9jcOa9zhix6Vi+GFF+PkYAnZm9UzoYHTl
yDorhEhmJgInPafCa4j3+58/2zSWP7mZ1gXSVbmhhKmcSR8RziGbyEBv8M9X/qqjc+k/XHAGlhqV
kVCn4XWiDcsi8eZW3a1lfVhmSNIEKZ9VWezgV4/DD04caXZnIQ6SaGh76coMOzvUn6QQFmWmbECa
Zq4PHzW0M+PFC1m5o3MxmZTQ0pQkygyiQEXUwR0+UF6FlZaInZsbrSqzniv+Y+Q+R1o+Rxu3yofo
Lhv6VQTVOA6uFYD8lHTVxnpyXdWurGUaYPsw9i9qr54Ii6ZDoHxzV76YHpfWyUNk+V6BE/9WijMa
ILHd4xNMxhso7t/c9f/7b4l/1b/+k59fs3woA8+vL3781z54LbMq+6j/c/qz//21f/+jfx2eW0Tv
2eXv/NufcOW/39l5rp//7Qc0ZUE9HJv3cjihRY/rX5f33rPpN/9/X/yP919XuRny93/+9Zo1aT1d
De/M9K+/X1q/odkgc0in8vltCE5v8vdvHJ4T/nj3nNf+c/z5n70/V/U//zLFf8iaLOuapYjomQ2T
Gdm9T68Y1j8sRTV1A4dTk3+mw1ealbX/z78U8R+maaiqJeuqJuvKZCNbZc3fL2mGoRMQwwsSJbX2
1//cg+v/nmX//WC4J3///B9pk1xnQVpPQhT904VCUy/5XhXlftQWBbiyhKuCgg6OWgllYETbL8dX
C0+OxxT9rjpIj4iWNGyAul3R50RMMOAJikDiomSPkuRtq6R/1DPvYcjmRhNtTPnJHyp1GTZHuTTQ
DUvJh5uMN4KMCHPsbmopxBEK+9FRZJ6pda7bXhVUdqX4B8KC1j26jawM/YVVW4emw9QPZe0yzrGW
9I00csgcWXTC8Kz6IftjZuCQo+9GGqqYWCDHjD+sEAF/FuzcdniKa4nkUOpd5LVypVs2tQ2mtKa4
0ik76rA9pWV78qTywa/0175WHwcxeG8sfzvIDdIdWb4P23HVlKLT1OZLXNANVIbQRRxqLMXGuArN
GHssmma5fwaNRbvOtlq14GRyiHrcB5mLUfZ6neQMWvleKd0pzlxpz81KmWQzwTrKfdo45gizIUuo
7KwWEoNfNyxMxqyTfdCdoj2A+uUgehKVe+C95SbnX5VGm69KdKlZM8gtg/YwCo5bCHSq65nCNWYl
eECPgFGbLA1bvQYhpTMX6QdLiKS1HilLQTT828gaAd2sx9LVurkrY5GLsVIaEIbY55GFL9UQzYdh
qFeZXq+8AS+qXqxvDHrVC8WS29rOvYxuOR41y6BBDuJr2G7iLIM7A56Zg9W0V6NXam+9iR9pqLz6
Pc5XlT8ItJ8UYWW5ruIEbD84815bE8KQy3UAsOjR2sFrch4aMXCd+1/UfVuTnLjW5S/iDAgkodes
rKoEX9ouX9r2C+Fu24AQF4GQgF8/K32+iahS210xipiHiXC/OKKV8kb7oq211yL6gls6WG1Mx340
3Xhr5S7+20v5fxDK3o89/vx/EMkIhdP/r/8TJf4RxD62383wtX8cxH7+H/+NX0ks/pMxkdAsxWM+
giLSy3/jVxKT/yRZhgjFBKSK+LVJ9D/xi6T/SfFQn+APQkOScBR+/xO/8v9k+DvAVQnnAnEnJv83
8euXtQSCp1dLsDTdRyCMtrIa2HnnX6M9vTyywS8i429W9pU5gHJPZjUpVzbG/Z123d+Rrr+ELe1d
rSa5RdUYDVtp5JUgSicPXQqK+7DFvRsV2mVCbUq6ktMGd8qx/0N1VXoXtvi1xHh0XRNT1OWIRK6k
fH0pEhCqAID1nBbm7yzuXapQCKtxXrHzHN2vu7SLhtsRWkHnsK1ff/XR1rfBYE6HLLYcd3RtZQ7q
tXhHwyZsde9SVbeNNDk+YqlrbW8ZlGBfiG53gXuHFz3e+17tLasOtpZdPpU5qMobwZ/5otcz949i
PM+vEeLx0q7DS0bV7bZUZIzBxzi04IY8wOGovxp7gI953SuggaLKRi+yISOBHzvzfpfsZgb6rgKV
w0zxAElSC86APcxemR8VVJWovcpMyWzbvun7Xr+aafaMwOP1wPzCYv5w4gT0Jm3JsJY9sAzVHEOX
oau3kE5+nvszijnocFe2xqaM+k08SNWs76OoDwxpnlm2/JCYntjWcmjd94YO52RcvgWdf39em5B+
Ah9NupZbMoGmjx6DAqkKeNuf6Ub9xuiZ5wH5CvqWHmypZaqvrAtm1Jhxg1ZT2O69gCxwELk0Ewxj
oldLwm6Xzb4PW9oLx8marANP+FpqzjGA1dt5eJMdxgbaxQvIwIjFfNV6Ldd6kg8x1FEuO24fgXbx
InKtMtPEEV5TtZ7xjjuw+qyq422YZa6f+lFAnqajZqDUXctZpFBu2Ktk+kukSff135e/WuAXbupP
aTfcCTbFCDAEbLooi5WryjXt+wcQiO3LuaKYlPv3X/rN2fQncDfo6KEnuyDayEa+SHIwB/VAo4V9
A3/mts3NwaD2asoBunrtvZZt+8fW8iMwL6beN3Z7Xjk8SWD9ZSYAPIE42uj17zDTeN9YRbixrXFv
yill4nMUJfsnPOSSZ3LX7wzvJV0jrGz3Dp94atb1xonZgWhPv/n3rV8d9Bfnxx9CxYPqPrka79Jy
pu6HVpS8GKaDv4l2TfAatFZ7dyegihNmKX+2LW7IvPezmUvQlb9KFfpw66w+/Ps/5Td2+skH8cjT
srqum4Pvc6kkaGqq7bzr7Ry2tJdSjFxI1kXbXKLXDmZncRuZ5Zmxmt/s2p91G6dpdGmLXZsGUFGj
7iWAEEG79nsetJm6vaJg3U8n8s11+0sSubBd+9PDjk16yTOkktjWRbM1P7ZDhij6MhQHnrHnltSD
ATNoqdA8TUX+PiPTuyCL+GPEbnVynqbclAKQCQnmyr2v78OW9pIrhIkHrF2jeIXGEsBu0Wc6Qw00
bHEvvTZcjBbP9Aa89nH36ki67X50ZPozbHUvu65JpTYj66UU8/1eASaLB9iwlb2oS4ncutiQuYwk
MAyLO1ctD3TJqz898vYh4SlphmguB8X/wDPshzFPAj+lF3A3NAciOR3YtYlGDJ6w92jgBN4IfrIo
Pdr3wU0Xraqdy6SjEEBo0LoLNMm1dfHYJEAKVUfCwDFX8/GrSMyDVm1gjfQTRfJo2xOg+hEkEeZy
azIOSbRO36/Ald4GnZOfimyPV0dDudEbjJKCRRbTASBDIoFB0PuYNif53A8YIqLTwM+MR98EP36E
bZs8NThlXEFSDcc7SVM0gUdMt85hST/xLo6jq8br+N9cTgTsz/V34PPDYknihdcpzemSX23doIU6
pn+jWRD2Ff0J0Xzh9VBPSO58qL81a0Mx1LH8FWRqf0B0d9ss0YCfS7Jh5sj063cgh8KilD8kmmc1
b7WSS8l3cg8Y+m2nnpPM/k129+dE2TIl6CiquYSEyBs7s09V367PbPvq1r8o3fzxUHC5JdvEkd63
dcSg0aoV6HaFwpw15HwBtMhkPgfd1/m1v/k4suRdv3JZ07kUvDaYylBCgPS1An1i2Nf1gvk+ANgZ
J1jfghKGLuQLJ/QhbGnP/wWGIqZtwcddJjxqC0jM4O0Aqjphq3uGqReoRm0mQaoQQ8Hy5Y/dLmHt
U38i1R0ik6JHgjv2HDC33nWQ38CLT9jGvSgwQmuy36pIl5h1va2b9ZRWKigMcH/eoBc0gS450tDE
MT64geXqFI3kY8i+f75XPj6JKITWhUGpCf1BqJNs71BkBRUUP9v7j1deBOikxYyVZ8Cv9AS+WR5A
tcNyjMk99Z46tlG+JRVszdgKjnn+flQgF/p3g1xLqX9GAbwxPF08tmlcs80tZZVooFz4lGrxMLCB
jh+rlfIP//4rv45j/Oc476MEDTI4V21m0WXeQ8Gwx5Ncw+xzw/S/WVx43i9mbTiTsLzc6kuHaTWd
h7DCXU3veT9pFCp8LnQpLZCOQMRZFKFBJhGe63cLgq4Bu3YZL9+WeD5JGXjEvdQfH2yJR6B/y2yB
6kvWXdppap85Lb8ztef22SotxRsyTH2VEnG2ijERFlZ/cn9+asicG5cWNSK3hwTGny9gfZckqCrn
PlJvxYNtlQnYOx8gZLqmeP7twj6lD8+LiN0wwAWLAz55t+ro3G5VUNeM++A8GNfEnMP3MaV7b1T6
ElCqoDs4YBVPPb9bUua2icEgGHuUyzsRs0B7XE/PI29PXA0xLw1TL45ABxG81TIKyjvch+URntZp
3MIeaX+duhAnNHYDl/YcMl4R7iZcIEoIAgH5hFhYhzDwIIxcQS2PDaKzQXVmxwFJkRtWokAH1gQe
EM8jW+n0IFmqywj86Q9ZumKiKZUkbHUfKZbgcY6TPEMsSSXEEGb+fhHP9YCuzYdfZB4fcMW3pTnq
FV1PbhXTd9mKh6J9S1KAuTcuvtkDPB0ATmT9Eha8fPn6+aiaboW2eGlYcnbZ8lcFbvrAtb0cjamD
HYg3N5fdfMjbo8qhxznLsI4C556r6jXB0Eze6hLY3LLPdaGApAtKQ9zz1V0Cc5pmWHpct7fxQN6J
loUMROSce8kTvFMiWbsE9j50yTBuUPXRXdiu/VMPnREaCUDvk0NmwOIA9g+lOBoWv3w19Tnhukr7
SZf0qPjNxul+imVYo4/7OurZemwbb3AKxyUvAYOD6MbWhxBCI9BcgXCPAw0u+x2xAHeVQq2GADI2
z8m9UFC1CTsuzDvna7+TTPYo5HB1gbBqeprG5wCY1xP3i3jAvEMeVQtnh8RJ5FBUwovFG6NtWBhj
3iGv1knWu5AaZsF4IGb08SB4G3QSmXfIl5gIJw1O4gIKE8HA+jL0b8OWJk8/5hYlEO6N+7l0dAEr
z6QgkjcpMvwdtryXlCTAGLRSO6ASfZs8bBidvSxHTr+Hre55aE4q0UP5CDWRJN/l3HyK8jysB8p9
0NF+GEYw66SBPK6+smh+vbQYiw/aN/X68G2jotFRnEI1i++QLgS2DuNFYWt73hnblY0Zwwcdo7gi
t2IT037eJprbsBPjaxVowMUxKILA1bWCnBLb39tFhh0X6rlnG2HeNBnhQ2xxr4++KjLNgrAi3Jcs
GFOt6iapUWVE5M+Z5iU01Z4J5eLXQeUnBP5RKdqkoEKpphm3crUv9G2ijZZXCWCcF4gJQUJaNwf9
KK3h8hbqqCY7N+my2MB/mOfBQBukUAgcddk6/aPjYH9KOSgowk6T57+RlLOxy/VxxIB4aJiSojmy
wLsY9d0X0peCzEaXvcaYX5p/RHn2KWjfPghGpmTr7YTWkRiP+IdtHT8fMwTkw8ziaxfYY4HYkl5R
xmOa3MSoHnuw1wQu7nlwtUCbscPUIyjFmje2mj43cRqYuzMvtWIgpmmGCYcFAM7LWg0foOkZ1kHy
xQMYYH3a4Imk3FIoEzSQlcqXh7Cv6aVWjAS2U3cMMDcUP/HSYNXJQhsvbHEvuYKiQaXRfK0e4wGV
BpjOljnwS5KnyXWZaiU7jtteG9NPxPK7DqLbYbv2HFOsg8JgN2aQHaSLLHVQGgR2PXDfnmMqdLoB
wuIoH0n9Zu6rVwsYm4L27UP2FJjpRtvCc47eArG/agby5/ivsMW9vIo6JhuO6xVYiPGLEroHRRhA
U/tN2PKeY2bbDpqLAS0Hs1Vv24qdKpeEFY//gBaBqXNOrnVplqQZyOggy8WzMLAC93FFWQLCBAsN
ghKTDuAnYvQ7lK4DOxo+sb+OarOmc6xLwruHKt1eDdNz1LlX9/5FsZ56ngm5lmSoOZbe5racKhTr
S/0Q9ik9z1Q5WLfQwZ0gtVR9JJt8IDYNXNrzzMjtqTMVnD5f5ctqXT4OIHE+hW3bc8xtUR2IkOH1
1M7fEANe6j6EFxq3Oh92spCuSwRmg3C4W6hk1C/6fAq7SPsU8mO75HwzaAKyo4NEbo8JovFdkEGI
55LbsRgJ8e+pjKX5ts38dX1kgbnS55I3+UZbcWDbmbDlUUevgSoP+44+k3xkTIOWJTwyGexbPjUP
QkRBWAJOvFyZT3tKjhQBNl3jD00WvzxYoD/6TPKjsHF62H4qOSjudAy6tJpgRi3sS5KnudJsxEmo
ByOOZPRuBxXDyTgQB4Yt7vkkpaPuZTfjzjLmEcTTobgacbeEFZs+v3xS0Qzq5cgLNKsg8in+aPAi
GrRxH3nXpxoA5VpP5RbVn20evxsiFYRX5j7yzmIcPxUHUg6hYFaWA6boIPTThPm8DyHKpo0Z2xDU
JxHkKNZhBb/kwsLOuA8iQv2QpK2EmikYp9/lRrw3zfY5zODeDbRBaGraBdd+Z9lyI0GCsrO5CjuG
PoSIr0TmtcMxnA7bgiC1W08MfE9hO/eyJY+UHYdr/zbamtulI+c+TwI/pueboA9VO2QhccAXBzZe
aAiA7AcoqLCNe87pKmhMd+D5LqtOLSe6iTdaL4GtFh9JhHFZulQ1wuG6ppg8AUUltAvDQDncBxOB
Inc6YmiClNuy3dWZ/DCDQi7IKD6WyHbdYMEkgpyZYciUcPYuqW0QaoP7WKI6IYzRFTce6cA+psDv
dQuybh12yH04UauiprJQzy1b+I2Lm7+pA3vev1vlek39RUXow4lcXEl1QAu4XDfXfkQEWx+2ZKzL
CtVtf2vqanqup/Ob2tPnnRcbaJWbKZvKqtL3fLfvZSLDnixiz1Fd30Ag/trejjQIXMB8WYOqXadh
3oRZzifd+UZRflTIG2Wj6UsapwVnoUt7jgoIRBophbm3bQSvt56ab63tm7DwFXulbbVlCzN8Q3Ex
Kyjrgi28FkHhC0QrT00yZBJ62RnAPnYmEYghlLmJdhrU9mBXcoLHryEHtybKRxglVvJlfsyvVSOD
LoXMZ3xDZzuiA5T90KyR+0mNywvQQoZ19tg/AD9sXwEzR9RdzSrPXOk3BwV59r/76a+9h/mAnzk+
IGMVS4w58BTdvfGBxNHXsKW9+jbd1yjVDAE9y9Cr4VELFnK8Hwdu3PNNJYbDds01iabZ3dyZD5bT
D2Eb9xwTd+80JSyaSmgvvLMTL7TTH8OW9h2TEDIAzzojDg6gXBhvOpsHuSWmyp8eb5njnfKAbGWp
esAecxcnd4MDXWbQxn00jojAZBwrB1l6Et0Dhf/dRPzPsKU9v9zmno0Q/J1KaaBJMEDBW25hNvGh
OMpozFSaGg1aw0FJ30C9rDY67Jj4YJwkHrvNgOeitLH6nPbry6zOgvI+88E48x7n1Q5BwVKk/VlM
/YM9qqB7CvPJsoiWmgC2hkqIN+qvtOnB0Dq2XeDqnldC2cAJzPniTpsfyV3PNbhoDQ3LDrnnl5hF
J1lvUfFD1l4QMLIuKnBlzy15tgoQeyF+d3pyFxA6uRMbKTmHHXDPMwVkEbp5wkERbAUP6/FiS/R9
0NI+IqdSDgTKHAflAGUvJfFbyM4E3ZVBtPM0nhzDzoB1Bl5DyPHHtnV3gwjr6TEfetOPNKepRYDl
cpruzLEc993c20uYTdjTjdeUTKMY8Lwxb/RlMkXlpOr3YUvTp0u3ogFUUAOtQRl0erL2fofoQdjS
XrasYit5vcBzrqr3SqD91qiwVOkjb5CDB3JsOCQ1Yxe02V9UcVgI9JH8GAyohynCh9xb87kHq+9Z
tVkduG3PKUWSj2Ya4O5HA3KfVL3M4udwlNem4z9vJ4x7Hol2ocKwF96BDw3Zii89IKZf1JhM7cWs
VczuRL7Eb3aoWM/P/FuuTvOLH/QZIxZ3DBy9CvDw4B/R3ICFqIbE3CxeHI5o4FusGh8wbAGG64aN
KiwY+6+2RPck2dsZdcxo5KeMHfsA6Qctw06sj4vCCwJEO1t8/Fxkb3RNXo3JGLZzHxXVCAh9ZJWY
ymHM+xtAGb8oCkmdIE/zUVFVpgw5ErwocFbdqkG9Tvke9GbGfDwU0t9ajQv2vSzzOV7A3yXSIQwv
gov/0+DDTbsqOsPeZm1/DDb9YHT7P1x0T6joHlOaXdf4xfn0IVF10wjnmmwsp7iBngKbH2wq2Z/V
7sISlQ+MwlQLuJY3PqFch75KZsavoEp9rnX0G3dmXmGAJkm77wn6/z0nOOKpMt+ndiTDTV3lprmp
Ox29qcYxMOr9ZIV7hCJpq3mWowVUKpXLn8lOXvHVBLV6mU/NZNZhqsWKfukhJowW9SBpHlobNl8E
Vr2nJ2gEAWe14FSWg2PpjyaOV+Ca3BrWu2c+WCpJZ7zroHlf7nTdP8TVJj+nc9+EuS29fvxHVk+V
ZjNPBpjGsbEgCVTvxl66N0FBwcdKbdG0qcPiBRMMfQNe1UR/Y8niwvoDPlrq6DCSZjLcnhq7YbiL
volSGxZyfLSUQDMDLM9oP+KJG6SaJtN2PrHmeCbD/3zo+kVk8CFTA01rObRiLN1qkg4rd5CzAfCi
PW8bxBNOUPQa36PRrB8gxBd/GKTZIpRGPf+WZ333ojEpl3dDZ8SLOaujD3maaugLoW5425pu/AxG
unk+6TbevpmIRtMdEv1SvUxQjkOAXmMtO9nqijPfwjDOjHrRYtDLlIEKcCiPVL+Y9fRKQlIo6BT5
YKZ2czZzyooCdeH3Rkw34xj9Hbb0tbJ4dPyVGIdZdFgavN8ArM9HWKrNPLcCd5Wx7Yx1603d5JAT
NBAOCtuyV4jbKmnZggthAWXd/O01W73D9ar/Era6lw6Hcd1FzbD6rOV52yFk034LW9krxZO6mxWk
tWDqGBTz1Yu8D5t7Zz6/TiUhzsSqURTDchvF6gZ6GGH9mcw71CC6jMkGbayCptAEW/KXDrC0MHN4
dbhLB6qhsCWKRMi7dDnOaCyHpTufc6yZ2gxzNjh8A13rm7rGM3J+9O42aOM+gonuS1sTokXR1QfE
D+zwxg6Q3Qxb3PNHWa3HwDgWz6L5xOkde1bJ4nrMfhFxfWokkOKny4YBsoIP6Znm+uTk+7A9ew5J
j5lQlQz4kp28AefFSbjPYSt7zijl5nK7QOOPZ1BxO8wir5KPYYgD5iOXMlNFiveSA2QcQzJyhVDQ
0WwqLDn74CWAxas6EjMrJKXtC05pczscun0mgf7ua3qOuVEeMcUnVgiTQnphVNV7rbfQI+75ptAR
yRZIyxS560+WJndakkDv8e7IclZuO6ylRRLbMxm/QFci7OLoA5ha6Ca4JTEMVO7Taay+adB7Bx1D
H7+UVWsMimKFlQ1k1+oseZDJlIc1CX0EE+i+VDdXGS2ks39Ux/ZqcWFvyMwHMO3pIXVSU1rEuqlB
JQZBMjeywLLfxzDVA2szejha9DR9txv5Zl7oQ5jB/VQJlTcad1gatUkxJ3U5Z2F1rQ9hclZOOWAS
FMF7by/Jsq6XSkHTJWzfnlfOhMsESBdaIK40dzyKzdmMfRME+WU+d9iyy3SxPVzHCoxJclpSE4bs
Yj6CyTmAFumw0mJy4lxF4qbNwgKVD2CqMy2To91psSd5f5vLNb4VSRYGVGY+hmniESj+V6yeO5D7
q7FNbyBS/FwD4DdB1scwRWieLsThGGJu6eW4yj/HIwvLDj6CyWRN1iw9vH6BAP1XXK+gn+cWGS1h
UcXHGOzNRDEwfmyFgOBKs5Abo/qwws0HGBxV1GVztW0F0yARc7t4j9nCsBju84kMx5zkdbJuxUan
5nbqan1nKj6GdYt8fqjOOA020QTfc5qa+xQ3xctsksCD7sWso8lZGzcR9EhAaiWrwdxkAwsMLEn6
9JqWKwvsBcHiY62zUwK4243LLAsLW4kXtoRmkPFKclq4WoLGJdNVBFxKW8uwcRnmE0VhGpXjXXDO
iv6YzvaYbwhkaYNCro/vQns91/Go4mKpqpskge66I4EHXTw1+g7kucPgSVy0FmOoEM1qiAirgnx0
1wRyPDUsdVzoSL+biHqv+ygIXcR8cFc/NOqqpHsUpCcfQf8B7rnOhR0UH9rFUjsZfuR7AbpuC1kU
8afj29ugD+lDu7p+tofum6OoMDBK0ABq7XuoCYaRDDAfzzV0ciOp5IhaK3vFhv52EXHYLcVHLmEe
UoCmTG7FGkNOySiISFRBYZz6yCUmXLIgcTrof6AphpdHqKbt2acQi1MfuTQyPBfFrXAFBqKBAqKv
xjVsdJ76yKWKQKPlWKK1QFP7zJem6HgWFMQBSXrqleuk1qW1DURHl/2UZeQU0aBmLfVBS5AipBtP
qrWQbLuFWtydrb6HWdrLDTKDCuq4ZitOiHMPjHJ6yac0bLwH0/xPLaLGtN/SJl4Lm2h+bsBWcJu6
MCYB6jMIYcI/Ja20a6EchVZ48gqqKUE1EPV1sZjMtjYfa1tM6fp6WUeouaxBQZD6qCWb6jqjerSF
7hd1gmREEan8R9DH9DFL2m1a7WCGh5QsL9wcneuZBcVASBA9/ZK5sDmYpXECtwyMB2rYh7smNlGY
vX3YEt1kYuY4WQE8S+1tJAQkeYRJzmFm8fyy1xIUwfG2Fu0QPRzSQd6K/RW2NH1qFg7Wg43Gci2S
qCugQQrFHPUxbGnPM/cMc08tNWsBqqk3FREfyRCGx6c+ixCoPO2KK8RaTJ26V26/8EDSE+pDlhbZ
7JuLsGtFIFw2cPKiVvzvMIt4vZ9EyQqTYNMKnbZPdexuk6ENKnqor9w3GGVoDt3rAupEp6Nf7zV9
jubnesj+2dyEKM7TE0IGlUGTw60Fh1SauOX9zNtbW83kc41HYQahzkyG9ZmgHvb0tzbj4ngUK4J5
2r4goM00EB0Msr2PYJJrJhqwHphCdNNNhZmCeCaBS3vuWR3ptJMxM8UuXfVhiSdocfU8jLEF+eup
TRjTHEkoMkXaN/EJ3MH8RbqNe1jK9+mDeGPlKmmLiDtcCRTEuavbsIjrg5jSOMtdCh7vwhl2n4rl
JZgb78I+JnlqkxHvlGBjj5biWMSJz9Vl6njQpYf6TIdHh0ew1DWmYF9ye5uOgct6vVnONikm1Zoi
sdEN5bLY1upDkDF8VI/gEtEP7Y1ijTjYWuQFHD/PoUyusfoXzu/DetJss3GjYI2Wm+qFgxddIiaX
sKzp43r6jU0OMkVLMUv6Id3z/jSIZQ3zSh/ZA1ErHQMpb4o6Aj5rndsPUzOboPsrxrqfHkDgDFIB
6q2lyEV/Jzm/yI0GtSKpD+xpGi5bW/emOBL1TpL5TNUW1iygPqYn2lJIPUDDqegt+ZHI5Mu4JmH9
QsApn5qEGUh6S2WWgozf6dadO9GGlT8+eoeqVZPKwNjVeNwAznAHbpOwvOmjd9y+k2m+Hui6X9yF
rd18S3OzPBNc+a+9x0fviAgSjRysDEidMi0dEMtf9dTTGpi+Vme3Jlrq5JRq0B+HnXkftOiWzUko
GM5FH0XzeR4h48hUGL039cFC8Q7JAYhhLkVTQ6p7yld9AwWqIBwG9bFCvdFZlFu1FEN0THcTk9OZ
D/0QdmfxsUJdZLaezTibUFOKX6qEowSYA5mDqY8VajBt3pBlnguRQJ6v6ftP1KgwfjLqo4XoQMDW
TvRcjIK/HuTbtmbvgvKGjxOqN20yDPvMBZRRT06k37pmDGt/+IAd07TbPEgsPY+Yf0IkPjG3Pjeo
+Juc5INknUrG9piyubiKscLQL80yhiUkHw2UQqnM2XWci3zPzzGvTkMf9iJOfVojJ2JwJmX9XLRj
dXdM30lchcUwHw8Ubzn4sGOQSkI+9wzmgJvcBN6zfEojdrSkicDFVMzdABHn7ZRPQ1hB5FMa7f3Y
YTzp0EU/1vWn3G3tmyOuyV9BZzvz7p5ibPIKwli6qEHGQlV16rfAkshHBOVmb4a1w9Iub8y521d5
w6dpCzyBXhYd1zECISxW14m878b1Ahj1Jcwm3u0THH51LWrVI9cRc4Za0nBpVkBuw1b3CtzpOm+W
HkNdJEADoZR7m09hD3rURwW1rqdtFW8SUJUEyNpqUO5jvxx9GCcx9dUIEU6qammwvjWQLdZH92WN
VGAH0ccGZU2eggs/ohe7iNLs6YmDOTDI5D6xUdP2x2yzll/GaD07skHeQIHcKGxxr8LdQUayRlPG
LtmSQk2an1gS5ps+Nig2baZ129qLbm12lzf1cW/23IYViz42CODImde0tpcuYi+jprkVdgprYvta
aWO+JNSgiX2B5KM7xbN4Rao27KGQ+opayrmFANppL+28v58hR3KaIhFY9/uSWiLq0ZVYrkZZa0jI
8bwAu3fgzn1wUArZq8xtYr2IGsysOXHsBvsPayL4+KC+amykNo7Fq+odOGz+rFxYTeiDg+Z+GpZ9
SO0lUtNNIpsztzzMMX1wUNLoPWocWXErbM6W5MAHfQ3ySh8YtM5JbzO220tM5WcV9XeumwPt4aVM
JMl9bkZnL1RvLybb3okjjAaQ+sigCc94pGm0vVjZV3eijpKTzUYSdmH2NQWhL5JIPHHYy7zxs47l
h+rQH8LM7aVM23foq+jVXoxJXpG6BosvScKe1zHq+fTCjPLYqmG1OIBUvxaCj+g2z2GhyocG8SFu
R9109uKW4wY/dJ9yG3ZOfFzQMscdbTt8zKOPoxMn421Ej8BW6j9gQVZWk46VvYwLnjn27mC3YJT/
FvQ1fWAQZB4sXTGPfBk3fX/07AQjhWUdH/4S52ZEnxxLc9rdqKW9meowCRPqExtVc7Jr3mHpbTvu
hL2SbIjAT5k+PYHzqmMwjMNzoOhqTuMgP+TxLMMKCB/5ojEWRedtsJdBxjc0XW8HFlhT+ZgXSePa
JvjvIlz1A49XN41m38POiOeUbSbkMRg4Tnpkd2M82lOObnuYSXxOo6Hfl1nKxl76Ub4j3V9jxINg
+dQHvehhFGQZYew03pAT6H2tTVhh74NeYvDCjtLB2O0CwhvV3GOuJ+yy42NexgxsYAmekqHHPpwY
pDUY+DWCvqMPeZkTeErXS3up2+Pc8cJMY1hy99EuitiR2ChaL1sDafG1OUGxOOxZw0cWxnredTwg
+tVX6do2x7TzEahhQn1soagl65Ia+xZi/ksd9J1Vuwy0tpcnuYoj4OSxdpO+XJP8Jj6OwJU9f1RJ
c7AYF4XLOu2nvfo+5X+GHJDMh/+YumHUbDggwNOcgeQ+OaWDkgE0iZ6G1XhizbwM+XrRG2UgAwEg
z3RLFLj6tdn8aKysyTtWr9dye0mS9Qxwyp+ZVVuQuTMfAXS9YHM3Y+tLut9P237vxjAqusyHACWc
kI1DAO2CF159Gq/UMaIOc8rMlxBbWl6huZGulznrxM3aH/rtJtzyTDX1M9f+8xks82FAwhy4Lo3x
conRNI0v8d7M0etmEmt1QxOrqndKJjLHK+TsmntwNswQvqHOzvez2EZ5r+K+zU7xLrbudXNs2rVQ
xlRZWGsx87lnqEK+sk4tlympwDmXJD+gSxZ0Wc988hnbRbTqoUJ4Oab+c0ZriU5xmMxU5qM47Jhm
DSfdcsmX9tKqvD0lOgwWlvkwjuPodZcDB37Z7EROWtv9BFbLPMxNfD2oMa7b7Ujaq8W77gTlnOuA
7BHG/pH5YI7V6nExGjZf4YunOqnGG5PTH0Fxz4dzrLKyYKrG1ivafIqNK9I5eua5K0ME+oWX+OgN
S9qjsVmFfZP6nG3pRfCwia/MR2+Y3vSOLTgqJBmzG4j7JDcH1A6DTOLj8CpLGQqQbbkkKn1B5XYG
M1xQsZD5OLzcxvksxYKlhSMnR6OiA1VDYCbwcmPb19S2kVsuXbzebhI/AMbmMJq5zIfisTpdm76a
l0s9DP2Z2r2/dWJOg+rVzEfjVRWPe2DmrpdIrnH16DNXY6bcVEE3m8zH40nZN10SD9g9vmzRSt28
FMaxsLtN5hOJrcLVEN2FE2n7ATxor7pVBjUzMu5hiWI3KdriiFwqM34et/oNvsEzoZz+xj2vf/+o
cLCOkTrPFbpSIhtegF1oKFeR7jHmShf+JciVfDhRgkG42MQUIX3g+ckNy9+VncJa0tk/AEUthF/V
RHDeqbwny+dtyMM8yWdFQnaPMECKlWOx1zcyjW9iSJyEJQsfUVSbKZmGA4s3XL+qtMLTiw56Nc98
ViS2deNIMTV9YdkUnXvW/RHVVVjjIfNxRT3LyBy7dLmoK4YAc99f+rYLrGJ9YJFJ3fG/OfuyHcl1
LMlfadx3VYuLNqCrHrS4e7jHHpmRywuRS6QoUSKphRKlrx+LmzXddWMaqEEAiURsLndR5OGhHTtm
Y2P5dNra5oaPfTHO3fuW0FtWkRigLZMwgjlYNw2AUikKSLm9z4SQv6UVyZGZ3RCMSmrnk5asxJn+
XQU6/pZUFJug7QOQik5Z0x1FrIu0j9/FV4Ll+F/Xfmh8E2+QbYNDWIA+iiWXzftqC/wtpyjyU9pB
nAPTxJMcjI00fhfWzd8Simg8DmoMcOEFFlA3QZ01+dTG75M34m9JRW3m0pBRN50S0a91OdtB17mV
Fn137wqFb6lFFOqeKXQJX5+mLWzkPjL2vh5e/v/wiiI7bM2AhKXzPS2p9KfVZfJ94eotzWcYEwsP
ZqQsfceP65zlMgvfN8HfknwC0qHFqcOlWZecAaGU0r7Pq5K/ZfgIiIvsC1swwYNM3ijRY8w7lEbf
9SzfMnxeaduQ9wz1ibOanGXg5KFP5/R9i/MtxWfveTaSYcDVG9mEuekm0xe+rwf9vqn4lukTBZtu
o87qk9B9lw84T9itft+O/5bq0890HIQappMb9xzcrYtq5Mf3jfobVEm2UzYNpB9OcMF0h1VGexGE
cA5439XfZM8b8MF57DJ/ajIA4JG5j9v5fdvyWxrRzoJoVHb3p8UHTQllqrHyJnxn2v+WSQSu7yTj
cfMn06XPNWDfXEf+fXvnWy6RUDA2IHTYTnD0myACtdDjlKn3KbDwt3SikfIRFVfhT32yzX0OTgfr
i2zY1pd3PdK3nCKpDWQZPR5pgI/s1raKh3/HEfnfqZz8LaHIKOIav+CRovC6/MrweHlV63X8YQbe
QVkLguLtc7An/VS9717YX3fs3Yd2S7LQn+L5MZgCCD299ynQN1fWfc1B5fSnSLl8dl0+R+/zJ+D8
zYoNNg518hSjJNfprk3IkbzTIIe/FR5Ktj3o54b4E44YEDw0e5c34ztBkbcMo5oLqL9Poz8J3qiP
wI4Cl28jZf8OYSDhnyfb/wUceUsyavsBjf0qsyeNPl/+AR7F8rzESxBdyxl9+Y+QNiP2w1SrBqa8
264m883HK9sgPSpst/R5g6qXHnIgiWY/w7YGkjp+r+X4RPo4Gi5k7FxzHpdhm2+nrW6ySoVo972a
IeU1lrqjkbva5nhNbzgMHUilBav7colqqDzkIsrqzzyIaFp0O0JA2YnBjOUUxfDZZFnQrae5ARh1
z6kLooOaQ14fYw/e1P1qU17s0eZ9hUrleekpf0YS5b7z0Mw30bN90JV8BNwkpzo9TGA7/3B4t62I
4BoSn6CBB3UjlobprwD1SEjiIGzU6O9vkvrANsPNE2np8mv3kFOD1Go/MPijwD7iyngW9T+J3lH1
ioKuNyfZJu3+3FrZ+cOcxsF2SNB2Ol6hhalLL8GULcNN1EeafYUs+uZODFYLTZHGc/txqreoLkQE
SmLhiLHdVV+v9XjbQ2Fz+xDDerQplUGDX6HqTMcFnAkicZjJLqbzqy25LEOtNn6HCnOz5pmgQfZ9
w6CPVxGdHLwxu4y1n5rWi/AqWKM0KX0s5/6Qxj2ti4yhPlDFiQ/u1miXvIIUwZYWnDsR321Nox9X
2ramqqXT/MFAXQGfZtb6VY7MpGEx1FOX5n5utTqEULxhd0rSsSsG6MqjPrUvUDSVukf7TaJWEP5X
7uqgyHRi5nL3YKEX4ToTKK0PIoZkE+HGHNMMBLt84Nn+vE6ga+UtS21QrKGqeb5vLlEHCE6HWdVP
rm6L1I/uk+s6Ag1MGa7uyKI4SF52KFixExOW1EdG4IGeO8tg/BNAvskVYgjWcxKKBOLdoMzUxT5Y
+g1vM0FgN+mWMw76Ns6hlWinz65NJ5UD1k2yUxNN4QIhIgok3XOsonzWLHb3LuObkPlE62XP296w
rYy8CPTBqXRriqmGjjBccPZdFEYb9E2vLEmnarQUtFnehaIpaCpVfejExH1JQKb/tra1X/IgNAa+
HLp1okxDlS0fBseTTwAOhCztGmVj3otVrMcJP+5OLmXznjfdwNM7lA7iKYcs8mqOok/x9SB9Esk8
iIcOBvYKAj++HJ2T22eyZRI8Pmjft+YlabIxK8Omd+y6g2zkC90bHx6DNPA/RliofN1qRT+QVKsY
mEUTjI+iVnsIgZl43S+RXKFRXLR8tKSaBY35/dpvUXhwdd/pq80Jao5yTdSQT5Fb7obFdfqAtcVc
YaLR/lwbDuRPQELbnWAkFLTHYFvqT1mMFm7rQj5A7nHsk49rZIKzWvCTvIGqS/Jptmnf2Qq6kp1R
1TotvHtoYtHpX6jmkbiCrAxNHbjEgsVnPzOoKud6qSOpC4WykGV5HLJmK3Cz23hrITiwHIeA0/Ta
rvZ1DgRJjbBU2xqPC+dC8YQ2toY8KRc0Gu6lkyBDbocaKFrc9vajJmHY/EwH1tc/J7hQDGU4CqTY
TdPF/aWBfLe/0jHZu7t9bOPnzquAFSpc1ugwGummW0TTwBe8cSY+oHKa0Bzyi6r/iPYRln2sDRHn
1KKuj5ZoMdVnG/v4V+doD/YuT/R6o7VGukD7ZfoEiVcH+zXp2l9zt8z3RnqR5L3FigqKaaeqf2rd
HoiS7Mgxcii0raxskC8Nx9BiToRBLNNbn4k6PKrADXXVIlULiiFNalYl6DKryyltApPLZIqCqg2C
9VusUz1cGbWXbEfsyFfUO1+H95FmC/aaFAmkFDyXYoMU73i311Nlm+lBBWO2VwgJCT5hrQSis04F
Dw9zJ0JyFQB2NaRk6HB5HrYIeBmJp+zbSFhySZlZb+IxaM05S5qeHSN4XNADxyKYb7ABnvvNFgOk
IJ1vbrI1btBV0vL9Jo31cA1YC7s7A2+EFluiRXswKlllvnEgxjkWaPYVip3bbSZ5lxSQQf5C2yH7
GWVD/Z3a0OoHmzQ7ZkJDJCnisElLPxCFDRFimZBe2wQ0CynssFTXfOdLeli4cmetw6ECgC5L6Njo
yszi2Hh/4mFrykiidDQl7DgyEuYZ2e5E78ecib3PM4jD5RIST5iX7QPSCJd36MQtnA/WfIcmgcqS
vRRJ7HJhEnPdUnrjiSqjZPws1mA50LBtSgdDpBJ25dd7Mm6A8lQalDPs3UrRL1khTbBkOYGO3tHX
0L9CdO6SmyztPrhtdIjn/nsixHyAXjkv40WtH5KlNuXQQt4aygLjUGQwAXSYtmmN8BN5f4aiHc1h
wvRBcZwgAkR4bG3645YGiIf1kOUcD7cAh4LknGw3ZBNH0vqbbBnDCrL3HkaqvSzmRDXFNoW3Xey+
YBjjaoBy4wlA1nfJxV4xtpagtYqy39pf8CNpqsChopzC8QwJgO8O0svj1ouhqLNwLkLrsK04ch/2
6Z3bkjOz4Ao2ESg+aBbWeVK7Y8+H7Nry7qaWfi3jeHvo9GjVofHBFw7rqlzV6jIv+w2phckFmT6a
VaXnKU7Hql7jX6pZboVCubjQGMOoMzNWgvHFEKbXOHLurzsAJMz9YhCCdDCTJqdiRLbFIjYdJItV
nnq5FLSTQcHt8FgnIjnRWUA/3IQPHE0kUFfqCiapzZUb89aGeE2i0YWwgPdbdRFXVwAr4jonK3pM
FEDnfNRddA/j+gQ7TV3ihoQud5h7ytwm+3RPBYl/rXE912W2NPRDY5jbymHpUHQktFXtNYlIBOxg
cWS7hdtQUq6hFvIo0k6qAvdHaBEFfU0OCZApfw4NIzdxGEiTc4Fe1NyPJv1htkiXtmVBepV2dfzJ
9n3kc7bN/jMMI+PwkI1D/WntunVCzoe+0HNGeeoxM0doGAvb7B8zjkpolUIYtOg3TT/BHsaM+dg2
46fEDuLXKFD5ufS9w+g4hTWF5TQkcJ5u2h0bCICy2zjw3fY46kzocyLClB5GKkIwrvtg5pUlY8/L
tNMCbCe91rdTVE/u2DGuvvb7rF4Z65JrEJElphW107aivrRlrhRzh8/K0S7TPbCsIT+mBC5zH6UJ
O5dTC7AVGOk6fA67fnBIqtKmOzW11c9m3rj9YuZk/TXHYC3lY8zA5B+REaN2tWrCSwho0/R+kb0x
FXUddOqU3jp1SuDQ9BQSXqvKGokJObgU7ZyimeGlKl0y3s3rKnakJuOs4EPlnb63gxVt0TvNCAJL
G845ENZoOmST3kk+KrENBZqeyd0AWXz1NEBuYrobpzAcDjZ0kzy0pEZumDF0HRerp+gGxl3o+bBY
1pbchOEJSTPNthJHwWvIvE3gPxNyhqzHlFygZk6Rj0X7PlYd4synkLLd/4y2GnRPswzBfBwtNKxL
9AW34kHBppRdDSzlNYaijVm+LETKIkxoj7gSC5+veJ7dKYImNbSKvULzXSTa1j4E2uv2jpBYN2WE
lJfks4EC0j3OLbAL59PO0wq59T20Fht0NYUpttJ92ba9dImML63nkTynRMzg18SJk6ABTmmdL+0+
PHmXjt/4AFG8YwcefVDELfzTC67k+ssEqaS5RG/wR70FkOHUQ9yJE/TukZXEHk0U5TIjd88Dk46X
uTVBpbCRf+OORR+mIVDnOMlwoGi1PyMUEnkbsZkvuVKL5+dMipbjCLBAPpvv+y+1RNMzTnVpknd2
rFkx0vBEayGrQK39XC5BOvAj44H3hVk48Q8zaeetYKZbSsS69PPuVA1VbdgTa6wxqz8HYZL6qu+Q
C1wPiLz7nUK6mju4Lx7qWJvwezhPbC9w2Gn1cQ42Zao9I+IR/I6sqfYgWMg58ZxnF2Hd9gEWlPIX
eB6LKKbB6OY4IN1qUU9aB1LuvLuel36ld516TYy0q+G4A61E8zOjLY/vE8H3ym56SgpU/04ekp4+
n2C+afI64DfRuGc4IcI4RsPKpN4mAG2c8dLFXISFbJRCPgZj7YehscGjGheJnWhWyUO6JtLd7dFk
x/uVbP13vWpP0VdsZJBvkmJ7miY2QnHX7vQ20nK5byZlYQS/Np9lu/nhc01isxSsRpsZy9IgKLEA
oBQguuk1wm/DmCHap/NY+H0dm+Oqdnpe0rlpIdS2c19MBmfhENpN3WckdV2ca05buKrjgzztWda+
RFKuD4DL2ccmiVZTyX2WVxOccJEkzfHWYUHGQXhuwPwpW0+Wqk5meZKo1OXS77Q9hNr5+qKWyYvb
ZgzFx2GJ7mCazXND0bxL5SyrBGb0rFgbUPiqmPlGXSbLVoiEdWyGpJzY0OUibCar2XPR3rqW7cEx
XFR4TdNx/VSvLLjRQcLnksWdAYSAlqTktI84V1RkYGy8qScqv/tWS5WHyGTXaoyISy8x6ZPTlqkO
bCq6DOBckFjaykZD8LwpwnOACEmh06g7OtYPrzSbH3YJb7mz8LwI0nhHTtElQakTwsRR1MPU5ovY
s4ds7fZvJjLiTFax3CqJk2Ce+Z60Nyn28O07bGi3pdo37IHHWS/25Mlef7XabaYa1kRjt5HeLgdd
k9DeAZPDoXyhSA9hQyp+4gzdPalpBtO22ePTkC7L04hgeUU3VseX0M+NugeM37+ItM+GwsptLung
+zOLauQ3ahxv50xA1xFiwAhjNuPs8wDeFs8pBAL3avC7uZ1tO4uqjtbkjsBedT7VYsaxtN/C6AdW
9itYEyZb8DgOvnM40Gb2WnfeniLq+OcJfMwe+VW2rFVPzIhZhU2xzdXUZFcxZFR5vrWJCQqfDQu9
CBWJrBwS/boldM0TacytWjgrldrP7b4NeRvZ8BF2jPu1DWHeeUNZ6j/s2CuGqhMrWsxHCCFUAzFJ
fGWd9/SshUs+yAm2ZRh02asCzjrkK0aNs3PDlN5DUPsHqidEnWnzZb0Oy33ME8TRhgTTg5RpDeth
2WcX060vIH3G+7cJ/e0vmi5Q8wWIp3Ilt63wAYRgj6vYtjDfQnQf6mS+hLuvIt6Rpup76W9q2p58
3d9v/cRXgBM0ucLmD8oZxPBCHRUB+qF+biIlp2Xbp6eGUKcKdBzBcIN0ZBqueJ9CVz6d+P4Y7NqR
3HWcfgN3Xn1ZqGP8FPbYk4qFRX44tBsaoVQHfwSx0fVmcsuI9EuZ4Ogi4B3FOq67PIfQlnaXbUJR
tuAjpfY6UGGKwV9l+EHV4TLdZhHPkgMFC3R4Ak3aTEW/br37MDem+YUiw2xKbMELYBhTW1xlR/cO
1A5d1F4HHuNPmY/vI9Ob7mCGHca/3I1bdIrAIKW5yKBanq8N4XdtSk1ULAjsN6ER6zfZdH1yTJQF
AQ1RqIXKNrQJSdnWjbEH6BZNX7j0qPLC9A7RZobOhioMJ9j54O+GtWydpPHJJnpRV82GNX6FXhT7
lKiMRBc7Nh0mNTdNuWiu27zHhiZzpPI2O2/MUZOjzuOQ4Ia9k5/SV1vaEnsGLFCiDfZjB656PpXj
2GfdIWF6am5NbQROPXSJbeVmuXyfIccVFmShqDMuMnVpQYYmfYIYWiuKIYij5jpkQDQ+4BCQbVfM
sY18oDUMjH8mEiz92zVVsztHIOPQ47DU3Xif9r1lL3utlTxC4E/8WmZHmgvBaX3HylVjdEcaAASl
HJsmuK/pDomQnEgUIrDSp3TEJkrQ3lu6rcdx2kvYKzzDzCiBEsxMo1sGdJP2eYCow+9ppMNzqNtk
Kddk6FnuQgzGpUVzDDu2NBvUgfcYwee1VxOtfO03Xi4JvDkKtc69/uzmDdENJa7B31kPkDJ3EdNd
LlIV1gXU02dRQvF0eepZA2s7I3QMys6K83SOXUR+il07jQcnAkAHbnYW2W48EXur4PtGS7EmSfPk
dRjYAv2V4VrYcffzfeLaoeq1w7kRZ5BeHUTakOwXYKRorXTSRQPKVsi08wmAlH0EvXWxkIzEC666
NIypymvj5HIQCYDMzwOpJSc58At0d2CVseBuMAEibT/JFCI6gc6aLU94Py3XClmW9Hm8UCq+1SzL
ZJ6FXI35DOOob1Lha6RIbbTmfb/jPqCrP34D6h3DtB7F0Lmo2xFPqNfJPp5WvEFXGh+ia69FMh1/
Cw2MYE6djaboMVv7VVRxjUme0y0x92EXzupHOgZQfbJdW7dlu4UyAaWAoudjKnuuPf86RXuQ/WCL
sUAelsG1Fai/Ac5PvZp5kZgpzHKPXHx7Hw3ubXPwzKRqG2HsaYKh5klnY3oHsIy/sxzztkF4JJaY
sB/tKZ1DX3ZamXzX8p/WGP/5Fwuq6R//he9/QOJrbGo5v/n2Hx9Mj3//9fqa//6bv77iH8cXc/ut
f5ne/tFfXoPr/vN9y2/zt798U+m5mbcH9zJujy+T6+Y/r1+/mNe//P/95X+8/HmVD5t9+fsfP4zT
8+vVEBL1H//81dXPv/9BXjuK/vNfr//PX77ewN//uNI/jX6ZGvBYfl/uv1/z8m2a8XJO/haSDJaz
aRolnL52360vr7/Jor/RkNMwBSiGYxOwgD/+Q5txln//I/pbDMJJlsF6LSGc/akiMhkEwr//EZDw
b1kY8TBLCc1oQlE4/b8f7v53ben388Bg/PP7f3UMY38yzv6nBhXHlEaE4UJpwtI0pW95GD1ALDiE
tPENb9k2TVnxisYH5QDnTxzx4lr2uZmCyObw3WkWnCscmxGcV4o10PN4qiB3FsRnKpbXutRstq1U
Pq0HpMfb0uXxFOPwEaS1W+FuhJLgATFCfIdq6SRLRaf6O3Y1k+XrNEVTrozveb4u/TgkVylbLTCY
at5VEHx1UNi235OFAbpJIkLBoG2k1znUOXBY9jC4lU/d7sRcbClloDbEKRDo4vX+91NDnOs+vN4H
VNNiNUOoGzep06c6Fe0zWNAt+W6RSZr9ZpkV6S+1N93+LEGkD57aTIXxsUdx6sFlLY7jFU8iir+J
WIZeERHSkYW5Xpewv0D7Noxx1FVQf4nKVxxB3ZAe7/WErjd4SgNFRAUuHMLXlyjwsPoLeAc6BADZ
tiQ+ikBy+mVN2tU84GPiJ6gLtPyiOFDVEvGRqpuR4uWf1zm16WU0Sc2fxCyzL24KhCpUjHbdMadZ
gqRRIL4rmSuhVvfCerOZm7nRhOmCWeC2r5blrM+jeWzCKgzasK64gmTyAwPfb/guh9mYO7ZxZW8E
lFbUcWl2QT65Mao/odKtgnsZTnw+zRLMwIOF7NV0EGEUYtlSDeewHd9chojG7SVO6m29alCF2J/7
fuvWu2Df2/YlM2vIb3Yy6em4gk7nj2rC0H0ZgmYNnlbB4+E70l+ikNZ3OkMLCp7kZU0AS+ers21/
6JlaxRN6RYdnWRvZX3ULI2NllA3UQSoF3ckC6VekPzPilC9YGNnoNgqHzb10jcWz1jUwuZ8sHCd2
LR3n7TeMs9wfwKyAaS0eLCL9WHQ2TfizQ91pTQps8d30BZZYLhZFqzdMNKV4g2qNikNr7voWx9A7
CuxXnjRF5obMMkuyY93MYCACYN8xQQlWeX/pUoURtyiJstJQ4Cj3KOBh8BZttITeF9YCgJIku9vQ
s68vKDmKJSckia+bkPZAZBbeYl/LdJedXBcDFthAZsGCSlvoBMZDVEPPbwtwt0va4v0WPO350aaR
RB1qGhdSBihhfeoFBEaOmi/ZAUWXVCKxXA09Jl5Ke5LoXyHXq5I9P5IZp/AD/fP/prE9iqyRnvnP
LaztrR95pICjvn5oPeGEeHTwg1E3ifT4uvPDHj6njsoEHVZqu+exDeyDICGeQhij+lh64Zu2WOLZ
Y+CWcHcv5M8ZWVO36ssuEjF8MSNEph9QUW1E5ShoqCedrBsAu3Zbg68TbMV/ms7LLO/CmrePuu4E
k0inmoCgmgSx1+hSBwsugbei0dU2LLapRsCfQy4t20VlmQLQSRrly3mmm8Kn2lh3TAmy/KpV8PZA
h1iLwtMVtJ1RZf59p8rz3j84rtjw3aKejvkfkzk8m20Oq75up/DrkjY7vSZBtK5H+BxgqDi6F3oc
6JAtXlozgyEEATDBjlnNMWDpxufws5+X6eNYZy3q5KA8XbTgVF0SmKDKPDEakSi1qAZfNbWDR03P
ZuPPU8fn7IOpRw3IgOKkcDXUbHlAUXPi+dTHVlVzFGHiEbInGB2wBPiKymiWmlfwnMbH3SEgHwKx
E6zAxmIWuUBZgYW/qKMQGTF564Ld3Ter+7lbauRjM5h2P7slpEsxLhQ8sCxqk3yAZhs7rpQAfKUd
FuQNyfZgeNx43chvbmeSHHGkrAXek5JvdWO7FUxDNWr/0LW4qyvtDeZy4KFC8sTXbMPimVsX+TNf
IVd5jqmVGtdeDSqvGvm46vKoh6WkydEvHchn30Y+Pigptb9dEtHWAAaDRAMf3FH9ru/bcXHLdZT6
FloeaqYN3pgxv1x020+6B5QF9KPkLRqgrmu1sfgIM088nyWI/VjFnkZA4ILEAwZuthj04lUxRAHo
JOL/ugsaxPeNbXQ4TlB5CypMyTir0JE0fex5wwM4alp9+P3nYEDx6fB7lW3jhtkBVKTrntBkNMeX
3+tuRgCEzq0gTV1AorbLHqASlNQ5kLN5/9iCvB6VtrOzu938qMIHFHM77LZMDOzaTA2uhwgye40D
r5h9vZQ2a7BK63SAJVEJyG5JHzKX1e4Lcqakv4MNO34drmlv7kgXA74sLOONOElUzFC18AmQ4Kvf
i39RdsHWZ/684rBbTMzfX0+zXYKnDbs6tlTFMjAHIH9l8sbEyl6j2D3Lm9/hCsKBr9EiS9X+/HuZ
1At8fY8+nqJ1O2wDoCYQXlSbAgrt4Ig5uxz61mvv/k0LAH1tg/if5ChJ0yQFkT6LkU6kKG2+1Tdo
oe3oV0TGI9hv/XSesxSisT1gPxR/jPHmqtVB7w+go+CZxWHa+QejBqybBaM6lgbOa8hT7CSbss9a
6ioCX824MHTdT5NHG2Fpkw13lvUGDjy6j3V9CALUn/NUjZhm6NzGGTGXNOx36BtDM+ynqaFT8m/I
pn9KKfzlPlMOBVbKWBaHEW74DSWcQ6HezCh4n+a4zuwjr1H4vx73cHvFw7dWXayNM1ECU2fzVzFl
zYq+q812txtb4+6DH+kGOcPR9WnVYptKRjAxkl7kchzMM9oQPDaC3sEM+l9S7f8te33lkP3P54aI
MYXbUpwBVcF8AQMOyfW/trEwoC6UBeDd/A7B2ZBgHtZIlgA/t3LSKOStFgVHiIJs58CiclOAD2/j
S7Q4GVTNAn+IYu5Ra8tVxPGUGGBHduHoU5GlVGhMuhiHY3cVt8vcHBpBsW0QtyAm8WYejm5wW5WJ
0SYon+zEHHYD7P74Wv/pIGuvEJsBB+AqaPe0X+o9xvSJUWWQ/26ivpmpcUp5xNmroj38BSJwGN6M
hN5r0QHO7i5yEg07gnZj1ceu5r59xAyH36QBT7oulO0zQBGdwuSSsgtZlONMy58b0GpZWadcNVWH
8znSZGIIOBgM1Y+xGFSMFAdHanht53ti5rGybRaZfFyJvNk34WLIs/PZfbcUlYTPQYsePSRogP37
V6nbM8Lc/sQNttt2SX5aw8fDEHW3Dcv6asuAQ7dcPfpm/xwtiI8zUoICcXoGqy0q9BzdEmM+dTtD
GI0DMNTIgSp5MH1zj5Bf+ESh3S0F7Skd5ttuCB6cRRKrtjN0lGw+z1tU9HX2ANmw9Ia5CNtxhgK4
jflSABRVgPmTcXpsQzL5KmThI1rS9HGBk8BZYO8tIu1FoekKOCZVy8My86u9X660jr9CtPYZDG2f
w6hnQ6WTPBK+3AQgdeUR3WccNtBnNsVJV4R8BqsCrIiXiCSOHNc6amIode31fSf0Mv8IExO1t/L/
cHZmO3LjWLt9IgGSKJHSbSjmiIyc7UzfCB41U/P49P+KzAaqnAXYB+eiG43qgq2gKHLvb9pIOtrg
vaK2sGh1j0VVXxrEXHKW7l5P+c2k1J3Szj4Cynd0fBuZnhEkwqh3VTV/65vsJCcLi6vv/Uwn/2uL
g+y+bnO2ZeOww9PRWbk9tmtcfe0qnlOY+3isVtbQPTOJBWwAsmEQYOJD82gsyV0elz8I5K2QhKmW
AaPiqYHyri36QznGJ19ER2+s74zQb48y74+2NbVQ5un3WNS7qW6YiZTqrWBG38pu6wt10yUxHLWa
M3UHDvZFGvJxAts/VWood2W0eAG9kviU9e1Pb8yOi4T7myM9bOzc/eT57S+zzdvNEvc/oqh5tkWP
wEIY1Wqaxl92uNxLNfNCcu9eLMUx6/1NnJfhYwXIFxvzi+q0WlUVYsYauByNnb1OISs6kvptvDbt
QGEVQHYZyEPaixV6OzNVp9Y1fwhpD2dKZHJA0tQJ8m68ifplWzjpDV6RaJW24bJWnZiQWbjerlXq
a+pYP5e8uq8z8ehm4cs8skornYWluUkstRltPWynwg1Mg7TmYMx6Dp7RqZNvSGygzSfVlOWqh8Br
d3VbLhSe2JBCWKurP7Ksjck/TqU7q9u8Ca/izblLzo5vtPpiW5Ql6yS0rL0QVBIbgwSjH1WHvA34
3+3QJlouquVtJbrui0qL9KaIligLuONk+Be3wVvw0j8nNTepaduKixRphrK4SD+eTwNarr7rpi2S
C+XsU8v35LEcGWB9o51qjve1GQmp17Msw2bjkyFRf4NDCKOdMSa2vR9HBj2i/VlcJ2jlFKsHw9H9
SzuHXbVyBkOE+N5Sp9sZ3I/ZDersJn22qNLITvMrOV6icpm9w5/vn7fEsd9/lTIFCAJ3z/X2/OjS
Mpuk6ZQXjdtaL5TUS+p647powtRcM8gwrV9HJlW122ROpvhhSPNUBW6EM/9rmi9ICeFxc8OKgWot
XxLVnVhytciJ+wJ5ARVX/NYJKtWKn7Ofmz2il8Eb6vOcNBRtXhrTQcSVqf2HYcysem8tEPU3YMBW
9Llq27K9pRgfxp3rGNyLf/7t1tUT8dtvR/xv2h5cqWMJdKAf3igxCKVFgPm0XRxNp5ohXVFM957N
ce+4XQ2AHVFpAg17rrO3VEbzhfzPLrzVjNrS+8sGAyz7/Wmk5znCZGM5VDD+x0kkqm9RfFWNTc/U
m+UnIa6D6o0c1ezWdEEItnGOnOtADIwxBC0KxL+Fy7zl5v2zHp70pG1J7l4wPoR74H6/1yKNr+aC
VZKHPhLUB4vJyn92ZGNvi7KpANiNyNU3CbqP6JQueeod41pN481g+r0KvJovdRVlSAo3fek+VdxT
mNB8/DTGVkFal7dO3RnLp9wfqnbruZp9BZyfP/cUGPpLNhdTYMfLwMBZSrnyhFIYIMa0rSYWXMKZ
Et+rfBbVz8gzjeHgvPXof94Sb2mN/1oC5VsWaiIlKCCx5Xsf0//aJNZJ3Rv26R0BSMtepsfI4rC9
dbwhkmtlEBcWSAzlwGfoqMsjuF3+ZcmzItvYfnGNi0mzXgflW8cJSpHmFwSBbnVfTVbzmMmG85EW
hk9cZYyu9Fc46sd5RZ1efRN901RH5Lq0r8VALXMjmCEMwLXoaQKfcs2vBYqs4vQOVckx0svtUuB+
3jZJmNiPXS5DeSqEOfwN1H/76b8vjVC2b0oX6ZVyXPHBwkH6S9cZWaxOtTCMAi/EJHbLjKZrWkUj
+qs9XFRmwfZbnCPwFZa6tCoeonXazKa1RUagweJSh0rTgXvs2pXwDDAoo589eWY+o3eEuNKFDzFS
xc4rk2XZCvMw1ay99pig3OQW/0QPJV1HEVpaoGbhLzjPqraPpmV29smJitFgMd2eDu/Pe+Mth+uf
BeACkHwTAMwmzZTJKnywWHUKtS7IhrsrZxXJl9nwufBWDfdss/JMNLvBFNbV62KXnlx5jlt0N+93
QZLGpnFcotkqx78cGv99KAWC7pm8EO4lvs1r//cvG3xaAOAqC7XHO+aG9IVzMi08urk4LTld378z
qyq66HuoZ/RB9dIt9S/w/nY524C2tPZ/WanrVvhtpRSEASIIoGn00/Z/8i2MOUGBlSW7JvPj7juC
E938qOPxCsFAoUa7qAEMCIQb2uZdKGARsaosQp8LnZvOrq1sPR58p+eAaN62zV+e7z8Hv7JdTjs2
Mfe4bX8ckkjsrjmmU5TtzMJ32qdO6aUFdSUyLqC2cyt/5fnSbp9cZp0m1zOt89R9LX1zZjwz8Z1/
i7qhu/ndicXZ62CY9QWMo/AtxF8f3mPbTXPXY604ROz1fMbsYJWDdVKTmWdXAwlty4MkrlUeC+GP
tKehFU3hdkwVN4P/dkPx2dCWtSJv7dvRFvH0PKR2OD43uu9trPRpk/6qlsbnj3CL5lumpqS6eH7l
PTrCqgmXnmrxmlF64dXQGedTtgjYdNpTmEPH77kEM5TS4SM5U013wUTW2bclBhdn7w9O9SVhnKPc
NHGV9ev3Z4mlbyBTLWMwcP7Dv7i4KHew48FjvEh/ci6tuUTq4f2xElZ9eMjsrqjWVU3DtfFiAMc1
AtC4WY2jKbp7g8un3bRvxQWCDGd4CCeXestcYp5GKReuS4VSGL/SZZndDZq1OXnsS7iR4P1xskzO
4bPsIhaOU5uajGzt64oiJudpB7/Q4WruYxYgNMTS7DJHTfuF+bT+SHVquuUnWbVT9qDQuA0nU8MY
qY0roXp+OTbh9t/eywkOJYX0aOEHb1tmc1kvZu85+lcWM/pm/f7KlsbhNmjcorBulGykzV6bOv/o
pwavaRiMcHwq6gkdVUWCzgaqln9dA2Xat3Ft+c2mnZdptlY6maT6RLfvLTf5YCb5F7MrzPpb4yxp
GeCf+llFWuk7q4uks3VN4wWg1PcP74VF7VRsFpPZhBBT1CfdyS3sYtwK0V4PEBvl/GZeRtAQN67Y
dG3imMZN2NchWkzkZTxNb/X8qNFYeBWIhfr4FJP19qPDd1DsfORdYs8oxRTq3W0NW6+Eqiv+Ox88
5s7Wbf2ts9keDzAh/rwvRKzA8jhw+WnerHlRDKuciz0hOebwqTAkNdHAhzFvx3LSCL5TFZHlhIIx
crcq6b3kEQGqNzMTDWjupnYg8XP4jziVL3Y6GvDkb5WdSP1hhuqak/mQM5MDIgEhGkJT+3POIX6w
dFpt5GLbj7nn1PR0aHonBZsehY7apmW8zjuY9MwOLziRzAB9iPgZ2UYcIGmLN2OFRg+fkQqWSrgb
nRnxqUjm6mwvnH6dHfFqMgdqimgyulK3A7/osukOkIb0KMdto4Oc5miT+014cRP8R3Q9WLWbbjNY
00M2jM63MjXmc45S9HEhxGXfjD5ieFeGpziazBsj8fBjcaauZNpEG7rJ5WKION4ije3vr2LiwDTn
GfDRKMs+8Gahbiw3adZ9WO4hLwni4Q875iQ5rzu/NwGE0bOTdJbHX9q0WI4qYWyjsHJ7o2enucER
E8sVpIjzYg+J+c1JpzFANuYHZp2KrTaM+KYaa2ffMqX2NIvJ2aUWfcJqMEf9qXfm+eDW9VMGJhKt
vIZIQgJU01MvOXlLwxUgUm14QYlq7mYdFgQWFs5mMiI01VMa2avE7L+MXY83ypy9ewxZ6YtDitPB
oT+JVjgFcWnN3njqRW+uEY/Nt21jIDlqUdfsWmM6ZrgCkD3m8UYmelzXjfDNLTgmKWmNxaQDf0ZO
K2xh45ATzncOYRcNMz3r0bDTfgui2N4bnR0ffIRQOzOfzHU52J9rxgLcenFlb32hiUuz6nNpJHfF
0lenfNDTJkxnkCaVOMvjPCx6a5JYDlpZSiSRIO79pulD2u1EPJsZFrkZrcdWWEb0bRkR5xujRRVd
Tj/NMJ/AR5x9knr6q5X05oyaJ+y8R5QQMSqQ0P2cYabYu1YsypWvOW1Y59ZZV1OxYIIY75YUu1EE
G7cC1LHXqDS9bhNPYtkhVuzkpi+GtFnPU4HAWS9eHjTMeH5CbQwmY2eLv0UYJg49/xccS4LZwwVe
ZtYpfF7C+ba0EsxIQAoMS9zsab/UF9dozbVrFf7eL42f8MrRsU1dGYSqnpF61rhkDMf4UmZO+uyE
iBQrhhyfyy5NP6dGr6rVnNv65IR4DxGhfUWrKIJIlN5Op6laAzJ5NRBaT+mI2WStMRsUq8pOjD5Y
ytBcK69R9yUY7biOp75/SNGwXt08rHzOHN9IeRbuisrXP61+jK5Gsvs0s8IfSJqmOxcN7oq5Q9ML
mKo2AiGZ5lNa7lh97s3M/ow81Nv4o9/LFfsrfVKot84lo4dPTmc8hGnIu48bTHeIv1Z9rG4NZety
j6YyLFZ5YpiB0VTI5xujdrcR1O5uNmSJn8HILijJ6l2njOUFJYYbIMYwN82glme3T/OTzP2Qrxvb
2Iw4GjurkZ8riZ8wY7bBXsllDNepW/RtQF+hUix96JmQYnX1ryJS0W3nO3JtWXVzLCL5yUlqcSeo
SHIcAivH0e0GidoYeH22BLkKsW+I+ZGGOXyls0Ilz9Qn8DGrfSyBuu5CxAWQuHN0F8/mnUMUStDn
aLDSsYKOaDsL3lpflyiit9WLPwQ5UXq7wUOyV83DI4q++F508qc3zBPn0eAf3NCd92Ke/H3Yo97D
3MlBm6X59CVTetvC/p3HJHECG7fIV1lbpDp3/TgEGhFvoOUQPQmxcNq7ZZOsupEZyLW7WJeoNodn
7afNs89N/VCIKBcrR4zlJR5QHjoISL83udY7tCS4L/kMwLxUtqssHyBIgkV6bikCNxnmz1OG+ost
KXMiKlzvyY5ltA3DEGsoxwlVVpR+8aNu+bxU0CbC6cZ849eWy47y/eQFqSLcg1NwFHYQzuVilAen
Hc2tp6vxsZfejZcIpIS6re+QZHe37siYjW4xEdoZvbh1ydVcTUNc7Qizm5PV0hCbnSauj4AfDM9v
WvtTnzbx1kxd8b3PPX0YyrL80beopVXdlDow7KnZNkrrAC9GcnEsFhQrMiYztKBBbtCPiSS+Tmkc
cxRtTvG1aMziTHzAbKwYWmKcjblxVhmpkvBcBUFX8VjsTH8CM0TwfOkB5FHkxP6NjuLos9M1/nYy
WZFepeZrBmoQ1Ew63PE1zF+yFNdAEOtMbTJoEfxBojdWWcFEyzG3L0kf6ldMvOJQVKPVrGVT+l1A
eengPunjNS2Zn69UNqRbKy2sr24UUdeFhtzko22gqIyMBv7T61tzlRKeN66QS19hbnT7mci7l3qu
y/s8V/68IRosiXbVnHXbbIq8R6Vib1NW/V6HpbMLqWY+m0m7caGsN/lcqGD0puUMguiTT4YsluGh
MRnBTnXP7djuobrn9dVjcM6oRVe9iEJ8almx5dJBSSvyrV/IOHDwhBPFuVBHdxYKYNmmO9bpYsDe
PVkZAu5VCON3MSqCV/TSD1BxZq1WaV1Mu6LvXt2273c9FseDbSl/o/1YHGUB9ZHF1evEEbMzRwwp
iSs7QI7ObY9WMX2h5ZE31BSXeeRcmKPR2NbSPqDPRdtYK0pnys9gwre97+Awv9LJ0EHN6SWkOMOI
jJNA2eaM48fMtuPkmWtKAIV8P2pf6zLML9AhJjonmd8gejQu7MuGyqebCHSQy6WZIqvjjrOxw6bl
2P5CPKR3HhkKqK2i8Ep8DdPLLKzvBHqan2VhfELX+aUve7HvJ1BhHA5N9dzn6dhjdR/iDfIH/TUD
pdlTu3r3TlbKp8zHTG25WbPVWFBXkcIRuTBB4BaHnruqJy/5HlaRu/NDcmrDxL0CNzMcmWfp8MDF
qC/ZNcWkaCI4JVFwP8X9BbIDiTgaqpMrsvaCVy4+YUVLH/xusLa4fJhfnk2N/zj4bTPv02FIbggj
cO74s7KjSFtCpBMJRDLqQMN0U0xI92h0Y3MlBnW/rFx/orycLOvQOIO1m5Mi3DDXMHmwEllfiCSr
NmjmXxNHcULXsB6dW8igqn3zzpazed+WEmdQ3RS3TWYNRyScNZ8Ix4iItXjmsFluUtD0VTtEr9bg
mavpGh7geOUX6YVI6jq6U5iVnB09Q2HRRrZ1WGwJp+8DAh2dFY0XbkOc5ckWh4GTrxDVMJI7rag9
U295TMuy+I6X3njVhckPAAA6hVaYPAm/doogpkYKEKwj4RjCcd+jpXkJqzlB2D7oL/5UZzejWw9n
ZjsZ62EM9Va1zryrc42DY0bWg9O5GM2Nrw2ZYweJmt2IYTyokvCmKq5yczrlZyby5TcFWlgcC5MB
CuAV7cXN3Hknw9TlHh6PgwN/YtQl+1QlBBvM1ZdJI57DWFi8aDt2KbapG7J6hHdKRsgOwbeiPOwC
/swwdh/bg5zjihDsjhusy29ceqlPiJzao2kIvaZKV99qzFwrLmL3MhBiv0dO0371pZe/Gk5sh3wO
jbHSRObDHUXYm10euJ6Eka2qIoEPyk31MEvbw0XIF69DnI9y9Lxz0ycLp6UdbrOiWU621zarKsnV
CqtSw2haNCDo1iFYUkvC9GqfHDj9HfO8eJDaMUFrbZICcCbOa38sI6QNixc/W4WXH1PTsNZhs7hb
b0FYHhlVhgrMFOtxyV6aRMVoC9rqFHGI6atxr1t3SNdfQH3858IeEJ8ksAI4R9zuaGWptVHKRGZz
TYy5W3ovfcpsZTz6KCUCpB2Vt8r72NlOaT/fYtoazmbcODsvzKr+dckcrMl2zSWq0nxDyip1lTC7
oxMzPuIh6wt3u0RDvY6K9tOcmN5OJspej138A39990z+WPqVjBB/3UZOHICi2YHKZHJQY2FsDNru
hNDuCtOP6vu1o6qr0yqX82aBET/GjjdnG/Bv/eRmlT89v4N/rTC5+7CbAp8UA7v2wW8ViqR+iBv7
tmE0U8F5bWh3Bfop0I8Ri3JVH4yEfq7BmpNw1/iZjz/gTY9gRgxNucPaVZvbahi8YstwMHNc93Ed
DZs4VDg2xyUV/j6D0/DpebCkrDsnEW3Q0yTlTz1QDpTC4vHnLyN5EqfkCgXixExTb4tG9Lrj23i2
zCcjsspny25TtKhGY+hnQOB5WE2MPJIbPWGu+oQ9xDiTiUBPXfuZNzw0fgmk0ixhND2DnoAHIPcv
8fv3i39YkBNGuwSjl7w16tgXxzADdDmoNM1/2CzSpmmHylqXjZuYp0hMLJqva543YqvYOxvMX1+6
wlPymBAd3q4ZXYbEaWVlHdARafNgTF2KifJYCi3L3UgyoH7spjbxbo22vxJzb3CRLib+t4omSYcR
p0SV9G2Xo51ipqiGXS9xJ16yWmuxjawZ/IPru3v1F68JT8lcXN/lGwqTe+3gBZNn1RWLjB/qhTGV
AEHTG360vPE2U45g8H8IyYS5BVN0g5rrPHCtOntZEM1zi2JpFkdcN4O8RbAP8O9n2Nhu85qImjwo
1Bv/Sx6ucZIjgqbHajFVc/asatpMIfyiuzVhzfSzW2NbPqReiDcWQ3AyPTOjgdXCBsUren/r2EtZ
oVVlEkBz1ccBNeVI+vhNfgo6l6Tm/HWYiPq+pFGmpxMWnH5pOfl7/k0cL4BFRjK39c8iBjiqKKGn
9jxRDBp7wZgM3LLGtHDdpzF/WpmYV9oT3a1LHkg/Apnn2uAf/QXTvZJ1/2DOVwBVufThSprCtdDT
fKAnGqsqDUwjxYFzl51tRtxiN1GeMy0GvmmMApSiISkN3lJ458EBcLjhTm+/J6qulz3GhUIBK7qi
OobazcDEqZlNZHoEMiBv6snYKW8xE2AJbTiFmBuBtLf924+wP/wI3/TQAZmWhAK8RpN9yMvtK5uf
J8P6+I7uXvng4txVqMZW9Swnb1saNcEIFNLkXhAZVMGV6amLtx4mzm5XelS863dQ8S/L+zukD/Xh
AFBTIb8xpUjJPnClecG8UYwuPmoEMYXknE3t4N/lxJbcl97QhchJo1Edo6r8Gtt4t4I8T+0B9Qlp
Mt/GAc+THZAXNSQ79N5I0v/8eG8zl/799vHhs26ej6HAFCzeh7dP3k9OLILnH0WRiA1phqY+MaZJ
kVRgtNiK5jIEz+1s0gdWrejHS4NmGQuzlF25mRsSo86RE/n2uUhqph8CbYc4XzF6mtGKvkLIDSjH
qG98XRX8oe8MnRqTZTkvNmPBt1EX5uppzkJwmj//tv/S1AriTbm+L0itVf9JC08yx7DDDM1qKWBw
L8pU8Xjoxj4vb+txtouNY4o6+voucaz5V+SO+e3otATk+/8PuQPDKN5MHyChrPvvjFNTov/HrZzu
Ek/A9M0RiP+2GrW4QdjVDIGJ1rqtAEvzUCFigyOqv8mF+vempq7r/kcuv+shF88Bn/3Lev0uqYOn
gwxThJObTGXAYfKRErPRp9pY7vNd1uNaDWyQNC5JStlbnSYtZhBv9Nqj149g6e9aVX+Q9l3h+kP4
QCD7UvwlfvBt+No/u/P6RB6mAYXg2YbnkR+XTIV4z0Zu6N3cKJVtKGbQr5JUstzXs4mnK6yXukWN
k0TnHMU0DOMbeSyguPMdCQelT8aCW+TbvPBmojsgYsNdeo0sIVoFM3XXpomxmbzOUodJd6SJzalp
7nSFBTGIvEmY+8qZZH29JhUdswmfv2vZ4tsGEEf/ZcPaH+g13xZKsP64clxhXln033cISvbFcpGC
HN85ycwwefmFORbNDQQJHg1Ch+vkCHQDCVwRFeWtyFOyvEPVNSSe6HgEHlxs1D5kFVX0HNpqMHFC
N7iBXBpmOpU58zHIE8LLXv5CWc2gaztzLI7rv+ylK+32z5vjVoHytuF61fX1wV99GE9iDa2qjFHr
oy9nAcYjsvyI/SJ9ak1rzJ+Vg7beGcsx3iy+Jp8ZoX5kXUDH4AjtKiXrbArpSraVBRf3gI1pvH1n
0v78nL9rR66PyeEsoGZspDyQrh++SdQchS3yWB8dS19JaWKZuM6ttCEfIbFFUpDfkuv5tmtqyqQE
P8pfv7q3eZH/XiocWMI1YY2usQuIWD7cENK1J5+GYDz29VyemcDsOXfVgsd7TSrFDEpqD7kHwRXP
msk6Q9L11AMkSICJY12wH1VhV/b+3TaDk+uaCFik/qvvGuPwybFjRz5TyzvTdpChecuFjPN0mUYS
lWFUMwubTo3qHdaJc9HE0N6+DtbQ9GeqLByR44iN1AVhra9H4gwoL3fOWIeCeXJh7p96tKUvnZrw
R0BQwSxBejHpK5pTUgDKXMv6KD1j0JweV7FSofx6jXL3KkyRXrT1SjfSz3gfE6IWy7nQqyQ29fyj
w71uw4iFs+Gt3Cpb4iBqckMctNdQVmAh4rRRtYv76F0w1U6CsqJuJPrxtgjLX4af+ulXL1EzVQgO
FYKfRrM3HqVb1cvGsdwmOU5OQgyRqa2pWMtlUfMuRqDP78x73BXBTEhYuTccovg3WVRb9nbguUwI
3xTYy7eJAPGmaja24DaoB0bAUf+UKLUA4b47LYx4wp5dGgywDP5XHnHzd+AFLa3AJyJVSK6xOfqS
wLWkQQwhbhm+TxNS5hRSvlyRGzrMDex36AReBI8ZGKWU8WZordo5J25DNJMFEdfgBTFyZis6JJF3
fkW4XaF0ZyPnNbU6uHAF+JXo17eZooU4eKZvIEJ/K/pgRPWyXjCW3PtFWnQ74hIECp2oqwkGIkj9
npAMne6rpdPFvpzbODqHqZFmx6ztfLEzPa7Tk01rBDEOBuHsczNJn+eRNLW1kiMK4tHtFww/zTiB
+4YtJUFpY3b+kixunzymlYtzWhOb491Oahr+Yqz9oNaj6kKthkravFZi6AU+aqSxf+eubfrUVWgE
vWNetvU9lmL1ZLyZ1phwOyZ7kODceO0ISSvXoTXOE++kwiAkx5m7AlN7bqzxi1s9ABRt/M3cRWxO
XRRttdZOkxV3NCMECF+VegduU1LvKhtBUUDEnbsOUy3vnZHczBYPf7Er+eue4YLrbNN4nMd/qeze
tBj/HCuKE+36Q6VLWce1jgLv98skamoH2sbuj++SgqlXrbz3o8gkE+6NAh/eCOj3NsO3iqw61CiY
HnAhCZISksQkXBImO/h/OfU+3OzXstiWFJ625SgHXuOjZE6MsdNOReiA1Q2sQDgNHsaOpLOr9tVP
0zA+pTCvyT3adaqNTEB/b8WbT/Ldk1kx+h0V3FTbBF04ZXeXkuYRPcSGaKMTQU2xeIq8RZI5NZVF
vyFBc+63CFXainQwkqaeyyJdhpdBZaJcI5k3ojN+IJVvRkXg50pd27jdn++aj1ciPxmjn6fQsPhX
oeKHF4JyE30YTvejP0OfP6jO5jJZ7MIfn9/lD3/+6+wP5RwbQHpoES0URUiv/qM7cxdR0ZwM9tF7
+wAHqyyKo1+DWKikbMv1Al3UHQFrWEjV1mMaxG8uBVGknjoQVFk+N8iepp3vgRGeCoSk7sHTPV86
8Uw52aWu6HDg58uQ3ad2XWWPBKyWX3QUJtFf7B4fm1RqCYeQD3oUUzqo3D7ckYR+w/VVc3mMroMX
Lpk9LemBQTRXYX1t/SDZyZdBdK3p9j2SARTyVQem8ucVfQsX/ueTYtP6tmVSwpM1xtZl8/7+SaWV
pfE/sFUM+NvmomOlozP8fEne6liZ4SosXG/44jow0/dDytkPcpokqfGj1owWWV07fb4+2WTuvYFu
F/Pn231Fw49eJM85bK5KzpTEOXsC/dxr0+RzLbUBacWIj9ew4+2ZtmvAgRQAA0E9OLbaJLnjGOge
q5jcosWCvCqVoTLQDM9Pt61Tzi8mNiAMRrY2wO2a/m6wkAIdOtcwSWGdNDuR5CAOIXcm/mf9Dnf8
efXeJn1+WD3uFJoLz+UA9j7WWpUn20V2i3+StU9d6yR5X5xxpjfZwZpkgtmx9x+wf5G1RJBj+FQz
7YpYIS7Q8jwQzAAdiwj1b+Oq32ayfngs2h0050JKjsmPQ7yy2XXZMio8CUMBQLV8vmWgyxKv+5wX
icVrS/vumw2TGt1ro5J4K9NKPIl+oo1wIrJ3IxwrmepueDOFs+1H8jtvvNrtgCP/vIZvUzR+f1gY
HcsViG1BO6hbf9+BQzINV4ajPo/h1KefIGsHhaNv0HEZACNk8lxVksd6V+G+H5vL1YAEqoD6Vb55
gt81R6hhkRVmzJlM/6e5jWYO7Z31dnHJN5+QIax03qGsU82ODOosv2A0b5pgAP4M9z1w/bjGCV8v
V7KKmL3rCINuF7mURkHZWsf3uiuuy344uDxddW6FKOFNizEGCB7LYf45mnU2rrjPxE+NX6lfL7a3
fOJrasKzgKir17GR81yh3zGmrCwj+NNeu0l3uM4FnnfL5JtQtEtTUSKazjgiZxqnHOmDIvIwTIo2
30rDJRxX+JprxSaoPRhSPsKVE8WGeWM3Kdr0lW3WbX92R9jMYEnIS1xjk2RtmBeHY+rP7/EDNIGC
EjzCc22mmVDvY4r4cBeAiACXF2B97+o+fAO22Ok2bJKHnqPQCvIEOzHSNiapBXnaWO1pkHlyqFTi
oYP589N8PFyvHjrbUXwBliQK4uOEFRnyAUSICrdgYSC2IA6D3a4FZcrWboV1MYoc0w1yMjHvEwRB
+gHLMNLIvzyGfbUa/ntzu6YpAGEwW9oc8whMf9/cfcWFzbgLdzsW2vhFHvRkbGq3Km5tApU462YU
zzvZExB8e6X8yYCxY250qGd/ypdT55LztgvNFqzkvWwgmoZvQU2kr+3SNLnardtFXHpJ7PdNaBVp
eyFkqdePJEKJWhD0HLvzxZ+ruvqG/1pXfylDr2/13z/Qo7e3+S9uY/I//lP0FBFmOXoEl9ByY3pN
zCUj4QqOFrIP2Hnh02PMIpTH1LVf//yK38a1fPirfVfYrrjGjlAafLi6PHtJsxnQ54A6FIuP1cqa
eYhz+J26cJhIXMyqbzVBuOSmGsp7RhAbPYQCwniVWlwpCPeATTYVyhkOgna0gnJg/u26vP6DLolL
564cFtVvOo0Ag8spl2ugVYJ2GxxY6VlMsYgC+juRHFuSsd0k6GlkLVKyhrEkw3WIx4fUcNDqlkp0
1F9m1VCXye4xgqyBWECaMwcKYfENBvf+fghr/ytx6Wbyf5Sd13LkSLZlf+VavaMvtBi71Q8hGUFN
pqwXWKWC1nAAjq+fBTh7Ohk5nZwxKyurrCRDAA4X5+y99skcpHOYWnRl26lkT7XRRDfldOYr8qRS
HWb1PvXa4p1bxrRx2YPNgEilKEbiGpzmlhREvzxTeQ23WF2YEmFzJe02nCEY7tAN2hVF/mz44ueB
OHlt3b6RmGL8UgBYqq+BAb96Ib541uVkgLsp0qI+j89pMrAP0GM2advGE3r8IK1CYu6eIio4NTg1
fW+7Xt/cccH74or2E5Gv0m6s+zqPINdXsQH4O02IJ8W3mi4mR6MInSszqB1jF4SocVA6zvd2Dorl
nEZtlB6RNEPUKJtJrz7CUwnu6A6G2mbUpUErlxU33KDp0gdcnkb7keaxyx7G5d5mx9zO8/ey093i
bJaBqG8sc3iPGjr67OBcajZYZvP5I34uxgu4A2+86d1Y4rEtGIIB+kJjO+hx16Oxyj0SwgPKEhuY
I+lzP/pBQAu/af0dNUm+TqxT2js6MR8w7Vu32FFO6cXBp/8ZbqAWmCWOOsS528bWm5VBS4dZi8dD
ZIWeRbnf7lznQ8TiHN5Rds+xaaXMKKfYKAcccyjLy60QhW4eoorRE2bJ3O/HiOPeddugbjuMjc65
0Cx4Pk5VEvQQs2HB73ItT51t3Mc8KkJr+vQZyzajaByHGNiA1BA25eSOgviY/PirbxbpXSlDmT+0
QT6b1KDzYMb6lYuTm4T5oxHE8OEaq7VBGNByQRCSG943ZX8pJYLLK43/O+90HV78o4GqEVKMG3E+
MuvZTzDQpaBHcBx67amwpjy6xezB5h666QxU23JaTMALpSNyc4wl0gX19YUlQgAyoeS70aFw/bBM
WKP7XFDHO/VtqkEwB29533lFty094Y6HqgtBvdpaWcmTO+Tjg4ZMftgmgztHSIv8YTyEfSnGK8B6
fnBL8tgi6Z2AHepaI9/3pcYxC188WMDfT3W/7tIxJ7CswlYysVL4l5FerTlaxBKExnmE+Iobq8/q
6og9nMvcQKL/OPkUgugaoyKgZiOLFi2bac63bT0KGtXV3PrsRzJ3WX/nQdwUw0L7jq0yEwcoiREw
4twHder4PlMG6pe/eLBYZ2h0sU0ZVkE3inSq951Nh1keHF+O/nGmYPMJnCZbinJ1KJExyFvMep/Y
9y7i0HcmPaQKB7SsKzy5PayKPW3CDnkYDoe/YCfK8Bv1Fm/GSzr23X2XFYAhf3/1LnwxnHEsz2Gb
Ts1pmZZ4x9eLsK7JGZ/S4J2z1qfTy5IID6hAd4nf0K3oYzrWhAdhQhLO/xncqHofaaytXzwa8ukP
1R/+//xMpJQv3x3bKudnJuiLzyRqWt3DlNIdxyeaPNUNCBdgVUbUvYcz6jQH5dcwKSYOL3VjQJxJ
/y7t6ra5b0GwTm/M2heuVt9lHw4ZwvFdHbiDzab89XUaNH8QBKmkHLtSpP01csMQYF2njfugyNpH
j9qnRwL6NH13sdyb5naq8V0cKgAo5qfIo/D2I+iyvrhVh62oy5j7pddl3kEk9Ke2lQVJeCPwfAQb
ZW3FgMgtGRlVHIMGCpz03d+41JdFCoeCEa1gXoDqPUWzi41p37adpXHoPAbrQd/1tPozZG02Vo1f
M1z7oa67cwXv3XwZzCmH9u4wdcgrruE8+CAqg1qeJcHq3lFOFAY2qFHeNqFe7lr5pBTtPfR2tNTw
Hl4MihZptR5i5jwW1VwU+z7WwD1VPmiQzxprEYE5sDoQfhlz5R2RMQw5NuhB7x7DIA/J+IOxfN3h
CfL4eDjbj12OytrLcrM69HBkq3uQTECwEDVTnzIzh+f5jWv9y3ZwedDottlLTYNRtNyLnyxoAj5N
kcABRQVXZfGVLlr/aXKnurtGP2FOHOIEqD4IQcXJiIvpuwbXNwfbyepOJVjPQa1wGNxlwnNmSg91
n+IAEaM4UMnOK7oHllZpbwyQy4ZJQD3RN10Pbxwf3LpkxlluQWHXs8ZrJXxQx5epHkOfDpPwtXsm
BMQZOb5LZ1/JURNvRPkGl/c9gIlHz8ahqmk6uKOXT/jTVWvA6PWAg5rrUbbFN0ZmOj0naJdSsjLm
5hO8GwgIvt+4zVEdYsuxn90bZvhouJ1WOs+oazYGmTBv0pM++QPC+rVBQGzHcgBWPWAKTvCd/Ir7
zmqoZddTXes2Klq63qeeTBbzBLyqyd9D6q+PWDVNeRcOA1WoVP80187INqnWoNKdwrFPSReIwnLa
+j3tph34/FZ7Nik7193GNPDJJVtFlutqUQbkZkzsjU1LRtbBYOUE3FpHEx1YqLX0qlqQMAkYZf/o
ZBLw96acxnjcOWFCl6NLp8ViK1OW+DgMWZj63maJT0JZBluq9k5368/S+l6EBfFQliVKwE85nY59
GgCW4lju8zJ6mMHvYfBhSR/5onhv11pVtdYXrDqiDNjCCCs/p+ih2UCqzquecgWpafJvQn/KOd0Y
LKfiujEhT21EMMTzVaUn8UdvsMl7YbOQiC3pw0Qn0X8b5Bf23m0NiKp1448CW+OnQYRjdaB+sZga
fY20BSZPvbkmBSEgUckfUz3b2/0s4if1OcOupvI+A7lOj5OmUdOtB9kR8DeljaXDu2LLWOKAmSpx
77bSfCuq7ZcllCY6WoHlZE+xi9bkxRxaFHnoaoE+HzHi2EDmXPI49klj5DRdPJptf3GrqbmWrvQr
vJyW7T31dqXNB521Ntp5UZ+9cfxbg11/Pv6x3wZT4FA5II1F/6Vy2TZ6XcddyoS8yuPUQZ9kLi96
CClpZe8rJJwZAr2RRWpPQEDs0IRuLeoneQqn186tK3bBA6WuCvMxlU7Kq3jJagOWgzNA1saK2PPg
41Kd23LTIPnDGadkXLjLWKiUHS6aNBDM82qKU47BoEWyxzAROQuoR5UBW+YqNbPlUhVVbxQhqmXx
EQlv0UIhgvKnhGhTw4h1I5qJZ6VuG+EPMJZMSRwABEQk/WpbwAZCsmqySUNf56y/4AHNgbbXCTd7
cPBHWTeoy0T6VJmpz9Er5enBvtI19e2MoeRfIjAtRIV05UwDtknVo441wNXvpYgWEIQTo+C7bkWV
hjc1nJDw4FqgPw45gQDuG1Xx9dT+6rb6Nk3jpX9iU5bEmft6LgwjG/JO0moI6nFDvavqabae7UwH
tejqkiumSRTsjwVEMJ4RzeO5cBsrCQwExx7c7b4Z+aGZdWZ67Aatja/rIQjy7biu5gV5G+1hIulr
2GUD8nNkrlnWvovxS/LwhxxP3hB8rF74V18oYCnXjWVRp04M7PT1F6qpjhRsn2CCGBHG3dFA2LPV
Kx8Kc2LRHNy4kQ7SaRNBVuk3eqSV5jFed05p7VvDk18BbDunFDUIhaqS1gO1uSr0nM5YxJA44zAI
OI3VfImY7RhwjiujGxHT6SMYJOpq6MXLQGxd5p2D3dPjg3rcVpg6RysP92p/S0yLpp28jJy+u39V
U/W02wvT7c3niCXFeQPzREOLr/7zpXExP9PLg9lqLsXfy9TMufM0G5V5eJR9zcpk1jksfcgq2ke9
aznnNKSDtBzV7di+Muskje5gI/F/dCm4+e56nhEjMncIQugXH8qG6uoOslF/iyuoTpoNFy8qtvYU
g1NKllLVVpv8OX8RBjpUD5wrEU4QSUhW674Ms7CtfeWE/qPi81VrT04dLpPRWA43ax11sqUjn8K5
7+Se/8SGDKOeWHuWAaot62qTiZAhqBAIFUmp8wfVUlcVbJQ53DC4guwi7bAupi9mp49o5BeZ5WIb
SDJhH5oBVhrG72VGoIRGMwPtEKctcCt99tkoxq65Bb7Aa9Rjh5lzI8IBqy+BPx6T8aqd6UuUaR9C
X2B1LPSw8+84ey+723UBVOIHUAAsfeptOLqxKqnzdYpzB/212kPElQehQakpeqsG4SGjAnScwsWp
0rs6tJewqWEx8yizxw4o/WR7RZQB5TGJ7zTvl311RSbL59Dsl8ICpP3pMV0phHkcs7+gsBRgKMbb
WJTX6p3nuk7R9ce2nCiFNyufVaEi1XAVWsDX4iCLiL7Aj9BkW6nZiY4MIepN4zj0HkVvBTCrzZny
AaIvPpphDTG81yyRpExNC/UyyJuyQh1ajvGjj2KWDB8/GDseM3jnGbtCu6edn0d9Uz8OZkk5v+zp
Du/rUQI2x/FRLYPZrDHb7tj4Gbg5sXLP5o/CAFryPkdr6+1iLxLuyV33N56SxDk+t1PPMGV0u4nD
lvexdkLqVlVcJQRxkW1CLbimu7FYg4V7Y2mWi4kCgAlJfxanAXPYeFGBoFxh+zLykOnEr0cdH9t7
91ldqcEul6pynM3FFgvnQlqFHvw50Syr/xKznn+yRZcKjAkGmwt0KdyQxpS8Vol8n+3YCg50jWQB
F84lTVuQf8RVfujHLobC5U+IQJ4a12s7F79EAXzdRaSxoakblGQViAgshdZ3oF8rOXTNHjMkT3Xn
Sh4YDyfG52ga6ysL9X/8oEYL+0zPv4P/U38lwyghW6hhHYJFL8PhuczHovtsa/7SnCzWrpCJXaG/
nidmex7/dZUYNN3QvpXp6FAUarPkA/tVHQJGjd14E2icu8gCdFOyMsfR008GqANCmgY6fMRDFK2z
r31EnseS3nC6fZkhUf1ke891Ogj3cRVTv6zNyDPfTSGKvkO9QlGnss14GrqGUIIjiW2sz96SuoWM
dx3DkIz58tG49E6JHYqQ6ogmTewPheF0kEdD4wFExtLiBpEk340lY+kxyiMQZFvHt6S7w3eTv3dn
IgwfDWp0Li7sjAH7xdOxjG8ZJY79Q1Vp4GNSWvRLea4gHfqIBXH4Y5Fb1tJ2nWzBZecO13VpU66y
JHXxyO9GNp3EkUEAadpAN61s4oEo9Q8LcJWGZkxTZ461q3BoEgnOxmGyamVthXc43CfvcZxgyV7H
rs0ObApZLTFVWEE1/QUDy6vEpgMJ034s1jnLax2cSBTpi2HcwGREv+Vi2pnvLF7Xuk1ryoIflMwn
W6HHiRCGfwvltPoqUZlWt7puw9kjAhN/VmhMwxUq1WW0jmZLk6e2sUgSkgFCJr5yeRyc84jMwnY2
tZF1dkcvoSNUM8h7ZlY0Wk5BlbYV+o2XtRAxyCBppiMzhdtRpkxkeV1bHimtgexncinJ/GocKtZV
DBAG89Nh8myr3ak5J6eQzxToWAwiBcAmPy/Ubx3qwvUeYbusjg5LwV+IICTizVwE87fEAwpB8hAw
3ekKmk2vEzEp4hzpwEyIeEu/GTMWUQHjMRsIlT3itZ8Bdvp6ZW8pFgTtDiaEtNBQIXm/TjCuaoQ6
1WUx3NiUqZKjZfMsXEsnZIXz5MRIJXstFSfThjy5k0mT5tRuUzoYe1ebpH7UId7E9sbmrhTQM1ur
/Dh0rI17qVft5wK7WrwzHIyhV+nI4DmAgB0GgOAUeLdCRg4jPh3qYROj6iw3CO444JmpxKI2NBzX
fXYry2yA855lknG8LpP8i7qVUe059xXmFz8gH8jZLHP89Aio0ao+omVyxHHWrEXZN3rCMaMdYAnN
e8yJLw3LOySx4Lr1Ip4r8ljyxnuix7Tci3Be1rLMoLC5ISkKlN8BBAK+nY2Jytv/4enjSCSd1eeN
fKaXz2wYG/TbtrEnCloZtBbIjds0jATrMK2aQqWXUtsUtYVQx1kFgR51ZI0YFgEa3IWz7IfHCPtq
eigaJ7OfBpZNmwJV274hif61304lGdWHj3kAPGpwWe4QcAyKYiqsMyZKbO4yGAEuYsVh17yeW7YR
WwX/SlgeuWPIuHvE3KFZ/6268GoXokr0FtImY0HJ280HG2OMf9D1UttEzgLrmVaVfYE5LsAJEEFp
F+zqm4cqSSJM1MPCJMU9q0/XQUwi0kcQLVjISZR0eEzrLHWHZ9PXknfEpEAiVrsCgOu8cuoNZQb1
AnfLEe57VNxkOnCRjg3eAjRVG/2E7j1Vaa9dlhSCpTgMAA2znlwWj29xBxwZM32p5/ca1bRnavbB
58YVRr/rsBaeJQkHd0ZQltUPg90Z0kcmsa+MoznaF81M5SBe4e8uGzgJypbZ4QjAu70heFxCgJKN
jqZwdAL5lw+G8NMbVTb9sq0cGOj4HSRwxPSQdnQZB99bTd2hDgD4SMGl+8z0wKOB8YwPpnZa2SoI
Rws9l185R9fRwRBsau7TqoN6rFQRWH/L4uQAQP2hZYTUQg8NCLZEo1zJhyQNcXDRUaghUdZm3n3M
02JygFe7VnqwE7AcNwDCSiJKag9AhEaM30CwCqmwR6XnrzTyTvbpyPfY4Fy2w/ugxlH1jHNIR2pJ
TQ0XHz0Jc6sLt6uIZqlKfxOvRgIIAUxHLzUFrW/rL1TwC3mmIThfEZ1DXzSk7zFs7HzuB7Y4c2rf
6TlVSTTv6aL9VngctRNPhsZIgJzCrXmntsOijC2oUhCi7zHJSTh7WR/gVSQ9r92oTewI6yHeFogt
vjG8MDE7K9wcOtTE9tzRUO+GsU0XTqOmypLRtsLdM7+yV8K5OP/NaGLmJGytIenAd1sSyU1wGl84
o0KvT9gkIv5fmyxRN/LfkUbR/YW33LVh8yO1xty5c4fJJS1Ky5jHIC8/eq0tyqPynLA/cIqYDxbN
1QZS/DgBh2uYu8lYnkNYvXo3brVhwjBMVgqYWUQXO8PMdTSCBGLjpw1MQM8UwU7a3Jrp0UeTRjvW
iGR8Q7wWW+HfD9w1Cv7nAx9iAVwiiJJsHAFLOen1WTjODdT+te2fdY6k02OZNTzPswkr6qgOGaEP
6Xe/ZAixQDjhukhOgf1X1ZdV8QWNzBe1TVHFExlyZbciXBisRPzepJQVwi0skMTaTXLIbpKky0gd
Rle2pblrTDv2EhwCwEsATWKyMPZ+IQLimYKa/WdXJOZWTe2d17EpK/An0yUwHP2Ejr2Wd3XoOX8Z
Th5gzhgiIz7TCyVF1daaOXjjdPxLVdoAPRg4lAzo+OkA515fqoIvFZIfop3p2dOcUqwrWo5ywjsz
pnet23Oml3UqqDTBFHmzlv+rntXgSA4UxEG1Dh3tF+9MW0viH7r8uqEwOp0kMney3XxkWRbBavI+
jXI0xIbP3uEIjQxiIzqAjOjSdJG/EmS5XOm1CJ17iR4jYfcmaCYvWizbCK+rpjaNXW+0NGq19c5H
+WwQ8CYheG/6lnTIKwa0bbKrd8YPGlrG/Jivu1W1+/v98PylAeZ7hNd4OnY7n7YcncLX17xNDR0T
blWeIGGgGKFxSLRonc6SUtha3gNbgcwVaeHARVccrgSAsn0Vz7VhfluWtg/d6rHMl8SvT4UbjVC6
09EgZ+EaJAdwxyZIZhKuWaY6dB/SI/9wdfMqr2JDnVLab3RAl7Hy82OH5wgVrkXGjk0F9xepeJmZ
GemKS2wCxr6MvWZPM9QtxtY9dy3LxvtwCCj9/f5qrhqPV+/qG3rALachRM34l0UqsuizEng2AQDC
hPU3MvGwhuQ4LOVViywymBWVdioECMe9jGfdP3Q9nAyKGqNzWvJmCepCV3yM4evDCRFoc1jC6NNU
lpXbt1pYGm+BfS8bMT46Tg6hAeZRmKpIYl8PAM8tTAQEWUQIAwF3z6phmLpBI/a+F+tsY3WC48m2
x39czFn8kCAA7N64W+imLu8XViNWZVZ2pj7nlyuXeRgprMnQTw5RXs61AcY+2BHk2He4uagnPrWY
ntxPHcHeEqdEAysP38eCqFcVa8X9SyGLUdxWtcQ6GRBlq8qz0sdrSThTPeZgTS4DW5alSl2VZZPc
OqUfB9g1l3J4ujqegccwv4BgdZvDIvgJ9rrGueWsjsF0N5Ant5hTxvcQdVz9hB+xpAcZECVMBa6v
H6xAc81nqLeedkxjM6u+ssceH7gIwnwApNeGe/U5o3riXSO/p6RtEDsAYc4qpuiZ7A1Ow5ZV6x8n
2xWk2cHXrK4L9rDivZywguzVV8ApTZmeZIIy/QETkMWAo4RdOGc8Bf4IWlvPiE/DUO08tPak5X/n
I2ysbSriLr7VOvIJFA8uQl5JB8CNo5EDH4muD+hFjGOdtDAltjgkvOqgZ8Oc3XYolrStkwNr1Dck
a3bVsXdZmF/ozyYdTfO+FqBB9ykRoe0xYL9oUHQJJ/2BYWW2RBEBH7lv3YRvHUUkvIObbyv0CcoI
ZExa4HxSa54WNAiMIMI4/k0w0Ck8oqUeJKcz+D982cRJ+D1l+kLVRl2fTD/N2Y8E4rmfeOYbA20I
Nd17BcrrbZ/XVsZ6RT0EoEBngFh2foZEadrzve4k8tB1NGi3yo1cjoBaz7if+Rn1u6olofzqljDx
qwNO5fblvcNAUbfScg3mStVhmLyJ4cJ5NGw/BRVW3kMBSMfV9wQj9tUpy0OjvgKmxVVTkD/DT9Ay
j5OItGPmz7G5R/GHPKOPaj1lbPLtd4pn0DQsH8R4E3yT10d9tJsnPc7zZO/ZHDdv44iEbej2Zhoc
56CwvWMCsp7oWURz4sxKLLpn4mF1+Q5tTzl9Hus5c7aqCVs0ZGSXehpaz0TtTtppUZ2dgC4Fj0Dn
HHfaqBsdTeScHECHaN6VFTL+FsAayqObtkVFdmuh3rM+WFmbef6eGybi2zjoLLTLPc0KWAy1bNIf
LhRl5xNOLnM8ZfPglreoBwWwINXlmcuU5x5E8eDdR3ESUp4rOffuDK8O+r1ZOrl5xQiY2qsQ5V1z
JDsJVcsmKQN5BC3CGaqdpqS9AvsVDc+KVYDRhwvuat3otdQdM2CdTg6y/kpfn0Xl1s/iblFrxIBx
h6eZz1T0GydoUNu/dMSIDi6ZvG2G0EeqSDwKlu2nffpG4361Eb5eYViwHQjVS2vSRQr6erqGL1Cj
yLStEwDq4Isv7JSzV+r1VyjdPZTbiyzUcvEIUn1zGv1Uogv9lFplm+91qxzEgWrbaByJFUsebHdB
JlURw+t9iXV32k3NRJTbEsZUEAzKc/NUan2YPWmdkTVgHFFkHhs2QsO9taSB7Ij4gU/jDUbw1SbT
0Tta+OTjz9BZ8EAAMSEJhRzxfpg3eUN89Q7drC13uiC+mrTcnFQGnD8crzaDU3T6XRwnWOLqsPGz
pxztREMkbF6Xp5pmAZjHyZzccy3Dqd4uPtANwsek2VKSQoFI7pF7l7dp/ZbIG1HC5dIU+BbbCbAE
aBQXzcTrS95hsx2mMgFztJaCZ8NIy5umytP0RkwZZdgg9wt4SErdo/KyWkyy84epcZYkJGtslxgh
CzvC7SRNXXxoYCzQs4zMhJaqm/qc1UuPY3OzQbY6yTtRwCLPwZ9bHeVoVUab1ywhx+tq95SPkWHf
KSeVIkurZUkrXMJ5grULQV97pjKdAE5O7I015NHwHbC0kTyRR2eJz8STi+FcDEWTgo/FIb4Z1lqD
cgFW3bh018JoRI/jrodtByU98UHkUUu+rAOz6eX8ndfF8mnFPEv7wSAbofna2rEubnWMwNTyQytH
q7sKj1yqxEhhsUf33V8ZSyNUdLdKIHojrAVm27a2/1c2VYu8cWbDgEl1kTGohotqvtTl6C4JfaWg
3iwSFKnXSlbw0jlyFrB67PlUUKNgOVr5ZPZRf/QrrX7Hxr/XdgoibkJK0U4EvcXWds5DWkaIj5iJ
8FlB/FXgaBmCq9pl1EbTpV7KK2sDqvejajSplp2tOAPqIKzY8epT81hy36sMA0HFbmMpMaJ6t807
sybmZq9qrepmWQ47hGSrjESolbv61CEIyreUuM3pip0OlPgXN2rmphRASNTKC7mRRoFkE3PRxPfN
EpIujukIBZXVdI2imFJoJw8JOh//YODsjHdUH5dBqcpfwCHo0kEFC+CYkxWiJd+tOoQ7X86S883W
t0w4ibk35+W00Z1xxtpUtim5Tvy9kTGgxNiRrbFIy4KVWF0QVDt/yLxwuW1WGtl06HS4evc9WdPB
vRWPAUr9NTPPbYNGO+skMlb7GkWbeyQGMaNlkzhiqWcsTQ5sMaVb8xBQQV3+JNeTsyotyjaltKsK
c/XaNlxmE35IydhKqNH2ts3Hzj9FUcHWg1kIny1QPCfuy0NfQRtYMq27gFZTp2VdTG12iXgw15Az
lC/N0gyid4Wkr3er4rMPddN8VOe2WF1HDWkcP0UUOzdALAgTjnH1xBUyqSno5wndqXOrNCR27i3+
SF1IL7ulUcMUAb5o+Q2J2MQfEDOb9rxtcTGkZ7sRwBVjrYaXWLim1hwKuoHe0RAQognX7n1t02te
k2M5W1Q1Kk3CDfBmE3aY1Fr0zSwE+dk8MH1+REUnvQ0JxnWw7xJNdo8jBgqAgCnbiFNl9DnyH42t
X/Wlioo2PWpVO4BvM02xNGusZObTyqyeub5M+3b7HOD/ecqsKCluYxTEG/V4qj5p1gnjQ6Zrifcl
jBvqHmPBafGJRdJjMY/IWBJHoBmTtpEUw63rJuP53EpLmy2mdY+0eJa/PtpycZP5inoFN7rvZeXv
0M+L5KQKrmMIiuO6iTMpHgVRgRvoHDrEMc5b875Y9oYHDwOreVDPQodiaEGjZcwPlguzT3h4yjaU
20F9MhtQPV1dVu7KxlBdILDsfHrc8KLZBi3q1ruX7hA7XPoGlL14bMHnGFT5fDFg7U+JWa03ae0Q
T15yCJgfSDwlqQ1Z/ESuHYeF+pPr+KnxThkG1etVa9mW0LnQ/9xackDDoRE19wiI2ZiPqjio7DDl
YC91mnzgBLoMlX46vTg+ffAzpzRN+2KbhblZ85amLj9zVCWGMejFHL5H7xb1tJmi6LYBE7Nz8TUS
JmoEmaR3YVOBrF2LlnyXw1AFgme7Gg7TJTxu+aLzB9QeQXVVcqI0zjqRCyPq/tbsb0iKZQhWeUvR
jgTGlETxVg4fmSL84PTyzK4tSfXfqt8SZx1mfL83p+I996YJDyB2pmQf1WOgndVEm/fZ/GPiTFDv
tIrTzB6xpSauqSTAIHuxvWUAmK8rcGX+Zlh127mOuW6D0anl1KSKDD51H54zDixLTywdF4ZATlr5
/MFHosJMV410bghUXVzuc2UucZsRSnAYU0M4XDt1Zy2P6ZqgN3gVF9RLPX47tWcWRcxe/LIDIIjm
mT6nyFGNEunhOV3hH64/UoKWXPzi2tLpCTz7JZGlt4pzMMUBL6Ee4r4aNZ+AWK93r2Q9s24GOTPj
eagba2JDbVK5bCDk0SP9CJ6MJVolewHNnfkSQi/oLcNtDznSVo4vHvo1JBLVhp3futRmrH7vrDF3
hZ+4XAknl1yJukYieExrbWrqjZrefGcMeNQbv+tZtlTPfr04CAJ4UFJP58MpbcooM1TaQ0je2CZd
XX5vlFV+3YEBOKL0j2OYxq1zqdLuKzieRlrl7EnZfHA4Cpkg7CIrYtx/Rsv8Tn3cFPcEgU7iB9sQ
RD/NVMZsrpy6YM1DXDtU20n6XXfjrrqh339C77J8sZQN6Rpi+9FdKpiXVRS9rSg3uVZ7VtmbE/1p
tDx0rMWRub5GzASp4rGKLCLqCCcT7N8pgwHXx0F35YuU1qXaDtCzQ2aS4Rpod9QPiujgZcGc7pZS
ebzXViEnR5h4PPaanstDNJu9eVUh+OaMq/dWeURqEmKyd/XsSGapxNFQRbp/rnQ8XTzLi3RhgO+K
EtTVq3DcRJ0gP0XvyowzvnBZNfIpBVuXjXX3Pi3qkMHc5HYa7CDkDseu9kX5lEbsmc8FyKZwk9AG
nPb5kAWMJ5lQTNq3iL3qfaV5ELOEi33og6IlLe6d7mCr+Fy1oZWc29H4rPNH3YfLdKoaGVMh2BGo
+MjS8DV7J4wgGem2RnO3I8OzaY6m3rHQQgxnszF5S4blC2RJVWKTipHarDsLnz0f8KVVBpJjv8ER
atOc2aKsEPKNOrZtXpwYcOaBwQwQoVBJoFZ7UVRF9zKS72Qm59GOWD1qw0F4XCxu2UNDP81/dOhH
P9JkpdtByo2Y9lQB3OmTXkCiRt3kBURyLvSgfsc63tKPRXhrH9FLY4qaM1HNj+qVAe+5xW00NqS+
ipVeEjnOQj7BuYjQYdtOmHo+zAP4ne2cVdSopZ2YwU6TtdxFg2N+VmcLi52WOGSBAfc2L53WO9n6
YN3qIo+MWzOg1t+he7Aa7blJtAlVFW0DcJaRxrZPSWOsvNINPHuTc/z9o/WLyZYLGFjU17BJ6z61
+csC5WL2rvQWTOia0KA1yWIfV/EbijGZishYMBfo17egwBblqqqV6wnNkrfUmr886i4Zm0sfeama
EgN38XlSwPfSrpz8Ooonbm4em+hbVayrG5VBtgSTGwnimBqtJxDSGucNyjxDfFf3rJoD7qgNg/fr
2BSucXzZra7LetYbbLN4PsHNbVUlTDeXMBKbUgMk9brVw2uxjusijtkUmWtIxe8v+S99mKXCACMB
fSJdGMATrw+8sT5wYEFcdd2XRqztKrzWj/EAPOyY6CRofIpY2owrrxAWdaA1AOX3729czvd0vCk3
4Fyhco9L4fISc39hikh7oltiU1Py4pDqnAN3j2rv6tDp0kKgThJ4ypnVGzzEXewE9/WsxdkjdEzu
OiFtbNDEKm1+4+Ndlsz5eLRKsEjTIQIgcckzC8MW3SHxA+dhvREqJtTPWpo/OjrU6rkHlnoC8piO
OxReODoLR0/vVCYkGlVEIeFsF+cCz+J0Y1FCM/ZSJjMrgV6mEJ+RIulnuT6v6l7//gv8knQWeEuG
k+EbpBwhKbtsc01y8keNCty1FTl5vutMLUJRby6R70WuG+OhrXPPuqvXLZFj2Cg1NrY9kkLjV3n3
TYmnojwbOBc4eXgusqp1Hl7aWasfUaNmC+5i3Y3hEM7nd2HREz6ZaH7fHilRMwFntsHZXass57rj
eGFv+2JO0vuibbTFPLXM3TOp5kjCu8l7w7WzDOGfy2gMbRd2BXeSHT6iuosZ2iwSSmd+6wASAHD9
RS/rvNwbJgoUQJ/IAcKDGLTCfqQ2b3RvzGi/DJ+AphRBvVz5hQl1OXyE43vN3HoaeeGVPf5A+Z33
9/RXdUrZFgO723bZRP0xiRK73MU5/+4IeZ0TR5lw/vvr9L+i79WD+r7dP/+HP3+lVQueM+4v/vjP
d1XBP/+z/M7/+ZnXv/HP2+RrC0nmR//bnzp+r+7+Lr53lz/06pV595dPt/u7//vVH/Zln/TyUXxv
5dP3TuT9+in4HstP/r/+5X99X1/lnay///nH10qQbs2rRUlV/vHyV6dvf/5hLBPOf//8+i9/uXyB
P/84ld+Sv3/5+e9/d/2ffwTeP2gzwI2h8AFuhKbdH/81fl/+xvX/wZ8xMiEwgiyjL3+DfK+P//zD
cv7BnpVVA0MIMcfrL3UVVWt+6x9MIfzPpfuFNJhZ5Y9/fa5X9+/f9/O/SlGgGCr77s8/Xi9N2oph
WlrnF9FsxJ6i2cwnb987cY4+dZbyY2y6091Pl+Hl7d5+eVa91+tB6hERNE7oXuK2adun0Z316F1E
p+3H71//dc/2Xx/fvPSCoRPPyNEI3T38IKCQNVEoi1M35WzOtrswN2hO+reIuf/3awXL6fWX6Vjb
U3ID3f3UUQreoBmLKJ9J13/DWvp6hvn3l7kQMaAY0ElWliTFGLV9axDvUzyPeqq7N9Lvy+moeTNC
z0I29dPvr95/+kIXHQEAkfWAqszdD3ngTWe4+6HY2h1Yl/3v3+D1vPXvb7S88U9WPZ8aNWogEpzG
DNrQ2ZVWaG7rrDNjtF9xat4aIhPZlhirkgoTkiSD40QZD+3V79//Yif47w+wbBd++gA1dvXM6Ugz
E1E0NFvO+UcOYj/qzII2j0lpHAjRkJ52U1EWR4ZhYjFBnhXh0n/DtvifrvGy4f/pE+SRLDigjFwC
7Flbq61+eA6oud9/v//04hdrUcWTOvqyd9gDdN4nvaKxGVKBfkOb8J9e/WJuyP00cTsLLff/5uzM
miPFoW39i4iQmHklycTpqQa7pn4hqqqrGIRAEggQv/6sdNx7rq0ul2/otbpDKQttDVtrr48FbfuL
YKG/HTxUWhycOm8f1UZvjYRsoujYz8nyma4SiLBqT9xWnvRyUn027sjddkL4MjoiBbDvR7J5C8Am
Yhzfolu+MjqptRr4YGvABK3DajCGUOSYON7CXEqEUvH38XllbXtKHDz7C6CdWSPcT5KS9yBDfIRs
UerPAbRT5Hr2miz5gPNiEJ///mOv/TXW2gMxMYwcJni5wM4hid9P7dTMnznscn+7tW8tNVNKNFk3
kLH3kQL7jjQujPlaNqk3JtOlnf93OvvfQE8vf9ezwcqAuOo16hvK0UPC97QqKsCPWQ0s/GXbhJnj
z1jrSRAiyboKLylBxfLnKxjlw/N+H2i/HUU7r5tbXNtGSHJc4K+68bQUAIM9Ih/avBtgxvr492/x
2lhZqwZKJ1IKA4ys9D2kTPtJJQE8vM0ov7AI74lvDNVrM8paPRqklPFKJ9JSgY9x9vhO3sHqSL1l
NPxK84l1shirFgXX8P8q8brl44Gp28Jv8T6KN3au15q3lg+oBEa868ZIePX4AnNfwyxcwx8u//sn
eK15a/HQbTCY3nRpGU4LwzcwKd4zgN4DbMTtB6x4ZpkXSdi+pWWGEnU8g19w70fVJfv63u0HrIBO
fBNM1AOqL5ua9nOC9Oj7ra2lcey/FWiJufADkUgpBZy+2isU/G9Z3jAAadxCLLH2ZUhDJWQ9KilR
wynC8wSiSpqD/6Pe2psvM+UPK1JiRZmpuxqvXPjEEn4uquhqXOrecw/KlGtY3oN5DU8nM3yFMXnw
jx7qdXhjJX/tzJNYgddvNVgmYNSVeKTsxXXjTRVq8na8TwMLO69dOOfDDO9TFCjFgoPCBdBXEYdr
MD4sZI612wDbyTeDEvgkZbBb54mni6BdE5CnQIT7+/Szau3/d8GPrQCNlnlrpS+zMiC7Go87rRa8
T1T73l8JWNyYdzW0+7+R81n5VbinQ3QPSIw/3Pkwne++pgy18m905ZVYjqxICMQSiZmZvZwrPzys
AXIVE6et2zJqF0SnA0yVF9z6Sw9wzAMLwCqKIXl063tsrUPp0EViBJexFEl1QWbt2S+xbat063xs
rUI98loUDjBJCe3bWtYzRQFmHaT1v3+fBK+MvJ2M0lTFqDitwxK5lvRbhJ0ZVGSPu20BT5YKz44U
ePwbOrhHZCWUOORSxJgC9ImyHDO9ESGvrBBPtUfPfmBqpYlACUzLGf4APoq1lCI/NkEvxnc+ALyw
1NACvpR7LOqfgu/I67qNm7X2Baj5RgAo2IalFde5kD7gDkaH8DR3+wFr7dvDnUkdq+SoZUSPcLip
C1gxe4Vb69YCF1cZcp1y28sJtbHlPgDBGQMd9Mb6+cqkiqyDBarwG2/DMRtlnXD/95FVLyoz+m6T
6smm8dk3x40Nr/LtuJc+7rw5aeiXAR4Obt/VlpvBOH4I4fe2l3Vi5jttBoKjhWxo59i+Fc4NbHBF
oLDSeRXPzv6ysaJCvVXp9Fnt5GZHPAWvxmlHCUnbn6ZsqA9LFO6nv7d+WY3/sB1H1pwfKvhy7NRb
Syjrf+HayRaYO6Cos5zX5C1L4demjjXtgwW1dh2r1jLA5AepcOyONByZ23U8sqY93EiDcN3jFcXE
UXyGDlkXHQAFbiFrQyjoDNOadO90icfD8KbteXIntt6t66G1WWOjrhijwVxKuKJAeoKa3UPSbBAy
/v3jvjLwobWNRRXM07wLtF6A537N5nq+1VXVu01M23gD+VEP4pBuPildr9NDsEIF8S5Sadw4jr11
gmAUNXd49AWQrNb7gYnom8nM8MbEf21sLv/+bMWJOo+FMCpcjrDFwUP/hIpumcEh3G3kg5etBwBT
QoyWLhh575vycb4bsq1y/KxWzEIxpjxviv9P10M8ZefRArcrt67b0RqllU4bulwg0xexGlqf3AfG
ilZGFgHNO1rf4MZ50CnTKJX03xR1/3k1C6xNCqVC6Yj3RbQe+r8kyndPdVs7Zrae6hKfzRgGHWTa
1mgc4i9egtoLHzEWb277q20wuM2wWu8NW47RDAnJRhc/p6Ka3baowNqiwNWDnikg+jhA2pEDYvgL
ChnqNmMCK05RRAxVbrPqIwyKwhy1m9+8ZXrLBfuVOA2sOCVVBPFeA3FvAj5tMW3t9+nCDnSa64EV
phI61Q6nSX1EeRbQAR1EBhpSMcfW/ZeLQBJ0HnxyUUaBAiV6N+F55D0KMvs35BOvDYwVp5uGAQMM
bmBUQPHYCAsVeHMW3uylb5WSvfYDVqj6EvglGKAvpQkvlbReICIoTP35p9PY2wIvGL/4EJdy7KzV
1F9n3USLiXXG7UD5BL55FqxaVRCsGNg4zFnwD0TAH6Yw+ODWcWtX3aBc58Z4gAE13j2Wx2/GB2vA
rW0rTrO25QmFoheS8yYtYL/1OLJqdFsE7EoXqHQ9laVal14LX0XIsm8TXxLHnltxiudbqNu21DtC
3ftva+gXMB/ecEF7ZSI+sRqffUtU56D2rPNMiWYnkOH9qYlzMwW129L7VNH7rH24FuiGhQA0wPKC
fA1hXtvmE8QjbicNW7sGo1ofxN5Rw5BV7cUI5QWE7m8Vnb42NlaQVmkrk6VVuoyMMgfOBbrO3np5
faVxam2nGWqLoJYD9gqv8tldCvX0Xe9V4ovTXKfW6Rcqy1nNqsV0bCowCPn6FXU1bp/Uto7fwzED
K4npUkVLkNN0+wYH3vdu/bZiNFzDbW0DtO1102OozR2KS97wV3ltwK2ddFwr1C0G9QyXUc87eLBK
RJm34x2bXn702TSnYHYl8Fj2jjHJ3nGTfEuV6d2Wlif92bO2UeWwYDXHmIAZCFHueIK/qttKTq1d
NIQhWrAhp34c9wUm/f5NGLntoE851GedFiZCCQq8D0rQNW7TEXxzVbk9sz4loZ813fbz1sBOyjsK
/mkHub5LPjtNPhvY1mcdHFsYPmLYsB9qyz6ADeK2ThErHrVc2GbWeC7NhFIKmAn5ZaeDqXDruLVr
BkMFUxXgAcrJg5TAH9hVVmVf3dq2IhJ4juniy+yhChanW4/E3yGAddzYiBWTmNhS9gRbMkop4Y0y
hV6RZcniFjhPVfzPJgpo3wlciBcAXWJUzxYpMsFuYxK8jPambmQoUe5fwlmfo3JjgnW+jB/dGrdi
csX7uzFDNR1pIwA6w9s+6qtmx5liHWyBbyUMVrqoxe+j94EWP9sQdkhuHbe2S0jJDJFpNh0VD95H
aBvevW5tU1vURdcW3lAbRerVD8itTuvuWoZb7DQq/7H3blAI3eM8eyH/7HG+k+5THzdOB6z/yJNh
zBCuDHWc5RaYuTuQsIpB9MAJqH1jabGgYv/3WQqOUy9nY9KhumCBvOEEREeTIKEAt9AcTiZ0/WXo
HH8ORxSUr/kA3GxcokT/sdvbR1gfB9FVNbW6+ZGpujliv/oX1X+4zOagPcxut0DICl92Tqwclngo
LQXQS3wHHPYLnhc+ucw3yBlfNr0AmqfiAF9N6zoqpGZtDr+OxOmUA0j9y9ZVsyTIOG/o+La91+Ol
NFK6rR/UptJ18C5AeWkwwdUquOshh4R5SeK/MR8uHfxv1plCo/niKKKBzIkzvcwlEf2HEJLzTjVO
Ryia2atH5A1wh+dTeSloP6ycqgMNu99un9NaPgzeDKaUzxPkD/G3etqu2yR6cGraln1tCq4Aqe+p
0oA8j+LXRJ4G3rnpNqgt+xoj0IoXiItAiyN7MezjfRJMbqIEaku+UKEL3zC6qnKEOKfPJ628G28h
5qPbyFjhuXqwwZehxhddzL8TzpfblP5wa9oKzxnbYiPgDFqyuP4IjsGZcO42D23l1VKlqCrvQwW+
jQSUeK39wuuHn279tjZ3SPurSW1sgjGygOrf3PP0rUPx5U//Q2jaGqvVQ7Z6EeAaNnyJdK6SuLuT
sdjy9QIlOrj13wrSiA3bwGBJAL/D4J++Cb94gj26NW2FKGhdAJbAGxfxv0xXCwzbUZwbuj3GUVte
VftNBNc9mO1Ak/uFL6jRDj3x2anniXX+blApyhSwX2V08dQEqEGbMB9g9cvcjhCJtQnDt6aGg3eP
Kbl5H1ruP7bSLVNAEytG+zaSuM6j6cpkH2bSvquC2OmRjCZWjMJRoOLghAG0WXEfnjP+/IHWa+uk
Q6a2mtRPwElaAAsHH3GH94OScLF1lLOhlvXlNgcSgzdvE2w9h0WQnCzJSa5gyrlNF2sPneHhCKci
DDmWx5vF+Dd9tLnFkK3RytYaxepAsZQJsOB5spubTLVur3pwdns5KBlmCdl8psCTWd4HVN4qMrv1
29ZWqRZvJ7BrkeUUp19aqj70TDpdMQHbfdnrCp7urBadKuHIKfMMEvlcGp66rYe23mgOOul1Yybx
qtTIA3wQPsCI/pPTPLHFRoTgFjgAFVjWLQjW+Yo0ylETL3YcGCs8uw60raUziJvMwN1Ex/HHviW7
4xcNXw770kVxBSWghMeW8g90Cu+xk7q97VNbaKThVz9G24jpMmZAkGGtNRfHkjRbmFOGCWVOL7uf
MO5DTqlEmYTzQ1vDIYTND06fNbK20Loy4G70tSyTIftnGFeaN+BSua0tNvkWomeS1duAOVM3K0zc
kZJEhWUo3V5nqI0iNExrOHpVoky9CTZYoOvw3zpLVsereGytMZTDLhGOF8BPNWYqeB13Ob5sdHIb
eistniQbmC+gCJQaaLQDiaHWBzTQcV23pVBzD23gFAyiBA/24iwCaPZ3Zrahdvu2thoKZm2xWjeM
zdjAVKSd+aetp257dWQfA/xxhVmdxrgPqYBvHJlOaz82V27jbi01S7AEBk5LouyqaP8Cq4X6CvRm
wRwHxlprAqzvkW/wWbOhkoCAaJjS5lE1wh7Erf/WcQBPnGwcxIKRD6b1rFT6CUY+bi8ecBN+udRI
JPRTT3MBw7gu/SfBk8eVZnxxG3pbBjUT+PXvQTSWmPGgk0GYk3vGS45OA2ProBRs32fRo/VoMToH
cugaPjRvTMmnc8UfLjS2CEoCDQ+HP38sFxh2AnLEhw5Bm7QbA5Iuq9kVF2Z90MChn+EN510ssxoZ
PaIAL5HvUU4/wZcp4fEV/Czn8apjQxjnSd/iqQBE35Ss+R52Un1ape/pAzFyYN/HpvHkIcbB0ocH
EF4CjonQmy56ihzeIcYbOvxspZd2pQ9SXHiuxg5cS0qQTfjqQbtrThTsg6QIkg1trn0776daZjCU
I72/6xP3/W0vpoUHwz/gQsBWdIatUPdjohEsPNLdz5ZSwW+UFWLeo2NHliiFjb1P2SE2Sa2vYJ9c
Z7dxCnTrgcjdh0t+tuaLH6uzaCe1l2TMUgPeODyRikWFdXRckjVEgr2/gNdr+NONOM9mmTmkqg2S
nIMpBWykrKfp1NM5ITc7Rns9RGCmn/fd4/dqWEhYwAQD1oUdGPb7Qw8DmsTtFGILfxSvlwUkiBGm
nrX+rFK5I8M7pLNb5NrSHzm0M2oHMtA/kcuDFUh32+y1W0UQLBBeRi7ci+ATlYLFC3fwihcjWcHn
k4C8uB0ube0PHVq6e0EnSuDgou3oT4MGB8aLmCycwtfW/8xcrpXXzGOJ14vfAOVdR97kJpWntvxH
6FUt0iRj2cCsJMznKdnAz8g6/7db3601eYnkHizaF2Uvsz3NkxGQX9iIwzbLberYKkm+hcDo6WAs
4wim59gecx/UHcfGrR0xCMHLZhL+tACX/QJ25aFKWreICq3dcMEL5tb76HekKzjS9NdVRN3S1qE1
5tECRRegJ6JEYfyWV14GKzeY+juOif8ynBSpg5jhsbuEN2+Xb0z+jjv16DRbbG/3DmXhy5CAAqwB
j7tHYWN7cYnljpustYU3cUv04IMHVCsW3sIfqkPViZ6/OfU9sMZlBfOLwoAXBwRCw1wna3ds29bx
gHDxanguLhDJCu/FGls4XpDUAXq3+CC8lZRufbdGZiUo5I7gg4Uy3L6/hp9eNOcxvN7cFPxg27zs
PQy7a8isRkz2QSfXYGqSf3CnNW6pYFuLlmwX2suEcx9SWdu5CitdJmRO3FbfJwLDsxdkPwDdqb2s
AV3L68O0yjrXM+du0eRbJ3qq6KY33JNLYAyCXw208L92rrmbLhUEx5cDH/nB0MGaX5TRxTT6zOBv
fSBgp0VvvGy+UvUHm5iXP4Bi2KoCpGwo954G6hGEPtjWVcngi2KdRu8R5XD3sNYBJRmnOJYd6gyX
uhN8aaPR7es/PYk++z5rAi+VgauhbNXm/eBg2fxUHoLPKTJsbRxqlGOiO5xuVyOb9ODxDuYbvIH7
jttl1xbHgXGwI4lx2YAr8DlueFujbs1IMxO344ktj9uB90a1rz+UQUBblgN6uwJgyeD77TiFrcUD
7D2Mvo8fMNqHZHvXX1C58NNp+G2FXD9z8HT1PpRCDdNhq4Pf+xw5dtwWyNVyB0KOJbzEyfnU++za
96c3bkWX6f+HS5Gtj+Owf6xXuKeUc7hMB+aFeMhY949ug2KtGXPTq5quy1BWWqVH3fg1SErwFXdr
3YroqQuHEaaDvMSh/z5Z9pte1m84zbw2KtbBpN7wzhircSinzW+uaa/SHE5Iq9smZgvZVha36XKh
kACsONZ5Bxb7NbhvQ+M4MNYWDBzhGMQD4WUSDTBpzNIr+IEZtyCyBW1KDHVdZe0AT+pmvZ0UDw/J
3C0f/v5NL8v9H6ajrWrLVmaWlWJ/7/dQ4mBFpjo7wjdtHI8xzs6D22HfVrilJq7SOKhHcGCCWeRN
NHeXyQ8D3uLvf8crE8iWuXCvneSStZibkf+gZ/KxppXbQk+soIL1xZwShb4jSxUVrUIqf9ewh3Xr
uLUPD5iMHoNm8UgTVX1cjCcehiZyq7WitsitbweqiT/1l1Uy/SB4EJVzG6WOg25FLSwKgSSGtTke
w5GVGGX6wQvr1nFg/JfnB23mwWjT9lAIwGDqgNJI+W3vs3FxbN8KWtjlVJWYVV/Cv+4Hckd3gKB+
cfum1r4XLgSv1ahfRFnqWIE0Nenl1xrAjtileVhbvhyZFnmEoakuwy7SCglHeAbzONJO0x2OpC9b
B2pegz6Kzld1g7QThfc2PFjc9hBiW5Zl8Z6YaEL+ja4zNcXQQo9w6IahW5yuuMSWlKXwOxQ42fYl
bWJTpDUh70dUG350G3orWk3cIo+wSq+oab2N1x2h5B6o6Ei/0funzM1/12NiC8viMAAYJNaYOrGO
+DtJ6aCvWrZIdcJFTPunKAvBlwaMYxtvPYNbwa1IOsm/+cjgnHTs7+ck9EwEv/RKwz/BeIy940O0
+QcuJai4ew3H4h9jZVp9GgT23IOOuu1nwMPwZgFD5dq0zXIKKr2iCTh0wOKft+H+2FBU33xgFxeN
x6FNxVTgwhbu+K/gfjYEutT7TjTeXuD/ntq7wK/G5afboFvLDFSX0r+USx/rinb3S8ayW78FkcAx
nHxrwnssGpEdZaW/kV+xLz9ktH7v1nNrjcFd04B+tLIy2KEC7v3w7I/TWzYfl/3nT1PFWmW09sAm
nTZWSoA5g7Oa9n4tMgPVQ7HiDF+fYf7bN9+c/hJbJEdlBjTkErHSE158DNnan3bR15/cWrfWnMZU
GnfEgJXLGDaFV+1fwKZ4a5wusfmHcbJFcpTUrWaAEZZxr9sHaL7Dd2lTb983IFPeyB+99hPWEYHA
V7z2gaw/TlvA4qKZpZJtvigk28/tinq7Ny7Vr3zy1Fp+IE+o9RL39bFuZ8ZOOtoo1GFef2z5nvoH
6M3dskrEFtHVDXInleoxaIPvQegWf8FC5LiBPVGKnl3MPViKIBEwsJLiBX0O1tMc0DcW6Ne+hBXM
SQAt544K4YLVMpnPWT9FpzHN8H4e10CAOKkLSGrFdYS2QZtIPBhxwOYQlfj110wmboW3MAp/uSBN
JpNtCyBMmSTRfIIiPM2rBrR2p1izhXRLi1RkoGlTwlA8PInF8CLNWqd7HLGVdCQWtO+Tviro0l6T
CqTo8S3T8j+f8ImtoTMB6acRwOhi38NjlQEh0/pO90NYmb8ccAObtnbKWFWw1r9JIu8GTvRum4ut
oYOsEH9J3FaF6FZ53U3TXIIe/+D2KS9D9SyOqihpFnBmMNlpPR2FUGFusj48ubVubbskY6qKgL0p
k3YSoJRsX2Rt3Kxrie12VscJiMmg35S98fuTzmbwRGXvJkUltozOMxse9rhqy7brZCGa9NZL1HR0
GxcrPLeOSD0FY1bMQNRt4Lysn4RizC3t9x9GQDNmMxAVQ1YMi7xn/Vh2anTbxG0pnWm2reY1DlL9
rMFB1AMBLCx6Y+V9JT5tJd0CdT54pSOCCJS5HKqxgwCP1S2MbCndDjuzaZlBjNcpB9oDcCCZV2rI
3ARpgCa/jKSMG9RcsChDGdi4+3naV+pm3FjrVqVJbOsuHQ/VkMggK/i642XsA1QAb4zMUxHpH443
tpYujHeAoIe6KYF6DZYb0gJOeA2VpKGP8EIayzbKAKJK5MKjY4zs2nqQM4sW+HeK2JwkcO7yCPxx
7X/nSeTDzz8N2sQpA09sFR7YZKuc9TIBbRn3Bzj1wgEjrNxcHogtxOuzOdiDNJqObbKpU1TN8FP2
mNvzMbFlPcHqB3vP5ukYrLyBhmN+RDnp9sZXeyVYbFWPXiUsghIzHU1C95wRpg4Jc1z9bFFPxHTs
BRKjvnPYU6yz+U1U41adRGyB4uZJEEx8gAdhnTrX5xbwc32B/05D4bS82grFoW3nOKVNUmyqibHn
mE4PhyYCweKn2w9Y67eamd6XSuijHhtx5Gm4FiILndL78Kx9uZDgFB4FAkDRI72Yta2RhDVAmDhJ
5gE6f9m4SJZwqmY0vmiYhfdTKPOx993kj7Ayfdl62GjYL+hBH/2OikPAaJcjyfTDadBtfeLIUvBw
gmo+Ln7D89TzUJO3hcTtqGI7XtaQD5PQAw9shFgKPB1V3wP6MX9267t1zApXIQIay/noZXhqCtle
H1sTOQ6Mdcpq1UpHvK3PR5ii+u8HvrEfMdkTt5OtLcHzdsFl1Qf6WKN6psjWpjkgeN0e74mtsNlR
BlG1Cw5WifB/TDx44I3vVvxNQmtHbjhSyqMI9bEliuSb8KtjVUFG9/dP+so10dbY9EAAg2IepKe4
6qPlfaN5y08m9nuwWpXALvj3n3ltmbc+brUEVUg7/BFgBHnF4gOfM2zaTW9DntBdz47/oqmSeY7R
el0PbZFCbHPIRvOvW9etKy7rsHlDz6iOYhPm0IKsW0y8clslQ2sJzkRIZh5F6rgwvZw4uKE57JV3
t2XSliQaHsTxrlaAz5u9P9GJfdpp9xbL65VPagsS94aHQCoKeRRpA0g1+HIAlCo3+TyxFYlDYpI5
SStx9LinDt0uhjwQxs1Xith6xCoMe0W7WBzbWTYgx/L+kMJXv3CaMbYYUVODlLOq01PXDfvjTsT2
uQOo742IfW3cL//+bLJXwbpSDbHyMVIU9SiX3Un49K0c4WutW4EaUop0tcmyU+ghdb54P8d+eHQb
Fv9lxxn1aQW6R3KCC1nV58sOmezcbNNXt+atOKX9GIw7UdkpEnyAzLHb4uY2pv2QusXqE4Dr2cAL
oGBx5BPZKQOWscv86544btu2+As2YXI2PprmIQ6rF8XC4KaMJbbyC/SItmoSmZ32izETW2l4CJt0
dTu+28qvjvTNvJsxLOARdjUo8R6sdbd5bsu+cA/BpYbzsIghf+gG7zYc2g9OU+U/ki+YHDUqGMLC
jzWnZSh61F03oCV+cmvfCtFBUNn1ekxO4Ug3GLyHU3h9KdV7y+3wchD9w03XVly1HhOg5lYx4NHe
dDVXy8Lvp4TU9RF1qkl1rvm+NnfzXv1/XK6fLpN/+lErfBPjV8PSyR53nA2Q5wPtW+CIj4wh6vpT
U104yHLkgOlc4MvY27fOqCE5j72IG37CxbpjPO93tphzUxmv+h4EK2R3A4G2mgGSZvZ1zXHIEfKW
xTQVd8tUrTQ+b16YSJarva9BDCRB1gZ1ruZE4CA0xvh0eZTJsf4uVMM1zUOWtPwc7AyGzoXBhT6p
CyOXVR2YCbrtAQZ36wLyIAOACEbept2mIafglcZhnhkY17MrKlgMY36OnOXMc9QV9BodnJJx+CR8
jlNvl3Tpby44/llpGS5FDN15kGuMEDssy+q3JXi1G5hQjATT8H1E0jbR+abAcQW+No3r5tvQhiz7
yWsNDBEKOfdR8RxeZJ35epHRXYHJbbZ8gKXVdFjXdqKsSFA4WR13PNn4Rw9Q5elQgRXaZYclXk3E
C3/ZI3JD0yXOTm2kd476KjmaKzAMhkMSiyW+64hu04K0wRocmiSWOIWlPC1SDnvefJN1LAfoN7ux
qYs5w+UwOSBDstWgnys5qCRPQXZE3cjSllWY4NiItSTm+hpfa2zaXKU42eUZBcS+0Hzw/5Ezj4vV
7FvyU7e7CU5CjRG735Wfxp8b6SfJfTBXQXC7V02q66LfUaMSnrJVUzgi7HGi+ztUaKT4XqJtBToH
EHNW6xOB5zJOY5yMO7sycbCtP2TK27E+jAuSwecEFUjZI90SWCUCfhqCc1angK5Oea/7YfVQxbJD
tAV/n0Qv+mjwLcfx7EdIpPnnmA1pk7OYZaeYNcNhjLeVK1y9jTctl5PlMt0QPbHjqrBG3cdjrbvH
bfPrAZyKehj98xLtQXgY6yb04WHbmL5AFqJJv6Vg+Y432bYjTdNERG8qX8WMZH6epUCT4gQ1z0EQ
HMCoC7oP4Gyr+ASDFbbdDP5KkdUmM5zfdjwzz0uNcktipniG1jKGBRzp9Q+/91Azo5YkFA9JxGla
NNUUdT9w90l7BA0Px6WYumic7pkmdfwIeZbkp84kKBPKRjJG13vk+eyWNivb/22HftSomFGgdN9L
BG1zHERj/LPgtJNfGo+nxMfyBvx5lCcc7N17Ms+M/gi7qkpNXtUZr8t1XZbomqg2HL92K9CZB7ja
E1Sj1ysY5TCejuL+ZzWvNatzJln6IwIGWHxBdfnegETeYu+Cmn40d9CxAn8r/dELf46dWvYz94Ux
j2wnlB5Eg0j62YWY5lc18/f7OSP1ifgy7d6lSifxkaStaD5K1mz7+xUyet/DSzR8A9Li4pMcn6d1
HobfDC83zU0Xy8CU49j1VSn9jKobLbPEP3RhEPrf0hiU03/pyqp7lJB713hG2n+igIADQh7VRQ37
Iq/Y2j1dr0G4WPYrWBsFX/sMeOJC9KgY/JCYph/uaV219LyOwBUfPdl021VmFADJSbwx8oXEFas+
NjKrxUGY2YNjY0eyCaUKPJ6W62WfInU3kX0m50DEov8ErEg1vtNRljQn0rAxKeatW7B2rlGqmhP0
01TdyWyJf/bwBBgOFfJL67tmIwpLSTNu6zGOxlnVBcFr1XLDOtgvn6paCxQxeMlSPzbplIVnLoSI
87nyVPyjabJOHOphYnOXpwOtCMhIYbCdATqe5mJefeIV8zT4NB/6fRXfgjlDD4qI1BRmixt60Xr1
pPJu86bhOFwseXLY7e3sXq4oTDtGQq3/+MSsMeBvNUiRB8Ae4jscl+pfFUI4OXSg9fJDzNdo/GJk
EEUwOOIchmx5wPa9Pa8zqk0fDeh5qsobOScb1vtdrOOYdzO26TVHxnuZfjI6z/XHpdmzG5A2FHYF
Bsua7GOPpi5fU8xaHaMsxnPncVh9HuUopByiss9oxo7LUge9yWs6p/vNuk01Eo0b4FfZFakMDooo
Z2ua8wQQnJfvqm29hzhiyi+aMNZeMZGFZkVi9r37rMgedFfLvK9ZqfnoVYVc/crcBuCLvSd06toH
JHt9w/K27+fsBGP7er7OGK4x9wZJlPQUshab3lxVkYQcO2y2Ww4QKTuMu6LzIRTglKJ4QU1Vu6KE
bp/ox5kwjoqMIZzn9+2GV6qrEe/G3f0IM75W5osJwfiB9XkuV5XRMw2yaX4XTdIbvvvtlva3cR9M
mGhDw/vm36BPd0wHDle56TjWabuc8Jdt3THiLJw+xWxpquupbrvgjIrUuL/TygcW7Ig1qY8L0JyC
6tcON2fYrk9NF11NY1vXkCCj2AUTJYWZ0nXTzUZciY4HkPb6kPqS4yQAZsyX2Qz+w+Bl6fXC++xz
6jNkB2HiHlWPIW167zek9g8X0esVrFR8c5qNSh4g/9x+j5Mka0E9bICHpRvYb4Eqr88cZRjRVYzl
meZLJpm5ouvwhamwK2DW3H7ErQYeSTvxgEvs1c6TQ7b5mPqcAMlwD3j9chATDmvvmY9nw1M9e36x
dm3hw3P0Q5wMy3rX774Ji7btpuiBZzL1Ts3oiUOzjX4OXgTBNOBrfyA62qd/VOfjWpYC1q4PM+6C
d92Mus/3TQivxwIyp+pmxT/c7XVfFwDXh8gtADa9FV2ozFemVD0fOAqIzC0MC4PvjQJnOeziu4Yz
cl6myQtK1NmK4CyhwLrKkjR82CmHGUyTIeofCRjEJs98b8F86KOD72PfJ1nXDgVWnUne755Oj0ua
DQdNqlvRefwTHIWXd4nGEl9E/f9w9mXbkePWlr/iVe/0BQmABO+69gPJGCWFhpSUwwtXplLJCSRB
DATJ3+pP6B/rHdXuvq5029WutbIeVJJCQQYInLPPHnpaNNP4tpF6yta+bL4gPaW9ZX6FF7s3wM+P
XayRxZ1Zu4xrQTSn9uMUVpCPotDaOMwVLfwQ4STYYR1kow/Yc4Q0mKhovAqHNzFT7PcBFFI3qjUg
lbcgDVc3KbXL/AP8GttkKaasW0GCaOY3IrHb8j0Zer+vZgvqclYjPuBeTDau82kJavVYS2yGX+iI
oGptAkXrvO9WB0eVsmJyzDqdqOq8RaHVBThH1h28QX6771EM/hhs8kDt1ofF0IZVj1tVQ5ouEb5e
PkRKlcsexMhheAJnzbYfYEIQ39akKedDP63reknggqAKvWAwf2Kwypmz3kU+yugyTfUnN+iKfGlq
Ot+3NJoelNZbnXkYxJsZiPW2xG9j2EzhB4u4yOATxSgs+Mhi7KSwbbKWQ0XLZMzXPGn0HOWVQj7u
uW42nU+TSzCdip0r82Tj815Y17YHNCebuvPgxDykOGwTnc2+B9Wq4pco7Yd8TZDnqEvQ8rB/uyxo
XQn6ce3ySG/JbonT5rT2TV764XOPvLMsWRp/8uDRtePwEWy8NV/pyPKoZl0McxOPMAc9phLHFwRd
oi0JTNocMu4lU6jsjUJQ4ZyGt8jVDdai1jU5cg/+7VpiKMqG2O5C6H5zKfWUNZTDgEHHwwuq3i9x
x+9diNiI0OIRRRQ2mNh9tKD+RBB6k97NNM3HKcSTEYbkUHdyHvKtbTFqCAj7EPZ+OmFs0OksbCU9
dEyluYOQ8MEQKc5Bmww6J9V4QZ9h50MkEx7P+MxIP11UPdWQr4cwqt2rtJXjHe2VD3BWwKngJo0r
WrTjZJc9Dxs234cD0bCbxuA+fWZi8PV+lghXepiimn4SBsFAhWElsCXRBDa+rIMqkz3RrY/uMdCk
w5Ox8XbPmZThQclxDBCqfoUvBoYdF5oIcCDFYQ4VepNtqNKbElumWnLBWPWwglkV5EuMp/fJbH6C
4F7SMPI5TDzLLk/SsFH3nQGGiZtXyWlHV+i25R5a3HAnSjoMBYLtI5WHTS3DO+bUNcc4NtfiWoC6
W1d5KmYeFb2bSOjwItCMD0gU37VCwpor23oIEJ8VpLz0tTLxeKsHh7I+r6s2yMMW1oNYumKZs8TH
2CQiB4+KYxV7haIyWQh6wcpikgufAO2RokRZYE8N3gx5dCMezDzi8VR0a+2GQ7fgPPnMifbzPko6
GSItTMNcL2QNFcWayPotnXmVGRpueyfc8mkYyjpCy8PL1lwc2HrY8TRK+uZMG+Ux+y/Xe7FeY4E3
vdEbI0RHdgLZSAvKN5S6hd4Y5a9ezkF16uKB22cny3B+GrQLcwxypujLKks/53xpgkJ19Uu6OJfN
KnhfO+isRsxlM7209bG2CgYpDLp+FHs03zabqixBQz6B9tt9sJpEx6iL/GEZXbrzfUJvOpqmHyUK
qnxZ228VbLbvQ0BaD3UYxRVCFOwH7uczoszb+Cx8tX4PVRu+TgMX9TFqasgLttZs6d0URPqBeLgj
w5yf38HX1GUiXuFG4sh2QNkyvVaAnPTDHCgQzO2S5C4A5aIM+KsQiEBfR3GHmRU8BpAITHVmSHWD
LW4+rVpEL9jdq10XtXGX9f1iwb1BFEvEfZBXHvkURYdHB/fHeewZZXNsXFLtsDAQCRZX63mLxXch
KvvIIsbOMemw4KjUeUPiR8l1/xJucrkXsWofK6IMiFROdt2ULaRJvckq9G/rfkVa43qM56h6jcNF
nW27irRohynO+81ty37QLT+vIOSyFx+I5EMlPfLhi8gOSXAs+2T2MivxrAgYP6w1+d7YcrUvnMfx
ms1NvwiQk8PZr0Vzdbg4yXXZYAQkdLgqJFlPk8EqWxo6tkUVz2FwnkMGFTcU+56cdR2W6cUEi7H7
Gc4V5HWLZRTn6cpme+OY4tUX9GL9hEiPKIiOqlENu22XWSJcuRpmbK2h0uKVOqnI/UQdVTt4Ba0D
TDZMXJ/GYE7l5wBPJmLW+NrwpvDCjy5bAZyXu9S6pMm1RNXts5IGlMps5atr3hbB6XQ7L+O8fUOQ
mkeBX1vBcXpLPMhcZS1Eau0OvlBldNBCNu3jEgLN2o0Do/3eJtj4CvToVXKaroTS3ZT0Eb2HkKvl
N2CE07AI04WnpxBSveVHg1O0v3fGCkXyNa3m+mwmQ0mcwWpGoP7b2kiujwB7kgi4DkjI240x0mAn
qocENZTq8eh/6AC/+M8d79ITQw49IJ/eJ59DQ7vgS4/5MoCfZeQIHcVYpc6xOlD5Z6WbO+TTaLcU
c19p8TGGS4V9Fb4m4pMxUxq1BU+mAMVKOfBg/hD7rV2qLIiihKLKKXWfpyWV0cVsYll/sLJN5Xfd
QEG5Ey2SO59WWS8pLDT4qB+Qqc67ZTfMcFM+pE0QjQ8xnk/swYTqa4GA8KYE8Hc9wDHi2FJS+yPt
6o70Bdv0osdMxnFcIXZhREeN9qWd8hVFKgpr1D3WP7YWJaI/pF3V6VdpgnHej21g05MxqeP4xLbU
62KK5DJ/6VIOPWlcd6n5Yn03zXtVkT7I086FN81UlXE+gQdgb9e2ZRU+kqSBvNVgbpRrNU/osKYY
RkOvbmOpgPfEVN6OVTQdfLmIp4lGK/x1Ld82db9KKTONeNwMQsTKUWTiiXbcr16gfBHoWPyxJUu8
i+KNBVmdOhj8Wo8iOrPOevOYhD6pf8zIExK7rSOkLmIPT68xqwyCXY5b3PNvK9IpmzajY5CWZ2Sg
s5jlRm5tgA5rJcFh2bCMD0nEw+Rscby0X9OtqYt1gPvJ/RgZvWuCaXMg9gRlcELHRm1OAI9jaxR4
WnK4htEXOlvQKmdfV+qU1tczCrfMhrBUHscmx0Go+leOyRTZt3U92EIFvPG7eYE+B1hGAGHnltRh
cxGtJ8CBmrW7QN7gTrJs4iFzvHTnkQC/u0ujykYnFN3yi2jr0V+GzpuznZJB1oVY1yXnHLsHEMaq
/AI3F3QkVY8ttWl1d2ctSaGQgL2OP8lE1LnaVoQBQdREjk2iqbybLDXyTpfO3DilxvZrpBfR7UbR
6WdgKXTXBxSlGN5PLE7rljCdy4X5Vw6PnXcdxYRkNVxlGqxkVDuZ9Em/p4h6d/mEhnXMBeb1MzId
xYKhBTZPg5pUL7l0AEJyeDClSw4h11plYY0VPK1dJHMF/heY57DNie7GdLBADW2wpf058TOvPy1+
nrbbjeHEe4F7zRjd9nHjGpNbOqvmZhRgh8EZcFkKErfY48qZ3UfI3izmMVla+HKUiKweUFkkj2FN
gcmUBs1+FiOz8by1ZbCANTvJregwSUepUFpo497KAXk4p6gDjpiV8D4R76MFtobzDN0LMiUXAtrT
ZrHH3QUiHe0HzNwifevhZoDi1yOn9cIczJpyIbTy9z1Got/Yhvb2y1BxW3+sxwqSuc4qJcEG7Nlz
H6VocZBajE6gQ44LgCBkPmIDnNXHugH0AaDZ7Dvj1jDDRrGUTbYBkOZFl8R1LW9WnwA9yaAyC79o
owaaj8BX5vtVVZt/JGoKkk++nAZ37+Ymbc6iTtHX7HpXds1pruolrLHpRvxH51HYfunWyvfzbksV
nLy7cdpeMD7owZeagTP1S7bgnNfHpTUej3c0vUa0pntMesIbWCzgNBEcNuzZ4GOXvOB58HKX1rZG
5yLCYbn1wg3dZ98DksnQyDp2FwZRPLyrNk27ohtLHT0H0dbPl5WIdr6UI1LoHgVw1ehXNMldlKF0
+MEHkybHJawkyRmDXfYtTrMKJ3a18MgXZZwsQuXI8QL5N99CENY+zPA2IucYPk3khsOcRJ5RMS0K
sYJkGe5SBZQ1ixX18GJXtX4nnDb1JdrKARzAknTDEab4QfQA1WMSjzkSpjaP6c2wqr2ncKHbg9Sk
+hwzEe6+Db43AcIXNytOgQQO8onIfkIXEaN8LEKdqhYNDIra/uKA/nU51BHWuAyWPmF0A+oaR+nO
bTAcA6S91t8G1aULriou7cFXjfCF5kp1O0mpmIoIaTe2yybdr/Ue1ZREW8BgQgbqpLxGjyGJbSza
ukmXc2nBfM+h8qhSXsBHgRh4tpc9ptEYZI7VOZ4XuuXAxBQ7Yp8cMWufcI5lQFHDLoPcc2uLqR+c
3LPFhdN70vBOBqiTQmYp8mjhhfNDdb2EGqvDfMuafO5xJrI8kDo9xJGK1uXUhYKKV6eREnN7XXOL
woU3rGV5Gy50vOdJI5ePAa4mxdGAjm90+6sXNYr8WWwzu7hrf3JTBmO34KAB2xX2UGtZVfdrHxoU
ZtrB4WDGYAlgU5JjUsK9zYjp0+GtWbFlg8a1Jj1513YOpr2DfyyKQzzmAACQhDPqs0lHJ+553c4V
jkXRbt+7GrOEL23rx27PKjYEaIYnRQfkPMe6eWQobXA0RGnC+F5ha5/ea8W4F5mFBft68Qlz4jkE
sNYgWgbovYU7PXPdqwrcGDyMFcY1j3PaTgaOAKuQUZ7ME1yJIXpTWp7qHlMrLBKm6F4nKPLiHTIa
3XQD/V7Ffb5hAjT28FjTSZMUhMdW3HiFOdAtKgkR33aOMfNhkG2nz0lF/XgKHHLYv1BC0KPHwxJD
kjP2gctkEvngdiRw8HkMnHHNp2BD5mGeogoYdqvrhb40xkKm0nOSzM+bBHstF8RgRNNQOcAgRleB
fROxUeUzBUCURwOyE9p5OwcbosF1QeHuJ09eVXTNUGu0Wx4mi3XHdRxSetTAyP1BdvFGXsPacn5u
OszxckV6jO93UAMTjQZvAEwP8N4sPNhPOopcTuO+DTI8c3exMlc8auCwn9iTEMToad8EIaY18YAB
zZpJxLeJbJ0WxQtdJ5wd7eLS7ajYEpABhmyRd2nW0Qo5bOjAwvaWh9qYV27gif6eVMz1twTIdrKX
vHbpB+8xWClkBYwP2kLQyR6aYZDxTVnJofvgBW7MzRqJzpyJQ1wP0Arwy5GWvm78oXVJX52XVqfd
C4paQEmADeO1mQAriB54M4PDWkNyh4dZBTm8NeJVFZjiJSLdd6DeXg2Ik8+wDCUmzNMUNpD9rscg
x7hT0nuNG2uTVumHReOmYeKJlYDA9ChJ1w8Utx3SqJTX3faC2QfQrRlP8j7dtuSWo+sKbqKgBIyY
xQTec9F1CCeiA2njWB26Npn47SZH6KbDaB3tZ9+4FPhd52DNsbcIkl7rLPQAYjGhjECZIpMRMyzu
dG++9DMT0cMI0wQT7a9GrSH6t4UjOF7oLZ3bPO2974q119e0OmviC9clG04MOlx/nAblaFHNqxpu
IwOXmWwpOxKe2KY4vQ1MGAZ7zBZtU0hRpSiu1WQU4DHaN/TrkiCb/qbcqnZ5AqrMLODyutTbdzpw
Wn1T3UjkiVBIFE+k8et0B7W/ts8SVtL1yzhwttyGLDDrj3XirbptZtcnu81xAQAkxYw6w6DOYSbS
wNcuLifL7hzpjc/tijjSk8ZbaAu3RVGXg9MeY9bN2JVDOYt9CvrqRc7IPn8hvqvMnbZbOJwThOmh
IgDsXUKjkNoVefMmYe03ICcB4CcuAmUAEaIEy82Add7vMEzqgDZgC702M/5aiaSBnmm+BkGo8ZiI
SUPmoPj13qUKvXqVAblN700yywA2AU3SfHfXk/F74gC2QQPOq9M0pihCCHY6+YFqHVmXswrwvc6c
ZDBi8BTpUwnwUFLQiAdgxdBqKi9RnVi/x/4JC8NZDs38bttFLbfjlvT8I6qAmC1ZO7XuvAKQXD6K
pFfzPY7rih4N6pSsh4vMlCFhqFqKgQKgx2GLueMDquI0OZsaAoELRhs9dOpILdjQv08dWnOONEzG
7Vfngklk0ANFHpim6oBa6Kl+ArshrIp5Rur8UwtCIg5ERGPAcjGdRZm+JoqkYBMPBGMowFylnkab
NZDpsWwUGP/THCNr7d7RLVfAxNCVEvsVLdnWBFlsQYBoM47t1W5ZJUeINDJ4yytf7ReoOpE4NCws
rj9DGA1kOnMeyTjToUev0bS5n2D77c/ohhceFprWYGAUf4zo8hPnKl7Z0I+DkTuSfmrZczz/MRpz
9BMtkks6LwYN+o42TwI9T8P/oP7kZ7ecEYZyadkkyR6nFEG/ms7kzmCz/L3k+H/i9oTj4LcsN3Td
kQWdC3V3gIdgqsfG3vQ+GGHTZkBtASY2t/DUT9IpelgMUKIcSb0ByQHNouf41x9L/P/mB/1srVMt
ANqaQCf7EUGlsmggH7gD827KUS5hbIeRm/gdmf4/YSKF13fwd5w4PZnVMErjPdT0U/LBrmPpClU1
MYP0Gp0YYPA6kCgKl3X4HYnxP2Eo/mxm1YJchc084vtYINDCwrNlNwHW+p0L+mev/hN1SyGszyR1
ykG76L91Onz1QpV/jNH2c0IdquSpV1XJ95h1oV7X66lBvNAffPGf6Fk2DO0wupjvAXftwHoExhoC
3/jXC+qf3ZWfnvNywSCDp028r0hgcKTOJfpuHL5/7NV/etqjTlFQa3Bf0KnB2NamCJDcxg//+sX/
yQr92dcn1pjWqKXFcqmTNPpuhqb3OYnXCKE8IupVphyozEfISbj6Q8l75GePn1pUPoHhCd8j6ZR/
ZJM2lzYEOvPrBf3H2/Kf1fv48L8pd+av/4Wv30a16qaq7U9f/vV57PHvv66/839/5re/8dfD+3j5
2r+bn3/oN7+D1/3b3y2+2q+/+WKHwtOuj+5dr0/vxkn76+vjHV5/8v/3m396//VVnlf1/pdf3gCd
2uurwbhq+OVv3zp9/8sv4dXZ7T/+/vX/9s3rBfzll/NX9T//xz/+wvtXY/G7nP45FYxedcX+/df/
E0V/TkHGISwkIUeP+8ufBoSE1n/5hfE/w9WPhIkQCL9Ch4rlbEZ3/VZE/syuuGsKomyKExH6xP/z
fn7zifz3J/SnwfUPI0aM5i+//FZUkQjKY86R84d/aMuSn/XrLmJWb7FxD/NqxzwwlbiMBFm6NAmT
f2ut4U/FSPZKKa4lAVXsH8SybQJI2lVz+wgI+xEZah+HxDz93d3+29X9y6v57Z/4OTUDY5brjNGB
l9aGH12bntJm/bwBJv/3/gxLYhoxmAZyxrlIfia3rkAfam91+0DhDR8GL6Tudypoi3/7rwBThgYt
AhuJxb+KSP/u4FpFJJYQePSD706SH9PxQsffuV+/3SxBjEhi/AkQgkSE3BXys9upHFNNfVy1D8Mt
R6f1e7vlTxXG9fUTrCvCgZUwMNAS+tuzdwIQTiwcGB4w1LhDBMPZLc2Ou/4GWrt7RocXC2SXjCQb
1bz713fvHy8tjSLUq0KkURzFPy9suQzEOxmV92SRdx3oXDb4vdIPmXfXC/hvpvH1AlMGhUoqCDzO
k+RnzVYb05ZUwZTcJx0acjnAmBOz2eZoIxDlxgXOO5Kt3aeoBSoAwJqBeNGGJIvqFKyF1CfZEFbd
XXrt7KZ5ByZcmW1z2uxVU79xQ2M0yzU6qJQk5R6O6J8JaQHBL4CTCvhOsJMeZ/QfgdawLvHRhTTt
khsH2bUWfioqw8UNOFKJzZwzIH1yIj2ip0N/mUfbP9dpow6rX2SVAy3+sUwLhqYD3A/OCVUIEuQz
O6atWPbaO5IvnnZFFegXUEPnOjO9QezN3MQCw7xx8+duY1DwAME6MMhxs1ioz2pJ+WEGIRlgRopX
iJb00uBpgeOHbvIR8oc1Ixieg8Zmy48UzCyoFq4pKQmr74ycGBrYebwXULI+JR0ZoU02AtQIB8os
yNUQT4htemHTMt3VrI/PSVzpnTMQ5HcDXG8a0DS+NWkcnQUsazFPgXEQlyL5jqPU5wv46EWlPNkt
FQZcqwirHcVCOgkh6SkAaLTXYn3rG/Q1Zpg/JzVEBKxzdpdeB5hyracDgpkFrKrrJxKpT1U9XDnY
S7xvYWuVe8CAN5WpQC5EaCzGrRRt3DhJ3KmSqTtigmFn43nKFwF3SVuNICz2dXo3SrZdpmYe9pZP
bebA8S4qvU7HWkpelEnbHRZojzJfaXcc5w52dABxMU6zlcvCDu8BsR70bmKdPCFVG6wnIcXjMo1w
218sM/k22NfQEnBogrbbGwr2XBSQKasmYU+wnE5vQunYbag9udWx51kn+XaGBUl64GXd7ONZqnxb
iCimIQ3afWCUYO+t43epHlZwIkibSdKNTzEjDEvGsfcErqJsV1+7R9Nvn5DXVZ4Wof155ZSBWm2Q
tD6n29NI0+kGvGz/o3Li29wjlxB663hv0rTPaa2WvRtC8xlGxOTSed7loorrI6xpuh2iiSkm5UuI
zzSh9+sk41ObGAqiWmwyQDdVFlcTLQaOXwO/4TVdKpD+DHa9EZ5+exom/Y8U/KJMcbDreng/7yAZ
iG8WPG6nLdTy3GFQgTiEVZ0GxIJAvwP7gdgC/zQtm09XYuETfIBBH6qZoY8a+DuQLQG0L+Bgf5Zz
iclRpXZyg1UMaGvg9nYGU8CVu/yq6dfI9dwNFPxRy5Q5OgKSQliBNoab3B96P1TvwCo0xn+0zjjM
FbKkc/BYaaavYrViN3DyOMbbUHAAQae6cuMlQNblqWP1vBMVKIJdKtITbcx6Fy845L2f8IHHQ4Uf
jkkRjuCcbTpuMglmVpP1MtQHVDT+BoY5OltD1+7DSmO31pjKj6reMzX2eRv3IWwu1+Y8GRYXrlzP
oBYP7dc+fvEl3oNtqrwsm/E2XgXwWar6rIM96b7Ch5cJmEu2w7PwvABneFctoDC5yTe7mXbfdVV+
sDS2ATbLkX2JqkUXiZlfQNEG2jmUwL/qEcoOmNTdY9BZHhvAxlmIju/MO3BgY9/WJz279diPyNEB
C8DeuVVtOYCbsfASQmcMuSuMP62cH7Vyb8DTQSAorXjQE1IdBNOsUBQ21I2J6d0aLO2JWhxYjLr2
6GQAsoqE9oCUSZ2LQc8F2GppDTYE5izCJ2CvaIt9K7QB+RrE3NxggA77F2yqSN2BCUJFIWBo67U9
Yt8HmyGe+p2UvdpHPfLBCccAGtkt40Po02gHIE0eh3iI70BX3/b1NH3fWpXepiAXgtNDxhy0EJgD
j5wfZzki2BMZluCnK5FBCtPs+RxWgGGGt2gmLt8ituXeCuyJney+LWtvjgvAksdw8vM72I9dDY4M
u2b3uPl5VlN7g91vOgEP4jdYXfGNQ3ZNXo2cYY7XNgc0eE+jg5ZTgbSSQz8Dhk44H+GJmuy7edBH
7zE5MXQF8bJu0wNMhpddMIzN3tG1heQCOJIPcCOBvKafG6Bsu7Gt+hNIverI4qX6HC6gXsVjBypH
5NoH8PLErlHllFO4yGBIWDnQi+c+XxRrQASOarBwFJLIhkAlz2AuVrkcS3M00fXIK7G35RwYcC4x
l/kUrh2PskYEHls7zoJstbDaA7l/L4mOj8TR7kM6gveVcbk2+wY88vM2LeRi5cMI7Ly9AxPDvxlE
woLun7pCtxM7xNP0NEECsgdVYMbpCBc+CBfehxF0FD+gItJtP4LBFhKwz2aHvWsCUw4237lt63fQ
77CmY0Qu8HIgx6AeQEULegDmPGgeloR+gxlS9T2afVBQU5p7kbTjN9CewCSs46ApgmhRl6SlEbZq
Lg89nc0JCGmYB6FvbxZBcOscagY3tm8O6W10p01IeQH2fvdYgyaFe+fb6gA8rokynNpTQeBHc+ij
Fuw7hKXO2QB6/35EPXEZURbskoHKHCwXEJpTnRzgA9XuSV+/VRWSA9kyRec2YB+9HsO7cay+EVwE
2HUGE6oVVENwYUE2cRnE+1f6Ph0/gLkAlmsjcV4PcJLJeRnbxyFxNfRVnFzCxsobAQgH0gm+CnTl
fYrzzymMjnvLzkENmrlZEkycShhFYeGbx0UCgKxKWOiC4YckGIwpwHGHEsM4YnKKBMVdMs7NJy+C
9tSnAUAqXeOlefSFrLbCtHIE03cIgh1IPSHmjytoUnPti2kG/X427Y+WlfprzcN3f/3Pc11g4djz
XHclSA2Ydtzyyn9tYxg3wj0DMygRyeOiJ/mOri9EDSHwxFLyxtr66+hp8HUGSXDvGOw7go5Ez1eL
XnhBwnQ1k+1qL6qDmeNQzr6QKa2OM4PvbWKFzxsQOHLfKJM3Yg1yA2XKDkR+WQg9oLQw8/rgJPla
QUXis7rS30K6vTM+BCcFDqdFbueyAiBLmpsFeM0u7med+3j+RmWCayYeO4iFxiYHMI7jMZj9BY53
PKOgWxVrNC9DEahRHKDnuAcF6EJ7DJ4I22n2qqtPGFTsGmjBsgAbZeZnttyDfhYXpVM/gn5710Fg
z5UzAOpDCp4O/HBuUGWM+x4NTYa7GIGb511hOgICe5wA9on1nLPUgkyWtMFdi967mBA2dEQN3N2N
2HkuBE9StlybXcYl2etJjTlkYy6jAyGoojD3OkAZ7Q8zQNgiJtDK9G257h3YKidKeZjzjnwZwk4e
4XbS5Q6TzzPtqIPbYp+eJxsTnJQV7loEmSFtVrGXC98ObCuxMyMYaN/I+A058JjfEUBgosVGOpae
HxBLVL/AtmLOFEWt3sH75AS6l8lJCyJ6vKXpbR0kF53KLR+HLXit5Mp2LmThawMnNzypApAtjlYw
SVvYqp4dbJxREK4x3tqynMGdAQ1lYuJpFcxkEQ2WOykX6NGYfRugZLz1YDndNZJ9jUNUWk0PdvFV
ydKALVGNx0ZIl6EqGotNgd0MYh2maoPjxzUY7DMWSXe7RGK6rVcFsmOvwifNUL+Go+M4ZOsTiGmP
WHCsICYV95AzdQ/SoGSNl/FlqTVWDbiTV4tEfRo0/aiEZTsbLeGOyOEHpjZ2F6dQg4A51RzEVe8E
rnvtirFn672ckHKRMCMzopp5V/tyPYXjUptcQsP3CvnSuk8RvFxnKUwwcnDGyps6gswKj5kD14TO
MOKcdfkQS4gd5opXd9jn1iOSwsGQ5C2sJiZwPVAEjvtQNQhPqjBSxaZf2juESchMgRJ96sCIBeWB
DEOSMYiInoyh/K0funbXK5hldhjiPV/tq+6rcQKBPlHiecRa2QlEXlVYkCA5D0AETqMhIBCgOzpD
IcYPxuApnEA4OIdEfAcdKt5NQ8+h3ovqg5nqumhnWu1RIvDdgPlwVjJQNhlrUnDQI1QWVZ9vo6Kg
WI7qrm0gA+j0CrrkNDX7ZVq/dStY+W2r1iMYpe+8F9tdarDe7Vinp7rh9WVdOMQ889BniUapSNkM
BUg/XA2yoiqPlIn+F2nn1Rs3kq7hX0SAVcy3bHZSK7UkW7JvCEuymXPmrz8PjXPOSC1Bjdndi8UC
s6NqVvzCGzx/RqrT9WM5349Q4m58vxfAGidn8Hoaa7sOltiLNo/tRkNXfFvNEKuM0o936ST65yjX
6GOrRbCWidrtqjSfbm0tnL7HtCsuqpmGkK7MsevQubgCvUZWPOnAAabeeUrNKv5Gmw80ldWOgxcq
SrKNzEAFdURYGjnanRFOReCN0CTd2TeSO02Uu5oIvEwETlWcWbKsYkusFl4YtpahhoCTGGmf/wRT
EY4eXbytoTWDlze+ttLyqFwBG4BmMneV24IR3ZTqfE+2Zbp5TR+OmUPA1yem202+D6ohEsOvvMnN
pUPY3Mw5rbXYXKx30pGYOUVUCrBbuXIiozj4qODvUi02rnqriu9MNs+evmqw1RveKyLR+Bpl1PG6
mg0dE7TxRybhApdOFG7CTk5bx6yh+yAxu+4FKjIQnokCkw7IlJGaFzStGy8yCUOhNWt0XAXeP2W2
Hzi3W1OZbW+IRLapuSPpD+rHCCPhfWhDoknToT6Y6phs+kYUHpeZvLTiugUwGYTXRW7Wx1ym2oXI
c2M9mWhBycIUXtqk+a4uWbwqJgF1wwh3s9zEX2umvAXwq3B+lGH0WynUhkoQwWumAGxKQJC1QOxW
qdAfYQ2luwp2oKsC5TxIoEokls53UqnCrXoip74NnbVseijScyU8vwdiOvuavpYzYfkiiLuPJZQl
XXbcCrbG0Y+Yl1yPhFdYOkJygVC9MDRfqGY80DolDjN4F4J6Hq5ipy9XdmM4MLYM85sOP3trBCi0
R7BxV3pVDDtghOUqhmywHcHTuv6skAF0ivFtbDOapdEckG+JV1/RklXpOPplFqfPk2/U+x5d/5U2
++MN/ZdxqybD787qnOupVMBEGM5yKRYjlHk61+HCEwiVOD8UmuXsQJcMa5Qew1UzWVjn+DEJU6hD
LOss/QmSItJckTR+SKcD45j42R0TFzDlY/ICdWjZFtlPvddGLijtmkNiXqJSldAZVNu1BIsCn0Ir
3a4wNa8uyD3DEvYL/kuwpwsQ3Z1NplaVKH0adBHXfZv4q6DvUlfpwp4TQoI8toqy0q0ZmA84ZNfs
298+RHKA8Z0JqZD9MOeEtWFCIu8PXbBzBKDSDjfSiyIYko0d4TpTwakqRLNXq1zuOBiraND3oImM
Gy1JsgfFnnFSasvviVP7az0vA7f0Z9NFEzveIEjNF4i0p9RUDGtLafQ9VIEnnL41Dw7UAHK7UWGw
JHTZISqvILYOV6WOgyEafAsfTVmrcdZsbFUbqG0JuZHqoITALeW47cPWQTk1D5lU0uH9oCbtavIV
nFpEAjy09eUaHa0cMYIlMoU35MbpkHmWD80CgLyxgIu4sQvJT+ihZxsyUPZW0f3RGgPyAWLIXp1a
zboRs+omNmz1pNeTuyImZrIAKG9DEBt7ZZgaHHqHfJd1RbAzK8AVve7Uaxgr7RWfQAty1NMrfCnE
5eiP7a84Fj/6ErKlPbbQHvUc1tKQAerVAV5VoaVvUVIgN/eDaUeFivQ8CmOXbZxdOk1YPhRBXNzA
av5TCJIluG7dyuxhlLZDHd84epzv+J0ORDTYLTnl0XU/FPW1LKnGG5bT3EZ1kxwGvXu2+A/XG9WR
VEbJDXkLqpG9HVxH05wQASmTvq/QcNgAQXN2SdkUB8BjMIZbUKShz3SDjYgvLJlZT06gyl/trE1r
QLKdOzcTjbpKs6BhcjDjsLS4rUG6X/qBH6zK0ejcilvZ1cv+my2wvMyrGPp53cpd0EzZ3mKWbiCP
cA7suAYHVIlj2dohfcBGJaD0o+0AEnetCJXOo985m761G5feAV9T6dhNzV23M4O031SR/aPSZbvN
qXndIu8+rp2o0jajZO8CSwpvYiPqt4U/im0glneKXG4D702sC3C3ZLeoPxDnPCFVXexkb0ywBBgG
QGZ4DHRR7DXFNq9yfWg8X4P+NY/S9MDfpVDjxmALkzR0/TJK9n6aUHOI7cTrJql7Ab3wXaAj5VBk
HejQgTpC3mZiU04UGbCorV9B04b3yLLmnslGdUVOmdqPlgIx6eGwUmptM4cUNIZtqJReUIHMRj23
QGFBcwcoYPi/pfIy6VPUHCxB0k+PmfAtyPMDoDq5CTrxlIQVxYTYX2BqbedGw4xNRaLAhw476tPS
yV1TrUE/qXK8sEIcYnxlptZgFeWltIHhOyixbiHIJq6hm8XVnMKUbS0zWVVw82/DwC52Q8CjPiv5
7zlIsj0XbbcB3tQiPNNNF7GOiEHQgjbGUTjdspD+rg+W3BDwrFfOBvzEtLe9zAIKGWrmeDFgjnUB
81o+VLih8YcDoJJ2qGIJ2jxTGFcpu8yKGwCUgUhazoE7Qw6h/c3T1CmJ2HZ6Eq/K3sjXfU5BpIrq
7wS7sTeRP62nMfZdyHzWPtAccTdMUI+EPrjYjgyoEBCxCX0RmLDxFyVtbKnfka6nZMGP2SzHy1JT
HtAI6deNBeSxDPCZs/1OQv23Mne0G8pQc/Wip9QKeqWx1oNaCTeP5/pWcqmtHKBrsyut6ffQ9NpP
2cvufnSayUWhPdglEJG8Sq+UR58M4RL2ZO5FKOB6hNPqQiTUNzW1OCBHt2oOTV9Xnm308lxFb3il
zcbcDcKPbqlRhm4hWFtdU6arUKCUrvRYTsDksPZjZnUPYBo17h61O4yRqm8bXLY3/pj3q6SuEFFT
wUOPsp1czY5Kz4FkugIeweYwu+gwFOh+9xliLFAl6qcomfRDTVXzvqtywJRdY4+rMk26q8KQigcE
XlspSiG/02HpQT4RBLp5UQV0DnIDHBYgcj8rLsDXuUmbprfoATzW/VLgH2bAqiF+J7Mc6kvLoU6S
20P9moDeuYF4Vd3IguwVhtCA82z0PZ799tAj8YMoZG6CtPBxWMdGKbY8qxq0dS6JdPQuKL7pei4h
3Kh2C5XaCYD9LWa3tgULyijU63x0fk1iNrdVPAjqUClRIVoJngGm9iCGeYblZVXbWMb9ZiCPX1FW
Vd1GmZKNhrHt5RjLlxBmfEp5A3Tq1IdA4SN0bEbXRNThpkaZ5UeXFMp1ZxBktSMoMBXooMu58W81
UsQNsFp5b/gCAGltUR6jZoC+RIiDnA1I+NBG5nCNJGizQdtkfsTJfL5p4ZCEJIW2fakN5WPV54Fn
i7p8gADu6qJ78Uth0orgrdGMKP1lx6rcCz8cbkziLRfh+H7nh7PiGU0kftpOpv4hLfxhJP5wTWtN
/Yl+Sfw9NosOjC6F1QsThr9LVz28qyi9bfFchGkfAX5CP5crxN4IYKTXbLzvWlMANhdDlz2o0EZc
PYQVCEZpRmUHwRscUC2YCHFt1bC0Ad3+Hqgmrdssqh+konVX8BQTbxROu5VgRlzfmrND41dLAje1
GeT/vkhHso05gnhE+WxqaHp1tWXckI++cpN2N74WCVRv2jsai+Eu5QmhBky8gf2b7vYFdTS4pPCL
IOF44UypaMjmlotaj49dZDyrQ5QeyEFNEIZ+f1OrEYlrhUBG2FBq9EPdd8tqeDZoDq9DIwu3UNV6
QCapUC4nmhGe3Zaj17C9buOBWkPfGAS72hKkBLCVkKMqKF8p07NYOuupgtiIFZgvlulDu7eyfryB
0aasYaHLC3x8qYSkilhlCpVtUOYIH2YoW23E5Kh/5mwQq9CR6Z1M0vi+ht5xA4CAo0AkAm2gcdof
ra2tpRWt05+KGGduZMhJjp1BXxlGOJ1R7Ie8aFH33IpU31OHHm5T1WYv24PmXHCLpavEqsNHJ0rK
C23u2sPAm7qq4nmhCNjKVTF1wNxEu4OZhTQj/a812VtNAUshPzOKfFoVpdQOSGk029KO21WJvj05
Q2JtM6iVqy4AtOY56TB964QdSxppFHFrK4Q/JZG9bu1WbMFn2G7Raa0Hu8X+rUx9uzELf3nXydPk
8l95VCgQ5gq+V6OPViblT19rxQ586yteFfMFHcOn0Zm/wyt7jTWeIkvtv5cx1U+3C22tW40Vajjk
CEbxzQalXRSj2m7Z6FjUKCqE4bFtxpVKceF7pQj9Na7kFHkwe+xLPwk1Yg+qXUVkZkQMSXDZoFd3
nNI5o/FVWRe26U5DdxXZstyq+Eld8eNmtxpjLd3KrEpWimWH2LYVYtfMPhIA5Es9MnRxoMEPT8Zp
27JWW9MP+h9hrMWXWEWhmt7QwMlFDv89M1NPo3l4TU1kRmrD7AP4hbQngQAXGc08R3lsLMdE0TUc
dzIo6k1EW3nTi5zeYqjOnu634dpWwvBAfTm/oKyT7w22Yr/Vk7zbg4GvyIcsZEYGobgUZtiX9E6O
VdKPu5jC8zrTs+SOdC7gHtb7zeiYw84QxOC6LyE46rq1yVo/2BRZP9O05wrpEBzAsdumazcV8y5D
R9SzB0nOgHTBqg9seOiJhvJW4pteP2jzhn7KzyjujW1Q2Om6A9muuVoVk6g79Z9IcWa4p4EuqYUj
ZLGql0hPywOYRun8C6iW+ko5XG35W1N930MxW3cdNtsJwrSbMGkHco4MFVY1rK9aH/UHhGmkp9hD
vrEayzhYKE6tdLPFZIi3jS549EqWjuDHHCdr/F0hijpZ7UUg+bdaZ5UrtaQ7pbbTL5SeSdAzpLKi
5XGIbAgDdb5qu+l5EEgb1/XCZu2De55M/bs/TRlfZCaPzLh4caoMGai6AseQaBElDsReaJ1Ciiqa
l9S0kluNptQ6G1NzlTgivZs6x3hK2mz8rjRGW3n9CL/SCVLpNcCKXQDTjVu1FJutxHwymgLd9Jy8
G32CEO5nLw9Q0FBDiBTqXLZFn5JUCu5pay3yUiX8ApXWzy8FSme4iQvFAqgJ58kbk/EntlQ2iPC4
wJSkMfuMIDcBcE/8cj0FAj6kFBQahVlvpD20OzxwWgbv+l0WDMGF7iBgaGIk/zSlwlDdONSJcRxr
uOkq6BewGcIDIgrqTyXVibOMxi82Rj7KFXtN80ZNQmMg63lAU8xASCCzD1NngEGwRfHoYNpOSWCa
vMnU21Xtq9h3qPS3u3CILzK1lPQjzXEHVQb4vaJZmxZszloZinbLrxm3E9onGxMOzGOdLxBx1dcv
4gktrhTNmocgC8kRYrD8ZkDrEpLVMxpunduYebZKSoQ+MqfrD2HZ5JtYtFlMgS05WoFt9WxWYi0M
w5DVi7raaD2rnNIHZUpjYPXSfg59PSZ0QOKkLKNiQ/o/bLNRJPcQmZydUKvoeUzQ10KFq99SoxtI
PbN2Pftl8pAjtXPH1YrUHfwlmC5OIWTiJr1600k/cwe1H5BUmqPpyA+igwuEXcL8iBBlo6bApqxZ
NXgnBJeTvTWMsto4naaucRuL0f9WtOlANXH2+tCitdfp08bQ0mstzvubUSmNVVtrr5kF4RvBCv96
0PL2gONrvIdU2dKsKhY4jmK8qF1GRbS0VCqJsHWhUaytcJhrF57L75BsAd0oJVhpEuFFC+7prOZu
2A+rPjJMt4dtQY47UsprFUpGReDH91hMWHdJOsSv1PO6DuXQObql9eivJo7KFnDaDHfXQZeO7R2u
HHgpbqHV4XVK649q/azuERfRHkWROrAHk+aYV72EDtbJ20jVaGOW5k1PtHQ0SPcqMDkptgIdxxS+
Rr7Ezupaqlq1L5K0Xot6B8H3EETDojw1cUjCrJw8U1PRBMXmlXqqJSrqpraYj/gycOKrMEN7zC9e
dWjfNF4U7WAW0vwR9qjxTkHaEHgsQR9hyoZ+AW09i7qt6CznohWtTopq/0KFYmHMdVO1KmuukhLx
iCoOUPrv/N9RwDGP+T/sVByYUzcjW4PkNBP0N4t2F/2QRRXFiOD3mvYwfS/LttlJJApSEsrI32ao
08DcFsp1EnVgs6ywXittY9DoaqqHojCYDB/D7q1Rt+mfXuj+k9/I+RgjWfMdJxqKXXGgUK4s6VCk
1h2cEEA2hKz/Tuwd6K8DfQI0IL0+zdSNBRP6FsluLK91CjLqm6UcHuV0RoH5Pfr4418H6Pr2r/cV
ohlwrcJvdFTvppHCAooIfqiuC+eIM90ZcOMJPA9UoIYCHRxqC8azBWnz/WjKoCHe6KvZXabu0SpT
/xXyfgEdmlJVwdqC2jE1zJHe/3nDGHUlohNy1w9QM45ARc5AQD/+fkvaaIjpwNtM2zFPvAOiLM6k
7QvjDngM2mOrhfb3NYDxBJnLJ7wb4RTLinJOgaAeI3AjhTzUg//D5JL7l4NIoJHYPjjCMAwpnRNc
O9QPU4OKWB8tvsHs1z0oPXEOivme48FiSDatYEVMWie2cWplM1ZoaKlyKI+qMaxb6sW9ChLhe0Y/
/uuv+bAo0lYXODNgVtWRunVyQOIOrktPj+EOnyxHpb70r7g+y4e8//unRwRpn0pDAvGumlGJusCq
+MwHfJgpTVcXqKwGYtbCeeb0VORli45SFd8P6vSrpluZiJdMWDsEIM98yvvdBQSbDqlpSEtnssB+
nzp0qcrivTYCx6ywXB9osW7a5AwC9/3HLEOwseSCkUVxVUjtBPwLKN0XU9s717Pjjq/17PnNGgX5
r5f83CAnB33O0kL3NQbREVGtPHo5WrQyzkGxz42yzOYbKDbpAETibHCuIVfPw7UvVxI0THfGKfD9
9mXCHBtMNyB8QjKOjHq6fTV9RhQnjO6LCMPPYByq63jqg+2/mzHHFlI3LU03VW5g53Tlm0Q0papW
8y0dhwBa5pRsk6jONzjAAZeRaXJmTy979h+ItC2AsGOtwjXJ4dOFeWrXFA0o40VWK24zLJ+zjTMl
wbWtlvlVKe3gW2eZ+XOfDA+on5zF6f8lWp2Obek2DwHv5qJP+37d/AKEmm5q4ja3dolCb0Ullxx+
+eltOt9mYUOM/20AXYU6Jek2hRoisFp/iJPozFlYnoP3P4SyhSUdsOKoe354LsSAOCAVwOxYhI9C
28/Dk9OQUN/K5slHlzADzvT1Kp9A75dpfzfi6fNBJz0OB5lnR0fW/qrR48vaMd1qCl8RWaErV5KO
0cu5UIrmkJXd8czwy179+MHg4m3ufGmpJydm0qKW3mCQHeOqvvDH6qmbAbxQgu6jKIKC6ptu1wPi
nErzAsLGg0L2dOYnfDbnxBbcc4QBDkSH94sfJbUmWjK1I3W561Fpr/o0pn4q5z92MT+ZJf0qJ/yF
jOpVMRqeASvFNRWLSnH8K1bMXY1kpo3O2ZjZKyHrA73y/2BTOILoR2ocesg+739g1wfApUHVHFGc
PJrzwsV0HLddBHhz8Hwm2pK12b4AXTpz0Xy6OchCBW+/FCZv8vuRm7IRiR6n2TEBydhMRL85dzTc
jMz4VhpPWv/Tbi6V8YwDp1jex9NN8XbY5Zp9c41OJDBhXbIpfH1c5cqu6p/H4ecUHI3QQQj0yceA
O21uqGIDvz4XT/01w/5q9JPpVouoAO2ZZUcloVgwx9OtgRDBKswAFZrZc2+CVW+RCXaHEBwRJbgX
qhe/0968N1JrxWO3qRAJQEiIJMzY6ypVkFGUYIeqlyGsFTCt6q2hTGCku3xdDoxRz9ktEUNGEkqq
hnooIZi9mfruT5GBGTTyYLWALLj5PJGDksOtN0a9GqWL+joc9bU+z08AwA52QjneHkrwzI2XFeEG
v3VP09gwQZisBjnuOr+kd6ml31I/eDBz9dZPSgJ4/jUweJT2J0+U+YVdiXVuVo/C9JHSpng65vZM
qdVMKJEBPoEvgdQHSn0+wtyg2FA+KdA+M+XvvtJ/AXsE9j206zqDCT4Vh4iWLbVd8AhB8FBFTbeK
G/komuBg2b8Tqlip7nw3dZQ+Rddv0Wci/aUniTCeoBfRX06F/jAqw2UeV+uCTuSqt9p12QR3Zy6C
09d7uQodh5tXmEQ6BIfvtx33wEzN3UyPqmnfUidBc8kZS2r8ysUYyG04ARfMwPqZ81aL54MY/W9h
hIYkdbfGl7/yTjmC9jp3Q348DHSBpbDNJYWganlyPWkFVZdIL8pjUr0avASsk051VhHfqnjjUCtU
pl9t/6Ah4D/V2zNT8vFRproPH8sg1jCX//V+SiDkx72JOsNR7ZX8MNMo2WgKBkJRq8/0cEf1D9qG
4/PstICirLq8adP5mepheDELNEmUVDMvusFpb+pqAr8Zoe6MZYe+UYeke/36ty530ftjawi859Hs
cTRN10+joskaOhH3bUNvgwNUNhvVyteZPPNafJwQQwiBLhpPFnwx/ST2Ch1QUYvTy7FEtgMJhl8W
+GhDs49an6zjtrmkI7/5+sNOwz3iEYa0TQFxjE1wSvtVptpKR8GQyTzIPTAs5aBWyvD49Sh/PV/e
zx9LrZMCm1QOdBpt75faBulF79cojrWzj/rXqHi0ZyhnDsLEzi1yxV7cXaHRS1fcLapr0pLnGl0o
Y84v6/HGH0D0+b2n2b/yhOZh/mekEpMqyNoKGBgpbD4IaYF2iSDlalSTWyc+wxr9uPxw7IRELZyp
IpM4eaqiOCghZU3lcdbbgz8ltyiYRXCflHP2Yp88igiwCNIWwaNskN2/n6ghKkQtaUce8xT4R0Ll
6pWqfrprFet1zMfsJnL08QrK33QA7AKAKRrP2fd+3IX8BGi9HEjLIWc6+QkmtiADenXlMaq+T4Nx
l2czVfrKBcDipC+6mp7Z9R9DJMYj/CALMMg5T53iFRSAVSNhcoPcMV/0YU6pyc/pOrDacGcUo/yW
JTUik6MAS4X0tPf13vz0czX4mY6lCilPTW4UtaO3iLINhwwRog6pKxRN87uoRd0NpdC9HuRe55hn
Lr+P546P/kvXXE4EecH7dW7U0Ac5skxymCKQl3qKNf77AOvdGKdGTJHll8rct+VRl1uHcms76avS
+A5CAmwuKpzOOhcoTXf5mTvlk9NCyq2R1+kaZOvTsLvUBPwN32ZGhfPQ24JOVP9tpkH39cJ9klgZ
ZI/UXeGBw1A+TSKrCOCGzK362AjjpvHzb4hwAsNId0HY3IMg9FTLeWjbad/q9abADqRB5H3UwPo7
WXmH6t+ZnbS8V+8vufe/Z9lpbyLLdCiziU54TUCL5j+3EzsHJIerNPVmOOfV+jGeWAazkJvi5QYB
e3IljVRp5wjRriP+p3u1ADnTtXvEuXYthN6vJ/qToXj8uLWX1aT6elJDiSbuv4lOF49ffI/zhXNM
BB5cQSz/BP5knZnFjyeDF8nRJUkTkhAfkjbNGRUcuBhNK/Nj3uv3mhaeuXHEcoWdrBT1B6mBVNeo
YZ+m5AAudBCSc3O0sz+1LFbCf3Hkn9EmAywhFoyenh9nwJSxE/4HX/d25JM9ogFiC2x7eeKbcleJ
xQwEE4AzC/bxAILHddAS40JlIk8fESx/rAoMh3Fr9X0F7VgzryBuZIc5SuczL+PHvUHgphrkjYQt
5ofVUuIeNBY2sMfOsGZiFMALoQZXeBrCwiurZD5z6E/OGF0e3WHRiKRVKT9u+yQQpuhw3jv2ws5X
Sp6V27lT5TpJp3KNkU0Hw6LR/lVXgtIRnXNqiI5B7VUuagXvD7aP+w1owM462n7TbXxsTFaYFSWH
3hhw6WN+L5JBSc5t0pN3cRmVUo2NJgeEWFU7vUa1ispJOqrKETXMYa/WItm0LaSorhCwPJpA3ChW
NDyST8IWJlK+sIMmyVZ1nyRPs5UAWJbhjKJbN6RHTFmCQ5Y28nYOIl7asQgvClucWZyTzcAvFuw2
hziPYivx5EnkUKqp7IK2UDg7v5LJ66Dm1LfJdOZdOzfKktO8uWb1ypiR5cyV4+DY92pZFvdmuBgZ
BqFyqaqFtvn69ju5j6gb8jlA73ljkDrR9ZPbD811bQFoVcducpMR04Qzh/Xc31/++ZvPqTAAEpXq
VMfqZwsxIPwvf/7JO1GOc2FlCj9fn9ZWCrrmzIX2V43pzV36YX6W5Xrz+xGcQ3F08qujM9/a3x1x
JKmmRYRmLfSfHgB3AXHe1R9n5e6/W5jlqngzML4cY1F2enWEhiNGr+zOfNm5hTm5qssyG+hFGiwM
FxuIwnPV0XN//+RWmeZpVtSZlcnna12/U4P/bmMZJ201y+laqwB3eSRMAqV7XSpnjvvJM/O/K29Z
vNSUNezT3LEJ2hH6hFIdbfu+KrajvhXNy9dr/OG6/3v4/n+Iv+nSmzVWk75PrSKoj/Ay1/ECp+jw
0rMfFVkCij3XujvzQX/Dhjej2TCb2mnmKFImdgBqN3uI919/0LkhTi4vIOiONi2nHcZ9joWLuOzm
M0N8vq/+mbOTC0vEdYAWBUPANAcM7Cj/0b765+8v47+ZJR+PoTyBWHgckl2drbv7/26GTi4sxNMj
gWN6fSQPjDoP08eh/S+/4OTKGlBKNqPUro71gxy5nc4swPKvf7gRbR0CiSTABOf/foJKkk0kNpr6
OGbNFs5LGOOTVTzhdHL8eqo+Xek3A53cgHaDZAAytfXRsW4UhNPm4EwM8uluRX+CmhSlG+fv3f9m
qQEbTTFGavVRzbDV7OlNVDeZdfX1V5wb5GQ/AX4aTeQ/6qMZBRsYDvdJb0GYzs8U/j+9ShwdnXBB
scE0ToITQFG9PgEiOtpbhPoHc3WrTXuUgL/+mE/XfhFoIbcA/XFa00QVUbFzk62li4vYP2h/5tYz
n74e47NlB8xA9Osgz4ZL4fv9lckKNwytr4+KdQXDCu7Af3A+3g5w8vIB7G7RY2MAp0EG42dUnXMr
/2yWKKLqKnUfJARO86/MqANmcC6P2a9mWBfjFpJ3WZyJ2j/bV7qg9SdB91BWOpkmP219SMeUP8zu
Ukmfxvq6FWdC0WUiTk+6LhFg00ES0cM6uatsB53jPqOCDeH5QTrVpaLa14axSEsFF2kUzq6+lNT/
/fK/HfTkegnLrq8ChZq9Yb240nn++q9/ujRvPulk1qYg04YMbaXjZHtmsEd+ACBb253xBv90FCS0
gZrQeqQH8X4L54EdE5kG1XFah9GNHb7o5CzyzEvy2TmhsU6ZzcYEm0zq/SDkki3kCcEGSC7KjWae
WfxP99ebPy/f//nZRkcAiiqLH3QAT488Vt05o/NPNxhGM8suJpM/zTznjE6f1EcyNmSux7ne2liR
oNuDLfNWJjtD+4+m7P/HO40Zm7I20ylhvJSwJJvvp0qsvt5fpxXuv1EjObylkUgvd+TJmbFaeGEt
WMxjbe1g4MPtB1fUIO8ATxWm6LNova9H/HSd3gx4cl6isADkVTNgK90+vkGLJCt2Xw/x6XZ2LNon
Bu8LGpPvt4Jh1DTmc4ZQYNuNEobka2VYrrX/ephPd8ObYU52HMfeQLubYfwcQ6ZmG9TbSm5x6/bQ
e0HHXZ65aT57MintqAhMsk6AGN5/VpVhQYUNTnls8tvEf838dWJdIqqSnoNJfHZS3wx0Wqm2zB7d
dZuB7D8odGn6mSLVZzvAUClLoH6K3NvfpvybMEY1sgx6MDemrW1sE3IylhlndsDnX/DPECdTNcaR
gx55xkFFWMwMt/25y+yzLfbPN9DffL8WOooEdm/Spghg6skscfUIHpWOiHmmn1n2T6cLUV9eAfCf
lJ/eD0WVPOzp0hfHYoah9ELumyHE9vVW/vRz/hnjFCXZNwkaTZAJjlD5dP0RQZZKX+Nwfm4Y++8V
efpGE77+39ectpcs7K4mP9OKoyqyAiqFY1+ncdZ5YwUqt4FquB+otF3jNBId4h5MOcJ2sL6skf5j
Vcceju0xeBz+DQQz7X2NBArCfM2C+E+VNNrpWhu4eqkrLhx2HcUu7M3/RCI3d8Vg/UAEBkBgOf9O
FMU6xkZgevFUVYbXhRYSkNhtYlnQS2eXZ2l3O9RBsg6hJCJ2iUAZ5dOFcBMKLhVhuYFBJlTDGoWI
/C2tu9WEkKcHD7/cQkR4sdsaAypaoqugin4W8LUGOENYsVUtom0NyncNVL9oHszfjpXxnRJ3xREG
3jbDEwNFKOT0tSYOj/M4XeRzRv7bqisbzRIFahFyIigh4CkRBDp6NtgsrFL8s8wdEiVYSCu1Dmp9
GpFmiXQE+yWqQDIxHdcRVe5ZBkotFKsdVKEQq0rk6O9MXBxuZZG+YPmgr+H3WD8seOpbDaW5bV6F
3U2AAcSO7lm10n08e3sVY9zGzuTaRIDpIsMaDWMvM14rZmvcNdriNl/C6847OuUIZpX7JIdSKKNK
3wnhFz+sNmi2xtBVa0uS9DkFvBg71KyLHNqoN6epsq7hp3sgxS3Pr/ufjR6Yq9zoxB8jDadV2FHO
ntRBR9fRlAD5prFDSi/ASk+v6RvMC3OkLn3IcraWrHGoiLy5wn9+1KehcjtlhG1VIXLmYLr1rWgR
f0+y3MfmAaW+y3QI5aUMsj+VoBQEWsTe912PD92E9GQ9x8in5uhcQE2Tbj1xCQyRPf6MegcZMUQS
1qrtm+spjzT8VCAKQy+pr6LEti8WN5Kd4UywPEI1ZUFNgXJe9czuwElFTtqPYDZhuknUzvpucRJU
oXMG7ZSu43p6lcNh8AO3z6eHykK1vg5BDZVhiEuUX/pbI/bjle3Mxm7spleIIgrseptFsfPKM9Fw
Sb0wRWKxlNiHWkLEa7vJ231jtuV6KP0bEV32yUWE+WhfQhPD1MOFKS+3cCWCXd4M+g4AJdp+qN3A
o0k1eJaDnqy0pPtTD8rPajJo2mLRsfWtGmtAPQP21JQh1+NkPSEsNZkuFVY0A/CGoX5bz9smrS1X
1RoBpz5AsiUKldt8KOyDLIt2g93iiNkbLKWui8bDgNrVxsTvB4mxKrhqLP234qiQWuzWwOAVHmb/
Pxydx5K0SBIGnwgzEhJ1RZXqaq0vWKsfrTVPP87cdtdm1rq7iiQj4gv3gg1bmVufi8gI6REM8SgA
57BQIhW5mVhOAnslAwM9vXZ5Mp36SESPUYxxvW9q1BlAUe+clTV7Z4OKy04zINaqTL8UDfSGlOCY
sGogGy1Swe69bt+mA1j8lL05Clnjx4SYyxouG355a3/DTDXDlhVBz841ttTKiAlh3XQXUBS0/dX4
OoO/OVWRTeCMNXFCDMm9rU6Ln9R29RqXpuXq/NdQl6PhLxArwynbLBZE6418FvK2PkMKkiqzFjb1
jm9qqsZvR7VwUwdcQ6rtu8wLC4CAO4FYliRzcrHGiM9FCu8BoQoG6DpItq75iRXW9IEAglWVlkK8
YGxXbzCsv4SGAMrBoT+wnZ1AV48LTx/syh0ypI5bgfWYGDNuyCmu/WRQTbbrhh3Igzk6NbbJn+N2
fIpJCIXDvpY/Nlt9Tmzuz1MFEsasN7wm7Ua0MW8jl38iuhfbLnlPmo9sTHUPHRtwmT6VKF9wQSo6
YD04NgNASbxtSZKwzO9EUdDVrRPA9dL9DdpgWCpoUUneye8yWlQPD9jgpa2FII5lapnmv3PV/zWs
8BGuzH4nQ3nTmxHu6qL/VFEZhb3FH0C2DVvOdvuDBrR1LS3CDPy/YFrPMn8bSa6WBPSfmAvnbHaD
m0Lr/IzzkR+zNQsvE4lAFqZubp6C8YvZCmfzq2NV2670gwlhxp1b7g8T7mJCpwDQqmkF2AnipH/h
H+RJLFJAljLtahAsavGSWj0bgkZbvE59+6OsG8Sg6Iu4ZPWE46W8zLnantetji8x0yGU0gLe3Jjy
5Fs7i4XlU+VHxthgy4qVZVaLZ/B4sX6eceOEGoN7H2Czea5i60+iIeJ3zOub3nKgEc694jIOVAkD
9gscCnJR8e7TSc0mO2izlMGU0SFUeV5CaCrmYzaK+UDF2V8BIg63TSOzc1dyBu+jvRtmhujuloRt
mdr4x2HU+JMZWxx7Ssl/QknERkIWNpOzHsA/LWFCb4yv+DwSA2EnlBVR1relvq/aZNtZm8bZ3/pe
e0pzRXyaehR3HkuP2SFV2AmdVSd7lVHPK17jIv2DEz1NXNh/ExeGjr+pOscP2bJTubWJtVyHsK9T
219OVg1u2wgwQc4mb1mfRTfF0pXpamxMQwaW+Q3zqnerNz6McXxdWUZxkU2mj/Btc5hX3AiNifuD
aa6OC4aruxSjEt8bKVgSh1V+b+h1YmxLzqIb9qnCpftWsneYCqkfoyLjM1hjoztXjSSDahugBgw0
bxofGplLJwmtvFqY7cVGOBTsGVY74KsqOAMYOEduQbrWs6wRSFJSFW4xVNt5seQSap2enXqWcG+n
XBK5jiVA6kj+lS2p357t47M6DEMwi8J+R/FcgNykVEP21XhWCaUG2TMbnaapvffwFdnwY8OA/brN
eN5WGzbCKDN25WIxPaILLvnqq9VVSOBqiMP/NXBS3SRjNNXjjgO3rKR3Ww2apzSm/EhCdLtr6pGH
pdf7+EYiefKyGhXXuuef4NPFPi++6KkfCnmIjV4eBrVcggKIBauHY/Na4Xo9jmVre/yoIlRYfzgM
FavSKGuGDjb75NzBq+BrvLbOj41PDkGIInzYjc49GG07kOrMbuEy8NAWXKRgtiesszevGm7ML5M1
YxYx87UEw7qVdAPUjTNfy0coJ3JWH0TbRs/RGIMjGtvlkFci8hFWr4EZEy52qo3DOcIKPhpKubu9
1vhZBXX0KBPehOvAZSq3lwkpzRSh1VKbZ7mvYecsUwWDwhkEto1g9KJnoZlN9iG11czP2omFfoeM
WjbaT2bVA6SLuEsmu/3Ytbb2T4e9f1jBEjzwzea7IMw/VZICbiuutn1H0FnlLRy7xZTX30CajZAw
r4o1KpJhmm2l36xbd6diDIQk4fC7uklRl5csFcMzwukvs1d7LkHjL2zA+LouenedOk31c1X8Lsb+
oS1kZMxGY012Rqg3AMAB97Mmx2WhM0cmV3CNz3o2u6vhNiGT6ioVZ6o9pFvYdAYpP3bhQ0yLy1O0
rI2noPjiZyhe5lbkPsm0f7aWMcshuH5mDe8OMoWvsc5Uhj+Nmjyz28wK/UJWweIKdpjb3vRmkDWu
uszjoYidFKnnmpNoNQVGvXgJpL6hrUujIrAk31Ozx/SL3zoZL6shqCWyYjinadE+Gm2ZHZWqKX1F
rzbcCf3wxR9+PWhTzgrrvK7MLa3/UwNtz59gKS67ZBmkQR49A5TAO85a8qGieQZd1YZRzU1EMLVN
Olg5lXiZSpCjLMzkvtNU9lXp7Dg0sLRzRTeHe1h6FAZqO8effUYREubdOj80cG467qxT+2EV3c2y
GJ+s3TXspttJtZrnoQHrfgO5UFWuhtrVnyzU719HBn1uiWMUmIUxBWj18EgmvcHbva07cenLzDbv
ethpV/YPmSub0nJLOB4nY2BHXIN65AFC4hKymVAIKmkGjt3Ux3xLTdcQykfRo+oskImd7Ibwed4K
Chq7TMiNjvAr7HyuoWkk3LKjwk6R8A56fiI1sQZTmSX3opkycvJRZz0h9ITu3cmnabYHsu9kWDns
7XsztXYwPs2FtmvLHiVyaw0fwtDIDZBatM8NN8CTPilp2IKfOWUF+wcKV2vfGAE1Ezrm1r+ohrcm
/eY6SKHcWEIkJnFRwnvn8qOaucNCe6OfssZ6c0yLh8XuYtCKHev0nGdulUQfRYQrS+ZSgyCNhS6f
95OQ9XG3MbOE+olGIgVecm37lf9jqH3VcwnILvMdkJRc722FH1UUXGbAGnFgGtl6hRNlwG/JjO1q
i+Y+b4uPEWj4cTZZvXZHnaVqpXC6w0xe9cla1M5PAI8EQpdliMmFlwP4bdaf+WKyNZ+8cg8gQwOt
+NdM4uXHUqMJ90tmHAxRVyC1huQWYivboPFmCLTf1hRxLoj6fShZTNcqWweKtlhHbUt0V4lAAnLn
mE5aOlp3edTxrFc7hnUyO05Ibjt+169QuvDL3RHhAbBo9B+xZf0pBdkrjVLkvMyV8uZotnLoVqX+
clZsuimBVD4XvcHcCupGKZMBfwjO6nTS2RPnXPAMpVWOwDGIAZHbdVVsFH7LLeDGnGGRqLqNmp7W
oNtQ42sutmTWE5oVOcU8K6gA4D7eq/1iu4y9tADbnuoZcba5ZQ4T1e4tEj+6tXm0eDQ/U/U/JwY3
1NS4A0QVY0fjCufDnvxdFmBTYGCgTDub7qurhFuq6ktYUmBA5J6mGD0p30mz8ZWtXJ4GjfZGmw7T
sTMIRQJ9jW+63gC2URo2nNB0vMtLYzywjTp+ok2wL+aSKbeQJSE5z0Yflkg/3hOOmwtIktzPlhyM
NN8t7Z6rLrATXKN0BurxSevmv2nGDZIMExJ4ROE3WvKEyTayodZQEPG5aLn44Eo7cc5wBdq2DX6j
ro+33dBYQcIyoq/FGlpB9Lju3An2wNMkyfk1bedd1iZYim7dqm9ji3/WVJtfYq2qT/jDUYOo5Vqn
J6KKRXNrtKIBT5kM5r8kNxDidovuR0tWBChOU7SMEWskAldMUK59fdsP2m8nUvXZ6aj1uOVRliUA
5/Jo4gDYGiA6+WJ+VqY1HHe56gP2bkGHuYMrUeuEhivUug1AgldHXd+sdNtrzRUyaN9wz1MK5WCN
MvLykr7tXHFtZTMNflpeY31HWRKaTEZdqxt6qCjbAw2N6aLGLM9EdrzcwQDuYSPiDUlLNTmmMoqP
dlt1j4lmW0/8KrprWnwzU5sVqh6/NPQsf5GAGVRuUS6JNuBAwzQGDMPl24gYLliHQv/MxDjc6Dtk
ym3xMDG+LHp/4Bi9TJIFpGLoYYyp0ZsGTpUTWqngJYKqGiCb+lXRacfe4bsGceR76/IpgJEFv8HW
OTs3Zw4zx4qCuWu+l6nrXmg2wbyK1zgkrgjVUfLBrusqHysredmyefHpAAFz0+0aDgXr1LQhdVea
49+sWbvGPG+OydhJzh4+MxXq7Klejf7RmCrlAn7IusBXT24tWWxhmWNd36Ci08Jt+DXEXv0rH+CY
67vcWriqDvg0qZtpYcQRT6bxw4vlz8Hn7I3Ewzxmx7TMQDUdY1OLAnPfm4rT1OLVueslTHu8SyvI
gFbFu64CFcTPZyY4dLQ2iFXnixh4GypjxTOpGP1XM7fPpNETLl39HGqyLm+5Fk5vSwVhT++ixKV4
hD3IVypE3ILvJTepCrbGzD9wQ8dhVU1cNFajDChnEJeoKxCLZiiy41DXzjm2tH9ts7Jq2Gyb17QG
wEtp/2satYXHXuTnVVmNK4tUlS+Hme2wONa7x7YcF+r4YgCx2klg2Owch/aEbV4B7B82ZR+5elZ+
EwlKeFi732SBMAXUROhns+KLP27iZwd5uGzz1KEdRWbu9jhg/vLIqL26N8RdyQw+AK1PZ05Ouj8O
zlMOB/LG2qCF0z3oztq4zOB/7fHeKnIcyCYoG7Lsk6srifJa4Ht4mHSRPHRId69OblvvmA7oUlkk
9vnjNncxmbcQOpRxlFa/+mC69QDgvx6YmkLVpWWDr8SjBkCv7suPYTCjC9TS7pgkoj1Gok/ugbr2
fiU2OLp8LN6YzdpFn/hoYjPmHFdbI6hnCHxllG2HOnO0iwbwBN6naFxdRw3hOKI+/O8T6uI+3Krt
S0lGixZss5inYSbmxyIuoTLua6HoYbL0jTIfiSQD4LMTPo5iJjiQSvM0L/JoN+lza4JnSep+DAo5
UJGpSXYi5N7eOmgSzhrN2ssGIJm3SifkP2JTzYdpD+9RUyQXATYQ8TEEtCXNfuN+Yeg+0wKWW6tX
NKlGI1zSPoIWZS4+KzC0q1oKAmnl6h1CCp5vA77JGjtqUNb6cOTh1EOERzJQKq05K91SPWlRZr0v
m/1tVQvfF5XzBtDnENZoxd1FqeyTNNqas6StnglJYECHfU/l7gyeyJX0Y9Ks4SbNkG8bqQI9fVxa
T9m2xc+awgH6rzQvWzrgXqE7gVTCHKLoiQ9DUPYVjeNhpm9cC2R80JnsQYreND4QPU9n8jkjbNNF
29Oo6vzCC07uLV7txHqGepc0NCY0K5qO62TtuNccfFSJdT3DUOyXDRWAQff9l530xAGO2JY/SQxv
CRl7+Y/uK8txdicddx0X86r3zRRWpUz9utXxH0P8Jzoj4atKA9stBCNfnSKURU5uhdAPQL5IvuJ3
4JiTMxlktAPx0Hl2tC74e4bJuI4mrblNg4Fa9+I96/aw/9L+aW0+H5F+AVgyyCietLwqyXcCGwnU
ualCXejJVevqGbyvBUfdwcXQtZp8Q0X7TqZY5dLWfBp50qMma+kAgK4aTrJl/VWZl0CLovFXLx0R
09pdKUWyoRnOtgOVrtoJsIM6dO8aQRR/6kpqJ7SzWvW+M0Dn/kmrJe+IoTL+2Zz+N9iwP9hjbc6I
vfB00Hiin/mRlmTslhjXFw2EwVs6wkVFqwCxVQQHMXfgj8wCk6eVcPgIMmZPk6g7hgZg7kHAWmGU
VclxboTm1YT2TtiaynNvkjvn2TMSVkJHswa2ODqXBp/wh7E1XYSaAe31KtOX0UmoUvT5I2l2T4Bc
VN3jVSCfbHoGENfHIvUxFm3w8ctSAosv9chVs+hxoay4NewNxBvN6bZ/SdkvH8Ns6IYXkgiIXPvU
AaTWo0dpE109Az22Twvs6LeoU3uf55dgttlHp3jlVqE5yWvE4N+r7BgzkjDsQ6QpypEiJzrBLhe+
kcXzi12jCtvIVntK3BeHbJxp5zlTvXOyDb+1m+9Srb7zuhSezkZ1FSxWp7SXiXqyC4povC9s8LWj
DSUfqVNG5ZRoQQvtjV5v/j0KzsepKQt6DpLxijK1+jfE7vIf59S47f6bwMk+aaLV0U1VjfDaId7P
bNROQ5oeOpLxt5tiruwxyfTAplzq2RC33CrvaHeVAj+IqZi/Ww41vIK5c1Zk/RMV8d6ifO3eyuxi
tqF42n8B9sB9XhymeZGwE5GDgNeTS3naVHCzGdmwtpX8QNFa+EJvxcEUwLQHxkuQ50D8x6bgfrFU
UGW1zDlYLPhv8aS4a5a/CMFwTnadCLPCNh5x2H2v2j4JgThWSzai8RQhQaJBXyCgqJ3yKudVHDfU
Ml6vpn+Q3SuvtC7WdF+SuDIg4tLx1EqT63tZRO/Ey5yrVjL08axVSf41ch6fM9PuPwUkSt9ZB124
jtzEbZ51jh6gKK/vuC2NN7aWftp6/xo3KiaJAjrwICZ6YchRL8lSd3zAVeo5suGsqR22tySgyrux
UeeLrEE20iee3TpV4J8rdKerlA7FWNUxreChC7O9QoXCxsxEB/6rTxgz4kSb8WshFysEbX66RsXB
qOU7ZRmrA0nrRdvGdSI1FQpceK3qDH9OzlBup0ab0KmMaQiuj4XuvkTmtBJHKHV6ORiLeOtJgLn9
wsylTRPrghvmg/NeO1iMRTwdcckdbofMj9g69VDpwR3uC4IgKrsqewEsgWzpPOVKp+0dIt5NblFO
/V9pUUfpuV0Hdc9dLhImvro5/lusJQmw9m1VwCjkveVY8hjCGPyUGlhMW+WmAlc+1BRJsZg2i/or
lL6/NIMKFxJDl1uWbMzsbx2+t6n+K+VmM/VQhf4Izrvinrw1rbdW86fOUeUXaAo80GhftoI+odPM
dg3kWtA4jLeovNNiW1yZ5NRXg/OEOZHxXVMbX7LYXOFTG5DmDYdt9V4kyHIEE9syyinViw81jtsj
5CDnTBP6e0jGmW4wbk87q9qIz5L8qF8M0/DUOiqd2yjvYBwCwU0LAAKGFSfoseLxriq7L9wZWiBb
h7XCjBc3t7oCUf1QT9C+rW5lLDO+yRJy0Gxb5VUZu7K5lFpeXlVmSxZL98MCHHzKMGbxcSjZhtct
VstbHS34XUNX3+Mh4+aojsPLLHru6JmyBKnT7LIZ7ZXHibm1Nk/BaBjZebOc/Gyq++W74yNgzkox
rcVt2MZ54nfOMITdZHVHRjj49doqIaSxFCeldjSOv0p1HRrtfpQZ76IqXtmSts9W1CfBlkbaEe+f
cXQWjdtcNCx2yPByfZx0FqUHa9ZP5o44n/u+vKmXDmpwb28+C0YrcGNIjouUSrCxixv0/WSCPHDs
ixXzb6Ar/az73YyRCyYDqhYHBHqRSCkWw/8OXrROu+khEV3S+WpkdmCH1Ty+dogZmNZYmsuYHZJ/
H91zoki8eZE4m6LIj9Mg0+NODqfU2RjsZw7lAr6iIF/g3oMJaLx5paUlEcXwYiWAAMSgYyJplcfJ
QJ+UmiAMFpq64RDTIp8y7BJAbag886bkAj0szDri3EPb2l8WclgX1Ui1r7lEroSQWhzmDqIhLOf6
aMupeBDc1A5xNj7kaHEPmdkiyJGFuA7Zvowt9ckHzbxdWIuWZ9M0mpNUAEDUdoTesEu7zyRNmyBG
7OVJ7qTe5pQa7xdeBNhycvRZ6vSkT4xnrBllBlIUMmzR0AdGte0hJsG6tjBq5sPb0MEyxi3n5Nt2
dJzYDKZJJoe5mBk8b29bO3VHVEZ1YE1yfGSjfGV4BCcsa8fiqAPyvmm0rrmsogEiq0/tQ2NkYInb
deS6tzGjbePsru/mJ8kV9KgsOh2yQZHIRveZtVS/DKfrr6uEOFFZg3nqV219aqaR1hM3DM/iVlNB
RIS9Vd51iWkHijP/prk5v8dzZSbuaq4cQTmHQjPHv+W0mmFupxF19Jwz6lb5F6YdglrN8oHSIv4a
DL06oLvEyzbkjHrjNvPyzJpuKw0rRaJtKNCqqGW3LXbOmO+cs7riZIrzrGGPt3xaxyZHn8J7eevz
9UCbtfO57bf3Xd7M10qU+dGy7XG/JypsAjA41HpmU9aaF/sMlZvyWsPgn9fENTPjpWhG58DEpzs3
Zr97JluVOniCTWEOUIMj59RbdeQp6bzcNktcowrYXQW6UyMzc/4phfjpqE6YWv8YhDFOpq0Ub7Mu
84dpXXGJd/EY6LyF7yraxUE+MfDVjLg6Z05unIFNpoeszF8yaRWUpEK99Ia28AcYMLlVuXQtBjhM
n9j1M2dWDRlmrSfNiOK3PF5/q6H9gDSSeIKznHxfT/tsargLSEkRqOB12iUnpF0s9S6OWEV2rLwP
a2PTXIxZmp9yCl2rogd2tq6Mzc3lBUQ26X0nKUDDJ+J2NqMSfr9QXrHdnVhQvV1rkYZMB25x7drh
NhmfkzYkvrHyqrUFX3Fwl8mNw6d6oGITtw4U0wfwD7knF5p07Oc4YTQW9i/9HAHM2KoZH+UOORG7
O609MjV9NT47bndHEA2ETJwILv246G6FFjFMHEPwKOifdsa8rzG6Foj1XqW16vsm5/TGqaLxTHkD
qYAReepC2ZiJp9EnSNml94Ss+Lo0mf6AQTK/igZ48JbATdmSpA1E2mCQpfV+x2JcHjoVdSL7Volr
mHhXi0mWrJeYNsCu+W2mbxryJUt8ml/o2kRvHLfIYShvKvJfpFr/Pwj8+9QcXuRkcG8s5Ze6xWLq
0nw4ywjuYx7Ha86xfcwUfp1YpxfU9PKVeEGys1q24wa03DO38sGet+HN5EfznYwJmVC16KLghPXz
Ifkg3QNAXpLGnlLLF3EyP0e1Zd21CU+okdNmytj8PTWDtYW9uRGaml7riNliNmOQE92YuhPbpz59
sMizu6kMnEQMJw3h+/2oRsOhz9Pq2ZkS3cfApXkswyBhhRlaeVE7m5+GpvbHyV719xju3IvS2LHH
UYthlfGJDSanoLFHeMjrKa4CO6FjuLZj62bmZO96tfyxY5jzOE0T3BXaUrhadpa2yK+62fZfbWVU
N3SoJJN/K3pe6ZS5ZjvDzI0rGrNpxKyT0dgVB536k/c2NQ9Eme9tiNr3QtjbcUkyK9QTitOOSWSt
SK8GUqgB4OPG/jfU81uixM9YCtH67LGdpaAz2NmRTUDNnF87disYZltV2PYMFCmQmFxACr0zsrn7
Vod2ehUqtU9GvYtPYB0DShWyBQtjgrw30zvKxRizyGh5Yz7HxwSgne9Yowhih0xCadu/zlz3z2LU
/9h8yFjbH6zDoumZJ0QbsWPI65KxkHjIuJm5g8k0A/MM3i+NGw87uYDdmV0chd4w2leI++rRPHkI
SiFKl102uhOSiHfCUVqYTtaL3Zvaoy4b7UjpRWbHzFsO+IY3i21EN1HWbtQFZYZlKnpKIRZfGB+W
L4NB2KJa7eJGmGeyUl1MSZu9YRSyvIY/DtEyyh9pkzNjWqE+6vknG8Q0dh6i4Y6rgNfxsKo0n9Nc
u+ZkAObXrAwFISNmite2+plEdhttKwT0+7S4gYypahcaNm5NwyCPf/FX8KqEKVrA499H/DZC2RdS
jqFhdkdpPuPEwmco/Nx4asTFMOhK3sXJ2U6PIORTxj4qcG3HPhotN7wbpDt4o7glV9Q/0i3Td4kr
Tlf48x634miWv471QN3lpiqlQ39jdAexUQupl4EmaDUGaXcUylWhp4VezHqo1Rc9f96quyQ99BZ9
PuO01j2Dtb9yPha0o3rF00h8V/XNSn8pZXvzfp8/j0wai2lgQkJnjldbN/wb8a8k4q9XfGQB3Xiz
lL8jaCgtuqXXL8oOcx4KLocMS9KFcf0cy3elvRFNdjIYXpvywWqd0ByVmzraMzd10PCXBwvvoyi+
qGO49L8rDQwjJ+JIYaXOrys9qj4O5om0AZWRztWLHncxH0V2luvFTrJjKwvfkEe1eKia54onp6PS
vtoD3X7gwNNQ+I1+w8TPswfbr6ff/VMzk38ba01VBvBtw9kTGPZd3b2pnJdxk59z7TCLCx6xU1mA
SaaK5mAY1Z8swUZLQlX0FJWON81PUQySZKTBuvxyALmlOFsjXTnZnLuZ9w7GjhwevFq91ubJpBWB
YNdNoxnJxDkhf8Q3hveIz0+dJ2Er7hXs2vIjru8LcRqS311HATTEmw3+gFdFw0N3dcp9FPZBk2W2
Hhxkij3hS+tHiud1eQVt4jLr6OU1sg8NMy3W/hWiOcMhI01TGsEgfgumqiVvVTQH6aYgP7zW0W0q
Ue6R4MqvNu9xE+Wd7NU2rKl3UXaQCCtrpWOIO8mXBDfNiT7vl5Zr+a1t81xtVFb5dcYeb6Pv5Ggf
usUj9nNvG4pX6rjcC4TehLxwKZg3kdZekgnpbXEsrMqdcTcmTXqcBCYwiJMEdxku7Rtuy1VHUCc5
8ZyXqeXgdRiyFbRUI1dOL+gJfLCVXsttEP95ymh5hhZDwPW4xil4oqeFsVt5NZFxLZkMjP49U97Y
tO+Y9tr6NQej6eSr1w93xvKiOo9tdMiIZW7NPzqVB6V7VbdHzXkh1r8V/2akNQywanw40PiO6pSR
UTvsNiTNwFexfqTtS4oHdlKPUbyczFn1csigbQ1IzMHOQfueywKzhNNKCEeqE75x8j7VUy9ee92v
VeXI3fZUa7uCB91Q+ieRpxSMWWp+JhoNbjNVbml+LyYfX3az8WmN6amJ6emskcdiAMW1ck/GyNfm
14WlJ8f5xefJ2/feMn+JBHoxodmdUCeQ2W7aYQSPmnHcrozlT3s2UuLNTK7OKriRcCDyHaBg8pWi
CtJeeZ0IpWEnde3oITfulyQ/5vqnRuJ9rUCQk3CIm896YmVwep67u/1NuNBEJJ3lFwqxgMZ1WD3P
Cm6kpSCu8oy7WqVKRHxTrVeJeVYHGbFEbwbinyyJzhFgdStyh/QXtHU86IGSXVqEg7YBOme6F4ia
p46xOKMjrqyc+60/19ulw723Yk9NDD/WX6v6Q1X5iywUPMQDahPfRMjQkw/s2Yx7Ghy3AMolRLPY
/hy0PZy63Obr4JdK9N1PjU+XGbXd1VxPSvk2zj+GelzLg+DSlDvnyvmqjXv4aF4KTjzXa47oc0eN
WBmHCrfcjN8vF0DRHnitpvmBDmMxK95i/WycuXP70+XPlnGTEHoxmo94/CBZFrCMx8WHKZq43TLy
7cdZudrLEeDeYPM83I/Y/Mp3pf5o6do0kvrW+lL6p5gnZUjDsjxo2Ws//VhVc1gJ3pI84IbwJKFd
t6QOK2VEg55xZFduV37J+N7qG4/5LJMaIIdPffOGJKjEAEvDAYo8+bwNWwlGxmj6boz7XbTqKEfD
fCyWf4xB6v6X1O0RXwG1c+mq2m+5YpV1Dmt7k7W8PDnFB3D4FuFFPTts5fNok5bd7kzjnrdbyH3a
A/kY/Wtpl/yThLdNenvKoYpfs+lBXd9LgiJiuCjcsWLLGdABypywRsqJZAJhzwgzBTjyhnOB6+3A
pz94eM/qoNLN5NLqxf0MNYYPPgm5v3jm/DDN5AhHmoTlrXBoQWaQpl7TGWWw8WMtfz0ZlAx7u7FA
gd/i3TIX8GXw1uxPYQJho4IbSFzPifTJla6GcqC7iNrojYRZYEbbLbayQ6lSVqGrZK4diBx0H8mn
whw/VqGHfXwq7XcGBpTSRVgab0n0Z94ODqL28th/2ad2uDMb/ocLtbI7lYeB2Rybk6c5OZm4U5pa
dZPtZs/1TOuLzqmal5wZ+wEhf0veUxHy0Ci5t0q4Hwgq60cbaU+T8yF/cIg5CEohIld54ZtY3jlb
cNx5zvYRG0/9eJM5f7hViukcLzeYTl1zuO5PGrNpHqITBqNeu02bx0hjIG9YAdJG/t/+6iJYueXR
J5n7b4duGFMUXj2d18VA8NOvLL82ZA+gQW5mMMILMG417W4Vp66nlFWPcrHCideGbp+FwkCiD2V2
azIkmbcHoqqk1W/X7nGdvyzBN+ajSD+VxCAMR8wex1ijXMfWJwIQdKSC1Oljti5bfW8qvzUjwiaB
f4Gb94u+j1Itx7o4le2zqhPC/FKtiykfo/kF6VkdnzYj7JJLCYB+Ozg2Q+by1qEzW893RXYvyd+m
w2eRDnwJLob9gqxl4S2WxmyxvBjac5zdj9ONGp/XPTI1vGfmGVLmuNncV4IU8BTfUDc3Hx3tdtEe
Gtrqk8Hz+L6JO2cMKOTIjvzwPmLqDbAa0WT0t5gouaobG4e6USBYUQtAmweHOl8OD0kuglTDg5ZJ
YhKh2bI/Q0oq4uWs7grDa4m+L65Po/WYqfN/JJ1Xk6M6t4Z/EVUCgYBb42x3jrNvqJ7pbnISSfDr
z+Pv3O6a2uOxQVrrjdfJ+S8Z40PphGDV9BzqexaaSPmatafeTFAYRhwIW6Lbtd0xpjMwA17XzARK
0NbOVpLe02y08bmAg/qZJDO0qG9yuZ12+dlQlFH2/zK01FVNiUN9quyfdPI3nfORcwA4IidCMY9A
nysGeAOvmMw/45JurWwhmmt5yPuKcFQgXJtrjn8+6FnRnMvkE2b0MIaPOC2YCpL9euvSZOgw/s5v
0VKrF0eV+2zun8eEzpDV5aBJtjr+YzzU/PNb3N6VsRdZHfQ9aNXq/U59tV3Tl7n9ilOyWxF55hwJ
DQimtraZgAXwHln9rkNLf7LLpZVUm9hCOc33PtNWHjrIFRWH3ui8dSUPdFNSZ5H8cyWsVf7TTTV8
BFp+FDVcinrrj+eJvB94bo5dmj7Am2v+lzXylpi2cB/8KNcv0/Tptgc1PNCLgRKDQzve6/pbwrbr
MIP//G2CnRpJ9YjjN2Qy7OLdKfXH/WR/d1jC45BK01uC8VjpUwsCKnDtbJybwtf6tHJzamg7Qndy
Q/WTXx3TcX+0kbtZtKAthrssfV2clcJAvQP7u/ZDl+8MJ/gcbwcl352i+1qF2pSij1z53VW/qedf
PNpxEtJIq/Jz1hnLOcI3KEAY53WicPSxtbh00/csfEsdezfSj1atfw3qkPi1Xn7DjtJC/Df2n5HW
6JGPmh7d9VTjfFnYEEv1X0L/s97mqzhO/nQd1evc7RV0LjMwpeAbG2KYbUfob8pvx+7Lk09dw5Am
IWouXbMv7YfRP0zq5Pn4/ynI8YIdGopoYD5UdXYYafCdkfc54mnQl9G9aMhxlX5X0osM0PFgnRxo
0hYQN7fffPz9ln1A/LkR7FGkRkY54kfWzJs+IMpu2xigzfhuJGU547CR5ZMJvmko/LvSq+NWblS5
9418Rbi6yRoD5vPD+e7G99q62P6pyg9jQcMwnw3y3FufQ+93pBMe9L/U+yr9mP2YqHlOIoxJZ4vH
B6aAqqMr5LP0fuqkRS36Ck+SIXhDaUZ2bV7+CnMnulcPvWp9JYwE/oInWdyrFsnXUd8Kk4JL27P3
eNep+pVKbROKjTRYVfaqRjglemXa7jFWb8XsRdNyP3QxpD8j2YeN6msh69MHYGfh4wHo4zs/47Wr
X6rp3epeAv08L4eJwJg6QIpPmJs+eyV/oH3U/R+H7cUNL30mTg1QSbEw/WBArMp3urwfTEZGzgWr
4KZfn0v/UqnPnH6YdRkiX1EWTfNfOp8FlWcreUMrtjwJsFqxTqfMdCL/nVChtuMxod6cmt2sYcXl
5q7r75B6nRIKLLMPlLBKZD9dfo/yadvlVMEm7XHM3qdmweCgYa7/ZfNXiFk5RXtgyc/a+dvp6ZDK
ZSvFiaIYlF08x2swPo0WJeXE9KsG2UaZ7gZN2og17Veqw1SHE8OlsriY/7qI+hZREDo9XvF5nYEa
4g0Wv3eqhqKVUxptdXGOQ3B9K7jHSBitRX0tmwWyHPcjUA8lUNmyc6b+3JNmzvfhaxaeAkuVqx8l
Aa6jbf3GbrerYoJxOzcqEvEbaIRJjtlZrvgTJtiJwGHrcIwmDljkFWd/WI4DuUri1rNGqyAy+aHv
D4UjEEqv/+zYeYCxiGqksO4UHmQ/7DL71iA0bbvaPXYLL7u/zKegST5H03zC5hzDddoFSlybhtbm
do1AwjZqKR/BMndyMmfw/T8ew6EKpzMlOU/0rW7nedlnbdptHL8h61rtglichsC6VkVySaW1r6H+
NzAZP9pS+7Eyz8kiYPEhqmYnWr3+1PPWZCHRRJX8g/6FOYKGK25ivcEZEhFg/JJKubW1uKtl958p
ArVzGgJ3wzI821y2aL4jMcpNZ8ndGlph5M0Fhr/fpXoa+hflTozHa71xwtsmV35CCz3OWbG3Da4B
fzmvJL+giXssQ/ghGR5qbUNRUpll93d1Ba1Xw9CP+mji+NHJJnJUCaEf1/5+pBiytqZtAZsXC/rX
AJYpWb8EnMw3PvMRXeGdIZy3TrwPpx02ExfmUDh4/1DnOMlFJiXtSPmbTVK4cda3fu13IX9GII8c
lyQKTb5zOTg62l/XZUWmQz9XEiKuWA+WZ1/7pjrKnvcUTSVxW5EOfKRaxZ/OCo5FM99p20SNN7/1
1GnCZlL4voTzO+r+o9LmmZ6oj3kaz24Rb+VKf4FNrTiZp6w8t50WJHFPphMCa1jUpUHL6z6I8XuM
vUPoWBSa+JdUeDsPYrliV1TEN6BqJ0+Mu1fx9hIGdUlLJvcCV9yg7Ecppp36X3cbLQZuv0VjFqWp
Pnb9QFfdcBiFoa+MGkuYPRqxT77TbBWGQFnc3h8+OzcywuafkPrL2fbPvb1uCa++Vw3T2uTMLxMA
0uC3+8QCjxOgPsYz2xIAHljqRyzhc0YKceRNKf8oVf7oht87qHatxxWFvLZzkJ5Jxkd63z1gg3jZ
UUKEsgbhxzzkp2Iut6EuT0LU+D3zQ2fqP7DJ5TZeUxTCrbXXGhrmpjx06uUKLwEoMhvKEeI9dLG7
G0kiTPNEgN1RkxhzGyh2UkdllyKYKSJLDvFklq1L6FQPEFGa9tIknOXB+uYifZ0GhuHOCjUNl1Bf
060dPQQJFEJfEBedioUaJsx9cZiyjOjbfn1CNjSy0tHareQLHZpbauoeqIgrNzlWhEonHx0P77KQ
Km+PT7X0aS5wq3Zv2fmLHN6LiQ2vxytvK7yCfJ0cGV374g3Fn3xROxfZCuLIo6kSugwZqcaWeQ6L
KDLIGulZtTUQSrFdXjVMWDtwJDP28Hjk3B/d2D4saCf7lJfCrqMArQMyVszcaMFXTvk4o+CQN6Ht
GDBYbjydnut42ORxu60bOG1sDlRRIoxsI91wEZH2juQaXL7dpTo4OoCrNFjs8slQcudvnEIe/KDa
Ol59z3x5xvfLlsVAPFhRQhZ24OBp1wrbEN5Lun2irAYLc+kkhhtAZJA3kVfizRq6c5hPm+a2r6UU
p1d2f3QZd/VY/Xo9nrtKrp/2DNU2LXcTW+EKJNv6yJ4DGprQGwcDrS01J6bCRlSPBaieg9/PSVGd
hQFq2w5kpbn0LINUa0a2Ne85GU4Scd3S662DQi+cy/d2zM+jyUWEavZhTWN6HN3qufEQK6KeYCvE
xJa79WePMY1dDY5FoozNbXGHJvauC/igJeIp7hKoWUYyj7cvPeDQ2s05rO/KrwgoilVpG8cmIk58
L2N/M6oAFQGNrKXCTUZV+Iws3AeOL1oJXtLj7xxoGcUrP8OZo/Lix7GQs6/xriVyu1znKlKWB6aR
V1uFV7nVgmsXi2gabJFrRYm57epdJOv6KgJ8xzYnS9PXKJWcTZiqb4nJJFoKN0pdiH8RoJ/mKhU0
gZYKE3/f/zRM4C2f11ph7VV7MUrv4lXsJNBea8s7G9i/w7yxSaaerlftXGp3fZW5PKLxPrRO/0LF
yROM8F3LlzMZdRitnQkb8NB8Pqa02SeDOmCc2mIp20HKPYmBURUOMsAkSDDpE6mRf9oZpWgA62eL
lU0DP4ZKYY3DbdAzlDPDpaP1HEpWt7k+DUzsNOHSQuuZ8VzqW4U95mfHP4Tmr8vtNbX809TEN+qz
iDRTxZyP64H/ahO7kA2Mwm6yIn53/y0Eb6O4/+LZ44DFTeyiQR784bP0vL0s84cZcG4wKYRwjdcr
uWS6O2Dvh94ZImWKB9dtTvaIM66ZDo7Kn3GDg4XCzELan4RyTrYb/nYqoya8wIaT1i8NdSs3el0K
ADg1fpGIdh1banFi97EhlAY/PR+yr2gqRmkoOY88/3OxwOCH3ifA0fozIyOMYvIQy9EYGCH+f7UD
pxR+FG18XUeMavOAojJNXsPa3A3liIcQ8b/XDvVmxMGAOKs5gC7DaGQYBqm7znLYBe4GF4si6usb
l2IRLIA638wN7dPLHycv6AWZ0PJ4Pon4WLmdKCtHJuhBnOu0hwWIW/IZPETdGm51lw6GJkFEazHL
Kc3Ax5tsc/H7O9rtD0T/X/xxGY+wa9+BkXsvy68GgBEHyq5N1IdIpv0Ya/d+nhuQw4BsiyZkpaEG
GDo5Vr4dTXSE+F2wTW4rY7WwxuNOFWwTSvf3wvMi7QUblGYn2Wa/jQx+wmC90/SetBRiui62Brc+
z5ogDAJEjZOevaQ83oQwjL3bJUB5dsOAgJQUOIztaCATs26kl9BYDP7eWFzaQGED+GRyuw8tnDcZ
q6qrF3RHA/tHkTLN0ciZK0I0qi7ZoWnYGyfEA0LfLKz9fiqhXXsc5rXRzclNSWokYqEzHnO3C7pC
hsIqgcSH6eCXNRrLEe15XrvEIRJA82wtGPapRA7um1bRsZIXnM1SPCH/e23LSlOAHdxYosl5soOm
Dfb0Gw+HKksxd05l8C/vg79Ci5Cvq4OCsEkWf18lLJbjXTlxZfyhQqe4EBhVHmZsXNsZD9lOKYRC
kq6XY+zXVbfpmuIrpxj5oVEowJAQ0cFzmNJgOGnHhi5wF4uFx/scJ7e7GJ3+W4t+POA0zHCR14qi
TF1Qa5rGD4Ft4/ZM1pTnWqYOyjtwPIf4ChG8t612PnH4B4+Ou1QFHBhEIL5DyaJP07JdgzYUU5yf
J8c7tyERGa7GWU1HPc5LinGPeF2qu46EkEO/uvjd2o6+cVUMu67wUTX1yPQMndxcDXJFO1T7G4xq
/V3l/FDriMo2pxtbBr7zRdswgq0JcXzSEjHQ5kl87jP2+qoYDc7U0IF5wlL9jCgtPeVaIldyYloO
qAfLX3Hso/cKaMMldzIEOrZDSbKLg13nKSeXIyDUJJkf5zbz/6nKI7tkGasnbYL4jc/QXm3Pjd3b
fOshdVpeIP33SULVrr/4ZD70ocblLeGxyZip/lFNuu5p8qu2oiTPA2PS12isOUEW1QPqTKQP4KTc
5qWHCp6Jquf0XNInfx2a32IdWHGzpmYJdR0VIsL2SR6JBlx8D02p2+M8ihcd0G3sKhugxbPvKq+M
D24wQY+TRfJBzA337RDgN/bIXHkMs9bHezeE+1XP9ifUc/g61jHkh9cUaCHxc150r6d94rTuRYRq
fBt6Bwo4rNYTOyTOHmWWp7yw1t+6L8tPgUDy0K1mOtawpTQcqIz3I49hdIj+YzKfpfWtesT7oTW+
ysSBZglpZbQLnLljxnKBw+B/D35NTAWHW5F3mJg7wV/czv8KgVnylgF9lIt8yYLOOXgzChIGmLaw
zqhVBOh0D2LtJRVHlQ0qDCBYvmOmRfCZrLW3RzOXXdHFOFvHgaNocacylNWDOVFNi+xDjSMcYOPR
88t0wpXYvIlGMKNOFid1gctFbMrc1Qc3xwSPjLF3kYR4w6G58TztHPp/w0xTrY0NbNogbsWfWFBq
wr8625atZ0AzEsbqLA0im9ZlEFsOoJo47xf+Cg4oBwq8EdV474wELG/IzIGMVgk2O9CFQz9lP5Ry
ZQicZ7ChugjxLXQQYCmxXfAdLUWyZcOnsWUf0ItDbXJZLdy7PQEQS4rANgAPzfNxebD0PSQdnqAx
mx8yW9+ypeghy33GCz9sj21T/JPx+loVBkvL3ZSpxyAlHR+DJikdoVmQ+iGtOSa64TB32pecYWre
DCmHaXXzRHuxVz8VRgZcS3WLvp762hOdybeoCdt7s8wIpkmT8d6LwVqLOMQm0qvlcfCr9tQ3U4BQ
F5xhaxzrzxSyx44MwZ/FYjfYLp3pNL+RJpBOez66PmX92nEAgL4yFo7Ntsr9ln7qMvmWYfIfQ8p6
Z5u6+SxBh9zlLSmJBmQ0T8naiMk3wG6eRBhQOeKqOP7VoiufxRjEP8Oi7ARWPM5Ofhw8xNyEL/Ps
6otroSusLMqdSb4POVFup0a52jvjZVEfk8/GXOsG+FFL3U8nsiSh9hMXPITRJ/cikc6hTQ8VQ8eu
1yW5Blhf26PEWxRRcgPAuiQLFEneCY0fF6A1Nw5iR9CrqF6TdM/PmpysrIMVEhOm8rrA4bdatneZ
iXdA9sS6cC31Z6U/9zhItjPxcXedi5DYYUhD7AxDO1FIZSkjNsVgMTmrbv20Vvhud7Ykz4T332J4
WgYn203EKyGLZXOhxCoGy7fsTa3BuVrZ/zff0kqIjeujiQrm4xBaMJBO3u3ntMINKdJOfM12xfiN
7GrI7Jlmu5LxDhMFgzpOP0rXBHlWaaww5qL44cUXxR59LK/QWOErgutGdJ1xG9GsjSqa0viRf/am
qZiUE8v/Wn0W7VKMCZOtV2wSG7RBBjGekHEo66jNFpKLBB6LOMSNi9aui/pUJ4gX1FOCdYQythbN
xKiHeAPAlTf0ksax3k5re9fOw4+gcmd6VoxmyBDi/FHPsjz1Gp+exrfkAqOn92HWG4r0rDB+Syxn
/q240IkDk87fOvC/wbPCXTtX7FmM/UUUxtB/YTKdJ/+vFyhEBlVHvrWwHAuJLR1D3OvVR915zhNO
h/GTgCBcuDeh/Bw4/w1Dk8tdVs42p/VAKllC4tkJ2mA4QbsUfJ+5vu9u6sfcAa3yWXJ2/lBU+zLh
LsarhW3Z7cPHrnRQMvb2pSxMf3MktWgssw70Rlm4bdryM1hLInuC9osVdkSclBQtrz/zyaTpoo6g
B4hoCvK0uCO4gElElGgdPHd5aFf1G4/Zbcr1zD9Evt/tggrKdP5DqCxzF6cxzl5KQbrIF9007Ei7
c7nQWtXzgOC8Aq8C4TdGNQdntefglGoczrGJ2zP5LTRDLWH1iK3Su1ZjQLrLHM4pRCgm5/cKMeyO
BABABJrQrTsnRQAZzJm4BQ3BE+ObiHJBfsG1USoPn7IkhLR2LcNbp0D7LZgSRU5LYsI/3YBuk+AK
tfe87CEB4u5GO0qcz3hgpwBxiRvqPGcTOj9F6T1rb37u3BGksJ0e5Wxda11073Hs5WgfOtCBcZLc
ffkID9JP35XTC8hj920eUogwv3qnfTG9c9NkfPNMSPKJMKC2Ess6ZfVPS9s8Y7J6LQOcVC42Su5y
TtPN2nUfA5HK91XODOgqi5SjjKCdwm3mP8IJKoFbGU/lYcU3WD2ItnzvkptlbPGhterZsn3k7zkS
/6Srom5c4QkC7owAoGJTTcNvWVc/ws1rsCmUQsqDje5IqOKVyZNxilppkc0geFDjg53F404Fvouu
XzJ0z4NLGSCzadR1Vn1Q2fifM1W0u/VFcLcMya1sMkTH4ObEuukUHHFhW4qI8SJTrZfOcZQNKv5s
Cht7a/JK2tCtrk2pYN7/WtKvdmXBjFOuaK/L1f+XAczt6yb707Y1NpKFRagtrXWTk9oSjYuP7hKP
JywGIRi7ekmrf20lqi8C1G567gKQcudqmDM/8VHjK7fl5HYWiEg5+u2z7eQ2Sz6H2kr6Wv4KusEC
yj2GMqFXCQRAOnXHmx2n2MepBbyaB8Y+NXk98/7HNoJDvcRE7CRoxd/ZQ9RJty2JE4ONfNA0pt7Z
akoPBfZ0sh5Xd320k3n8V/JyFzsrsD7mRf2tCkhfUuXqPYVZZEn5k/czyXJsotqZH+apn949O0QA
rXqkUrdM4qqghIZ1sX+FyX0VGCe3ZWz5mzp3hn1Xwugzfqd4HcS7TClrPaIhcXeLG/xMAdcES49P
KgaLNCJQnzXOW7EFl8FSPfQLUFznhz1/yGOLIuIZgiXO79Kif1o1Vj+mOYfRrOjcpyqtoSeqRcCX
Mj1tipr81xZfBmwUv0k6IUXK+sEHTuneFjUHTxYFrfspnapLrEZnx2jTAXvSDhd41AhufDcN910c
6p/iltqGAoWRcfKtx5GgqW+d8wetlYfY4lzYolUNdn0AdGBGH5g4Duq/yl3drVWJgcVEjFfetCYq
XR44krPmo0KkdDeFqjtlQRacSq3Byt0cX+s84PVE2Q7xYeoHPXPCVBOAG9ClvIHI2I40WSXAexZi
z9v5QQTU9EnQjYoKf/Tum9rp/hSi78+dDoun3uTxnSOn/EP4Xoi31xqjuciWfUictdjFo5tiQtHL
2fXEvxWdmkUs3EY0dKNVeWidJvznRzdxxp0HRhblvmyPACVIFhzBWR7wgeJUOue5ztTXKMj4Xbxs
xh0w0Jll5W/F/4u7EAniX8DDRx3ouDOZBdIW2vHenuyfdRw+1YILX+Ri+S8AwLlIg50bLr45019X
vKwCVZ0ojbmi5VZDhCkF2rmvXlcvIw1GgVS6FkIyS+V/W1czIjF1bfpwcH/9weN1ZI6OUjktz9i3
nMhAV21wltkb6HyQ1uqchcstUMhqI1Nkau/aIhg3q3CGXT9y6KaG2WyIsQ/1SWvvAxPaWyEgWMd+
aQlMAMnyULZU3rDjxSf8I279i6YF5nd2cDz3ZmQ7GjJr3WcM4N8F6UyPC0HjpMR0zP8E+VxHYz+W
wv0hvazf6HSAp2LIDRkbCkUG21THe+MTl2naznpp/cLbFspglIllTe387KjgS41t+s6oEX7ODhd4
LjJPHzFJzh+6cvNDg5kGyx/uYgChrvlYfcxiNUKJbU9g6X6cbPWbqWe3KY6x8uanriRKcl8lkIRt
mHBROIs+d9LKiQoQFu5Lxm0y1spPd+6IjmjwTQAzLtkHBcYLGwiuyAiNaruBbdLbW6zqRSz2cvGd
tdkxcLNvA5qca6v+Q/ResZ2d/rXsrQ/BPrDL+8W+El2l39A/9/cQ0hIfYgKEZRfxJcTAh02wS/6B
33jML9hTgjbW/7olm/bOWMSbEZThT9OsAgRrBmRZtXfl+Wr3eSd/yk57uAfG6phW7upcPCdphm/j
WyrDoRr0JMYldlS0TnbRiLfOmY/iqZrUjJ4pJ+NmwFHql4uJdL4ANnHipMudmV37uY+92T1hZoqj
LnDKfO/ETm4i3CgIOnJfT+U+z0YCZEqUZ8Sgera8dC52x4WApOOaxPaLC2+K8r4v9xRB02aL7+BK
iwXUZq4aAggsmybDkEhUQuF35dpa29X3Zx+ISRTALEsrN36gyGsqhIfgdgk+hgw8vnBkUmxrub7L
VUIjkSYlAU3jBOXngiCpjdviONj2V5FyPy3tAv/Qd8sK/Zm3+nMtsjEh57VBQFCZlML4diTMCWzm
MbD1BPTuuPdpDjAVi0xuzYRIxowwcsR8rTuqyfWBQ/P2N4Rv/lAOf+20zA4eKsqtg+psC21QRcPo
hrtqLcrvNYz1tWjzmEC5uJxV1EvYQO0r+2F12wB/t/b27ZAHu5L97Vy16QD/By3Vq5oBIbW9e6qE
w6dOeOM2VAN9dhaQ3Yxcb8lS52rWcn0jk7c5rs1sP9rSUlEY5MMjdu163zorcUa9bY7wAMBQyo3/
lhNDB3AlI8MqxQE7LBKOnvM9yzNyuOohA4kT5aEMGjvqZvB1bOQotoLAps3YEyg61bfLdHPN68r7
R6gAaW4egH5F+OPKR4bvW01nHdLeTyPF1LDVBjpVGbu6W9sF+YIsJvSEKRcaTFTGcQ89Ui92hp89
Qejiq+RN5nBy3BiWfBfaqk5e2PaXwbs9UdwLB1A7ynV6Ue0zU9uPvAs3Dgpgs0oBRYlDo2lwqkKC
hMb//ISful/r+YbqljtbZOmH8RdxrsSoX6uRJwTdRYXAUhUsPxZMaekKC/1m2hKMShhyQOQJ6bPQ
YkWt/7PTrPueFxKDQOTHI9aS4tIlVXtfT+afUCq5Z5ioeK7QNIe667BJrfUxVO38uLa1uuACJkEP
InKrBo/YGZnU+AexyE0Bp3urYT0a3OZsPzB0YQb0lQ2JvSXcBntORzowor51RpFMkjIpxZthrZfN
QszDPul52WyA+xurzmRZJLcHmONsWQAzBlw262eRjO5bnzKvzSnWjHoaFOmPQbgvPbc6CiCsDZ63
T1Wmt5IWnZHToQTABe2nWxrB2jdjCi4ophUoIVJhskaag0uK4m+KkGxTNnN8FBU+Uq9ChTeR+QEX
wGJjZ/PC5F1gSDdhtocfk4dxJrSVgKTm4XZ6bXxcl5uaW3dHVQ+c3dSQXDXq/xZirogwje9jhbM9
Xup8q8mdQr+S/nIGEY5rm89lQl6sdSyP6Vy+MSwNUSCsl1Iyt22q2e0+EiXMfdgl4rrW2bdLhyYf
MkiS+yYoxN6Ymec7TOdHtkZ3T6lu/9m1JUC1K5HJtTaEV5r9VGsATZwN43vLPbJ1KLg8ES1lnZLY
7fEtp3BBwiVOz/erMyl+SEnSNXFu1xvXlmcC8ZcdFjhJWuhVmJ5XyCcKfFPF3Na5tjoEDZvwLO3p
Pcnr+D7oR31tsnrasRmh65ur7AV+A9e4Rh+cEWacblZsUZtVZ3/DKmsuU6PLC+IMPjqJSgAACULp
Zhzsa1m04CzB4DF5JIQaoux0yxcCyeRxXGv7CT4IhXdfI0absCqg27n9DomdM4SsA1lZk+nkf94s
6nueOdIX0vSHOA3g1Ew2D34sEUhkjbP+Ztkgt70EQNUuYMs8YK3xWssBSq4Z0AmajoNK7gx27MPU
Ua6ddBq21W/A1526i/h16VEfe9JpEse5rAKdjSSVYIOCE0HY0GC6QKS0McRpsf0Oz+XIfOnY1YsZ
3cdyTNqdIJn7QOqn+PJvkvLm5izk7WFodD2NRNcTd2qy/trlrPdZ75qO8NdW7/Lcns4kkcx0BOZf
2K3jqKoEWl6HghzKOcSeFqnlkq4k5yQOFGErij9Z2SMJdknM9cf0i8Cbap+gsSD6rDDXpm5YL4YQ
VZPFArBN3ZZpXiCnCJVTHbK193fJUuphjzYNhnoNTSSVxeroIOIKtIHPNMMlxCK7XIOlJtkrdsP0
dvIXjymo/18aEN4ArOynqVwLfZG45cRjUQ5knMOhou6He+uPzjDoH7sf0qdMBcFjnCIl1jQlP9AW
f0urinXMdVTkE+7hpWnQrSPaxX6ErSa9KcvHvGO2ZK9pz3Ft0gc7wBJYAyiTa0Iyl9OWPyKFZwXL
xtMHuw1RTnIkIQTue0fr/TElxOSANRaPv0oEESQhiE1LNqpKVlYpBvSD5eAH6m2wW9SzauvK5KtE
Vnlala2vRB8mW9K3bTwcXRbNnMpRYUJ1mWr6nn1TfyRlL/dJiNG3WJoZr1Aa7AZ7ka+6WTHGzYxY
tjWUe2eZb0pMftbKbf7kSYAsOLB4nideKWn33yy1UKurg6uGdOa9RWjJizMNIe+2uNkSUOLzfpBh
NPcTLg7GHs8FPS5j0k+rQQ6ke3g9JR6A6ujdQoE3OYkpp7FyhXai8vFWuMWrxC8/7fo1Wz7xefRR
2GN7zupw2sTqlm1uL8x/OkBnIQGttnNZYAIZ5vwcSkMkcj2+zH5dHCXx8ZE/W7DDJEodHX8KrrOL
R2DjNh3kXNf0PEN54hhIby3UcqkyFoJ5Mvlr3FbfHMdkntfqxhM1+fO4xObFq8aGMyrHzRn4KMZV
6nwupLJdXbMUTPvof0JG+AnUPHuru5zs/hV9R+ybdJ8KsH1XxQLdxyqbA/oExv0g/En86msgrJmv
yM4OK20Kl9Z0xZZ2Xqa+VpM7m84a99eUIRgAfxRvCdkUG39B7yuI18Z5syZbaZQdbHIoh23SrRkQ
syWH6BYwaUdC8pUNq++84PO0n2WVIwaR/H/y7D8AhJDVupq25RwzHxjcQABG8XHFYoAAGFWdaQHy
rBj6I5/geQWFdCt8HO0YOv2vtBQkAqDZ0bGMPoeU8G3RYKCrrkl8PFNZOXDJWoPhp2HAnSenuBqL
SPd06r09X1K6X7zwx1IpwvAuCS+l1NNF8gaRM96uV0IQLADdsNQMATEJ4kmMbxVge1ou5dSRup81
ycFmG9svy4R50CS3NBDiJ+CY844E76TfubJvDnmQey+zVOXLkiUELfhtfsuvkBuvx3iZzBA/I/OK
77Dkp9r5M/W+97AQObsfpY0BOXa5xaS7ZwOInR8iRKctILoikk8l9kti0v7dDgpUmhh8gNJ7FgBs
4pDDFrIIMYz6rF0rf3UDJmZnkArYZBx3ukZyZpHF8xNbefHUDAm5ntzmX0GGgbWY2BfJFCepdEYy
ULi9Q+TuQvJ1gPSvnpQ8QA0wJmsiJkn9MRCCuXkiWdo+W8obvuLOg5eCsdSPk01OCLaZPrLL9huU
Qf5Mo83hDiu3U07OIh0Q5LBaBZIOvASwWa7axB0bsz2m1ZcqC7kbZzN81iMrBuEkTNxz8A+jL8ru
NJZ7BgpUL4Gngex7Mz6l3f+Rdl47biPd2r6VjX1OgEUW06lyq6NadrfbJ4Qjc868+v/hfBv/p2YL
EuwxBoMBPGCp8qq13mAFt1lD8lQAX+v1dqK46J3PGSSiN5sqP694AAz1UChPhW8nj7FtFgeNrBaJ
1SkxLCSMH3MEmdkPJkj5KMCnAX19aCHs8o2t8yCkEtdgctFZK1/VxgfHILCAPUjSh+oKMCdcw7qQ
gA0FrEYj5Rf2v4CapztbqS3YYcVXXVHTT22B4YAKYOtbrHXdCBZbVruMA2MlR+4xRfbR3QBDGXSs
cJdViHi9W2CmHcfkM3UQH/c8oFGV7SDkoFjFUZiJX8RBRGxGPN3JZYkRRQk/yRaoClS21j+7Nkhc
5Nf8JwHfHM1+pNxuGj20t43VJbuxNYutW4w1QhzW8K3ENWIDW56TAq1ArgFIrZQL6hccJ1DVkolJ
OWBimRAm7AT1pk99DZBc7dTxvi9wjA0SzOnRgkUkWOUe7oSmPGi2bDc8wbRdV9b+9zQXyo3uUhAe
s/57awiT5ZwEv1O0+EA/9tVGhF2+6UQkYRAHOtJWnr4RI9BdysW8HTEK2EgMO8CoglDzM1HJbTyQ
bQwDbdsj1b0YdHjarWdQ/Qndej3qlQXaFEeNrG7NL2XekambjtkBdt9Nqyvu3u5Jgi+CvvwaKdL+
KoeSkmJm5tkNksDlytQMpgINAc97SxpwiGDo0jV1CHdnhbBvXExU1qmahehEWMou8r1wHXiNwrHq
pWt9AKRcaPbvWipoQ02qYCR7UPHxI/RMBKo69ViQMkR3g/8k0UDJs1KePTWTt+kQ2M9akfhrpNkj
altgZWVjiBs3opDXmZp90OsW4x3bfCPE0O7wCVBuTeQGiVaQm1rqSC2voAz/okw3ganwSl4GqoUM
U5Xh6hFFDbqQkRPexAZY7hg5NdNBmplMANrr8RcrVZBnzLhD0xYOju+M4laJ8vzVaBCfMaGerRuW
06NOLLQPEQNYlibglDgMvXuLutRdx6rneqo7IBBwA9IIK682Q07QN75TINKfoJ//APpHem7svW3b
mfWq4KW7dXgG7nGnELe2NlQbbt58G48ce2GZOjA/kw7lKBlsgqhy3qjJYdo3hOoCs0tgpSaGFthF
VsugJG3CAlwiZGau8V7yUHJA7ZwaTPhd1yqUkaAE3BMrsh51Ff6ZQr2wzzIQmAqilohlywMhnfUJ
hQB4EqgHoUKHKiLcFn+ipw/+1je7hLgd2+fQVH5wvQcSpTGOpC4c5SZ0Le8OzCuowJFUKecwMFuR
yY2mJq+kv7x1QV5xObSaQuSpBLck8vz1oFgETkmu/h5953MJ8+WzGStsKbtsLJgMmvUMy7jcOHFA
bAXpDUq9bi1doEwIWoDuw47dXpWjl975SW/sPA2UiYeiQonGh0Uh9oEypP0qPPSkeZ20wHdYHWM2
5is/HBH48uENpqr3jCLJbhwsqCpmQcEu7RNisSEmFQaTUVPSeBslcKwJCmAMVIqKfhYiwb6ldstM
TdUb8r2oU8RBfqtanENLZzLj0bvBelRUwEE1mSE0weDxRJm1rfS4OCR5jBBQXKl3qHGPy0CQJnDM
INs5FDJ2gG5ROBAEMptEQzKgD9KXKqVezlHr3+hIK1rA/Qei5xyxy0Vv19aqw7pmradF8CrTAYMQ
UoegN8nk723F0F9BOhmbaoonULrIt7VGDpqMmLwdIZTvwrJ1NkkPojYIWnQ3OmDEvUyylyiw0mfF
gHnL03kAukUOPIrzT87QaxtOCVThqL/s6ki1DoFaFZsAbeYX4J0IesQ29SgQCpQ8MwGBlTJNHzdI
zSPKvMFomJQpXtnVyp5qQ+bo6CP6rhFA5lQUQD0qh9SzXXMtdNgcEad1/r3ehTmy1n75WUl6dLKo
FT4gH80Q13lyQNcdcQ6JsmQ15tWKJGOOPrhKFj4q4zs3zsdPGaHXneEHTwOqFaswbX5xqHSL3sFR
EL7/sHUxPEFYhPjWAPSzMAkRMdAg2YzsGrkJjDTquL3J0Qy8cxOyN2VBbpLBBH7c6wJMca1uEdz+
4ttcC4u08VE+Bgrmxm2uriwj+o0WaMZyRagAumgBTgkoL/Ic4tB73TcoJl8rdC5uutEfXmpS5ivq
su0GBBpJirR2iAV88566Wrat3JYnCnxppBWw0akUDbRolOXwpNFic8hdLBGXcRZRRGkxyc1sqVdm
gfwwV1DZJ/aPCDHIu8IOqCC2RLKqOvr3mUa+eEk5IXnO7SjZ2q0jV+5AmsixI3wFCpw0kF6LH0H9
dcuOs41YGehPm9k9sp3kNKs0AByeudZdr+UAJKK7sThUKtonaPurb0beGN8DbVLUsmAJmTwnlyFS
qPfC7ayl2UTDJh1dc2OrTvkadhV5BYtnsjlEKlkav78Dey5+cAJAPQ1jC2+aCF8OXgX36DlymWpe
BWmHWnScOskdUNKEmCoj8MDj5QfHMLEWgiTwNVRn66ORfkutL1prvV79cP3G/6lkCFOGkRtsRBG0
C6+Y9C+jFmw0GDg0rnXSWm3evARqSbGIcA1ELpRTqyVztXBcjIrCvPE/Uxh2Ccjj6LnDauTgIFMP
5n6oUa7q3E1mFOZvUwK94V/hS4eOws4AInFTNOQtl5HSmWDi4xhgbICE/l0RpQWpkyK54bQaP2t6
ruw1avjbuGg4YghWREPQBDiGV2JowcBz1W/o1bxWqndoUHdHqpw8U+x8zrvPmUV+T5DMeSx6y771
QJ4D1Bh5pspWg1sGVDBiHd2HpjUxyOsUwPGYqTda0uCpQLp2q2tR8EmbaGGqJfw7UmbRr0SnEg1T
v0XFe0qviaZfO3Uf3/LAyJ7GPpEbBSe0DQIt+BSY0Uug6EW2rHZhhs0LmnEOmVqbBDsmKSvDQ1N5
l9hrHcSjvPGTe/irCJM0LuWRvNbgeYSaeWsj+DNJpNQvQTvJbNhonZZdArIEsCeFAPB8vR6MS80q
szUHSbCucY2gCUwvWAXqalCafJOWegnePnPHH24WSyZ/wnWkQbH3Ki8E66qg1K5OpaLQlgdjHHUq
s322cmTtbG2dmTJLFAlUVI+onmUvZJjVb3gdGTszzJ7VgkORjO9/4HOQtdFpXojewfoo6t/szs7v
4Tr5Pxrht/diJDVHUQaUXmE6RBNonSLx1CRPpIWH1zbjKKAEi1F6bH0uir5clFb/JqgF/XRjV6Wy
5PDYwXlN3ia1+mXg7b3QkzHYottnT7JtEOnQTGVR1awW9tmt4Xd4GhQRYQ+MlIbdIVE1nGxXyEbl
tx7A+kVgEmI56K82CBansGc7bXKKqdEAdkhpLmvrqY384nMm0eRZ+J7v3Tp9JPcA+vKVOQwUQFV9
uC/CxOburu0HkZIuw+Av3nqNg2xraznAgqjAUxXEhGNwyruC5PMTdY0Akdj0O7geby15nj+ZfiF2
fYuIXEgdEWyRluzJssLATbRs2+pIzLlN6T32hfkDmfp0L7IWeq/e2ajtu+Ni4L32gPMURzPIco4L
numiz9xn0wQ06Vk5yZUUdceIguYxLUoKSDx2nnoLokEgSDroHUpEdZjbD2VbcYU6cgrRIICEvRqR
PGTqBhUmUxQNeIVM7yc8JINdYAOv4s2mTQrQ6a5hOyJ6y1nV1U6w8gMoKUadV8/GgBImBwpSMB52
TOAZFTg5ggRsMwTcpnb+3ZuC57Qo2l82Ko0/ErPxNrGDCcoYI8niK267JYeZHtV28LCJkTU1LhRo
wxCYjqWrA1lr9AddYCa3tQXr2hVw3ISGwoDEgTjQyvq2siANGI4cXvDH0kgyunIPJAeCuCnebEQl
wtDiOaxrtYGGW+0j4e07lKnU7AEZrwB2FmgObO+6Ff5eDfiLnIxaDKJYgU8tXJhmdpxjtZC6PeJP
SPnUTqzimyjkPgebvzH11rkpkjHfKgIgTTMq5Y7dR0BdkW+vQytYeVpi38agY1dEdhxJdfMlB1m4
q4DOPBf2iFdrg5liYEMOM2NCO1fizkL2Sdkg/8nutSqC90G1P7tCfbZio1uF2SDvRsv4orUGUvMx
d2ydUrEAfmk/N3Ds7qKamy+rWSmFAVo7VhoQdxLTgBYcwnZwJAzZAlAWRVe2CzlUIjBFR9KWItQ9
Vlj+qot0CDmIcfPAgZ1dDdXAyV9lt8KBPaA3BQ80V6Oq3qbpDoktFSR4E+5Swyi+Eb0S8wBNRR4m
ihtORKnWN0husYSRC1IAMPGQTb5LWaqoB/rFzgiV4J4Vpt/g4jbueM40j5qvQr1vspQjI4c0a9X5
G1ZJkIlbpbEWgmcq+EUN9kkJHIS0Hq90SxccncCO+qiEohTBpVHAoz/rbDNORCFX5giRpZUlzKvA
rV7LsqwOaoX7o1fY0dYberFCes1YAdf9BhqAGiESnHcZN9DarD0U2fMKMQZI20swPtYuDtEV0BuH
s3/Qvja9VdxVlPPhHVEPqgSoZq8g4d8BFl51ovuGqZq6hXlvb+xENr/wMjL3wgkpJTnqDyT7kk2J
Cuuz0znffMsG4lZSn6Ca9hO0r1hTyuG1Sp6dVBKKb3begQqRDQZbrUnqT822hiReE1DDya0a7sYa
IAlKfL1WEl/wreXg1ZX1Wsbez/Vk1yi696QZdfIseTwCJK/7dkPkFOxZVD+KmqJFnmS8Imyfe8lt
1XWnqeBLK6EuLEtJVz283oUcUuQKCeaW/QhPE3xgtm48LsLapfyEhZ8PYy7ot73ia/CCyMeQzBlq
jLTQRHSA2u1DrDBWTAXvcV8d1nac/tbwWFwh+RR/r4e8OxhWo3wrOvJEiabXkBLlc0GY+UC1DUkq
1e2/Evu9gTgzyblCk8EUtV+VDXmjrgW+EIbZTzrH5iY3tCA/F++ykNKUnfvVvo+lRE64KA8+B9DO
z9HMBP1HvYIiq5bCageMg+MKZQ0NhlxkhA/GGPCgSODUyoBnlNU7Dcx9d3BvgAdgAtVYAxhj0pbq
iBJNgxsIwCnQTZVVjnvHaRE69u3otXYBUNoaJYgq4pIw1I4xJBG2rDNFIfVWlqjolxVYne4NQ0oy
y1FsoTWiovEPq6Tvsx01G2UZRTAiW6FjmR6n3J8qxAq1w4xoTCFTOr0JNKCtdXzBKwjr5YBzAoXH
W7goj2EUcbKY6bCpjIiUqs9OixH5gNPV+Es7GlRKOtTVgqwhJgB/D5VGBYdsKdWdUZsFtQjgN1QP
JO+OZsi9td1avz2naT0Kp30/vf4V9K2gUsGtMVZZN1BWLFwQzGjlIkYXmkOzN8GvewSFRlOXGGB5
nHdLfDN8Xt2VeAWM9Frc4TLZgAXA6qdCOBw0g2O0VGANtBmVKfUXOFX01jU12qGmghI6woYg2Txj
X+UeCRYwHD/9QTF+h7WgWixRAFbi/JdNinYLNCffYhQ3TD8v+Q35QK5anSK/r7HRkZBAY3BSNFU5
izmp0fdOfNSA1E8FkpqLrDQhk8eyWxWmivgXpNxbUkrk8TviuUXFHQwjzop2JZZQiJ0ifRbY0Fka
R0M2ODLLO6pb44uJf8KR/xeDg9pX1kkTKGvZ+AMkP/BJABTVn0oDMJMEXfEzMvWAl0Ok8WYtGBt9
UkaQLcVqU7e5/FPduLVMEH0V1JYbXqktvIOwuokwql0hNG+vNUp5yIjoFpohobHXRBRgH9pv9AKS
ck7VtOvu21bRXihtQ5qUGklK0zL30iXM5LKA7iR0b50nQ3mPtrixLsekQDoC8wCrDGC8lRDkeh29
IIOPuCXRZZ5NkiCkqkGlBcFSlg2CNqYBstNDu8gWLYrxbUw5ARI8VMyy+xR2bv2mId6F1CqZpkOh
gznLcCJajrmLFrPO+isDFF6wpHyxKZBvLPfRgeBArDc5l6gjsNdCAVlj8B69I1mIIDGkMXCgUwU1
beRXj5jhS5FSKBvbWL3r/NR4ApE+ZYA941nNc/hrvePAvQcfCDyyJDNvUOulHg4jCyS4ZQhxa3Zw
KRW3eRubCUCpIVKrBvDMeU8267oO3iSX4iJuSVyQYJdbFjzJOdlJ5GmAsCEwHm5RuQM4oSLUNom1
KgqxSKg6lGCJm0m8qM69USHkiAJI+cKLWGxbSOPQpPFS2RdCsFdC7OlcEfY7jesLbKzSP1gkudVd
X4BLxo0ssvJD1sPvdQFZcRqRL9O00l7YcYwsRG4zbQmEm8AxkMc30uQVjPmLVZscOG2C/XGA67Dp
ROUvFHwBQPEIrpCWNaPVmAzojOFZvHAKKLODz1mu9IiX1fzQZVgoxvMIJBWYXlC+4iCjbe087o6R
b5jcKSy7SqO4ShltXFZFaK59vJf2mgbCnZtbAGDRG6qsZLWktAo04NJsO9a6/SNjNy8NBH0XnguI
6rIT+Vnndt22JUxUafHnf/8nPzGHBwyHw3KAiDGSaYgXmq9/+nlD13RHM3RKQKi/ivefb6QneXgP
2QF+9CdvzJeZGL5ebuKjlzpNGA4xu66ZhlRnfu3k3CwK1m12EOPdYL/AnDMjyMsQIi+3M43Eeyd1
OiEsR2OodBUT7PddCfxyNIbESQ95+Ej6QuaYj3EwN8FbAfHwclvTb77Ulv2+rRKyUzB5Jx6G/i31
fjuIyDoUwgUZ+Di5r6pbwGKXWzw3irZuCaE5Ov/Sp3Vysg5kw/VVgLA6gOOFiVZnD8TG4C4utzL9
7lm/pGpZps5OdsAx6+9baQSlXyNQ0oPU9waXOwo2PIx3sbYrup+XmxLTty61NeuRh2MnC562sg4p
BsgAzXiAXwuk8Reg4WWjkHim3NH9dJxjH5Fwra509uPWYjXalqM7qiY4DachPxlSjLESBzghW2tv
EVWmu8sdPDNj7z4/W48O5eRSH6LsoOZ3QUGGZat4aJc/XW7FODeKJ52YrUTbsYVtd7RSJHvPX43y
ppHf/l0Tsw1ctwk+EwFNaNpGfJ1oXeHqcgtnhorriOUtpdCp781aiHtSeeAj0sP3OPvawotMHWKx
K40I7eNQwSXTyA8KoMGotL6f79AzBlnBdjtE36zFL95MgfVkx3ue+42yl80DSA7febncszOH0mmb
hvq+TdAjeoLWU3qwkJcHNxvlDmAluYyzo+vcXm7rzFJ419bsLA9dRxt1bGAONlnYDiKpRK5FDF8u
t3K2R5RoJIAz6ajGbMGlo0Uq1mDbas7LJBzXrZQWSQIDeMr4/XJT2tkesT9Ng7XhcHu8Hz2A0Van
1vSIgBqrlgPqfxvzt4HLyfJTIT8Zurtum8++cYMvHbVaig4Sqtmjk90TSgQuKY/HGCW9/ga/yss/
7cPZYWmqpU4Ic10Y0z/vf1kfF7Wi+I72bLTVl1L7DGT+979rYfoFJ6dT/f9b0LND6jz9y6/PRpZ8
rgMdnd9fCvBH0Uohurz8+01+37vjfTZC09+f/P7SNclqq7RgUZXIsCZbxMZtdG1Pn20FfJtmTgc4
74r3rbQCWhKmbPozqReQUEjlaC4iSK2OA1r3Q9FAGnrVQevjr4KSYm8UxwlX6oXx1rR5+be4Uy54
B24v9/3j6jBhdsJ+sblKHc2ZHf1R5vZCVXOMRJ1X0/wc7v/d52edlkg+Rh31omOJxGqyaf70XrQY
zOlC1FWNwE2bnSNFFOSAfwzSvOOu6bdhf2VlnBkdvm+D5HEslU09Gx18KDHxVoT7TMI9XZj2X/x8
zTQtLhS0/aU9XQMnCw/QqsgttbKesUspET6+csqe+/VSSAkvUFMJNGc7J5J6iHdC7yKvuR82Zf/n
c6sZU0xiSFNy8s0uKZFnRh4qsXc0EfrT2Dh/vPGBptiaDYpJ5/DSZ9/XfQlMTbGU5wA1QCTpC+X+
jxfnaQNyduNBlhdDik0zInQgHbdpdiUQnsb3/blikjhHO0MIyzRVMVs9IO0giNSZd3QauOuQXBaD
8RcLFEiSqRIrcMLb0xI4WUG5modYMgC4qbyfzr0GYf7yEH08tFBZ0U3WJgG9ps4fXYZS18pAYe3I
CYS9LPA9HUsh7c8X6rtWZvtAKENZl7oeHAOUnZARS6/04sxGePf92RWIPD48CKymj3V5Uwc3ZIUv
j9K1789mgV9O8BzI4Di8WEgZFlfO6DOTwHXh2HDipEOgPjtEAwOfJ1AI8TFLV6DS41vecFisXe7D
tBhni5ULgEKaKTVqhfOQsyrKGDgAjagN1u0kOdM7wFglqvDhldE6sy3YESimWJYqwGvPjqUkwHgC
5Fl1TOwHXqLgJKTzeLkz09Ew68y7JqYRPdkWBf7znOpFdYzAt26wMUwg2Q8Frmyj+uREzbGqDDRS
EYMiDZ2Qz/7z5nkfqKQphCnteTBIpdiHkKOVlOTgcpQj+tMm1vYPuWbVj2GOHbg6BiGYIAxHK6Lu
u8vNn1mOzmnzs96nvjqqUhHlcVP0XyLly+WvT6ttPraSPzzwHZWMzGwzGWg3DeBzy2MvXsrxWKDp
jDElehyO3awV7+Zya+cWi8RcC50ZjbzMP0/zk5m0AUwBtLBLjM6Bq1KtLYxfep5cmbAzi9+RtsEd
P4VB5nzxx3UKUy0zyiO8Oy+VS7c9jNhYIO5NHvpyh85NjmEAebDZao4+z5KBPygKu+vLIzSm59L0
9p2hX7nXzo2ZYUqKviTiTDEfszIN+tEOS1wN0cJ4RgJSe4pEjZBkqKhXrrhzi8HSNLoDJESochaA
eZRO1FDP6iNI1Iwy9Bdw8LvORGWpBq0YW+KxR8b28giKc0NoEUYT9/1zIM4DAy9tQKPSaALigES9
ufEpC8a/EYrceLTfNu1rFzZPHcSI1kEXL9gljtwUtfV8+ZecG+iTHyJmAURddKVParw+1ojXme1h
yJBPKV4vN3LuLDttZDbESGNWUEHL+tjUq1F5jIa9YVE/h3muHjH6rq7t77Ojq0/7zeGtIuTU6ZMd
h8iCEeUDnVLB3pT1IXTdK1fNtRZm55OVuq2Q+NEdAdl5JM4Rl+ndK9vsn7GfH1OsfoA6NjknLpv3
3XAsR+2kMVTHSnkCEJMB5QnEk1O8CT3dSXeHntkCw80rB8nZyTppddovJ4PnWlWSpsNYHeMehHN7
k8oXF6XrEcFYinFNvCjAhlxeH2JaAB96augWgYFumPr8ge+CdUb61a+P2O6tVHGTdG+++5S7W/T4
Ev+mDcCuKb9ATF/p69lpPGl3+vuTvnoBUrG5F9CuLx+plb66+E1f7tvZDWaSuVEtmyVpz3a6n9VV
p+RuddR5v5j3CZKk2uZyEx+Tu5bpEIngdmSpEofS2X2GXAW0CU4UvFlaipcO0gwHs3rSmjvhWEtR
/c6s78J7VNrPfv6Q+FeaPzeItipAjUpuA2MeDHmof4xYx9dH1D5V6GPFlRG89v3ZXrPDoYPNw/eB
egJbkc2VR+C5C+D098+2GQCTKI7geh6bgdw4zIhsVUgPyURL1MtkAk/68eAflZF63uWJu9az2VaT
PlqDsU3PMmxuRlzykuzmcgvT2Mw3FhPDu4e8O1Lns9UnBlhsCarDR+zbHPPFrghx8Nj4ebmVj/2w
VJUXnCUNom9rnheiJulgxSGro9goeMRCr1ldbuDjJpoacAyh/ueSnh3oI8IZwMVbGuiBUGw1xM+I
e/+ijSmpBbCOcE1OnTw5C3C07iPN96pjhxp1tI4nF7Yrt8bH2aAbvKMJOsn6OPN7yfF6t0Uhrjpm
9gqehepxG66j6ErsdHY2TlqZ7ZcExHDZ4HN6TOSXUH90kvXlgfp4QdALR+es+c9IzSaj6XXC59zg
gii+UAckesGUEdB0fJdUu6F4sMW1cOnc9E+RmWULBs+en6EUXJIR9EJ1HIDNKzqampSy2yuTc6UR
ZxYJiVbvqyG2qqOfP+LA5iBZLJ4vj9zHk4bnIgtAkNJSbTJP75eYG4YFyAb2OwI7So1k7rKlQB6i
tI907pVT7Xx3/tvW7GxRe9tHlSghQqm3lkapahPaV3bl9HPfHy7vuzM7XMJQ7UfYRtyeuGKEmKw1
FoUkQ1tomN6V5bUn6Zko4V175myG+qDVPEjH9dH3nl1Oy0DZq7m3qMSqtrHRLlGQvC36fS+ubKhz
2/Zk2sxZ+Bq6Rc8fwkld3LURru4r6Wzr5spoXmtFe784WqMpQXjSCtFeH7554Z1fPnMXXV6CV5aF
OQsVQKgHjYNYztFHGnUSQ8SY8spBeu78OR2u6e9PDtLeLCDlDCwLG5IVmunalS5c+/7UxZPvl01f
j25V0IX+tXchhzxdHqKz35+gDZpqkhuYT3eWyUxFVq0+4juy9LOHsfr5Fw1o0iIRRmFCnRcslBBa
fVfoZI/CV+SR85e/+LzOScmFafF6mE1x2ath03aiOqKvh5WiduUQOzs8J5+f/v5k+CVlT3vs+byq
IT9+ozTJ5vLvP7sRwPFSS+e2/PAgB2SsD61wy6OFfFg6vpTknsg2rBvowpdbOnuATRl6hwSA9uGd
2NhqocDRI6zoAE2Z3kaYqMyUGq5LdQNMPR53lxs886SbEoZ0C4yYRkQ2OzKjGgWr0JQYbsUY4cpu
GQ4tCu9b3dpHFh6mk6C7soDDernds0NKeYPc6/QU+af0ezJnFihOJFLJ5nURMsioCEiM5ZM327i5
3M6502UqDZKENahlzVe2hwrsgH4TScuIl75015ga30S9vNLMuSWoWdoEKAFY8KFmpthGA6Rcr48m
qiGoVnfbOBidv1gcp41o79d5Dlm4VjBrPxYkBRuAsuD7q+Itazd5eSX0OPOAI5g66dB8y1oF1JDQ
oq30yXc/oTwA6HszYHiqqEfVuiP9g73mEKtISrqrILlywZ0fTwco15TR+1AjRHwEQB216aMB7nCs
mnuIim+XV8a5JtBQ0FTbkJLQcXZoo84gIr1KmiNpvcUTCrxXZuvcCj/9/vT3Jyvcx+5cVpLvW7q/
jHHoUooHq8GIc3u5H+dWOGg3HgkEwPaHZG5cWDaY8Kw5Sg1DbOhtCZ5hcdNtLjdztjsGj5Cp6Onw
gHvfHXWokF1VUDrhHbHwTDw8lxqu5eToLrdzJiLlHKIugwGMhvLnbOFhR6p7Hsplx0zmSxOW+Chu
uuLGCh60clVci0nPLAKkIngfkqjWCONnpx8+gJBkk3o4mt7Pelmm3y535sygCaAymmFycZBGmnWm
BFjeGr7Vc3Cv2m4zJjf1CDP6ypD9k3abhb00Q8pFg4QMPW52MKCeZsVKOzJmeGzo3ucQHm5qPCvR
QVoPmrcxMn/S0FzkobXE9HEFoXMpAduigoi3Jtjbv+i1lFO2nIjFmpeAM6lmZlEHw7FJtiDm0YID
HRx+vdzI2Zk7aWS+HiPZik4NBw6oZPE5G//i8S30k+/PxhQppjAyvHQ4gljvEINLsC+8snPPro6T
JmarA6JCbUC3oQuYPqIaeocceQBn+N8N1DSQJ+dQ2CvDiJXMcPSrHQ6nQXW4/P1rvZido7LuhVeb
MQOFRyLM3/Z+dO4ca/3vWpl+xUkvoDTrVhhEwzEwbk1fWRot/C1nL6/VXs4vK3YrIYMBqn3Wm0xr
3UH1swHVopWwltqfA8eAJ8j/fn/WDzANApody0qMm17fhfGVp8KZ2+Dd96cA82SccG5KAB2Uw9Eb
166ASAWRYnN5Ks42YYAfMUl9AEqfDZFue0nsN0hT4R2j5+sOI16xvtzE2Vk4aWI2SlAs+qRKvOGY
lA/YLY/F87/7/myU/BLLO7+jC9g9YpjHvrv8/XNDBI5VN8Ga6lzJs++rPbXCttbGo2FiNvxjyFso
pVfwHdM35oe+wWICxMAtCZDq/UwP0OrSPsjVI6BWRKOPXooSSrizrH3Q9lem/Nx8GBP/QBKy06PZ
SSWq3E+yrlZ5ltxWqrKs2uHKKXXuHcID0QL2RBHS0rXZTVwi9pJ5vFGOnkTxjl2eRkJdGDUCAxbq
wiGGjFr1vQmM/RheA9SdiznoFyQFdG6MD+AJ9JxrlElDcXSqCQduh3sMZWO5cWCauVc6em4oIbUT
GRoEBB8wrQnimyMZV+3YSHXVgFVEJfXy4psmfr4wTluYLYxqrFvEommhQ+HzIdz0v73kL9Y3NX3L
oDCmss5n66Eb0gRqvhRHNVlhwov0XehdeSCeGyebByklOIpUPInfL2/LdWWPuM94zJAGSVBiRWr9
8jidbYG1TLnbkIY1X3FKqOT+mGTjsUZl06/Dxc/L3z93CFB9MkgcEAbRi/c9QONJryEdD7g5hmsU
d91QWSvtXwzTaSNTJ0/O+wBCthR1PhxHPHn0hab9xUl8+v3ZNNTxMIaFQyd0bwtFHGn6y4N0brGe
fn+2WONBw3ACg5ajw/NIIDGIjUht4BmqXzkuz802JQJy9TwqbPJc7wdK1/CE7aJ2OEYhQtZaxc7+
866QnAM3KARlrQ+ZFGKs3kK1oCMNhfdtpt7rWMfEvbEGmnLleXzueQ4HSEodpg6ol/nuSBJfR56r
6I69W6Ur1enFIssgr8rURiVaS4Il7m3VEs89PBNk7hyaqi8+aSaeVD35cMSl1L69crKdmcp3v2k2
lYOhgoWp+U1FGizr5GerPBfag61eeVOduynetTO7XINeSQpVlN1Rh+rXRwc1RJwyWPT5U2EfWmXd
1Z8lAvaX1+lH9ohlabyyScLaFJU/1JQNQe61jHBVinD+wsU11kqUeFcwAfN+a3nxYgwh1qafsMEo
9fxK62fueo0yIBlImweVbc2OEsWJO0exreYonG8hti+g7uBYp9mta1wp0pydRJgdlGaJKwgv3m+T
Ctkm2A5pexy13zHKCxMmJkfYGQu5ywN6Zj8CiFQnJCyXFU/+9w2FcTWiWtfgUlVucGD2xysH15nT
F4At15MNYvBjWsTSC8XOkJI+NrgoEjJvR1EuS/1aOftcMwargeiB9MuH0AGtliQrZNEfg2SVBFDh
n4V+vDxS15qY7Ss8jyPYQzTROwj4YJ67t65lEK41MdtSeoigXj/SBG7iQ3AL1U5cW8Ln5puCPIuK
hK9OjeH9fCM+nCEZVvVH1GhUZMyWlwfpyuf/OTRO7kFfs9Jc1fl892LLhzr6s2fVtEjBggNi1LnJ
SZTPbo9SUUfHcYP8oFRflJ5tj7sRXOw/6sOHRrT3Q4THpQ23IMwPDu6SoP//cIw+fH+2t31lLDvb
oBOmHq6M9jkqzSs9mK2j/7SgMUC83SiWzMvJQZK0CCraUCpRD3rDzyj6fnmIzjdAvs5SucVRe30/
RDD7Y2SDx+zQtOYdNf+9XWd3hZte2XKzB8H/9eO/zUyr7WQ14YWAbFfUw93USXC3mFFh8dI3i8F7
kOIt8N8u92q2eP/THCcVmVWTB5Y5m/iUl3amCnrVBWhjWPZCq/6mQyctzMbNzQy1qCoVEnZq7xxK
FMJ8xHhm2VtPkvR3kHy53KOz8zQlPoHX80bQZ4XxyjOwYUct9TBqPEnRoQfIVCxHV7m53M7sYvy/
kftvO7N9GfRFlhtFkx3wsh8wkm/NtaigPWIcpy9aq1aeMd5LroSS5ztHutWAfqKTA3m/OgyY2K1n
sjo6UB/FtnH33jUE2LUmpgV6sgCDIhM5+tXZwUF9y9x7n8L8r/YqYFQqH45NOWX6CSdNGD0sORxH
skNoPKftL6d4CPL1X8zOSROzmytPxgTROB+9h2xcRsYhqNUFOkJ+9FNce/SeWwhgpAxI63Cz+I/3
vUmhG8oYre4Dgi1LnDnu3QTdKoHMSjzKV5EY17Af52aI+AJKAOzDiZPwvkE9VdRYDhY82EysAz9Y
hyhuYxS3vDyE15qZHQ09R7bw0RY8KNrPEIEQvfhhaFdS6WfH7qQrs8NhupmRcIKkrKCdVqESZsSH
oEVUXPXW5vh8uUOzAPOfHXs6brOjVfF4cnsxHXKYG1m+GJSbWy1bY5Z4uaFzh6qcAKhYE5nwvWcB
h6olqF6rHrT11LhFZOpO9/0rTZybnH/SfIZJhecDrsHyzCH0EH09RA4Cb8Pj/yPtvJbjtpqufUWo
Qg6nmMggiiOKlOQTlCXLyDnj6v8H8vtZM5v4B0VaPmQZPTv17t29eq1JeoGs7+3DOLchzFelQO6t
dSjUpsO2AMykuNe/vzaG+e/nbmA09QxtIxY/RPp2qrdO17n1Wn18adUJkyko09moIkF1aaXTFLU0
zSE9KYN6kPSPVVNstfRH/sZ0xa/dZaBRaxKr8QQX3UDtobyuWnF68uhwNG4gMbw+W4vjMPEwQAl+
+c3LcWhpX6OeaqYneTo0ULJCl+pWyeGv61aWwg/QmBZkBaSnAFJfWtGDwR+sIs9PaDmj94okzB9a
eYu04NbSgHrVa4GnWED8NW1kq2lJtHT6KsXlyTULZJ6Z5LACG9OdJRnTJpIqbSsPioSGQakfza57
hjQT3XLVGHfQcUe7DiFvt8rz1lVKBJlodKtcFVmYTag6+a1HC+r2+rQsbVWgAKoOYERXXoEsrM7s
4WyDDkDNXmIkaCfzq9q+424/tyH4W1g4ZUmRoTeQ1ZNUfqxgbpTWCiiLy3s2DuEwTM6Y+SmQtxPa
lreW2n+ytOk5V7VbhNq3qg1Xvh7FK8/ttbkT3EiqQEOKTkt2QmjZeqjSbVe+xwLZNd5IwCnIhAmb
VlEnS0EF6DTlCLN2N0H3PRvXckyLwzgzIgwDJubJgnA1P3VZgSRj6JZGRQvW53dsNKI7enQd+jfF
JmxLUjoTbT4WKL8L+ukwQSGu8KS5bmXp2iX4Io2ngu2DLeBywqKi1Fpoz4nxunw7hZ+9/JDCezKW
n4Pkr+um5mk5Kwn8Ot/npma3dubkIziTFLMl1huGl7570FY+v7QquHbHpGo6txQKh8bKjMSKPYgq
Gj+5921oYnokvwN75RG+OAowLjOxAuwjYm3WgrWsMLuJs6nTP5vL0qNk29+vz9TSotB6YcwPWN4t
oust4HVQkBbPT3ivtNk7CM0GB63Y9GslzoU5c+AQcOSZamH2updLUuWQvqEJHJ/i5kcS7UplH1sr
yzJHOMKqO7Svw+ckw9TCPXJpwskjybAMUCBm8TdacPREbBy6/vvsJoRsXHE+luOKD1i4Hi8sCs8W
JIk1I2YTsM8GN9Y+lD7yHJO5MSEDvr5OS9M3d2aBWXXgehC9TRBC3QH/fXxqSB4OEermpZvaK/Hd
4nB0yBjmGH/me7mcQI00+4S8QHJS/a9GWhxi84j2yVZB++4dozGofGq2Rkld7PRoqzLr0KwBryN9
sYCKKfbXplyJ8hdnjD4JkJ60RL3CifmqWfhTwNpk0O9LUAl/lPuf14exNF/zg9+kVKzpr7IzZl6G
tl3pCWkTA97OxpUVGrBiwqRx5ZiaC74AejJSTAa99eReheheippuquBxPzlIozyWZvtHmXoIbhha
hHSCl0qPXuZ9DJNwL50gBt1LibFHQh3G66CQjs2kpF8tBTJ7p5lqtwQBy/t0yr4imRoe+0mN/04Q
l947k+p8gB1Tu+06fzzYcCvvDBpNtpakNkfZMIaTVxcQv/f9cEAoJtqykbpTlUT9h66Xwm0l9+pf
edLMCixQhLpTrTk/5KLVh42a2e1Wa1s6Iaay/7vRkWDWUJ7/WSGy9+ynRvTDz3PnmKMnd2vkqbS1
26Q7gGR7jrqMnlh/8o+hZE4HOQ/0PQSJiIpJAQzusHjDa67Hx4QevJ+tloU7ZIxLUHtmvKdlTjpc
X/YFn8khBHsGkRplg1eN3tCD1U6sxqdx/Bx1G/gyZmm86zYWtxZn3eAhx4NOTPzVkQ7tOhrGp6Y8
IBX8MEig2VbGsbinGAB5Mp1HhCr4y3xKqBok2EiLevcgZ9XKKX89BnA/zC9FfwMohVjFMU1U5XVI
WE/emP+cDGiiq+RLHyj3qWqtTNfroVD2ANkIxQiXMvyRl57LyIcu7IoYU5CX30hraTexGkZAwfeB
nsBrQQr01UnPc2UqE6VlqtoQetmgJhIrwZ1WgJGnvrn18+FuqOQ/Rs9G63I6qFr+VY7ilezf0oRy
R1NNADdl0498OUoZDVhkddh4sE6eBsgf5I6kgpHXR/DYm+sb8HXQPo/4ty310pYB771mhFp8Ql5v
nyvQq9N/PDVArz/Zlf0hWrsSFleQ7BI8RjS1vUoy9m1l6TxGmOHO2xc+fT6q+eb9PtfGAD/LMjUZ
op7LISH04jQ22cxTjFCw6v+s02Jl0hYHQc8Hb0qNcYhJsi6QMmQSteg0oTx9ixzO9TVZWn+IVeA7
+dWcIVKC+FKl5gbiiac0aD8mCawEiJFA6xd9rmxrJfhctEUTAXhWyu6vcDu9rDqxU3rRyQPdfzd1
PIArqx62HXKX2wDG2dP1sb2+ru35JnV4TdHI/ApiA1LBc5wedT5dPcQ2wBFScfvrJpZWB8qROR3D
I8cSUWoo6iC6YeWYGHxr71tqsWtVr195Ub++HRgIcSbdFyAjeLhf7rI8UXSEvrP4lGTqTk5fjPK7
Pe0Vak8+3PzXR7Roi55McGIynskQbNVNZSKpG8TktNPus0lec2Pw2qaWpnneQR4d65Pa6dF7lurM
quAaHAIPxUtZqiYYjnMEsTG1FgVMGwqv6+Nb3BTQgujEogovofnvZ+84Pxlj5Cn8+GTk3zKqtFH/
STVXsCULNthuQArpF2AWxci6H2wNsTsnPIW846Zu62To/q1VBha23oWR+e/nA7F7apARRtI/dfSy
IhIfb54pxYR4mGUBZvfqrSiPdMwVcO+fCrT9mkb+UozJB9VvVx48S+OwqHbOCH9AZCKKAdpt5PUS
lXG8qPWzFD5dH8Xi5+mCcADbkSI1hWsczZKGoJrPe7BQm0c1XmspWrrIeX2y0po+d+aKMckwpvWk
ykN4gvJjRJVOegLpgAIE8eemLAnfrSH/XkmGgUYzErlZ3mS3NipE98hgAUR5x3ANWETomeDxLaYh
M2mcWXz08DSo0rYbug9gdJ+vm1i4xqHIoiQ5pxFf14nGvlLKUWLjJdqLiWJYIuuHoL4vI2erBOq2
eCN4Yw6UsMf1zf2nUxcXsmJBYSYdWiMRjC/Vp9SokD2nc6r3v14f1sLtRC+6TJxDpWOhGuUNY9sU
WniqvOrod/IfQe7dONNwClv923VTS/6BRlGGggN7zRFt12Fm5KEdnqxyayHTlj/09dvDBjJiv00I
3qGc43C5YJFoGs0RntLIIEToGF4fyOLhOrMiOFPEEn3ZRy32FMZHVXsw+uN/+/68Zmc+LkWFM69t
vj9ZKTJrw6OR+ytBydIQWHX4qEClqHB2X5qoDa3zePfifrIdwu5rF9vCdQpYkiSLhnPjbSd83tdq
/Ktuk2drELS4U+0nJ/wiD3eW9vZIZCat46VClPA64UqSNGqGJg5O3STtO7ho4cxbYa9bmipeqVS6
GcrrXI5Rxo0zPyFPweccHNX3t6/1+deFtU6cEeGvkK87zSbP7uu1bKHINPDLj5wbmJfqbDNVBUwQ
BoREp0BBqxbJ7xhBLSkad3kyfKQhZnTTdvg5ds0HXx+eUYxYGeDSRQH0yYKlm90Gd5CwF/D5STMi
LHHyY/Wj0T0WzfdMal/UpEcNJEw2kYb4QqPsNCXaz9rUMWIQb57j818gQrwGRMBLPeMX1Kb+KOfe
cxc6N9dNLPg2NBCoL7FHEEXQhWX0Tb3s+0r1T7KDYPiHtDqNztuDRUzQSIE44NxIKfi2wDZLK9FM
/4SuXp3eTtqt5O2uj2J5regHJWjQIPcQWcfN0IhbTUfOUEIP4Rsy9OV2GJXuKNmNdA9Rn3/QDXJE
ueVJG4CluRuUOuJWoy/dxBqCP9d/zuKkcg1S/Z1fAOIjsC9ytZIHIzg1ymOSfjXKn36+8hAUMcHz
8VBn3jrL4aVJXCwcjzyVOyLjLDzhb/+iaPkj8PVN3PxsypYW+vSuzapnLUYrLJgFpa6Pb8GzkBwm
ZgFlqnItCrYbG8kmLbaDk92Fm+HLFAYr1+HiBJ4ZEKJAqaJjZPSs4IQ0vRLfhwVlyRXKwcUx2HP7
KDXz16WVVu5pJKgLAs0J1dNGQZTt8ztmyZ5pujGAJSEQsuM2a2qpC08+gjqbWBsQLUrSNVTO8jh+
W5n/fuYmGzTPsqLHStShHgiGpS3VleVeiCDpGXfMmZCOkrn4nnUKO3esKg1JcpcItYYjUX80ddXd
NAXxcSyU8aMj++pWs4a1rN7sfi4LOuxy2PDnpx9vdrE4VepgzHudYF0q0asamtvEnj6rfffsj/rK
hljcc2emhD3nDeBdsxpTgOg8t2uhaVPzqd/Y6G+ubO/FNaOeB8cVZTfoBS/XbDJyTYoyon6rPWRP
cbMShi1NGgQQ9ox0A7tvCzkBL4z9Amm08DRqhyQfHmztXknaDbKL++s7fM2QejkOTZ50BJwxVCXP
XqvfSfUnJFRvEmcNrrE0YfCC0ieH2BXvTgFc6Q1Rg7a4FJy85FCpx3ElYbP4eZIn5BhQD3nVgQ+v
c4yaJJ+vnYf+2SvfcQFSXAXDQVqabL6wsygbFUo0FsEJ+L+/tSa/eKYlpb9HGFZf2VmLF6FiUMEj
dQtES8xlFCiW0QuvBqexlpqNl4ENHOK4erC8BnVIDYWtIAwOgxluSVF1WyMq6PRGau+n1rfOSqpg
6UTNTX8zR/PcgSTswziLOkPxbP9kDvadgoZs0nnb4I095b8uQl6CeFhuIlJgQpgWpEUWoIcZnOS8
+WFHtFJOzs+4pOTV1O8ZEM1HwK1gDXrFHZfPvZS9HQUnJXa6XV+OxcfWKLPbvuzfSArxz6jwENzv
OF6S4pdHC+nhrhxD1jEw2+FjnQCTMcpHozbHrT8o6ofKL2cig3JceTQsbiCa99Q5WKNxQWyydaTQ
LOVoCABGZY9FQNtPZbg0xaFdWWwbCoGJhbyvVTvOxlObbU9tABHIt0N16f2h+3ZutQSbIOJRoiC3
i6lIUp7cBWV1NPO+lWtv7iXvdWbDEpxK4VUWusfYGNpD3qNoa6IFO94gIr9yKJfcCxAReYboQboh
VgtVG/E9eLwpEsdHS99Y6dPb3fDMsgt3DDckjXiXewUOuLEazSg9JUF3qMuvFA1dpXlRm3fckHPb
NX1hCj5GFMLx1VgaIQtITxoSh0g1b4BPS+B33j4angn4MNqTyQRql6MxND/znbhLT9W4n9l27ZsG
2Oxad9vS4p9bmdfsLGyKhrzKNK1PTz3q3pVRbZPhzygI3Ez66x3DIVsBLJdmb0t8/XSynqEYLSen
SNtaaIw6rpf/OTbDyqwt+VpyFvNLjhzVq8SFBwahMss6ObVK27pOlT7kWvNHa8Qr744lO9ig55MU
Kg8nwS9F4aA5g9WCqZhgPc41OFo1B1nAtH6+Pm+LjujcknBrAljoKkcZkhOS5vsMBthItu97yUHc
2LgJQ3Nr+vJ+muynyUQXPgmf9VxZOVhLB3dOMHK0KBi+IuD366hWpGRKTpbd/AHbzWMerIGdf2V4
xQiXkgOdgYCiQMYJl6RSQGowhll6ckrjs15O23gKt33J8GIo12zalhIk4qx+uNcA4sSDc5vm0c2w
yui3uLBE9xRFaRJ4ne2IJjVFTzw95WrZbGup3E6tHWxr4L7XF3bREK2Dv6BzxCiCt4rTOAzbFm/V
D3H0OTNCf98V7Zizhv470uuUkml0N+U5NBBv0XiC9t9smFylPjgPTfKOuPH888IWTT3LM9qBG6RT
TLf3bbf9cn2u5tP0anPA6Tv34FG5FqtfVdSiEK366ckvpr+s4tZB6DnNbrXJ2PV1s7tubHFhbFpK
yCzor7EFiuNDbOMANrTsj7SWuHL9MbGMldVXlq0QrBHZ0NYr1o/qNnSSMq1RONPlxHXy6aPh2Qc7
jPa63+31MN4V7ui2xVZXtyoixnmgfPTy4Fi3fbNyL8+RoTi7Bo55BtURp4qUyUNgFigXp3TQJLTO
AJFpNoE2FXuk2JGftbp0k/kIy7WZ82yhbL0yE0trSxkN8R6yi68pOFLP6/1MKRGvS5qjMyrfytyM
kPZxit1QWn+3QSK9Y4EpyFi/0KSAfYSbNZL7LvYoZpxG6X4G/DjhV1398/omWrpXDTwIsMeZ60N0
Z4U5+U03MKeajfD1Tgn2KsyK3TuylnNGFroisudcRJe3t+U7UpCUenqigHgom/TQy8rDlITb64OZ
z++rDUKKi/TQHA5b6qUZqCYI9B0nPaXKN8cMNp7/U647N7C+trTbt8q4siWW7hv6qv+1JyyQrnVR
QEM87gqtZONvVV3bc0sG5oIA7CIwkgOAuBxQ3nH6SyOeo4Sb0L8zHq/P1+LnwW9AzUcEws15+fk0
tTseM3ZM1N67JsxsBeyt/8mEmBIn1z7Fvg3CNwua9GYcyuQBwvB+xcpidpVYbaYFQHjrlewDvmas
5AqclRGm1rfRG8KjFErpxtC7/ghjQHxAmVm5KZvEA4ITIq7ejskalmjJVZI2p3RLKhlPKcRafle2
SWN2xFrStAF08zWehmOWDCuDXVo14jmU70CZU5ASNoU1BaEypXMHHBIdULRt0Md++6KdW5h/wVmw
Pfp1FiQRFoh+7cRtjP17vu/Q9DbLl+my8H3Dq+3AyqXkNNkfkm07rLx7lu4JCtpznzI1+ldEGImW
d1FdEFt3+r0dNS6cTpsOpAs3UyDdO0jUG8rKiJbc6LlJwcH5BPph7gD2bfzUhdVhk1Y3KlU8bY1N
ZzH+PLckbLJJb4DapQ2P09A6ZlV8zHRz16bRfiae6s08cxPLv7Xr0XWk5kuWmdvMlj63XrSSeFjc
hQTAhNFcia8IPyzf6vy852GhD/Uz7B+3INGPb98mtFJQHiLs5J+w0Y1SMvMiBcJJ61fw2fZS7862
uuHlupWlS2OmTSa2oWf/FZFrl4OZGe0pPg3msA38Zz0i+/ohN+6hPoRV+NN1a0tRBOEauSgYYqxX
PGW+DHXykIJo0+D8dYvOOaaJcxPEyQc/1u6cpFt7ni/VZUlm/LYoHDZHqqmfR6Dbxqj+0BVpsMnk
6nbsJroS0vZuKP29BKX+WMHraFt66VrNmhTF0l45/wmz4zzzJ2o6TlOIstaprtxB2wbpyiN3+fvE
wWh2UFkTUbZQVNqeo5TcY/4nNfkxSWvUIEuenT6Vfw0IgYXRxI0UVaxamI4e8N3sppWTH5q+xuqw
5EboOgSQg6ojxHzCWysZqA4FEjg9nx4/15jaT0o6brQ4+VMP13itFscEEGcWB6atUryt7CywWtoI
4xOpow/WqH8OdajStOyvd2z4MzPCmyse7DE1a6bOMD038NWNL9N8588aHhn8mPvr1tYGJUQ0ipxJ
g6EzqMJUtkETuEVQuqH5x3+xYsjCMrV42DTJ2c9Sd2f7e7n6mFtvxziy3/5vdaBxuDwy0Aj8z4RV
HdX+UP+lrmXUFv3emQVhTxdVWjXW7IkSrb0fAuVbCsyxSg36yryPlt8/1epaG//y9p55m9ja8DcJ
fsAMksKOHAixKoeFOcQ5Cm5u/Q7QOFU0wNxAbNE2FuMj6iy9ZJfg0h3pa/xo51+uL/7iIOi+IEdo
zY1rwsp4tdE6eVDEp65Qydt63Y0vG8ehpfmmylbeTWu2hDUassZOzbHGsWkbdTjqvdtD1jatlEkW
76SzEQn3bBnYQE9TRmR5TuSWwbBtKv2+m+ybmCu3G6e1d9PisEisg/0AwkKZ+HJzp3ZTjHJFo1fQ
3SZzM8u4qSyJlO577gXDmDcc6XaqhZd2fBQKTbVMk5M93CjhMVkJkxedDZ0lc+MiLHeWcLNasUmL
ScDzqXL+lKVPWvGji17esdks3mD8p6qvWuK8oqjbJGQETbqZjJsocbv0SMv9dSuL96czQwXog5hr
3JfzlPta0vnzeqDe+DPN5V0uGT+um1hcctja6L+la5U0yqUJyQsdSMKi5BSPm9zY+JNrUtpcey8v
+DQyv1AfQAFPmVbMv4Hf92SJWPektOUNo1XdsWkqt+yNT/Vgf7Ay6WWMprVq98J748LqPPaz8CYH
eGZaPph3MEsPNMPd4jw2utE+1dn0tzpIf0pFu8+DtbaFhe03i6GQuCHqIX8jrFpWGH2X2HRQ2fZd
VSC04N+ZQN2ur9uikfkZ9U/JViR+8sE6G6nNw7rUDtP0IDkPYXi4bmJh9/FqnzHw7D7ea4L7KZo2
yYrK5CJKNvWmG9++uS8+L5xSO8uKWPX4/BTCjnVbWm93MrPaOrhQgM3ANgVn1nTBmGQ6+GmIgKtx
k60EAkuzc/55IX5qUfmuB5PP++kuiZ5h3VhZ4YWTCcM7P39GC5FKFrYRzfCe6kSAW3in83RFG0oN
jmPI66Bc4xNYNAWWf05lzbSKwkqH6VCUqgX+xNIDt8z8ba3+LQ++O6hrKoFLjgAgDeeC0BaAoRAH
enFUyVnQhkA4aJRPzKPcwO80OlQmC2mnRuEh6uuX6/t46ahwshkatafX1acp0Tpy6CDUVDjTB9TS
+7p67se1y3NpQxhQSJHCNnF1YguCouaFrYcRoO3y5E8P2tuPC83RtCuTQVVRnBDCm24K1SJr1eGk
Vnv7W7hWtFh6jl58X7gIUrsvrVIC9y8ZN7Fh7Av9Ac7/GokHJb3tnM9+9XWayWH17fXVWQhyaIMh
iw7EkzS0mEpNM6egV03r6VZEKKb/kWh3qXQDl3axpl29sPeoYJHxmTORM9HP5XVgpZ2Wyb7fQzNy
ktq7MYrdYvpDrR7L8YuclyvrtbDrsAbIBQ9NNCXWZ7Q0CccOBclT6gQfpMh8rDPjOWy63fXpW9h1
7Glgx7xNZ0IIYdmG0pgMxH06nHTnjsGL844+pQsDgm9wnEYdy66lNT1323yvTyvrvzBPF9+fB3h2
Sde0TZMM5vt2+t2XtoO8s/y/rs/RwsJfmJh/wpmJyLNT35r6eQif5T7cFkmDq3kw5WRnZ3dFJq8M
aWFLX9gT4o7Ga4LeMIeOh47ljiqZPyJ1fsE+bh6rNeHCeX6E2go4PtpkiTnoexJTE6HT9gmUf90p
qp6Mg9J9fvvcnX9eODRtK+teavH5MYFL/RA1qLA/1MamDg7l26kfgRBTnyVCnJuKxWeo7xhpbZd5
d9L6B6VJt+X04qtrhY+Fu86ecXQENZDvvQLTqSm0WXqltifP3HY5VEC64ba25452//b4yeYRAniU
q/V1hVay40hF07E9BUHmhvqPaeVeW1r5s++LK19kUkf7bdKemkdkI9+qrjgj585/viasfK8Vaew3
/HwNmEh0Nw23dbkSoi2sBa07YONUxaRKJNIm1PUgNxBgN6j43nK3JNoxnx7SNXzaAkeZjRnKDjaw
Hq56wYWNcZIqSqo2J1tHTaMfXK/8mnnfPfWlT54RkXsJjiRarcfgp2RvAnNPf4yxJkoguDlg/nRL
/yYx/nX9nvkg3WzSwWthGTaaXSTdZdYmW+saE2bzlQnhKpBzuvdodBme/JeqcSfcdQudxopvEzbd
KyPCXE5Tkzl1UA1PrbXtowju8p/XHc6agfnvZxMVKkHdke2G7Xn4Q/qeZH+/4/McfQINigu8ay4/
HzSFbtc55N4SbrmlD/qtXMz/zNCZBWEAql76cp1hISw26o0W794zAB40DpVMmKaEVU5HVc+moO6f
iqncyGG6WZOsFG6v//3+fw1YQohe2kln617VP9nWAy+/ARFsmDe30uDm9kqtSiya/bIFmI/Y7xea
QmzwyYdociaaw56S6kkxdn53o0XPTnHo1PvG0naNevDDcmuA0klLN7JWHKgQF8zWZx0ECpFAmniu
CyMtfC3LKzUsn1RguQ4tH/2M7h+eBvCLBbXwaW3tFqaW3AZJL5swlLbe+e9nexvOz4Y/OMWTkkJ9
4h11IsNqcKsycGNTc69vFCH78Wt058bm0Z8ZK23N81PNLp5g6XTz7LZr91J98pO/4uDZijXXHNae
KEvzeW5RmM/EUPo2CL3iycuSr3WDAwrUfVOPtzQGuiWNhurUP10f5IK3IC9GHo63C4soxvRh7ZTO
ICvFE9RU41/5ytcXPOrF14WzpnWSmrUWX+8+JsPLaN0o8cHJnq8PQXx5/bNQZ2MQXFLdO5leaVgZ
x2MP/ZEefqn9cNs6f1fmPnAcVxoOXn1bAyW7bnlt8gRPZVQDWewBw0W7aVH8eiNr/KuBzXfi2Q6U
6rpMp5Lvg15pUtdfw/bP//9Z6Pvr+6RfZwgkdHjUoi+/7wUpDx/Fy58MHsTlvWrfVvH3t08RlE7g
cECd0/0vVJSSprNCjfLIU3IvTVvjjZCR/43g9+eFGEu2Ii0cx7R4guWu67527VqacGmJuSMggyEA
ott73uFnS9CC59IlScufaPNy6kdvlbd/yaURJtLyCqk5LYDCCLKxhmIYRZOnMM/vIFLaNxHc/Ubh
+rW9U4u13OrSiSSWs6C10DWOu+BBkajLGrhS0By2P0m5t0lzcCryk7VSeVnYWQZ8W/pcnFBgJhN2
VhJKhV/UWfkU/u3DEvpDW1uXBVdJtp2LwITagYKYcOYnOOikZkrKpySKY7eS9Nu8j3dR2+57R9lW
RbOJpfrtx/3CpnDc47l9k6dw+VSmPz1JAlPxDoWyCwvCtKUKdONqz6gKqvF2uo/tbGUMC9vtwoKw
n9PeztuoZAxxVdOBtW87V64OIOgt88v1k7+0BUBEzgkcrutXzSa1LVlD7/nlkzE82c2H0nNb43Dd
hIiOm48/RDP/2hAh3IPUlX2kc2FWNc0ZwcaQnhOHrgPzUfc+pt1jRKeSunZLL7gE+rt+NUaZcyZW
uKXlvDPjCcamJ93eghjWmu31Ua18X+yiCckXpUXF9xP7g65t6+Hn9e8vuIDz3+8IHifowkoxfb14
CppZp1K1t3F8z2T9NyvqpeP0gy7v/VDDSkqu4wYQtUcboLnyAF6bK8ENxKpUJq3NWLqu+Vpq+b1X
RMfrA1kzMf/97AZAxLX8Z7qKYEfeBpmQ699fWw7hzEMjWeu5xkRNNfKRO6m89SX4tVdO49oohHPv
eV4jlzJWLP+QJhuUBq6PYu37s985m6U2b1U58+dQiKen67TQPQ3cZC/XrcxfEQKWi60rhORVXUxm
lzKKuNx08r0K07y8j6LHaE3ZW+wO+Mez/D7kIr1LDumUpqUcQgeRyNCPDv2UJK4N+aCqhfoutr1i
N8XqwZPjG1tqXdWpvyShfCyl/L7vQAN1gfXt+uCvbxQKzpdTHOWK50UZU5ynuyDb0FQaf2vW5KjE
bidh4LSXXlqZyjSUk5gT5bWKsiX4SVyPHNw2rsPeDYpkcgn3PsUsNtIbU+XaoT24rQNzum/D03p9
yMu7Cr5OHdAY0EJhVymB6ZR9yXvPq/aAaqR2ZdcuvZ/ZUL8NCBvKKQplIoYvniKt+mTFzS7UJXpA
LLeER0ZHQEfSnX03AEBllCpNV0iZHapSPl0f5/LS/v4ZwpUyyfGEqCz3WN7eWx3EzYXmDhT2pniN
x2D5BP1ryRQ2URZovWlUWJr0lym4y+XHLDjm/l2zVqhcvP5/z6z4sHQsr2pRisIzq9u4RK3e5VBc
n7Xl6//MhnDHgH7vMy/jhV6iQGQqz2b+UKYPofxBL+4r+dD738dg3F03uhh4ntkUbhylMVMUTdiS
g5d9NpzelYN4I7X+TR3nO8U2P/dqsHIK1qZyPiVnvtVXgRWRUyLgcOi9e4BrW9PfdVv/3hbCJWQ1
palWswlJU3ZK1QJq9G/GvN5XvbW/PoH/Hw/z29Z8GM6GM/kjIs2lQWQQPDTqX6n+bFkvvVe5Mu3C
Dlgj9dkZ/0iMA+ikleh35ZyZgj+xar9LOo1NWSuHutnLznPm7eJ2ZYSL6zXzfNO8btCCIgxQSrRi
ypqJ9bLqDXwobbtZ8VuzP3h1D55ZEMZhe4YapT63k1HdOO1Rh3y7+BxL+zLY+crdWL8NqvHPnXBm
TvCSGv2vrWn1XLvAqQuXRN/1LbHo5s++L7i/IoEnJDSZsDI+fGnWLpGVyRJTEMg+x/KoMFmBsiWP
Vj2G/k8vdK383t+8R2MayMm/ay8WfRIr7Gi+ZyiGGrhD4rvBylWxsrk0wedB/azXZjtyUpN96z8Z
8sdhraltZTlENEucdEMQtUxYTkv6py5aA7MtDwF2XbShaGkSy0mFmkbD6BBiaNXRQ/KotQ/+KhRz
eRC/jcx/P/MykEY7WtLMYXV1HKPH3ji+Z8/+/r7gMTslrdss5/ujsTfCm1RZudwWXRUY0v+bJMGJ
1H2cExYwSUp9iqVbK/im+gdrVQllbS0ET2I5lCfseJ4mfxdBIwc1sL1yuudPvHZWaIFRpAS8KCLt
PEp3fV9SJbCHndT/HWcHIyo3qvVHzkvh+qIsT9pvU8Ll3KEJG/YGOQc/Oo76l6b72uYUCtaQccuT
9tuMsLcySwl6KyWIqv2vZr6RzLs43l8fydqkCdtLbbMozkzCjL65L+1d0vauHtzSX7Yx30iL9z/v
/ns0wk4by8w05V+JGsdNoCBLN1L/nnWBtgu+Gv69aiBM+4LuBXMO1Mp462v3dvYhLz+Y7Up/3NKZ
hw0CuAUgvNcqVQOo/6KNBpxvsGuHg7y27osB57kBwflayHcmkcdF2Fb3cfq9zQ+J1bph96mxTkb9
A0Kabd6tDGppT5/bFPZ0CSP6ENpd8WQa+yxzPXQkLBhHv7x9v51bEbY0haUgVlpGpkpfyvEQpVuv
24fKdlJXNvbacISNnTZmVNVJTaLA8Z7Spr8ty2qfKIHuxtm4EtUuxerngxJ2tmW1Rpo3DAopMaJ0
L76dhp06bHv50Vafr0/g2rgER6oMtL9NHeNS1O0YPpj9cRo+xMM78urnIxIisayVa21M2OF14lro
+I3kbd9x8eh0fqMNDtrjFYGLUsqDE9vcCK2Jzm9RfFIA9oRElpZtr2mKLU/av7bEVGfeenBIzdFS
deMfZc2V4B14GzXGL+92Nhwx2yllI3wiLVkTOz0ozYOtvyMOOP++4BJaPwScFs1ZmSRw5fLPuvJX
FmTZq/2eJMEBTEMztFGABetJQ5/o2/V9u/Z14eC3sJMDtiCeTPODWe+y91zJ5/MjnPc29WPf9Oft
JB8hrTXjx6r4HgYrQIj5K2KMcW5FOOkG5GSRasrFk58/pvGLHH5CteG/TZRwwMPRsrJq5OgN497X
NmuF+MWM4/kQhKMNxW7cOR7L3MbxtozCrR+/BGHoZsWdlD7qQ7qnU4JG1u/6cNupHwLnp6btU2Pt
iby2H4S3WF7TL2H5HMkWEEcz9wA+XZ/H62eedrnLwNwvilbz5weMqpwG/Rim+yH4qKz1F10fBtRt
l1Y8wjPEELGi8dLTjtqa/sna94Vjr5hhn1QFbyS13NTdTVK8x9FrdJABsfylonv5+wH9mXZSVDzz
0u4kR5prD9V3r1hjVF0cxpkZYRh5qKijqXFr1dVjFX7xjLVmzDUDgvMKRzUqA2bqqS+4q5qfZv71
+nZaMzD//eydN9lND88LI0CkV5ncdg2DsbhdocuDCI5qOUD0y+93SgT+aiSGUNJNVLmJeVCkXdKv
vOrXrAj+S5Xg9u/r+SK0Q3dQdr3xLSfkh41/5TJZMyR4MafLwi5AOO3J9xGc9j/r2edO192xf3nH
shA+0H2JW9LE+snYN7E1Rbj9CQg3zd9Us9/I3/XPzf6vCfAZlyuTx3ISehM+X3ZI7biT96Vaqw8s
bq4zE4IXSa3OS0AqEkD+gFWg+flf5ggzlwPwLMkehpEnfuN/Ap0XrzjatR8vHL1KqvRSzVgCyTpk
2nE11bW4lc4mRzh5XqOpVWixZzPzYO/zbydtrRi1eKufWRDOnl90aWnOlXAj2YzRAwXkfO02Wp6k
WSULvTa4RoVNJI8NqCWDQVAMj/tNvFqjWBwDBwAaIlQ78OWXi4zu3JgmcUme6P+R9l3LbSNdt0+E
KuRwi0CRkizZIGXZvkE5jBG6kTOe/qzWX3WGaKDYxfkuZm5UxmbnHdZeC+KIdTq55viUmi/Qnjso
KXhU0gGilqHV/VqMRxI9V63mZs4z4Jbu7c0m+h3cu66NXU3bocLviD7P3cFsvwFictvE3lwySQy8
WCDxQQS+HmqRRV1hDGMObJFydGgBuex/blvYG8S1Be7ElNGST04/5OdF+xuXL3p90mQRQmZjAy2n
TJlLBTsV2Nj47KRBI9B6z235RiopPSZlbEKI2LJO1QwR19vDUdjir9zWD1vo1oBF8B3yRbKJWLJM
y6V8y1vVy7ICqt9ekbd+nx/79rmnmltCfaidK6/sSEhnqGpWRyUtnnVSuZGF9rKUABAvCxaSPQL8
z4JAD3A10EDXNhQ4De2XWaqG+i1uLVczu0DKLiWwxEr2T2cLHJ3NLYIpuLbF3SLghbFrK5/qN9t+
TxziguTISzLVTdHVenu29xb22hL7+5WnMMsmqWuUk9/MOArmJHOxVYMR/Gm3zexOHsRRUflhVLs8
9xiu9Nzoy7p+k4t/5KnycuU1jWN3hvBrUcb+bWObI4fZg2ottinEP8F5wR252oqyVNXm6o2Y5Vej
S58GcidH/EcL9rUJ7syBN9DUJRR/3qKu/EUk+9hHkSBPszMKUAaDDAn/odvvIzS6Whl9HmoDdJLV
W0dkr3q3C1EHy84mWxlgf78ygIIDpKWzsnpTs8gl4yNujcM0OoEhenO3xU0bzKlXQ+H8qxhFB9AB
ECwI+CSV5FlxOjeb4Mk1rb+UpyxWDlnX+RpNHnpwUpDm3lIdGufQzQiZGBCRA3bHXfO1UVoDOvLL
N20pTgkG28sCyNXO/mYYezR+MW1MUD2t59LKK8WASh2o46foYchADRiNiztIEmALrRG5ZSui+t3Z
HqDCB9AWOSmAS3jtBVuy4ySDePBbIal4oX9NIu97z4AJZgW0N6sOE1XlhjRAqjMzjPKt737MSR0M
jnG6fU53NiBa8gz0GNpMqJeftI4MXRlFevkGgbdJ/uL6Svr1tgW2sNydDQvQYEE4go45nu+SogeU
TKVcvoHWwIOWjmumvwujfepA06eMpqfYwTQLYq/9Uf1rk7sayNRpFPKmeCqn1Ov0sJMvqVJ4xvRw
e2y7dsDiAawvpg6Y3/X65KDltYeux6YG2mqcliaIM6DxxsoavDwTVpF2HgqQ+KOhQAN0Gewk3HZI
wExC65mSt2WsUW6hwQgQVC2LFDP3dh18TpxV9PGju467u6WeFJIDYpq3xDjNflkKtpzo89ziqHGy
9CCGy94q2hSQrdGrR8sUpve2c/WB80aTNusf2CgMNXOuSmgwSN66MTlISRGAtiBolEHgKW0dJfAR
mRZgxCCWVzaako02lZCin7o3tJz5mXacyQ8rAR3Jk+wcCvrr9nbbzhwuAwPtm2hvAoCdZ/Fpzbxf
zBge4DzHXg+YdyoYzfYKNeHrgeEEtBQAsPPo+MEq+34EmRtwLvrBGL+W9DkDsby2/LDG73ePZWWK
OzrTmFZdU1nVW266Tu7WohaSnblSAIUEQwhg3luSfBDsEK0FAPcty6PRtSWTum0jovHZnn/sGhA3
4Gq24SDwRCrYVtncyV3/1iW+XB3M5jjFnt0IVmVnKOiMYF4v1Ffg1bAb9spJaIFmVNJxSd5AiKy+
NFORB4YNxad7FwTCCAzECmcHCgk8AM9AELY0UR2BD6IzfOgmN62IEWI7kLUJ7mKx5UQalaSPLkYS
5tO5Pf5vI+AuFuihzjXamqNL9bFrKbm7rQrxIzpUGN09iC2g8LBeCL2AgvDU1fZF6atg+By3enD3
CFYGuEMB/dt+aOLGvrRT4S4dMm731my5EXBeYKOBRAPRhn2ZytYHWselLllGFylp//ZIttcv8ycQ
bCigugaXKJe+SMkoz0Vl52/F/DQXCXG1GQlv9f5NuzbD7ah5GstZ0az8TX1gLGrgThWMY7tlP0Si
kIYBPz7kXjinUptVeWlGh7yh4di1j4MsQiDsTBSjmUYqEkccnh6/5EYUEa2XyJtBX9Eolik/0v58
ey22txQeDAXev4mGfOiGc5NUtAqYE+2BYC06tNx6pe51SVA55O57am2HO3+ZEtHZiWEnMsA2+DPN
HPf2QHYWYzUQbjFsYoFkeIaBakKgPOmekt5blAW3uI6kBxNkAjst31VH4lqblcEcLxp0z8vatxeR
audmvWEBVBjYLuzFgD7I+g7JbaecbDpOF733u9iPrWBsBF7pZprWJvizh1ArK0ywIVwUVOZeHSII
ijfbifs8t52yLrJie8TnI+Wx/xuBIc+uHsu7+zaYFSai4zCKr40wBTVIbmYzrKSPEmQQRnT0395M
e8NgcShKm7ipNp2Ak7y0baotw2X+MpinIXqL5vc+EeynbQswngpcUehlZW2mm56sAuYj0x5VkB7U
wTwaT/lQezroYpa+C0x99CQpOuiz/rdEe5gsiV7cbfH2wz4EuRA+QmeMb1Qo6iXO7DpXz5ND3cpQ
fE070nn2UMMDi/ljlXwa5ue0iz1lfogMPDjp0ezCXnRPbyebTQNmG9StzpbyjNYJIkDoL56tMva6
eYBqCvUt9PgV071OABswaKBkFQwq6F/l7ogafRByUs/q2XiXh6Ns3JvG4D7Pzt6VL7aMij7SCp/X
xikAlD/pasHp3d8y2C/QDpWR7+VpgkHC3drQIMAIRkR4IzSE0DoepYHuoB8iAFa4Mg/FaLmVsAdj
ezdh7q4ss2DnanDRMhKNLrp6buXHZvk0xk+Q9L596rZ3E0wgUMbwGLkmPzg0eNZ9majqOW3dwfKI
iHRqZ6NB9BWnGhxAONb89QqilCiu4LOjqhF09ZE+tfXREmUed+aJZR8VLA6Qo3i+1/OkR5KWpFqh
n6VmPKXS8Jxq06e6Xg6354o9BavMiYPmdPR22wguoDnD+/2kSeROkRsdKLHvvX4ytL+gPnQj57VV
D7QGIkkWNS/vrA4AVgp6o3FM0dnEDazulqJwCs04lxCsbdQvU33324Fl0VVcBQg0UcLgdtjSWM1U
R4l5bpMv47C45Y8GmM7KuNyeuZ1x4L6FoBFuPMYNxI3D0BbLKqlknAfnoEqeJhiF6PPcKIjq1Mja
4vOt/MVA+oWI+IH3DGiQSvxgMIHiBPfENjV0puQoMs4muNn+WERUCtjZwCzlBxpdmVVT+HUmTjQ0
RU/NM5nemjQCR4TiO5bg7dsZBLjrsIXBvM+Es9mPuLpNnHxBoaqczLMMKL1TelTE/rZjAApJiL1R
iZVRFWN/vzIA/rVUmUBueNaVQ5/4ukg3c+f7SIJg9iGjw3gWOFetUOVRS5DLO+doxkFdMciCe7ep
hqw8+MqYhCNbjfUAzN6p6QSFy7MW+W3h1fTux2r1/Y0jGOGhosgnnGXlqfuHloL7aXvXag5Dn7Bz
DI0hjZv/whlbqzOV6DzmqVs7y4sztS/W8MMSKThvt+vaELeT9MZOBjCNRecsDspHaQqyu31BJHFw
3MBUCeq4TRZvUq1kgJAVUCdO4SnZd1N/iwdXaeV7IyTGpwEbCDFAqLGhCerQsK1kehVfIGtbRE+J
fr57Q+H7KLmpGtpX4PWtNxSFrm3d9l18QWaQDMdMRES2PRHQzwAlC7jW4GBtNqw9YpJKLY0v0liE
Rjc9EqUU1XgFNvhNW4CXJ25H2JjRwzvKB8cS7dutBUDTEc9D5gmnGm7xepacPHOkAtzC584H+LoT
7VZ2+6+f7fXn2bG5upY0NS0SJEXs80yCUZ08LZc9rX/pNMuLNMWL7w/3YA/eiAYF5R3fuovTqh7U
1DnHhX0wO+cguMe3p2/9fW48prPQtqgijGdxtdqP+k/y/e/d2gT/XoMMX1MITKjmQercSj3dPhfs
3/NLAqlgeFFgh4OsIveeRsvUxotFpLO6TF45w+8sj3Z8HKMXJ4rv9nCRJ7qyxWVBppTQZpphy4bW
d+I7hQgusLN9AWFRUcdH8Ii6Iz8YawDnsWREZ/trBgUZORHxU+8Z+IjWgOWEf8DXBOVYHywDEu/n
9rHUnWDRxuD2cuycEP3aAPsBVyekAaqibaI2OisZeYh767EcDkbuN6pvqt0x0mzBQ7Wzg1f2uANv
ShP44gkGRA35T0L6Y5rkx5nSf24Pa2/edIAOQB4OumNwM62H1U910aQ5hgXSfTB+mILc7e7nHdxb
qAGh2MRX0LNcTwEWqKJz0n4v0PBf3F33Q6wBdBHYnmTFhlfFbawxVdratIvo3AxASh1qVYCo2RuA
pcpM4hlUP5vUV6r3c2+2jnHWGn9QPEr92/O/t8yIlFjC2cT7x+c5hxLAg7gy9TONixei02dV6x/i
2hHgDPaGcW2GP+BJAxUuhIfg9vHl37KoK5HtEu6uAuLv31FwCQzDSMDhgwD3XIAGsk6Jt1iZFxt4
qESkhbvzBcYA3FbQRUZ72nq/dmCoysosM9CUuPySifOpRWdQl2UPt5dld75M5FU1RLKAZXCX+wC5
AaseiXlWhs5ry8NIrf+y8JCgZE4conG+DA+ujLQCpRM21rL4dVWDvzSYRZfI7jCujHDD0OWc6uMA
I7rpuK39JU/vLcCxUP/KABdVVllhkziGgX6Gop2Vuf/BUVgZ4MINuS3RvcGmCexlvvPJcu6PZxjn
GZNYR3kaWVtuQ8klzfQksrSzVi6nMZWCpRJE3jtbdmWBu2JV8IlH8O20cyS9z23Q0OP9WwmXK9SE
0d6AIh+fc8FJrVS5S81zHE0nyYq8cqpddRA8SDt7CeobOrooAGQEUxi3l9Q2BeeeHJnnKnnWX3VR
Z+be55EBhawMWMBQbZDXBxvqX9E0qIV5HrOv9qukvd99oJFVgVwaevCAHubfiaRUymLssY+QLtZ+
pPOv25/fuQA/5A0dhhdiCsjrXx9rTk6XSpLO5g/TGDyFml5lQMPGEdXVt12zQImp0N/RcQFCQIIP
NUrFosti9NJZTpdAHoOieJLrl3R6SBXiWZovIyFul4LnY2cLA34JDCZIAi0DNYH18Ba1kaWaLM55
jN9r0wj0qjrS+O5AEIixKyPcUx5r8pLFzEhhvJYHejc2FvzEmDhAIpG8gH4Mt39nTZaSBQy/Z4v0
n/S++UQSOWiH/BNIZL27dwPy4BB41U1kjW2b7fUrXzFrJMeoFhqdndrXelf6Z7YeUhEMk/1e7s0F
wgKAIQB5IH7J5wvJ2EBTvo+c84KufMv5ZZphRE/a10wRwe53Vp+dGVBGKQZKgHw9RjbTrsELhuhg
mB8aBGtKg2a5Vn24PWvbGwC0yyajHwV1J1x47ibW2ilp9GjuLonZuuEoizQu974PoQ3kvwHqZNzr
61WZJMNYyiHvLoX2J38wqt/3/3wDCsl4Q0wHxVLuKezL2Jqmwm4vzvTZTjyl/B+/z/38qFpKrWnx
/dj2rLfq672/Hoo0cHZYtIkzqHOP1Ogs0zJFTvw2y6fGOLR3+wkW4DlIqeKBBdyVn3snj4CbstLm
MhwtMw+cRsQktV3cjxgAoYCuIHXL+9GSOkfIqef1BTh+Jwnk6O605Pr7nAPdybEZ6QatQQxEPuVu
WtQCA9tDhpkHbQNygkihq3wN0CZKvNhFV11Kp/rZ9bPnDKwjQf9xe523DxVeDXYLAo2JOg3/UCXo
H5CLgbaXdvxOdM2bgTSOgErIa1FVa7siH+8TpBTAHgGcGfv71SXoQI13NKoOx3l4qB23FlE9ir7P
XRdpO0ip1uH7WuxPlpv+uT1Ros9zB2Iy7N6iY9tdJBSajR+zIerl3jEAWKSOkBL63NpG49cc26qO
bLm75GBEb07KKCqY7BmAh4D2oY8TwSeQymLQ02Vu6SXLv3VBMXy/e4IsnDbUe9EpgZo1N/+Lac9m
XlXZpbf9FjISgtdg5zysPs/NfxpLcLNKfN6nxo/6VPT/48/n3AGat1okjfi+CrqZn5WdHG5Pz97v
Nxy4TJDfUgGB5C6MeVbUZZFIdqFJoM8PShRMqiDJuU1JARmnML0dOBsIVrkXoXdyO17kLAMw7mKn
pdc1iddBR6qxLSCNCncUte/u7CigUwHmxi0lb6G2+lDSZrGTDLpFslskp0ak77M14IDSBuVpxENM
YlJb3xljG6EHVjLQRku+RK7e3R2JrT/PzF9dSXNKMmST8Pklmw7GNLul0rmpbAqWXjQK7mTgxLcl
shfFpXbLzF9ElMZs568dv/UouJOxgKgR0RI+T/XZNfSvUjD334Aodm9v4J1RsKI38l4KXH4UXNeT
hbYIEGWkdLo0ZeVaNHUbwVO0ZwCFRDSKIu24BTOVkMM0enXqL5DB7L9Q9Xz/70faHLVQuARIUXCr
0EqLZg+5PF6U9LnMHS+Ji/vXmUUsgIVAVmmLU0LJpJnn1pkvafoYPyTO3alHFrH8+3nOoUyyKU7i
AZ9Xzfc+v5jB7fnZXlDww0DjgU4QAyEO/zw01VxLhlnKF7DyS4+lrOQu8mk2oE5dIyQw5dcalWIV
MEgAdSFWzeSP1ptJpwju8lpbLrVy+kyV4+2h8Cfi4+tw7wwdgofAOHPXhqnM45JV9XKx89l+BSN/
FSoSbR/MWh4kl5JIJKe3HQ6GYoPNhRXxgQ3izkZvWwu6QdIxTL6VdhDfqUSlwmNafZ57OxLg87Os
wee12XHT7puqo635kIgqTKJRcNNG5KRRYgNmBt2rbHdxBDtM9H3296vrFgFH7LQpvl84qLXPTy0V
RBX8FsY8AR+MsweoM3r0eCyCEiGEH6ZxCJX6oji+LeOQf7m9tXbGcG2CT7fEWiKRBjnUUFHdpvZE
bLS7n0dJDLg5dgz5/ujM0fqaaPkQ9vKDXTw7orru3vcBlkBlhKERAB1dL0EvNUrZpckQIo0KPrrM
vX96AAP56CTUcBoU7lyrIGyyNagfhKx1MUXHcf779vzzWQ4sMWpHCNbx8OtAeXF7tEuHNjWA0QiN
6iRF6DV1I/uEt45Il9uGdmYKvYqM7Q7eLBNiWs8U0McUJzrqwtR0o9hXBK6H6PPs71dngVj27MwV
Pj/Sd2n8od9LvfAxT1c/nx2V6+/P6VCMI74vy9+VJszC27OzvWGxDKyDHWl21iPNecuSabT2TIo+
BD3Mj7pqD9YouVJvHSCuIPA7dg71yhT37OVarqFikfdhWh+U4Q+lQdnHAhui4XDbtjSG0jQnDEdJ
/CjzJRo4tSuJJKt5//xjTf6dNP7ugPxI2qAdvw+nZnTTUnLBDeQuRutl6V+lPnWpaFh7hwWOHlso
tE5s+gdns2qXPm6ysIqt6IdiT7MFlnminxIazU9TVs+PVBmpiORhA9jGQBkpB5B//8dzx02nVGUA
eVRWFjYN0V+VZjYjvCaFBXqOEYI1lvN37JL+EFGzfq4w9YlbSN3cupNtjgep6SEQGGVLAYWWNj80
hhUL3okPbOC1y4wfCH9VRsYcHbQAznPvtUPrnGZJTsK6q+oHCx2pqWt2ivlYFaMWzCqYYDtbB3Vi
PfXH2kbTL1WU+AAFme8AbMr/DHSB1pZUSZ8KhOxuRh0CKGhe/3P7lO1s/dXP5G5rBb1HUY2+l7Cd
k5deL/6RoPShDtbptpmduwjiUbi1TfRNAobDmcmybnJmFbeE+sVSgruFtjDZFoRqWCMuEDIO71gu
aQe52UZtwu4gRRenCu//9dBMRVsTmhO2FeBEVfJab+smpINnUN8Yvfu/j7IsPAo8moh7uKsuHwdL
rgfShnr6lB37/D9M/vXnuestylqj1Fp8fjYuRv5eC3ICO2vLOF1YXQBoiE3f5ZynUpdKchs2mm9n
QWwJ0pSC7/OVoLqVijSJ8P2R+HrkjgJ/YucEXP98izuoRZdW5QjCmFBv2xPtIcLodN68WHcHDAq8
RdlC3ImctPlRZLt6LbO6mbtSNpqwMI5LarhLE6ZG4znZr9t76SPLw108qASZOihFTPQp8kWnQovM
Ola6IsSv0Ty7szVPKUziOSVVD4mUOl4F0qeA4uZ6Spyi8U06DbibwIz7B1D65mwl03ctmvO/y5xm
rxDRGC9lnaSQVo7t1zqzpkOb4UWR4ylX3anRLNHlvrMiqGawvnoW56JMvXYsRinX5dguaDj040mn
s3qsabr4TaR9uz1Xe4bQeInyL1A8GsBoa0N6XuaWk7Y0bKti+DxXzvAE9THyZVEqUZPCzvOPVQeY
UgfsdEvvoNkTTfNKKkIyHXtyiqvnIf0yV4Ki6c5RYcgOpMtYxwV0RdcDQjYfsp25VYRV+qzYByJq
Hd6bsOvvczdJDT1I0y7x/az+ojqf6uzFJoLjKBoC97BrdT+hBRYmZOVhfjUb//aSb/0VtKQgbABh
A1wWg8fAOHmvJp2pTWGqu6r+HZVFWQ3i5Nfy57ad7TBY6wuauNBfpbHs4noluiXNLQPEMWGZHdOA
NILbZOfzAG6hzx0IOg1FHG4hWrVO7VZvl3Dq/ybH5t6WAShfMJcFDymA2NhL3D6aBmMgcuwMYQsF
BO29uBuc+X8GwBYEnCnyMxt/YABpoWnQMRzbP6r1h979oAJmjywcAkT4SkhprWe/mRfU5aQZyZI4
8sgDWO0FBrYHAQaYywtUGGoGGrdLR4vEwJfWU2gQw42b0JbPUX5vHy8mSQd5HaBCwJHjXeUgEBRN
WplVp0bYQdgT918nyIZu7ySo+oFyBukxkKWgILSepaWnCZp/cjM0nlv5q13RgDhlYCjvt4/CBj/C
xoEADqcBU8Y8HM5OpEddUqdW2CSh8hs8zpJ+aP4O8x9wAR3jUuB57xwNWGNEQ4iotzX3sUiQxJxh
rU/AWBqWxX9YFgwGdWsU0vDI8gmIJXbsUp6KLqSK6X5y6nsZfDFd+D6qHqjiADnCe4MDlEeaJOm6
EMBmTw2gxCTYvOxyWHsIrIiGTWWraHMHRHa9HmAZslL0JnehmYyATr526WtbPtlv0teKLMHtxd9Z
jZUtbo8VuZQ4fQRbUolkVupJ9b1AUDZdYJkA/MFhISFPoaZPkm7O7dKFhvzSt9rRJoM7WQpoTES6
QHtjQfIaPDmASbOeRm7eGpojhGmQ2frZmQ+x9XD/VCE8wsXloJEKifL152MErFKcEZYhcHsrMNu7
/XSAdq6+zy1FqSQAcUVZHxbLk5R51BIAr/e2FdxbtO0gEtgmFqtKg/jUQIYw0/8p5+9t8qdqflH5
Rz79NRSR5NCGepEtO+D1wO3AIQEXD7uhr/xpY5DGBeyHfehMjlvogZwd2y8z2CQ7+d2knkNPBX2s
ftW1V83eGPlZfkavLuI3tGzeXrdNJzL/U7h9UZaO06uS1oezVUHm+2WQfszpj0x6IZQpPhhduCSv
anq5bXbnCcIBBlUFYKRwK3liUlCya01OElxD39ofQCMAM3DbwN56gpQQ9Q1sGlZwWs/wVMmapIPs
LrSsLqjTY+M0p2FpPFU/5k56KO3vt+3tDshgiG4QP7AelLU92a5T2ipOG0aG8dpIkT9V89twN/0G
Wy2EF8hGgDaB3YJrM+OUFbVaIfwCk4BUPUgidC/79/ztij5OeGbwMJHs4FwDfQE9gRRHTSg3z21i
+uP8ubefzeq1q7vD/TMGkJxjsloagxiuh1JUetTHqorAPqm1YNFL1U3msYawpSWiOmWLzY0KtISs
KRmpFjicnCkjMkozncY+HMEY9a0gUxsoyXsZjZqv1rGIFHxnDhkoTEWhC3V/OA3rgZkASVg5aLxC
qQZmMgUr+KOtHpMFlHF3R0yYO2yHj04RPIecI51kVqIPC0uYxgHtOm+wDff2Iu28GvZHuRllSEQe
PBtdq0RpnsxWF0ZlhIfJTxpRpxPbUfzaAH+GfYANvZUgdzKaTaVUjGEX5wfw3rlWNr3IQ3YcZueV
WOUnU6trV45lwfbbGxnwe8COfTAW8iOj6IOJB9XuQ2JNx++SeS9HBU4qQqgPjkoV7aA8CFQZp0Zf
ymkIyV8pOcgiNOvOfYNIHCLniKGAxpe5i0CV4xnaHMsQTpHmWv03yB178azcv/wshELmEzhz1pO0
3srN1EWDViE1mX5Vfi0/791bQBWjFRevAPrcNhBz1rlpVyh1hsNAnuDTPSEPJ3jVt7O0NsF5JX3Z
2lGL+x7kkKO3lPYRuuCfoKMkQB6o7HZfb2IGkEYqBiuNoJlHU/b1pM8abdOQRm0J8a9pACN8pHvW
0r9YTnnSlW9x3fqtGgd2Y8bPdUTmn3GaFb9syCwcHGKO7gTakYeo136CRQZ8IGWh+31hxweH6iKs
1fZxBKcoVpPhoVGh4t2PWKWjPi9xGqZZ/hDrjWcrD8UynwZ7Oplw2oFxvL3UOxUPWMQdz9jnWBqR
20j9UFMHhJ1ZSKiseLpC3FJ9dv2ucvxMrsbAovHoqpKj+ZltAmcUa7+bWp/ggZAhGLu0F7gH29PP
KPAYd6CO7O/mXpOyOpurQU7Coj2VXkVOt8e783kb+xp0HsB0wpHjhlvoS6rICa3CevxJ0e366/bn
t9saF9fV5znnBuT3VdJW+DxJvShzvMwcfVN0w2wfTRSoUAJHk4rJWlC5Gwb7ZojsdijPsu6XReWD
4c03smOnCs7odq7WdrhHTJ9IlUs97FjNeawgBvHn9mTtfJ+dTQBGwfGM8IQbh2PmFHkzkp6736b5
hFDr9ud3pgmXF4JpG8Ddbadun1mjPKDkjlyZ/d2U50P2WUqaB7xad3uY6CRAEgJ9/9ixUGRa38Vx
Tew5zfsobKXPRX+Il4OZ3X0qQJGFlDLgTYAQoMl1bUItNWeqEMed4ymofpUimM7OSqw+z93GeqHX
perg81L9bv+qOkHuZCeUwSXDuO8sQGzZ4Vv//KWtUdZEJ2WYZW8zRSlXDmryVEaP9vgp6TSXKnLQ
Nb8cU1SC33p8IBiA+/LBDmtuKBOSRR2X2iIkNEBBvVTTO8h1OzcZ7cYlnfal0Fr/9qbbCSBZMh7p
eOgN7gSQqlpVOeTYsxDyme7cPi0V8RLnOCSGr0/vvX3QpU/QhPM19ZGCZL5QvjkO6IQNH8XtdPbU
/NvtH7RdWtbnAqV0ZHzQoMnXbUgOJpolGghkzA9tfIxFaavtjbf+PndJ1OBgdWTSk7Crv5C2cNu+
domQe1k0Cm4DVcRwCHgpSBinRlDVPxWhuIFgHDoXJk75bMbG3JJwtr2mPE3qgyWCu+4OAiSNLAhF
GMIf4lhD/ihvZhIOfzL74CiCRMzuCK4+zx3iFuGvQ0EiFiJLNQAzDRZIEUPVhsceXLsMkgF6Rmwp
eCrcOoyGSWNT0kmYzo+jU7mdcciHZ/zf0o9FTnxSeFb/RV++TZGI33LnKIMPiDVLw49DxokN/yoz
UxjqZDR2RULVeTbIIV1yz0LwJr+i10cQgeyaYl41S1CgusaZ0tUB5Um9xkJVfhz5PXGj6Egitxru
rkFruNf/NcS5C71q1IVewZCufLGrT+3p/rNvMk+B0Ykjr8Xv6bEZarWjH2e/J4dRsOF2p8nUsBxo
dENKgv39akWasUNLuNGQUNI86LJLL9pPKDUWIuXJvX2NbBTKLgqKLqiwrc2YqV5XVMfjMU++5fjq
4IKw4vZE7Y7kXxObKnqp5OpgmlkYFwFWu1S/2Kk3RAEVBtVbpwQrfmWJe8izaI7GxHSy0FHcLjvQ
4TBDlPZexVt2TK+tcFdBU7W1XQx2FoLEeBzdUlRK3x0FEjdIcQDy6VjckhDZHiXZTEgYLZ6GnPjk
FvnJKAUO3O7CA6SHxC9A+2gwWi88uMVLIB4MrAq0xs34qzWdwPh3e+X37mTQFTJSf4CqYGptA/FO
r81GVYSQVFPSwyBCDu/N1PX3uTEUDVpEF6UtwsV5M0AAnKKMEKNfgziSe3skH2k5LtQFlypS18iU
g4STn64qz6PUsuMyzGjSutaof6eJDf0c1ZMrdHD05dEEco9oyUNRdW5X626rZUFr3dtgiM2HxlSo
euPKQZaXT/CmVCe2maHUrkZBYx1skS+8sy3gCIOBBWlq9NnyRC+ETH1dG3keqrR6qaLoN3G6Uz6l
d0c/gG4gXYjcGsNw8F69mrdAlWctzCS/fxoiPM3Ovlt9nf396u5Ml6ZBl2qTh4n6mVihqCVC9Hlu
W2sTwFMNEvmhs7w7gUnfbu+1vSUASwDcAHiUDOK//vUj9N3iuWuz0Ojhalwk43JvFy/bRNcWuAEs
aGNT25pZ0INcD8b32wPYOZarz3PHkgxamnY18KVOfWynoBs+mUbmN6UpOJQ7+Rz0BSGViToH0Nh8
frvpFtsgbZaFZvecTcmpkCp/hNB5CtWsPETL/X+xBzkUhkPR0KHMPcntAD2PSUuzsM4TF8TGjxZ5
V6fPkhlE1UkdRdmjvW2Gkw5VNCjYoO7BRb7ZTHJjWhLAZbND5ALycnuV9rYZcBBMwQrQo80DECvy
kE8DxcufV35hP7XFl0U937axtxPwgLHcF3MueEBt21Z6k4A6Jayszqug0hwNF4DEPUIk/7al7WgY
5yewCqwvnWFK14dm0BsHYQyeM5U0D2rx1qsKRET+3jayXZG1EW4DzGbTQbYZngxQ4R7VLnopyjyL
hsEFfNEUSa0+wQIdRuSEXh3HM8tKkO8QGeEcDLNtC7OI4fNpzTGpTkv5JIsozndNACQEogYoe6BG
s14OZY4XUPJgOSzpsCyKO4JuxFHvjr6xHFdG1LWRKXYq1L1gZMze0+RPEwny2/uDQFzEjiCSaNw8
LZlu1PKEeZJU4jV5DcIUACI6kb+3k8Bh4/j/dvgGAMQpPaQY4LZ237Le1Ylf1A9Td7APo+W175Cj
VkUdADvwnrVJbn0MdVhS8DBkYVq0bjYnaPo5DfmzhKwqMBKlcqAg5ybd3dfB2iq3YNo0Lt04werA
uBb9aj5a1NXvh3wgiYdGZxBgQk1yI102N50Vd6WE6Rxjd4pelOT3/dcApEsdBJcMQs2XcCW9Kfsk
lShCs8RVos9RIrjM9u4ZVJ7wyACxAmQotzpLNCLBntV5KFWPkSP5dtE/3B4Cu6nW7qyOOxJOkqKg
ngamIO7oWLO6QMCdhn3nU516dvZcdY9LlnpOev9gWJkLeWKE4ihucXFynqOTxKzGOIyVMtCSJ2sx
BYPZma6VBW4wTrzMtJNgoXxptKCyDvfOFWpygKUBGcBEivhGhaJpC7VRW3qGbJimnZP8m0PPZupH
IkPbcYBxBl43A4nCo9G542EA82+NRpefKyl3DVNyLSu4PZQ9C6hoo2kBmR5WTFkv+6BrqdnrdnF+
BYW4O0Fq63/7PvdAAoytS7SKirO+BPp4LEZBrlv0+7nnET0RI9LD+P3qdCTTwRZMz/bCB+uXgS2q
oRUcCrHchV8rtYxTV9JzZv+spcY1MkDwU5Fwxc4grq3wiaO2mIomVyp6lhy3/G2+370Eq69zh4Ho
rV3mZkHP4NtYpqDV747pMUcgkmJ0hEgQ8HD1oR6xvk5Kz9CKrTN/FvHB7K7B1fe5JdaUqCPUSOjZ
gqbdAOfBy0XJTpEJbpmnRUJpFQiMs6ofnMRP7QdFpDbHDtL6fl3NEo+LygY6lRagumdiW8OfGWLs
oV5Dm8RoqyjAdbz8P9K+tEduXdf2FxmQZ/ur7Rq60+mOK0ln+GJktC3Ps+xf/5by7jmpUumWULkJ
kL2BAkRLoiiKXFw83t51vipX8tB1B8BgZOPRfeLyYDPQYWgbys3e24yhvzWNUnZo7F+DXQS1+bnf
7uXRBVAKfRSAqoQwXLHi+70wkoqio335vte+5cOi5uC4PiSXAvjvZ0/4acpK02g7qFkfO91DtyiM
ump8riNn49s2S5uV4agn2xFdW5XA0Gsdu/x+wdI2Ke22yccCpVXUmtHsP5dTdHvPJVOADedJWFDI
oYxTMLZ1Yi/mipqcE4KEgCw21d3GHHS5iEECLYGCG/g7l0vkZmlTpVXqnIz+uT06qqp8/nmXKnsx
vOgXbG3bW3Wh2aemb589S/vlu/QRhFcRnj8Hb6aK1bo+kfDXwCICIny8CWDfL2dTduXE9ClZT2WU
fW+z/VyHq6+QIdkR1G/xKijkoeAaChd4BX5sf7Bncirad4ztTBWgTzW+cMq7PneNUsP4mXlqx3eG
qdhxvgbClsBp5uQYqJhEIpzLPz8UlLtvpTOf6iY2Sdo/sLx/BqvxL9RY/u5Y/zhZY/boZ+9vK/LV
1qCWC3SYQA5C1cAhI2xNps/aumXGdCIjDRorsPssIO5rOv/8BzlAj+Ilx3tOitPrzYlpHkE5d44y
7mGOqi5qrVbFdXB18jELMFkbHE0Avlgx6J2wye0q2gBhVx+Q4srcyGzvNV4QwavrOfcRT/0LdyRq
W6dMB9H4Ca3BtzCfojXzV4UuXOkal4FQsw/EkAX2DMFtp7NXormXBahycqjG4+vtrZCMjppc9GLl
GLhrwm9vACOYtlbrCaXm8z7tdv+n4U3h47V5nodyw/CL96QfJnqvG4ra5bOvF4tjaJ2YTj9j+FHb
pzvbun97MTxSTCBD5xVjwteXZYvqC8dYT/OT3hzn9OH24kgU9GJ4wUMsDSeZExfDo4mD57216Nv8
XgYwYPuBnQIpEQCuqKQTm3U4Wo4y1KYjp3xIgupx9VX4fckcIADYOpxmHAQxNjo2zGiXNSOozE2C
VDMDVnXhvKjAYBI1RadPXBZAnFqcFVYwiD4QWjjP5FQ5UcsiT1U2JJvG+fhc/pnBZTPx24xh/IG8
VPm7utlvucIz/MPdcmHUsRfIV/J9QKrlqnoSLOgeSrHN7eQYdfbW1jcaGYNRRskwpxls7RBng3ew
vOkz7pblZ2dsFM7EQroiKApDP+VaXoeWVejWDtylGbgRvCLwh4E+0CwtQ8Bk6+dsyPKfeLX6LCgs
smh7A0yh0eQuzqO3ufN+zoz6gDgAOoasTfkVZf/lS14vLQP2fRufXeYPwaBpaQjOheZ9YRrD+FjZ
beS7XTSaa2eHDlm8KnLrddgnA1l3dE21GG9lcz+VenZAI/kyasmSZYEJqMQe/aPT7wbLljhh9ldt
mFlgA2wZUDJP264dXMDSjTQkOiuPm99vNDANqj+hElcLxn4b27DXLPdT4fX1Ycxof+wLOoZ9Vg5x
26zbz9Qy5zdNhur2otqm0Mv1LPS0gey32e8DlEQ4nyqPpmFfNkPgVfq8R4+DIRhRjPSDLC4IURrH
OjGz3ZYA5EpJuK6N84J+JPqPwvMYDdty7WLYfoI+mg74w0A2M/gfFsrovnPT76OVeCpIulQZgSND
FZOJG1JMbwBclXakSDbktXf58pCaQVcpIBlSEeDXRmNxMK55Iigxs+vM0rttQ9jxgOWfi2Ouao4t
cSZ410vYBeLCpxCRLClKwVqzsDfktpxQ7/eF9mwbcc3u7SjBTdy5HP4dZ0e3T5xmKwpnO+moxv+5
qVp4SiwPWFdN8HyAegM5bsFI5w1FEk3rUQvZhVsZAcx2+xJQjS+4qh3zRpiewT0V6LhtgxOgtBQO
xJ/SOsHwIFcGknbOlsTTAJcrxMbMyAqHJiemb+m3oUiSuPLcbyXKrj5VM9oTFWZjoNwTGZugmrRt
z4s6Ap8ab5KsfpgNEs6d9qu30dpm9T7cnv61IsLBxRYC4gvjjofz5bf1W2mN7ZxbJ9MCywzalOa7
xPlxW8b1El/K4L+faQgKb7q+B8DmpOeR/5x1d3sJGJ4jVhHQAxGzyLjgma3ZNMw1Tw7THoewAebz
H74feDROSYHWieIlrllNX48pzFQKJ9kzThNVzOD6qGIGZwKEIzSjDDTVmW2dNvsX+MGCnqZBV6Aa
UBX2lAoCEBpkDgiNXKHbZgtVL2XSWafCe7+wg5l8XNfPnqFqtSZTKmg64DTcZbgCNThzaSwLYj2o
Xx6CrH+kAN/S/uPtXbl6NnPCJt4eCaXSeGKI9q0r0OSn75l52pgZbW4VNOy5sx706SMtft0WJVNg
wCkBtAW2FZlowQ8dGrKMZFr0k9l9YNq7+XB7+D9JhksDAaI2jAsQObyTq0RNabBc15NZP00lC/z1
d9EtB+RWwqx49L2fxvBIu6eFpKE2uLu2fcPGjyhkCzqn3231Sa+fl/G57n6YG/qjKxx82U7+/TLc
JJdHdxsmz0x9zDyn77otWIGGnOPbs5ctLi93Rwk/XEtwyl2KKB1GK7r0BjgzjmR9s727PfyfeIa4
uHCNccAcB1Xj4m1OyEQMuG/QeZOEbuMFtVGGDASI9FiWQ2isZdRpb10PfJFpNC/7svX2ev4rAddM
2nxt6qPRHzXV0+N60mBHQHUYHABeiCKGDV1n85wBgYeY0D4M4F0p7pzrg345vmByW33O6UAx/tr9
Xkx3Zxnjbi0fvHFWCFJNRNy9LjGtdoEgE24YGNiLfFNc0NKpcEcJ6gGMnrh/Gc97p6imji2reQdK
tvdj2z4s3fi1Zyo8gEwUL0aGdQSc5orCd0KgIcmnxgFX2fLsjOlh6JHYHPwyNIz04229vD5ZBicb
/68swe9oksJ2aQlZ2fjZxGlGI+ZWFU+SbQ48P0AY0WuK871eHq3CXxYryRM77lx0Zx3HQNXHUTYJ
kOIju4wDhDIewXuoM4o2Lrhv4sxiAYGVb5Nlh8Nze6mk0wAKlLcswwNOhOJpGlu3AjzUsQ/CbhJo
6M10W4B0GvwaQUMxtNIRI7AOtYbEHjdMYyrR4oREBR0+TBpTnJVrfAMaZCHW+185gi/rGrMHqCax
49xLwopDyyt9Z3bvJ9Snl7t5nsKVNMFQfTa919szlCwhZzeAuiFOhmJOYaN8nWa2Pjsk7lJECQJf
398eX7KCF+Nz+WcuXpaOzOkYxtem0PQjqwjzT7clSM7mhQT+BWcS3Lzw83SEhKXf696XHADXH1RV
3CBbJhPcsrgtANZBQPFSyIy3DPGmhcSu+1JmL6qaY9kq4UUJJcCp5Ay8l8NrqdNlkzmT2DfR9m3e
0cQLqCp3e5UBQwLkXIgQRE6WVhtJgjnkWx1oyfdybULXead3e5ofh06xLYopiUen791ZJw3DtuTd
i1s737yle/T6bHd797mfcXmJX0xKJJBee2DqlhWT2uY3ZoLmQCeSvzX8DEgkVahLKgqoGZTvA60B
tvXLTdoMTU/NsSCxU/xeq0+bUUULmw95eqrbUhGTkik13PA/4HZUv4uWDeVaA6graxKDySKqybeE
uyW4cfRvt5dPLgfeBjAVqFLzBcVzK3CrEWckcZkedDcPG7rLrPcm/XlbjFQZuFPzP2IE1Vut1ZiM
cSDxlGZhpeVDUNtasOipYjoyORy243DWbyCABGuDk0udtMv12PWOqRG1W+B/uH8m5xL4F5xZGxvF
2zpieXo8usDr1cchAUhLMQuZsTmXwTftTEZd+1tdbZBRWIG7RpWKMke6SnjaI0GCaOfVqyVdEVHV
k1KPN+sbGmXCi/Fnhf5KpwDqTx6awdtbzL9U6dL4c1brcVvOwXz0ENm7vQ8qAYJGGTUp7Goc9Hix
P037cVCQiF0X7vPqgb8T+PP72R5YpdN3xtRhn4f6TYf88TghHGe6y2e3m4+Oh5rJrT4kbPxUTW5E
NfT6tdwdAQ1P6xS7wkLlS1GjVwJlUYa+yeOQR2XRKuCX0kXAE4nTy2CNxfwzyPrz3m59PZ6znZdG
wFz/wyL/HV+04SmakK5J4ehxrh9o/tCpLKr0+4GRAVQcoferprbISpTpnBj4fuejN374ePvrZbbN
8hBfwx8EbMX3o7P55drXqcEv1YeN+eHqHKYl2y3LHN2WJLtZUXL7h98KNcZiGMCYBttMBwJrvdIH
1692em0/rJYXLro2BStDwainIqSXzu5MpnAb2ZU35GsBmUiQBZr/sNVvDLML3P7X7blJjcWZHOE5
QhOnWstuI/Fav4KGw7a/puk/vORAp/Z3/QQndNaHEYoGGXiRv52W9e2kIynWIueSqLCWfxJSosNw
Lovr5NnBrorJTdZ5JTFhecQbJBZPbrfLHXQ9WNvdhhYtyCZEdf+5Ya8tgV/0/vZ6yvYNTTnhP+Bp
ioiOcOOOpN5M8BphPW3EdF/A9I8mwrOq6ZNMI9FuBs4Kkvj4jyDFagYbWSnMcsneFvSlH99q84ch
+wBKnR0ZFK7eNSs4jOW5NMEY085MGFsgDVVujzbaX+Sg6GFWF8KH2emkfejs+djkbeT1fUi87Stj
ZTR26ZGYejRV25e098Kx6xTm8RrDffldohFf23TMTL7XbtEEvv/LTB4KF5GPKSDlMSv8gOh0l6jq
UqU7/HftRT8x84w8TzqcTMNaozazXp1Fi9p82KX03v6YHNN0tvBib6wRgFinLHBwxnVfL+/aJWq6
o6kq7ZNehudihPO51OvWoQcQiRP07KM62ydOGbRV86T3SbCmqMBMUbGSrye7LvdjWb8bmPO4dqj4
p9WepsgNAjZNsyIy0zKglPVhV6XH2+dK9oZG23VkzcBpjiJxkQN3yVt/oD5X+fKxadAdUdvr1sPU
P609qoKr5Cnr4HvWXcCQAr0tW3aPnYvmL4czm+IVU+5A/UncD7vikWq728NLDzPo3f5EKoGaEUy9
g3ythucATFb524eTXlVTkFNk9MevJvuWZSpsiEQeb1YFlio8CoBN4Ap+Np2imP1B8ykeismuaPbk
d8sOq7m39Q+pCmTILYNgjfGY4iyXJkrUwPh2KSorC+I7WYWVc9bfvbcFFBwctZefvISgqmOuIkA1
90xb97eXVHKrQS6mhwOE3JbIywS0fdYnVUbiOT04NLKz0FQ1WJcoxYUI4eJEMGm2JwtT05Y61LtP
QNbdr3YXEoRjmZO5d4sK++SCGQksGOCGmv+PIoTbsqy1ZTFWiEiK98PwmN+NkkX3TFgw7AIqiHg9
5+X+G2malhUt8aamRjRvO2Biovt3Glx4AIDyYtqrHN0429lU+OYW1531tVjKCOjAX7USoSdTKE9H
LToit8jZiHE02md0rAp3izX/0XcOnZYHGwqEbs9FcrOAv/qvEGE3tBpWGImiLfbcNtAaNPtAE279
qcgVBkc1Gf77mQEo66WmfmFhMtYuG0K/Qr2TQoQkmMIbrCAPCIQ0zwVeimAISjej5W9xqj+s7BEu
1/y62HeDKcD3DbgmYrc8iX0FpuhHJ3NnssWrfuj7A5AqrQpoKPMnQSiO+lAXUEbw6AprRYk54Dpa
15gaxjEhaZAX08sEtM5M3d3cAG+uG4dqmH6P5vDGpVY491U4mqotk1gbfAZyt4hLgb9bTNcTf9Y8
qzPX2AlpWYRgGAzv1r0LAYLuZbo1A3LsrrEFDHK5a63vQ0mCqr+XuRLqDewgSktQ3IV0tLCcyZC2
M7ITa7yBtTLwC4U1kHkJ4DfHmxM0BeAkFisJkVwbwWuorXBlZpAF02NnVmHjvilMbY+yuGDVn52k
DHr7HXF/3F5BqaqgFg6bhA3i+elLna/b2hiKrTBjpxzMMDf0x952RzDpogZh7YuPYIjYpbrzUNrw
qAb357Cx581fXgsrU6yyxJDAIoIMC8gOfsULp29KjALxE2LGg7MfvR9umwHJtDcVGVbJGUdSA+kf
1DYjoyUStMwAUW5doZsxLZ+qsY/6NQdXx++68UMktW4vrnRGnGEKxJoOAk7CE8QAibW5TqYVe8vL
lnxzppdSB1CNqhAMMjkAnAKWgaS/JGTRG1ZWlgxy6LCz7MehCdCYHnUliuMmO89nckR87rAapTuj
litevGc374Lp7o4UOGjnAoSbF7kAwFdMCCDFIwoDS1U1wTVXExeAunYOYIa6i7ufLxm4zxpixY1R
ksNgT33Q6lMeICFZPZkpQlbJNnSHzmm+GcOiB3jFtuGAVG/gZ7MK88aPluBnwqLosCi86Rqiw5dH
r7ITs8m0xY6b8alD55X6SR8Vr025CFz/PKeKilTBQE7jmCIp3NqxM7TfSit98vwG7NL27raiSxUD
sN7/iBGMyFKk2TYSiMktkBV7S8T+IbSKtforgR+Bs9u/yr0xd5zGjks0RN4x4/3tCUheF2Cn4zRa
yDtev9NyfcvyutWt2BkjO3lj5fCX9rR4g6aTSrSDdE/OZAkPs3VguLVwX8b1ZASlEXotILeq6JV0
R86ECLo1Tf1Khz9CxvAXuR8ojmPko4QMRGDwk0UfxqHIPc55BoODvTYb7clw14fbOyK1aWcihAm4
i0FqrctxUrPGe4My3yF0NPCID6ALCVqrZvv75bnIPjhAW+MiJsLtAzjN4EykhrzRitCpLjCtKURP
xGi4vwwBC6aDJYbnVdF1RDBy7toyzW9bK9a6Y0uPx9vzkG08rjbcBHiGgd5dOIqF6ZRVpacwoWWg
fatUrAcy5T0fXjiHdTM5a863ZbZ2doGm5E+epUBxSZ7f8Fv/zkA4H15aJei+hxmk9QHQ/aZGsuJY
azuQcDYBU7HRqCYk6BmaslQpKE4ACWo9BOOfF10H7upwe1P4IKKlR/Mg0wWryh8imkvrBcYma6xN
asV58X7W0EcVVcqp/d0wX1vvXQEzcFuc7OwAhQxAI4IJvEPLpThwu/Y++K0sAAMMVAO8OrMW5QtF
R8bdbUF8oOt5/RUkLF4Ccv6yMyBoRVng40DZy5SBxKvIytcKgZXI60yVryPVbzBFgNRR53+Fc9r4
w9IWrLBixt552S6fFD6bfHwLz2XEYVBvJpzOpmCce2ezYjs7tGXgL4olk+kbWOJgAQyu4+L5RB6/
88q2NWJz2U/1HtmRolS8MGXbfy5COKNltiwlqpGMOEMPji1ixmOThYWnUDLZQoHdVwe9AjoPI993
qWTTloIcHGTycQHSqCDXzS30x06F2ZJpGOc0A90F/Da8Ui6lkLw1TTbkIB/UzV2+OQ9+6UfmquG5
mvV707279zduM8TeOCMRCJKvyGOWJNWcRkd+Dl1Cs0+z6qkn3RrTAWYHQACgBIWTafS9v616gdac
a5q8uhUzd33TV3lgr5YW+vZi/8N1gGgDAplgDUHzEmGXlk1rdMscDKTVn9z22VYdR6k6c4wYuKhQ
omtzLTnzy3pUQtVjRYy41Kuoy0Cq8kunKhstXTXAHPGIIsAFinGZ3kXPl3pxsGqtHZDNicyE7K3i
xRwU7rJMEKKviNaDxhWFBsJshtnxVy/H7k+zXoaFXXw0FmMIDB3QJ7PQx/B+83kuTtic0bYdWqGt
SDzZX0BLWFZooruv54+m//m2INkucaJjHr7gbq5g1HQ8AgrT15DTnj67y9dk2/cqakD50v0VYVwq
QmegFGWbIcLtH3J/124P1vCgq5ouy3yD84kI5kCvB49WDVYMeOeN7dM3WRss7iFPAvN3kkS3V00q
DEqNZrRI1CMSfDmlttWM0dRwWKtuXB+IU9rvKRlcPBAq/cFmPtI2Xbc4EUKsFJ3LE3Qcuf0B0jUF
Xwc8B+Rmwf1y+QGd5xVJ5lVGrKfT264vvrMhQaoIAcRgTlTKKNWRM2H8Y85OctoBObtqJSxfv+t/
1vSoZEjlp0f0FngdN25+xKNR1HgpobLLrfG5bZ3tU54/O43iySCfwd/xhRmUhYEuo4QaMSJswWD8
7Ovj+g9QK7jtf2UIOlGtdBv8GTKGZGMhs7dP0HwD/b/nT7f3XjUZwbWap3SiuoPzBDzQARHjwNLm
KFfx76m2hB+Bs03vMkZZa0EK7Hse9IN7TGrvX4wqGjDgOYJ/riDx1bya7YxyFShWlL7VSNi/ZSpS
DelqnckQVstN+lbT0H0WoJ2vGduP+nGaf//DhoA4Bdg0/lfMzpV+nRZ6g6Uyysc6+dJYeUCWROFU
SedxJkSwou1olPpoJpiH/UJ6P6BsZ+Uq8mjppp8JEYwonbq8Mm0IMbR3nLzj/uiAybEk6NbCg1pg
3bxUKhT6zmjHaiOQ2yBo/W0hKqfjegLgJANHHLrw4C5D1PpSwEYMIAw0xHAZWgk4QT2q6HRlApBi
5u0K4Kehq8ilgERfWa8VNh4BlOw8hm4Fm+KRe23akVpGkRaIXkAFo4tMQx1jWz8yBCLNdk2f0kX/
iLp8wMDK5uT3qmJybpQuDS9CnsjUgyIY0ZqrDrlpshROMVVW3I3RVnxBg1NQB5D0K1hbbp8R2brh
JEMGgJwI1nH1PjMnQw9Gi7wfrTh5C7BFUisMvHx44EN5FzG8PATFZaMBMleKtxkp3sxVkA/v/+Hz
eQYQARrsvpgL6es5sbUc5UHDGpbzYTTi2+Nfn26sC7KLyPHwGlax2UHmlsyjfmbHnYuE2DF3AMdU
GBDJEoEmmHf1QDATMCtBc+0G9cEdKpNjvWL6hzb3l68ay6zj7Yn8eXYJGgXvGAy0vJgGjokgxq91
zxvHVY81tIQcEUUH69Q3xlz4Ja+dbQUeqw59/jiwlxWEY1v7s5wUB0g2UWA0eb4IFT1oL3KpaiCf
aVPb0ki8TyxyaEAefHuKkgPK+3r/Z3wxJ7c1WzoRA3jnVV/36TDsWJ0FRq/tkuTuiAOilwDvA9sL
NDqiC5czsdut15oad5c1rLtndOfa3Z6JZKUMdMXD9WuCnxCO7OX4ulXTJl+Q4dO8L3M8qbCD0uFx
6KHSyPNf4WVBs1HpFpA0sQeY8fJq3e9xIXv8d/yrpFNa1q7TeyZQg7/XBozRQM0xxWbL5oALhfcn
BM0i+KYul6i36xwVR4sZFziT+dfBUr1gr08+Uo3IhCO4ALuC438pgIzMHMeWzrFW7itgYvIgT6N7
txkiEI8H+z/6CYEs8lJEmiXl3FqgzijpxySj4TAqHKDrEwEBWCGQZCFPe9Vez51s1M252hybZbPH
JRV2TTRo+9JTnAeVHP772SXSAkKvFwxyUrjxvRaZIGJK7GOlrHCTbgrqMYBPQKzvqvB71I0KfH/G
jHqWOupH8mOe3MB0VLyzKjFc+c7mYyBaudpUn+N6tPZmXzyUbfPdM8tvt/dftmzg/0DyHPUTBIGS
SzF6jbf/1k5TTGnsmjlwV1VA7TUa+vuR5XgKwjmCOw9zdUUHgtrD0Rldc4xt51Db72b/6KRj4BUf
lvTbSj/fnpZs9QBkwWsRkXPzCnsx2GOB4KA2xt12zNy4LI7moLhKpCIQL+eBBXBeiMADFCIa5dQV
U5xRK2gJmo1rgdfu/mEeLng10BEXdMoiydww5U0BDrcxRmDJYpGlB7ansACyeaBJoAnXG0/Uq0ZE
JNPmTLOgz2X7YUSqrCYvlip5JdMyD6giPIDQ/+EqPkr7SS/RB2mBNS4e3dZ69ht738591Nqewtu7
9lrhQfK+0y6PF1zFSvPCbRGaKVnsbVPgVg9LvgPPb2QuH2ivCmbLlu5clvhk6f1xAeSTxdaC7iCv
fQNKC1UXafnScSVD4PeaXavPCoMlHZYuZV/RVoXRx3YLPVXAXCWF/35mbWw9RaO1EVIsjR30dP5T
6eMaz2RQAGmu70xsD/QMXHnIBV8xFSzp5Ge9ObAYUX/0D+2CclXcytJNOZMgbIrNWr+gfs/i3vzB
mseEArKvwhVIsFcWEDroiIdzg2PpCOtVJ2PvlWvN4oR+arTXynjcCmdn+bzGnQZpU4ea8dgbT/3U
KaYnF80xDXiLw2MXU01e6mV0do0FgKf28+yaj+iR975ou5fNM3fm5oRrZ75B3T0JHMDbN6f/ctsk
/S8fAL5DUAaiIk4MC7coLp8XA7ri9afa+K3Pc9RX+057INMnj+6m9jjqT5Z5dzwIK44Sv/9IFfzR
eh3XoXIgFT2Ggg4uURet+ffUVpgP2UE4FyP4dB0tJ5uuzhJ33men/tI2+xagorvJv0GDci5FvNzX
xs4IlwIa1CBr8yBTFP3JrCAwUeCnAcsDYPb897Pz3FcbSGnXBUrS0zYkbIjSrTxovrfLSfpFc9NP
t5WCH6rLlx0mhGcdv0H+8I1fyjNhodYs2cDABiY5o3vQqyaY2IO+GJGB4pSyUdyLMjOCGjVYRE5e
CmquS3l+ZVKQtqQsbj/T5KOlYnPiz8Cr6ZwNL2hBmSeGNzcYnrToQ5pFbgpqTyNAMgmEcUHlzxHR
7k6/8hIqPLU4Q871e8vssxyB27SJreajvxiBRXd5aoZt/np7p65XjgdC0FkXESqw1pqC6oHjsJ7A
kVTHTeCAEt5X0sJfqx4GRxYMSVz4FFcEI+B2rRnd1jrO9r6+c377KzJhu/JwexrXVp5L+VP0SxDj
Eh/yKLfMtnyGlAL8sYHZoamFYkMkC3UuQXzKN8Vc2h6XoHt7TiZoh7dnIB0fRAkIhCBBicbzlyqc
DeYwtSiPhv94qkIzVUSNpNuAG9YC2gEF0mLUaKvsbcnMBcO7a1DlelDMXzQt0v2owevo9lRkm2F6
yOQCog6AhRjAY0sJqpmsqFEf8t7FO6LeAYFzW8S1gbHhNqIaHjA7JNYMfmLPDdpsu0U2L01M8iLS
p8dh+2yjcgD1Sru83muk2d+WJ1u+M3li/IA6E2tZOTRxZ8yBXoK8387fWxV6DZK2OqZ1pXIpZGuI
on6E4bgVABPE5QRHh/p2bZE6piRHoykKB4mGa+kr5iXTOh774thREM2IbScsWnvVlLs4/mDOeAAv
g2KfpNPASwL+N3KgYBW+nIY2r5VXLVode4YHGIz7S6/BMMqSRVUxJAkmIo4I+LkODmn8jwhXMpkB
E5DRBldcGYztg9Y9oL97QBxwcWtHx3kYqg/bpOMjmsBgL2W9u19DzuWLfqaVT1O9Qb5TtN96S3+q
EjoGAD3s075+Z9W+AuguW1nklIFzRz5e18VSNoMm1BvWFAyuZVi7PZys9dipWPpk6nEuhB+Ls2O2
TcU05AxCahJpXZCcbq+ZZHjoBPo0IXoCiyfavGE1J6Sgqz62gxw5KpUdkg6PwQ0ezkKjcr6EZ1+f
+WW/JfXaAsWYBsP8qfnyD5/Pa6+QRAC46A/77tn4vZaAkrXH+En7Wh0I/Xh7eMkOIyCK699E0ZWF
aqLLz08S3U2niraxP2V7h/S7wnmZVYZNtka4EIBkR9QCvpNgZ8qlHTqEydqYpt/GOQ9Gdv+9yW+c
/wrgH3C2SGQe7BneUxsbzqfO+u3r72+v0rWHzvNRf8cXVokOc4a+OUsbr1USzPaBJZFvo6nZ59ti
JBcAgILAJ6HYDpFXET3ULNXcgC6riSuC1rWst7oAlMoxEoufktn7rKWj4mxId98DKhIt7WDSxBsO
lSBNOXp6E9tzgxpIhiRPl7pvNL9X9Z6WqQByrQhZgVgcFVaC5VqbtqM1M7qYk8l/qBfFFSAbHnwj
wClyJuqr2iA/KcrKc3BK0lZvH9lasRNaaN1fk4oU6JkUriZnalZn6wxWZKhZQ7THYrHetpMKGSKZ
CBD1SILAiwXCWySGtJxEz+bUGGPylQ2PrL47FMI7cv0dXtiGrYOByXIMPzlR9m4jh9sKLP165EBA
msERkGK6G316EdDpMHz61Zq+mJqqUlyir7jD4YqhWBAYO9EY0tbTumwtp5gAlkyQrS+byFUht2ST
4ITmHILGy6rJ5S67OdHmbqmmGAThYbFLchVvi8SaIHOLKD4iCzwqLWxC0+RVNtnJGK/OG9Y+5uzN
Cny6qguUbK2AuEEcFw3fPeQNLqfhj0OXUg1rtYL0OK1/DcYvA4Du+zf8TIgnWPYZUJbGmbFWg/25
C6dacflJ5oDKAzy5Adzl55pv1dmBY6g66ieiD7GWHKgR9pviwaIan/9+Nr7eEq9qbIyP3nQa2M/N
cGsVJlZi0/GoRx8rYONAdCxug5HBf2deMcYDdrjX18gyPqOhNKtP6fTp7s3gDTU84E5RsXsV5yRD
r0+sbvv4s+7H5apYq+tjAZiBg2edjx5ySN0IWZtp8O3RyIkVA8w8HJNR4WpKhod7hisIpYEmR5oI
W7EZdpvVzIQFT4MenBN3N1XmkWzOBYfeX3hlibmTiWguQ5YJ0JL01+Oc/bx37f9/OQ7AK8gvI718
+fnl3I26Tmc7Xt+Ww3PSKhwQyepwhBIqTvHUxRtKUFTLLN2lA7g49ktjb9bbK3iUFLmla6vkAPYG
FYUniCCvGL6jtT3kVq0DL9gHmR32fpT0R3tSeGrXJ46XDiPnC2QiACZiWeOaZyOppkWPvTHdlc6O
umRfO/cTu0AKLlBOXQXzJCL+O6tjXqJ1BuArS9C4D9q6a9eYWIqIp2zJQL0AI44WM/BsBevXpI67
ojmkETd6fSQ2XoJbWj4jxorKbu/+EnVEVtEoByB4GHQAMS41zPPSrNSSQYvdoO4/ZcnrbQWWbAxK
PXy0JuRZc0zmcnjUm3qd3rVenM/jx6lIIMQEn6n28bYYiSJfiDEEMaVtrZXbeXFlNIG+BTNT7IlE
gIP8CGKASFVcl0VMzojegToOotX/MD4YheL7+SpfRmk5Wz0gMDyKhrcMX8azGyMxqeHUjWHHVfkj
HfftZ9I8MWNPtn3Oft+9VNhvzoeBynVwtAqiUEc45EUHEuBuR9JHuhzvHx70EbC5KI5ExF5wczbb
zLaZaE5cGwFF/kQVLZVtxPn4gkJ5OaEr0XM31t/3SRF4qaooWXL64NYgeAX0GPAwprA+YNnxa7dJ
9bgGPdUCOo8io0HXVqGmohOVTAWwLfi0YA5HnFwkwqKFVg1r25EYjPHzu2RVpJlUwwsrNRsdzbUC
9J5F4CYg9A/v3uiLrxeOXGvmPakYhs/tiGZhfj8fJqqE4MuiRI/DbmzuAZ0diY5O9kZTusXVdJqc
d1bxldH7jROubl5Dh0MHeyts9aq16NTR9AAbUy8YUErlro8WU2wDH0Q42vAy4X/gAgcASvTUMosU
m1NScFaiHXbBYjaYgTt/uL0ZUiEgOsH9B5gIkiKXi9Wa3qTRPiFxW72gK0WCLoG2CnAol+EDawgw
GwfrXcqY6IAQoQ1AoGM8pgUYMraXxVC1p5GcPh6ngEuFVAgOhjARtMNKaFKA2ojUvxvjKckeEg1Y
q4+3l0tyNC6k8K840y2yuujX0GWgxrN/NeRdkexvjy8x5+ijoaOHDPpX8SD/5fhZSQELL0EUjCbv
Fn3Vhge/ejDXLRjtLqhVlUey2YCTGAEQDm+8SqMvaeG7xQS6pmS2d+7if1onlRJLMuUopOVVQKBS
4tyxgiOazEjvdlVPYoOs3/vF2E2VnQH10B5LJLEzuzt6zNo5jbMzUJfW4zZTPAkl2ofyBSD7ABiH
PyliBTo0KCEapybqtY/2+vb/kXZly3HjyPaLGEEC4PZKshZtNlUlybJeGLba5goS3JevnwP1RHcV
i7c48o3piX5QNLOwJRKZJ8+h0U3W3VxftaV5RDUB6X60iMm1O1+1Jg6EAmbSCbRX5j3tmi+B3a28
pZa2N+DPMp+ESPICYK0FmhFWmTRR/iQcBPx27vTgnPwDmBJU0pE/BkJJRt5zr9NgFXRR9nD+ajE5
IjeZo46DZ8Q0doUYXq7P3NLioDQvxTCRFwAnyPnMWXGOV0Zp4CYrYlfvkECJj0G8Ji8v53/mSQGv
/dfK7MaxiljRKwgCPHJFf+BF6zR5C2s/lLjZGeqKi7gc0kfoDbwnNISQpp15u6aqwioeoukxaQUq
5ZqrMb4hyutnJw5WIIcEwCo0AS/Q6kFkoIiVgb9JC5QQFCuTP/U5mGOLcOUWWmDdPLN0UQNW41Gg
Tw+WNOJwfgzMbzb/rcdPNage1BadfNH/kKa43O9o8KCAP8OlS4InOcsnjrZNFZVl4KoD/SPIcjbg
+AS16rRWf15aK9m1IF0t3hjzR35AjAFdbwNOVQwRu3HEQ9+3k/frS3XpHTCUEyMz76C3ZS0qPoJ+
rVVvp6q/12ntXTexOA55uSKhIwUNZk4WDAXtZNT6+GjaOz59Vcav7Zp40cIoUAtQ0XcjqUsuVBWn
FP1VdVIXh69WxRw8RFbc9NL38bBAVgpIbzjS2SyBohJIYzsqDnqQO5aWOp/vTEJRGUJSSHQi/whh
3/MdRSo94XgF5xBf8sZ8Gz1fXwL5n5/4GNDSQQIXtwweL3jDoOf1/PN5wBL0htmWzyCPmAa9E/PE
UabvHLltdmhrKMcPKxtrtup/m0RaGIW+JfKq3ow7s4x0y7fyO5bujOomyzbXR7ViYv4oK5u65wI3
qx8myU+7xdNJtScnCsyVOsDMQ/93KMi2oSKPm3pOi6PzmIkU0lw+eF/fqS5u8i6NXKD20RNvd04g
0KlyfWSzSOtvi3gk4NAg7L0oNApQjBNr6iw/MINhY3fN6NkopmwotG5ctWnUTTiUwhtZsMbHujRW
2U+OtBPqv0hhnu+UICuDkQwsegymm4q4Q+Q1+g7gdjNbaQeYHamPIeL9gwc7dLEQ4snFPfGh8QQI
RFwP0WOVvLUaRC4+d2Q/vo8HO8HzAR4ajO/n35866I90oooeCajR6R3TV66epd8PJJ3ECSIoRhr2
/Pu5pQPWgAwd4GB3SubZa60lsztG/n64NLzewO8AvzOHByVqD94y1Bf9rht2YaeCfFPfAM/aDCu5
5EVDaPVCEy9FtlebLUTXKJVWdr3hB8glF1pyow7TTcvus8y7vqkXZgx5fQmgAWkZtDRnMxbrJVML
tdH9FkwSooHG3Bo71oJDkM9qYJwQhcKGPFYne6oK9aKfEqL7TO/9kqJzQamemqxYScsuDgRUmvKU
QCJ9vnUHlrbNBH/uJ/1dRW8Idz8/UTgaKKsBTAscySwijEuN5/UQowWDeum4K5rj9e8veBeZevjn
+7OFSMJUEH3C99V+U7zxOt0AhArxaQmcbB1rLeWxNF2oVWg460jQXdB8NMRIJ/RHMp/tgnCfpyu+
8mODzi430DojwEBaC2+D+bNUmQouIBXMfG3i6pchmOzvVp5B3peV3W1YwIWZvQFCqzy1fMpz1YXO
ob0riineWa1VOGVF811pG8O93QNVc32ul7Yk5LZQgkXSB4UUOTknWxLlp1KdzIb5YW8dlVLd62GB
MqwSrEWLC44blORAFKOBE9D9eRafZ2oiAiNnPk07B0YcUDi5Vdx5IOswyRrj4pLTkPVe/IP368W7
dcpsxN0jZz56zSE5DbK40LHY80T+YKsCdisbQT8eFDMvbll5zcKo1H1iHyPIaxL1YVKfU3ZfKHet
8v3za6XDL+G5h8clsqXnayWitDBKO9N9Pew7V1F56ekxav9Gaap/cMRPTc2OOBjHDVLwFC5kODJx
sI01+ubF7WDiNQ53iJmbxyyQs++svsKh6zOr3DBrhCaMUMebxIQMQQew5n0UVdbKUVw0aiNywK9f
UNE0eNZaA1IRPlOJF2QhtGk2MbPum/wQrT1clpwYJCdkasiWhARyh54cLJ2IOk9rS/dzkv9mkQDk
DjLFlfbCrObH2OdPQQkRnc9vELz2gDdCMg/5gNluBG/M2NscuxFa45AV8DWyp2a+4jGW3CVKGVB/
Q7u9iYTN+cDygOdhj2Zrv86/QBTZMcTKhb/kkgDVtSQ+GwHeHDjVoj5Hh9BkviAeYLklaE7WQKwL
7w1ZTfrHxMzrJVpcmRMKQ34LVseRK44Sm15X/+7ML13+o5vCnT28Xl+buXDER8AkDy96JGXaYZ4b
EnFbt9zGNYBEb/N1GrroNobi9Y5pJfN0UQyOYYSDMyWT6k6dUd9VVlt/qYqRQOI2+SVMMfhp6NVG
tC2qQrhJGJi7oJZN8BGFFnKH1vhqJUhdOjA4igBaoleCguP3fK2Z3tHK7OVvHjZK5zR0b5suSGG6
NXzL4qYCMBLBKhImFyEL65K8TyP467BMnIQz7qB4uoZvWRwNolVAwDEgax7gEbUgilm2DFCpbyOB
1zFtp0NGsBIO+mR319d7eUQyYJUv5gvSBVAWt6baT8xXp6+WeTMMK0uz9H0oOuMVhIyCFJM7X5o6
i3ioEARJioifq7T/kqndiomlS/TUxCxcjaJBbZQ6YH5aEajHdco2MuAsEcJuQqhRXJ+vears43xg
q0FsQ4pgAZZ9PiBKlSwIUZDywzo03AKKw1Rp7qIk3/QtfVMy+hDzckPy+KWd8s/BJf62DbcpG0w1
lKZmIxUTV7S+Uk1f0ePAtRpqbZQGAXTBtH6rZ2P5fn2wSy4OraXIpqjwMtSaLZ7QWdNkYoI9VXPa
kO76EXXbz/ILfAwLh8oGzkeV9W25h07uoLjIqVYbtekbpR8oD9nj9VEsbUEL5RYNOEOKt8DsihtK
akYZcPw+G3ell6/JPxOKnzcPnE+/P5slbarNlCX4fgYOL2Trq4RDX3s0vlqJxhJHxAGFuITaFi7o
Ql7rQE3wzAWmtzcjxS1Vnu0ywqOtmZq9m2oQQGdq370awCM9olbTuBH0hW+LsbD3Yck7h9rC+l5k
UXBzfZrkz5wPA+SOYBDEow8oFnkZnaxCaII5DkYtv7W5m05Qrs8eRZSBFjW8ZYm9co6WDq0Ul8Rj
hkmh3tlWpiRRqzocLV8Ue2a/jHdx9kjo/vqQFvavBWoVhBiShvMierNFpWmC5JbPsyMUMiBO8z8U
U9aMzEaihmnbZQkeRYDd7di0G7thy+2VkSzsYfROYfMiKiSyr/h8cTgqAaQWtulDouZ5tGtPz6Jw
xY+u2JjnAYNw0oZqskx/yINj2Iz3Vjo9X18QORfzPYbfjwcWXmxSaPJ8GGCRJnYclZZf9xuee+oN
f0X3RV+7QbASYy7trxNL88EkSmJFWlZbvl0qj1FgHANd7MOJfk3I+Nf1Qa2Zmt0IJg2UKIX0nY8T
5GSZ7k2WcOIJ2eHx53VLCyuEO/qf6aPkfPq0nAxKkeCIjroHXR+FruyAxZHgyYagA4+3i/r6mHcl
LUFxh9SSfluahaOam7bRH4ZQWQmeFzfCiSX5S06czYBSozrIk1k3P/Jcczr73QLvQ6lPDq3/StZS
3IsTd2Ju5qKtICrinGWWnxkglTdlVLpyQBe8AADP/06dHPDJgHQ14KM9wgsU6X40tqT/lq1dNGuD
mB0e9DknVV/DBO8PZvOTsd313bUyBHMGzoLb6cwowiQJ+3nQ39QYUrbZWj55rjHx92X/70SZs9PC
y8qq6rFADqke8EIQz4xNr6Dkvu8K7ahazRG14l8iUHZUjzesNh9AQbP5k4HKxDyIeWUJ/Hytsj7M
G4sMpi9C+0tSmrvQDr+Lfo1rYnk+/zUj1/NkS4RpRFmtjKYPtpH71CbvgMJuQTG6cpQWzUBPFoR5
EqY5f7Bp9iCIpbSmH4ffivhNhL+zeKXIsOgXdInvBhQUcM3Z8UkiiIGjQ8TyI+VBL0rHAFGylTyR
7On6wsyBJH9vjhNDs1OUirbpmVBM4N0qr6wH17ICt+6+Sm0uMn4L+WMDEqK6yG9G/nrd9uI0ouyJ
FAgKNxd9qUakpa2IY8vPg4eJ38TMBd3NdROLB/jExGxDkFQz4qKBibpy9G4XlV/+5PvIWSKbA1D1
xdMkm5I8DE3shMD8Djqtb4QGK0dneYWABJZW9Ev4sV5HQqMZMfxQ/R6G0eAoomzcOo8zx4BeZqpS
BKjNIy+Um25qtsOUvlwf5OJeRFSH8ckwYg5VyEiMGFZPTF+iEnTPeM0KF/9cNyJd6UWccmJk5qQC
oeamwmCkJ6qIPLUTP6G9k38rQB1zUGy1/ZFPYb9JxrqBrGOwRn+5mIuH40B/NFKPl9zKWZUi18yF
6WsgioyKdGd2mtcErauR6gkUZLsxGt9FmPwF9vcbw4wh19TdWrx77Eh3y1vr9/XpWJ5z2SMIEphL
puW+D6e2KwIDGV2e+XirWV/VpB4PdWSzXUjEWtJg6SliSVQ4uojhFPXZQVHGOFUHNTV9K7uN6Z1V
eigUM7af1kC2S+sMdwa1IxALor1rdhMkaZ5n+BGGTxBZObEhtsCKt06Sd4epm9TNSIptqLV7iK8f
rk/p0hChoABnCkgUYEuzHRbawCpXE+qSTf7WsHdRPxhtuTXs/aiv3A9LXufU0ixoTEA+ZJSjYvgp
39HAndZouLWl3QGBNuxU5JCA7pjFJWqQTVPWaoZvZoILqHfElqeNVbmpYsgqTVH5gutesqWo9aaP
1OxW8Ci77/VaPLZ91900SYQO75gKd1RGY1NmxuP1uV5y7Sc/cP4WMKJEMUiLVR5pctsUeIfntSOM
P/C+p1ZmKxqlWqoArowCMLQXG4+upQUXRyGbHOX/kMiYTXNWMzWIKO75JLDeahbcBkbxiiZz7/pk
LW5Mhr5sSSqHovlsGJnVQobXQHBk64XHa+FGYvxSGcG7lvevtBJrfBCL2/PE3mx7mg1avJRBQz5t
Ur2AF1+gw7y7PiQZNcy9OQaD5CNkUcC8K2f2JBBDeaAhyHcbwNC4SeDV5bY3oJLrkOqOrj2hFlfp
xJY8LCe2wOYdj3oOVykgKQKdNEMrXbIWqS+eOCRNgKKSKfo53JWlVsDDGAkzRdwUQeQMeQWKBMWh
XXZzfeoWhwPJL8wdsjUX9DN8avqR673pF3R4FyMqlJN5RCC6skIrZuaXOrhQkqGsYEZjo1+yeI9c
8gZaTU/XR7O41yRfnpQ3REey/PvJ4sR5OlQxBR5IC4ZfYVbck4ytgBoWj8+JidleKxt0s5mlNNE5
RHetdKMo99XgirWS7sIeQEYIYR4gz6BgnDf0GrEetqzCazCLnkn+0pjHJn+Jj5+eMKTNUJwG3A1F
rjngXjGqNgHFHVJCGA11yeddJjRyTEB0EFGC4Grma8IQRX2rq+CYBycfvcJYufoWrvez7898S6kV
vQAIxPA78JvlJr/r6h5dsNzrqPGgWNMPi6TfoQy8YnZpaQBpAd4UQEr0fc4e0l00Dj2qYoZvJLEz
4ljWW1SLS/Z8fXEWthqOP3otZJsygCjy76e7WUsDoE4TA/kA9QY5HeYYyJ5rY7ulUbOnk1jB7y1d
9NLfmJDOlVKA85JqGaVqq1iFvOHIgZFvInoP741s8krTiA4Q0o1umyyizmS3qptwzec8he58Umwi
lqk/2lTlN4zpa3nLBeeB8i6OM/LImPA5AQCp2lIQgEZ8YtwpwfdBCV2K4t8fTDb6INFAA/QiGFfP
JztK0IQH/Inha3ocOyHNdpOaPU+5+YJVuNVRcrxub3Hr/mMPZDLn9kRpFROoB/DOShHYe1bbOCJ1
E9MdrcSJO7Slr3j6Bd+IV6+FjmIUlgAanD29OfLncWMOCBNNj9ZOfrg+nrXPz+ZvaFIzV1V8Xm9f
h1vV/JPPo2aBZjDgTlD3P58uKy+6SlXweW7e2cUXFGb/4OeffH921npEsmMd4PvZDdG2Zby9/vml
1UaHJwCKsu570Sc+lrqS4L2h+3XGGwfvKy+e6u/QYd/kfbfJC+WXZqW6q3RrQeuSqzo1PLsR7d5G
Go6MgH+IxO3T1u3AP8HIe2+tyQUtbQBgViTMH20gF5FEmvfMAK5FRxD2gg4ue3d9Blc+P48g+pLn
PSnx+URNgdcyHPXzQFXoLsv0OxzfZdeWUZOmG9ue+sysLLcGqHSnj+maIu3SesC/ogUIgLAFdrQo
xKNQKNQnfJdN277ck3o/rsHkF61IjWdUPdGQM0+Aahaa4bOuIL7QA2eg5g1UlEJnUGoPdaw197wQ
faOcAOQ8bkIqQ6/zo5kAaz0oY0N8sGKFzlj0t5ya38q2+F4BDu5khg3uBaQzru+HpROFoix6GSha
K4EJObfKUxYCYDpQgNrFXQmEpiX4NqTJj7FTehd0069Q/KJOm9mflF+ROUzZAof4UgWjBLb7ueUp
mtLRqEPqq237BCaOu3TiKzfx0o2HKhBjwGnC1DxtkcdDmUVWRP283ivoaAkUr42+X5/ApWWTKFNU
zUGwigDzfBhdDGYUaheAN4UhCPm1nr9zuwxADmXkv0kzpPusj0IvKKi6uW55cXS4yrFfcO9dVG3z
otapUHEGtHro3oRVDS+WMDJPkH5y/8DUB8QKpejLRrhsMkZiKiXzg7R4iC2+T7XoNiiSlfz5knMC
0E02Okkz88oKavdDJaIKZviuzN1UrNxOizMmAfQQbpcM2rMjpiVmXQwGvj9VD+V42wY/LO35D2YK
3Nx4QqOf4YI93VLyuC7wFvC7onrRWb+34+CvsrX+f2Y+0DcnMe2E6mPQVwbFPU5LryCRvR1x4yOf
FBkrL7XFSft3RB+Z7hNTkaG2UwRZAF8AYoF21diA0PmamJSc+VnqAVHDP9P2UQ07MVKjqBCrYwhQ
dWyUxEFyQNlzs2CbsW5TV7bIb3q6CrpaGprsgUK5BuUGFNrPz+5UB5lEpjNf5RuF7aPwIUlXnm6L
JgDWgQVc6IBDnZsQ7RizgatALk/Zax+UX2jGN3qy1kezZkbeZCfzZ2ghj/SCMh+apuVTGrPYgySx
8r2ftHazssPla3O+VjaB7ih665AUnr9GB03llEah7kuNAqeLWbetExBxlaaetVAkSYp7Po3jtsgh
7WHVgeEKAdWNOuhSHOwRUOe0SfeNqfDNEGp66/Sqmu3qdihcUqj1rTVqpZMYTe9MZhvfGkX5mIjC
QCq9SrcN9O73IRqZtmpK0UeGBlaeopNkNDS498p4N2KrDwEpaNQDYhEpvdu3bg9h7l8KJ1JiT33T
FVV5xWORbJRorO/rcUAcjKougwhQrG1Q0QA7rq7Sox6EmpPEUeyxvGtuKr2It2oXrKUSl8IM+CQk
hYHCRU1ttkeKMh5q1tgMoBWo0lLuaGBQU/AgRk/6H3jAU1OzfRKFESvtPtL90HYz46HCk5Nsr++P
paOM3KFkmsNwLiA4WWJPSWbCyRZdcy/zvKIIwk1X6F/zzmLbXLdW0H5LtwaOMAptKgRr4HXP937L
mrBuFUZ9AJx+mOa4BeTn8fqYFo/XiYnZtNlxGHRdRhFIaJo3avrBHrR9lQ83180sxRI2SBsssJlo
YJOa+yPIRit5a1J/6PlLA7LEqZp2BodGoBEJrwnb1MnSNXz24vRhtyNzKRvd5/2ykxKStIsRARr8
MEJCuF2Zu4Xv26iGGUi9oeXrggw6G3U9bQ1B/RFUUr0FfcggXtnVCwcIcaSss4LCHMKas/xYMQSt
Ugy4okCG8h6SRj22lIsNFwrbsF4zPv/EQTkKpTDwOKAlZR5W9k3dDW2HJhuTJpuA6F7ZrQSuiwM6
sSDn9MSd90o22X0GC20UHHLd3rdKdFe1k2u2+VpQtLg+DN1CKO+ZIIWYBbC2UrSTDJZ8s3NKE8pk
urbiERZOD26CfyzMw7rUGPFqJghUxyT4ERrAfg69+GYN8HLXz8+iIfQAA4WL+OuiSRK06n2VBQH1
+0b8UsDW6VgTjRxOqjVLclJmdyCwvv9ami2QQOPhREbsOOW1STbspQa7kem2iSfyzTSu5EkXh4Wt
C98mgb9zZmvLLNBEMSE4YnXzwpJ0Y/EcEGNrf332PgDz80FpoDUFKgJUfwA0n+86RqaqiY2e+JCU
zJxR5UCbMq6jVa9u/Rg6015etKpj1xM9oJm2fdLVYXQoQrTGMapkcALDLKkz8LD6iwMjB6RD0G2J
3gyvmTUY7pDU1j0VVX1jWErxhB7y1NVC8PFh3dI7PsG3srjW3RH0/fumC7TMCUbOtyRg+V2Qotjm
mCDhcM2IGXteNdVXXamyOzsMIm9M91PT3lRoxLNCz8o8tJ3vwiHzBs2FTOUQBh6o7O4SCBQ/4ApH
SpKLylMb1hwiKBS5haJWd5oFbjK9tsLfiFqsjW4n9bZKeuhcQ88bktpFjX46tYdAHWKV1ihjF30h
JvTkzNixi4Q4RLSKx1gNyvHAyrY0a9kz8uri1g5I5TWdOq2s2dLhRcXhQ9gKfX/zo6WIYuy6OsHR
Irek+hXmYuXlt2ZgtieyntMmFTCg9l5wa4wrrmHx80jkIesBgPNFk25nMMFDUlDgG8vfLe2+tsVa
H/BCPIJmTUjJAiKhWchMn+/qqeTaYAuNIFwN9qPlCdWEKPXzWD0q6hqUbanrAcYkOwNFgt2aVxyL
bkx6NeN4LJFmg0DoiUJHGFT+O1TE91rbfU1YuGEGD10gVp6un9+P8GB+foGFAQkeQfId2MHzkQ5N
nQI4hSiFlmnl1hW7ayJrR+AGk15spjrVHS0V6JCylO9k0A0nssMd4vXB4SE6vld+jcy8X/wadAMC
Ug5ZDlwv57+GRG0bTfAHvpHeVoC+BGBtEuFPmzZeEEwe0VIvEg+x+vO63SVniQZ/MBAjopFv8HOz
SsF1rdRG4nPrjkw3YXNbdyv+eGnTnpqQt/fJ7Sw6TUx6PxBfLZ6bhyxeufzXPj+buAlXfEkh+eJH
7Ss1Xz+fY0Hl4t/5kTHoyY/XS6F1aMgjPnnRh8Yzwk+q98q83pmBWTxBWQvymAYG+LA31NJBfLni
k5aiI0nVZQN5jUrAvC9SK1KbKUAoo27YGk4fc7ZrRq1zdVVRnNJqspWtvLil8N4DwyBSfOr8fVZy
c6ryiRCkEXUvApMoD1W3+zyB+Rkny5zaGuUxdAmb4GSJyHM4bY1oxT3MthVyEPg+EBey9U/mzWee
PEZJX0ssjR+AVXAIhDCKz+2sDwMykSLlrgG+N2cLT4B5q8aQ80Pq1MFrUbxdP9iXvx9ZauwurDry
1YhRzjfupObCtAa1PJCcuaR21HxN/n32/MIAZB4clQtk+kFQOi8U52zQGq3QyoPeupHqFPZdojkq
v88TqAZ+7tH6ty2IpUk+fCzMHNdGu7gXYKeoIBN5L8a7clqLUJemC68U0BSgQV/Dv8+ni0TQR4sm
vTxEY+pxgzvRmuDl7GL9GAKCYBP3Kt75QASfW2gbJZ9UPpUHr7a/2LbXtq7haGsYx8VxSAAPcuy4
TebBL1fNuA57WxwYB+5psl0wbX1+YyHg/cfCzCMOVgZqfIQIh6zN3T5WvX5No2/msP6eKegBo+NW
knPPG/dsbuppYaviUKa3vICO175ub5t+8+lxoHsLHWl4+ADgrs6upXCsDTHhmB/qRmw1y8n1NUbG
hbXAGQHvA9SC8Ficr4UZJdFgh1aJ6P85L/z65tMDQIYUsROe8rI6Pbv4lKCYtCyOkYYI/CFx8887
KIlyQTcq3jfgaZ4TqQjaNKadBdmhiUov0KnTKCvh+MJCg0EH2EMgAuVKzA4dMA+olDRGdmjZVigP
RnVrpx6IMa7P04IVKfij49yBcRxIi/ODFxhalll9lx8UJ61+/Urt9zXnsWgBQSRazwArhjc8t2C0
oihVMWAl6K2wfkTxU8FVp2lXpmvB4UrSWCmrhprxBVtJCgzNoDe48hQ9vU963VN65pWNvR1UB1Fp
Wb9en7iF/XtmbzZxWVQGXZXAHqBHG4M1m9UHwCxUkCdd1m6xAyR+8gI516nJNKSDmR+CcotuKodZ
TrmGalwaBfi4oDaKEBeJFXK+OLRsM2ZB3eRA3vre/TyrK9hI0Blg4j0GBrJ5JSYstCjPA604tOMb
Ib+mtbLv0gxBLAkFU5BaSO2I81+vZabZZhbJD+aRgpSpkg2t11d50QIcLVJzCJiseR9zhgc78uml
JAFhjhXHLhC64GFYwxkvnRHpz/9rZt5kWKbgCqh0mCn4huW+khxRNtBWjvriWkvgGsAgkh9tttYo
oQuLN2l+KO1f/NiuyWIvfh61VjBYwaNcgCOrrDMhO6Niu9qId/pskyVrwfP8SfxxJMBEjJZpiWa5
wEaqpFSsOtHyg6UqDnoEdEBmQvErSZINV0YnQj9ZL1RHDGupi6V9AGk7Bg8jgShz9S8ri/KqnnR+
ENMvaj9r5QsZf1/fagshEG4ThIpgfkN2Yf7iZlHchrxHTG1w29UK+maG6W7S878sFDHtsFnZDUsj
kudSBVcbHrhzt8wacE7WdcAPHTMcKgpHKbUNtf/ECqgT/stqNg9NiyTqQJEAK2V3b5m7bvBIsPJU
WDo7yJ2jSqRTZCvmoeMQZkoC9C/4J/kdxHY2ccmduv9S92t6QQsLhIYVdDpp2H8oWs4usp6wHNiJ
MTo0fHjtcs1DGOiooeIYTbcZevPbp/cDWEbAoYYABtDreVneLhtkQ9M8O9j8UcV+S56RKXZG/F8N
nq6bWji6AD6BDg6+QXLDyb+fvOPTgSP87nSEGuY3w+nI569KqPei7/ODE+6SmHGcAiSDS37InuLW
bdfATgs7GcgVXPkSYA4gFz3/9TmLlEAti+LQEC8LPN1EVW1zfYLmHbTS8aC3DwIEKAvhspyHe2Ex
YfErxPWJ8TM0XT4kO6sBZUO3bdRdNu4N88Wufxb5l4CsPVoW9veZafn3k8WpDLOe0O8uDoPSPzRG
75kDvS94cEODtRvi/xgmqh1gb9ARnc+mUi2irAQAShyo1rhh8sUiD6x7SMR33tobw/ph2E80Fl5g
NG67do4XAjjJHIUNiMsDJbHZEzCjZqhVhiUOgv3VVHc2vYf87sYcd0G5D1dRSB900Scpxb9XVIpO
yWIlmi1msUNVooc3RO3okE0+yOddYQ0g5BZumHI3038Z4Z6Vmxr6tiQSjih9m24K+/vKtlpwKcA8
4FaRJOqgZJz9iFiUoDEhfXXoJuWrFuBoQJnAC6J4S0L6RDnZtjV9hSTCowVxLw7YV6fU2xBvGj42
HHTbOTjyOMqgtPhx/add/DK88pHe+VgNCe+drUbIrS6acKyO/fAV+GVn1LZVtWHRTg0/zVAsKU5V
iHsDf4nYQZ15HzqIvq2qVhwp5+5OhOnKHbQ0FDzTpHwBKroXKTcDHW4kshp8X3MKMnro3PHq97r8
ERU/r0/ahR/FSICrwHNZxgoY1PlRzdKkoUPOqqPhTsMG/DKf/jzT8UZDVcBE0D7vDBliWmagha2P
sZ55ylC6WmWtXKYXh1C2hiCrJ/XFpNrHzAHoORm1qTK6o05/p/kxHnZqteuVQ4AMf85WbriF6QJM
QNK3yj6nC5QqaZW+okZRHdFKpai32udy33AjwD6jeIoGNBMKQfP6Sc3ToGNZVB0r+jvc0Pz3p1cD
LTpo1kPkgX6dOfxd0sJbqUGqo02892YtcFqam9Ovy0194vVFy43WjGl1LPkP16Ar+c+LKxNTc/p1
uQ1Ovs6SJuxQZK+Ob8l4UN769uXzc4McGHwaKmUQaZL2T76v1H3W4clZggHoe5PXbquxlbNwuVER
uSI5jMcx1heZ6HMLhS4mRYuxuJH9MAwI/437nv1Fzbtx2iv1p99niPZw86P3HW9xJJNmx0JhuHst
sMAc+whpSd64PN/q5jNafz47b7CDFnto7KDH8KLqBhklu+jCtjpq8aaIN/3K6b7cVOefl38/WZYB
2Lg6z/D5tr6PxXMW76///EtPi+8DnIOlRdkSkJbz7wtmJ1EY4PtqY3lDEX4tS+5qGni/0QWaUuvp
urnLXQw9KAQpSOLDKHJL5+Yyu27McBr6IyTzAJb+FZovRr+CuVyYMtTEoUOKmATPpXl9qJ/CFOEx
qE57s/f0ovLIp50g1EckfYKkfb6U5g0D0PUZcdtjIzt19BApn/8+6FbAuQIIGMLXeekUU1eOlprq
x2Zb2wJSbJ+W5wJ8E2GCPO3oi0Sx+nwVJp5mAHRH+tFO3/TkGPMtVbdrcrkLS42zh4OO3ALEt+fB
IVRUR4RQMTvWB0oHr6n5JlrDDS8s9ZmNWX6ka8wGuw024ph4cf9SAj15fcMuOC2p9osaihRKuHiq
sqJteazBAvgtOP2Ci2Wb5b9AbQtsWaquqecszBlejdDKRloPrAfz6rUK+ggoHlFytCZ1n6reFDtK
E+6uDwnlGXmqzyJpEKQBcCqVetHRfUGrUAJLFvSBQY+QTXhBqT5/mPoo3w8xA/WoGZADtOuLr0HS
5y4JTLqryGgUNz10wp1MUVAn0QIDyJrENsrdoPPsvmyan8ROQcusZMQZmBJWmybSk/dJi+LnKAsU
cIAGlOVOnhCAAFlP3w0GDWWIVdGbMs0lhMYeEi+pFLHp21zZ2ZUxHKKhHQ7KaBs/gP80SjSimMoW
0EgNEsPhb1FG29ZE92gcQy+nLJXURWWkcrsQpFwTQJo3cZD8TJQ02orGqBybpUDlaFH5Kx209n6o
xugutxokaSsSv0U5FG2daBwJdmoDj5iFbDtVXJ9cSEu8VbzRUUYz49eqbMBmqoTFUbP6l6yvC28y
p/Qbt83Ca2OtA8mkTbeC54PbacG0j7NUdaxWSzdgbMJl16TPaWKHgB4r6oa2ys9pZOBD75qJRI4Z
Wvy3Mg6R0xoduJ1SUDCIUXsOejV9roCl3msCWgmW3pqZG6I3Q/MiKEbTDQg5tPJbmzb2a4+KXw2c
WKLuNNH+SMvum2bng6OBf/bOsjHpTm6roVs1YvgOdLVZOWahT6UTcP48igIPK6LYwc1Iae1ykgDr
GPescKwq55mX59R6ZC3pUUGJuBuGTTc54ziVdyYtxvdY7X6JKqy3pajf8gmZPSeiCqDUTI1Qdck6
66UX2ctQW9/INI3oyx+5+tj8h7Prao4UVrO/iCpABPEKdHAO3bbH86Ka4BEgJEQU8Ov3MHdrd4y7
3OU7r65BjVD4wgkh+B6weCsTYU08tWcFeTg58DGKg2ismqS3LPU7oDB6KjnjydAy9ZijygRdxOYI
a4TvvjM+cFVkbmqAwMpb+62DDGjMqmC8A2jNdGlLe7+6aQF53JlG/SmNF7Jt3TlNFreDfwzyoe4T
pkORpU5HDIv5QFua0HHKD8advqmgU7hRoPuAoo55FE3+3anDh6nooPdgFeqbcfSvMasBQxCZlyih
89hA3jsBsDyMc53RbavhTRJZfUA2eQ60YKmLTEI5h9Grbs5yYGRI/eQBlqFjG/C5TQBy9K4qZigC
+51OnUDoP1qM+kII+VROI4/tCrrXquIvfWuR50C51cU0tb/rADjVONBcXepyshII1H2HNil0TayQ
tHQv89n5HenAgr7D5BYvdifypK4hyS9ND+y9FhXimRxC3oBspuhqPcPKye52Vh1O/eWUid67YzbM
aea2mSEx1FXpyIhIxiEK0rDM/wRFrdKwLfpuU1G/jP0O4K4tHYcZC8h3Y9fY18VEbBV7k1fXFy0E
3uOw950kKEydKF5PaVtW3nXolGJvc80TlMK61J7Eg5vVAor740/4zNS7oASgyjDPhwYo8c22bRvf
S9qJ/iaz1cprI5obUTXyRhmcPlgQzZMr5fVUWA9lWGlrNw9ayQTKIUM8sPzIxvLVoQWOm9q1Rz+F
T0HVXjY0L679oQFstVdicGLLqVQsiyJjsQh5faOJDZdqEQnzpGzJzUXnW3xvfM0PUxZOFiyme40Y
y1exsKASS2fGL+pOqnxTWGHPdlicd6Kxdx0Dd7p3xTdIDk8x7tgmDUxgkjbUFTjbDe9iJlhxW0vu
3TUjE6kZhqHeTL65mng9gpRh7wkclvIMC7AcAmfYq3Gkv1zcltsxY/Yv1mz7cjvA/XNjM4Pln4/8
biw8l8VNE/BYdTa9bXJX5qmo/OaFNmQ6om/6sy8c+0p2w70q8VWUktO32q8gcOXkbZbA3s5pN7Mp
x6SEo9Q19wGDLIET/dF3DdtBU0I+gX8MQnjxCktmfUHd2oe8RECuaY3VgS1sJYM/gD/neV1cWDa4
F4SwOB/VtJ1hvXVtCWapKxLAqCQu5fxT+3Zh7ZxSSnaIOgl0jummuC4HPv3wOs9NhRlN2uOsj0sA
R1P0VL0U4M0ahMDOhzp3GVRRDFXsKCa0/DXUxCSlNeBoVeEUgfQhdPcWdTOLYrj1+TEP2oLuPEsS
SE3VxojtqGYWd66Na8gNDC7s8aGeoTvJWIuvML1C/JimgYS4unZnecXn5ro1WRd30EONS6f8GVHU
qzKd3XXh7Kbt0JCN72f0yTYQ7/LN4MUt1N5ecW38mbw8txOI8/QpdadGxdAW951Y9bbWO8JZ7kAD
i4cinctyFLtpUhJrNoNBg3CiwkkQNftYv6FNrkOKWh3p2JgCVbMvQiuZS+tSOEqBxINfZhOJhVUa
sqss4m7yDNY2eU+LGzIKGZd9uVtosczBh+kG/B7cz/0B/pb2vdtwlUgaYI+ymc5qo3yn3OrJdjd+
LhhWK2sPwTiqtGG6fmAAFkCxK5pgIjFDuDcbi2tY7/FdOc6AcHfmz4QZTHDN6oSikXcfTKTfLYVJ
7ExiNsQzA4hHLjOvdemAouMU94DxsI2yiu4Vh595LcU0pTiXq8uKZu0jSK4VzobQqxMWGnHrltP8
Lc/KitxYvWO+99Jz47lpSAJTvirJOoe9No38BUkvfwtJEfgAitxN7MZMCfSz7cugxXREYf/bI92j
bZxnV3s1cDEWPVCgZ7e0z4ImyUdgAaAcKlGXCdjeIU2bMp1VCfftPPFY5F6Dv1dgian2AqfwEizR
aiMgb3/EBVbfGiL6S1/MOEBcbI/ercIiAQXQ3hnh9TvmCnMVRQxRWDZSF/FpN8eKqvomYI73Sobi
pXNp9my6AoYdI62vSu5CMbAoYPTdIlrSYY0N8x9JsbmONFTiRxLzgqjfbWeHKX4rbvEW7HtEV/VS
Z538JHAzqN2LoW78vbT6NrGCQXR3g+dkv6qGQSA5H1+ayH3oPJlf+7OO0JKto1nsHG8emmSumms7
Dx9FYAQWMlDfgd+8ctrd66Ku9lYk88QVGbTcrqg/pk03bnHk7pq2Hy5EYHmpA0GDi3JSXQJ3yzpu
bKi7bfOKkk3jzAt2C9c1mWSbuAqcmt6XtxC45RvmZc1mtCBA09htGvEfTRvKZIhKZ8OoldjdYNI8
IFCQ1UU8RnRG02D8Qybnp9Fm64RcwZAUfQUR7byCpjXzf3Oi7HgWDL6ucIWPwyaHbXAhUZnLszgq
DF4kAI0S2d18A7OFgzbZG/Sry+2oRYsmTvtCBFDl0A18nSc/vxSdf2eIC0sZqv/IStHbgtv9bxge
29c5Zf1xpozh7FPVg2+Z4knxrtpIZk97rgMTbSboiRQ3vC8Aw5QRv7Ix7duSTsEVDU0VpdAE8buY
VBZCr0L44cbY0camuNt81VeI3SztozGnim96wsUX2zXJDp7djVNi5TX5AVi9eg3z6kdoDT8MD1gi
56xF1Fa8ZtQcGQi9j3XTIejLcNBc22036LQUQQndk8KMTUJxI/0e6Ux3Iy2GH4gdmhR1Gz8G6Qld
maKDPFrGrXrjs3LaRMItriI3a+5caLkAMx7k2zrQPr5BIKD6wVsZQUd8Yk+i00A4Mrctw+uuDys3
5t4wzykPLXdrufYflnXDXemqpyYI5AbnLvIFO6/3jgpYCegR8FODJfmPvFUdAtQmaOgGptbZrsLB
lBjAGL57VlNdIWcIcVRY2WiulSdr92hJ7VX7TFNPbQMEtkk5sGIrylqkIs+OaBH+rgRCvMovEuL3
E85A8LqsaP4TwXkNZ7iPUyfErxf4+hspqHgBQI1ez9otNmMBM80J+/rQBTPC96ruvudgWBwtz7qr
mwGoryjskP9MfaLaWnqbqpTVVqvMOaLLTrudMxVQYowrNXDryp2kgnR5M1hRj8gUrYmur2vEi7Pa
cgONyrC3gtcBH+iVlZHPb/wOReUQgLy9nY+VdwEs9C16r4N72QykSqTX2/uy8Em/yWiDCg+f0I2B
C6h3W4OYCYvr8pdbQNlmUFN360S5iWu4218OHICjmI+yf/KYaC9QdTFoO/su1q0KorijDTeXnpcD
jqJLkb2MAaexFZaYBwCVtiX+P6xsHVJtItf+EfizsBN/QPzrjdDp7Vodt00GhbF2zhPBi6PtTHlS
NOog7e6pQovg0ov0nPp87uIpohDazqS8q2ypkhGd0BeQ+e9nnSEqs/swCXob2zmrsgsHN8cudzSF
vGPnYi8TmsLhUl3a0WA3jzBIdmFUxGp1w01Wy9uqRys6sL/bM26Ma8Y7jz4w225KrL4edJe6/CX9
HtSY8snFeYr16g0vme3rJ1q2DqSs3Wl+0V4/3uK4vaaSBynwdKCJ6oh+H/L5xaM/VaZwG2rL3vPA
t74XqrDjEgFrETecoqCQtb4KUxby/iXg+PleVYU/h7mnce+RB5YV/maa9HNV9HmiCmwMSdu3dqAc
26x68cyI7H9GLpiNdRWHteXv6qBUSUtgnNyPkX1EFPyUUS9/sd0s/EH8LLucAcrHXdqGZVyOrLqN
iiaYl4xGXpaw892UgBxc926Z2Vtn5uyxoipSKfhISu9nr39sVSDMdS4K5RzKAEldFkGJozfszRmm
N9H1V0NdVHBTkT+mcD44GTgnmyoks71FtPaTMOXFsga+FKUFFL7ieu5xBQYUqCAaqhpRBiDxxabq
KnzxuZrdi6irQlgwe/WFX9k/kQX89KK+SCoF60Bf2j/ddlHGw1kUg0AOBfCISvSVxwxzVrPueQaq
BhpEDsMWKoc/tTdbcemHPJlgVVOi3pBx+BQN/aUmVk9iYfQ1m7mVRENR5Vd8FP6j4MHLqOHF6uTT
/VgGYYrMHpmeyQscLNGxsdkL3EKsGLxrbzfnJYQhZ1LuZ0PhKVOwHr8srx8Cowak8GDAxJIVzXfI
NnWQzUGwjfSUJWM3R9cy5zyxTUFjMZfD0TJz+UNEWn2ri14NexSDmrsC6OvYxc0zJCb0DjMr6FMN
Hah9aJq8SNzMFtcTDoknLXiOHR40HRB8dlDGiBzJqwb872J2R9NDCwO+LVtVyWA3QMzT18p+QT5s
UgnU1u1QlP2mlVUL+1bi/Cirrp/2AxcsRiIFxCNfTgq7j+Kos+ukpdG80yP9hplnMSIT5GwUIes0
28eqhP6CyJH8h8M+c5xtlHfRpQ0LnKQoWd7fdp1ovOsIBMhN7+fuZd7SJkHfukk90z2jPkr2geW+
RhlSqrGKnrIBL0ZAowky/5oV9sGwDhG44L/CVr8iOAs3M9hkF6bx7nSEtv8YCnPQPOu6TdPYZdIs
BEVYfdkqrQnL04Yitekm9jPsB5b4VikT4pV7Wbp7tw72lTXJJkHYXENxYd7U7biPgnJPmm+U7Lug
jZ3Jf3NH3mxb0DquSJYBpYm665uPwsePLOyQiCub92lQRiD0leoOeeez23KxEQMsX5hui62JwjYW
fVteewZ11Km2Xycr11dShqFMDdM/HGs2O5yr+b7J5uCWeZ55EExHadF7fmqHxVF286+CV/5O5FTB
Kdt1y+uy7spkyHRkwa7Yp8chGp+hgWxzHMUMFbcSZnEC2yIRnRNd1KUl08IfqipmuFh+5Ub5r7iQ
TbWfi+IXqvHhVQmYz03OgzodDYT2bJwxV/AQcO86R3qo1UjLhpURs7Gvwe93DexnZ2fXKA++g0WX
XxuXF0ic7SrOe/WHZtYbGP1eDFHFQyhKHmsEzSn0Zn8ypqK4ZEA+sTkPL7gvg+ByhEnHszej3uVE
rqZJZrzm18AbShOfO90d/EzmeOa+RhwQWRnqpjKMe2fQe9IW+ilXHENl4csQuUM6lNR5NIbot7yv
BxkzHJw4D+f5m8Z1sOsIstvtiBzwoQncxZUr0PpXS4Qbm7Z+bJzO3c7BELoJRGFNh+RJHRUIkpe4
ZdG6m6JyvB7KPNyOg/45AVUrE68vJtTYGvZSc/xQKhq54Y0V3WaqtlPB4QRcwJ0+BD1bjigRRt9R
ASgS3sn2ZQYW7Q4/SU9IhQKCmvSMhAvJAt0Ebp3bsVAs3Bo2mcTuC2+LRvjz1Db5G1xyxf00sJce
V9F+AHA1YdSAqtOMFtnMLHhxULMrcRgnQRd0DiZI/Oobt8MrFG0ZazhJ5anR1vQoSCvewgXJkDOD
UzDi5HuHvPPKmmn9m/XLZ7cX5ZixTceGTYiyUSFL3agfNgylySOLkNM6Q/ToDhlLBq8KY5dU2I1K
mrj0IGQ+4tTZFk01oq6poWhcaJ+8UU+GLwDeFdCpcPMlsbDgYhOzRY1kzpEIE22Kfd5agLABwgy8
gkZN6nImwbjzQKG9h+E6vfFMbqVQCAVvF6fEY9eYaE4LW9G4jODEhRIzoJCcmBB5hfCCpHaIONN9
PdVaAA3PWZoYoLessWlaew7jZiKHcHiZw81A9pX5et8K2gULARJWeQBfrboxIqSIKqQgaLylTrFH
merzxsWJbg+k62CRBUgX/q0RXT6qVSRrFTlIawOesHPOcO/E85dOMeAgIDdAhGvVoJbCZpFoI3ro
/J84P7EAP//9Jz7Bv89f4zeDNjQoseH5pYaPM9t76oKj1vb5IGdegqxQQE4Dt6BMYRAnv8YdYp1p
Hp16PIAT0OoBOhAW4svf/+lHuyjwdCOEfIB2vnzj9OKrPx4qPACfA89CIQq2JsHRKSIWyXtyAJrM
uoDQ1OePDz60vd4/fjU3yN08t83weFtfRyGU9y/MtAvFOejBxzl6P8xqH6Aqif6G1ZGDmn/N4zH/
+flbnHv8qnvr6lZz9ITJQXd71LTJmS98cpLQhYSIDjqegb9CRAUDGOs5jr6DsrfQI5907L1V0dc4
tAD6+AAbAF6KLiSkTtaNTqadDLRytLjliGtxqmJVf3kfYATY4IL4TQHNpstr/rNQ86JVMi8i/+Ch
DJl7G1l9lcK3vMI/Ayw91n8GgF4rlEdbDADeemxoyuxzeO9THxrA/xAcA+jjYaz3I1j1QFBhcr3D
M2pmUK09x8U49XxIrS8s6QWav4Zhm4iKnOg+OBjcgwjXQ2Od+QjLHLzvM6P7D3DJYid3wqChFx76
pV4XHgZzO/M0khdm1zxG6us74t0wSxP/n09hyULAKQDDaLQLUl4mn2+4EzsC/XKoiizquQSAjPeP
ryvUOrKsChEd+zdihLTWzkNrGBKUZwb6eEH4wPLhBli2HkDdqw/eBQ4ZpI6QWHhzfg2B9AO6Ef6d
7gfvzEgnXglUuL8aqn4ArvxqJJ6hOe0Kah8c522EDocZkQqi24wC7tdHAqwMcGiAWSDR9AGNk9MR
bxxMh25ykQvUphmugClwvwuTowKZUfZlDKG/aCgBXg6+DEBgq1dDV20CyK3zDlm7aYdNd06J/y+z
Z7WoAUmFrSUUv0FEXoMUGxIiRYEZ48GJUKHjll8mMi8pwMdNC0+cGbavUkJQO0VbhwP06ZgLpFZh
3M1OfTVDofYC3cb80QGMIOZInneoMIW3CFmnayIn29pNQdDfOWjI3pLx+1Rd50MXQHLR77alDTsV
1YDUlNs6VBBVKNo7OH7zzQj2+8+2FM5jUSD0/PIGAPsWPCGovgF6vabSROGU2cHckAPFWRqVxwlK
aiMs/LozyK2PYPaF5ouh0N1DDIB1836njQLUsT73yGHw85gYGPryGCWtqUVxCq1uPl73/c6VF8gB
UWQ+c1h9pCoBmoZFCikxWHQsvOn3o5Ol6KSozQ7OXRv6kPDkmOBf2nuK8iqxdOIg6Ym+JiaFixBL
FSAc8G0wMMzD3o/J+qCi4ajZIeN8xyxr+/D5p/t4xiNkBjIfdjSwbsCd+/754WSbMmA6P9aVuVWO
vCTOlwGQ70dYXbSV7KLW9TFCj4Zqt7GCLyMg8XxAyBYoWYDZWn0V4QeZ7InIj0WBKCE5y0g8OUNQ
kgiw4gCLW3Psol73dtkLfHUXKBi5c7v/5hP8M8DqQIIetqenGgNoVCOP9jk5jI+/HwkLkNiA1dqL
nO7q8fbQMVKhNHYAEVHo7+M5nv/J5+MLhEALInVc0wqEw62uMsw6QDNcOTtDz2y7j5cecKd/tx3i
fTBJVt/XtToK9J0vjnS+UNGxCLbqnILWiVd4N8QqPlBj7dvAv4ijb6UgY0n+5U0c/WXMLnZfyH3X
m4xTqxa+ouLowarzsuJf3gERBEQ98BRCcL4+XDiDyaDDNFvFUf3KgGMeztzQp2YHUTjCTAihAgG8
mh1RS1fWUyQgVoQaR1y9fPUEWij9///41QnnwriiCwc8Xqor2t804Zmfv6yP99fxu+fTVb7ioYUo
Bg/Pd/pEh0AmuDFK82iaJzk9Z4R1Yq2icgKYN6CToHev4ctjEQRZGUl1DIOnqh/icdw558SWP4Zm
oO78M8byuf4JZmvZ0lwhPDtaG23yeNg4S9ly8+WP8m6Q1bVAAwUhBIZBKlKDHH01q69vieVugw8G
lEAhnu6u3qL22dgWSh3tUGwbbV2yst/9F+/wzxCrg89ApE0xVqrjczvdjMWXrzW4JASgp2Jr4/JZ
H0uiHJqRo7t7kOJnB9iVeybWObHrvAgpJFDwrgPG/eozlxXQPyPM4g6jneYXgMZ8eXLePX71gYUF
7i2A/cEB2p7bMj9UYjqz706+ANTqIcuCuAXx/fsvDIfBAOZvBhPUANsYxpVvzoyw/MbVzgZoCPca
wMooJ67z04K1DuhsNDyYZgt4WwCXlGH7+TSd2GzQK0KOjbLf3139/iUqYHncCs3Ngx+FiVfcVtaV
5k1SmjOX3InJQvIIsq7rgzYImub7cTQShJzQnh4WnX12Kc9GSSdOwXcDrA7xzM2yBpba9CD+AFUE
PXAf6oQliKdnNt06SAazgsLhHgJSkAVB8rPmCQ2Ox1o9htaxCxGPuQAYuJdW/xyCpND3F3M0pQB7
oSOR7T//Un/5Av+shoUyghwSyQFqR1B2WFd/VZcTqEWO5DiNwJUAeyS8mAP88BTNE9nlCg3dhlXP
EKo0b3De6d9MFURXShv2R8JI/lIx+xmojGorXWD5LDK76OQOgKMRC6lFV7fQ65jgF/CYdTVPot7N
7mjbGhnnUQcQ9OVAEvBJTM0lxAqeLKqATdDtJsobyPsNrt45PQG0DpDDixZAlTp2xQhouoxEeQ2Q
afZoIv8Ijqidfj4xqyX8n3khKJiCMAlC9Tr+4240yCwcyDH3r77tKnUtvn0+wGrt/mcAD2rO0AY9
EX6UbdtB4bcnR3vgKYD1zeCeeYVzI6wui1Z2EE3K8Ape/2rt2H/xAi5BMgnWLlj5aIK833yZQhmt
ah083rN2eZHtz8Rn5MQnADsPFEwPlEj7A4mUmBx1NFqTI1fQSw2ZELc8dPST01X83vYh+2T5s/cn
qlgB4AXQjgCV+jfoRqOdNZiw3Yak9y+1K4JHv1F03/vU+RUYc8OmUu5t11AUZ6wihXmdvojm1tkV
vmVB8VSWgKjb2Wamrd4OHRBVA2gGANZlYzLlIMAl6PTDxFH09u+6xmrsGfgT8zSSK8CSxq/d+ctC
WcRIcVCjnIilsr5zCjBGs2D0jsT9E/3g5Pnzdbi6DpbH4wPasNDErfyRiqM7RiNJGTmiphh7wByM
4yWw4J8P4iwH5eqYWbg3IPJAqwudstVLyDmEaUfEvWM4hWlV7lj7LdoNqN543wHEA/ibVKl4WzDu
QSqn34HzEITfBxTKreHMdDpLO+LDT4GcFKQrQkSE68zLjWBQME2Vd3T76qapy43xsnuITwLf5V/Z
2XxLGGBO0GcglbNxq+rMrjyxqhd1uv8bfrUrASvq+yLH8EMLEKWAfSKMFK+4N5+5Gz+8J0rPC3HS
hQbUop20ptTPbR/5kJ32blErvLO8AKwFHOZGCyjo1sXGFOKupvm30do4rbi3YW7w+Td3lxTh34mG
7vl/5EFQMkSlcn1ACEOQo6O2duf2c3dT9RGA0pYNuGClj7K2yxtCQX/KCuEt5Tz3AmunA0oTTByB
irZv73ta8oQP0Z+5K/y0kFwDLThCf6EZzB7w9nOx199Dff2LPTRbl68Du+F1pdhuBjEGOcnu2s7y
N/no1I95M07pUESIlVA/vJ20o9K2UWFcZDDKYsRs4a2ysfXwO1e9ODOF67UCM2VslWXukBo5kAV8
f8SSwi6bUpb5g+GuutBGdDehk/tJ2QONPOfBuf7RyfHQ28GIKMJ66xpsZLe9bHhVPGRZCjJYEzwQ
gNXJxecLY30v/X2rf0ZZ7YDC1dNc9RjFAVVmhlzVOf7i+khbD7BKYZqhHOEJjgEaBo5D+OQMj82w
+fwlPm4vfBskGItCB/iLHyRxcfNlDchf/CE305XIYftmkV1oAc+r+/5uJO7W8VnKcnYfOqAaqC+a
1eDwWsZHIoiq6nKSrV6y62gOkJHNH8qsT3lOdm14p6czQcqpBfHvIMun/CdrDkHyI450+IM7KbBZ
CvD40PazHqzh+Pl0nvpkiwX2YiWJnbcm5/a+iQCPjbIH4Ft/Znn1OwhAeoqGM/fQ+hr6O2k0gLYU
pFrRRFtNmqNGU+WKZA8FFBHjPhugGQkAXe4cdGnQhCJ/aufcOXhqTJgWob4Ph8OlEv9+DvF5Kgia
F9lDFPyM/H2RH2V+6TVRXEdtbMJzirenZtIDuXYBpRBcAcvf//lkbQUaGjd19mAApG2ORfOMsOTz
j3VqA0MUAa1TG9IYaK69H0I4pkbxj/IH8J2oc1DF13pNy9IOkQBjumCcvOR375+vHMgBRwCs3tfg
zTrLRf21KsHfAVDZdYFdAigFmIv3A5RK9ZbbehHMSzf2Njx3NpyYH+hVodkIPT5k8f6yIv75BA7V
4eRwP7ovh9vrwf8vfjxESQDogJ+Aixb2+6ePNlGOXYXRvZWhOvBi5Jk9cmLPU6gOwXMXFwBC+9V6
LQKrIFNm+EPrx6z4RYLEjQBy/hpUYfkE70ZZnSw8GnNl+IDjq1Q7cCV+hI34Wq3pf4eAVgXKr2jF
26t7ZrAZUjhAIx+CadoBE3rVgPv4+U44PVf/P8RqriSHKuw8YgjuXhIrpeBKql13rpt1YksvArdA
RUA6DPpAS0T7z3qKyKDrAeox92XjxxOBDOZFffj8RU4sWXQ7cPoiGcCOCFZbzqGsmxso1Nx3XeI1
ewAPP3/+iYmKlisfYSgwbB8gSNLOqYB7FHZc9WZbBsjuSz24iTknkP9xqrCqIInoQOkGE0VXW28s
qc9BlIvu51+duCuf++HLuw8D+BTFRW+RiCOr3QfqpWp8Tum94tf5RX3OF+7jd1hKQAu+BmBQFGRW
C8qxWvT8SpfeI6GcbvziTOj1YXog24J21t+eM3pa65B89C3Kyrx27/vqyntzDcw5Np9/6A8vgBGg
3gGRIegzLUoI79dqY42ssabWu4c+U+q1wF/PX0MIwVjOxieGzoaD5bQonr4fATw4mjWF490jTR/k
haRnlurHLABfGNsM5hkoiCERWN0O/sCHVjE932dln4KJjFB/h+w1tvJLBXqeoLf5dDD2K/c3Dduz
+syx9TGyXMaHbChq5AhUoEn7/gUHKAY0IPXN97DE8ho3zZgPFa2rGYQK1MTumiZFRsTPrIwT320x
qUH7BcVUhLWrQY1jocoKzb77AMRS60p0Zw6YEysPTwXcB4v6BIq1LwvLk72e7m3IuvU3XntpZV8N
G7B1cCkip3cQQH5oeTJlIsI8e7wv3d8OycFgfPt8ba+BFMvSwwhwVcerwHVwjdhwOdDgvDYjFncT
550BQiVBAmO6O2u+h/TGq18EG3+U8dTy/edjn5y/RY2QLmqviCzeLwq02Cu7yvV4T/roeZjUNzEF
B9KcK3ueWgYugi6o9SN7x1Xwfhg5AUEIaf3pvnfdYWOqrNqXojyHml6e8i7PxjxiaQMZgKUAYPPy
sv9caHkkrXYorOmeEpB8OpxF9ptdTIlvS9A4Hz+fuZOv9M9gq6st4GCsKM2xnVuwBmQKQPK5E+ND
pWN5H3Tyl6sHfZv1+0B9DvvZ8rG4owMtQVYKyl1fv2rHxI2bJXLisWy3dnsmDj85jQg+ICiNRflB
RWcAY1agtDfB0wRWWcEQHEfAUURQJczvd21pnzmZTs4kqiPwNF6krdbwNmHXvtF9NN2HYKuJTF7P
pP1vhvjrGwBgCuqEq4+lZ8/hgSbTvWn1H7thl6Gku8/Xw/KID4vvnyFWSxzRR8HLxp3uRffDUU4s
1d2oyjjzz6yKk7P1zzirUMTOBaUVwzgKOhqRBjPSO1PiOzXCIum/HNiLEdzqTTIchgUYWhihIzDj
8mQ8hv051fqljL+aLnQpFpgEzlVIOq4OHnuqISMiXXPftCBnI/xExbQeQdxVRdS2scqyGuTUCo5h
RU/uy0yYM98LbeEPh1+4pAtIBQFlQQi5Bh8O2p0ICPrzvTV3+bZlYoJkgww5eB5OA54VjJkYxc6G
FMDtLFSdWkVZppUfdYkAqQJaov2QjLod4y5g80YPUEWgHCylWUEOAHQimcWlbuv9ADBZXBLVH3hP
wKHpy2afS5duuGm9W28yzgMZe5J2kNu5gTnisC8d/kx0a16kR8bfwpcR3Mxy61lM3m8rhPg3kBrF
Y5AJuWnH2ktDxBaJ48NNVVL1U/cOeDLEnrVM+6pXeQyNNbafI/iFW6CdX8DFNNhzrxnirg/mtAuM
vIryadrUtl89hS3UZby68DZ91lh36IfaKXEhl2KGCUyUTOubfq6i3Ywi8bYt+/CSDaC7QWFFQ0YB
ai7QqbMh4weH8rmoaRaj2ZYDR2o5SSYC+kgb2T8Yu8nvIg8MTc/jfyoK96HQb8q7Ei4DCXStg4TZ
Vg5b1QptS3BzbySBdI4Ggz8doRuT1mDFbfqm+1EQkLM9Xzpg6E1Oipu8iqtMsuuQB/atdJX92Erv
mqPgqMEdnNQI/jCTmzwScNVSDb8IeDeBqCduUPd2tjwI/4e089ptHNva7RMRYA63pIIluyw6Vboh
KpnkYs7h6c9gXexj04KE6h97o4BGd3FpkSvO+c3xEWwT9m/DyOZNLGoslG0LyJHplOCOnGrbDULa
Ol2TfM2pyd1g9Zl6o5HLxMtIHbu6OVrKXRvHjwt4GmTJGDwI4fzUimS4CVLskO5lCqsyV9K7CKxJ
9M2ZajZ3YLlflRlLXJAheth5dT1/m2phNF6u2NlJsqVhA7xd/amOc6NvBubu99gO5W9q2zZbWJ+S
8KTJsl7USc1/BlamPFMdXdzJGaOxUp0/tZy3X2YNTgev5omBMW2DrP2TSaP0NBcc0sYZ3FPRa7F6
aEFGLSXWtbnRjdh2GYtqcUP087XPhfmSTbyWCETXJrOnELSM2Xs9VVs3ok2Vh1wWduk6FKR+dqSm
+RmXce/JGPjmbFzDj6ABuU0qTdoERJRCT1gRIJkxtT5p1fBkSSP+mXE/56dS7zA9KyWAVWMDnSl0
Brcww3nDr52OcdnqW6Vlg4+WkTIZAL3GYfIp6e9vpiT+lWiT+J6HdneKtLl0c97IiyCrYR4CKu13
VPSZT1PAB3DBYoQPFuCPe0nJw+e0Kr+rVpl9aUr1WxKYXI8H0MW9PptU7EIIpgT46yyNxo4vNZ54
wc4XbWpVD1mZsqHEuN0gDi52qLXsTZHI3ygZw5FxahsUW3FXelzH+KMmXx2mrfNZp7qeSZLlGznU
mq01ys33kOlZeo6VhZ/0qu3oqJ26rU2d6vTTEj97DgAAHdxe+xOmxky9bZJsMLTv+NIl/6FBhbrZ
WGKvZKLx7MHpN7MZFBujdcSuhTXh5dQ2etyglZ3W19VBKxyd0sLIeml0ICl9DLYrDacQNIGmexMD
zx3mgDK/cJS9MiiQQxfkSutukKjQNSnOpkyeyoQYLryeaNWXpteln1QK9u6sUxiYWWXvqXEq3ZpR
POzn1M68jHpP6Fu97MWGyDy16dCMVrHePFkpLDM1iO09RlWFV3fW+NpzLr2tuT//7Io4PYDaMKgr
LuDYqQnI0IliqhtWH9krjGjYpHKvfAaG0hTeVLTNHRyu5KchcexxY27ynibw6wVb1x81URn7cpCs
rcit5pfUTpQ4jnapbKQeyEM4DfZNaUS4nRQCcC9YHfgbdfKsZm28r2OyjL3ZR7c98osH3G1L1nKJ
4l+K4zyhdPJ9lwhjB4mveaQ0dXoQadNtutbmBeazuenspPB7qTWPkmI7N20nzVuAIMlXwA3ZjZgm
hVpHKFRtKgNfjYviqIqkY9zIoncjxU5v20zXwTJNNTnW8AdUptwTgfMQSkqwoQTsN9IxaEdD3rh6
mn4hvZC5RSihewczvumBd+xkCTSN5OTzfTK0VIzakGOSqmJ3gMHwqalgLHAl7101xdazaOHj1XqQ
bwF+4WsAokAcHaA8bqJT99+LttvFbdJ9mlXKwuXCrrcaUr9tlbaTp09SsYmMSb8JQ1nZBXnobEcy
/l4VKt13tuB0O0Ui3s4j13BLKin0jCWxLRPGdF/o5qGG4OyNpo64Q0oTuAaK88mslASaehNtG0d/
TR1zfqrtsH4sRZntG41mOb8YeLyAL3PCZPyct6m1qQaAOzbEynv4IvCkOiEfEido96XUlNvI6saj
08bDNs16c1dTFgydQDYOdSKPnlQn5kFHMvLUZd3gSY0CaUMOq41Vdq3XJNiVW1FvbuaMBL80oQXx
KIwV7FxNuAlbMHlwZ/S7FHfHGyo7pBsjsEAQRNACnALTrGxg0ZikpD6C01O2wNmSx0bgAKlRPP5Y
F2l5yOq5e6nqUdsok60/1BAntuxmKQTzvv2RdAuqz54q11HQ3gujHSAOOd1rl0e/6lLNfUGFr6s6
Yb41gNa6Senkh1QNtA1YwOq2XDgL2uRQRs5gZmrH7ZM+6vEvYWKc29cU6asxq3GgwooUc/e7MLTG
RWUkXFVhuI1JodwydQOPmLW6Wyh9e4uKdHdq7fkGOQP4mgDzV/H3jJlVs6vNqX5oc6m/5x5p6kfS
kNPgRgIei9aYT4kIy+MIggDug8zYNecIM4Ki2CIIN49lqPW7KjMs1+7V7BMFvaFnNiX4vMLIkBVx
1Ios8u/aCJQtCPNvSS7PbqDPOlSQBStIXdpusPUOUmVqu1NuNkDqO+w3S8PZliNYk7wyf9lz/6u2
Rutbj+EttyHMakWnyvu6LwB2mEjrprgMbtq61G/FFIXQC6N4Dweq+JzMUuCpRtfukzTXvKwBnlOF
sdjI6IF2hlzU+xwByV3PKZIX3xfu2AHYqIve2aIteOjCyMES1FIhDgEb2cdBgRqqMCFXTcumI9q+
3ogFRElMSX8sY4P1OoZhQAU8dft6H8NqbBoLHE7LvGua+CanutLH/z24KZquuc9mxBJS3Zr3Vc/J
YBRheCqaRL6v8yLaIJqSdkKRhn0xkLqeULdYbsYitCGiVu5E0gbtpuus7mlSwz+pUXipZpyqhXGk
dNHwxbTjfvKKWaq/a9bU+ErVJb/1sk2+OrMZbg2c6DeDHP1KlAQWkDTwa4NZg8/haF7Tc65V8UC5
KYze2QGnk7eoBCGD9I21MWZ73LZdPHpBBkK/L/VwJySzdedq0G8cBaRhKikMOqIG1JQX36bCUVg4
nOxk67PYaHmESEyfqek2S9sdCeFtQ72QtiMUTeFxOJeNo55Pc7+rB+wT8n4MXD0Kv4SzHrlh29bQ
JMrI2Ookuf1IF/2dgXwnPQpHYOBqGeiYSLF3G6HX2tGonebeCa3fQ50Mblkw3nWwYjvQqRxOh9C+
CZyBnSdjJ4zTwtxOom8P6Hc6Cv+UaGeFRf5NU0ElkUhrn61WSo9NU8y+KYWx6SbN3BS3dTgbMsnh
oPJE08wcu5FmnJqRNSFS5xE7ZGgEY4NcI50SiI+pkfgNgj78B3PYSkGZ7iLC+Xf52NsvQL6C0sOV
tjuyvyTCbQN5AEmqBPGftM87X5es7CmFY3ebAXHY6AXoB7eNzNKrOOTtOSpIO6fGrn40YqrlZ7A7
s6oMN2mBdXThDM1GT6zvhG7aY2LqJFGHIPs8Vqa46yMQE0m2BCqnPn6JRDftqGeG2zrbmqtVlfxs
q2Xsq6EEKsiII25EVbfP+knawgSqnvu0Ivwzw4lxSg7puQMQKCTncYxaSHdFWH6Rmrrhzmlmd3Fl
5k9dGXxRJEl5oKa2OhlpPT5ZZhUe5FowPoA6HCpDvPKXxCYatA5NJRPSiKZ+71CPdODCVflVWTk3
Uq3YyGL0IdhGSdj76VRIrjRYYqupmJ5mOpeMLAqHFy2AUmzWhnxymM3PrWwW2ygKsk0uhmgTy1nv
FmPV38qQ5HaT2U+PsZ61j3oCHUgjruHmQ4fzdRJ4trAPkOE+J4EubTqBLiZUB0hb2HvfqyO3pYY1
0JP1vNnB/NB3S0WcpzXysI+MXtmAR/kTJDXIF7OvjgUOpPeFClUiBbg2mjJoqHnAtzW22zuovO2P
NKfmHuqH9gkmE2wEC8eeZKjwtynG5BhBOgVIEZWbZJb3kSK5tpPDRJrV+TiQaN62gaiOoKzCnWYE
tRvOYftISkr1KGwDa9fW2a1mB84O5moISXCw7xRqkDelcJxdb8bs6XXRPOtK/lvErX2SNQhw3NA4
swwgXWNJSw9TGNs/1FrJEFIE3UZt6/ZkZrl+q+ROe7Q6+Y9pFazKXa0cxaiNbkPFv0sgON3NBurl
iAyf5+St7hp1gQldB2QpiGxzK42jsocDCLoptcWrrnbknLQQqpeZiGNcdNkuAcnlkYfmTDKA8GDd
BoNQsxvERgNYQsbQQHNQ41IdWQNANAANgxV2KbS2N8R4IK04UXqgss64HRfiZDCUkWvEYfmtrcS0
lYcggNDTZ94sp/PRUafkByIzc2fXyng312AYRZK+6JrEuzSSz4PTSLuiC351TZM91Zoo/TYNEOaO
quoXqtW7nEXDba+a+Z5TOIAhRVE3REgGOGCF5ip8n0MXQ+xTzUo6dmEMXZrYiXyPdUPgdS3A3lTJ
7yNlUA4BsOxt6EzSSW8JS5hCL27JfBSfel0MD1kMUxTozROKSFTJpZw5T4GjwyyRpRfJiYFyJGkR
u5VwIp+4D0ifaPxUaE5BqCt4dfKku7UMYzyqfZUfdPYpL4bo5kZSMneerM7551wFIFjwciSa72Tr
YELT2CRCZG6Vi9LLY9l2h6YOvSA2ylutUuR9n8u2V5V2v8uiIPEqzfhMkMy+gdWUvyY9JON5AiDU
a1G6TYyw5x5WVyc4KLBtVWc23KJU5kcTbdzB7BThcdyV91B5Xus0cW56FaTcGJocyuJGu63U2dpl
knIXlUPm2WEp+5XWL6/Qmg6tIzmbWEt+ZFkS71NuXoBO0o6IAsReEKQL0xksHhKk2jiipRlfitEc
d8Esc50cRfY1kaT6SzDG5hEeMZQ6IdfuZFJrJnGIcoF6hhu7qghw9ZkCWCSY73vJGt2oMIrHKkY3
x7U1uCXOqG6zcpRuqAkH1TRAY3BZqaOdHNaAxtK0hVyWOducoLsbdtUfGz4OyPFZhQNZAuqDWONa
Yy1t57IsHzgtz66EEs6tZEZU6BhYG9ej8snuxvQuyur48+WI7Ic45hLeo7iYFPZiKbaOK9fjAFsO
FKTfKQdTvZuLf43E8ny8MRaHBIVDgbaEON+kG/ImbEykWrPfdvejOETqldzWud//5vkf/NBQ/9pK
zPOdU0rB9z8WbKBj4H/kO/GbomDjQ83MaNnscWMw+wAFiBUecRWYRPmvseRVI6todWNkxmD2NJJE
xM7ca1XA517R2z6sPoGDWLEZWx5vEXQsHqrw278PIWdJLFLriwfGWhQzWdUEw5ssXNZ89xvtxz8/
HUsmgt+Y5yzYi6V3bwZQUA+tVPem7Eu1+l0lNkQM7F+z2pbzV0lIco/BSivvm6BaZkjKpjT8QM5O
pB7J50za6+VunAmj0wZaGPJ6XEDWimAyV46GStXwFeekNH6dE6Z4vtyEuc4WLN3QFu8kY5Elrvkg
nV7o6NULw+/YIxvVejLSnih9+t3K1Wvgn2VIvstMLG0hgqJBiCc09/6VTYQaq7nMDTbI8SbJ+uMc
dA+QUZ5hsf2Sp46A5L9q8ZmINGnqYAoWeIi5alIuJYiqemX4BdWD6TEKf19+fR+SLTwfWQZzHHka
MpnVKEjVhPMM2C9fzX/P7T6LJ5foLZg8DnAKIaDoyqz/UHe0dAghBUovmqVUe9WgUTpOmoMh8PPe
UraVGhikSOqjEZh7kr9AksGkTfnzqEnbIQdseLm7Z1YFJGxc2Xmp6I7WYhFCuq2Ef47pIw3i/nYU
5j8W7C1r57sWVpnmnj09GoRq+iFquYwhaf2HAb8UEbO9mIvF1mphKzgsYxvcMiKoUSHLMujkcEAb
h530ry9r0e5ovC4kxzgUW8vUe7MITQrn/sEix9bkjhdNrkQQ9/LnOKd8WVykqC1dSCnOeviJWa3l
tqpVfyZpFnI/y/28HlyrPM4lSEmgdVKbfZUDfd84+T7qUk8f/1z+DUvO8t2kRvqkIXPAeA3FnrWu
Bc4kvCaAe6Jz4B5qmcK1McRQYcNpSuP1ybUqibPN0YqCnekCNlmND9EQVVoomT6Gb1ut+Dp2jZsS
RW26L3pxRfL4YXIvXUM5ZlMMjvRq/XYtLN4sBQ6eP47yZ9UId7WJe4pBqoC1fhIw6XPQ2OkvZbav
fNizLTss+NpyhPigCR50rawDRRn8joKTobOwIcEPIj8E2p3SP4Ci9gJo0Jc/5IfVmd5SQbGoiTDD
+VBLEPWYJPWKPfiUguJNMWX3ZlZiJVFtCrs13YkRtc1U9RoY51yzkM4obyUnvgyj97NEb5pOcmpn
9A0mIizUCKKtkFQuF8qGfyzKKx/1wxJGNxdVDos2qsMPG16KiQrhRI3xSgVjRlDmmqBuGYHrCYHE
fyHoLciq9YTQUpwtMDAiyc/NxnYiTCQI2bX/vBQv/SDTsRSaqTrsoPfvjSlA1lttRn/Wrc04Gycl
qQ+XR8TZVwV+ZlGMc05blzZHk0R0ue5HPymL7mGyieFxKAyfLrdybgAAtiC7pKK6Ryr1viOZE9SG
IRWjz5AkCXVjgOSs0mPZYbhr3Iz9t8vNfTjw8N7eNrf8nDercttN/RQH1egrEZn08Y+tPuOrtJvF
r8vtLO9/PQwsfCRobNE8rg87nVw6UWjko0984dEIylvqdfEY0j9bjeKqix97b91nCKqvLB0fTwhL
B3UK9hGA4E+5nlAFEGnKd8XkxwX6gEDiOg443oACNfyunJeCA0Ko/dSvFQmdG/aUAbDfUQvwUQQp
SY7RNrGCHnF+gQdOYOe1lH5ffqfn9ru/deoKMkuG/FoOa8oxGSSM7f1QPhmswGoTe1J66gITWDwg
4PnBzG80+VOkvkrD4d8LoViKWZX5E+Nb+rhMmDdjRx+KOtViWfWrHIMVIm9hfLW+++OwedfEan+z
22oJHs6qb2eNO2Z7SX24/A7PbKDvGlidSmpdSzsjog+KIGiv7aLuMOApJMS3Tv15uakz68ei9zXZ
PZeKaWW1RMkztdSCnIxvmb/M4Mc1UeKVx/8tZ3zzNShPne0pT3k8qGXhzoBtL//+M0Pakjlj6Mv6
x1luddaOe50sQqwQJqjRDVdTp7xUiDWOyaAY/74rARPgOoyQlyvf30n9pi91ks1VVwxIiJXXFhOM
/Bp5QVl+7Go9etfCqjNT0eSzUsgzBQMOLkXfdO1uluJdVHzWo9/2vOREqhsbAZN+5aJ8Zn1/17D6
ftIII9HC0ehmvxbhE6LlbaR9CQa/VRt8/W669Iog8dz6R3sURzDy0JuvKUSllGtI3prZL9Xwp5nI
P0u13JKuIMAchW4s8j02K7/moLrTeiQNl4fMh92Fu61CqRpr4EIR+lsi/+Y7hq0mR42OX4lQtE2j
8Ho9M8PW55rJ7oeh6VAfA4GCiltQdB+k02mnO8VIIuRk2Dfkg4t8B+3+n7vyronVRllyLMhSHEBO
kuJqvWeOx2g6XFvRz7wvQJKLUNEwiPOtD0sCfzUAiL19shNQujei8grQegTkL/flw2a8vK43zawW
7raKZuhmNJMa2aZ1Nor2ByHLWJ3KkoW8+mZfo6J+VJ6vWlyt41RFS0VTkD7BMQTJue1ZQsG+Jd62
Dmz3DM+RnZag+1B+jtm2Mw+X+3tueCD6xfh3AQgyQt7PubGywlKVUvtULVmOyrwN4uZ5sK9VSn6c
a/QSBDXacFyZ9Q8GmrBWCFtLpX1KqsJzxm1A7BsTGJfzHO4AP9TkmOu42ISb/9C9N82ulpQsmQU5
3to+WcVzX+9F5DnRlWXk7Bt804T2/g3GcyzF3VzZpywsfmlT8rMf4+0Iy/5yT86N/7cvcDUwu6wp
LCXkBWrjlyK9qTB0AHw/aNvLzZzrDQcW9uAl1PcxkBirhCrxuj1xfGOzfOzj59S+pm4+1xcCKiwa
BmkB5vP7VybXUW1FY2Sd9F7b5hNpuFn1yuxHE1/pzV+D8nd7GcOOSh/8b6joWqor3rdkFFqHnUto
nQaYKbtR2JZXznP/omVOtJ3MuP5q6bG0CxRyqy1ig52c5NGxTozqMDXkhl06EO3ATGrHIc6rQx4i
Guw0Usio0ZIjOaH8aMbodAZJV71Z1aZvhlmMnlmVJIdalo5ubMwdClxDuL08QMjEx6h+xADU/CPI
vt+ORorFIBroXYNqwrcseAhNF9h3SYSeE/WPsxeFNd7jzBUfoPyHiAa6+L5F4rHLZXS2ZWNKn0Td
2f9h6lCCTgkHFehnikVl0Rgjgf2T4ZwG6U+P/Wv/H6bO2yZWYzpCb2BhKBScWueTpjymLT42/3pc
YgBQmsStisnDRWA1AFA9AuCv4uAUj9V3IaGNsq1rluDKufEM+wS8k7W8q3WEHwxnM2O7FJx6e8bv
DdNb5cZLejKNmAkhQyiOTWociljsA1RyJS6JptRuOyv4kuJEc3kCL+9sPeIptIcQvATqKcp8P+KH
XJNxlkqlUxApRBRE+qUhAXu5jXOLhI0+Bdd7XWZirVZVqa2rUM/V4CQZKC8LAohVp6NQI/R0uaEP
J8LV9F2dLPS5lmZJYqGohhe93uvNXW1qbtccy/lhyHaXGzv3FRdQAQufYZgoRd+/uSIhWak1rXnC
UsiNs5us+MEkcwfl8XI7574QpzFKWZGeU8e/Ol87SOyFaHTzNKPQipTvTnbNg/tcC5RSQFsgF7Ro
Nd73BEcsIaYutE8Rqt3FeesasP/cAAAkwvUQGQEB/tWrygKoXUERcWpAap9sBHaz12o1z32Nt00s
//7N+VhzyPnpSxON8oC82JK9QNyFX//9U5AhYQwT5Vtu6u8bMVIxIT+TMa4yHqXAF9t/f/xSakpo
j/9/OHsPasw2iz7uVFEMZ8K4wrTkcgvL8rWe7YSNlvAvJugUCr3vQF8j94QWFJxsu/fKvv/NEe9Q
QH/WImxn6rK9MkeutbeakG2fyV2DoOokpd29Vuv7POxuQlXsh8A5Fm17pQzuYxiHBeBt/1arWR1g
WyPVU3AK2hLnSxZ5DNesP0gD0chMtbOL6xTHaiUsNrj+vvZS/i1oqvBmtibjVOCM+nL5fUNhOPPG
bcrygOqRyuUa/v6NW8C8wqGZg5NDjcZtVYLfxZ893adD8EUtx3knl/i8S7X2icxaBTpMCw5t15e4
9xiQeqOm3tpGxY1W6XFnL1FaAqD5pSVjjV1mFR7z2eo2bQBrT8IRaQsHSt9GMZU1U+D0htvVEm2V
pvPNGArLT3Mn20RNUd/OHLj2qSXH23KiUqxuU8StaoyGtlJwXU5r0H5O39+m8Rhj1kZw261tnYIf
7L431jRDQoPWv8vLIj+2oebsMA9E6VeNCBM6tO/SmCq7hgrWfYLNFh6nDZ6GkbBcx5DnF3uiZKsg
0b0f6xgSiqIEHno1i5BiKz/qVi/gUE87s8Hfs5SnezkI1YNmzC8Z/9V90zv5Fkf4eU+V0DfLTH82
ic5Tqry5wVn3Dl8gJIyRtUegKR8xdi2PwzCmHqUquTuWmgwqPuzvYgyqcQtOJy+1MY+yu3B6lCsO
Z2UKorIuRbAxrZl/gRhgS3UbJQBqVLwY2NhvOiIeG9ji6b7uCt2TCm30yLi091KsmbgXd+a2s+Xw
xhiLcRPXKHvNvnx2EoqIXMz6qI8a6wwFGrVcHkHjEhVo2d0oOLt9wqc93lDtNbujAtU+1eY/FaZ7
LM2KTB2uWp0cFTOJnOq2A0Kj7r7PC3mrjxMu4ovSSc30/rYZYsXLKHbjRwbfu9pUXwLRK0entgbH
S0dl/lzBv0qo8NbSjZEGL06b5O5Syr/Djvs1wyDLRYuSvZK+/KHi5v5pTjnftk4eP3aTJNymGwYP
e1TLK3RytqSUk6/IniLlOARPY25DJSGKvM9VPPrmdC5ukd1qmzCscH525q7dYAtn3CV5nH3KIhnm
Wlc6VEuX7UbNs/IlUq3Kn20EastQyg8js8aVh1HmjhtzilXQvcBYUmFGka/eybGMVVqdfNPT9tXC
S/je7jrNI9KqvupVaO/0DP47sd/hLtOpxMJxGWNpvcAutSXkmupWc8JRTTCLwnKXV01/jPMUznE1
N/kWM0mJOgGmQ4M25qhaKR0d8e5O5fTPgMHoHoZ0/CDBEqL2pglfmlJWGzThUq56IQTBgwUfdp+V
deVqoRIdFSE5N6qMmNOao+iQBYq9hyM1bgpl6LdVWeteIkAmzDnsnlhryn0/v/ZIFiPGbWNAx9N0
yisuL1bnFmsAbYbF34c7sE5gy0NvDWZRBKfCXIzXS5RhTR7t+I9fi6C9g7X2+3KD59ZG/ja6REfT
CdSsdqMx7LQ6rJvgVI3OjVZhXlmMzQ2exqwKanGld+cOOSw3NpEtJuyHsvmCcqiCVGxwivBJoRyq
vEITPPt8MPEoclRig+sMQlcLNRexEpwwad2iYH1o8Aa/0oflfLHavqmkWG5XS2b+AzvRyhMbLXps
npKUWOM+F5QQ/nuA510Tq3NUj8af8nWa6IqdnasuOm0Xi8rLH/7Mu8JsQKZIfqFGsT2+3xRTNhFF
o3LGx1jVPNbiyjHg7OMxmOA2isaPofz+8b3KlWlKDOFntmeiML7yFc49nlQYRFgVJCwJzPePl2QF
zThG6X5MJmWwavyVnv/9/XBYsABlmksfVu+HBFBkRpMS+w0exJFnd7v/2/NX59hRKdsGwkTsW1+w
ExylK2PozEJCZsZAbkOWmrTaKl4D4BlRSVzEPpU4x9j5nIw/BSUMUOpdq/31H7rypq3Vq2KzM3KI
rbE/7ib9SZYfLz/+bFeIPKHw4vby4cQ/2hKQyKkQfp9aD4G54089LnYc0Dd5eeWrXGtrNWyh0Znl
wPnF17IsoopffJ17OXGz1kwxaM8NKpz1L5e7d2ZBwY5voTwu1/IPmEtJnkJq7YTwozzey8EdxYrH
OPh2uZFz82W5ciyqyYXWszAz3lzNAkub5H50hK879wb+AdaV6b68l9WqCG8DPA9bFwLAdThFdWJN
cNIXPjY/7sgBq5V/KcGwDZzvlztyraHVxLf72LbTkomvKb9t+2su6W5QPxvFlZ3kzDh415/V9Mny
Wslj6rH9eP5eYFBbNpRtUQdkAGJTf1zu0pkB8K6t1fSR7DJKEkUVflf6WrDvS59C3//QBITFZedF
t7Bm4OlRBLK75PMn8Veqv6mEMOUrw/jsh4HlCJ8b0RqisfcjzJgyEyeBklmapJPmRpmIniNNRI9V
Aweh0sp/5p8gZEKVyVaMP4IB/fB9g9ZsBbU6N8Kv9e1MydD2P7yyN49f9UfupD6Sg1r4gxrsHLD5
wpYPKoLvy82cf23/vxer8RxEfdMOYSv8hqra4HtJ0rbcBcGVoMm1VlbDOSZBrDhBJfxZOhrlQdKf
i4Yh4F3uy9mB/OaVrQYyRG6rxCiJSYOTdVlFXqzfNc7uciPnkm+LUoNwHxsCR9bVdy8ac2xJXAl/
KhVUAVJu/8a0NjlSzj996gqymVTKJeHOybAEFl0mb3QWvk0GEuNKf88squ9+yWqIOHUhhUXEL7EA
7E9b6RrJ6NrzV2OjjSIhQcQXvsp83Uz15vKbPLvGWabOzvo337z6XMOQSKoY+Fxj85Aln9TuMUh8
LT604bWY8NmOvGlpGThvdh8dcQIRgJ7dR/ozATbIr6yg156/DP83z6+xmpjDmknk1DmhJV1PvES/
djRY4lYftjgKYxZLWIso6uprT73UBU3P185SbvqjF0k/5y7YwqJ3m7B3u+w3TuOXv9DZfrGpohsB
88XO+r5fJaiGkFBzArrU1YyHXPf//flIDIxF0wB7dU20zoo5yufESXx9X3WnOblCZzy36iDNxxHE
MZmq67xG2USVM4Zq6tfGD73whp1DyWbwfLkPH7Uv7AOIMRbvLpKGHzKTaTIEajXRykRorH4axcYU
tyngmWZDRaq74AomyWu1a6Kbcx+Hgw5+HVRKfcwJAP3F0GuYabe5C56Hf9Zn0i2ESYhYHe43H1TC
eP6YI3Lv1BehP4pd/I8Ou4uCEC2SzdRfllLwXu/H1hQaLdXAcewH3aP+raquCIPOvJ13j1/NliSZ
8kE4PJ4iTAHNPhq7zeUPf2a3edvC+shZZHmrDCncQjPQj00tP40DqUJKTq+s8mfbAYQNL5EbFd/k
/YtSNVhUOQRIX27qTWP/aYlalldua9faWJbqNwtYJnorn6ne9LG3cPU+d3EnJht55ZB+9puQ/aYj
VJmgSHvfSlmb8cAZPfYrwBGD9CwXV2IKZyb8UgrBAZCSCO6eq48eWpEepoEW+4aBsUDwmrTVTpdu
66a88k3ONcTMg0qjgsf9AAWFy1EVnWLEfhYCKXqVutd2xNtouparudbOKneioiXv8pkOacrPPD0W
8a+631hY5Vweyuc+DO4vOAssF8APl3W5q0MYAMQCBnXaBKjKi+xa6O1sT2B4o7NebD/X+cVZSWvZ
TKbIj0sEDaZc3tgif9Es6UYqr5VxnBvNVGr8ry3t/ThTJ6pha25LbFvAqp0qDEigS1B1DHBvl9/c
udMgNVpLbQERTLiSy295M3OkVISQqPrIJ7a4cQiVxsX8x26ko5pDbYqiV7WRt8APiFlbzrYP5D+J
Hvy7JuLdb1je/ZvfkLdkvCeb/vZKb3qY22ybOH9whHYtOnx2nLzp7GqZmJtZ2EEhs+TZ5h1Hbcgs
jS1deaVnGyEYsSSK0ST8ze+97U2TZu3c4sJSd17jIW67/MWuPX75928eb5nTGOLZxkC0NwpxtZ//
4fGEM8lAchn9ULFkJ3ocNGHNt5Dg7MhGfKeMyjWJ2tnJ9KaRVR+6vK6UYegiX658TfsRmdpeVTNP
UZ8ud+bsRCIVsOS6l7TPqp0imjKjWdpxrMPU7kk+uA7pu8uNnPsg6Pr50hTOkSRdNWLFFM21VcLe
o70ifgrlK6fAc53gXuzQBHd1MLbvP/jQOWWTCpsPDjok3TjFNr22CpztwpsmVgtOlGdz2qY0AWUw
xL9rc/kNne8Bh/7lmMeutpp2gjKyMpwIlZdUwGWGAo1pmxVXruhnrhcO8r3/NbLaagr8ecVgEgbk
NmY0vhwfJelOKm+S9EdX/Wz7K+eza31afs6badgmVROKkOYK+TmIKO5T9oZ2JbZx/rP8r0vroGNe
jNB9Ec74qXlIrL105bNceWPr00YmzblNwQtvzCDVDjtuisebSu62dtp9avTssR70HQnlKwvY8iFW
98C3H2qtpCqrsB6bMaFZ6XsIy0YEvqP6Ih/2VEC7jvx/+1Dqamw7w9SZMtzz/0fal/VGyjtffyIk
NrPcAr0l6U4nmWxzg2bJsJgdYwyf/j3k0fubbjdqlPlLo7mJRLW3crnq1DnHaFA2pQIWSrPSQ8TU
3UJ0uLAj9Gk1T3ZE34UC9ycMWeXvMH6wnNArxPb6SZpznCebXAbv2JGuNY0WI2cXrZJkW1d7t/bq
JRzS7L6bZJqA4UHnmUwMnkZJYtkCBQMlT6C0lwas/PrDGa1Cfy1IN76mGKiPA6Z6tMvK69+bPPoX
p3xiQHI51tCAR0TBJoNuQrHlS215s2sNpXtAH6dYXaZQaOwCKUdLQcBpml4iHurhtQi/nkLHHP21
Mf2Gk/0UZXnOhBMm4Dco/YJ/jORb263VEW/zP9d31TQZFyfyxJK0GoYNzkcCDgDkzVcQzvAqBcL2
GvdTABnaeFxftza/u/6OS1oaN2WWEbWYO8XeWhqIaRb8y/Rrr41GugjQH0EyTXFQTdPu0vCnk76U
1PE4/XV9GJ/iFZd2HPAyTfrCgFCer0+CLsJhnM67iAZQMXMO/T0D2KZG2JWvq2G3ygfwjLYcyJa+
AnkzKDeM73oHtj+mlG+62huADwEPqdcpeciLnO8G1foQEZ5lSQluSttl9gbYVnulcVL5jpIO03Jo
oAGtwUznJA0YzayGgrjIMcBBSQCJ4xrzuNmOawv0ZdtSJ/1CNDK3eiiEQfsQAAE8giV3WoBOkuQD
Umpms0bKnTYLb4G51Tv9vuRFMzQNhwbB91v3CeAlNf6jqr8sunC2lkYhnS20BzkgCSvosW/vhzvC
FgYxd8WdDkI6UGBmTnMUQDEIdteDI7hOP7ISALLuFm/GSllydktzJp0oZai4rTOYE53fU68MH8mw
WbwVlqxI5wqY84m0gVL0orde2r7H4EQZy41NX64frKW1kSIrywb7d9JiNE71pxkLr3ffrxv4jMjl
k3uyPHI/YaFO4KQyo0dqg/mW31L3Vgl3SvhcJr9T0Kzy4pE1vwx314GkWFNu+LC5/gsWpvIzJXvi
2jU7GVmW4geA4XAQQRRvo3GtRbuvWwEUGqQheD5Ad0w6qnXXObU9CpQ/cvfYx+VtmeherYw+NCoX
CghzA/pUd0HOFo1OMpwkqqOa2NxNjmOODg4007A7KH93G7MrejTrgqv5+tBm71+0OU854smeNLSM
JCZI8WGPdCCDVUCr6cUd+5cYYtKeQ/0AiREZDUVLBkbqCheJE0MWJR8g9GQWS4X/ud2uI52IhB+4
XdCZeX6LiAxJauB8kqNZ/0xBrF3wn/8wVScGpGML4p/SShsdd0pkb0sH3Wiu9QTZ99V1M/PjmBo8
J+YFpBTPx5FkWdMOoOk8pmgoAgiyWNjMS9+f/n5yZJpkNMshxG1LX2ogDo1/WWtc49bUiw1qGinz
CopKljRtjqIofTXZBg/Uf5iek+9LwYJAtZ0yBdV9OoIJFLz8/xJQn3xfmn5dtJXlxChQO33g5qul
pNPs+XbQJwK9HnRNyiJSI+H2pOeAAuH4WyeDL6Dt0FivxaguzNPswUaqA+kU9L/DaZ0vs9saUYUU
Ah4GoLbOAdgGWtwnfR9cX4658QBFPrWvI4QHOdC5maoTfUjzHuA025mgNrlurUYSdCBDu25ImxsQ
BNcBUDHQNXLB4ALGS3RaC3iqJuabOCy+QZgg8SHUnQPCD3x0WacQn+FBEW/6bAygR+PVub2nodiU
tbmx47frP2juHIHZZSovAJoHv3A+8igCPKtwUEoe+u0767f/t69L29wo6gYc1bhy2JsxBIayMJtz
k3n646VdDhb3qonoAPBSvC7aYCjuDbYQHMztDFT0IdcBhC0kKaWdAdKEvO9rvLpcanrVN/u2y33R
LNVFJqcrRyCTCg1BcgdtFbLXp6UqGLNxnsKIeh05MHsb021fPoLBDEjzJczt7KKfmJPugMaC7DNN
kTbQkmek4DT2eH3Zp0m5GA50KQFbAgj6og7uxtC3TcCrfhxV497o+gEqb6gltUZ/UzEzcAHMisLu
vYPQ9XXD0+14YRgVXvQboesLKd7z3dwrqgLC4RSJSxWY/14ERqmvhW5vdZ09Nb27+r+Zk7zTqOfQ
ZyhgbuJhqnqxppYSAPzq40l07yTxP3gp0Bui58wAZQ2E2s5HR3mVhHxMYpS10vfaoOhGpYBtKh7p
igVTcycLaN2JvA59o6ADODcFNYmeMN7GR2oFvN6M6QbdAtcnb8GEHHWD8se0GMj4j1XxrpUvYDUU
7u/rJqYJkbfDBGJw0QWIxlSZ3YdBsIi4EcrAQ31L27fYfbn+/bkh4NmLJPYkUY3a6fksiSTOI4ck
9FjUyJCY4tbUHitnqdV0bhQnzxNZ6RW7DHlyZ3pohT+L6E0svT5mvw+FCcwRTqxJJORCnNm6AlUd
YJXIxgTUf3d9kubOJJjD/vd56YaZJAZqHb0iEEf9AQUS+tHQVahtkvj9up3LYQC7pqLjd0LhQ99P
2rLx4EIiYwSeCIG6ZyJxzBdum8urABwRAN0SkIyCTFROdSAPIezYYdkRBAEQNXhr2apRbwT4h68P
5HJXgccX+qgwBIzXxZVTDinKnzaAMFX1Dp51sPXrZCEhMWfCnNTVJyAUUrrTXJ5EzyZwhb3a8ORY
KAzNy5W3ROkxtxinBqYfcGKgN4fCKAsYKHPmAesNIeGFWZqxgFcYaGPQTwARAHk1Us3hbAS7/vF2
qJ6b/tuX12AiQHUmuD9CT1PatEh5926tKFjrDHoiCgi3wTLvQkjvupnLex8bCrSX4IPUwQYmV8Ks
qLZGSuIMIN+HPFyhC+whSx4Ebv+8vTHZlx8F59aka18prIY0DqzRLTkkS7QxMwsCikccPPAFIlZX
ZWeou7mAlEh1VMCVJR4d1i9M1pIB6eejtRK9XAwGnDQAdEh0q+uLMXO+zwYgOZBCETak6vD9onoT
5AaM6EzcpOTp61ZsVIWnVwZgdkQ6GUkqWO2WaX1EPrPacmPXRFtaLcRBc1OFWH7iltMgiSR3oVWN
FkLLy66O5FcNXS/9+foYpt94fq9Oj6S/n5dWousTtRSaVR2rjPtl6+dd4ISj/w9GLFzdoE5Hy5Ac
H9i2MiaVmVZHu7tpYtfr0MafDAuJ39mR2OBxUKdCMcKqcz9V2kmixKVeHu1mAM1ykvF3M0m7Z7Ov
3eD6eObWBKRlEF8GZwQ6bKSFz6uakDSh1bGkt0dd+XK1Eaidk69LA4EQUWYRiq8zctMklWeoldf0
CwXouRMCyB7wjWD4AImRdEKolsVlDjkrEEQLdLnthuFYonV2XFiUmZkCbgJzBO+L/hpHCkiIMoRQ
LGjLo6k+VMWRfn0hzj4v+XYFFy/YhfH5EOejOi65qZktBWAGEhbgVAA/nfwGsRowpNTCmNTU0AYM
QTGfoEgbuKPGdtd31KwlMpFbo+MQpqTnL1HTnBjpWB6x5zyaQB6DJ34PNqnrZqZVlU775NP/Z2Za
rpO7PER2mocGzNDqpW4EurhcTyf3oXqrKEdDYX4//LpucXZg7pQCRdRugpXi3GLdFgWDrBGWHmrT
kBYbynslX/DDs5vsxIY0eYzDh+WTjaT5HRkQH3U+rg9i5rBMT2zgpkCwh47QaZAn0+YoVkGzfoyO
enU3jo9KAcr2rtyqfbuwPnMjOTUkHX07Tx0FBcnoaPoJRRO9WAp8Z5aDQBwXcF2oZk8h8PlIuJ1V
IMKBjoqjv6v2mhk7cwlmNjNZkwAuQndUzy+JZyAoJFCy4sq97j6Z0DjSrZ/Mrr2xX11flJm5OrMj
zRWIINy8a2HHtKDhmb3X1YKBy9cOImoDIHDA8xHZGdLVWETJAIRZFAHDUuOkOH4V6V7baj7wk54B
Kc3r45mdtxNzkkdGSSKkYK5X7il9bcjeDaGutCnM4LqVGeq66Z2ARPgE0gCbjrQDWNmaag1x0uOk
M9M3PhA0a83sENY/C/vNRncALb6Flfj6zoZZBJO4dBCMy9BJiO2lyBlV0RGMEvm7WKIsnd0MJ5+f
/n5yQke9y93apRGi79ZP9IkkY8FDT6stuc6zAUg+oCUqdcGHGh3RHZYFVrlRklc1BufJaonhevaM
ErTToHsPiUoZvY8ohqYZqmD3Wa4+aoob7xzRtzut+IfKC/bCiSXJORt2CfKKBpacBqyMflYtRDKz
qwJHA80EkA5cCMIYwtE6AhXzY/NLFVC5WNjLcxOFJyOyWg4SaSCrPV/0oW/K2KQA7YuIvzPoAlLD
vcXO/3oMgyv5rxnJD7C8N9nIp94ARX/nifk0dP9yOgD+UnFLIngFh+r5SEKbtE1XsOQYlbdDsxWb
64d+zpPpk24RgmMkO+Rgr+2MtCwNEh8LyGOZEPBqUjdIy5syTnaasXAbz67KX2Ny94yplhD+LG0g
gEe6AhX4awYgFe/Nj+tjmttbyNPpoMJDsGzL3hmsRVqZ2TADkb8PCK3+y9cxXy7g8xNL6/mCQD/L
AN8JkN6DFbR8r3y9Q0eDVPff70uXly5YgXcX4Oome3TtZgNePx9URgtOd24pTq1IB6SIiFObKkZB
ym9rJX6FUvH1aZrbWMakYwS+QNBZXOSW1YTztsTRsHVwwEBgj4T5I9RUd6kLvUTU8RfszS06qMcI
MjlIqyFSOl+WvnArww5xThCueYcOT8mvj4eArgFob5CYXGSZ1VzNzARd2UfBbiy+dzQQ2XghtNN+
X7cztzBwilMgPl0qcpEIrNCZ2ek17Dg5BJS6eKsr1d4hdCGmmJ0viIZAlmHKUajT30+uRQW8aY2o
MV/VHeWOl3TWwoTNGwBZG7iJJuEHaYeVLs/RayyA1mjiFXQMeWouDGEuLEKCYmrOmR4RMvoA6vWp
PTgCvqtRAgh5ep350EHHEsREC2OZt4RYDz2ZCI5loEDUak7rsAHxnuYbdu5xj4LFSVj/NKC/ZvTz
NRnNjEaODTNRDzwSABU1YPNl224c8XJ9l8289lAFwKsbWk2ohsv3YwWmPV2MbApgPWZsSb82tTsQ
eFgdXvx+2Czc9jPtpggmTuxJt1gZlgMDS1V0HBAoF6h+G80aZECFl6wz0FwGCQBK5T9kGM6MSmGz
atVxGgPmejQyv8oCZUlvbu6o2gY4hNFDayHDK7kcDbyNhlb2mER3n/AhKOrb2KkXtt6SEek64Opg
pRnIDo4jFGbtxi/DnT0sPf7nzirSiEB+O6qN7lZppqA9KXpq43FZWu+MP0Ix/fp2mx2Ea6NHDzkG
Aznw843dQfaudBUWHzsjue/EsJsQYryqPq6bmelrQwpDhYsmqEkDkiRNljLotQP+RNiBrjrkksOb
qA7XhkKPIxE+1NaA8jMh1tl5RAO9cQgV1+zrXJjnv0Hye5aekLQkdXxU3LWj3g48WtgRczfr6SCl
sxSbJHEbY2rW6m/T8l0xi7U9WgFVEcCpC7bmNgbAznhsYH8jRJSehJ2o7KoPbYTpbDvSnb0QS83t
C/RVQl8JfHaXOJnptnWQ24qOhZY/9MLaK3r/0KIR5fq+mB0FXgKgP1U1U5PbHesRYbkGJBMahYd2
TaEm/kdvSLL00pxzqiBZxtsMed/LfDzRIkgXq4ilGxMhW6ltimrnZpDtBj9yTPqAlE8dWYqz5q6m
U6PSblCYnjOdafHRmeg0ixiYovc6Dv1YXdoLc4uFTNc0QLgJoBbPD3GbhwWIO4AW6J1yHysombll
4idu9+vrq3Vix5USw+iVHjuDo38v6s0gEloQLzHezV5H0ENGT7eugdpUrpwQTRGh3o7xUajWbTVW
T2Hu3Bed4qk8OoIY7Ru4VQFAs46UdoGSLumKzc4kMt8IXnCogAQ6n0nV4UOo0nBas/iA2uORh9Em
dIx/uaDAsmxP0CYUWGR3CNInAWBdHx+NakCZ649gH3a1lJicGQx2NbjeACSZSDGkwZRpxE29ydCx
oiv3PVF2Y9tvIL27u74rZvY5zEC+xEa4B7pnya1GYMXMDR1zlggbxWwBmhzLj5SHqPt93dDseEDw
MHFUmFNp/nxxeBX3ScnAXKA36S7ixoZpxNdba6HKMuOTEHQDAwDeRQgvEslMrpmgsgOV4FFxtlG8
WSrNz47i7+ct6RDpsUiZPuD5VSlgoh2Y59i/uK4tXA9LVqTroQBoLkoo+CpaAg3s0PUUJMCGYikG
mstMgnEFBNPQRANUQqbJgnBtVwlkXY9p9+oq2brmoZ+ZVZCS0eNgZtfok6bXnpk8XN8LM1ftmV0p
bolKtyeEYZEImhTjMgYn7XNY7ooRFLfx0vUxtyMmTUUQzmGnX7wwBy5Gpea9co9yz/csL/w26Z+/
Ph6g5tC9hv/RpC4doo5ZvW6Zo3Kvsbema1YqGmHcnwCrBkq20DI0c15ttPpNL2YkyCCDdn6Marsp
ATitIzCxIMp3bokWrsYO3YvjP5SQJycKXSNoOGjoXTy3ZEYmcvElUhn50K7oqG07gGncmqyuz91n
HlpK857ZkW7awmJdVUYGoGyDsg8V4tdNvhZqu0nqR/BqbgwNWqJh53M0z6HstG2dyhflErZ48gvX
foXkN1hahwUIgnE7MsMzoaOYU1TMxS0dX92w96gKYqXx8frQpWNuTkS3gBEhjzPtzguGEou3o7AG
jR2YWx+HYtjalVglbfy1pt3/zHyCfRykYi+uRWi0tE4IWrdDB8m6zh6eGtf2eydcAsZKW/M/O8jl
TJiomTKUAkSq7Q4dO9QueHa6skQjUL4uwIfkqY29EHtK6/VpbOJcm1oMILcsl2/dlLo52nHYwc5J
IIiyb/riiKgm90OwWHuY97U6kbGVS90ystP8zzIyYsBOTbIgcpRBtZCwQXfbg+k+qcoWAa+XNEUQ
KhQuOoiV16aPNtxagB9Np+Bkf/5nFWkrVPUREiBaPD+NHa0zO3LU9pBrVVCZjHtR1WR+oZDIy4i7
Ke083ogwfrq+RSXn+Z9ZUEDjxYBnJoDu52apm469UsMsHxovptYTgC0/r5uQUf3/2YBrRn4RfbNg
Zji30TYMLOW6gQkd+bhy+2IExJEwL2SK4cE9OEHk2qEfGVX2jRdZvhpMewwU3mj+GFfEq3XU1aqi
Yjd5py6Jxs5sahTPJk6vScv1AlyuxaZgQ0LbQ2HraAaMQdd9o+g3nLxen4WZiUa9A1AE4BHwxJZf
hC0ZgJNHKe3A1VeRf2hNsRBTzO3bMwvSpTtM7Hp9lrcHV6yrCtLNZefxJPfc9qnR8ILvXwAm8Sx9
6R6Z7glp557ZNc6XN8+5lecW7LZAQJiR77SBFW5b+piGL9fncM4SSJhAiwXBZnBjSWcE8uiF23Z1
eyD0B9j4YwEm/I+2P6hLjntusU4MyQWXTg+hbTl07aHR78LkLllfH8fS56Xwz1XbODUhcHYQaGwx
Xb5yoOR23cTsbjgdgrQbkrbKc+hLTKtyGBIXuyH0e4hI5exl1AukfTOfaul6sB+vG56584A6xXFC
0hcZKzlnANYlpSNO3B6MKh9WiC8YpOXb5C4y0L75dVPIvYGpUFfRKyRHt0klMrfU4Ltcl96BDWwb
h3cNWYjH5sZzakSaxyLv9aJGaewQstGL8tfW/pFozcJqzW3sUyPSEbLsFoBsh7eH2NlFyFKq1haw
RGJ8M5dwdkuWJF9cD4SzKsNwxjhIoHWm+C3xo3afsoWgZG6Pnw5Juli4MSo6VB5wn4XDrRqRR5sa
P6+v/5zrPjUx/f2kFCOgwBgaCmbNQsQYFT8TA0CSZkOXYJCzQ0HparqagW6Xo3+d1XZcZzhKNB3I
TWQRNRDKWK6uj2ZuZcC+BHQCuldAGSA5hZwiYLOAjzmAy8J95M2Q+A1VAYqAPwwcNvZ3ZmJkC6d1
bgpPjUq7O+7TWIQFjpCW3aX9n9j4Fql3SvH85aFBRhr0WKDoQGFTTg00MXUiJ8q7A6iBxwd9rMVW
zUpnB807N+DOwB5StyML3kFOak9hx5SGQKcVsgSYU+lQcRUnadCwPUblwWp/NLZ124Czo8tBrs74
prY4KNv2YZzuw1AEzbi7PugZxwFgDvq7UEvHZSXvmrJzi3BMWXNoDbTlR6YXiRd9SSp7ZtPACP7h
VoTkuUy830KXsM7rvDnEGoj3o9iH4shdB80Unt1UYHa8PiQ5/zdNKajxEfyjQx7OXYYcmUkP4oQo
bQ5Nnj5AQ0b19LTZ8Jj+IG2UBSWlUATn5nPOITBkgdI+r7/IUvvfT0DtDZoYeIgASnZ+6HkWh80A
ZNKhytLvbv2e9N1SjX8mFEc/zv9MyC0/rkGi0mrt+kC1beWwfTpYXlo/6WOKIh97NJd6gD5JnKQI
aqIvnJBDKGCbciqQdsNAIqupD7oWaTdoOLLQMBey/jZrWLeLEVv5dDTHVdQmaIAsFL4PVZUGVcFH
T0nb7KODrqARuOAQv+FRR1auEMlWmCz3au5qj8wF51ZmdDz2GnCoMAQDBbhXrm+Ouf2OZOm0EcGC
dFEsMDKjNCLTrA9JUf2wOvHMu/ZJEQhCr9uZcVnwIPj+BCKEaqd0rDtB9GZkVn3QUhNNz/u8+9ax
Byt5v25mxuk7KFEiWEelHHgY6XLhbpOgfoM1CR8Y2TtL2tJzo0B1aApi0RNycXCHouuxn2rMlrLq
61vOf4DznywBOmfWBGkkcE1MBIWWKaPqDYA71CHPcAln5KZVWh8yTJuRitX1uZo5MHjagTUQJFhw
t3LMlxU2pKkycPlxIT6q2HwPmfubdc5dniuhN7hhBfA1SKy/alUHugtdWnirT6Lq0oWZ2MwdRDWo
B1Cxp8HYjQ70zBTPiszU02nkDyhT9hoYwK+bvdwYk1mkN0EUMjWqSBniTIx9rRSZeqi0wHzm2mbh
85drdv59aVh4HiMKqfD9fMgyz1JGsJ7EIYNObHaIwI5Ec3PT9eyXnpRveJf9aJpxXSkD5N7Hwkd1
KYRyHFmLwTmMKMy4sf7QGuYxDY1t6oiHirs4K3q7z0CRHqhG96z21TeQZPqQwdog9bhCQvgJqFnV
i7nqu9GkxNz7TBe+0VkvTWnfIKGVeHnJXorG2tKeoGTWBgbNbyjnG9z/Cwn/T+K+c++I+ikglWD2
RuYfGKVzj+8WlpNatMeEQ7oCvOFOd9OXrb4vhMZRAtC1xyQ0Ew4qKb28BwrplwL90SfQa7gWcECb
0NqP3/u4m5AMiUOBAraKwKqcX03VtAH02IaF03C5QT5/JuIdAgrnC3USxexK28xyaz84b43zFgXX
NwgkWjHg8wkBaH7KeBPkERCOTkHBSdxr12DWhcYC2ReOlft14qxIOry13egbWr8alTLxtDoKaqjX
WIWxtsz8hjRGErC62CF999NiIUKfJnxQbGcnzHRbFM0OnwpKdYC+cek7GWTNmoHpPnPH58JBMW8Q
SCE0TnSvMkZv3GQkHsnMD31wbqNSt71RbwAeiO7yzH2oyya6FWWz7+IygmpgvbIgAKGnySY1hu5P
ZNSVX4RpGzTdJOxmF5ZXhCA0rJzXImWpn1jiEIsCSVmtXSladqtP4VNi1IbXA53qdZD/2dXJ0HnA
keoed7J+BdIII0goDXRb+eNUqS9Mbe0khY8OED9mCnQMuZp7hmUlHh0Stg5jPam9MM7eBehtecFe
E+IGfeHszKq+J1q7J2kaGEb8yFi8E6G6M5kL8XPiJ2l7AxjFq+2SXWxa204xgzrrAhDmBrTP1sD2
7XPImqVl/Q2qIbuRRHdjnK1RfFuN7L0staBvyYrbyj5OHPhkdN6THo110bAtB/ubZoWPWcz5tncb
NaCjdRc1auQldf/DLNTX0ugDSMIfrFxf1ZD2S1h2KChU43KFBwZ3xEqPsQscHaqQ5GeojTdqxDq/
mJShi9GNPOgGxusSyoOeqySHEaopXtunj4nAKWbmT6Ug9tqkQxUg+wrd6r74bkR2c1NDndjqwqBF
Rs6qoNEOzgraQZ6YRPnOtHMlaEcVc+0oyJU64Y80iZsbqEpqgV2rnm3afeBAl8ijJgLDLqq+C5Y7
YOgnC5ipy5vVgXMGh5OBjCPif6nckISxandAmu4tq/JbcWiBV2iqJyeKF875paM+NyRFoqUOwgpm
jIhAxm2pfKCjOv568uHUBDq3z086kN4c8pIYSzJAHvPbpKPMvpzfODchXTdVkeESnaaL5quRg/Pz
u7oU63y2pEkOCwASAFrxhrYvNeOTMqtCAKjI3gIXZO1lY7PRne6paOuVFhs+JMx9w+1oMKojZBu0
RF/r1ciCRlV+6e2wqowuCGmcrxDaeiPnGXQqrcnT77hCH9FJ9NaJJkjCot+NIsvgMqL4LmUgDxrQ
TrqqIKWM+lb9LMregLB26jeh8g5aswcwYtxrTv+Yj8aDMhQA2Zl3CZRK9kLnOXRIh0cLuqO8Mzc6
PFpXmW8hzSDHHL9mUU68NIeSK7rXiG+54keR8u9EY3e6Wu0HUwsSXu3RG7SL+hGcNa4BCsJhPbDk
O4o4uJcJAbF/Za2HKCq9TNfvWKxBE9T8pg4Ezrn2TW74atOszZgj95R3uI+129DUt0k6PmmZQTxI
HtwhV/p0/X65fFKimxTd3WjPgWzDRUI8zhxUWhJu7UFxgWeIXVde1Q2PnZ48lqrihdYXAa940cEg
MB06QOGoD8ivn7yABGZLOdmbivtdK8vXmC+c1M+SzcUG/GviM1l6cmMmiE5ZKzqyV91WPWASo3WJ
xN7roJTF4NvURSBBjEBT16Hrj0Nwzxt9pyapumryPygLb4os6AAICMVHXUN8NyH7smvLm8qorUOu
NiIIraAwBr4q83oMGlAtvNBUa+8oyB8XAsTLYHvin0dDI5rncMXIjMB0oGXOUa7du2ORFV4cO+HN
UAj21FPQ24KNNoQjige2L9qhXF/fG5eRh6NBHQTa5Gh8mHBh5/5IbeqKErfU9xQB/xElSbpGb1K/
8PT6JMA7Xy7cBBZQ3EiEQRNRhhk5Oso8NlCG+7h03LvaaOpnO2f5rmO14XNk4UBOzuNnQB6UY90r
1k90LXQ3WtzpD0WkGhC0M5obtLE6L1mpkrsmYXQNfGNmesSO3U0ravQAW26XPA1FJlY0Ij/LRo+e
uqGsqK9XgL6KVOWPyISQFckiND+hVKW+6FAS/tWGeYXDyXDZwzkdNTIaqwxNze+hStjaLW332Ql1
3ArQgkU6su7v7LEN78y24re1Eyd7RUnqAKl4th202oZ7CdnKqrXktmsFwNE6tY8tD4dvYWj1zxx6
yzcVIu0PTW/bNbDUkZ8QEoZeHVtK7rulFflpyJtVGQpjQwkkia6v+XSNSYsBr4382cThgrSkFG3S
1OzxDnf43mgBftDjVU2479QGAHOGnxMoWPfhY5IbC2HuzDYHNnh6GgN6iLShtNWc1gYrrZ70+5K1
+y75UybPMdtlcQyRADUoyY/ro5yLGiD0ruF9gd4nvMzPd7ZVihoAGYPv+/EBWUKP2beF+aopv6+b
mRvVJOAz4TahJSr7OuhPZ46wQ763StsPIzMHU2L+Zgv6S6UmA3tn/jJ2ZriwhDODQ4YBhwlpZeQD
5GZbPPcc7iDJhEhl1XX3PN+lxi2kq6+PbcY5IPOD/m3Hne56mW67tnldRU4x7NP6AWRjSwCOmXAL
bW/ouQA6C8g8uWuh52jfrVUEKrnbI69FTcXTuuhVteql1rG56UJQBJE/AHh1ICrO94KR6rktIkPs
NfHk6GucKGHfLrJyLlnRz61gy2uACMNR2EbiKS3dZMY7m2o/5Pn6usxO3MlwpPezUsd0KFUYUss/
eIMV5a2qvv7fTExb4+R+FbojCNVhgrp+JECH7yv9Ah5kOoCSGzKdKQOAIgyq6HI6nUFIRWP5NF0t
fDcNuvhHzfy28cC6fn0wMwtDkEyfcBiA7F6oYqP3phtZqfE9JTb/neTquKGhldwnqaGvJgWtr+Nq
gCvD4Kaeyyn2knxPVpaN2VVojorQKtxyujUxLGjO++DIX8iZzcwiQeJq+gcwGyC85wulktEccgQL
e95a+g64shFg66r+nceueDKYmvq26IelhPqMZwDEZEp2AhB1iUE1QkG7Wsn4nphNvWoGVV1zGwID
19dtZp9Dsxe8bJ+gnYsmX2I0Hdp2Kr7X+mY41iDxQzos0lZDZywRwH0iDaTdiLIzqnVTeQlCI9Lb
D2ixyHEGyvcx2lgPPDdLT7Ooct9ZdQsRstH4RQc27qGJHR2acVR+pDFNtia3+vVQ58U71NCSmxAh
yaoK49GHJIoLKGGXProcnUW8BOhP0yEFbEyQSSsneudHDFKAmQsKTpHF+Q79ju66q8t6LXjmBH0z
RneIZjof5Omqh6ig38ai/cUqk3sqyFSRCivr1SDKjVAFHuzoIvF7o2gCA0GIN1hi1cSZu+odCsJN
KiKviUy/Skm0NgVBASuzXejSTxWFMdYDvVYImlGa2LNSM3vVc+NDE4x8uGK0/LZibMVMrbvRtT5c
JTGrN2lR03u16ABK61Aw+xjDSNlnDtMzz9DSCrLdTds/sDTslwji5rYFtgR6vy10bF2k46o80ke1
GPq9ydRw35dl+52GRXOnsXJYSFXOhEqoSkzXO/Y60uDSQR6bsDJiTvt9q3TFerQI+INDDrV7hQ4r
w1aMVcjK7M7Ws/ADD4N44XDPjRR9aWD8wm0PwSDJ0dOWKuhUbno0WQ6/GsC+sTjNSx6hleL6SZvx
ImcpFmmcHZhuDFLjKo5DL0w9Jwoc/jCk97xYXzc044pBjYdgCUxHYKaQnX6c9YarpHzcM3Rm9NH9
SL5HGvXHnC6M6MKQhghzeoGi7xI5I/k8u6x0rbqv03vTvTOL55C9FYDK2EsPG/kOgxUQXAKLj3oM
wr9pAU+uSS0ccptaJLnn/E1QCEY1mhc6NgBuX5R1ALzsEw+KJgbLRGeaHGemtDJRhwmT+xQ6O1iu
jclLr8vKm8xyttfX6MK5wxQqZXCHeL1P2sjng+o4GXurttL7Ib+119W4cO9fbGp8HgSJaEgEvcZl
dmDQoT+Tg7HhvlGKdW3TbwPynlY7LsBVPsuGZx59sgMyz6l1WAcaWlob4arIE4kmuXeNPDCqtVkg
Uf2U0D0UKxNrk7KnqhDQ/828VDyW+lLMeXGkPs2jt0VFA9TEl3k+iw4rac5UltzXvT1lyJ8qCP50
KKykYXUzpunCc2d2VvFq+//mpIANwNoqi0mb3FOd+FlBfY28xePm6zvDPTEiTalqij4nA0/uC7D6
2MCWtwvnaWYU2HXQYkVECGo9GQsQxcB3mD1GUSem7+aan5svebn78ihgBKTUAImCRkJ+GSrUjjsD
b9F7LXsPrZclTMXMwv8/0q5sSU5d2X4RERIzr1BTj0XbbrftF8Le9gbEjEAgvv4u+tx7XaUiiqg+
e3rxDrIkpVI5rFwJ/JqJOhHYAe2LliroHWnwsrNjTZAM0FDtfChjU/z0atvesNyBS+AO0eb6mhY3
ToddAKE3uQzVhsKNp4HCPEhM9dPdJpDeXZLkK+/RglF1QCsApx0vHbA4ShxlW41Wj/GE8zfA6mK+
lONXxiXe+5UTugiqEbVDygzgxb8XWSmzSPQ8tZzs2L0jGt2R7LoaFANkMF9B0d74AzqjApDlWSsK
fomHmSUDN412OIKUlfriak0D7Ktg+dFoki3VzD2q5Dutcn+MOr8TVf2ntaynzJ42ZlM+6v2/t54i
om0TK0AVGryuKhyWSCN3e5JWR/LCxwBMq/HNYBvAl04kqLXuUieFWduQgLKx9alrmvLnmOliTVEu
1XEuDcwJP5h45O29c+PXsjgyEhpXx3Hclb/H/o/tvlzfqstHyoJhxeuEqMcFA4liXkXv5c3UlvXR
ZB4P2GC2G1IPa/RWC/oAMWj1BOALsJGLEMQYdZa1tK2PJM+fI6JvRuTLKu+rwV5LZj66E5oyKYar
l6g0dsXKpb5YI4AqwKvgLzQtLEBKBtudGkanI+fCu+NM4zvUzvmtPq4iZf4VJz6MxqqYFu40Hcto
n0ogLCZMu5futinuqnxvYvYHHs/rh3dhRyASiRggZZD3di+cs2aKuVXoJTk6YoweS8REx2KM2EYH
jnXjGS27TVmA0oe5RwMJ+vnhdmA7z5eIEZKWi04DGeqWD+hK9v36cpRzUj+v9umKMktlouPzBurm
iMk6d8UuLAqAJ4P01Qz9UZ1ZoMQ4c4deYl6x9hVgQMxbBBH3isc8b8KJv/SfVfwVYiilyU4QRryh
kWESQUBFqk9lZr16mvd7TEpQoJHvmgfAXOmuMS8pxuI/gu3353hurlJtbtuOKacRm0LKv4Gmzu72
wMdePyFF4S5EKDpuctseBS+mMHU25s+Wbov2ALjFdSGLp2Sjgx/+HkXlS3kdOS3QEjNBCOgVMSSk
XNun5UX8/b6SX4ykRmorrqdwqHfC28d0N3QHfVxh8lo+jb9SFMPKO1f2pYAUo9kSw0+/GWvrWJQA
BC+wnmDBQDPb+W2sbNllXaLLMOuI2GDu6o9cB165XetTXJGjoj7dJOHm1IC01RrJ11HvnuO6aHwr
4SuNXstyPAPYZDRc2ao/GaHqnZro0gOD1FMpgpGDRXvF8VpULbwC/ydidphObLQXt06MdjIZxn3u
86zyLbbi+Swq1+zbIziHB6QORtFE2Vec2TiUKvHLQffH3t4gUhn09gNrgSFGJRqP95zEOV9L1qFs
LjVzCjPLBxt7t/L5pdM4/fzsnp9sFTJQtlcIfD7pnY3+R7yAVu0D1mROLcxNsARczfNPOBEhuWak
klUkTJpNikYFgBQCe40aYenIQXc3kyxhUsFFa5QjtIlVfJxCF+VrSbraZ+5aIWHp0DHkZSYcAYP5
Raji5lGUxjQmoF8Yth5rDyyq/NSjW/dGv/PdAKP9eXY+ZwyCMa/2ZMvMbB5goskJxNOu2NNcLzax
49zMQoh3HgC6uRKHBoGLOg9xNAtTSQksJN9p23FtTvTSduEs4EIj6UgvWivtIrZINFkThsULX4+b
AFVqNEQd7G7FJVvSYRTEUD9AOOdetFfovLTMZIjGsEwB/M9+lr0TlMVKmmdFiGoe297hRl/PQoDp
q5s3gZS3ezNP53wiaB+zQACFGRJqLikDpEHAVRlxIm1QaP9Clt90n29/eLFRcCjxN3ClxrlyYYKM
w0CfM4IpP/Lu+VTr+yhei82UsP5dg0+FKBocNU7UtzYdwyLjft58L2PAaIzvOBmv+vf6ehZFodsO
/crA7VzgoAdTFN7kDDJkI8qHOmkfPI2+iGp6qpn9CrL7FXu2ZGpMRDlIH4A9/4L6sga9aZs1pgyJ
VfsuvRtqY8UoL96cvxLUsDNDzoejA0BiEv2eaZspf4rdQ7TmgKl9yf85I+QW0XEBB+aC7zICtqLu
TGxcmUgOz+JpsKWf5/wtbvPuIeoBNpmGuvdzt3C/ab0tgwI1Q/QcjO6+93q/wiQy5hT9ytuqpDPe
fxaYnlEQxMQWPK6Kfooqp5nWpzKsi/ZXQdMnq+6TQMPMvaCr+873CoLupbL4dV2Nlo71VKyisTKu
BzCpJzJsrSGokM9o5KfrEi5HiUJjrLlJAHoDDJEKw3K8tPeSQhuxMlAulF0t/FK6IINANfKBSMof
NJF6zyNAxBghUxn+WGrFlhVZc9d4Tb2P9aoJtN5kKxHZkm17Z+2dC74o2yhOgDVFVVKa2HE2PCTf
+gaDdLfXl74oAcVkJMKAZ7lonEqTXLhpClWjMvEzt8UYzteKDx+4N4CGo9YKct2Z9+XcsjUuODCF
Bxudg/2pnLr7rL3jaK7LbybPwkGeClJ0BSiPshMMgiJJQo1UGydvjmMxlj73zLfrW7d0HVCSgavs
ofbvqYHmkMYT7LWBW6ppT/ogkU/R9iZmwTQ0m/x8YG+EpD+uy1wyQPM5GXBBkF5TY464EUnkom4b
5tGxMl/cnABsGWjxynmpLYrvV/1EjvqoEk8yHaM14NyO5aZK6Y43YAcbwaeVfXXyB4xJAEeZ77F7
kZO7utM315e5tLWn4pUQtAAlQaTpcIBKuuEyaKe3it9Ta1PoPnFW/Icl84JHF5uJt52ii/ZcN9MM
oDu71xEotrrng+DCR+S4VvZaXBDARzNzDgZkqJkbl6VO5cU4N8ReYm9o2vRoNHEUREZXb0WWO1ug
2bLPvEjkR7YSjgtcvSWKfiMvY9B8YStbfmj1LmgTgp6ILyk1d54dUmcl7F548+Hpo0wEuAM8GRWi
1LqYwNRH0RRa2guC+0Lu6vYB+4pRF9dVZMFwwTGGJwYCSjz66lNsdvaIQa+MhCD/C6b2tzbsu+Tr
dRkLqoG2QagFZoKQmX7yXDU4oTKTTk/CavoSTTtruPvA9wF2mV19RJIq/A3kQwXazxqKKenBiImh
7soeLf7+k+8rv58AelH2Rk5D3cN4Ujr6gEx/YAUoTcMMzkMjVb+YIP9R5NIgIUkyX9/MXRy3CwC+
0wUwcW7SVg1e7fIBdBEODd0nyQxf09bqmwvpQqjq/Gm8/SiZzHp2EtEhdYPONFPoIbh6nU3vFXcR
s7ba0D8YowWOnS4L2sGbgOvLvl1f2oItB1IZVNoYATNXaZT8UV9mBHPccFWmyh+GwP6qeVvMLP+I
EECj0aYG+ICa1DGyiDJnTEiYTyxGDObd9xEBmSTap2yjWHEQF1eErkcT7GAAQ6raYA7APZMSwnpu
f+p79jmOwV6lFSjBu2s+24JFRSnjr6z5z0/OTeMst/UxQ8wvfuT5D9qie3Cjp6+997XwbqZEROsD
uofn8X5LxNSGU7pOi8lWoWjiAK6a34GYVQDye/2wlu6rCbZRjCB5Z9VVUtd6FplOhG6tsDS6wEM9
qLw9tYukgoduF/AOwJ4pyg7klFWS2kb+GH1n1gMb13qgl1fwV4BicQx7AnE4eo8wB31nD/fdn+sb
tGT0EdjB0mCLwF6rvNVjOzidROdYyL5Lcu8aYcQ/cgQWXi/o8IxKVjwPzxmSCZwPSFcVv+sSrYRr
Bu3ygcTwOLDZo2YE5ocLm0/1KGdJy5yjleabMr6PvW+pjAMjGdHWtpLRvTwNyAIz4JyhRv5CvY9o
Iaktmkr7WNH79CGNbtam888rVzAdMhutvfh8+eii7W7NZ1KRL9gcdG3D6oMBDEXYi7SeV0s7p6Kz
jpXcJi0FE8YRI3r8vrmj1l2tk43d/aYlx5SLB1o7Gzp+uVXbzuUr6/OkrPLYGayj5r02lhu06X1f
3MhO8J9FAiAw1/WAHVeTPgJt1c2UYZE0/dT0xyYu/MxZqRu+AxrOa2IIbcG1ifcN1bcLQqJqApiD
wQU+Ijff7FpR2AOmHBnW56RP2Rt2GQ0TVfGptITxWnk5PfKixqRJLadRMOW1uDc6jz9gInP7PDDk
w/0pYulbr/XuvjPH/sFM5yFDZV/c4ZUp0HjZZvvaKPUtkbmRBmOqdwe4IlxurFKO9yN8R/Q1ma7P
eT3cSdHlP0WTxi+oPI0BYy59y6ZRe4ulRXaOTOpQAHH31LdTjjavPAmyeMr8kgFx5xTS2QxZT8s9
Hh4BhOpUP7OKif1QmcbryLzPXdX9mw6a7msJyVmQT2k37ZAHS+5aKePvlXSnh1a6PTqNm7QKctHY
/45E0D+5Lm+engyVnl9iRNzIJV68+Q6K7RUpLJx2c0Szq5Me2rWesqVLfyJCDd0MHrUlyOmsI1C4
gAomu+uXYsl+ITUJtMLcLnLhUFQVdnLsY/tIyLBLtcPU/KkxLNYEMzuRNzt/8279laVcQEyzMPO4
hSwp3H1M/oCP8WZzb4A9CR0oyLPBCVTLRbSKS3Rvm86Ril29teLD9c26dIjgFcPKzyLgPqgzoJ24
Rrowpu4RDRs9QqDG4j6dDuZaFmfhzEGVOmc9QYANG6JsFGdp3GhUuMeU/BAPpfvt9mVgHZi3CU8Z
GOJZJ058LaT3tTqJPftIDe6+jECLfGXAUH2ZcmN4tgTJVzqlVd4ZGEUMK5tNI66K62EQ37nAqO9j
MeVteQQ5YfMy1PKOuok+bdsUvbPzCEcfF/67S+psO0ygLnS6MvVZWSagbkRrOqBH/J673PtcwUS5
GFaSNzvZmiU233UCo9bBCwTw3ovsXIyp0Kr+5pdjtujzoBTQw6PKovz+OKcYildMxRHgVmIJHyUK
v725uDJTVuKCACuJvkvVs0/ga5sJHdjRIU0wRZrP7dFn1ub60V9q1iwFuRj4QwvuCoD0lc56hx01
8UC9JBim200iJMBjROEOHE4X4zCTOJajScrsaBQEbZCFX5PeH8Z/b18HJnsgEMJsmdmbP9eosZIW
indVfgR7WfUi05Vtuowige87+fy8jSc3hNFuSAYLn4+s71O61brH7RC9NB3guXu6xp69dCbALyJl
PY/7uTh5VFMcSUZol17mT2i7yKvhto453DwweAC6N5dtMTBWHUtnwIlnQP7yI4ikubavqhW7ONuj
c38E30cIAuqUGUSt3o/UJEnqGYwf0TvKngRxky9EE8l9ZtntoxmJ4c7QiANK7uHmqVLzyt57Lmwd
KCTVJU7MWud51/Bj9xvt+uz1Vi07/7pih4lEqwNhLT82LA3s7k58IB+CUsg8ehytUkDSq72MXpY3
DYPJOwLyPUifGWv+6KVyzQLsua8BIAo88eeabMTULKmJo5ftsxY9EmP1BOYoVjl8NK9hcgd6qMHW
pmZcaK8nmIoU68cOsrZxCaKeqKU9CUheON4hRvPXF8R5FcgLMNsFdPc2DbxONIi6I5nqsA2W9hPc
9G2AvhnMz5HWKzSG+rmIBUF7mt3vNNRRXzKhuxtwvLu7xss1v9Rl/o5bDkZD/xwPnfXsRpZ2YEmZ
gHtkqKbX0bPBqEYrPT7wuGT1ph8cviMVmx4GvRleiw5v+GCnA6AlXHNAUdkSTAlq6zWO6Uu/Ae46
QKdoLwCK/KIqUzLZxKLzTDDHYwxRBxflWUcZaI+LUj4mIwqAN3taEIh6I0JrZDmQfDg/9cnDvKYG
udajjnmXgIeamba9+Wqggg48GaKPmbZsDu1PLGQGlz+Op8Y81onxQmX3aUIX+nURKsp1NluwWEiy
g/4KwDXV3RITCISazjKO8H9RgQHO/5+qKK39wMo+mCPJBysb0kOSNPr3zMySjRUBwY66frPySy7z
FLCdLpAoSL5SAF+U9z/ikhttZBhH09pN9b2cdvJGqt73tTpz2hh+BgIJ9fmfUkDHc24bR4Q6mGOA
6t3KZuqX1xQUB5gl57h4Zy58sCYfZFtTRxyTKOK71oiaVyPvkhxDYursk5El+peptv+RMqp2ohjp
PqlF98xAuaz5lReJu5XfM2deFLMx52OQBkBMAD1SFIh0jjbwRhuOzATtU92TfFuiexx8jtXoIpTD
TaQzDQOjZRFiSofmDx23/DiCc7iyN5cxkAXY1Mz9jn6pS9qYJDPBnxJb9CgrGCFwF3r9poq33NuY
5PZrA1Ew9TNT3nzo59eGtyawmIAfHg37Lrdf6LCyFLrwFGMA0Dw/AjbfxFmfC2BFVyWgcaDHloAp
jTAk7qxeiJfI7uhW2LkhMc6tSFvfGity4GKw75l0URCsMPjN1KT1aE1et2sZNVAfl6B7sJL4S2w7
6a5uOjmt/N7551zTgtlynpgRK4sLvSHZeJzaO8zjig0Qzdy+5ThYUJeCqgm9fWr3ApM8wbhZiJDl
s4GWY038uq7KC9b9VIBausqQI6FweMej9dmLkEo+OFPgDSsu1sI7fiZESWTqVq8NYwYhmuez1mdr
jYlLB3GyS45+fhC2xO3Ss3I8uuQHZuvYmF9dfbq+T5dONRrOcA46+FKgmKorAm7ByaMD6Y5tLgfw
c4E4fPCBfy9/N7YX/2PzFM3AtTcFo1PpE4bFyDVn6HKRaAxH0wRaWNCxeNGtaExDkqSd0R/HAY3O
Xhwfaes8R4Bl3KzWZ4JUAIqcpsnKIr0/anSDMQsy363Oorw0Wni4gXKZg/gZh6EE8ZZZjCaaqLsj
3EaRAYcXAH/dmS99t7KWhWf4XJLiBdcDWAomI+2Onv6VTlsreeDjq17urGTvZnzT2Pu0u8+LNbaC
S40/F6s8upq0+4JbEMsMa7orEtu6l0Xfr7xDC1JQrEMcido2+DDVEgqhSWoKikxtBJzhxN6KNRrF
S+sAqoUTAYqFK+J2nNqc90eZaU2Q1ZoIUlEWr1qRDbssMsTu1ls2J5/Bf4CLNo+bUAyF62o0y7IO
C3qNXjHFxJX7LDDLwCj36Ni+Lmth88DYg4DSQ5sxQWLv3GikaGPVJifTj1X3yJp94m2uf39h75Cs
AN0rfEAAmlQ3th6yAhSXtX4c+CNjO0yboXwnf10XsrgIBzYBW4aGWDVnqCNQtUu09h1BNwBHvF/z
vNa+ryub1NYD5/YcH8nPhflmrjEKLRgCbNLf36/4+p2grCxMjR6HPCXh0ILGiALOXPo9EQZ6EsE/
+VyCvnslp7BgS5Gy0N8H12H0ufqsaiB2nEp4dkdJDg17KPSNs1bvWhGhPqw8JiAftSN6zHKfgI5K
96m5YtzWRCi3RfKiK70CIgxMaPoh2F2brejwgoT3Tm849XNHm4qydPNSq4wGrWQZ4eamzLO7EtP4
fNtqX6/r8aIgF7BClFMxWl3N6mZ6rmGYkZyOblvfTbr+IOICWVRp3+4uz2yXKBagwRH5NxX914OC
vYxadMZn6bh1p1cOAIKelk8mhjWN3vb6qi79WTjKFiqeAOIjBFNDryRK+FAZXhXajPmx8a8VvYzd
N7u/SzFnxFmF2Fxu4pk4tdoiQFQDZj2I66cfdn5XVcIHzub6ktZkKDo3gUQvt3StAtDwKS8P5vA5
Md6ui7i0OefLUGzOOFrIgiRRFYI9ZXClz8df/50AxegwmzadTlHJk4LtOVhuSbnyMF/afhh+pExQ
AwFq+kKdJ12A8aWoMJ9+HIgvreQQx8aAYVXOLgLr8cqZLGzYmTTFxzG7aOSixVT31B62jsueE2s1
17egygYy+2ifQA5hTsadPwSgEkzTOHWSUIIB2Q0Ff7FY0KOKxF9k/Hr9fBZ0DMU8ZE7Q76+DYUzx
DvuSY35R4qQhccCJa9+3dew7a6ZtadNmEwBsEPLKF+BAUyQ9N1uBsb3G3WcrOnxgCSdfV3SYUJ5x
RvF11EteADh6ppWGXudoLf2+dCzoLQOfHN4y8H8rKJ0So1CqcaBpSDH3jD3E+R0rmZ9pKCJv2jU8
5Zow5e4njTB6hxMEWOZ3IBHIpPngFEABnASm9SfiaxCkRT04WZyyiTUGZFaajcVlAn1zUeyjjyBI
4xWU6LIiIBgB/g0wG1XbCu6wGGWnNMztNnutWdPeO1pPV3R6SQqo8kB8hN4TRPPzWk9yBWmNTLNp
RSkaJz/3Y+A5364r3Nr3FU99MsB+W6YpCwudvOjF9y7Xv16XsHQapytQbiWpjBHYR6wATNaEHWqy
T6sVl/zSGwQBI/BBMC9garjoWnbAgj4WAgfedl+68iHKMr8wdd8GEanJ13B0yzv2V9j85ycn4loa
Eh8ptJnYw0ZWbiD/ub5hS9fldDXKkQPY5Qwx2DnDSPs8WpuYjb7nlX5Rsw0CNz/VVirVSwtC2yFK
43Ck0DqiyNMjSUuE7UkIqtvv+ZqlWfu6omA66ao0ywXGPWum/1w3a87s0tmf/npFvbqpkAP18OvT
Hr5Sv9WrHxn5KeLj7cmieeDa322aj+3k3CezLNx6FnQctH9ARJL/vH7saxulvJRMK52Umfh+aWCw
TGBvr39+6Roi6YyiG7D7lw4shtJY0nDzJJy4szEA0S8xEwX89PvrYpaOA7E/0jM2OvSA2T/fpQEU
um4MVGnI3L3n3VPyyaCYvK0bwch+Xxe1cE+Q6wXxNDQX/ayqa1GxcUgiQ8ZhCdL8JAL5X6ffk5G/
0ro8gPHqrsjatXHIC7sIklfQdyOXPddnlOVRjPNqGs+LQy3eaL9cDpjY4fqqFtQAsKS5XmaBdQk7
eb6BWeF2WorkSUit+LUw7ijaHm6WAEASOgDhJiE5TJQbaRjaoKVmFYdReh/fe+OKMb7cIvhFaAYA
Ygg9oBcz0fUxdTXb1PqwpravxWMTuK74EuvFitmaf+Z5Fh1yAEBFhwYGll+wzpgYizkAzCfCKnON
Z7RHiQ0qL5g6MVbOvtXFsCLvPX95KRD1JPQBgyvBVdwKayICZOSxAHGF60dG5Sdozu7+SZ3Hrj62
mOWidVPQ0d2tp4UAkEDVUOEAP4PK85T3eEBNjCoIS2c6tFV5TMDVf13EQrJzlgFmQ0QeNroUFNPj
6tJJZTqKMC8xGVfzU14FtD5UFcjzyy7oS3Six6DGTB3fLFZHAl+aDDSPoEsUo+TeW8UVjQeOqmtM
pKhD0AU8jWmyyVp3Q+1ylwp2byd95Xtt5TeGsZUlGf24RbbXLrStiXloTl3/qVMT/zvZgC9qxcIs
qfI8cwnIHpSXLoAWGpdFNVlNF4L3XAMdN7MewAgPxGfUrnHHLmkzymNAkqB76hKywFwj54AQ85AZ
mwp9KP20y+lGyG/Xj/rSumCvnbn7e64vo1p+bl0St89Tjek8LOwRlEL0E9XyFb94adMAhgLNN3IY
MM5KaJE4oiV2UnQIw7fUYb7gGdA9Kyq7tI5TIco63MRpkcPKu9DLH4X+tDa3eFZ49arPA4Awthne
1gXoXCMdRUFR78PIcpEc/QNSWH9Kf1ams2/IC81DDOu5ORifa+1/RSruRYGmA1kT2odGTdF0Sb8U
Rv8BU3IqQrnmXVZEVZpjVWR6otZ9eTubyNkSbOXk6wjk6jbD9+PyT2H8U+sf+f3IuuI2AiZ6MTwD
ZCI6N0kmQuEOAcuzTXk77hgrOJGgHAIIcsDD0DIRZvlh+kTdze23DzSHwDoAjmBjBsj57ctzYjU2
mvFC1r54QVSt0GzOv07VWgf1dbQUwYW44IinvHXMpDF6pA3TQ4Hunq7tEeALzI2KXhOD/czo2iCB
xUcRnhDAUHN32wX0P40xcIgXHmRme2/8lifPoIbws9hEj3m8TbvvWdMezHbFy1y6/ujPgi+LVA7+
VjZysJ2EgiKrD638mPwc5cvt53T6+Vn8iaufSIsyzMHC9QfaqvsJcO717y+ZSLheIJRDyOVdVF+6
93l/E+663n5NexQtrNGv1/iSF4/mVIrir2CwaU8lxSZFrsx/5hpGaxZRbH1pmlZ7riYKIjF7jPx0
Sr6nHk+OuiGLFXzv0jmhMxF1b8TlgDUpFscsbYwamuw+zEzh5ztLW4N+LO/k/wvwFJPjCqdy4tzs
wwp8nmDOdvcf0rWTNXjKU6M5cUrGEbfK7NKtzrVN/ee6NqxskqecE3KJaQLKjz7snF+YKWZ85PO6
Pg/MQvoIcdm5Mrcs7bTJGmGVD1SHY+GupZGXXJfZOTLo3JkDMqZzAY6VpVTzJC5j8j2W8bZwsz34
7412hTdgcZ/QIQAw7wxbUr1UewAbUNPDepLoOb0n9QesJ2YE/N/nVSoEQ5/+13oSt7jvh3zPde9o
Z+j/qeVzbKFU2q85fcsrAmIJYwPg3KkTyLwcswFpCePpHVIO7vZpzalYcK2BTkXDA+gWFshbyVRF
bW57dZg5JBjEC2vv+qa5I33kT+XtsCbk+N8rcQjHsBxFD3g9DZqIeBN6lbkdarHHWIzHsl5L+Cxs
GuJuIIfnIU14SZX7SJpE72UnG1Sr7hz2xW1ut1ln31euY+O2fYSZXE0oCkwqnBmpD9fv+5JhRjgH
wnzMX8JOqQgCnsTjMIq6CSn7hKk4MyptM5JnksdBrj01Sb4Zmu+yXKMw1edXUfEPUB2ZOVhAyjPH
eucXNcpckNp6LTjxBOCNeunb4BRpIrZNxrc2epjiPY2+CftHVDOUng+DywLKPrvidQI+kCKHnnMn
GMx/x3y8K4bWr5snU6wkJxYM+ulvVA06dyvR2X3Hw5pva21TOYcu217f/zURigIluVHUMwVl2Odv
KLUZDfM5ef3vZChK5KBRJ2kNLMMqX5CRLIzOX+XvX3D3sFUWitKY+wEuUsVZ1aRkom8YD0mRDM+y
INqR9anhVxaa8QWKbptRaK+YUNx+RIFPJSuKpNceyN26lIdOwYLGPJj1s1d22yTXfWaGTrfL6nBK
vl3f0qV7P6O+gOJFWHmRpk7ypi2pBaEmWqRadMv+vv79hWcMs0ZAVAVSWoT81iz/xOkbBJw+vdfr
kOU8SJsf3LD9UduJ9L+UM6vniRw0DLhDTI06NM0dsf3Cfky9PQaUXV/NkpIjTwnCFHQ5wj9XlLw2
rKhomqEO2z7o6rt8wqTh7XURS/qHBBzFnLyZ4E9FqmtoBW55hMclB7OXRT+51TETm7H9mlR36dqw
iqXTPxWmePwRIzmZXAgzpY/BkNlaE+XSS3n6feX0TZlmMQi06pDWL17xXTaHmP/meoIK5Up+ZEnP
gOoCVQ8yPXOgdn7+XgtsV+QRHhrJTycFPwIK4mh5M9p/rh/P0o7B60Zn3dyscKHPeg0mtWHkPIw6
zfd7zOy++fuofELBQBuF6v47H9mJHmcFMafKYzIU33T6kN44GQBhLKqdSOuDmRp0WGAXP98mTPKg
Q2lXMswfE/uHY7594Ne/F3OAfUe3kOKspB0iy5p5Yxinbxi+68vpIwLgqKIPCWhVJNzPf/+I59el
kz6GwswDDQyYfM0RorOZVd5zg6AujLonImFE/uciXJrbY8FtZMB7j+5Ss/3cRPzNSJrnUTiBg6nd
vG8fwVWMAfHpAynd3xKZa3dEbF5NB4ZxYnpu36dF+7s27RD95i8f2OO/v89UgrMExCnAGRoiNJEs
J3Xtr0ElF1QcifF5CgK2AP8oRs7sHHvEkHoROprzTvzWZSunOKuBusWokcwBJuCeF/lS1mCSad9q
IrSniQbSaj67fXFoms53kgwYZz5uru/ZgnUAXgad3BTkGoCBKnvGdfRDeiIdwqgF6S/Gjv8a3MYJ
0ja7G/nw73VhS/v3XjzBPCVM53lXsJMrHOuY+d7bKNU4fisfvWrF0i28QVgHPgz0ggnSgFn8yeeN
yKqZyd0+nOptyXaDtjHXUppL26XrxEb1ABB3XDRFhFF3bkFzEUpJj05SvPQMrBBT/mms1qoki6Iw
SATdSiCixHU7F8W45nJ7KkTITPatmTDxneVf3NE9dL2x4mAtngvebTSVOgDnqKY1Rt0B3H+TCHmd
+9sa/7l+7ksRCAYQozMKlUbkn9REpGfCAET9MIBh2qQ+6YenkTRP1IgPiK6mOwQkO0GzZ4sZe5kX
HzALYBJArx5mbqPcNPsVJ2qRVfkAOEc/hqb+Yluf2Mq7tKR1KPShVI8YFASqimXHUBfSFoMcQq61
YBH9ScxjxFZqnEsHBJcbDd+w4nPv+vkSRMtLiSyaCOPO3vzSUK+6fkBLunb6feXxqydkjz10EyNB
yO6mrgjLLvs5ZOKLBzDIdVGLS0GXEOJQtMmhs+J8KVXd5+D0YwPI7n5iOqKe7K9/f/E4UGmaS8Lo
JVQfqTSiIwGLAW5o/6i3D0Z67PkHFGouZv2vCPWd0ZK29STGTIelx3wzKXx3RaWWjgNofNDbzX0n
0Cllj6RGtbEDIbsV7dziWerPQ38gK5d+aaNAzTxzmM4e1cWlz+x+HDsMluj1F7154em+XUMXLp01
rDzIhbFdM7vZ+TpoK5sqtTBXWUtftaAfP18/6qU6MsIn2OO5+AdOknmJJzd7NDgB5UVDwslpim+Y
txttctOJ93HaGD7ppnKLwpa876bM3gwgCN4UZdu8tKNHV+7PwkIx7QYITfCaAgqq9gmVtSHBXAU+
TCqR5fY6v2i319e64HudSVCM2NjzwbVHSGjaHei0Y+1zRB8zuDi9X2SPA1lZ0EKLI6D0JytSVDAB
k6gDUj+wt8U86OQbKYydg+7vLMIUhV0EGrdKfoo7uevLOGgMzIXkQWxHYO7Yx2LEiPWwImuQooVr
gSgG/vM8yBddvIqlddyyMlNS40XUq8fCqQ6d/a2JQFM75l+v7/bSecJLB34Yby+G9yqSoFfEKswI
KfJWBFaxNdM10reF24elUKTjMCLucvBJ4hnohnXgq8SaGzT6U649k7ZaOcWFZYAJeb4ZiGgux+wO
BoezxFHAHNnP3K/Et5t36ezzik6ysXSYk6cCwME44PsKRFG3C4CzBc6D2eW+AHe1oxittPK6EHy2
bEflf/n5Wd9OzIfDpJE2mLAaxon0yVFYa2N1lvb/9PcrapRj2pZT51EXppPry+8TW6uAL2gRkCyo
TQAbjsdUxQQTEymqAYwfaCUNRhdsPg/duJKeXhRB0QSJOZd4T1UEmhyNapAZgr62xrhp2NVp2FYf
qBnNE1ZhccBUiMYa5aGQaeqkVhqPYWMF4IlYIzlYOofTzyvuUwxKLDl52hDSeFOVwUeuGcAhIKya
UVoXzEW5cHoy6BkczK5GP329WfE3lo4ApS7wK4IdCajZ+c9P9TSpJiBBMUgBE2a62OdFMN3OZTFH
nIg2wA46Z3AUESIZo8wZJqQnLOpvUQu53euzEThj1PtsigCkO1+CcGOzF3Y3hvoY9JrPkhUtnU2N
EjejGRgVX4wmBFGGM2vAyRYhJLTZmOOEo/hpQvK7NtrASJ/c6oGh2TQbVwrqCy/RmThlu5AvnkYe
RQMudvCL/OTCr+2P7Bgo0vEIo8Z10WKai1ZgwDdEdPluKvbJ63XTuuBPoPMXtw1NrB7iIuV970QJ
QoCyGUOrmfK9N6XaPktc/kefakxXpK4GJkNZxA/xVNnbKWuSmyMapNkQz0D6zFenxuqZp2GQ+Jyr
GdI/4Lsdrdtx4OcClCMq+q6zwIeOZNCL1B+S8e76/l2aFHzeRakT2Xs8TmqVvqQU3meGMMYZUNs0
33RrRaPn33eu0ecClDipF4U1RGAGD80WIxW2LTuO+kqotLyG/yHty5rk1JWtfxERzMMrUFNXd1d1
t+cXwt62hUCAACGGX38Xvt85u0rFV0T7PnjHjugIsiSlMlOZK1e6iNBnAPBNTrKnae0LzOQ55/Uz
0U5rNGhLK0CaHu8k0MIBOKsYdc12RF/ISp4Lmz4OEmwrCNcp8mbvH1uGnMKsyhidiUkG6uu4aYBA
d5q2Oxd6tfEKutPxbxjXEjIL2wX+SQcnDk4eoHKVcCEYW1qCPU6cxclFC6apryWX1gQo4YLITL20
mQUBPfg5/SRMrRWl+vOoU7QKcQIS3A4a/oBhVkRIItKmCyAiq9LN6Lxw5wNrfzv9l2Lc63YXElGH
GNEW8ZaF3djEY9Js2PtxdYhYgBczkE1emN+JBFSpjT73T1rdhz4G1rrOCrZiQfXwogXDuvvHvqlB
i+l17dB1wjuZ3AqBsNuUlfnqsDJ+txFAWgvNDYhb0HisNunqfRfYnNXeCeykkVFgKNQg3u0GZvJI
kL4BWQUnoAJo7cRv0yTI/FPh8rAqrIjpK5W7Ba1DaI2sEsSg+ddRgiOLBr2uGTSYOS7mvi/5fkt/
9X3FkHlalTiBzIKTPUaCxe3n95/B5c9XIguqe7IfBT7f82goyoj6aziTxQ0CaSQaGADMhrW/ji1q
InrOQNhzaooiKgoAdNeavdckKL6qacaqr01ISMuX6ROe2fe36DY4go8FwSnQMiif4ZmgLMDkbekn
KT7fZE+jreVhTQMZupr7D/W7fRNoBxDY/YXiXgpVdg1NBCAWaPLgNNTgD9b0qFxr/Vm65JcSlF0T
udmMgQMJE9uSLKLtgb4/bEUNZu4jNvEoQYpXuRtDmuVtixL+CeMaQkdHZ8C7Ew04FxhjsJ4aGJDn
qz7FqhAddYl3wpSm4YMgb/dP/jZOvf68Yu6500+OKfH5EpxMABalzpbXh9x//1mjtRdUKDPrUIC4
8lrBKLEs1ttFctIrkBQ8O+X3+8tYuB9X31cUuJpKANWR3TtNVhTUW+v970O8aNBCgFQPEjs3+Fi7
nOCJpiY5ecNrFhbZu99v159XticjyGKUEp8Hc1XXhf4UW++PRq8WoGwQkw6zpw4S0PzUbdj7e4Kw
gHm4vA2SHeTUlUSPRKYsKz2RwM/p4cHO1+bSLKgpyqmIEueeWrDnKdfMp5qelEOjwf6VTVgSDC2q
ynMrrBDVoZUi4aIsYAhmb4papApKM1zKQA/XI9wNfrTdV8d6k+ZXbQ0Os6SxcNr/kaImNEwM2Onb
AlImv4hdGaAc/RdHDn+ESwfbjpeIYl8HNEZRq+uTU+wWXeSLtVmqyyv49/uKdR156uipLxMwQ6Uh
OVrTXzgIG910eEMBxg/1Ul6gAFtquUQb1KnUvvvpdxrftxkL3uHy877y+rBbu036HKbbGI7M+UGc
H6a2Ek0vbRGqGshLoiMBkAhli8CJy1tL8gSs9NXWmPQnUhkf7q9iNtBKvD6TSCPnA9cNtPD8Ey7y
GibzarNMg+BU52j7mzwSFa6xcapg55lkC2xlEd0XuHQ94IaQUwRYCP+UUxmcziHSwJoMzY7aPg99
Kwet1blOV8LOxZX9K0itDU3FwDo5QJBGX83+Ja3a2BIcBL3BSUvWDPzyqgLnD2UPWkSVVZmuVo22
AWW2xMbdyD2bjqP38/7OLWoDsIL/T4aqcABgEod484VJvibdhkzvZ/afUQ3ImaB6CrulvqdrzDUF
SSqixIllSAmFHADa+0tYOBNQcyDemfOwtw1PXWJlusYq92T5H7N6X4OVNE2/ZBoNnWpF1MJuQRRm
0sw0rPOkkmvFrrrcJ00p3VP35JtvTvf1/koWDhzlWWwVcG8uWAjVq1n7Gsn+TIyxjJgW/xRl9eD3
50CuDfP6o6fKDQUn9+x9DUBjIfF6ISYm9zCf9+5pkNUYllN2zNPyoXPdOM2HH0Pf6wfs60fT6ePe
LTfvXybawpEk9OdxfCo2nZRsNKlIvZMcyofU3qfPQbUlRfB+Q4dRf8hvz/HdbQIabRB201UQ0xk7
sunWZqQu7uHl9xVlcPoBKZwE830as9zkw85pDz3Go40PVc1DUvBQdvtkjftowUFcLWq+DBemdWrd
KksaLEo7ucEn4NT6T/cPZ+E2XQlQoiYk3AZNWhAwdGOk58DFIvuVchoCP4n//3Bf2sKFAi88cHk2
jDda+ZUYKnObJDVcXCiNnlztW03XEqpLywH7zDwOB1z2NxOwy3LwK3Rka2CodEOefHRIHzrOsDVY
uc3zent/OUuncylNUYk8S3yBV6t2IqaBob0EBBUkP4I0eGXbluQg5JznKMDq3eQOizJNdAZK8xNv
pkPH20cKqoqcrZXvlzYP+FI0+MKJow1PiUbqwOon0mA5JsU4HnSen5Bn6TECRtD3v8UAJ0cODREJ
HvyqPdLcPmetrYEAy66RzovyYMW0LuwYqChBegVKB4Cx7fnvF/emC5hHK7sIToTFToCZvxtj3N0/
/AVdvhKhHL5X1qZDeYmU0Uvqgol8RbcWPg/Kq5nDA4WoWyYlfao1u6t8/wTK1UNT8U1RpCsJyDmg
ULwC6oGopCF2AxpePYUJse0gU7yYAluLAvsjd18qd2sF6PD8lrTP7Wrn1dKaLgXOf784FVpNA8Z7
Q6D40hIWwQes6NXCsQfo5ps7oMAUd1MHJsgkcF2UIFoByZG2D/JQs97efeyA9oP1EPU7H0A6JUqT
fdaXvWWBKORh8gAs2d///MIdBIfm/xK/A8arAirxrCwmIgxyHprSijrhh3U67Ln8qVmYWtc504f7
8paOZC4TzP2DoD5RyxK1MbQDMEnpufePmNBlHv7i86BTmZv5YCk9xeCj6kwHu2vSs+f9GkQWBis/
f+nA8d3/fl/JWrR05P6Y8PQMdvoxckce00RuRkOujQ9cE6REUFUJBpq6wEJQeRQsKljUypVXzcJs
ZnQIIo2Hqavot78pd5qT61OvBU1QNZBt6/FHjCHfd4MVF775yEqPhai3xeg2rEPMkTynRoBU7wga
kPtntjCe7+p3qK+ejJDOmmRCzrantafWyp1qwy3zJQgS8PMzJ9+gqsGP9oAg3BfOF0ZccZxAGx7y
ZjR/6vUacfuSobrYmD8Quwu7Uc9T4bwKGwPntUWvYyjYB8wLIORsznR56CXop5WX30IfwdyuiZq8
gcF6zg3rZIVosvRcXIwAJw/+nG/AL4WeUb8NoAsJbS7bnddXPDL8mmAeW8BDs6IYWNx1MqybYoj1
ltcxJR2N8WK24yyj7IjKVbMN7Hd3gaGfAIVqkDChygP2asUmkd6mxYQGqnOSjR9ZYb9hmsKKO7rR
/2sR6rsuw1vc6VzYJSd9DMpPmhsx+s99vbsxfYoIxVbQpG6yvtIJmCxAVdf+7NIu9kC/Q79Q21vR
8cXl+KgkoRMYmEfV9Xlop0x00ZJzZaCfs3wwx98i+f0X67mQoXg7DtSfY1UdOYtBi4sR/LH9j6rh
YSuPg7WG4pqjDdWXYzLJ/JpEIfmmyieyDEwpILU/V37/4rD+FdMQT8TJ4yDgK8nJm73z55vxryhl
XYYkbq6JLD3XnoWA93sK0GWSrxjDJb8014EA+wDiCrjU61DBGyed9O2UnNrSjBy2r8q1WGFNwryj
F0ZFSwYnwTSZ5CS7sxw3mf/p/vGvfX9W94vviybPUubi+/qvIosduRIorH1eebiNugvC6gafLxOU
ZCKbrzynlxTq8gAUm+K2ma4XvpGcevfYshHjQJMoz16YvUaNdHPtoU7gSUHCHrhk1LHmhV7sU5lk
vDD9JDk5yZMWHHoji/3OwFhuEPGvURgtyoJGoXcJqXyAh69lUWvQUeOwNSwqfQpS9ILxFy5GTL4x
Nub7Zz3Nbewomc1QYEwVUHaQ10wP4C21E0j5NjwrNtxOPqeV9rMn9e6+ri0eFh7UYPkPQGahJnmp
rLsSs9dQ+2hpZJFHsx03JnlkaHz+vwlSLk3vgLjYmiDIZA8UzfJMHCpHYE7HivtdsjEBUM3ojwCo
9iZRwG3R24FE4WDS0gMvsidMjN23I1kp+y+A84FtvpCjKETf4ZWaBN1cVAs+pDn93lMMHurMYGMV
05NGzajCoLCqtbZC13fCKr7c388lhcS5eZhciNO74W0gjsZKVLPwBMtlWPI+1Hge9tpHhvRv+XZf
1p/kruojLoUpi63cQVTm6CYnUmKUGrNtgmjO+8kzv3uwEkl3NRduZNVUjzTLQGtiCQK/fdDM5gsa
FZpSYKA9YFQbbzSrnzT1PmtGcfQTF0HZ1D4mrlmEwcjMR8cAiAJzsrKtYJoTSh08CRWayCINoWLo
TCKIC4SQmPxSklc3z5MDb5vgWIylGwUF+PYQ6QRRmbfJvtGTDnGvnTynZQZ+qNEIjgEpvvN8aI4T
AHQxyHSyXT/YfpQPeX+oS7t6Hl3ZbpJSmJFfuMlTk7PfQ0e3He26InT6oon0zJXPmmh51OSjF4LX
JAnHshUHs0MhDO0D9jiEBTtmUyCjNBitqEpQmSZuRjaVTYp9LumXURNpjBmb+MHu9APRchMWdNRO
Cbhwt9NkB6Fs+3RnTwXas62h/+1Qv4/vH+uNCs1hE7qIXFRD8CT90yRxYT8tWZpl0zKETUH9D5gP
xKbuxhdPM56muolo2a24/xvHo8hTzJqrD8lk5JScPZpubD+NaP83geDcDI5IFth9ddiHyTPN5amG
lKf7eQz0SBRHB6Doib+CTOv+5i0ZzgAxBnjTkGS5YU+rMXMoyzQfQYAM7ellG0nz230JN5Zs3i6k
05CUAEHPDa7FSqDTnYBO+Nq5l99AzVh0Kxd78UQuRCgeVPMBMmmNSTsxFlVTyPP3hhrKEpRYzB5R
vKUOvg/q5WN1vr8/iz8e5YG59XJ+CCnqJDKMGrOCRDvpNO3CiXlPmt+sbJBxc8yKzs536OKOTElr
og6a4UU7YNIUJoSXW1T9kge/s1GlIj0quz4mkqJAzaOqyMZtqZvNDhM/s8gxOP1H58KILVoEG2fK
8zHU6mCtmWlRT+a2Uzz8sRFqIsZEj4rvgT39jMlrMTG/9YW5rfVkxX8vScEQHXBTzASON3StmHrm
g4kKAZBvaDsyHBywUlneSjSyJsRSdpvQ1J7PFVg0EoFk9UdLh+/6kB7ua86aGFXtqZy4Xs9Zcf/j
mJ+r6blYwy8siwgw0mCeonHDpizx1AFlBMoJksssGrVubwwyCzGEfeVclm4BhnPqyIrPvSVqAGdb
gN94NsAl7m5wPpXGihFa0n/DRWoJPY4GmCIV/ee9BmaaDhZVjsGzFRh7Qq0HOqax3tvRX5wKQJow
ephafpPah00HjVDi4j4bX930Z+Lt03eTKeM2g21Yx7BnJMkQPV3rV4o6uUjNBrc53yU0ts0N4Zu/
WAVy0Qba0tBap5Io1LVhD+Aq0k4tz9LDiNFdO1cOya5s67WX7vxQu4rKEH+CvhP2Bk4CSSTltjAf
I+hEhU59oxvf8qBwwq4iX6aSviHl8quZ8EoZfGONn25RKhK/wDjPwF31cVKiXxWD6YRx4l26Ifou
K4fQqT9lyaaejhO4du/v53wkN4v0fBQzQKoA7VCOzPEToskq0E9J9ZuUYFagSdijLdTyjjXoFu8L
m13GjTAwU8yI5/lKKS4l0UdMjMtKTIsq++ToWXgTjVSybWOA1crWMlAme87GLlwa2pm3NuZtwWag
Aj2/LrGvt1V9sOI2fU4y4yQNEenml6Z5TVJtZYm31WhoDd4MCPuQ8LmlMiIZTwPaGsbJN1/SyQy7
/sGs9JDIbebFJNkgCAjyH/f39Y/WKxsLLBRamObSh4u27OuLJxK8UBirnZNd5fUGwxnBZW5p6YbW
Qt8XemvFXWF8zKeikaHXTO1OClFG0yTaX37jD7FLK+M54GkTBtzrwlx3xc5s0uartFrxVjbNFFr1
mD/1NTrI4KXMV7Oeyq1BEBnoYwFFrQf60ozu12Gsi/3gDWak653c4m1RRB5IT1hcMVpt3EZPt9qU
D5u2Rv9kCPYQEg0wJadk0ty3rvFA0WXwNSDUwtED42AjCQuaCtRqlQJqKgbuU3SpnYRXPHWGtTVy
9uxO6fb+OdzeXTASwI5ieCxexihzXR9D1hrFZGQOiipuG9LumYCTbujEU9eYO6dCn6VYiZ9uvRME
mjC2iBzQGadeqL7MalFyPz0jfIlz3sbt8On+klYkqEsCY5slLRGgDEWfAPgKXfHrvoDFPfMxQxpe
A7UV1cqOucV78DaRs1GeWI2pyhtixEH+oe53vbOSVbhVA2zXhSwlMOF9gMDRQiI7GTfEOnrszV7r
Jrq1p7MI+HN4DSBeVf80mFqap4FDzlN/NLIty590vrdPnh3f37YFO3MtyLzWNWk3JAE8CvMkMhnq
AAaP+jkLXih7LHX5UHhAdc5UXcnf6MPF+hSniJFBxE4QFZ2t4GXiES9WTNna/ilHhMRYNfeik3ND
N565b9yoLSP5C00G9/dvUQ64JeBOLcCGbypXWqPBmxfYPtcje5QqP/HB/kilLUI0hNiHTCNr5bsl
kYDtICMwv2eh09cn1oPSinuDJOfAKcmzPwYkTl3RHRnF1IlMTsE26PPq9/11Lqk8XC0oVREs3wbK
TWubbZ1OEIqonzc/0EnwIyErLSKLQkD9g14G4N9vhoy2RlsJexjJWW9/iAANusPHgawNM1myRDNt
ypyNnl/siuY5JThNMOUdg3+yFh2fPFzDkS+eD5jcMKEF9fab2RWl77WabDFzpgq94UiDo13HWfV5
JX2/uIyZghykP+heVUuCXgVsZpUBCeHrX7PmIa3XgJ5LBhUq/R8BakEQRs7uJ5BsnqX7k3obUkQW
ik0lhphFmM90X7sWFwOjDcYsCLxpnO4AFgo6QdJzoz1oG99fuaRLejWnmdE4MMM9VSYbURVVVwKM
eapdi4Ujt4AoRfUduPW1qNvF3bsOoIBF+leSirCqptQSpEKyo0VMOrUvshAR8h8hc96dVcEzD/06
yGmhXf7GY4tRT1w5wgX5pMoxvWT0jynIzV/un8uSDlxIUb124bCgKzLces9nX01LPledswez4BvJ
/T0AOlGQ/7wvcemoZvzgPG8WvRhqarA2UUAfXbgjT+yKVITEjCx7Ze+WDgnoa3dmWsQwY5VmwJ2q
HHWdFOCCbgoN/bkw+jD32tA3NvcXsyRopggFBm5+ZqoxidRYnw0VBIET7iGpCHppbW03CD0m1bRG
b7ZwhxAuzNwPUAo8zeedvUiBkcCVhBUBRcXbjBBde0Z0fzVrAubVXggI6CQcqfv03Dt6RIa4kn9h
BrCEmb0frDSolyhx78RJolXExkS7rAw1vQxXlGvhPAB8BP8D6KYwdMZUVkBQlxC+xJzJKh1ZKHBF
KxOUkUT+atrv9zdrKa7ykWgB8gDqjK5Z5Y1aTFneJRh0f05k8ug31S+wuEepY2/QLoP5pqA0arKH
gNsbUcm1hsH524oVupStWiGXDdQmFWRP2oSqxGPRDFGvH4XWb0rna92ghNivWIol5YDPQ3cWgL+3
ExsZ2uIDwkp6rikJq3E36Gs0PAuWASkh6AYQ7thT9TK1ZR8MQdLQ8+g5EYKe0O6dmAVr2ZpFMYYD
jkDbQ7SjAkuRmBqonk+YEWq5D0ZnRMCE71M7eHeRBQmuOR8I6gl0gKm3FT7K/d9pnZa3b8EHs8bs
tGC5ZzoFuDyQ5qAgrkQ5RS15C63Mz1NeRE69S+TeLCLp+mFV8bBwvBXjsBD0gLoR3fSwc0ghqJAy
q6hbvS2tHNyAVTRmeeh2VVSaey8l+8ZbsauLlwtZVJAHoF0PpAvK6iqRNHUW1PlZrwgqqjxKWRCm
0oBZ6kOTokO2O4ngV+GsPcv+NAGqVwvUMShPuigs4z/XRpAOnpe2Zpmfgzrwjkj0shBEfPZRsGEI
AX5An53F/QdSV1WU0ErsGO/yUDr9+OC7xZ8JX48JbbImRMNE9spHs42Dzg02deX/Sr2RYwiDDTQB
4teVgHFJsdE3jg6Rub3xJmlWmn7n+C3P4fXyD5U9noE/hpuo1qgVb9GFATIj/wpSgwY3rzjIG3A4
tRsMYaXTQ1vTRw8v2ArZVrk3bP7Y9GUMdGFskGqrOezQoo/svgFeMkjIYiGpjraYeXTd9UG5ZU0k
15ziPPZi16faPs1WtHBNgvJy9gbeTZ0HCawCp8ixs3f3V7B0YLi7CCeBG8BC5it34W+tprYYrltx
7orpoQHraip3xPznvpDFReD5YJuoSCFBPf+ICyEcw1EKy08KMC6YYa3FjP68L2DJEIEH+r8CFJ9L
a9tKeQ4BzVBvO9ZtQFLag6Ji+A1c/0Pf6EU4Floa35d6C7WFEiISQk0EhKsYm6GEEgPwAbWfBQyM
wlVkAVdAXDuk+S/0QIfCe0AaPJAoP7OtV/+kg/iLu3YpXVG+jskSsBOPnSl/xNS8TWGRrd+uQGgW
Lxq6RtDpPveuIiVwfXZ2noEMOyMFcihtaAOp7hF+SNK6CBNmHnrkBfKkj2HNHjBi/XMJAiJ/yJ4A
WPx1f7OXwiqQ9uIRgns/Y1Svf4dAhrgr8hKKWtv4IUHDNxoRfENd5IBTYlUrV3vhYoCJBFzEaK4D
M6Lq27QSgyXaAL3ZYigjMMZF1Hs11jqZFhYF846Mx5wPh+FWbnegl8UwDnCgbYZ++UEHJnnueUXZ
AZQVK/nEhUt4JUtxZ0hjO0WS+PnZKLaAlKzS/C/cQSxjpnZAbvcWqGZ1KA46Q8owZvGVGs4m4Y+C
/a7ZU1d8Q0l6JRS4RVbPpZl/xamxQNI1DZKKEIfShYHh6vXBED5c9JOjoyYwPNEREOnv3EeucXwT
5HUchrg00KX4XSa/S3erBb/vK+ji/l78IEVBrRnt7gvGzoPcTi+GXEkvrGzvH1t0YUNta/JZo+Xs
DPLiKJhehP+q1y+yeiXJJ6avVHqNJe2/3F1FWbzSaKUbUEijPBqnLw058vGbrv3i/rFNRKglR1a1
YQJoVJWdgN/zUdAu7Zf7W7r2K+Ytv1hzbSB8gWtnZ6196zha48JpjZVk8QbCnoBTa46VvXnbL0SM
HsaoTS1OLXc6wDK0raOzfR6YJ3Tx7/9mNf+KUqK6LshRVyggSmfHImtRTTwI8fW+jIUIGckGjNJG
VQf9i2ozMErRnJYOrDUHGQOGOwS9H4+PaDMhK4KWtB1xOD5og7XdUXks8gEtOcKH60ODNg+NtV6N
pWO5/LxiGIH8EI1pYR11tqcs1v2nFh0zw/uDnwCocLhvAACQ31SCHyhFICxh5mcODAM79M2+7lb8
55IKX4pQ9IsF7cSrCiIqjNJl5KmaY/liLSO4eBrovgJxiYG6lIpI1jH60u4NDw+GEDOTCfsL14Fg
Hj1x87hBpH6uL4nmZ11Gc6Bjat6Fw3PurP3+xV3CmwEFT7wikRe7FmB3bebUeo9nAyniHN04TD7a
7oo1WQrXZjY21FRnBlZXTcmh5UWOJcEuce4/dgY9VLp88p0p4o0XIo8WmbW2s1tihFldvjVuGQHO
udItuaTYMxXAnCFGEtpWDGuN8QC87wt2TstO3/ZN4mwCagEHWuRAx7tyDa67KA9R98xuYqNRVtlZ
aQel3XBWYDDZoz0iM7OT6RcUqu6bnVsO7T8jPP4VM/+MCzMKJn/Q0w9FgWXlD0Vfhj4pnlmebkrb
O6a2H+opZsoiPZR604PFzYMsg4205XdHZF+FyZ47ytEd5j65tf9h5bfNjld5TYMaCmNtgRrCzAc1
2zunyEx9TNgZWd9/3FoIRK6AtHe0wpD2XJehzG3whOkjSH+N7NFt6x0n49rElsWDuPgVii8z9GQC
JBW/go0k9D5NYNiatDZs7Y9/tdyZZwKlDpy6cllTuGdu1Q47W2P2pGnlTmfGzkrhtLOS71ifPruD
/dp44ykvyo/uuBaoLC/0v/JVPiCWjrXpEcgPhjdreCWgp28i8y8yaHNhDV7Om++SarpphRFcws5L
rLKOLPFcunqo0+39vVwyS5dCFOPd2gTdF4yWZ+n8KMVek/9M5oppXXLYYEXHGBe8vW/rrHU7Bh4h
bnE2UebX68dRCyLdHfYae6gbd2U9t40KuKaX0hS3KmQ72HXpFWcv/YbSTih7TOHy9FBaTRxkaUQa
jB4sHmz7SQ5rybt5s9RreClbsXy8trlemJCddU6I7kIZpFHugCICl6/NPqI2F94/vaUE3tVqlSvn
IQegp41fnBMj3w5tFXL9zRhKsHq8+OiHHeuNYU9h360ha5bUxgFLNiC4aPq8IZuVTUU8No8WYYMb
+dYDRgQb3Vrv4ZLiIOEPnUHmBsGosrieey0fCSxuPTVvk4O2h9J4EMBChWTwDjRZxXAsmdFLgYon
aZmhVb01P8CbLRg38gnU3HHr72gOrHgozRfm7tG8e/8MF7cS8ELAbfCkRIHr2q+MjtYao0/o2WMF
Rmp91+hbbh/uy5h3SlXMORyYS6qgz1GL3JY7db01YVyl0KJ8V5mbv/g88AyzC0RfrQrJDphNWqBZ
UQ8Cr1jBn+r2L94VqHxgwiLyaygoKJrAXBGIiVIKK/Uqq4PWvibZStSytEV/LK2LqVNIwsw2/8K9
i0oMGdix6Nksj4X87K1xyC3ZBgRDs79ygZBW0SbJQM0qxbDmc0nSfeU7Me+0FySBYpdNZ6uRm2Iq
Xu8fizWrjnrslzIV1crAKmDWtJhlii0rQf3lejtS6XHX5pvccMHG4wOJyGLie9uqxiQQl8ZIOyPZ
jPeUD54wNoGC1dv6AiM6RPpY8OxQOjzGaqJUpD8zO99QszuKhEdaUaMfEW1ubXC0Eu9Q2+5GL6b4
/pqWbgt0GOUx5EbAUqkcky/HiQyBoGdbHjrwQ1e7Yo1KaFETkMHF0whWBzN2rzUBUXLm+JTTM+li
ZJG0tcEniy4Kd/0/AtTyrFmhhC0pVA1TWUPHOowNJmCCGN7VXpi3adsXof3TMBHq4Ja8v3uLSngh
eTaAF0pumWMNtGxGz522EVMdNt4HjGngmPJYiej9hMpwxZfrVNSvSHrXJCaj50LINwEmHpnna8+q
xTTOpRDF57oDQJfohEN92M33ZeuGsnHC3G1CSu2DW9hoc5u+AGLx0TbrbVb4L8zpwHRkRelgbK3e
/XR/h1eURyVylDlqUv5cv/XoowMax4SuERgv3oCLM5z/fnGG1ZCgS3DCpTbaPhyT/SRerTV2qDU9
UW6ZK9DQ6XU4uaySUWJ/GNHjSNhhzOU2r/5Bx+H/bdOUJEWbC4ejM56ete5oFQRv05Vk31K5EaqI
lz162P5U1q83jWRllk4BjoWg81I2X5LsAxIWGAU/GC+lfPadV21q0Ur9UfLPBatDVm3AOBmBgydk
ErNwvhjVDzFsy3qlfL3QcDXfkX9/mGJs6OgVpB7xw3L3WVbo6DbB89SALe2ARtKYW1M4VJjp9WPi
P/Xyu6y3afI7aw+l/Hr/CP4/9+g/PwRzMa93CHSHpUEZrB7DqMpac58HQAhDapRbB7HPJPSwtaaY
2E2MYWY7INUjGz93zLO9kegPCGJ+3v9Bs4rd+C7QiWJcELzmTeJKju2U8XFIMS0I3Q/iMJSYKa4l
cftudvnZSl0Imu/CxX2a0No8GUOfYqDg+FCi9t2WzREz4ldipKUrBTwmUOj2TE+mFgiHTMOYLQb/
P/5hl39p3T7iDgndLAt7SnYsScP7O7ioW5cilVs8jSlppgbWnoGCh3bbwP82INctgpccncuDPiEt
kMZD+2WgW7NBbkgbNm7/3FYI6YO1hvjFpwog/zOXGbBcN0gNAzNCGG9gU8rp88h3QwBu5n7fcXCn
0VDy77b4MuQrCLUla3wpU9kB10wZeEJhWJyA7nmYTun+/h4vnurFohTLVVZtYkw5FuX0HD2+flTy
r4GrhVMrYsN+697N6QllRQg5t4uhYAnc8rWyirbLBg8Dlv7Mb5L1EPeJgyJQ/+Tq7WnMzZXlLe/f
f8WpkYplyqyzTWiQJiIO3Lzc3d++JV8GViof9xuIJAyEvl5OmWvIS+owOiYwxI7cObILV4d/L9+D
CylKiABdtrsO2Ikzl6iwjK+2eyyLfCeqzdC8lfLVzk6J+ZhZRujxD7xC8qx9HcS2KA73V7uoLBe/
Y97tC0vDLc/UEoHfIafH4lOQRbINdWvT+I+ut70vatGcX+6sEiW0nW72WQZZafpdYy/S+Qn7SemX
fMSUwexT7ZzFuHOzb369kx4PHTo3fK0UBhYDXTR24XcgoQ5gv7LxkwAVe5Xhdljliy4+6mMbZWKf
ZU7oAHsWJDREA1Xoui/Z2r1cqukjcQBUugHQyu28XX/iEyWTnZ4L1tcbYRv+q5Djt8zhRQiy3F+u
W7ONnhrJ1nFBt2ay7Dcdzeato+WPPmvXEjW3R2+iwI69AG4IhEAqd4uvZSAQL2dD5IyhRV/9ycdk
xTqsxIuRfbKHtQDu1ntey1OOP8u9ibTo8DrX5gt4b9JeQxfhtmvNFR9zayAgJ5hp8VCUAWJbeVCk
iRSUD0CCZl2kVWHiv9tAXH9fMRCaLjIQG+D7nR+R/vXscLKygtuTgUWF/UFNCRyPQLpcX0qvH7yi
FSksqt1saqKfU+rHGt7HGJq9ZU0eY3bT68rlvN21a5nKquAfG/T1zSkf3XkGzG0jc3PDymbj6+NW
EzK2i+zUFu33IUv2ekVjOLGYC/ooLTO+/1vWlq9cUdeXZtnPbzQb3B6GRyPqHnKvCUGsv+n9vc4/
35e3aPEvtluxgRjpXmrShAPTW3jksd26fvp79Nj3+2LWlqXovy/TXs+6+UXR7EsriFn3iQv4lqSO
iI4yK6zAfYGz41XD1Us1UiINp6zFWOTwlJSUb0ld/iyG4ZAmFRhVRQ8WPDvqSrlB2Wz/F3JRAtEt
HdUQDC+6Vl9fs3omPOynSLsng7XoNuNfbQdQKZYfda080HwCORxb6TC6tS/QYHDsonMXWRJcoGux
lQfUrVEm6dkM8j2dqkMNxKYAUoo7ax3/ixpzIWo+6guvWaVGlYCNHU6EjRtpaK/G1MUyK1agZssr
CkApqmOQ1k0VsRgEtWsdYvJShC09mgDSFJtmDeO1ePXRMvUfMYqelGNnci2AGDMR33PN/p1V3spK
FlXxQoR6NhZJin6CRRuI/5Ra6aOJKd2Y/+eAxUtHWyprPk/5uKnG9N1sxYhOIRitbbDaWKJy64hb
5rJvx+zsNHk00DRM1vi7lrYP7gZJOUCj/4e0L1uOFIe2/SIimIdXIEfbmbar7BpeiBqZBEiAENLX
34XPvX3TJJGE60Q/9ENH57aEhq2913DNBBGUF8ZgGzg560N/omsmRGs/PzudglYrUDbCz2vVd5n/
SNYgXYu/70DbHSgcPAPnrfFeaPjzFQgFLM1Pedribv6XzgyQHv+FmA0BrEZicQPwftuPcyeqoMm0
NktLC+wyxNVnbqCR4XDk031yFyRB7NEhTNBtrSSPDLv8g2v0rKVr9rhLOxTWklOnHx6TV0oMTQrN
7TpTqPTlqJeqfmNZ/DUQ/b0o6EracR0KXQwkbODOTOLYc/n1OulLB7XK4hFLEKjX/DtDjtgl3lPT
+G58+wRfyJKnlgkeQDC5Q/tkjtnQIEkaFAZkIr1WQgPgN8AvoZJFqDW7TnzRDYpthCqcm28K+Hje
Dr44UGiQuEjRIcJ3lf3wXpn2JAucuXBco0CxR7qg1g65c2uELvXoWsTr4xyjBVQDNRfAQSGq8f44
HwXQ8tREuYVBvc1jY4geAkpwK92cxXGB/AoPXACXweN6HyURKmEFJPEeaxk0EXfge2jYR8KDe1Ou
CblcbweM6CLWbMe5rqYCB3r9j6VXHAtHuysrM4Z+zJa2Cdwqqo3ew6a+Gj58BSMsjttpxQSTrtn7
IarSpW47cNBjuR239Qi2MjT8g7w/lmxc40ovfTWoNUBFA0B666oap5KROk1t4L6nvwN4f/bY6Z62
kstcn47of6IwBM4QLpArZpLZJgbLOpT8HKlGlBsZ2q5sLd9fCgLrCwD6QP3AGpytP8/kUkCnH71K
/xN4NqFTrb2JlubqMsIsYRHCKRPPwv2rOhbVDbAbyP7yxNrc3rrLYSbotgsZDQC+3n//1ExAhuHo
6arkyLRD7YajiG6HWDyaoHb+X4xpm13kXmbupHrbI6uVTRGOQdy1r1UrY7fYJVyEwnxK+pMcu9Cw
P9+OPM3R+3QaGcRF4NlX4ooYRFl4lhRWu6GVHWb6twx0Y6qgeIzbxoXuye2Ia9M5+2oapORbGK/h
Usudz7xqdwwaKYVEOf52nIVq1PuhTcfJxZxmEC7nlUSgqtqx9LNe1FHQ7A3zb5b9bEkZM3In7Ffw
U0PbOlYuHg98iCx+8LJPt/+SpTPyYo7nKKbGazN4JKKR5OltFurCeTZrfixbsuVsTd5+5XvODZZz
lvoBkBXovwQnQ96j8RLoJQxKaeSqb94a+Xlt3Qbm+znOuyG1GwfPP/grlbCkNlvQybBg6S+upWFS
Z6gyTsyOX4Z4uj2pq6FnN08OMSDTFNOsslhvvgApn9M/IoBWN2705JulHlzPDF1B/nfHwRwsY4Ao
VmYahhz0m2p4osZh5CtjmzbdjU0551qy/P9tSmRFr6VtHtI22xcZ/L45ibmnreyU5ZP6v8MnmB0+
KhitxPYxk4PxdxRdKIevt7/V0sV9uQFmh4yfaU4RtDhBNcsNIaMJLqFvxEPeQ4Qku+s0/8Tt/lHw
f0DpTkcAHtAoCGJ8c7jm2DaFVhFkJ5af7UojC5VR7bphiETdRIpuS/NI0jzuq21h3flipee4+Bmh
D2FCfwR9mDmuXRlG54wVDqBAP41J7EKSvJGfXO2zBCz49gwvh5r6m1ApBbJgdtbVaUGHgeKlAG1s
akZ9EzfpLnNjZ627tHi+wAzi/waan2W2l+tjMWE2EsgIGa+0GcIJflpB4dn+6zXPt4e10MvCB7wI
N6u6MKcqSqfGypHBJwLPHL1qQhtIU3rUrd+d91AVe8FWnvWLx/VFzNmZljZQe2hQNXuE4cqO+fcm
c8Kuf3CClbxycdtdxJkdYNLK9Myq0TkAwUn4r2z8fXvy1j7VFP/i/rMLvI2ZiXG0Y7vh1ISSmbfx
hiCWEBVqzSbOWqANbsdcvNwvxjTPlWTg17A8Rfnd3WdiC3RTZcW3Q6yuidlxVTOb63mFeXOUOtd+
Hqe189RZ+dGDDliFtySFMDbACVDGlCuxFw8yCHYB2zBBouZvqhokab0ssc20uou8+j4FYqt+LLNP
STFs/eRnI1eOkMX5nMwygVu0vStXCFGhswpcWQ7VFGPbVMEPAelr1On+3J7TaSlcXTgXXZPZkh+L
3h78GicVKWgkgh90TT19LcBsrVOjGRScyCZcZPVlFG5YuenPj48Bb/vpGps0F+a4vy6r8BiRHjLZ
3N00KOPr3crXX/oYlxFms8ShtpqV0sfZB2WMAI0S26I7tDVvj2PpKAc1FpYA4HJOqPT321Zx6hV9
reEoh56I2fKNFN+0tAuVbUVld7gdbOm7XAab3cwN3oaF2SEYqP7bNj9r8EH+hwh4bILui/rAlfhX
z2jQEt9FclEEYcWB8mvD/12E2WehOekrBq/ox8+Beim819u/vnQbAAPggE4ETBOEFN5/jsQbaJYC
E/vYhY22lyJCQ3Vc4zksHdWQIDXx7keV/4ogrOzBbUcJbay8+kMrbME8jyiUIkp0FOs0tIoVuMbi
GvPRyMB7FpS1eTUqYKnIPYF4EgsrYd8prBUL/2tj2DtIWd6ewMUlhiIsil5Iw1B3eD+BDQDRzlij
2MCMrz3wPr9v//zi9wGVG0VeHfInb/3pi1uOJZZGSImfd4Wz0foxVrYX8SSPmFiJtPSRoMyATNKE
biwSrfcDYeham1zHvWMODjx+oTGoPdTNHW3F1Oo6ZasStUszB39PUMZ1G/bec+kOLv2BwbIHFZQ6
HkKiR7dnzlwcEIpAQPxDmwTFyfcDChqSJFVTlI+F5DooDAS90VShGmk56KCNQsU0h5odGnxfDIDa
vw81tA8yJ2EbomBxXKWDioTTGzvRFWKjQeAtBNcXZsRUinPuwjtCpeDZJoHx225kAzIepTEc/sBU
0oIRDUlLj4nG/W8DTdTKCl+cO4iKw8plEqyZSw3QoueOm+blo5Zle1OvG7wEQRC5PYNLFwJafP8F
mR3VzUg0BldhEDK1PSuL0EfBTnzYpB6AjssgsyNaem0ONQoE0cLa345rvNXFiUI+D6gccvqrwrRV
B3yE/m0J0Q63O0K9nIaj0ooVhMrSLp1cmOFaDPm3K1C+LVs7BbAQrE+9OOpEC6uh3oCmFCpq/8tH
gVwWKFDojUHF6f2q9vwuFU7mFI+6TeV+dEmzy1nihbpH8/3t7/9W3pjnTQD+vSmLY3/ODx+LeG5J
NBsMzB4kIEdhB1SjZ50dux6jIfMF/HEt6FhXAtbW8I5CAW/s/K+Y6m+6hBCxPthN3EH76OBpg421
Myg4fVALVbigPeE2amNL1yC407fiK2SEy7u8beURTOo2TNG9+5VIfUggLNXaZ0b6b/ogs7tgHKoY
D2t740PBP9Rt7sMsGuwslfneY4X7HraEzVeoVYzPrV6rnWPxrygA/JC6LJ+NFEzLAjCjO+m75aYH
+QfiS0iuZflTlyzdwdtkksQBwquWkHl2zfHTkLXFfrC4eT96ThL2eu7AN8E+CZa6e9F4TtiLhoTg
3eRhP5BveiC/Z5BZidDDV9usfK3Gz756aoAehNbJDoJnclu2HNYRtQqzpIAHNNBLelh2A0STZNSk
TpQ0djjAVmlHg6qKWQempdVY4EXbKDo1Fmmizuz9ow8YWMTQB9kWtGH/cgCgBwtQHZjf14o3vCGK
lwOeHAoqG2ZbRcr+0gwrR9nSZX0ZZDrGL264hhMTZipZAUi1Hrmu8WqSYKMqCQ5susUXX9k/C4g2
OEPhusbDe1L8mtu3kB5j7UlfPBZmDwugPBGPARTuD40bJHcNFnVkZHLceJoZ3Blczz51DL2MiOqj
eAAbFn6trCDHEU+0XZ8Sa+V1vnReAf+BmgokCfAqmm1vSmAW0fcueTTkF3CskpfbW3rpTrz4+TkQ
kxgo1aoMPy/zIxuPAH16znagGyv/VecrQ1m6PnxArh0QNpHnz1PLbmx0CO+Av03c5DH10gcXItCc
rOE6ls5edM2AIAGMFSt1doHwokkNHvQg8U4o6BrsUzvOGmcL74jbc/fW0pkfh5eRZivV1YsKvRKO
SG56LrjQQ66Zh0S0kSPzCPjWuOxIGHRib3lqI4L+lJnWFzcbI0vSfU+qWBNmLMTa7bM40TA9wxEN
BU1kVO93UGbqXSISQR5b75dtfw/4H4f+uT32pU0KKYD/QsxSgdoyJKOFJI+V/NF3n9LgbNJtUj6n
0Hn730Wafc7USlQjWkTK6AMh8ArceiPoKVG3JvKzNmuzr0mga5mZDLPm2PCjqw79OBFrV5LQ5cWJ
aZvSArBGZkl1p2DBTOoOQiao6SXjAM38FLoTBzRNViJNB8P14vz/kaaD5eIY1VwdFg8NIoGHoEfQ
0mijIlfW0UyKfJtYOLzzxszClOLq0CVaQbc/29JsAuIAl5upInyVlrgW2HQyYMXjGKiI6E2c66AI
li+3oywN8u1shGjo5Pgw/RUXgyR1Qgu7RYkit10yUUTF56DVUaNtfRK2ve2e04oPOwOp8b3r1s7K
IBd2AWDAyIih44KS1fxrQhOKQoq7ggaVAzSFObj3KikOcB3ds8L9Utva5vZwF5SbIKyFehxEoqAL
4c8JsYkFkVc4KYzA+JhhXY53bvZF84xt0Z0AR9CSatNlX1nQhh77K2wR5fqRtr986xPeDCHWCujG
+dnw1yQFr28R5IJwUMEzcXopziv/sBvRsjRN5Kk2vgwl3bjsq8wtQHf+qM4+0uD59jRcT/ubJzD8
bbC2Jo3l9199ZLA/1Wxdnmj+LKqfrPpGoHtdGWWsGz9uh7peYO9CObM3IwSr28aVSp7KKgEGYhsU
mxIYT997ga0skzE0824HvL7vsWvApUb1BZobaHi9H5tBNDODswSslKxtMcTZyh28+PNIdaHQis7J
VeWFEmlJ6RB1alM4dRh/reTT7b9/oU+JAcAYBRVnlCewVt8PgDQOQ71Skyc+nu2+DD3zoMkvrX8q
+21nP1b2HyKepNOvXBOLA/v/Yd+q6BcnAVXoy9KyUCcgjdzgOfsHRBMEqQGKAUYMcKorz6Mhd0gG
D9HiXPZtZLO7PJ9ofDutfV2ZwLc86P3J/T7S7CJyXcmzvCxAHqlB4LXQgd06Qv9ppa3/UsFME/oB
jfu19b3iUBFqH0rbpTGHyN/3OlHtT89jIOA6+PP0EdaZPYhg4GRYcgt/mFe8FZ0T0DJQIMhLdwNg
sfeSJunvknsOj3LlJL9UoEsIIY/d1ieMf7Vy73PBGzOinVvvFJgmCIM++CYtgvzcNqb5Nxfp0O1d
PAjuzEFVLz7BbUa5G2x9kfj3eUXHZ1ZVLSolWv+U+dpr5pXBEzw0qk1AGn1H5IjCSVqX2UmkbrtD
z80pQ3gaWBuvguJQNOT+cBi6EmLQLqx8fIsDP0bMNA0HgCF31lACXc412DmktrWlXcLvqmykh8Jw
8HJkgzrarkgPdoPLrlB9ttOwYCD6Dip5B3mA7UCYGae9mTwayOtBaQBHx4Tt3jntuy4yrTwNQu7o
/ldRV9o5K1rJYGLpDD8FXOuOutr6Lf+bBO0PG9hXkWt7VVixB6WV56xw27tOH54yrbd39cj4oXCb
cZM1AJ+AHqDjLcdkNMBwNfIgaXROBtqeONox3xwz1343IBJs87EYPtmBpt2pgKlIWr33nbkTNSLv
q7PTSljlubLAFzaUjAzpZN9bbvhPDZIASE7lvxXULredQk0NBrb5tqKs25hB5m1V7jRR4CXiCMaF
QP+0SvYiCyiesfAUAOAAyK/GHCPDKIsDyCwufkUMUTuaP3nj1yDkSxUrx89ipLl9pNXo10cvem5E
pTaWzzp8eF5U0/rPpdkUDxk0pMIGbI+72kvhz5QQaGAkbYVOPAccx0jpF1ZxvpNYQRGsm5udRxLn
wbBS8AcARIcYPKoL0oRnKNdVCWa514eGQ7wjcWrrhy4t7a/RI1cMCggEwI3NPrRVyTdDo9e7nOuY
bFHBtsIXxYb7OpwMZNNv4dQ5xKbT8YObNMZRs3i781KIxuYJ3uOaNFjEumSIzKIwd67NkDlVvrNy
7l/nSyhKQo0HCTsgjFdyliUH8NQY3Ow8MSmbqjsGFn1W1vjhwtQUBtUiNFw8HP/z64U7hTeUTnb2
DCNysSU794VJVC7Fyh19nei+P8Rm14CdaNRr4cB9BoVrawZfWb4LoEmfBL9uH5fewg2Ngj6UNcAA
tSfp+Pf3DcqF6VjWY34ercz9wRyvqMJ8dLpjYrkcexqFN24n/sbTe7XHxehirGYQU5e1R88og3Cs
Si3uhu+omkYOXE0exraAYAr/Rm09rJnXb3gOsr2Ay+1jVunip99hB5huvu16YUYwXjEjCLDZ5xrv
6J3fo1ZQCJBwC151MWtJ89AnvfWMnhDbaaZKtkMCw5HRVOJxcgSMaUdgstq1+9xBrUeDIVo88AG6
sJCd3hUV5T95T+pt5Qa/ZE07HGdoY3sqD6ImSKwHyVBmawN/azq8e9alEhs/8BnQgaU7fGJWSfZd
W2W7TpfZtvNHZ2u3UCmwpM53A1YA0hqtzaKKYIWP0HhB61zHQzWx4CDW5f3fPjfsUC8GsUs6WBxl
JSk2jHT5uTI4jeouY0+ilmvF+oXr/N06nd2BrGSarAw7O/PgSwFBCQJAye2FsxTBAbwVLzEXDYF5
/1SygLqNz5EOG2OoOTqsH1ZSkoWsGPBn0E/hCYxnwBwRGqig6Qo9z2GhjVPKV1BuqsNW00JUWGNI
G0fmmvr5UkTopAEQM/nSAXz9fi9UEm+lvKPY3cT37pBcevfK0dXGqFlwyqjrl6FOuuyT6s2PW0Ng
Ds3pUAGQHs2i+cGSN/CZHozsjBuogWQd+GY11Npuf7OFxB8Cxqg6IHNFT2pefzaTFEhyqbKzKWJr
gO7oRsEZW4YF/4fFcRloWjwX2WSSF5rCzYZAwzmx87CuVt4VS2kyKqj4TmhHQYxg/nKtM0M2Wadl
Z2apUyazF8LFAA108Vfl4glG16inmw8gPNx3mfhD2fjy8amcqp0AFE8CSHMmQlf53QBQSX4mlvcA
Y234eSTmq/TYMajJLs2Sp9vxFgd8ecHN+qLlyKq61j0sEOo1927ej/cMBbyNcLi5UbVTHFO8fAd4
b5rB2erd4I6rTDuiB5qsOkxNr7ZZho1SKlbRZCx6zYyAOVdhQ5YzOXmqkXmYuVWw6yAY8eKYlRUy
OMLEbt+R/VA4Mu64x+7binQbQUX3OIys+AbJBePBs5xkQ0xZRMql6UtjeFUcDFj9rZGO2yTRg32b
+GqLxOUveDXsgQWkO6R9SltgeAyyLR02PNdEuU8ZGC+R0RF5LzKQhU1Q8uDV6I0xmi1oIqigHL9J
rMinRA7eEwRq079J6zefUx0Z/sc/FCT1dLyrIYs1lTXer30ih1L3E2WdTIPJXSEs86WCcNKzZ6rq
EDBQcV2U5+Fm5NJtWmCPZywPtqYy0r+3/5KFExodOkAyUMt9k/h7/4cYvrREyqV1ooQc86o5rhVw
lwKAcjDxRqBii0rp+wAmq8sylal3qu8N51yvcRnXfn5+GgttzDsLiif9cCRkjxbZ7fmZ/v/ZKp6M
hP7786cU7OKQagabGKBjeyeUXuvhN1S5O7a5HWKp4BRAGndilk+qEHNoLjjStiGr3D1Rj5QJ2Lua
BzmbHG5dIPQKj208yMc/TcUquWM5cJho39GjloCC3rXpM/weQ3CTrG05eM1ToRn6ZkDf5IffuqAE
cxbYXyGCsQaFX5z4iz96NjFQZyxICR7LyfOey0PbfgzICNtjHXglXLM6YBgocc6+q1+jt5vY3Djx
EiZLRXePV9iX2/M++7RTCFBVYBs2UXGsK+yFtBpDBrLyTn5m8jDotexVzxKBrHPgK6FmkzWFAvER
sNPJmkpH3+T9KgINVxM4gwa8E9OgCklm85+5htfxh0eEUwXsPgfS85P1+fswg4m+JRLi4cTBvqka
fPzhS2aspY3Tl73YEm+DQe4BcYY3Xeo5DCJneDk6tRSnZLQ2BNpc8FZ29fuer/GWFgPB+gOvjolj
N0etGW2fCF314mQYvD5QKrVN1kIorPOzbwa2RPzx2UPP7L9ws9ljjQc+nYtwDAbKeAbFo0o3tvP7
dpTZU+p/Zg9ZHKpbaNJdUZhMXnsccpLiNAgW2rm78+XJtkVYFD86QNkCuwUAqNzeDrqw1PHehc8j
lh6MlINZpu9BmmCs2xFBxzYczUe3ZWFurfSUlxY5DOQBk8SeAqbRfL/6sM16qwNC52TnXqhek1W9
iqVRXAaY7SJXMm5jjYuT/pqNkDzZ2saaf9z0jedr+zLENMaL4x5uJZIQhRDpXofEkfY7UgmqKT9v
f46lhQ3sFRRY0RKAe9Ps3V7rvZ80HFHUEGrBboSrxtb9IJPtbaF504MdEEmg5KzZN089j3ciK4dT
1gVbFKRDifzTdv/cHsocOf0WBqcaagM4EyC9Ods1bu+3rDRAkKw7bMxtDqbOgOpWBmTGXelAKepV
rukoLS20y5CzkeUa4IxW2gwn+WA1G1Hvbw9p7ednX0cga2Wmj4nr0qdencsPkmgxY/AYgpDYVIXC
B9Kn1XGxxpiw+kSruMApnUe1fmrt77ZiK3nL9TFjAHCBVxwoIsCYzkVXfWjlcFI08lS0GoUAiz5G
stVbAGY8UxyzvtG+lLadPltuxe5suIetofb/hx8y30s+XNtxouJfV4xQXUtTp9e0/pS6Hc6bAFIt
2xIvMhXmvhI/sTdQXrZt1DcKkqLwl0GvNygBVRDo2US1Uk2saDB+rvvK2ecGlF1GyxSviQVTR1AP
uoibmhYhdy8+Zb5db1lSwv3HyqwqtH3SHFCZd7ZGbqp7masBZSdT28CXlseqMn7mddAdiKHcuDYh
aT3Y4+uAszmGSgeNQUDVor5ovX2jyRra98wItdQJjnVbvyT42XgQuhE2aWbakW20PORlMoZj0XU7
lDPzrUtrvFp41t95yNe2uVeVpx4X6ifJeXvyRDDEHpOfm7IWp9zQu7vaakPpHwyakG02pgwAx0Lb
Uzpq8Qjim0agZcpN1r16QhsOdTr2cevrsNTVS/9g+rC+zVB6C7O8EUc8Z/7ggPefMvi9YMcP6sHz
K3bAuSe+5sUEeOIDRKukNOhxSOkYSxtyQ+FQQDQHW/yvJA4BKEjXYmFaZNvVZh8zp+s+Nbk+bsd+
KE6kaUFTo2npbFHaU1BBnbBbDbGA8XSrYxDIlIZWa+Sfpa2cjc21MRqJ+8t0mXtQLqs2EiW9Y5UY
EIQea4/hnB0t+OIQ9yEjUkf+a8oyLFFkxNwSctA0WTx3DeWx8AwgSeFSAJXuLvnjuyTbiPZsMGDT
cuhD4dkkc5OiEQ9t3FEXzaOsPeOPCX0LDt081L+hMIoHaaKYHXad6x1UwOV9akJilNRocEPio40C
LbCjWhsbNqHt0rvA5b/zyrKegsKjh85TFppGWnEyVEMOCnpvcdUH1Q6gOlDvZdlZUByAEY4AzOop
KGH4Npojhf/24CT2VvoJzVFTrybxXU3FBhBxeshcAAtD7ssRNUP1a0D3FTURZpRhJsreRpOP2luu
GrMIM5pD9svM0DkSLouop8qdhKrE3mIuDzse5C84H9muKFEjRWKanlivj3FRtPkD85x6w7RBj82q
rp4MJ1G/HRi5hz4QBE9U+ya7L32Um6ba+cQ3dmObZS++RaHG09znfhkNVVI95Iq3KOeRGP6TzWud
ddb3tkjLTyk6LTsVpNmBGpU4coNnp0DAzwJV+SYLUcTDl3GyUQ9b6NDc5RIWWbDpZF+aplcvtRXJ
SnV76QYMmnJVb2zyVGLpJN74pHuAM6Z18q2V46+ks+hPrfWTqDCogrdPofyT5qdQpy8dKwwUjO8Z
w7avLTinoEUjjqiLSCtueS2hEsnVDs8Df9cynhgh/AcLAJVBNC0G84s/jEaMO7oigK0aaBW0QY4m
RaA5ClWCxNoKvTQfABpMj6mr/aaBae+Krv6TmphUwOqCDf6E5K9Ta3Q7aukQCg3AQxO04Qi1n785
GfuQCtPdN0T39oTSIB4cnMqmqbn4yqCaaLVhfvZNVkbCHX+4CWe/jTY1YQfh5XFg1PaDlgXtnebK
eqMsm90njRg2tBPBPdAobghQSBcKB4BqaWpl7OeGF1U2BXoaSMt0hU+0dF+CVDJJlOPNAUDY+/uM
+o1pgBXNTxTHTTZ1ST+osv6WY0zueTZg8sg0zCkxvLgxWwhdpSBj8FNWvJipG5Phe0W+fvzWDyZM
wISLxt0zSy5V6UnbcUp+6kLUdSObais38lL2CrVYXwcsAJ37+bOpF0kHewF9OFUm+oCHMtj29e4f
xnARYpZZcDz4jYIbw6nvjoPc9x8ewQQ1AAIH/0wkj9kU0QGXTdG6/BT0zZH23YPbPQPq+9ExGPok
c49AwExevWHHWoNsbT+OJ9ofAaJCae/2719n+Pj9N0sCVFps6Ei8X0uGkCXngFKfbMiyDe5fjsZt
po6JPWyITVaQIIvBPNSfcQR46DlO//1i4fqZreV6Wo0n7NlDJR8CkBelnod674R69w8zN1no4H0H
6UQw1d8Ho8DcB3i6yFP6g1p731+ZuIVMH5QHpJOTexe2iT/7fVNZNSlbbTyhSf9omRxKWz6NoBbz
DMI+dJ/b4MUuy0/akB57S7zc/mzXuwedCGMyrEZXHqCdWVI+Dm1qc4vzEzfMV0L1z2C0/bG6ZGWQ
12fZuzBzqK7ttgqEPMFPovL+6hJiW6iW3x7JtAnfp8UIAQ80NHIm2975migNNvRwk+KnVH3vLX+L
JhkEZ7oY2jrxP0QKcJphnQMcOG8/pJ3faYZP+am05J3HhjQaHBZlLUobZOxWboE5UHd61kxQRBfA
Iz3AXTA7pJMgoczyxu5EG9FsEUlEesXaJ2Gk3l0gzHHDXT2yyzOoCUXY+nV6LFyHAgLSlp8k3Lk3
mZkHIaWu2jTctcNkGPrD7RlZ2I/v/sbp21zsR1s1BqmHoTu1RN+UGQS6iaiPChJKtlF/kRXd3I63
9K0hrYmOIOShJs3f9/EAN/AHIEe6U8rMJjRTbW+yYQOu6kNPVqWoppNrvrAgeoVmy+SlDaXm98Fa
7tQ6a2h3Msw/SvzJta+e9TLIRwOK2DVSyqNeagenReuE/R6tlXrt0sxeBp821sXMtniKBRln3amr
OzS+TfGDeeJlLPUgUrW7t4Y1evFbOel6uDiIoP0J0+15b3ksJ8NJq+tORK+7CUNg7JmVww3dlC0Y
M7y4o8QqzngkAvzbOmkUIIMKndbgEe4eZ+VLL51PqIbjDaXjxXtV1usZqciQqf7UChC2Oqqdy4H8
GbM1xPHSirqMM6t9wJYdLRYd4IGaPRi8iDWiRQXJor6uV06PpaMQw8FxD802MDZm+9lPCfWTpO1P
PNPSn9AQ6sKyLLLft3fIVZQJtzxpHRs2Eq8rdG+RFGknHZk+emE2JiG20EeP2ynAhKKfVGJRiphd
wXxoEpgsdeljAYexBrLpnp/iwdSEKE7dHsq8+wqNjAmDDXk78NGgpDgHDgdNMsrR6lMIYhv7oBh3
Y5bcUZ/GgBqHWoG3QSWeWtf+UfYVWC36imza1RKchZ/dzzzlPB/zMX10pf9NOeark8H0e1irK17n
AYiDG2Wi8+Cwh5Tj+61u8MpupcO18+BSuNDQYAibqtynffBiMv7ktl7MO3lwRzjRa87HsFVvcwwH
HhS1PFA5r9hxAJ/6Tu7R5Dx6ZFuQH7QvN0T+KNRK5na1z6ZBehZ0Xlzc0t6cmIvOucVhgJOcWS3B
EXtB5hZy79muP/rseIvj+tZkt4iDe/bRqCSAfHZlck7IxiofSvrRXYwHE3poU5N5QgzPb2XsiHyw
DdhE8urZRznh+eNrHr/vTYDdYNLEnF06aGJBnSPJtXPv5iZWxGChamKlR9XW6QO3yiHWAYMIs6zv
9iPQJiCYjf4eb4v8XwZqgg5q4bK9pp8LuOTy2iyxKrvYe3DW+sBzYvO08AxQpg3koFPdfn67NnYr
rNGykrPsM7rBI11FjROgrFij+lBAXOmrFDiDzZqhd+96KBoMSbGjue6EEtCP371eZtsRdOXI61gR
UYOTnUXVN79N/bg0UFWAaKVE105LN4Tyv3ng3OWD84eX3H5QnTnJ5uYVlAIAJLz9DRfODYwMWb0F
VdbrvN5mRp0XQCOcNY9A1cvapMR7Arv5o2X1twkELC6AA/dkkf7+2ADq21RQcdHOlp+EDSkithLA
nCFO/u8n+i/CnEcgQLMREGbSzgkc3+uShaNtNlFjgaCqnMjv6zveaWFr1nGpjJ3t8cfB8e+kCPYQ
vz24wGZrWbvzQTk0/G5TVvkeAmvRP0w2CJV4Er751c5mAX14VqSGj2VKH1wf7IA0ZGsCL1e52DTT
wSSJDr0PJAOzM4W00BakuqGdJX9O9JeakNjUGUpXzraSKwfAlG+8y8IQCw9qAF7hdwWIx+x6dUtb
OHVO0sec4quyXxokVrNyx/Od1MzIXUvgF9IFpLdTCQU1FO8KN1MAE9HheaqdR3Q2ij37ffvrLC4h
0MmxPKeHNNyK3y/Szs+bbjCFdhajY9xpCV4smWPB+YCCjFsoVYUo85pPQFsX94nn9ztbeXBg65Ov
0EJIY8WtZIMqMfnkJiT5NRK0KiCAiAqgp/XgsP4f0s5rR24s2aJfRIDevJLpylIpUzIvhCy99/z6
uyhgZrKYRBKlO0A3eiCIkcfFiROxY+/OeFCr0v9w+1evHWAJTPlfInFgJIs9VfatLvcJk9KYn3zd
J/qmL8vb6otauRFBAP/XypLZQRuFOIZeUXBFiY3lRN/a/oGuh9tDWTUCwbYyl6pxk4vrpDE1suBZ
hpMAKrYTRlTCm7D3duDXpb1ZIvN+297aUQH+gVOfM5jgbF6v95T4PfmUXHAFPYKfEqoF609CraYM
7FbcOCrrtiAAnhUtZiqB17YUJUitOmdsQpA6QQtoJ213+aRzFwi20Ykbbn3tZIIV/a+5+c8vXmSJ
msuFljC0CckOXzpaY2Mb1ksjn8NKtqtsw7GtmuOhoFFupO94+RxTesmK6qIWXDk7lgEe1Ab2fVQ1
yCm3gBorE4nXgdlG5NmA/tNiv2st3AClRGxGpuYk+OG3zlOOvRDuqzo8Fsm0kdlY8TmX5pYbv+qB
xQXmwM1P+p/nUPrl9h7c+v5iDyZGnRqjzvennDjJTreQmEt82Xwv8j+yMijW0/O2zDwbjajUUtYy
gFr9RaXKR9oZtR6Ckz1uGoqZsOfq62fFR+uDjH6bmHa2JiUEG8bL0PePgOFPnhhunPWVHcPPMmay
mJmte1mi1sdBFsOciGqG64PeTsp7oWvtGHKVwU8d4GsbJ2J131wYXLxopTHqYmDhnmsK3ZMWU87N
GLdFZDWOu0mQNk7E35BwcTfC0wh+bQaa8eHFPqXXwcviqWfeO/DTRtY+KVN2EOtvevIht2keGPuj
4nUn2qSOscy6+8WWXOXqHIPLoOQAEhen89oJjEJDaRyYtVuGUHoI9Aseu+KgN65lfU62tNzn8VyN
VyUfwwt47hVZOO+qABYUz2+zVsx2aqLtTenRH37lYLs9/EBqwoO+8Uz7Cy+5sjmnKLRZCQpH/nqA
Uge0qc0rzw309/kA57Qu7cJGgdkMQajmbAxfAE0KamDzd/dda9ldTYUX5oBaopcXxr0YycI84I03
PcWGuLOg4a4k9Tky9WM+nCjnOumkOLUm24N3gkrAiVRyqQ+hOHJXBLbQuHmS2qJ3NLXnaBRsn4p+
+F3zTlp8p8vfBevzqN1N5V0w9LvbfmMpav/3XLO9cLkyufEreDuYdR4bXei5/vCtRoN2dDN4eY1g
sqXpJ6VBu5VOgBnfCdpz1kd2jl5cnY70pA2UH0XITyKYUczT7V/1t3l2uSLzT5JRFSJQW/Ype2oy
6lIqWa7uPw0gB4b2s0XEH0uVU5bKfpwEe5QOxfSQF98UmTsJiUC1/CqIk6Np016NfvhQb6uUXafh
3DXmTs2om4+HsfnjRY9Wru68ciun8VfZ8/pHE8Oya2lXWdJmNF5ptEhbQTjMr8miYh+wZUr/TwZh
lUy7Wv+S0TuYa5+b4ilPjX2s7LsmteXgqIiHVI0OlSg6kpbZnvcgCckxqZ4n42PRHTvVrfNzbb30
6mkavnUNxWj0ZRB/m0LzVAR3t2f/OiuKo6fRgBZxQMtUShc+xzSnrAlqT3Xh0LK74Fmo79P4YazO
Gvs9Kl6a8rcaAiA5wDO/4V5X7jEwGwTPMycbLSoL03U19lXnm6oL80hbPBXn20NbiXIhFCMun8GT
MNotvLdax13QFqXmRrr6ZA3BEe2vIw1j/zIKZR7AnMcDpfnaoRi0qlpFWWmuCbVI4z020huR0/Ox
ZSD/szDP40VgNvjt1NV1q7mieva12o6Uz7dnam0hzLlMPlsBabaYqVrVs2FoNI3GmtSmwWwLJLn6
ffTCWQgeBFe5MSWDvagmqeumtd2c0p//8Osvvr6YnqqqLaVt+HpRfszkZ6i3Nu7llTuRhDDZNl6u
82Ispgewj9L5Wam7Rac+qUPrRoP5KRqKj5Hs7UbDPw1anW7YXNu85D2Q00M/nArNclf1ci91EZu3
i2puxNqoPuTd4O+zTt1iU74yxcEHhTvnqrj2r+grIp0MSFi2yVlU7qvsRe8OU/t0e4m2TMivd7CM
flTXFWVyDrIRJW9ZifdVGyRuLptb0I+rmI3RkLuckwuIEgE/eG1q8vMs8gNMib1PY3FzFKPIsC0d
LFETKb9afwtDcfUCnQ1CjaWSn5lTDYvdIfUl2B2riJFZ/Rzo91LwveIAhVvJqrVx0YdMbwn3DSiH
Rdzip2gZt60Vn/XRquheSg+FWT+YRf+TN9tJa4w/b18yEDTUgonMYLlaDKucaPPxLD0+1yOIOzGI
P9a+6hay+tYiBNNHrZPcCReQdMVSksgpT+1pis+JNZMLEG3+LJsN/3Z1gBc2Ftsv8sNAjTwxPvM8
/AWI9fOk6PexRfu/0fyU/fwZ7o8twqt1m/QG0LNN4WMZIEwUPcZ8QO1Gk0Kb7k4Ud3aN8o0qiNo9
mPUWenbthLEz/mPOWtRYBBrEgkJT4nPf+buUh6HYIX73L5sCbU+idXzTddGyE2I/bpMqOSdy7GSD
cdZG6zz1WznPtSOlQzgAuxp4m6sz3JujJylRUZzj2gjeq/6kfY7K4Ni1H0MPl3t7o68aMyTyVBBL
0Auz8LSjlvnAer38PFbVLlepS+XhndWn9ihkG6HCmikA3FQDUNCk9LAwlaiFEtJuU5zbGm/Uv4x5
btfTT94Jt4e0tveg/FE4uHNhf+krUi1vY0UR8nOZwNgtxKLvCJN2MCPply5HHwhZH8VGbTYm8uqW
55TNzFY6EZdFj/XCYwRCVItGhNVGfpSER2vj9b/1+XlyL6IgOJLaDGWR4lzafbQztn792gG6/PUL
/6pHeS3IOb/e/JaXPNo6GGs2XN3WCOZluxhBpFVJq88jmMK9UB/e3E6zmP/FzdfDuZVWKZ9vxZMA
puN4e1PNf/3Vi4fP0xaA+BW4Sl1ZJu7FXgo6Q1eLcyNMxzy9H/pDkX6J8vfZcNLkI8zEGwZXTgsX
Hq8TGNmI3pcaJ201KFkbVdkZlAqA98YXHo0Y7h2oT4SdP0Zb4qir9mh+0biMKFYvI4ehmnI41Qfs
WYfoA7XP35m5vz2H5poNiTqOqIMuoBqx2GXaKIW60AXZOdXTKLFNhOKBfOsy8siOaRTvqkDYR3nv
CIn1qUmFPYxBbhJDHeOMddyX72SNkmERSjQzWXL7MZ+m4aE1g9iH58wvPrCE0kRfQKLcYWdA0s1q
7aJLxcdC0cJdUerivshCBF/5K1Ci0Uam1234ALGn5wxVD2daqfOtQkCnqBDoBLFFvwTIkVUBq507
ug+5KUlTfZr2GekTGKGTIeEN7lunQBSnRx50wt1QKN6OZYpcP0kz6aD0CslrkBs2tQgax+Uy/dab
reSKpfTNzL2vRSggDhulDb0fYSzuewEIOsCLugOZY0DQoETmHwlM0IsiiLJtDb4u7Xn1f9SLOn4P
3VJ0FqXAQsJJD2egflDdgbsw96pQiXtdEr3vVizLtDFAj+QgmyM7MLRq92liwOhRw2MrFUL6nA7A
vfs87p+rNDWYnr56u4tUOCO4Sd69VNyWHsDoBjr7QfhruODfaS1tZJ5Xthd6bTrZLZ697LFFZlhr
TKTONTU9I4hkh9M3KX4K+/uOCby9j1ecJVlKfACVcwKB5Yso6gHze02YneGIsq34sahMIBwbpZYV
d0kMwIuEq5JHl7KI2gJJoZuzqNJzGtx5H4xxKxN47c9UjVWYS3c8TZeVo3zUploqUUs3/E89XdRK
saXZtjYAjTcBbbzKSn7DKgoxFIIsO4elo7Uv+lYpdeP7y/J1kYZj6nV8X7X21p784+1F3vr8YjP5
Vuxp4sjnjQcA+k20u/352dUt7hPg+TBEKjPY6soV1mOCoFRcJOdJb526aO8UxSVEx+PdiTT/3Da2
NpZLY4uDBx+YlsZwzZ9H6cHEncgfbn9/7eDNYDTSBIA3kaB/fbWrcTroJnCCc+Pv87i24buF+nCX
H26bWTl3GtVHjeIjlJNXT/UuaBRKPylHYvJ3ipS5sAadvEH+9i9mAOhARGIC81jcUsSJpaCpYXoO
lPZMocHue/lUaOPGaFYiCrIq80OdTQDodREO+9ZUp4roV+dR6G3Zavc6DGCq9BRMrh41wHl720s2
MhErG2FeIkJ9craQjCyCpAhi7hghmOocvBPSbF/l+cYVv2aAHDtYMxaJDurFTkiNCA7APC/PSkG+
zta2aiYrx0ab2x2IxOZDoyxOZZhbShw3cnHW5F36/v3wUtGmtXFaVnYz9NpUS0W6F4G1LcZQQqOQ
RIlXnK1k/ADv9BhGbt8Kpj3F/zJbFH/BtrOfr15ERiapZTQwmgHBkZZ/NnLAa6uBqgDkbQiZgl1b
zNZYs0SZGLHFAhopdgO0MLePyqoBi+ucdjSTUuFiqkQBD6+B2j1TDCp3Cf+8/fvc57wXZ+04YGSv
HUsi5ZbRpxUTZMintgkOinR328LaYl9aWFyzjVFKlel3vEr8xPYNeRdI/l7ofuTmRtCwNlXQ0NJb
zIrAHrM47kE4jTTiqeXZ/14GJ6vY8Carnyd8px4zUyeJC6eFdoEvjrpenuv8ZSwd2Yj/5fdfGFgs
ddTHRRsoGFDToyQevQ1A/Mrvp+ZKugi+wVkrcDE9alumql4KxbkOqz9KTXAvZ28PeXgAiORUeE/h
PxabyUyKCahSX5yVFkQzaLeNGVrZSq++v9hKtSTSwZzw/T6o72Kh/0QO56B74Yks39tX+5WpxWwp
Q02OKMAU2H2xt6VPtw/FykX76vPzYl081fN2kvNK4FAY1Qm/51Gd6t/u+kgcw3sBQzOJ/uV6CyH8
f41v5WdVzym1A+sRrLHYcE+rK0KfODzcIDWvJBlToxVy+DNZEbXcT3X9rVZpCW7SvVekb79Zyf8A
8GZnUU1cJp2kwQhA9JrFOYofp1MbbzxtVlfk4vOL06eLJaQ7us7n6/jOEPe1RBN3vOELV87gqzEs
ogNJT7uBXHhxzlJ4dg/96fau2vi8uUjS8hroy4R28LOeOXGOCtnGllpbbVImcyufQQJjiW2QvaaI
g5wtVWZd+DzU8m8h9JC7i33xTlX6aeNynad8EcETf4hgxtAMuy7r5fXYDQovzXOfZNLT1BiBI8cd
6jMjdLMSl9XOi0PzW6KE8hZWbWU3KOSFKIXAvzPz1Lw+n3UaZ1E6lNl5VFMnaU5VcvIByd1erjUj
OGRLJwoGFqcvtlySWknVhnl2jqvfafHNg8Co+HzbxMoUAnj4n4nFOMxYSvhDTBThd10J7xLraHqW
M1j7VPYPbfDmUuYMd5eJTgHe/+WXej1vQTqZ0FfwcO+EhNZuyCjq1BbSbld1bhH8FKK3H6i5k43C
BLVlILiL8Y3qiNoulQm4xW0aF3bG+A/xNsV9nYQk9T7tqodG8MxeV4IyP8Ol7Au/e+Ptd+ar7y/u
tKhQ4yYbctx0rNjy8Duedre3wIpTYBvTN0XfyNwlM+/Ci6umbSI5b0UhOhuKUzFLW2HL2i6eE5q0
jJC2Jbp4/X3SaRKwpSk6x5ZDG7kg7Etlw69tmVjEFZXvZSI8wtG578u92fZnqS3dsDSOt2dqzQyh
8KwPBnaLF+NiJIWOXAWljfmRbeGdm2Oq/sORvzSxOPJBa8mDBXvGOemm4mjm8LPEcuTt4xqZuP/f
aBZHo/SSSBvKMT6zbu+MPnjWh7tpS8dz5UYAWgWi/2/JyVgyopWdaU0VbfjnOttHymnSbbFyvB+3
R7K2gy+NLNalGHgO+5Ycn2Hh+DUJ9Wh7Ur+x9ms2DOBhaGyQCSTIf732MrwamSZFyVnWbPrx0m7j
+1cTBWYAmNDMHgjFLHfo6+9b1nxEKm9yh4oWjr7Q9kaWPlpF9LNNt1h5r/bxwtY81osTb+UZbUFW
ILrw3bumQs27Gt7rk7S/vSzrZqij0qtDzWbZmiAUfqUgJzC5CbUZe6oaJxnIfZVV//22oZW5g6OQ
hYEXlKtlCeBTB7DVozeCwZcfp+JzXD0rzfc6CjYOzApUTZrlQnm+IHuMTsb8Oy7mTSmbuGz7hoaC
XH5vKAPpiGlvTQ+Zhh53ipJOJ2W7qhq0x0Dw6lNXJu3e7BB6vz3cqzsbnAyNK8Ao+RfnauHthGHM
4ZBCcWBqJcojez/fg6mEqfdDRj2k2NIeWVlGzOmzmCBPBe6I16OONV2AOo9Rh8l9ZKIU9KndgrBt
mFiSGFhlSLrPA5pQiM9C/EXWj7X61kDg76T9dxTLtFUC3YumVvTJJDju7BDHb3Xci+8vrmnacDiz
FbPUEVhHVL3QGrMh/3r70ks0eEqAfcgeLo+UKuapkAp0vjXKz8BMHMl61zd3kvBgAfU3/S0MyZXT
Y1BgshSAc7S4kCN9vfRZFMgKjtVz++lriFZQWW0JQklrZ/fSxOLCG3njtjI4Nreg5fpRT5WXGIKD
HsYlV0iK9FSPg2XHTV5VtqZM72TLj+2hHb8rg7ZDTMDxPOV9HuooQ5vtVivq2rYk7UXxh/AbHMji
vFdAQFTf8zw3AfsLafqQ2gYI6ttLujYB+HuexiTxaOFaHq8qUcd6FE139N3p7qP3oGwx09KYzjq9
eiixjhc2luCcLshDlQDCdGU6Wt0xGQHPdOi5FL3lw4lC91U6FD+LyLAOnan0X3K9zPf1oBh3HS9e
JDPMr0EYyU5bK1AFABTdSeRaHNHPdUcrrWjXpVp3n2PjXkab4FSKcnvnZ53gdHFXATWRje4oiHV+
lFKOuA+XdGubYqvbKqTRd6jSRLtSqUJ7TCm4xmTv0MEryKGpoQgSP/xmdNRbh7bLKDpo+q4uRTvR
lX5Xt6awU0MVpgqnlGw659/3uo4EbZc7fjUEdEhZTioCbo4jHxi3nxt2U6GDi3KB/KygD2bHslTb
haQU6HIP1WMfSemj3Bv9SYS64BjxOHoMIUpz8hYRCCELv5SZURt2bg7pl7obGtEewiTfAXShXake
K+FYTkWz75RI2zdxULyje1I5wfNgfE79QDnOD5Xd2IbNfV954X2W6wm8CEJzL5hCZIvU1B5qQ6zd
IKAVT+oK3xmR5zhCsfwShAhJer3h7UfZyO7VqY5OsaVVxzYVi70VQGYRiJW0qxX0J1ELSdwxpK4f
erDjlSXkzHKqN7tM4Cb24k7ZV7qSHeiGFA+NIYDvNpFHGQa/f8ybQL0PFb1w/FaKYYLziv0Qt/Id
opCiDW+uhcbQIO9GSwUYUAzDboDMAz4EY3wsxqplgdr+0TPjlBxfrx/FSWw/mgLVfD0yPLcyIu/Q
e2Pq1oYR2lrYhzzOipldVpV2qiiYB1XznhWvSfa1F1f0fsHiJlHf/3T77M3+a3Eu5s5oSJWA0c+R
3Wv/lsykbSFtO8iraE7g0dbs0XtheI+dB/4qoQNg47CveBQMcshlTJKJXkR5ktRAhDg1uhuhSZsI
00dVEJ8GS/tze1yrZnTYDiCpoM60zLOKxRjBsOrprqyWgi1I8hcgr80xl7XirS8v8F3EIgoZ75kd
aEnh1ItlXOejrLs1BTODnnBrNA59uTVvq05yTkzPqUTAXYuQJ0FAqWs83XRp4XAMsCNOL6U7qRte
olb+fHvy1sIrCjWE+vTnXBcfQ1MriCh9z7WGzLRx2Q9qEj8J8uA7mZkf4zHeSYm1kV1c9dAU1ZhC
iwaZZQhbJCESuknjufI3E17K/e0hbX19EZxUijWBLOPreo6+SIQ6xhbAeuUkMV+Ii1AbZgTLk0SC
LrEmjZZAKU3ufSU4JmW0yyztHZoVJBpDfWPfrY3ob7/trIqHptDiIJlGH03d3CFoTelvZL/2VRRu
5JPXhkSxG/iEwu1MNvO1cxgFXW47hWY4xH+dRhUfjZxeJelXqTX7QLA2qi8rR5aSCHUjldhOv4JX
D17mRWlOE5IkTzuBrs1Yiw7JNG7shC0zi3ArivoOpO5kuZPhhnJpC/0d8d+Gl1uduYuxLEKaJlUA
V40YkVI37+9SiFWHx6LfyVsInbWjejFpy3x20UbT0JkYUtpjb5z7/L3+tzmObrriT61twCc35m7p
VSe9EaqwHrHWWZ8UITo2+vjgcWfePqyrZkhngGya+VyWmYbaTwiXksGie9fJo3epshOEjcfQmjud
ieMh+Acdzi3xemtDF1eo5jQrqvie04meXeT3Zh45svT+9ljmlV5csIjZIC1mWRbdEEsQv6eVXVYY
6AAL8mPT/wkJ55TwvvL2VkjMCaNZtyUGtGVxHvrFG132yqj1AixadXkocshLKF1r35B+tvv8FMjF
rkfZ6fYoV7fhxSjn83BhU++JmasRmyXFgDijuTJ90ekmaIv0UCel0w9bacLVBZzxCmQCQIwvOSFH
PVJFPwg8l0BvQuHUp1u1975G4c/bI1u1A0EUFWEAZFdAjLFr/DgVLHScax11Ac0ui2++VR+85q1Y
O14o8+3BbqT2DCji9RRKQhcLiuhZbgFJr2zuw3aLX3yF7IqsLVeToXMbyVd70dDURKm6QXehE3Sz
Uj2mpv6x7AeWSXtfR+MeIpjEnqXLkDIJjhbNOrcnc+Vgz0Uxwj99xvkv73gh7n16MVLdlUbkUtLO
z51xivqdWQrT/rapFQ+MKYBN4GcM4trFjozjWmxzcm+uLnyehpPf82CJ9VOIPqM8vT3zMVPdgvek
tD8DK14vHawndZGbge5abe3WIihXhaLcoVODLRp9MBp8a+FPWEEy70RmCIYs/YlitbEYIrHpwqNM
w4RgwFI8QIcc+pWDmKzWdQ6qokKXOEFZ7UsdnLsO6s4WquJ3Knb55zBGcsqWm0o6waeOqpOWVpFT
Seq5jP3+gWhvOIhpEe+SpG4dHywB/Gua3DgaSrI7ftXvMZb6Jy8P25ckkYp9jEjBXV+2xV0YwGNc
W5WOGqRvPQalR1ZQ62oHjlIvsEMhK599wVLeyV7QOpmfjg5iTjF5u0k7enITuF4ON9jYU12Qi6Ai
SMu7vZ9CCe1Dz/seUT79rswq3a5EtdsV6FHZupZnzqS205Mf9T+ylF9ghoZ/31OldWruqvdId6Dd
qQ7xPf3+Bswds2ihX1nHohSVp6arzUcjtb5MYF2PQ85l42uRCUSxCo6B7+VOWoLw9pO4ISr1e/lz
5J8m9RD1tphL5YNGeibkvLbZPlSEjsepadwXsRSd9JwnfyRm4wNs16I7Gup4Tqve+ij5ufxQ+5q4
FwQRiho5hpW7HRTkUvwIWmyPEcWVMt0HWckyoIN4jzzn6KANa32MK7SDhzGpj7PI98FEPcwxukK6
478mW4lb32mLsN0lSpNBggbqm9ecj7ReXdpoEul21MyyqmojA5UikDe8qXV42WSOlEfNTprK7k87
GMIRhjDdEZXQvE9pa3rqSk29R7Wxp0gSB44Pb+hjWVWJ46mw3sddL73Egdiws5RhsMPOlCAxqrwN
J7lyz8BUgrSMRqsa4L7ZwVzcM71mFmpa66jBBqDfk09C+7sbCorcsAj0Pwp4Am57kRXiPPoyLwwu
LlMlQLJZAKDpdpVbpV8H5UfmPYfBSVPOJDztmg74bgsWveYlL20uXBfxlG+2AjbT6eRTF9bA7B9u
j2vl8QAAk2NHKh+luyXDYhi1YOQ1zyAqaXYdL2SvON62sDYI+MUNvkNCitV6vVKxLyvToA+G2ym/
YErbG/AwjXq7tT6rA5nbgqmuAMpcbohBbrnuaGJz40wTDmgE56eqgM1TaPMfA6TRD3C/K58TVY8c
SmOyg2B0tUuqKDvAHl7sGEF9punBfHugDOMhXaIm2xQ3vbgRYHGXUeZkfjUTAsvOgarAabaQBKtT
PDdskjtFn3VZ2S9iLcmGeB57afxB1MN/BAAQQUmIitTbFxOKVOBqc78BbHCvF1NoEwHOz05z/fIP
zY1+s7PK37dNrC3kpYlFQF4USaMMFia0x9qkeRdekNsG5g13dXFCfcl7Ym4VXrIq9pHXJqGe0MKf
5F/13pscLx+ok4bii1bVROWRv7ttUV3zVrNiPSEPiQGITF9Pm082OQ6myXR9Myp3QT/1h7YrP4tt
IjtiaPyqxzzdebTfQpPVK45ZRvGxyaLW7kKohydL9Z/1Vktt6hxoKYZ5ePDHWnziMqaI7MPO3I1Q
0qdpLN4JZqTYRlmRpkdGmxymNTh5mEp3OZ05aEda+gOSLvrRgmx0P3ArvYQTnIi6ILQHFeGktEEo
wSfNu2uznP/PW4i8aDycm2hI78imDmQlB3XPrSIeOtGYdip65VwDHZdxjUKVWSlbzndj+pbNFfog
K2PiSaZrIFgR9d7nvit3oU5bEr0kx2rsHFgQt+B6q4cK1iVQrKQPr0iBcyVHTsxXMdqNj2ORv+il
/pGeJWPjSK3t95mZ/T925sFf3GSWL5ZDhkC42/NeH2mZUqe30+hKsMr/z8Ri+8lWYoYZWVC3Ll7k
5KHW8A3qh4B47PY+35iyvwR9F0MxmtHP1Iqh+OVLq0tEJ5/ybqP19G8MvTy+F4NZPh1K5BYTgk/T
LXKSd2H2MdEFW1br57YOf8WZ/oHRlnZUqqdYCZ+iSLS1vNmNWrERgawPlnsBBAHd8sv4W6gzZNb1
2nSBbzlCITlpVO8g9tjfntPVwEOz5icM+d6Z6PP1/gDQnsWJ0Js05ECll5X3Sa7ZnaSe1FH5Wmnq
ryYaT/nU36F4fXfb9toQiQqIDkj/XvP2N2KmdEiLzuvpCNC/szff/4sFfRY9mHtZl+GHXOVTmluF
6erZs9inzOH7rN7ooFk7YMQegCIJQsDaLQIQ0WvEjuDWcFHyDrpD42/M0t9m6uWOvDSwOMGaYNFz
14xkEcvnSPiamqj40IdrPIrxs+ntAarDNnXqW3oetSfIdYa4sdv+1+2ZXN0nl79iccjLVBDCYWKY
YvosorAXBSZa6fs4/663ppMFvyXv2AV/blvdmFt1EQ/Eg1xJYJoM10hzt0/0lzoxN5zK+sAg4id8
48F7xUxWpgHCgUFkQPUSu2U5QrQBZEHNC1ervC9amHzn3f2hqbyfkWxuzOpfRMfV2lI6Qrxizq0v
T3lgiF4N+xLxcauUotMg8uoYk1ffma3anvSyCB2azbJPSTh6bh3waG2nJtvrYkMK0fMRjS6EnzXM
Sg6AlG4X+l5wkjrZQBsFTrFkNNJ9Ycnfx7HSKSRb1r61ILMMSlF86XQNQEskIIM8moNdFZ5G9pie
s93tNVRWjzklC7pHgfJcdTtkJrRJWmAYrhzjKNs/ei1kj12vyydUq6RDHqWx0+Z64JRTTuzeVCb9
x5DzTuposZ+F9GyQsjqmQdud+9LTqWBOhvBVjENtH9WtUDujl1o2JQQPsl4RoGuoi/fD4FVHiXSD
Q4+K4IBoKO95pauPFmq6dgSK8p3ntfm+EErlsdSopCaISL5Y1YZ7+HthLJcY2ku0xuFLoGy3ODh+
06AclNSkSTMSEqX1oxqlL5OmvqRN/t5oYgqU3lk0G5dw6ywJFbA0BU2Yid7sZCIPonxJxfiuUaLO
LlFzCsw/QRcOtqBsnYS1wzY3D/AOhZXQXDpLXW/aSNPIhgvjQVTfjeb59kb4K+e8nIlZ4RZcF3nq
q0qSWEhFI6M46WYpeSCnT2xVvSNJEKsfkB0pv4r5oVDsJnREBMmbjZfS2ugujc9/fhE84EDHqlAa
y43yqfxhlU1yKCNT3nDWa1aoArMqXNoQfyxu0yFq6qkiiHPDKd8rGn2ObwbgUga+tLAYR9io2ahJ
vPjENtylcb0TkCIzsrcXSS16yqkmzJIhV1AZLQhQh6EJzjVh2pKR/p4MecPEuuP9n43lY69AyrHK
Ws1w81a4hy6DjLA+/TYRj7JhG3BVKdoPg3CfdeiYBeHX25txJd1+OcBl+7zaqFaKnpvhDsgT+coX
Qz/D20yucANTvmVHfr3tphK0pJQwyNJ0OoRPm+e83Mlb+ktrb84ZhED+g3fgFW2ZUQdofZSZ6bYv
+QSKiMp9aStatos2AqrV/X1haB7uxSmKCg0B7D41XfoJFNZpizVj6/uLYCqo9LoLG77/pR3zGUS0
8Thf+75Brp5MCbkMREVe/37PnKAHinPTlSqvtVOreW6E+B8id4M0McVsVA+uEBSSOgSKH3NCs3on
pu/9L032D6tAPoaaFHg5GnfnG/diFYQi8APUFAygILKt5zD5CZ0c/stUzdwVNBKgUrYsyoMrgmZb
lTDSZadJaQ7WlirR6mLQn0gDNVBsyvGvhyHHQSjTqs9Ty88PSv3d87f6UNfOxRyTk4khOXbF8yKW
YpiVeWC5vniy5B+8RfZRfK9W0yneUjpci3IuTP31dhdrgnykEFPDo5bsP0lGhtCm3Sgfbjut1Qmb
27VRbaYEtKz/lJaYmwiAW64hju8oKL8bG2Pjkl41Ac0H2Uzg3VfoGKvWR1/SOtMNRJKblT2FW2Xj
LQvy61VHpcVIKp8HZ5E6dWj/A4Z6psGaa5sUU6/YWoOp7ePUIxdGsmroflchslrH28uwuqvQgtRm
BvVrShSvkHraBz1MlGLkxInFvdEn4k5Kc9GpqlY+GnIsnW4bXd1fJvEZ7Xegl5aeq9MaP1MS8hLx
2Nmd9pB3D4O58dxaS4RdxkgLv5KqZg6WkgBNC1S7nQxbat9Z0ylLnqVIt61gYzuvRgAmPR4Gp5M3
0PL10/OwKulR4Hnuyaj8qiB+Z0e0CzQ4v6q4ktCdreGDgj3iKMmleUckXH28Pa9ri3n5GxY3Gqla
hB261oQUtwOwBc1/qaL5HMh2GcvnRNvq8l9bR4AabE3aZ6lYLG6gLhcNSyhIeqhlvc+i0g49b1f5
44b3Xp9bqreEixa4oiWOr4EVW+487Ax+9uxro0c7UP7QWApizkrwrs2N73k+fGs8bW4M3JjUtTNu
XhhfnHGxgSYnt0JAhJP5FFXRnRWlG4HVWosIpX2IlSAtARO5PBBxqQpZXBm6i+KklaEH7t33w1lG
lB0V8T7dy22/92TLkXT/2EhbNZG1uI4HO/yjpK6AmC7uLstsahKrWAdGfVCm9I8BVeekebs0KbdS
knOWY/luurS1mE0UqXH8nQWcYqK4ShHx2PjqRzmbPjZNFNj+kFPRbQ/GIB6nhqjs9gFZW0vLRCuG
4hdjXcYBQF+8Ro4E3Q2Gh/qT0mw8A7Y+vxic6CXVFAV8Xi1j+6Dxr9s///q8wTeCeyHaZ5muaiNU
KsjoDz2vjOJX1vTOkJ404fdtG9djwAbPPUOer4SrFCCKZ6TnAM67sR1piFZuuP7rvfb684sEoD7K
uf9/pF1pj5w41/1FSGxm+Qq19hYq3Z1M8gUlnQxgwNjs5te/h371zFS5UKHOSBNppJa4de3r6+u7
nAMIU+eTlWrfQLgOxsjqQUOLn3D4h9+vMzoLZiMAEfzeJHl5OVNrMk2RSOfThC4ucAcG+a/bS3Xt
biHA1zG2DnS0a9IBrRlywuwO7TLlHm1VgZi+A0Iu6Pm95a252sVtOZOlrJuopoz2CVrATWCao0l/
Q/ztbW2uL8xLbZTcTtrU7Zg60IY2AJjdsLYNG+SsUBd2ut+rufolfZCkx3wJUiiYSVJ8zlS4beqO
1AFQtPEgYn8/DS+39cG46JWvAU8hcJpwPSCGuioHJKDVGVsbnItOpQt3l4Pg/lCavNu0uK2bcCQd
OSaWN2FofahfBrdPNxQt3EfeYEiv95MpGjVBjjo4LyPGeLpLvNz+SjM6PleslXt4sOErRknIZ0Qz
+aE34uLAMTceTGBPD4Xe0E2dYZYjiJFL22KgWWxzFH6eQR2KPYxTex+DOfFBtKLfV27RHwpmFhvP
aTPQAqXeljUu3Vl9PgQTSNXucrASp6E7dvkddftvde387UL6fWMUetQ6db4rzdzfosv82yT0dl8X
tN+kdc4ftM6edmOc2/ddJUgfxKJHbqqv5KdidJJPpGzycEJvZSh8G/xsKf05ArcxcKsU1Ibc6ja2
iLUnX7LhIfczgGB7bY8GnZzv/EG3gfA/VBsHpLPPFrWLQBQ62MjGLg7MLE23QE60dhLp0c9xNxMC
9bn7JdacahfTtjzYPdH2FbpX77mgTojOXPMoXPsvjmIOuqc8G6xyU3JCbrkPtQQdVUaDHlCvNsp7
Teg/E8B7blijoULXTb/9NXjipRNuowd1fmADm0KF3XJB9mfbIPaN4p7s/CK/x5AnRn/sV082e2b0
K/fHkn9HAwRuKPQMXCOLtW5jkMEgIAlN012psV3cJPeFu9Z4uihmJoFC2x3+qfd90upOqk9OEtmj
0QUVSx+w+UDK+njDDJIToM/EzCs0QlH10gH3NC0tt8IgXOVVbzYBj0RrxCuh05IfmeEH0GSKIPSK
e6ZuzVLv/JmOCZwkpgXC5WIlBXJ1YwEXBpDOgHNEzh/7onjeMrGtjIP9OwJfe1Abnz3vsWTf83zF
Xa2JUdxvLNExZ0mI6TE+RMzPlvuEkx4Yydrk4JVNz/o4aL+aySNxgBRBVWsyN824GVGubaQo9xXo
U7iHtkUkkwNUTva3/fDVDs3ygLyNTm68EBDCX1pBnlQgSeGjGY1mOGRAgM0/PG96KUGtpZc1Gjql
1M2I9M9j+0rWiKWWNSBzFAHwvSv+GcQWmSDMMqOSgeaFZE8NpStTI9eF0VkHLBHmh5ALu5qEidux
aTvRGJHMHPISj36yBRyf/loA3nZTcSf/Ml9yG53b/KXXZHJk3JQhNTtE6WVmbOs0q1+Z0P1HUHBn
r7e3cMlkgJWDXD1CT3Atzg7lLB9UT72VYHLGiFIr32d+6W0wqfloxvUYUF7eo8r14cQKlsPEqAE4
Dj1ABqpGquEmk8IRMBpyJ3Ztd7it0NKOmmg2A00FeoKv+pq8Eh1+Wp1akcNcTKb+THMzvC1hacnQ
2ozfj8jweuS6dP3WztzYjLQxotV3A1VN3rSga7rrhmFF1pI257KUZ4cs0Urt6Am0ScOYNYcCLMW3
tbl+gWM/zkUoL/16YKNkrmZGtYeeRA0I8I+aMON5qtfc+r3UdwTM3IeKSh40Tim2hlWttTYtqQmO
4hl0BuOJaFC8tEItN5M8cTMScWMrN8mHOeyhIiqawP0B/vz1RHU98CKlbCSRaB709FRV9019yMDp
e3spF7VAmuj/5yyR/brUIgediEsTi0SFFTogqNJXturqcp/VmFEwgTeDgQgVbaIXDc3F0JCo5E9u
+zpNKEL+gUfH9QFWHFwj4F1U3IFoOe2bpoAI+9l86OlKjmBRA7gZoF+iHHAF4yoTVMzHuCRRm/4U
AwlRzEWL9YoOS9ctmlxQ2QQvH0obyq1ui4kCMhy7jTb/8bNINoxuN7d3elGEDy5R453P6R3D4Mxr
NnGdInSISeTEW7dEckxmID186/mP23LmC/QipTLv+JkcxaJcXicpn1wSpfQV7Ylps50wYECHMBs5
EMLbjQcOztsiF7foTKSyeqY5WlUFtxr5wy6zA2faJf3utojl1UMGFymI96nay3OCCzdDQ2YPK9B5
Al4ad8tSIAEN9Jtmfxhd930F/5F11TTZCTDapZJEeKMdUtAcDOzltjZLCzazxM2YrpjVVU+9aSCC
qKwJC4ZeCLv6rDlRDoKVFSGzF1YtYZ5sRX8KCh4giL5cs2Z08VT1JjsyBuZ8apk7BGM6gpnb1KaO
B2To3pKeowIW6xPg7kChmw30LiePg2XH6Lwq7Dh0REmeEh8pGWDzxzYg/adaBJU0KMKr0vrUNMTa
jlUHOtdMgj26t2pgHhuJHSEMcd6k7qaY9+8nGUiZZzs5Os5fXEcvblL6Ei86IKn1ljA/8x5NIInJ
6wHvzPjJR1TIOyAHJHut3Reu3v1OJafIgWa/TFInX1JmsC3pRxZW3KqQTJfFPQKpPBimatgBaKkP
fFy4Bz2mxc/b67rkst8bXoBQiLK0mp21is5tK547EW3vPP/u4zg2MD8UDk0AV89ELur3gf8zjMyG
L4qlt6kbbQtIuiMFG/MfqHEmZlbzzB8Bk9dqMwIb1EXY2RvwY97+/pKNn6sx//3s+5NZ5wkz8X2C
S6F/IuapW8seLonAPB3ufhCnIbGnvCgxueWzmrtWVOf0u5bRv4Rld8HYWiu3w3xQLg8Sskkz2QUC
cZC4q9VcQxvboShKG5d04h79TrOCVHY7OZVxULTeeJ+NQ7ep+UC2t9dwydSQAUAsD0ivOXN1uYam
Lltz4q4dOfaOi+dVHtElr3r+ffPy+241zMMPsR2l8gH/acmBmTs/2/w3LZRoMbUn22pnLUonZJ87
d83PXe2ODh72uU0bFROgailKjLo+TjqBElMbjM5Ly14xfHlbgyVDw5gPhlHwJgNYqGLLJe38QZgj
OscmwCMV5ojpCio3OiAKbgta3BCgM2OqGsNFyGRcbgjQzqqJJBDkx9z+jKJotuuHmP6YkiR5QcKf
/cnWeBYi3RmYC3y9l/KqxhnbUtY4pPELebSGb7fVWbTfs88r9msRNBB7Iz5vGIFxb6515y9+/r39
GYcStWPlgrMn6VfzSGU0ABm2PtC1Asvy9wHRBtwmD5AUiuGaDsbOdReeWN5VWhLUye8/WB505v7v
+7P8MxfZmJLpWovvk8AtHv3qo/lDXCRop/jn84oxtXqLRPZ8kfRfPRmgtlaMK+Y6f+HSMQJdABPC
yKvP+F7vpLhnCuDGb+JpwtHj3pEbe4vn+46vjcEt7cK5EGWXaSxJAnJCOEF2L8J8XEnoLepgYhAY
BUB066j4uJy5ceo5nEQWkK2qh8YMpb39+D7PLzyMmTlzwKccA73hrBkHj+C5fESgVP2JBvNAOqon
mDhQwb9iY2py6XAnAv+0zF6z6mn6MPMITAldMwhVQTgEsltFA9ctQfpkI+YxaN/v7Nart8NQV4fb
67Tk/XCPoxUEdx6ShFfnzQeTBmKiSEumOgB99ePYp3s96dAavIbDuCgLpTrkcjHzeIUib43Spijl
QVbv1SEwNMq7zEBf9VT0LXg8rNQ63Vbu2s4QRGDCHaRGGDXEVOPlYS8IUNPyEvmKaUYjS7cu5gyR
Arot5PqsXApRPMpUlGBkLyCE1vuyDJO1bsy1789Knh14L+OlFc/f1//u6+e8eb7986/hFQCZBCKV
mdkcAddVNpo4hcACUlwYGYpgaHgf5sHa2tUC0bQP5WDtcQtj0HBGZDN69lObzN3tn3BtF5AMK/Mc
NPUDXkF5PgNRRevo4NiRXvOjZQNgWmblrmblcyzaD/sFA3qCNhQNK0QHP+nlag5ZbhUUfQ1R2xxB
i70Wdy1Z3EyghSwWIsgr8k4DZN52mVZ2NFpD6DFvAxC5nT+tjftdJxygxb9i1GbnDJ1LjTdxBJFa
0bp7QeIysgaDfcH8lRklmZljOq9os+NUcfm3y8b09faWLRnl3GOFlDksBs0Kl8vYlFpa01KzImCv
6WwMWbM26LEmQQkxe5DdIeeNh0b6ImceiON/U0BxDXH7PwXoRIORhwWbVvzCbEmXFzX26GyJFL9Q
cYO6qPFZqLqkYSF2RoNH+8H+4fZrme7FpUKcjEofgV2rQN1cVnnKeryViP/TO6bGyszJQmUEmiBL
h8gGvbtXhGd9iUSd8JFtjM2Xrv0ikEOx9z3SKE6CITgpQ+lNGH12A1BbY9hv1zlp8EQ/XmPCr5hn
+3BXYfBFTeCUkkhRp0hHTW/Mxnvj88cNAulU5CIdQK+gqeTSohNg2ZZxx0g06pFGvxprheylTUL5
ChD6hoW4Rw1I8gGtBA3iiWhA5ShoqhV7XngvYxoKNM/o2EfY7Cl+DU0FVuFi1ivKkEEqrJ/TQfvu
E6Bt2lMgMCpwe7EW3JwF5iWMCMxLdtU7otWMgMhX+FEi4g2P98zjuyHWwttSFpYMS4UK6RxiIdpV
nIwuua15GDaO0NEjUBgdPl7PAMwicvRw1zNHkqscUZECPbSrMBJWii9vUrzc/vkLiwSs3/lOBUIs
mgmUILrF+JyVM8lOFvow+g2zvvv9ioiFFboQMd8TZ7FBVZY0IQNEkJ2GG6BemXJacGF4guOlPxde
r4GPvJaVHHXpEqAh/TGN3dA2oqw4oXIQ6tNKELAmS/H3xQjCEWBOlCct3WYm1Am1H276uNr1vhTv
XCileH5jGGzNaNvy1FVvOFJBgyl2SzxmMrlzvPKQFIDK7cGnM4K9tOn9D8+MoOkDGS3MraGnBV1H
ykEFVajUyqTBGCL5xAO3W9myZfXOvq9Y3WgDjZC3IL/UxY7Er6b3QMQjqQ7gJAna9MjtLcke7bV5
hQVDnOdfYCugdUFUoBgi3qve6JASxH/DHd+6YuVZvWgcIA+3gHs35x3mo3Zm576RWQCbZuWJao+9
AwwM9kK77KAD43hcm7FaUsVBXga94Sitodn5UlYNeCSeFAmcwhjqHQbyAfr0YceAWxQpRoSfM6Ss
slh1jb7SbPRwkNIxMNrHGlk0zf72cSHIlMxlCAsJCVtRo9DrfugzqzilfUiNMM8209qVtuDg0Hn+
r4h5Jc92hWeklrQkxanrQaA7vHrNfY1Sx209Fh4HF0KUrcdQBCtFCT3iYgNYmg4wCmDAXivgLxnY
uSrzrzhTRXjlCAhhuzgNsgur/FcD8PLEfMvo3vFWNmbxhJ7LUjyALn3BtQyyvEkcEgwRaYaxEYkb
yJ7/Tju5a73uh5mITeLLSAM+9cqKrumqeAiXl6lvUweUpk0W5sjg1S14ePeJONh0xakvbh6msVzP
nx2emiYpMlGk5oDNG+0m8Kyn2g0HY/dxXCj4VHA0/k+MGruVKKwAiRtiOgxa+JiCaM2V7qBFUycI
gtFO996GcWkfmamlZSpMrBmGHKw8kN5PU19xcouLdSZDsUEL84N5GxvFiaWbzA0pSnfAOFu7IBY0
wYCMieINYpNZmUtNrEZUSV8WxQkAn6HrYthoevHTD6fHEEKfCVE8A64KXW/HvEAPx1Oe/RrNu3Vo
laveYkwLnstQHANDkhutWAhHeLt3AF/hB4izGmOXZqHr33vut4b+wd0KkZjTAOUoONjVts26sFid
C5D1dqi4ku6vKr5rk3s5oXe3fnDcb61+0PSNnm5vu8D5PlBekhdildCIAsYKYHgQ27RFMMHCUXId
Q1MGQ7dtzV1sr4X3C5aIpwQi1/n5ihtEsZGc+LmBpE9+QjM0fAQQBukUAsj/tloLT5YLKYqRtB7P
mlg6+QklHVMeXfvYDD9qn28yqgXN9PO2tEW7R/kYoxUo8AIe+tLue9epRUW1/MTMvw391aiehmql
E3ZNhLJPbKgwm11BRFXvuuyNllt9fLutxaIpnGmh7Ay6DRtwz+Ng4clxMNh3m37B/FfA+1+EfS3o
HYtXnNKaTsomjdLrKbCLipNeuVvOfzTNkYE287ZWi0IAaow+wLnap+LOaUbfy9gb4V3JPQPwC9KN
zP0TRc5kKIqUGP3L226Cdy1CxoO22jA9/LgaeKridYGpBygyb95ZEMEMkBai2SM/jennggU8fx4+
3pODHD2SE2jlnidqVVSNdpCmMEowmfla2GVHUxyq/lM8rnUXzYuhehz0TCIZgjTpjLBxqYmWJz16
afr8RAAC2B9K/fMfrNTZ95WrLvc5AYzJ/P3xa59+06rfXvvhHjas1JkIJcrCLPhABgqWNMfd0O6p
zDbmh8EzcAOdi1ACKadp26Iqwfk2NdsELDsWgFWyNV+8cDZQ/UGzhYsM+XW52HKkUaJrRZyAfLMz
pL7h3r0w14oYS1JQiQNql+5aaF5UvGOJqaMkJo04Ge2dMA62OMp05QAuXCoI0N6rMRa6FtVKU69h
0tngTQ3T7QFEc8hBElJnv1K5v21bi3J8FNd99GFBE2XjU1CljhWT9cn266CVPoB1uw3DSGyj/XVb
0tKiebgnUZzDJDXAqS9PCUrtJeAZ9RqsqfmG0x8ZcYKWmSvOcaHzF+AoZ2IUnw/APdNL2wEKGXyT
Uop2zCoYNaALW0Ax7g5l6gWDsAIpvv43/RSXCUqcYZLaVJ8KRDiD81TaZsDWEvGLiwiMThOsKvPr
XnGariCJU4Hg+wSI77s+G/bT+BrXH49H8c6e8cPRy+hfTRHZbctBENjWp+qLriPrcorRDXp7sRZc
JjC3ZnRrpA0QXihmh1Yiyx9dmPeQy6NPio20xEp8sSZC8TeIlqwu8yHCKM03Oxl/mejxu63Fwm6g
EOyjOwJXGNrmFVubMrMrPZ6Kk6TFoW7KJ1OKHUgaV3zBezpauWAu5CimVRQmuhrxojoVRS7vMCrz
q+5dd2MByPohdzPjiP4lM0S3nLuVZIgDAKB4j63t/rZ6nZxEopMDT4f+dUpm1jaNAVxT2HQ7OO5v
jQOK1PIl2dQ67+/tqSyOtZ38ph2SepOtvThC2GFjURY2o/cl63v4VNd+nnRq7TXh+gfua/HLVOnm
o5ekxRcbeJ2h0/hmMBDZbmJpZqHVCQBYizgOjFrPkGDp/BDAAiAqcFi9Eykbwibx7IMEDPeO9WQM
ERgkB9PhFqBKwazS+1n6UtG8OU6lqYfpYNhffLtot1op3Bf0OzZ41Ojd116wLowdp9smae3jr77+
KdW4uPcMHoeNZyRffT1xNrYthzywO6vHeMj8vwkGAbdVtk3BEOG1+R3m60lQp373qa5shlFGAcQa
kHUFo0uR5BpNbd/ppNlatdaFkgEAJimEvzE6ew2VZ8FB4wSC6Xs+LUiMK3eNIdqx4iKtTm71rc8/
NdMYCLya1kLlNTGKdx555vC8TKr5di6BRps/phjXqXa3D8x7Hk21ZDxjECuhUxEHRjn3Mk0SDVZS
nUp7cg+xnQ+hQCdDyASjYL4btf1EMm1jCoYm4F5kgWeCjm7MHOMOE6PtCSOY2cFqu+yhFIDl7jAX
eD86gOabemF9BiULDTHSbIeZ1NHvaHX1xkzaIqy8ZnwdW+LvWTZMgSkEdlLwH7zNfvcdo/th9Lut
pnvlJhHgPa19YE/oZNJDLlENRpUIPFalCfx0PJkCwxxOdtzKgLHaC5qyT1eezvMqXK0Swhg4FYAr
ABXp8qqsOul5dNDZqRy+0+5oYxC3Ew92Wu0wBbQShr87qVvClC3x/FI3fQD7nmz5vdHuY8LDXPvC
xtngXyv/k06qXWP/DSTIXVb9RZMVk1gyPEQE/+iquOnRBMunHkP8gB4z64BXWZFvpmHlMliUYqFm
BegeTF16yikaiioWxeCx01RgCC00+D7vAuJub5v30n3gYrYeJT6gLV7hCjsxJn7HjrBTAwgMdDKI
XbXGBbRwq6GB4F8RynJNU+XZnecwjLy/5v033125+5cWChyoSLcD+hbTtkqAkea8QaGvAc939ske
91Y4jfuarrBALdk3Cq/o1kKzD16xym74aZHoSPmDjh0Qu9N9DFpDWn0pkpexXyOXn9dDtW48AGei
M4zmXHXL2GCEY3buw33OOeoq2Yz6SzLcNfKtag8lWSn+v//yK3EO5lvQpwc6TdW/iSnLJwzgslMR
t33gDNxEPYGR+oDfxoNixBxDSjpkwBhLdyMIGwAr7A37chidINa04uBrnhGkVMt23lCmd47VASOU
gAMVvdfAIk450leD6/DPQrTy1XCmZEuBefjUEME+6414IVTkW7tpfxJZdC9lkbkvzHHAUmZ643E0
kCrNSMNA/oIh502X+MNbndE2ZLqI99KJgSuHQXsgkk7sBTADzdpb+dq+5rc4Ij5kNdEKrZKLt0Pj
udKS6SmfQiL2ZfaUdQGzvt4+iNen5FKKckrGIXUHs7YgxQtJeYj9ze3vXx/0y+8rp6QBWG+VuJi6
a6ZjH9HyOA4rrmRlnVTOr64yY7sZoMGg33lgyMqDfvjN478+rMccUmCwDJBIs1e5vGjA9OzBLJLk
1FaBGEN0xo4fxv60gZNnYTBhHnqfxyAuRYBbKbN52mkRsGwC3/0l9HF3W4mFpULBHUO3+DzQwdUc
vW7HOthNrTgaB1CO5vc+fXaHQ9mtvVmuXQk0OZOjROGGpXk9K+04KrTveMCEmn8yfQBJ+Bliie9m
9eEg4FLcbINn+THTS0bQAEOcDhRaCobBvSy/5fYDteRKCHBtzRi9xIPPQ0uhP0MfXEqKBVhlZB7r
EXEOmLFy2VPbrRyY6wM5i8DFOE+LX18rDihhq8FiRsTM0E3sbZvS/W0rWJGgtnVNoE9oyncJ2Tff
CYe1i3dpkfAcxkQVBsuvh+qNtga1ERsx8J44uy4nn3kpD1rVr6hxfTV6GOadzwxiCOQslb3glOjT
lLdGVDnsEJftHpxO4FYR2wHAQKLpVs7OolZgWEMjFPqzr+ZGJj7KUjbQqgStEQiKA4/pga6/3d6b
65Mz966jX5WgYxXTyoopE0sAjyh19KgGjhUVw+fGBanQxKa3IUYOe5qevXQtkLleyHns+t+3uSLT
SRidfIY3s6C/GS5JsD/rhgAX9DH117KO1/pBFkhwXCSAcV+r0/8JcFB0QWN+MtGc78iT0L5aaJQs
LOtI/QeDrsRo16YOzgc05WLUGEAvV0EG9+0pw4JXJ1ojW2tkT7QV29s7tiwCne6YnkDW9mqeaCoc
J3FzDtDvqcfILNV2IC3xNn8gxZn5WgDCjjBw3sMzF0dr0J1gaLM61UeaPGCp/tvn1aunSRM+Zho+
T348+Ozn7a9fXzvYhfdAHBOQc+L/8senmaF1etfwU9K0BCVo4KeLltVg59YeUMdfWaolc3Z0Cw4a
NPKImRVztpGmybQhhbSKoqp5yOskaHVk5mio4fK+rdqyMCD7oTfShRdS8lp2xqymqAt+YuJYFK8E
CfTEB4wCCI8br1wRtpSxxTH9V9psi2dWoCEA8TQH0gaRgZ4aFDXapvW+eeKUOM+i/JboTdCXP26r
uHRk0X015/DnzVPvPCMdmq4d8C6wWdTR/lh3ZRDbWtiOh2zcl87aM3veH/VhcJbGUd9VMjbdyZAx
noaI2DX5MCJcQb34tlIrQtQ7sE3qttPAsXtKG/3eTuhx0IxHEU9rg9vvCDWqNggZZyx09FFfMXLx
PCkTo3DZKTbSZOOVIJLkMuvBRuQA1miM5fBkAOl5Kzr9G+3zMrRj56SntNgMVu8FBmPaEeAx6aZk
3jOqg/nG6hIKOPWpve+T7tUtqrU+nmvMyjmVcvab5/N8ZmaGWTbEKPE4Rx/EnnXaV79N72NhfPXx
2KqtPmS1DHx7PABt5YGCE7Cb1rL3syXfWjbF30k/zpuMYtn06Zum3VnxGjLmmgDF45EeedN01rH7
QlyAqH44UMQSnuVqFL+AAbKy5UjwnirBNmR65OVnYMiv+INFHc6EzH8/26eaehjF0CGElqF0wnRt
VGLpkJwroXjSrOJVU8xK2B7g2zayBPLsyjpdXQ24EebDjmmqOY5T83e88VPDn9L2ZNs9esqPNAWn
AiBfV9qsrlYKYmaLfkcFQT5FacLHb6gKDTy1J1lgsysgdqwVOtckKHfcaPLKF7OElINTEjX6zW2H
tfh9E6Or8/Nwbv2+3GuNuaLSqdmcsi+V9nusVpz81VbPCwTEFGTP8Ti8Ao4zRVH3XKftyaQHOwvB
Cl+uxetXGthIvID6CZiNyC9dgb/0tJUx6YQWgXatB17K6vDAooAZSHOefsYjTTFXHie6Xtg5Xp0P
VRKaa039V0s0//6zzyteUQhWyp7g80mB6kWD6tCvhBw/uMuKDMXtNV1G0KpH4yjurIDU6Mf6+EwP
FgcROBhUEH1f7YJvNYlmJZ0fVfJH7G3LtFhxSkvLdC5AcaxO5bul6bfgrakrfVc3IEeAp7QfOEaO
V1ZrSRTemMCznd9/2J3LM8EsbaTCrPzINh4NIFMK5P0G+eEnxNzZ5f7/qx+eStl2mRSpnaCxNsrc
Lt12Rl/dF0xj+9sbv6QKUnwYgEd6E2am3Bd9mefdAITSk9eNaDBI7l3MRxrNx8MetN1hAF4H7jzA
2VUxGTi6yiEz48jF/K/fD08UPVc+Ix/16jBjCCBoOgW0N6Z5LjeGm9zVSkuLI2ustx5qlqTNngD/
FU6UHW4v3NKhR3oU8bcBkD04xktRiL3tuM/95MQY058LPbFfSex/mHQICp1LUbyvhYC0HPo0PW3s
5s1q3v5Ah3fvi8wcnnfK1+1BSEcYdXKiElQlPloKN1PC4u1tKVdX7awDUHkByuvMfOeKiWHWQeat
SxK0+P3t9D+r9hvXv48ff+vN477IXuFIYhhWLfQXknS09Yr05LlVYMRh25qBTapNS9fmIOedvQwR
LyXNlnEW/XTZlAMvhCKzDKRdF4MpvSlRGe3bnwxQG9R0n0tu/vrwGs5zKEAWxBLira/4Z4BcOqaM
YW0ShZiMFkFO9rp8zNw1itmFGBzanUlS7Jp7k9GYtYt885ibG8t3UI2zHL5tbI08Z5o5BA1AlEIg
l04h1cHrWHGQAhSFsLYgdq3XvPqC8UBdsG0gXz9TwKnGQ3NWpnqTnCqfhKifaBMLLPub5f99e4EX
/CA449GRBqpCsFaoVSGjlaYxgkTiZDgI+S1Qtu5NHyTejGft7rao+VRd2c+ZKGWF28Jz/J7L5DTJ
PtKkBPzUVNDAbAEEVE/hBLK2aQI7XV+v1PQWDReVQwAjwD1a6hEpKZcmZsW0KCcgO50yjr5h64Sw
DDTe5Isuu+9eXNsfv5bR3wlUCaDdoldZTbyNAlNOg82TU2ahljTwrV6KTQzivduLumgnPnKX78BX
V3kqXlmlLZw0ORVIl4aTbIynXL4X5THOC8gEb+XeXNpEtBYiKYreqBmu/dIJ+GLUEfbBqWHioLkD
5ISzcxJZPfXdozZuqdgyg9PAGKvhcFvRJUPFlYNXno+S6dVAPusnZqaFkZwsNBanMssD4Uxb205W
FnRZDnAM38Vgru9SwdjLB4TN8Dgm2ZH+qe5+tv2KKkt7hsD8HxHz388cKeIyjMblSXoSNRJzyVvj
PvoEcOAvt1ds4abGev0rRvGdLboqtZFrCHFSDbXTIv8B/PPwtozF1QKD6vuOXLebFp4+Z008eE2v
3U4uJuDItuzSFSmLmpxJMS8XTIii66SBPbGqWkb5VBdH5gEe/b/poph2AywYjvZ16JJgMENinquv
8EhuC2dl/5fVATX7DLkFzC01/Oj7RJBp3v/RRxGV7I20WXF5S/uCJkyQ0gMqGiivii4id+nUgOEi
8hAbBkbDym06yE/uiBa126u2pMyMjwgGeOgCmN7LvXFc7qWZy/AITNLn0nZQhDJXfM6iMkCTRePC
+8yHokzaAdYLmeQ4Kmvpbxpb/hosmdz7rbfGHrN0MvEcAC4Bkodzi+mlMnksbGbyNI6AySpCy6zJ
vgJHDGJRHjqFt4YIs6QYIgkLaXOgy6JEfCmuHosefWBw3vW4a9HI6jiHfhWIa03IvIFn3gaNkq0l
xXxD+EHuPOX1Y742zLAkAkzN4PC0PfTPqcUSa6xARmNk8Jnx1vkR5zvy+7aRrQmYb/gzHcCi4pu2
i2aALkeVtowbsbVHQP6Sjq01Na6JUg6nK7WcxBV00eEs3WJvk9/6GsbDogycSwzIANb6CqG8HBgx
K4GAJMVtXdybzan5g8TGHO/8I0K5Y3hvkXLijhbFvh6iQBNWa62/S2flXIJyVpykNsxkhBJTvhsH
I8wAlctiFlrjirtcCjnOBSmbP3nTO/tMcip9NJvc8f7JL+4aK7C9APwVoNq4bWtLDg1FLISAaGRH
k7mycszyRhN7o0VlMOeS6biWE1gSgKkJvJ1nn3ZVcjZjrQb/ZwMB1S+Dv32883vm8HJQ+pgzTlcR
4dCRHkyGBLkAkBLEk/lUoFcyW5vmnhddDeaJhR45TNfjbatytHXY8TbLGGJqxkvQoBS6sxea1QZV
qxkHdDnJfZH1Qw2wD69caT9ZXEBg5s1gHMA6U6EFSa4XreEUWmSjU2syqoDQFZNbOqCIqAEA6IKQ
6CrYzCluuqHOtYi7TnkaKz2+K2hlHcomLna3zW3pGAGdfwaB8hFVE8XfgKGGs55PWkRGshn0v2wH
fN35N5zflfBmcdXAOoCLBmkJS62bN201eYLC7Czgp4HNhmxuK7L2feXcNP2U1mXSapGfPLhN4IrX
//Z9xd9YnCAGcOdjM2z8ngbl6jz/ok2frZDiaOq48dtmlpB5oVEGAJWmX7Q366S9Ge//em2j2UH9
t8WBaxbE1iF+vq3iotlh4BMs0XilIplzec1pmSeBct7DaXfbtAhH4LSxFXNbEIF0J9i84R7QVKP2
t5qTMVqOlXqR7MyNNskwnqxP1fDrtiLzXije4UKKErAPgGzUpa25UZVaX0q/3FVjEmU+qhxJOfy2
s7W500V5iDsAL4s2BNj35cIJ3Y3b2qm8KCbxzu+qA+nzgCFXFYI1/Wi29h8cJjyAAYWAiQGQlqu9
osTVLJamtRe5dPgh/XKj/8HQFmp0LlDZsB9za5cSHAr48dabKjdy40czfbbkp16sFKGWlg030RxU
g40EDHWXy9bEGAujjPqRo6F1gxXGk5Y2Y9DZ5Vfixj0STvR42zDe64uqZZyLnL3IWSTXmJaIRZb5
0dANe61o9gmptmnpPQ2AIUPFfqdRb5/S9kvXN5/0adyCS+KzgxlGdEkdSVofJV97XS50eWArAY2P
UUOgB8OAlN80ppPlJ3hfWEPyDESP01DmW9qXd208bfgQ/xoT/DjBhg3mQVZOyoLPAXQQ4mYQqCB4
VsuMI0TFhmv7Ebqp/4+061qSW0eWX8QIWhB8JdlmRmM4RtJILwxZegsSNF9/E7r3rrrRiGaMdh/O
RpyJw2q4QqEqM2s42CQegsEsgQJoNC9gUza9tughlpce37gOFOolGDW+DDwfrAPzfD7qvCwAuow1
LzLq0b5bkcQ8zqzS77NOc+545+SHZi7Su7Gf2+dq7vXdAEm5G6Mafm1sCeUUQFAN+xDqCLgDz3/I
TNxsyHrU+UhmOUFfMNtP1hb90fLFOGZuwb9WXYn2TcZk3iXQlwypVcU7zFwZ1l1vv8bMbEJgj+og
bufuYGAtZz/tte6+7pLi7fqv3fqx0pEZjdaypiz2ItNy0iBt28VHa3XycVimOGgHkh4mpjuhlzZb
C6by3GiY9J9pkk6O0U1IG4xZHA2LFdL0tiRLqG1VvRXRiHlqRPyIk+M5p1NMhIJXVJW+a+5Sum94
sLrvRr9h62F3CXwAMqRyAqRwnRGAscSLesvee+iUOmdbeVH1bP3HhCUBEKY2GWsEwDSa1uJTVWuf
0N/9aZo242CVHajOIQFiQ2fDkfGj9QR8GBlSL+LJc8JyQNXtfTL+ur7pxNLKThOXACDkNiJuT05g
QyzCLlcDTrPOUQUoPEQGz9ctqNb91IK0ucjKdDMuYKFZ0cDs2JHv1Q/L2nA5qrNDLIJTLtgVkCQ4
31xoOAC6SenRCBIUQd8At+F9Ncafq1ntcF4CN9tdH5Ry2qClCFKHaDwoV5Jjo0b7xMzwos66neq9
Z25UqpVrDw0S0IQB5wWz6nw8uWfHMbhwXlSiE9mOlLxFRNV7N6mbbz1K/yzxxRY4sSU5yQopsLY3
Ji+abfrLSb27jpF721vum6oFiMd5mlj2Df2y/anRj8zxwoWj45f7foVf3URyGqcXEHBAwaUgn6dM
W9iyYCeOkNDx7dJyfjR4H/kGqddvq5FvdZ5VbswTg1LUn+e9vXrOio35cUWP6sb+lul+d7y+Uf7E
UhezKyRy8CjH3vzT/vTE7dVJNhR5VngRG93pxhi7T2trGsESz+U9L8pmp0MlPOw74nwkcWndlNVa
he5atgGf7SzKUl6jdSfl6HhTjQe77fo9s0YeOLU3Bd7g2PupSOOw4Z15x9K+8VHkSDcGoQrmEMNA
KAEvcjBm5JkatGXoVzeOCis/WOToOEdH73Y9KMQlD69PmGpVTm2Jk34yX8aUdSOgZIDmNG77TI0y
Po5Lkv6kaTMELe/iDc+hOskuMtnQZEGt6wLFDi6DkUMIRPBo9sbXttg4yMrPCxEWAOWBK5aDMAeN
1+uGAQVEiw+QaS82FExUtWV0vAQwQ3SKFD16z6cLDF+Dt4Keo2XJ8kKaobhbXJr7E+KzwOrTb3yN
yb22OG5E3Zp+XzRdT/xKN/iTW+XvRzFC6AItH0A3RX0AD6bzXzMkcb12ojZgpSASg1G7sTlUbh4v
CrCdANI3gHo5//5Km3xwuhTZTa352sXTp7qtd0Mz+1DNhUZd1f7OYvtfbKKATYQiPYIkKZiFFHM9
tAM25KTdpX042p/bDsKjHI/Pb52eblB2VY4fhApwdZH5QtwurScEC5bEjXHUrDVazR85shHU3ArF
lJvyxIjk8fWGaBlzKEhWQ+E3aeX/Q4cOMKoojhRSTwLRdb5OdT4NkKFArLfsDOuGboloqX7/6efF
3098xGiMLWIuHKp0tn7TzH1E2W5j1VXrcGpC/P3ERDdNeVwlMLEYj55zm0wHe9w4u1ujkC481yvS
tTUwSexB5y99uvH5rRFITjsZLYCu3QSOTddvExZ/XWv9AUKdGxnTLTOSv07RytJZEpjJ6kNshfEI
UdwNF600AY+CMhAa3l+knT1WW3XCXS9C4y2qHTlFoW4jeaBcixMT0ijQRr0fGIOJFK8sC1CcjSGo
bjXUr4SUq0Uhky4d66og+TxzDieiH+IEJYZ9v37ttjrkKa2IJtjQHvwT2JxvWiuvvNoFpTmCPEf6
WNk+e6mG4Pr9rHzcA6L5HyOSPxzhCznAh3HU1/VDarcA3Fv3fJ5fEJsPfkfxhhjX6te4zmEysqBs
jefrv0AVjZz8APmSmUW2dujxAyqoZ9RJ92Gunbuptl7KZA6hKvUPxXtweYlQ+yUIUeUyNPRX5gLy
1140ZP64HLQ1sLSN7aHcfpDgBQ/VQorRE38/8TaFVzHaJHj696m7L9H7fSFsw4Tq6gSDClkoXC/A
Kkk7cDUzIDbwAozKuidfk5SVrygem3vdHYzbZCyGI1KSeci7oni6vl5iQ8gRMGYOdxreZ5dNdqE5
n0N+Cn6u5vkbSntP6PAStnMfdUWz85bKDDR39etNKU7laYBmu+gcDG0CmRfEBmu13HEFfKBY+LHU
LIQJiKsPM9H0ABn5fn99nEp7EEy1oFEIor8hLaIxIBbLM+T6Mus1yX6n3gO0Hfr243Urqt3vWaKm
jwiBXAgIughXy3IyaQRo3c5A6DM1j1PzMe9QVTA2gtcNW3KmgyPHn2u5hdz3+L1MPk4mGo8HbQot
hu7L9VGpDsDJqOTdaSb6RPgES9wMDRps8dC2Pm9K52vqiTYgbRDl9NvUvVkbPlH9ecFVwA2FCFG6
PbSiRCo0JsgIQVNJaBbs/mV2/n5fcrl80KzV1PB9o36L6wpN7rYqbKorFlp4/zcCpJvOJygxaDJN
LaURaR4scnDinR7fXB+E8uI4tSF5oH52LbwjRY5GT26awgjNbLjFs+kja7Rn6k0fDLt6NgpOwmYw
39AxZsMDqvzQqX1pE/TMQm0XN2fEB4iS0I/VevB610cTTChN+en0NC0/rw/5z7Uuuz7wsYGg15Fc
RYbtfFrRrSDOhrqkkaZ36JzU9jFBOnnNnsc+tn96eHY+onMXMtBtFqOPgbusB9bHOYoyEOpJ2vSN
Q6brCJ5B90iQLN/xNl8fqzSew7RMPzdJ5Ry0hvTI1EzzBs1K4c1QyBWdxQyKlIzcmaKio02W2Maz
cUJCrXrYNfiHuwXyU5wcVKcF8UOISl7k7fQltwyeGm40BXryRssNZRrFtkbqHwVPdL0BUlZGD609
WYZ2QUmyTdoXJ8u+LQ5otUyvjtcXWjEM83Sdxd9P7u+eNYzNa04jZ7ydWn+MN64WpSOG0ipyN4KZ
LoPHeOf1EH9PxPe7PQqghwmNgNfmYFdNmNlb3GTlaE6sSe4MT2jgSHhBo6K6zYubYot9pf4+Gnai
uYGNdRGrdjJbaWN1Bi9rGnWedRP37CO36I/rC6LYvahD/zUh/n5igplL33duRiM7bn29/IHEFti4
H4b59bodxQaDwAc2MFLAEESU63uoGTUpNIhgR4NMekkcDbpR9byDPGC54T+VewBsBYhWYAOAJXM+
pNzCNdDncJ9my+7bsdojGXLLy/R5XcobPpPD9ZEpFwmClIjZCHiE8hM+0aCVn4ILjUzvTZ8fN58R
wvVduEakB9AtCjl0+Jjz4Tga2kBkQ4+Qd1yKXwtqwkHjigYksz5pB2PwzNsVZRZ0JkqwAcE/w1bJ
OSF+lxuLn7JW8xOr1DciHuV6AnIM9qqDn+aIWTnZN6WG1qucoGy9mvY+HuY9uof02vM/TK1oj+yC
sgB2o3QRam6Ss5yVXuTS0X8Y2nHjolMsHW5wgcRB2gpcXClcqOyBd3qPYEr/mgNYtIbXf77qIoeg
LdTt4VehzijX9tumNpmxergajPnRydOfll2FpMxDmmmvaQn0tFuxneny56627pp13KjxqarqwIc5
AstiQ1ZXVoc0eQEZw4YAA0Ko71r3aNcXsOGlqAS2mu87ZwjS2g10d+Mlo/AqZ3alCGI156TVSgq7
7vLda5a31qDH2U5Wf7DyLXkVpTHUDaBDglenKz9zQbCYm8UF0GWwB3KT5kvvr+kah7Y7ffLmnGy4
lz95TOlACvVoy4AKLjD3Mh8q6czRHd0Krgwk7lfHSZPH0hyNZ7eyjN/Z6g2h3prLw1zGbeihm9t+
bUyz93WEOPcov2PuOTP6m3bM6D3NrCnMMze56VJ9DFqNTX7b22OQQAjLH/rCDVLWT3epsxpPsw1V
D14NLHC92HuDCCYXCeoS93S21U9A4UQB5AE0AVcpWivJ2ugT3lUapLloNE74CUL5dfJn+0m3f7fp
xhWkcCXQfNKRqobGEIo/koPzrDWpoNFJo4yHI+swUbvCfb1+FNU2bEAGkSkWQmDn7qpBTBJ3aCEZ
0dENEm/eV92jw+iGP1FOGiJAOGugSS6Usno9HqeuQ3Rjrb0/pfYxTuwH8FL3aZFpvuFqG9GU0sEI
2iFIDEi3XBCbV5rZzExGUc3VvqJB0QvJ2g9zUT0tq8kgSZri/ot9vdd2WW4/l169EfuqHOipfSkA
Kuq40DNnwt03jLe8SD4MjruR51edbnAqEVoDIAXpdml3TMmw9gZOVRSz2rzVPLN/mZuRHjpS0Bsr
ne2NOVXuFDROBSYYoTBIXec7Zam8xuxMdONj1n3OHnIbQhPfrm9G5aydmJBiLtTE46ZzYYLrsb94
P/QtgVilgf9Vz8TtdsEFgGgSt9E9FbAi/cEBPjdPtmAEWxakhS9bbmsdhGEja96bZLcVXSg/DzgU
ckS2aJYn/n4SXaTzPEOcq8EMAdesLaP/+/oKqEr52E0eSlVo5oWOXvIqa1rfTHQGBK4+kOR2RFtX
vKp3GfX7ZTd9j5dd2wSlG2pfrhsWEYV8d6BrpZCdgKe7gGybdDWHpsPTutQfqviT6bzakNPsmsZf
mrdp/T5uHR+xEBcGhY46VKJFXVVyfKnmNfpcIU6r82qPMs2dqVW3TUVn3+oXEKuK2NlpALxdH6Zq
/YDM/I9Vaf28vk4rBu2RaK6M12oZ38YWBffrNi4dA+CtpkghIrACD1IaGUBaZDC1sXuCKmlgkful
/si8j7HdvHssqOSL970jeOSQVTvfi7o5pFyDCOpTQ4OKBAvf+P6lwzn/vuQN1tYd0rnG903HX+ne
m3devREHXi6HACOgUyIAI0CyysdpdvK60Lw4e0oHN2SD56fvb+EOPUIIOKLsBG1bCIaeT1JFWj21
uzp76ugH9Hmr67CoNu4a1TydmpBcDk+0AuTxKnviY2A2QeHskve/t89HIb0HFrfWByvFKAgDF2xX
teH1Latah5MhyKqtTQbsakPK7MkufyeQUfeSjdh0Y45kdNfsLqT3EgxgyT6T9jfv+0DfElPZsiHF
9rRrQZkvYWPsAh0ME+vW3tJgUiCUxULgyCF/D2FQ+cwt+ZK2WqelULXnvm6gf2gBPNx9Xt+M8ccK
zQwGIMq9r2P6ayQ/Ne9XnR3TcV/0bH99wdRj/fs7pLPpWZzFtRGnT6sZjuaepiF5P28P9zNuSkAK
oUN0QYzXYj4t7ZBnTxTQZnLg8Uu/pX2qGsWpCckbuz3nblGkGXS5kDy8GYcjulxdnyiFMz4bhfgJ
Jxd2nNqs13qYyNw3o9pp9dHtAuK8O9VyPlfScuA2MBL0e8VcxTs2HTv9H5YbNzNiDohj2Rft/DIH
UPykgKpyo990+a6tD2zrXaVyAacmpLWwcjpwVprY2SgB1+hqvxG+Kr/voqYG3XQK0UTpVmSaUXRD
RlKII/qo3rEtjTflQp98X/r9noUezzzF90fvIan8vH6gGZg4/7IQJ1ak7VSjq0fWx0765JR7M/9Q
wOPTd6cosJdOTEh7aVoG0veVi4V4o05AaeCh4du0YeQy3Ds3Il2LEy3rdagxW1Na77tB9wtk46jz
bbR3o/sExduyeb5+ELfWX7olnTk1UiSj0qd52cfuLt9yzVvfl65IbgHGQmbxfSugVkSKjVt+4/uy
aJ2W1R5wSvg+4kX2q9zSz9n6vHHup6whd/s+x4Kg82P3Rr7/V5PvSFejWQwWha9Nn4bh1un2fEu/
8fLwgUwK7K8QmMZ9cRHMp9zr86nUI71qU38tKtCe3J9WNx17q9hS8bycKhiD8A1SGWiJceEMUQNc
kqUf9aieP8XVlyrZ4m9dXkvnBsQPOLkzgAqn7ZrBAF0OKGqHmRYAZhdeXxK1EfQPAfYTEgwyscWk
ebWSwdOjxa7Dbh2CVXu22YYR9VT9NSI53cKyegf1DSPy2M2wPuKMXx/ExvflNG5eEw3wDCiwI+fu
16ELwss/GCBCcgGo1EsEiEO4Y0Bs2YgK+yXLfpTQvrxuQLkM4AAg0Ye+XuDcn681pOY6i0GiMkqz
jPg0TskB+PYOaGyLbNwdyskS7UM8vEYAJ5Z8LgCJrcE1LIZNWDjES+C8P/mBjXtiQfKxaMtnJmtH
oVeuty9p3rw4RplsrMgfEMz5wx1GkPlAZhQVFtD1zmfM0qepABQDM0byxLdztBBI9buuYx+11PJd
Y7WDpGe/mrVr/TTNjpw0RzQF9Bn6vZKu3V1fP5XncYRiOnod44Uno6fNbOT6OIPO4FhB90kzImZE
aMZ13Yhq5ZB4A/afAgJwIZiiL4vLx9gxotxKqyOdnSrsWtCY/8GKJQgUuP1B/5cQHIU3JVxnuhFl
kPlIXtGz4b80IN0xtI2RfsP4wEu9y+YP/3JWofLzn99vnm+M3naSol9WI1pj5JjD5vN/Nz3SvoOe
u8MbHZ/X3CNvbxp94/vKnQRVPogxioy1rF85tnNdVKNtRK0dDN2BeY+ecWe+/6UAus+JFWmS4g6t
3czagkfucgiXZuHv67OkoBOgrAcNTiRWBGdVli9MNSdH04pMjzLwdI2XmhSH1IlS88HMmrt+RUfr
IQ55OUNf7ZFP7w6SRMds0wYQDIxhQDbOt0AzrG2fdnSNKK3DLKnDjUeEcJGy70G5GUw61KOQrpR2
MNoANm1prGtUzCha+aCx94GjFeOnGR0u9tzU6xvHWvgGQFq1M+CuDYADwOu+UPut0fePAbGuIyfr
Jf7YlOu9w9AgqRkAFkHdb9zQZ1LZA3JdB9gT7FvUD89nEcqQqdUnDLeqQQ7VQI+svinJPo83ZlPl
1k7tSHtxWfTKaZZOjCt+W4v+2DfLp+vbUbVgFElKLBaq5Rf5kq6IyeoZyxrFS3Nw0vze0ePKt/l8
X5rOBygEv/8ZiCk7MSjm9iR2K1MjT6kOgzV7c/htQ7qwXV65vSUqoJo7ZK4djArCqqgpn9vpTC3u
JoDxIhN959AWUl+b8PrUKS0APGdDqAtUDEv8/WQk1rq0CEQXPMWy1nfaQ2q8P8GLwAY9BNDcCM1t
L5i2WZtlibOKfQ0Fq9iKWmL4efH9+jAUAdapEflWW8qhd/MURprJmH00Wdm1lYseduYW+1BtCK8P
uAYEQXK1NidzXFTiWeANR6b9jIcP/fR6fSyKJcHNjHQYlIc9D/LA50tSoKKfuVphRZX9lni/yn94
RgFIJ4owwsfhJj7/fmOgpKhp5hrlzX3P3nh3KFInqJbn68NQzBTCJei7g+glrjtp7/KuM5pF09Yo
Y34xPJK31nk3c4WC9yx6ZQohHgRO5wNhfeIsjNgrqnDtLqum+2GOd12/xbdXDQTgQ1xyQuwHl8K5
mdbobbpQ3HWrdq+vQB+sedC3G4AixaIDhQbsJ7J4qPTKdd5mrldrgM5UFDcP+vJQ/nr/YgAGg8fH
H564jGcgmgexR5rjmLfpHqC9qGq9j2usb/h65VT9kWQG0s2BsfOpWiYX/UrGCVuLm4dF4/uiHd6y
tNgo6KjCD0gIAeAmqmyXtGe3p0VP6gT+1/NiPza1JbDK7AaN/fYFA7tkyNNjnRg3pF3v6r750Zse
88c8ebk+q4p7RygZIUQAI0Nwds6HO5N0AQcxX6OSz/upTB80p/o05uSzFUM23F3erptT4B1A1zFw
dpHeRGMgGXoDoq8el3xYI3SjN/cgheU/x97jxwzhXph2M98tHlp4grhQvvUjJKWb2Ib+FfBy/+JD
wL3+w2kXZU7JhyQ97XVN/JIknVEzXnwoJENYpwjcfOOQK0BcQoAYMmU6YEfAToo9d3JDLQ5aO7PS
WSOTNON9mhSfC22GwvxajOmhJE3zAMoGudV7mwUDwPXhqLn/8OTFwceTGp0/weyRfRkI161bjcYa
zSzdWbR9GqytSrUiHDszIV3E9ZTXNbPA5kRKwCcziPVa2CcFwAvvJzmAYIPnB4hKho0UgeTP0tWb
49Eo18izAsiUlO+X44SSDFB3fw4GcH/S3iim1XXcdVmA1eYJmIQbcbK4/qToHAcAUT+0xoGHkbm9
Xo43MjezJTLK9uhYX7NS33XGS5UkwZw8g698/dCp1gXXjJgnS3g26ZIxVzf16rhfog+m+3kfaMnn
93/f+9O8QmTjISV3vr3HzkaKvBiWaDgmQ0jSB8jlZen+uhHF7SKIfrhhhM7OBfsbj7jZ7fjiRB6Y
Oa95//FfPo+zKa56xGHyHNnJSLRicKK6+lo7Nxl6Pl43oFhz/P6/BsTfT3wAGm5pfVnDAFzBoQea
EEmG0KOvpsN3c9IF3EzC6xaVMwZgOFjkon2JnDhNCzotelY6YNrtsuRQbVz3iosSGTRQ8Q2MC9B2
acaGifc16wcgRBM/wzl5qvN/GMCpBWnKCt5ywhzmRvX6s0C3z8zaIvFvjUG6/cYsMRkG4UZjvDOM
nd6HbONsqC2gQbELeVqk4sUinSy7FVtOIwghUcpukZptijszDq6vs+J4YyH+mhA/4cSEVne6UBPB
NKEDcqUJb2gXX+uP162odtOpFfErTqw4JTXXfsVAMv0IQVdzq2AotovkEyECAKg1IIKigCt93yNN
jcbEpRs56TfS3NL50Gbf7C/9+n4IB9phQh8LiQpItgHYfT4Q6HR5Fa2hCLeWX5j2y2vfn5Q4+760
4m03GgT+1o1iyoNJ3zHgjcCAapcNWKV6wv6OQ1p2UDDNjHOMYzIOHEDVNLSLffwdbe6vL7xyewnk
uUVElyU5lQTuibYg4UMizfleagGjj4Ud5P+yu06MSBmWLh7N2qYxgUwD/ZxW5tGNx2/XxyHm43KD
/R2HtO75YuqAamskwjPsS8eLfVLzBa3stoR2VQcFtyGEUBxA20z5cp+bpKRYcxDhAAnswiQO3z0O
T6yD6IaEiFJ+oHSrlxnzwqGw4h2c6mb86SbH6xYUI0BpEo2WRZES3Qmk6Me0GR8mizjRCIXgH9mW
oJRiIVCm0tHmEug/MG6ki4N0ulcz7uAmbNE7Pe+CtL+z+Ot7x+DBAm4++BJ0DJLHQCYEQvacmxGb
g8XyPX5z/fuXg0D6GfprYJlD/AOjOPciK3GSBkp7KKOADIXe1LvGLA5JSt59yGEGoS4IKAYiXble
TNHKvekNzYyWGSBTbU/cp8q4G4qDqW+cwMtjfm5JbIoT/54ORC+aHpa0+cXrbitgGQ3gjcr3N9k+
tyMm9sROS3KtakAijgwyBbb1OHal3w7RbNVh398NW3xi1bCQNRBhNiRtLjSPqNfbSVm4ZgR9EOyC
1HeSe+4avrlu5IouDw0IJX8NySmWZmnRxkEYiqm5m8evPbAi17fcpcNHf3Xo4wlNA7R0l7f0lJIa
VKjOiVr0QFntAk1f8ul7OxT7jBffzXV6u25PMSLRHfZPJ2J4M3mLa10S89GY58id3J8lgatx83eX
QYSP+aNJBbDTxcPYsBqb5aU9R7nznO7tdGNNFIcUxEshCY3ULV7g0l4bWtaaaYLPu5+L8a5P70E/
/oc5OrEgRS2OO1ZzFVtzFBeFPw4vy1Zwp1oEISgBP4//gz87Py56St3MMuslyrNFKGP6PLHe78pQ
sflrQgqCq4SSGRrtSwSOYTCs4YT8YLnFflYkfpB6AD8ZPD2EuxdtDpNmsUw+YjdxdmPFQW35dQfg
/iHRAhxHZ9mNJCRbRQ7F7KG+Bo1msOcEdVW6ahLeV0U/DEh1m1NA2RhO/zB5sIBEuuCbgGYl3QOx
jV5Bo9UAY5N8p2ntz13Ii8P1TabIH0H8AslbsEdF/pOa55ugLK24HDlqNW17vzjLvoiZr9cEbN+b
ZLxPmtuSVzdt8+5AFlZR70D6XujDy/lcJHppOptIsjPo3KQr/zF19k6v7a9oM7CRIVMcVEwfKjhg
sMOLymQOM3MqQx8bJF29Y81/TUJC+dP1SVRthVMT0knNixbw87FDvnXQQnQnumes2DhIShOocSFL
AQYZEm3ny9RpldEVWobcZs5B82uGB1OfNmyI834exWJRQKcFXwx5Y2y6cxtpPVnrzDAMbfL24BA/
Vh0NSMW/ll0cxkbJ/Yx1G25UOS4UD5AWAaL74ugWWo5nfo3VsYbEd5Ch/Hl9aRSrj82ExJGF6BxP
CcnHgdnKM9LGS9SAXtkV/gwZbZ69/6oBAxkfR1grtIckI1M804IlSOmVqxbm6JRWbT2UFNN0ZkFa
moWtWs4NWMCK0C9jtfHMF/+5tPKWCUgN0l+gHiEHdr7yLRDoZg89qAgsfPB/MtvP0bShHpaHLjcf
aNIRvzBsP/O2Ej2qcYGgg1wowPyiPdG54W6G1GY61iNCqClA18IAbdiubwDx0y+GhgcFpB11iDbJ
qSQrJos9LukYacPkO+xu0Q7z5FvehhnVHWShJxFcKIINoZZxPpJGh0SlocGO1U43Y7PXof6qa8d+
uCV0PRpDGhZ1fUhA+PXmDXkO5RARt+GixTxeZJRRr1q1xCrGqM4+amsRlOPtMgLZVr4fHAVMyYkh
6a5YrEEkzMsxWomVB0Xj52W3VTpR7QhIWuB/iEgvoTMoD2Vu3pYT9K0/awWgbBtnVTVZEPq00FjW
QB1ZTjmAiw32eYESX1fR/QBfaozkxkpouJYbrk0RU0NeAkUgkBTpZT+8BE34pqqqeTSx5zWZdkX7
LdFQvIiTfdZ+ub7LVW4OjxBgcfH6FTiC891n2xWx6wG7z0zdI5mHJqjy5idESjfCBcUVgdLFXzvS
DlgZN6bRzsco+00Sdt//sL4OU3Pf/dhwSKpdgEQdxMchdYbgXfKoQ5NXpdXOQ1TwcPDtbuO0qqYL
jDfobuC2Q58aqcYzFVnFa8bGaFzKaAZlJO76Z5cu/zAKoDqwzXT4HuRtzleFAKhgThXBeSnS8Fdi
bMGXVW4bSU20pMFmRoFVXvUmKyH0G4+RXkdN/tvmnxHAG+NdC8pC/tXd6kyiOjrYyqiTI73pXZCR
qGb1dVnCz8SQUa/TL337o1pRON5KFyj4t5B3PDEkdsfJO95Dxz1qMmGoerBYHtr1fLeu8dEi7cfO
Gn09GR7totlDebcO7PJnnpAQi7yxeooyOn6G6PogBOIQQ0iXE9PRcnbQcTnVZnfvDMP9lNWo4kL1
ziEAow/hUFWfdb24Y7z2fMBGjxm1Xq8fbOWcw1ehGCJkQuSD3U6G1zcjDhwU5v2qPFIIDrtvTUzD
63b+fEi+J9HGFrgEQLeQj5X2EielM2sxPIgzueGc1B+aZX5tJw6SUD/5+kLCKrfDrP5Mh+T7PKKN
lFO5SHXUQa/TH+jYF5rN/DBSlDSN4tBa5aNbGTuGHuTXf6jq6AL3IzQUhNS0HKSOdQIkVYYJQdPH
prsrQJSkxfuBZWB9Q9lXFJ8QOMjQGWRxPQegzSWy9fvaOBjfro9B4d2QzUHZBqAyKIPJ8WKTQpXB
bs05yhrmt5+d5f0gYzwY4d5wiQKiCQWe8wO0TqkZOzV+f1NkQYd8GCCT14egcD1CLwMBz58Ui8zB
rPQiafVumiOttAKXVkhHPw3LD8t5TXUQ5D/Q7uW6QeWcnRgUB+XEJyRt4xU0xhu/0+40Zvq0evsX
A0jqwvFg3S9qN2hv7biJPkeOveu9cP6HjYtXKFDNiHSBYHKlAXR27yyzR3iUuJ7/QM2P6ft1JsUj
FDvXNQGSx2NHmiJzoI3b6Tyy+vxNW739sEJr1QMwsmhY6nNnS9Be4ZxODf7JLZysiW1nBfrCGDxy
S90v5z3vsqDNXvTh/U/4MzuSb0LzSpf1JewU1LvXF3rbp+Nr6r1fefRs/v7cByfDQfMGs66nFSsE
AcrRfCD9a82/zO5G8KHayY6B8gSCZYEQkg6nSbrUGBkiUJ75q3MXs9frG1nhIcGhgbCwEGLWqQxm
a9YphxLjOEc2JByYCQgLoB9sI+BUDQJCvnj0QhYW4Y0UCBJ7+b/jWK+Zz4rn5v3i5GjtB0IQ0tEm
chJUuny9tO31cuqnaEwRXrJ0I5BV/f7Tz0sBZk8taM6tbIq6OVzdoNiKMMXPk67Ts58vnUU9A85u
nfB9is4Sgx/XB8O4bVs0ywqvr/aGIU8OZfuGGLkNQxYL0eO+pE/eEpQOMqAbr0y1IXBvPCEFeRGJ
1HRwNHSPmCICYSnPzoKELH7hPusrxObGje2l2sPQYsLLSUfjlov2jlOj4d9nM1Z//dIWL1S/a+0N
pyJW4GKF/pqQJw6sBTZ7lE/RyrJDgXM+PDPR9OZD2d4RkkGcd+Pcq7zlyZhkllRf2wYrVhgk/FtV
fpiyu6b7Um5dAuqZA+ASchfoLyqDjbTFtYGV1adI83Apg75kpxoEm4eN+195fnDZ/L8Z6fygxh2X
wAJj2zXhyuyDp21lI5XrA54H8lFQJ6GygksF4P3cJ3AAXa9PHwrOu3tvmMogNvv6gzu7BrJsOj+6
bPGOabE4x+vnSjWPCP6RmgQ6Gw2ExN9PLgNnKZDfn8GqbOIXQ7+15pBvETe3TEgRAWsgHA6Arh4Z
zZelSELDe/FAlbg+DtVC/UEzAtCIXhhyXorMXU0qZqKI4H5h4ahvhLKq+gGQvaAdi1kCkUW6m2k8
LXG7jgZy38fE6Xw2fKrHu6X8sTi535BvNq19N9sCV4ntJR9e1Hqh/oiK5SUevLPteaTWbESj8YXT
ftca0741P3h1GPdGMEA16fosqpYKIo3oO47IEGpCwjme7IbGShdSmqseofP8FOD2Kx9mYvPHtdW2
mrOY4uq8GBtSLLi+AZ125Z0HkQZUhdCxKaJ82TP2mOlPKC/skcoOnD4cjDUo4eitiUHOM4eMw97V
b4l2XKddXcW+bXxHZ76h/qGPYCsVN13Hd9fnwlCdTJBuMB/owS7KKueTQVtvqXsL1KjVPsSDGzSx
8WiNJMAzPaj7Ozs7gFuLSNiPtW+OfVN0T3AWgT0jDLGeOL9BABS25VaKXNEiCsr/UEHFgwroCQQO
5z+LocV9QUuwgZA1sKs7D3Jdg37Utempar5rdf5Exl3nNH7l3s3dfdZ8X9Gyhczcb9cePTe823Fs
fa1PdjR/nMb8iTIjSNi0AW1ULy+mT8AuQJWVX/QMsni8NrC8Xf7Jo6m/rA/68Lx23d7AY7qlSN3F
O2/+XTl7u76rrNu2RoOWFI//OjSNfteXJHDcOcib2EdV4InkT9fXV7HXBcVC1AGwB/HOPp/HuKfT
HFfgWnDGluelMZO7pLa6HamXLQSF4hgjvwKakQiFgd2XlixPuOb0DEsGacv2rmDVsp9zvtw6C2cB
XVv2Souxfe41T7u5PkilZQBAkc8GB+d/SPuy7bhxZNtfOave2ZczibtO9wOHHDWkZcuy/YIlyzI4
AOA84W/ut5wfO5vV3VUpKlfyuvqxW2VGYgoEInbs/a7W5Zi5Y2So6ZwGH+Q9rh4Z010z3cmabQY9
hEjcr7ph5OWRbQS4Cn0B8FrzpJ85EGnkmV1mooVy8dGcjj+vj+ZdaIGvQ5lz3veoQOFovf36pDR7
0HMD9ZvCIaHs8iQAHrgLHUXTnbTzNWX5d1tkYW95cw0VqEjJ0J4G0DKMPDEh5QsEBLKBK9P2Luic
Dc2VKWS/cLiXQcAMDM3bYexORtW7YeMy/wgwiRX4Wvpo9pAwx3yv4aIuTuZMLYUWGlSM3vl6wjth
uXZ7MsabxjYCLTuqAuz6K/CrdxfzPLQzM/MOPdsRiGDa3hxhxpJOpNt5kIxfr++KC6uEoiFO15wG
wuaY/fiZhca1oBpjqPrkqeRzpyr+IEtlhBahxpfrli5MGVrATCCR8eScCU7fWvKFC2xlKmGJus+g
gLnXBNnTgcc979Zo2C6MykajAdB9CI8Ael+MSqbK8FjlVOj/+1B0Hzjf67/MB4tWgzMTy7wG+leh
tVLAhKEdGgZhYeNuWOsvvjgM6IiDHxvlfNz2b6dMoJ6apBUtT03qDcjNiB5BDOfgfVTeyiG6sDpw
CdCrQW0SjczLfWCyaiJtUUIpxo+Vv3fUrul3I/9+fQ9cOKoAJ6BbeoaiI3Be7AFBSyQE3aw+kV44
IihaY9x1WmUGBlI3x6JN+M7tVLoCJHnnx525cowe81nuErO5sGrkOtd00yyAixBhycCZXZx0dwNN
6MjUjuyX+x5mc6iAATAFQVnk5N+umoN9YbcDLU6jso528xUkutvr0/i+6vD7pTvTVqIUj0TzIrqi
k+hSi2G1eH9A30tJj6V37xlwQPfQTuvaL3l6T6u98Fe8xQV/hA5xBJ3YIDjEy7QR5KWHSTOL+gS2
5XyfQUwo9D1/7c3z/r0AohD4JBTk51ZOhGlvZ7DyxDgOripOrGs/ccN86k0j7C0WUZ5HwAvlUdKV
kVE5U0gSfeXN//7QmUC7zUKP6E7H+3jhOwwKqjsQ44sTy/oo1xlIUvSg7VbO2/uZfGNl6T5sSxQV
05U4Eak/DkgkUuXH13fJ/EPfvBHQMX42kN/RCGeuPXFc8IUNhji54udUPHQo9YMwB+J6tx37ViYn
75chTguD86Pl3GBpQTmHm+KUWCExvEAz1sC7F2cN/gPbAj3L+tIhKlJWjd/CQvGzPvIVN7H28cXP
z1qwe+cTPp6bx8mIevpwfT3eu1isx9mPXxxartMxb1Ksh+Yfqk+TuxPZzi53141c3L0uMnA+ut8B
dVxEDMwlGnMaS5wy78Dqmyk5us4KOuLCPM2JaTSv6DMkfCnI3EgiobGXiJMOdrigz1a27eXPoyAO
rBTAUkvIeZ0VkFbTcnEajag2PTDxr+WlZvexOBgYwJ8W5l9wtk+F2feATApx4qa7GTlci0h2ZeZt
DZfeTJNYWfdLAwJqGtU84OcR4S+8WZJ2bgHhRnFqCz8YrDzMjfD6or8vhsNJIg8+P7RN0MMuQ2Cd
Fv4A1UOMKKfHkaRfmBI31OnAoasftVYLW5dvbaM7JIYWG2oMx6q4Td125VV44aJ98zMWE2t5siFF
rouTcvo8TNPxHrDbuCnaraeRD+hZeE1rtXIlvWd6/X3s6JVFkAQulndcDCAO9bWmFyen904j4buk
SW+8kWxq8D5OSsROn9yOyRQYpIysRoX5mKEIn90nYLfU6zyu0PAdXF+QC6fQQAgAKTIo2aL5cXGH
dB1pXGXq/GRASsKuTqWSES/XKrgXHDysQGfLd4yZm3mxsVqv0IbJ8zgwXTeTf6TmfZI9JNINyzoP
2uGhzj9fH9ZFg3higTpqbuRe5vHQv6Qp0WcCepT3Xt8EybSpUKhMk9va9oKm1JEayX/doYE8G0oS
UMq40G6kaYXqsxbuwKp2HY8ng6FRfiXfcnG5/rSx7J1gBV5zrYtxJchH+gkspN9StaYycsEKIJIQ
+YErQOfOMmjzIeNiusKTJyafxuopF4+5+Xh9gS64mjcmFgcwVbaXG4MjT52+ezXJ9vrX1wYw//3M
b7Y4TFSvMYDEvIFwz852nrWsW/FlF27JN0OY/35mpOjNzLAqGGmNp1YXWwtqJ0MyhWyNJ3TN0OL0
VHVdj7jjJIS+gsSKGHCY+V5Ya9t3vtUXl82b8SwuZDt1LZVLmHFVF+b5D4+LoHSSgCYb1A9ij3/3
KiRDpR36Q7WVLg9csZUDDVVxTzot5Ih+9RtdqMDVbirFo6z4itdaOPReQEi+m/Ih9s0qGMF1Kvem
2EDq75Mypo0iMeSyAmK+gnklkPkTb6ZImhI5uqjyjIhNOnRjkq3v/ND7z7lkQZ49TPr3EZmatjAB
CXkkya1urN2+F/YojhpSNTMGAdCQxS5K+9GkXMhyBmm4ZhE3TrYy55ctgDcHcAzcCsvsaeFMsnSd
vDyZxhgOPpos15C8F04CxvCnhUWoyNAwPxVeWp4K41NPt+n45Gjx9cO2NohFtNi1UGH2a16eDP+7
ad7UMrr+/Qvb/80QZvtn56xva73Uc3x/0G/5ANDxflIbtibjMO/uxe5/Y2Wx2LrrdKNtYik8yz0i
UxcwukUsFLjlRtOGmHTfr4/q4qwBawCSUEgcAoL4dlSTaeHVxsoSb+CbzAvaNQjc2vcXb/t20lt0
3RbYvM4Xm38v8pVY8eKqzBSZAKjNOooL72dxaDlXtYn5AtFs0T2k5mdeodiwBuZfs7NwfvaAeDGl
BuzAIaRet626I/XvVLbyprq4/i5IM3DOEQkty0Ba1uQg3HHLU+4GqP40aieNoMyetCJUa23DFw/l
ma3FjjZEahFWYO7o5G9KaLF1fb7vVyWa1swstrRUpfBTE0PS6NYvnWCUUZutsUxfMoL5ml8M/+y8
e7uPZ2pFvbFJefJlHfWkDSGbDrnDXyY9QKoKoFXw3M5lX9DkvTXTZyX17TytTliiIO/u/eSDTQ71
5IX2Wr700o6bi8sATKKS847u0nOpBaUYXkFZ3mKBaeV7CdBB1pN9wtmvv0NQtZllpRzsu3eiVvj/
kzKtJIaFJuIyGkQMonkLdNrq3k9XuHQueQS0ReLx5YDb9h2v0eRmVW+zvDr57aOO+9axNtdd2nwU
ly703MBiW6skMzVFswrESVrk90cj+2rrG6d6La2V+G7N0mJnV5QWOtUxbc7HfIjQHM+KDe32ak3J
86IdtN3OXdEz89fCiVa0nwSbkurELBSp20HfpZxGLpMoFqM+D0m86zN4cet56LtChhux9zIe0NyE
60WPcSXWi9RfDL1APu+7wV6um3nn68CgBz5DxBsoUoJcYDl9LRo9nKrkJ2X4Nx78nI4kOuUfB9pt
E64doe69Eisbv79M3mwO2MR7AilZNLei2r6IErjfTarE+E5mBl5Vo3aNsGgsewfFRrGteubGGpcs
TDoq93TyeFhMdfHkC9ofh2zIIrCCkwPo/tONLZiKeoSrocxBA2YRnm1MNbWAbvf4K+lDd5ReZDf8
KWdDG5PE1cCs5fdBlmpWpFuZ+bEvPRY3qmnBz10PcW8P1cGv8Mz2qGYG3TgZ28nt3UC1ibxBQVKL
zTTt7tpMeF85kvRxVjj3U9uaYYKNXuabxuAg/GiDmn8sxhtjyB/qwts/JbFK3L0PgRD+oO01Pnxw
NXOf9iaPrcRTcal6IL4NvQw8dNeEnemIMNVLHiicvChP8HtJptcAPnrgBK2bB70cX7O+7gIqmirM
ykkPTBOJoUQAfA1CPmubTWIKezU8WprWRlplAetOmnLT9KrDyJgZQmHVCSuUV7Zmxj7lUrmbVFM+
yGcbP4KIHmSXDfbqtXyMqknyWCtaGZTC0oBRSmjQprTeaH2aBuaIPzidlkVNMoHDw6qtoCyrOhhd
gPsLnbwWqSuDSkz2BrSNNGh8O9kPGWKqmlE7snIL0gS06wK0fkzbcuD1Rrcn6G6bqRlCeSEN9b5P
tlqVOoEvFd+V4IYPLAcjzFxE/rnLeSTxk7+AVTU5dAIg1Loj3Sa1LO0eXSZ4IVNfoa0hhRSnlrrj
tiFtHeuj2x9Jk5Q4Yq4VZJmyd9DSbGIUtwAuL3iWnprKeplGR/8KqGALiZRsCJNBlsGITMfaM+Cd
n5nZ4uH+0VSDEwKI4NvbTYFyjvZGj/dqU984YxWYCflQ9l8bx70BBDvICu1D6VpHL7srvS1XYtvS
9mGqtrquIhOVSUQUgXAz7AB6K4D3zpohrPB2k8mArQRk7pRHA7jVc1cP/BEtlz8GQw8GewwV3Iw8
lD2LO58jEX7L8js2OHB0PLDpJwbADa3uzcQJ7GabmqCgsJ0HY2xWpuCd55tnYMbe+micRFZ4MQOO
ndvM6wd5GmtcHQ+FEwGv3PwyDG5hZRFFcDm6UBbGPHceBUdAGYAnImq0ldD+XUj01sqyYlJKNbhC
w1jyKkSLcV99pvbKXb4yXcuKidU6g+spmKh+Gn6QFzdaF5n+yn2+ZmTxdvS9vHD4NMoTp2AU2xjp
Pa9DV/8PZ2txMSghm4QMnTxpQHhkoV0E2iqlwtqKLNa9IqIDUzT6yrJat+Pc1mSI+64MstK3Yt9t
+gAZgBFYKl0g6aoBwdDCJRfoD4vRWPdc5eLFSPwvZPSy4PpV/D4hjnsRMdmsWYUr/12hEsy5KBON
bn7ypmrvt0cTkB12A4GKEEJfeiE3Tf3FqR+H7Kb0PhqEryQU3wWF2KtQTZ6paFFTB/zwredBNl6O
fYNSEvVOnZUGPQQXro9wzcLiZHf5mFDVo37IrQjN5O0vV9oWI1isLS5Kaksk/E46qqBKQXu22F4f
waVzcDZH5uKpPvpFy1sLxQJmHhKCGytJglS3osJqo+uWLu3Tc0uLeLOZrH60UqxGoinwJLmx7UCa
01xrCLs8oLlbFE7XQzHm7aJnul85vYvSW9dsqv4Dc3YZDQDEuz6Yi1ZApGqjgnqBWEpHpjrXGJL+
aIIOzOK5Hh8K/Ue3Rj19cX+5KL6jw3rml1p4KQgZDki6EwSzX7Qs7Me/sn0BxES47ENW1J7Nn2Wf
bMqaRnkl5op9nBXAzLXzcWnNz+/+xWLo9mDUhLa4+8l28OMJQUi9soEBA8SvXETfCDDwkEGCY27f
nX/E2Sjk1PS493J5QuutefQ1oC2znNqBm+rjphiBwvXmWK5rh0efDHdZGtBpW3+10yLijrtPh+IG
YGsXHFe6172WoH0OSAIxbvcAAvPNRnF1B16qbw06tCC9SUy6Q71niEzk7UI1aiIqGzFG6CGnIU89
5JTFACC1kz3bmasFntLSeGA14P1gMEeoKRwkYHga+gQFeoDkWcq/qClRkczMH6CmECH1a2jrsPuG
tRDhLF5Ac65vxKQhcrYQ2rPyo6lXTdgldh+2NUEYPZhPfjG92KawdyT3wN/ME46SX8+fmkyKWwv0
NLusbrf5KTsByb9rCbtBcZLZiEhyfU/UEarPDxpX/tYboEQja4NHOq6LWDH2pdINKL6Xox+IF1Ik
iOcPFt965n6ySUisTZZUoSKBP9kvXS7LjUgcO9CbYYxHa5KhI2VAaczYfpAAYWte5gRDWgRAl0RF
pYWu+ZKRMMPbBoBuGajRyoJ0BGlB1RQGUlUcjcRea/0stbq+Z6rzI6pZ9het1p6FZdNQeLkd242O
PgOmsi2xxI+saRCRM2rGbW0hercVA1naaIQ27etQ9qW2oap4ARUR6ARYQeIqzZpDM1U8Gt2qCqDO
gre37yZg2NHTW4H+oHgoID1FjNoMad9Un1peZ/ed33hbNdpjlGt9cpP2tR8Zbf6FVUMTeRr/3nNd
IKXPCzAY0CQ0+6zbKNrzL+AcN2LZGuKuaLBtu7L6xvuJBnICg6pRtdONNaChTdDi+8y2G3aT91Vy
1mAaATx2KmLGmQUYt9d2ycbkzkcsHu5VgOAOAwodYQXR4h04ID5MTiNDXnIwytuFHvbOVHykuce2
Y04eEbbneHSChYBmphGwTtqRPwzNQaFb/aS31N/g+WMfpT2wr9bgeHErFZ5O0jDwJnWIinSAoJ47
l3nx1M+bvMvto4dOBtAScT+wpJ7FHZuKQ9ZIb98IwMvNvnFDrfKtoKnA590Nk31DM+EHdKxHPI8Q
naSz3Hkz5IhTtI4F8LQ9lM8r6QR1XfU/WemKsGGZERNFxHOrPDPOgfWKjUYfAt/bpMZm0w9DHxi5
ArzMHJN7DYsZp3mdRL6m4bGQ+kmYqyIDkknzNo3m4cwaNsTWPXcOoASIyCBqteNABIWtPeUAx+XV
FwAOq4AYioSd3jZbCKjWR6MZ69jNfIcH6dSZUd0mQ1gUdb7BXOiBdBXQlcnYhpnDYT3l3T4xzSbU
tXREPxZlccsKaz9CbTnU+tIIJ0vQcGKWHeR9xiKP9Y9yLMsw7a3PHnde8W61tkK30LEBZ1aP7lPe
msZ2LAwvTL30p2czKGb1QxcODkakddO9rEsttDWWxqQW9l0C3anAlmyIGEOjDtgkMzDfEiOAqpe/
nQrNj/q6qG55wa19TaA+iAoCDqUxitjsqREjo4R6HeXpQRYSxwUv/KBmTMWTmDsyKxxjmVd9AOk5
hlJa+jxoDgny3CsODCMOcq2eNr5eyx3KUP1eoHkMAaQMM5uwSO9VEmkjQAH5ULMIfcBFXJcNdIxM
6LqA52atJnzxBjl7oC2uWTlxICIyPAaa8ofVtiEoJ2KqvjP40eKXQbFvH1D64s71WgZv6uF1w7ob
s9ODCTmLaS3yvhQ3nL84F1diotkULgdGGufJ4x8b7+v18Gft+3N4dHbl6q2RIh+F74PSPsD5J2vJ
yTUDi8DBhew4NQesSILskQrKNeDfxcDEnZkUwS+DrN0isAa9uEllYsjTkIRwp9oYFHp0fY4umphV
l9DhMmMnFkMQdumXHsF7nNE7JT6U1tfa/AsPHCh1/2Fi8fwYW33S0G6HWUoj6EYyYyU+vDwEQFuQ
2UQP17JuJAqVdDiQ8lS6KP/TMrBJiyfIGkPBxcUG+wqeaCgXornk7W5qK1wanpZJdFwkcTnuLXjg
62thXorXUSn+w8TihDcdQ+mgS+UJJQ83amp32vuNbQe1CUxpMiAPh0DlEeFJBu7DcrjN3VHsnAmX
uJnVCSKbzA+UkXzzcvCHKAdZ+apJ9LDkDDFgCmHrqRrTGGlgN/YGtPGPPp0ib7C7gPhITVHD+2XO
ydmPnI1okVoY7cROYR10MoAZDc1916wADC8uPgQDgPhB+V5foqe8PudjDr4IsHI+t7j/3GKvm3xl
YS4v/R9GlumkvtJVgxsWWDUjN4CtMCBsjaj2+upfNgLA1IxMw0FcnERZd8hCFIlEIaoP7nWwi13/
/sXrA4ws//7+4hhmlLZZiW6xE5KRTG5Hf0OjoTsYf8XpnplZ+CzdokPRMQyjE99pduOQn9eH8R7P
/vuW+mMcS64lmRdDNTUaoLe0OKaCRrmtYmVlD6IyImfksUfNQ051LzTVGCcuyg92EV//EZd33Z+/
YeELPKtrO1pSZFSqezfJgDJ7HNCjcN3IxQ0B2mz0BqAeDtbOtw6HMnSNTa4E6IiiqIK8r+XUKyYu
juPMxOKGtHluwjXX8qSjljCOqGl4B/i4/9DKYmdDKaxvyx4DIUMV1lKEfUq2bNz8Z9O12N8mmxxq
JmhudFQ0t9tnK+fzonM+m6vFxiaqbhsK5n9IFzzlBMGyfSDFpzxZOT8rZpb4QukLeHYPw4CC1N1Y
mIFiWWCb30drBW6xsr2W+HiUkbVqsDGe2qJYjRSAMe3l+pKsbK+lQnVK0afUlBhLbZRxnyPJVaeg
ffJX9Kkum3HRtwNNvTmMeXtQBMwIc2gk+t5vlWIBNz+BDvz6UC4vy5825tk8iyXdfGgtqip56k03
yNpbTfNCxqfYHtbC/Mvr8qelxbFPW5eVU4LRUPU107WnVqGEdn0waybmwZ4NBoRB9aR1MFFMagAO
t3xoC2933cZ8HN7lu8ifw1gcR2lMhEMTGfUR4T2y+mR5QzzaX1HM7VM7JFkSWsNKB+T8yWsmFydU
k2VeDeCUOyEZehSkixxkDPTSj4gmHqkLwFph0P31YV7ee2g2BpocLP1LfMLUqdJsGG5Vl8adCXbz
7S9ryc33HYh9/m3BXCyWrtJmMuA9GxGPP5J6045/wbNBMNIG+xZaNN7xzlMJfa/chCfIjS0teGCm
d0TGDKQv1+fq0hkCyNIHyRfIyt61apXQQiau9DESVP07kM62EBgvppsyXWnLurS/zw0t9l5la23n
lC6uAv2m9ppQTr/MKopFObew2Grj5CIBW8ACcQ7jhMz9X3BpZ99fFjxorYM7ysT3W+9FN5+s6lj3
Kwf00mk5N7GIYUx0F6GB3IOfKTa9QP2tIjcNLs5O+4okf1h1P66v/sVFATQf4Jq5W27ZCqRQc+89
YEtOff/kdC4SO79KKDSviYn0NAE7KhgOF2EG6VsNynyiOEkDInzOtk+ekz6POvJdFmux2cXJAyYJ
rUHoCDfcxZUzDIafZw5e5qZ3zJrISQPtmW2tZ9P8K1v5zNA8q2eu2kqzEuKDMOTXAQLNUcXXV+Xi
QCCLNdc/INuxBCIBVYC0WuGKE/QNImox5GBPUn5H6SDUht2vM5vPa4ReTfSkAqsIyOLb4QBzlRuF
JHPbX1CyR4+vbLJLj5zz7y9utly4VkrlHJgDcaGFiDXR3JNX92W+Mm+X/P65ocVms7sBCpgOBlKk
U1CwB12TQZGsYAzWjMyLd7b4ZuoTDcTD6KGZ6se+b+745ITGqmTwpasaSQfwpaOdG826i0WhZqEb
lSWAMpiyTQ54UPED3aZo1ymChCCF7ch4ytfEIi5eBmdGFyuVoLO7Nud6mEtOySSiiUUldFUc0I5d
3+EXJ9E3bZCQgi3rHctsTUhP+3mHt8ad0yBXuk27lUN6cSyQH4B2DwHFw7KED9KFoi11dGtKQBgo
uamrNkjFve9/uj6U+bAvAxw0iPxhZ7EfiJsh5CzQHYg0+VO+xvx2+evQOEI3NY7mstlCZxMF3WqH
r1fGzWhPnzR/WnlzXFwLEGr828Ri0YfUU0aVtEikfDGTjw5w9+7KUqxZWJxLvZ8qR5WwkLMPwjn1
3Y3/yx1gsw9DPAYgNFQ0oHPy9lRCWSa1Cw1NhD35rmefh36btk9/ZaH/NDEv1dnB54MoqGagr3ww
UN59LvuVrNmlEw86ABtyMwCv4dn09vtaonPXZwjOp1bfu80A0iCCouHnyflZDI9Jded0f+X5fG5y
MWuo4GttBqq1U8qqm77NIxdqeaNvHOpxTaDt0h5ANAuoK84jaGsXwRmD5HbveQrBGcq3U/VsNRbK
S9GvLxG6KcEFgd4aOM6FEd9qJrcpMIU+LT7opbtnPsjx/oINgJKAFwdVmL2MaFzWdTmnFT/lIEbe
rqLFLx14cOqBgwx6CWiymufxbJe1ArquLYoYJ4d8crp7c+WwX/r8nLoC/8MsfLsMLXrho3da4pw0
PBBjkK/BNta+v3Am2ljyjDN4Q4dvQAoHmOuvzT6I4kF4jIQC8aBiARqBt9ODKNJoEndobxNgGjz/
e9En8XULy3tjaWFxJqxsHHwDrPS3+bDTyzuXPNY3ubO9buR3fq3zWwNW8NhCaIdFAKvTsnAxamQi
1pC2t9Vg3Jsl20yUfTIsueX5s2Af/SQ7cTKXAIyDpn12rK+AKSdBB3XplR8yT9jyh6CRD3UaAyge
9Du/nVCeAigxen53SyvyQejkuZW0Q40bKJguz7YQl9uPtg2qA7b1Kv27lYB2ylFut5LKWTq/eT5A
SAJOcrDNQaRsMet+QypUNvEzDNZvQJiy7Rs7idppeBxLIGrsHABFHzLYgaX8Nb6X37Nqb+cABLc2
AUe3YRPwUC5eXQzqSA64YutbhV6bLUTLxMFr5G2tIBbgpXSrudrnkhX+bTk1B5o532qrf7VZ/cMY
u8eeodCbEvpR91MBHXah31GjrTc14HExnYYH8DOZETj8JRDmKqpTbZ84CkRQQBh56mARdYfrLPQa
GnHoyQLKILedC6EcOkIUYSLHShUFYA3eq28B9twbWdSlJAt9lm5U6WxTNAr0OWp4TcU2egZEjomr
Qu8+CtNLQg39qczo1kQJlsd8po+ZI55ZZ5W8Z50iHVWWr3h923wW7GCxfyaN/s/L+H/Za3H659w3
//hv/O+XopzqlCXt4n/+49urrFP53/O/+eO/efsv/nGbvtRFU/xsl//Vm3+ED//LcPTcPr/5H0DJ
pO30oXutp4fXpuPt7wbwE+f/8v/3j//1+vtXPk3l699/eyk62c5fY2khf/vXn/Y//v4bet/PTub8
/X/98e5Z4N8d05p1adP+z/97/69en5v277/5+t8gNj8rRRo6sjX+DLkbXue/uORv4GTCE4HMXYcg
zcfhkgWwIn//zbbwJ6CyCP7Nv//UFN38J4v8DQVgMJ+BnRAOVbeM3/49+jcL9OeC/ZdEnFmksm1g
840bmQ8tmgPBmQljPs7yMnhhqYH+D2gI7frKqENgZZxIiJLEyh5pmHjZGhEk+AMwf2eeazYJ/VI4
LfAmEPAoLTPMkybzsnTtZNfUtRzBP6pUnFKubaEFa+6sEk+kwOW2dje2qtvlVj3sPS910KNSacDh
yfI41D3/wUtTuwc6Kj0ZNP/oJuBSC0tbq+I2q4x9C5ipFfRu195mWV7/rEZl8CCvDRo5ktuvfc8b
ETi90DZIntloG5nQkjI2Sc9CgU7QrRitz5U/gVqhKGl68kYpARB00qwNCJX2F2YT+mJURDtk4DgF
fqmx8wof1Oi9FIYBLKEDIoMezS6iYDvdaPxNBwYxr0imAfxbjvlUppn9aqRQ6G6GRG50UxR7cyTj
vhq9moduAhyVajz3g0g8CJmmpopr4TVPSQolPSfV/S++O/zsSYn2mbSHoDw4Zu02yi2my6jr9OST
40l+0Atr7rsawNMthBvVHuDvFtBRwB96IbEnM42Ykju7bb+nYO4IGC9VhFaiJKot9D16hYVWCTfb
IFS/0a1pCnzexwk0WgIoezy12gsgXXidjVpQObz7pnECma2OAc5YihZQL/at0XLnLlW3hr1jtfs6
QJcvrDLjAdy030ov+1K21As1E5cEyHADNzEVUGkppDolJFZH342VrFggnXEMlFd/H0iJvio3qIhX
oaW14F/TtAFdTe1rWz9Jb53SqmNHFWEuxbF2i/ajl1fTZ7vt9jlxYmlOAWVq5woLszjEtj7tuAtq
GNwDh8Rl9kFK9mMY2qjPSBrmHXVCUX0zsixOpnzbcB90AFnLQm0ayiApwAvK/Vc8JNFUUH/ozKbY
tb7z3JUkNCrbD9yGOIEuhB1aFiUIBaZdPiRfIF35GUxRKYe6K7ZhkAh/R3UrdhNqQBxXDHsk/HE7
4OHU7fSk0eLBnbxgrD01AcWWmS8l2k7QBUTJhF4ZHVvgg9aiNSwf0DRlNt2ekBTUhWYDgF6bRgWv
u0hM4CjNTHTlBbaYki11hP+p0Xkaqx6MP66dPygzERuj6TFh1ZC98ER3A2co21CvMu1IarPbaA6F
piqtU+s4OGiVdtFXqk+WH6PrsN9kWluaQS6SPpaWczvU9kd3MKcvSGOOUPca9ylBl9VUNBsKoqw9
6rEtYMg4YgpQwc8ds8RT6zw4yUS3Xt1mW8Zd8rHn6PZykUqdIjQB16cSf4nLfKj2lp0DNacJP8eK
9PWjckc0t3YisnUpQ0MYfNO6ZXeoM8P46dGe7TOdAsrndbvCb9i9nuhjBAK8MjTatGmCNs8+gCuv
PKDbHCRrA7GegV6VkVaOx9E0AOBy5A5kqA8DQ48cWFimPW0q95bokI5yaLnjEi7EG+tbB2q3DOUt
/RFwBHTciqp5dlB/zLgT8hyNA4iVI9PqQtWRu1qf2h2IdHYapVFF2F0+aQynRBaxn5ckGPk9l+Jn
oyVFYLFKYfc78DZo0WP68JhNI5ApVQSXM+3xS8fbgRRPaQto60y4w7PqK7MwHFH3h2ZIPxodJpL1
ZpQB1oI2okMy+XvZyZjzG+XRD+OQIT02HprOiy2WfJ544aDvbaB3E5gd0Hz2LR0ZCYfEB2MvLz+n
6FWwXH5oXfmqJRXIXJLUzW/JqNSOo68r5XDOpM/xq/WvrluxY9al2YOVhnY/AJfIPFAlGXUWtbp2
S0Vm3PREmkcNUUTU2n7M82JLVWdFAuCREKcVO14EY8/ELbA7caGl0WRqZejhAbbVbCMa/NyLQH4/
BKYv/5ekM+uNHFeW8C8ioI1aXrXUXrarvHX7hZhut6mdpCiRon79jTp3gAPMGWB67CqJzIyM/OIw
9HDHPlZgvG2tD573RmbdHPzF23AaNKdw2n5Jj6hynDss5A/TmGtHf3nN8hmP3R7bm7JEOOeAL6zH
6efBqYjd7TOBzTMfFv27U/q3IzO2o3C2wGDOn9oUSw6hM2sRNpE+WMvv4eDcYYkm9bwl/Cy6rqpr
uD85WFxvstGfA4IqLwmdbqv3C352HIjYXtUY9ede6k4ApmCaZCokmV0JoAThRHDNZPFza5An1XXB
mEeUl9iVdDsZL+1TZJb5NCi8Qln3FfQIR8qpgqXSuLJjcv4Cbg3Veer/hL0Lv1biw70rKOjPtCs8
bX5lPoM1s6Nf6VBXKWEPEt/o/ZLxeYo0ecZGpMMDXMs79fc2G0/x/KOzVX/g7cBB2MTuaU0CUU6t
Hfddq4+JpnxPNXgXXsZwt6knYLteNteW4yDZu8jC9yTr2qOWdC0D2umyNWHyyUCX33QHhlTDP2tL
ztiFrVgUAsrplCmZWswJEGK701IFhRYNfR+mNUJgZQRdbPL3aQTnOSNMV9HsdtYFXTF1M+ztrAty
3HnRvmbJ0cRxVUf9/PjyrpwlXSEy64qg2WxU8G1qctEhQAr0lkPT1fO+12nRNWNW1g3rcuoBxuNz
8HK0SIAmkJ+IubaXse3vaBXbfHLhOQ70vNdO/Ong+l4yWyoDm6ypJVIv627b1Xx6GhPYUoLw2ZGw
LXnXu93M6n2b6KgQ1P+Zu/QYisc6KUbaVRKbCP+ttGzjBbvcbPBL1vk3pcRQjD4xuWrVu/Tbg8/n
JR+1Sq5CJsFrPAUBViR4g/T1finFBMiNj9O2iFsfpsgxuHNs01+YXeFsmmfswrJ4PGyrJz9UqLZ9
XS9VLF0+YxcZLJ3kEAwYEG2Bq6SBC07qdhfaqELX1VTx0kSljLfsuYt5KQa7G2VmTnAYVJmnRZ6R
bjsIf9gHhMRVb+kO68UYoS8i7y22kmLlWxiiI7eHr3+/TuOu48LmaweUcTR7nxLKWukHah8A8Na5
0N+tMW6mIJVPiL95Y8sWwccnryQz+Aj5ogroNimWcAkcx1CZKxNnOMLXCesZbD6MGHLMiB3AUuB8
a+rexwLEKHCL92XUTSlWdvtdHbG+Ev4zS3lXLS3qhyRjxx59dxE+FqZ7lcHAhJxHLCe8TmS9gIfz
ADL6TwGHi9IfMRiUnKHM6rxPdPB9Pq7Jmk++1x8sDIkVRz1y5TGqpiV5ahoYEZvsgGwlfkwsigW7
uDSXiXmDl1UWgx2+DLqLoyaG5oOp78A9V8m2RGdOGxh1STIP2L7l3lHWbCqg82Xl2Gv/k3M1FauY
PvDOHOACKc3QB6U/2fYfyNvzrqmb5ECjFngABwGjboI/SyLEfavVTcNcW0SdTSqNCgsTRIDuBxy+
SQL08ysKUltMbNFYXWkgAMT7kdc/MPX7NzIEuMnMeJ17ddywImIjhg0bqf9X9vSIbSNu5w1Ym/bX
1Oywy3ck9fAv3pa5WursEGzL1zAHIK5RNlUr+oVdmK31fzaJo91iYn839mJieSBjcwDiyOO59LYv
HSAzldYreEE8xH7N7LkL2VCwzRaP1ZaO/num4r8hC/ReUcS3b36ToIIcm6KdvBWPCOHzqzexEDJG
NrpnZabfVA0r9kW63v/CVluS0wYedzA95Evjp+uhjbc9CrDj7KvXJHGXpnGkikyrXhHgaipssdHv
pa0FMk3oeCFdthWGQyLoYB+otOQqVz2gLdSBO5/PKviHXX24cV026RONxckZ/0en4V9/E0upJD9r
EFoZU1+0EexFyF5WVGBRZchCcejpT2hxa9RR+JKm7nPmXlpsCptDVIiP4dGbxCMWXzo9zjk+bLPr
YZKq9XDI+LpdUSTuE9TUSdstBXcNnG1dfB6Jhwg5TO0q1StE0ieegRftKbYjjpsh/FdPMYr2WR/W
qJmOXkoirMTSHMgEk4X1lchBVnPSt7e2m6MiAIHYUndPm/Btwcd9hTsZ/5Nfqfdf1kBQSZZvn0n/
pV+QEqA697G1+s+UtnfNwydf8RHPuo84diyi5EjSw+Ul4Y+KkxFFRwQNhzkO0pbtghWMUYptJlQx
L1u6bM98NFvlz7w+U56FhxZ+/UImQpVTCk1osf5OWfXDMoxz/fE6bI0Eqk5WvJtQqeE+58tmywip
V4//RgirRy2uFtiBXyFLgRGricHmN55ATzQZZCm6/ID7w96Y4P6dmtF+h43sCwC77FMgPSxZTH4M
8WdiwaVm4SKrMV5Y5VSzoPIy8lftFrVvWRD+baiZzhpWWxTjATJQJNbq+zk4bg0SKaY+2/GlzZdQ
/sQSMTMRFkNUG2OzPk0/aqyiIFgna3BqyN8RNuYWwraSMh933bSO+QBETWmyhZK8b7cjIjHKuIUe
9vhUe9SHIC5sfmGVh17Ry/bpEphL18rjYtq2wJu3PBmPy11kY1ly5DixFicoJEr/kDT67xxtSKn0
seWdhRsARUtOVPsOW7Ut5jCU2DDQwGNtxn/qRXMEak3va9cn52D5E46/Mbq71OGI3kFOEAxQhtGp
1leZLdeg33apDbCiZl2l+PZ73DQCMSmJ1XPGuuwUxbaSNow+AWJ6pVE2HGFFD9H8Wf9oB/dnqPEy
5hjnfHdseqVq3SUqxI0NqBXHv5rxAPYE0kVPDUIobHZslwMJXCG6Y0z6azPKo6Nx8J9FGHBFa/+z
ntJDWJsn9KlbAeXt3zRku1XjuJwDdJfbhM4tQt6GP3juzAMyX7o5nIGC0MVmPDTZfmj3G4kpeA8J
8juGei20N646D7x0R2H86Z18BtJi1+NjfJUx1JMhiA9LGo2F2IYjEmbOHkUJYze6nlhNaDERj32u
m66LdZMalBCFNEgR0i438xy+rC4NC9/w9BTO8NOias6u7YI2sxOhAqrB3Rr0JH86Hq47hRFuMUe2
e8tGRE7N9tEgYNbimp0Frxqbi/6aY/jGXrNMjl7B+qSvIJUZxHwE8m2YwQvz3FRPRchts+uGpL4H
TMVVt9V2h1ZS7G3Wjce0j+whi1dawvVAEvyKfriLwN/bc5ZdVeaWS08UZaXmEd5crNuYnM3mVUIM
PnM/no7Um1GihP0uqGtR8YX2Z+e6z5Cal1kqxHItzr8OvpleVSIvJqxR8uINzrPJR7uxel1akcRm
Z2rUySzcFr4I1yOs7NGeOGEKqHftzltTlXPrNx/Mod8OhCAQhT3zHbWoaCqJ/bhkDb94iDtV9fjA
UQKgb/Xr4BPsDxSbKsYoWvaZl6/N+LUyvs+g6I+pxLpKt5ySeEISu218NOyLV8SaiN3iL6yATYuf
QO/OSh71wR640PTDKfdZryjT+j4WB3C9MzgC8GqDbvi1QhevBhm8CTef56CDdj1BlnETlmgdE9cA
o4Ic+JATJl6kHNe2xRkDMzNaVLJzMm7eNY60dFIBLtWxB9n6GyvYuIo4FqnEko5Hr1VwISTQSHzg
Nr1FRqXgMF7zlK45BFN39PzsajWugTpcg4LIAAgDuIOifG6zvc90h+INKSvCF790jfGCA/MAPQc2
qBJfhfvNyUuAyyZoM5OPcK3iHMmeRAzogW6GPyvWMHcjtOPK4yij2qQ7EZ2FebMg9WCjzVVa8pez
8caI/rf03Q6pmW+JbOuPKaMd9jGxmUDjweZsa4Kbt/KX3qPZR2piXPa2tw8NDCFeJKClWGvyLXzS
7gFWfk+S1c/FkISV8JIdb9NzOMS7zflZiXrelS7qzkMPL0jWtKh0OH/1TfA8iPXa9HVdLdq/o0qt
c+lT7yzj9ENpqJRrg6Y45FibhOuXR03ZyBTB7PEvpdd7u7oj7v2nZdbVqmNAqkQpg+ig4R8sArBs
kjQooq07JLF9Y9hixUIvwqd2fuDdE0UfjxT0r3hsdW5wTeAdx3qvxkafBXHxkile/8eiFcIhNoLb
XdM3/DevF1dabIrihPL5TocaFdk8oK6IYeDqt7uvOfmP9W193dxY1vibk7JIoq0Z+fChjv6TArfO
jJkNnfFvTLLGBmsY1jvWfQ8riJq0AytTA0C6mV3cWlpNS/+xtEgVa8fxX1RjwdsyADkF6fmuH6Pd
OJPxDXq9KdY2TR6lZ1M12YL7Iwjnp5WuMOI1ob8fEoTnDlAoRz2ZT/yK4iiwXAyFFz8dImzLIaE9
HFti3DOw23bBlNb/kK9zHyFBAKiBqysx2CbGJ1IqyAXAGUFOmDfzZhG2lXsTmoFuSUwpFqTZN4Bc
58hL47vajc8hvm/oU+4ehDjSoeuZPQyr+26cvqHD1JXfu6QM6WwqpBMp7FH7EIFtZ74UzsO8W8Ub
nSK4DMZ7m8gb1oflYXOJugUdvuXMRZ+DQ+wrg1JjmoVgzwl+9Gn1bLnYaLgvQxPcG5sy9DLNPrLs
t5D8uuD5zfuQ3BdWB+dEb/UNFMTTDPMh8lXc0W6jKSwjRebEBPTUmjvdEChew1jVvjlNZq4oXut3
wuvkj7RUQ6LqofKFkFqjJbvEnp2e7YiafRungyTyD7hHxSiWvS+WBMvRuDiD7GT7DXt/Q/MF9fh9
DNef1i4Imc+YehKjKQFwya2MQBRK4qSkmPXexqAHBZkzBZZRonB9SaKwD0sRxNRm64F2y3wgUIKb
bJrRXzoLA7U4G93OSFG2A/oIOx+zQYqjtaeha060xr4QDCkuXzKvz/1kQ02Ewx74TEhNHbvUadiV
CcAulGhgu3z1RcC7qwa6HlHQYuEWs4ETfkPzhA2hkmpo1VPAHo2QBYO83zj6FHHvEf6KXfiRoD5X
9p0wuZwzsZ24Yd1ZpAN/QpkIzLPo3msLEbGmgSkz8FresMeGSqAjl67DrFJv6aEx2ddme449N7pn
ij6pDOtURG1n1wX/1cn8Ejj3k6HGZQ326LcOgWR9A80NNKgihvj8MzL/pif/PEPQzDxZF3RmO+xp
h3mof6IlybB8j88V3boukSx2n6PgWaltfmsWH2c5/MHIhOiXqcS2PT4b0pca28DfQxrfUjq/UdQq
cWxdiQ8C3SiyxU2eJKQrBZmvsWXefg5GVAox+oWoG9NKqAlOYxntaTfjXLPA2wALAMYXCw6co1xh
YnsGdIBAZg2bnUAm1Jz8BpVbXkYFgG8rbIEw4l2fQDCPUXi+ximRLxz4sUoxdC3DUC+A/zRnL5IP
dQvtSzs+pK6A5XxYXvsgeWKZqVYBZRz104LBS39YOiH2kunTmKwDrnHIdR0OJG+5JfFz7cf8sYvO
d2MCmEAm2jWPePhC1DSckfK77eIGsocak6pBIRwQvVaBDbZT5AtdYJQR7wj+/HKe9C4Kl6tGqBYa
04f31v0bw/ZfOMUpljG6G67J/jhIvpdiKps+UYgdnwsbfqR14P1ATOvQK6RdhY6v+ZfCgMxQ/eST
8qPjVMceFt39pdAGhULX7G1PboRyuQ9bdZw73yFvzfR78OSOa/vcJskhXMQFSKG4pBDW5xk8C6zm
o2vwm3Eva+yqYzEYE/d+fMbhjYiXzqsPATXsQqH4HfyRN94+A4sMStMv4C74aYFy42GMHr5LtO0g
QLfnWMTIzVPbrk0Vhg/zrC7oJ/7GffjKHzhwfKyvJn4sqL/6Y112vJU5JtPzvYY5Cbh77LhPTpaA
aExFXde6tKhnkIaKSmpp2X/D7OLKSbNWQCioCtkn88HPGhxudp0+lrUHmqO2kXr13LK8YU57kS0c
PHOT/ENPeVfD5l+X2TbDE1VgygH0Ubf/NQE9ClRM62OE6QS/jDxmdydFXKHA1BCBKPgYzTqG+dY4
ZNg95gNq6MndcPWSaO9v1Lu+WtthgMJvDhgPiNyo6FWy6QxNcsOpuexpNuMcFQmA35H3hGU8sOwu
6eiV0ZCS46p6dCPTiKmP6bwsD9j6R9YOb/oKT+A2uv08DXcosjgCFgi3jYEAVqs78m00QK3IQOnF
IewgkNowKdI59apOhsCJvMMpXUIOu+MoJIVWDknznL+NAd6dtV17JCkYUwXp/N2kbEZzF3YfaATQ
pZp2Z+Ba8OaA41ocbujzCqQ+rmjTOEYIpH2B1XspJTGvpotUHi68wu7fbjXiQKSfFV5mQCJUJfrd
oBB9Z4utBU2U8u1vimrtxPu/cGnwHY4/Kgt0opiYwO7jdEf2hAzkyc0UvNHmqsYVpHSLCUJEBAeG
y4A33i4mPXYTOIQx256w0T7txRrhn9czoGAsy/IetVM+WNBXqHpiqf70PKh1vqO0IDp9WxDiDbYI
aOFwLqIR0nG3x96kzXU20VONhIcJXpUPL1S8qnGPFV1o4Bd5kct0MiK4zRjz5rhpgkpD08v9zaSF
WxIfTf9w7Vj2JNPguVsgZtemLTc0QmDZlZFesF8aZsghA9vStyA1pdIfczMxtIkBdKmt3iAfkJDk
mJeErwz+n3KdgZjkDi97MhTQFbExHvlXtPT5xER8iFchcd4AV5hy51/CMfxBFil0ihWFST9iEBJn
wJCCR1Vm6VYfkfTUo/JZlAZoY6n3ArVhlDeJDXZT2oFCM63+cWSobzBzYi53qOWRmzr03QuWZYFQ
BcbhHVPXM++CXQwwi07aF9yUBw1WER6SYb1g2dV10EgSLM40mcbr74i3RwuCXzcaq2H05O+ALsEr
5cMvIzeLpZS1keUQpbrqxNTyYuY+vDWZsbkyMm2r1PmAA2VReiNt81wDjIZeIZjLdo2CF2al+5pi
9OtaMg8goeEDMq0sUZmSoiZJcw6busbAydYlCBX3Llpb0GLYfwGJnnzUJHb8hW8WG1goTehYV601
2MThDzjj8t7iarNBW3kJaA/LQA8oMC+beswBlhM6egx/BpEz5LqgFlifJevvTq/yrhYPAgZcfsG8
7gUw81lP4TLY8tZrf8e4l7zevPTb+py5ruuKZV5V4Sz/u4SgsijMkpvOcCiVLUaaf2n0tKKKMjTZ
KbfdUglVoG3DE7CK2yHzdZPXylxT7KrI5tR0ya4O9ZW28rwuQzW4ZC4byFr3RgTfqa/slaxtV/7v
R+7cNwI8gC7VZT+hLd3EhBNpsS+M9TWOclPITeaG1H+lFZ88PozO7H3ONNgOIPj4wW+WPcJGM3vc
nBCo9Hyb7YCORP2ASG40TJD9MoOphEcgiETkmHUCpP4QxxgPO4xk++w3wIT3ScmKqOipX9evIYog
Xuv5v0l2p2YeK7uJe2tZeorYkuXRFp6oxOeBYNzwPIWYbAgsNGyYL/5PXx1kCokyoy+RopgxLe1Q
jR4lZYLU1zLzFI7W7MGmbNLlw402K2ObRfj/bPywXjMXjBIQf/zk3ND5ui7jIY37v5aGN+ImvJq4
oa5h6B05MbAnrIDG9r3cxaGCniFwkieDBKum+ZgTHz0bHP1XpcNTgsgE+EmI/KEjIKujyQhMKEnt
56Egv+ZAgmPTsSFXDj2ACHvwY8YGuh3wQN9jV0+AH/BpF8Kv8LbZeoC7ZhLZUSsB6FIG1+SxmVT4
GQUrTBUuNnzP/YBczf8GEz3t47aYEtBu8wU49N8t8jo/1wWbobwW8dMUwe+xb3yFx2sgHxFwWDfH
kvHaaqiLO7DSrnINQzzLIpifRjrXF77EBDl0AQLa2oQ+T2LNvpkBuzDfVttdoDx4IDWlmF44BbZU
LjuBn0vVwxFzSFbRpA7PumGACY0ri960oWLvG4CTBEmQ6+AkHDy03zAvcfHeebT7juLNFiFLIOmo
QI97ASIwetSstvulMfZpCft17+Fh3PlhEz/3cgx/8eAxwvWsfEpohHonmejfFYu9a+ibv9Bvu8Ih
SaLHpGjw5EGt2IcQqr3g05II+BXhl+c7hPCaednNWAeqRGNQ7PQc/RMB78sEvGi6bts7YHdzqhy9
h+nifw/gj1f+iOxg6RiIFaPep/EA4R+d7oX18WdG5w+YBwJMVNkuaqzaqchEf2Qkjol39bL16iI8
C3iC2q+WOtQWyQtdh9eRrJ9mgFQMDm2yX2XiISdePmat8Z0BV1u1+AvpNaBX/YASxJ/HVuGXNCu7
ZJPpnpyXVkkPL2aBiUiidqxfUG5771qmYArplWDpHUStAv4tXViCiFgHQDcGJjUGEMrH2vUQoy3p
h/Xc+u6M5WNeYEiUvQiQi6jAhRYS0JqEfbxsGuNf2Li+o0ABHkU7WGUCeA5wPZQtxpZfTYDe1qzG
oqnTcxV0bXhLHcQHQH1AHJ7bAxyZBlIdAV3dRPERyn1awfWAcDRk3vpvtehBKpokfmic0hgMBI0G
kpKnzb9a6fnZadCuDlaKDSO7qYWK8//FNi11X0e/DV0NDCISYwQa/TVDUiSIVTykD92l3gw/xQlB
8JB+NMde2p/sjJlYMiX8MoAUdYJLjRxN59JPNZmlGqnCxDpx5ARa0nDz4NCci2gg7mlaMxAXALV8
KMcu3zTqaL7FDvwgdD75Mk8jIh2WYPzLOzlUSHQ058TqbSeDpt/3YxidfWmaKtXO+9w2+o3L6isJ
s6NqLL1AisDlr0IS/+canp6nfhxxzTk4aEkbY9TZNxeycnpdjFpfRZcwfL0ZgewQ+e/EBgqcLabM
xSxSfLfO6QPw3EOILgGciGGczgC34bQBYUVcZZgMuWFs+W7nunul8bL8WgNF6zKSYKgUUDqh2gcW
oLSSS5a8rUFsD80yNQdoVy2IWPN97O10Q46mf1Z48Y+r78RxxmF9HhM7IVI6gu+IUtbtQtD5rp03
ku9aw7Y1dQv/4zUpcOeBtBjveWuIS3luutxZtt7HOlDACSNhqer1yp7raAx2A+kwoUBmde7NGpcb
nCNov/pnv8E3P8trgJIaMAyTfBifP2rDpDnaDmrNEDN5m6SCmSWG9SVKlP/q/KE+0nmYMa1C1wOg
9CafQTFskKzkEDCjjQ2B5uf/wXMMAcMfYZzrrDzSNgLOb4YYF4H6h5+ZfmvSTAWVSiIhxgeJjIT1
O+YHNilTThqUZ/UzPFreoyJ0AmNPoMSOI5/tn2QZ5ZsPx+VVCGeBmL/Cv4bv2/dIAVcwgJNZY35P
s+v/zSJLWD6lIQZvITw8UBy82vxqNKDVRUyyDntzNbTlcfmpqVueWL95YE1na9VO8M1RoJvvWPcx
edgP8Iqspr2ZnqK5BNmyPbSLLzVE8o7dAotjSHt4rb129C94t3S5pV6SdxvEL4dU6iPoICE4aLzH
t6XXFD99xn+TOXHXMUvgDoNYkk/x1By9etp2zRxOxbaOyw75C8s5tRNBiVjXZW3AAee9bktFkvUm
G2Y+wOEebviTujN6vfgPjS2GMZQ0UZv30+C/wyzQQn4cIvpcp/FLnejPqJ37oobJt+zjGluRIs0O
9eKndw+y2bRH2mn3XG+ZuQ6t277mYcHkt9uG3zRlP+vWxzcaxkFZ1yN5phyuSJ+R9hh20/AkhQAB
Xky8MB6wdX4yiwtA4zEu9IGDhCcY/HJd/RKmWCVHolp92FiQQFVYhhtjZN1bPrS71h8xSdhE8uT3
ujn3dM4qq9hctTosVtwMxbK4+qL9FI/UaiAAYXKGc6t7cASj4FcGbvWzaqT94nSFQugUiG6TnrM/
hq3sdeDB9G656QFxVNlf3lD60/W9uQH6yJ41UN+2wvgLYHMAFmWOhz07YA7wqJDStL9N+LGbMh1l
/z1spvkgmNJVNXn4CrOpeyK1/mgzLytI1yf/tcsqikeXU7FJYXeA+SDRh74aIH9vUEtpL59dKLpC
DxP+GbaGdpbgqM98ErwhB6/xchAyogmQ+NgPUD/Bc4VGV6bXZhMA9QchUHihmX/GyI92zhM4TAT0
OpyA+BGAWpeHYWya58WscTk2gy5Z0EMs9WHh62G/fUZHWzcHAmlqymHSTO4cEaalHoJ5185YhahG
N9G8EVAXTS1GeTLxjOM60rBE48mZv+fUqDBHaod/lhEmnwaK+BGjvqXMOIx6W9Y9THPKQ5O8JCeZ
UAlcwcSPLtuWS2RYCw/sQg0md3NUESu9X0xmrsIIDXM4fQsnDlEffS3BE1TyZr2p9NV3IX+mXbsh
B5Pqi65tXxczjR6OvHG4uT6Cg9OM/rnF1KGaJXx5EYFOD5842Qlu9dk3tkbwXQgGKUNdZ4BAh8g2
qkPXTxKssJXy80Ah02OwDPLnjCnQuAj72QALnUubeY9JH7xPjTd+h22c3pxLhr+AHcq4SPrHSRtB
XdGD991SG2D8Gm12T+Eh3mFUh6qtx/AHxVHa4MFEpYNXyGf7uY4IwJgEcFc6zt/OS26GRdkvKAKY
OE3jZ4oVHRHCFuXWrv1pVTDslwmET6dipXMRZ+oG6aND1EvU70ZF5Yffm/hpkyGBKhvK14wz2A4x
HPbeW8yUN7iTW/ffCmbhBX8OLG0xo16OO7L5N4SBnvLep9trA8Nm0blh/ZYhPAmIrvb+QPyt75j9
QBnesILCZ0E+mwWHbM9cDW9Jb2A01agvsTfy1A08wdY9Wf49iDyPydYaRIVUvXfwtMbUTEzw7ngY
5OBprxM4EuDThYcq8bZTjBSJPz5JtzsHCnO3hKv38HThQwQRUpYBAktLjv2ZqncWdc7A1srCmhZj
xjbjuTRrhEuDTOh72tu6hiUJPXV3DUpc+IFa/HLw0JVbo0JUiWHszrZu0VkpC7pqyYWDAIrvHdD+
NlhekTcRIXfaanpLCUZjenLLOwnm+D1q5m5vNokJLK1nyAZYRdtyN64HONX1KZLT+HeJUE/Gbh7Q
HuplPyJ4Hue9worXsMTfhKG0Zcrtiaj9qscfWPJl1WcUbY9kRI3kwphAAULpX9+9DolhfID2UidN
gC4Zu9LjkNJf8CbxCzoMcfeRSACVs31UkSvy30i6ZjeOsfNNTA3IvgnsdxyczLs3qy/QYDHS21Cr
JZz0FV7prBBMrBiWzM2lRR76q4gew8sJBOmi1zKGDQsedzRILd2FvW1/cR2ffCvQGjYxIF+SxL+N
lG1purn5BwPXGsHxxeejWxP32v4fdee1HLmVbulXOQ/Q0MCb2/SGmUnPKt4g6Ap2w29gYz/9fNnS
mZZqpKPovpmYiI7qCKlEJkFg4zffWquzDEjhwbIZmTPsvM0rmCZYAOOmLOOSmbjTE7OZDfU5GjL9
1oo0e/KGxrpwDlaaW9233i20nh9eGfbv4BzzXo+Bv5Xsij54zrpvxUCPVMgqfvAHrdNj3KXf+7r0
NiwH7FMw+jN1xjDIW8Gr/EUU3nCvqr6A+DQ4sMjcI18B2KFpUmvvGrnJQWdhuSTFY29PcloFQ8U5
qLhyy4ZALrIwytS7RJEkGyVwYaIz/lnUhf6jdjv/XsSF6hZknNZqbTUMlozM4qEjbA49QBSVlzwu
e3bkHduSkFH1o19weK0kU0taEvsKeinVsWuoiq43N0U8JEcrAJMEHCFfwhY4AE70AOlu7oj6OVcp
R9Y4k/VT53VwMtNCyo3bJcU3PDaLmxhS+E60MrhVWQn2Fhl0jgujFtajH2nkvz5bhYXZxHph0jGv
HRkkD2Ysw/Vgd+5hHP3+KQa8OaJ7kWSUlsM3xscFEJcEZHFAMVdVqxi4Ikt5cDI88sIQFlfJjgOu
DbJtO4mH0B4utmfERzllzhrrQX0kk028NBpL6nSor9odRoN9bgerKaGlpBEtoNWq5k3mrayXwxxe
l/V2vutMr19bKss3dQWEVTDpeSw9N11KD/OvmESnlTJi72LhCLKvYIOPc8aXntPZ3kgNdJ32pE/o
IKXv07CqpCxmhnpMKJKPjWUYC9E79hORWi46CZzmkrCNb2QT1Q+oy8VnPSJyWgi8RU+uZ7HT7YGE
1hjD+tddkxssUp2Yrw4k0kV0MYiMFc5blLLeXW65kvlJZr7m/TTeuK7gDTdL8xImXrLsO0NcnAgj
8hZR9IuTJ8Omr2V6E1Uiu0wUDgf29MyZ7a40Fg7d2JL3KF7LoZmtaf7DdVV4wSWaArXKZzt5bKmc
XpqGmfXsEFdM2N28yVs//MS6gmQo0OIvhJDjIoG1Wfoa+wU7dsUmKpEWLcpE+Gdn7oNXvyu5992i
QAMzowdchHlNBZYH6VOWCPz+u5hJMHEb9v0/bZzZMzh7ZsDxdzPKy7vECdW2IZDsm/YLsaqQIr4n
rVNDL7jDMTemYNdXV54K++uZYfJoLqTB6NDM+OCGZ+QfAir10QtLeYPxcHeYa6c5ZJXmFe/k8a2h
gGt0YLkr5BoKIr5qlrR2w9eUqvyIu2X+MY1lslZFB+7jeh5u4FoioKR0SourdSDNtORUeRedQ94g
+TDg/xEzwiYR05tVRtlnlxX3VHdq10/esMDrvv6APe+PhcyLfZwFfg/Bx/PH2zQ028UQYT4TtvW4
TSPNu6sP6w1DueEQMipacqqyiuahPPWoW65xbeMGK09nPyFGeaVUT78i4MUndLQO0TsCjyEzTIJ5
EbXsFq7SowhuTySPST6xqB8sI9o5gXJXc8B3RPYfsgqc1JYGvD4pG02N6jQBToH00c/4QU274+2N
uehsXlp6WNNoBA9Wm7O1Q1GWOJP11qPKfG4sf9gpaTnLxM9STNVqWnvVewwmCwYvbZ3ClDXJyAWV
rroN6sD/VG47dytyv8V2UvNEVxAfOORttuR2fMkAG38YYcvYY7AQ29rGhIiobTNuaEvpYV6iGk8/
M69yd049hhsbzJm1S1TtrDxpiCfBb3vZQ1UdWp5Kqht0yvvu2jgxKZkPXteOHzHu909J6mHEjRVs
e6OCsP3sXB1svBQAzVYdV8CcrXtdKoYf9nXs26nu8g9HpNacuHa0dZOkXOeeP9/ULlAjmyr73fRb
8/sovHk31mq6aGnnL00yqW/1UKAT6Uz4jBtly2Y/zXO+noZMrf1IOCgF3GgVtMDHaGjmBQvfegHi
Xq893pMZjoiN8+5QRN1UyBz2OQOlZPGPvGijrjbTZCfjqNuJxhl+5BrQBoCZo1Jg874QjQFVYk1y
bZMXtTSQyq5lq6olMxNjW6VJv+/hsVdNb2OdLvVXxyYfmXkFlzmJiRWOrHzqPrTSrFJdUT5Kdp/l
umADgRywYissBrdh2cuqB2KTsujG9GS5mwvDvemma6dcFNMBFX61ywcno5lOWLiEgcpedNCwr+Q+
ZEtFfXRHSXEKh0y++6npPXjDDGPaFw3SCOTNUFdpscJSP1jkTitvRAtVH8KLrcaKR6QfkuxBKOOb
X1JADl1pHzAcSA911vVPSqcKaYZw7xI0QYeqc+tVYA5qk+dzevcPZxjput0g2/XYty6d1og2jReE
G5IaMsTOwLy59cQbig38cNUzDEAH5qLziAMfjHb4SJIYftQqkEU4REXOuKdyuwWB3b1yPlRrOhO9
QXrsrOQs7GbxjwxyRtXm5G9zCpttnqaQHD3d7D8GDAXC1CnTnYKnu81j0GHDJ9rXcvNpm9F5bCWi
oF+NDH5TGv9BQft/5Ms/S5z/Ur/8B83zpfmqHobu62s4vTX/XyidscD5X/+tJf6/lM43b3X/R2E0
f/1XibNlBr/4SHlhljC7ueav/7fEGfXvL3iHXANhiSwgHhb98W8SZ9v+xSMgDHMxVM62ZUboonkB
XyXOlvMLyZgYaTgc8J6Fj96/I3EmffiPsneDYMAAvTsQxR9NEoo0qaZOGuW+RW2w9J2UziSsgXYq
N9VbUru1QvSojCtkIk8OWz1inivdjns9KKGWnqIhAIKb8x9e79IuCNG1p3GOKtLl6RLSpYiFd3cd
ka2MPHX3qTJZFoxJN3xr5tJ68rOshputOH4XTtHCQ9F6lNWyI/r8rOwueDGbbjqYRU65E5XjGdWO
v6tjbcmFAO4tFxFUc7dgX8vExoq09dzURr8peaAqygiVf8RthX+AnJtyl1iT/cO0iqZYiXaqdpPG
eSyto+FUIpC81wp7F1iTfDrZZsDCJK2mClGGgUbUg898iIqrZFYwq0OuaA9BvzCLqr+xmLnvZZsE
W/zA2NiFuWvufKEi9MAqfJnDSUULJmSGv5jy2LhFSQRD4/TZM3Pa9hU4eDqWUdsf0Wzh8OZq+QIm
y4Zr5B3BjIfKisAHLCX3bVqPzXI0gCi4GDbh2kKnJ+b+9Tsm3naMBpZEE3cyo3KZi3+CjrO7rotx
voyhJe6DWEfbyDObTal7MgNYmPoMJvpUnjPV2fdVFLOSCJKG/UomcppAoE/nvmhYCCvNfGJi5dtk
Y04uSRotKqc1kfkZstuM49g8hIUdheCsTvHaSi2AXlGtp3Hmv1Z1k2+idMgf+6HPl2leMTcpy9eS
99PSjKNm44DJ3mRCWuwFIuICyaoRyHmjK9KRjs3KG4vsXsK4F4AYFqMGBCtZQpCyZW2kOZL0N0HV
bqT7GAbRyU4rJI/NUFCIzdGtyDR6zgjxfoJYYOFPIVR34rfDI6rPeRmWExCeEYc7P1buc9bOyS2N
knrLNcveqLbkLY0Z0ErimIehYI0V9t1+oDk7IoDUJwLDkue+y/MPXqxIDesGGb2D7vumLmPjM9Cq
XRsuJTCO4aIuN+z7/NvENKLDPMDr5G0WvpdpTqSj7Krs0qQi2yYDhTXVqx5ROzfxEksOl8uPotOX
bbiZNfImt0TSBCtsUCaLTsYbzcJgTylg/MgjP/r0etBNGbhICEavJz1mUnJ4GeBMope0v8GhE0YC
BEjfgQhb3M1USOW29ieWrxH7XZ6vnN49m17nTCffYJQB/MzCvCCTMh4iYTiMxpzsFvfOlj6uKV5i
Xu6PugjwwUyh6cxdldjOStVRdd+l7nCngyp8MHANeAu5k4dlYprX7XhbMLgoo0Mc+u2NECLZTsIS
S1Gb/oXjz5NHZYAqCraxB42CZqn7MH0CYPJXBbD1GbsA/KRHbyIkk/MD6NaK5jSEHq+mVTZMwcme
++k0m7ZDBey0l7FJ/bs5LNHFZejl3ywRMDwKa7e+TFSj3GJ9Qa/TK7Hnu7vnAcHPm4WzG4Atwuuo
d/U9ckJj7aFFXjFd0Fd9qK7WRBhBdY2FgY+J1d22MTEtUdOol44NGC3KOHF9Q9Jlc0uLQ1RkyLhc
CBYQlP6YoTt6CD233UyCwbSfteFz3/QML5U3r4wMn0towrE4ajufvmaVx+Ihruxg7whHP4ZShE/U
7k9tEKyjfDiSZtSOOjlpE1oQ1FUZS13xXQY1gN7GylyUKaZ5CxYK6nYY5vk8jyEDRp+9EFhkjAL+
oWXIyGLBrtMvYGYimUCqfPazdq7XRTBZ98HQl182SnaeKvdII2afbTm4FEUzucZJ3l9yy+ghUXuk
1U0QbGuiRL/SqR2xUvKbk0gSe6csBPA5tdAi80dkDx3usQuNloMiD5KB7UmrOmsz23rol6GDGjNl
yFszLm2tVxRu2AcNbZXuCS2p2Nbzvl00Vdt8WVp/1yoIHtntIGUNzWrc51YYr3UZm/lSGK35qCPV
7cfAov1NjHqdxuZ16wRB2pnlfOsaGhTV1+A4s5/0N7Ka1KNZxtmxyhP51pdNs6l4Y52LJEvWdtvz
kE9jom+IAzLvKbRbpP/qUI6uw9ymPmc4OT401xDeKs+7i2NL3MkzJFWLoJ70j6pBJpSHMyfvEDvN
urXZftvsQ0+t1y4yxwbqBFACyzBz640VRrSvGl1v7WbE7nguoyd78nsgMG60NUPP8DGlZr5N25Tq
PCQ8qy2lseXkNTfdUJhnUiySK2Q8KeTrJlNNFfdMf+oIR9OiHHayoQNx0Qkt2kR1G4ZO2QtBIdF6
RNn1UEIPfLgytUgVijL7UbgMPBEG0Hayta5uHD26JxM+8AsIJoD2C6L6DMc3rCQL4JU5xeP3WjlI
QCbbfg0Y/C67dkI3MZDa9Y2/Av4TVTmyTll486U2lbsripRQc6Mu+x37O3cTC42u3vXQ8pCobaLZ
Xec6KXYT/kq3zGR+3da1qDOCEWjATwN6WKdtlxMVUQj5JIp7M6yj4+QhNHRyqemodHdrpZZ5YD9m
7x2DlN8JSuPku7V7wGwpWHrIu8n+cPJ6W0TDjBLWSa1tY6YETiHe9u5NNB7v/djN984UcKfOuWQN
0o6GdZe4KRmvDckez3nV2gfoh+7NHGO9DdgCs+p16bksmMgGTgXcCpElTiOrErz3YKRGe87bwDvK
PCRhTcQZs6mSYOWi97vbIJ/ZRwVeHV8Y86ckTHXDe+1kel9ivAG8IsqvyjUF/GFuvCQ9gho1uvEZ
jqRbaS/K7hGyFj/8SObI7FTM0MfuDHmQ9r5AIQUvUwJ4Jcdr9FmNxG0O3DV8NaoiHftLiyXDM1u2
4CNtLd42nUkSVddzAgbGjBYyrsW+q6R1mQPTOAxD4d+pzHCnZSFQMLlJ2Ny0buzv0hKX8AVbbwfV
VeibR0u20b6ketvwMDZncrPHbcBkHpt3J9wbnZ2+983MdtcyWUOFyBKPjZjz72Q6MW3xhXCeQU6T
bV6WgCbkL53YksTMz11OVdU7J2VFPavyEfM4cmlzbF8mOn/bL2tuHL/h+fWAnLAuqaaFSPP5EWvh
9jCjSbxxgDfvURUW64aX8YostfnIztC+4Nmn7ni1VfuZN85dSkI3piBmyDg8FbonkE9ah97Txbyt
3G5iaBUyF/Gm/JmJTwG/WXNTT43RHyYb5mmtSsWbu/LychU3LgSoNSMsTjveJU7Rv6Yly7VBF8kB
nI1Fv12NvEb6Oty7mWU8zo0MXlPcRB/ZrA0PAOjljlCZ4cNVGXoYt4TPn3ODR7x03rTX4nLnBTCC
4bTWTYz0FRHqinTp1FvmqhMP7tBPOzO2sMYIEjb2Q4DYbYjIcg1q096rvphOKpy9lmAMZ9xZXP+1
S4LduhDu4C0V5j2f5WyNdwXM0vdZiGhV2254MnvREvKlkRLUvA0vhFpbqMtj9zbzO5OqNM9GnGLr
BuQrsMP4obBTzhyNHfuSEtHZJrObgnrpAJ3faGTosmxm0WAGRU+G39hlmyyxzHXWsHPkpSHjfZqn
0zkdZX3bjCN5fh6DABLvIEGTnABYnJ7UyJ/xTP/g2+cxSOxNa1KOLRnOgyVYWOCs6gkTy6gyql1S
BaAjULGsjCsHxX9SkD0+Z9k3A1+bjSNn/za25nil7HJEnAJhRYJ5XTC+4bWwFI4zP4+I4o9GxBGx
wCVlOlRyBqXDgHANbFMfGdaWa+YSnPYoXOZlM4viWTd2u0kLgsEqf+B9MlCjGuu0sKw7EU3eJZSd
ywJd2AxPiuDO7Fw8DpqsMe6tMKkOsTOmR/LpvNdBmTViqCxf40uan0p+N5vecrO9FDYb9DisLxm3
6L6uEI4tM53VuzHweNJhG9eEGBIlx5RQfXoFNvXc5Yz8g1Hna1sidQnL3tyGxgAC1OkI1wHXPwmM
D5cG6st3r2viLY3M8AhuuqvTabwdBy84G9qqMrLbCV+BCvA3nSw47DNDFAdz6v13R9A5cz/Uxs7j
4XrEl2H6VCF4xhR7wZ0Tk0tZEqT2FeBVth2k9J9V7VABFwrEN2SDFpqquGcerS/QFvy+Tbe88TuI
DWyqSvhBXvkbEVvJU4n4+gtvvOSO90C0dSbdn5Ds9++uZ7gHngrvR6nsgjY60HctHMFHqczgefJy
C8eVwI/L6wIkeI7YJEFcTJhiEf6olzaaf3RBOZcYo4fqPGoMshfEsrhHo++rCww83c2EOjUH1yaP
T0doZajOGAZPHWZQWed/jF5WffecBH+nwvfWY2/7S7Av4wQrisQWAOY56En1NKbEthaWCzgofduk
BZM8gKYmKH5Ec7Xv6VVv25B1JGsjZR/baAxWQ2AY27bxMHrBVUo/ARNExTqr8JN06yb9DD1ucHyp
p4yMwzx6CbgjMeMhTn5T1oNAxdNPexnF0VNcs3bprZwJrFXnU7RowtlHtTsSN+8PCMC9dsYksCXl
8oKTTPXJ32VwiPEWtBFc3zFm/IpsNqlNcEjv2jF6t/lskKEYIp1blFlGBRgqMTw7oKjviTTy7qhU
2pdLb1ZHTKkKDpkmxxe8c3qk8W2Cn6GQUI+daTTrqAque3H2wStnSO0zLnTWyS7orWvTCH7MrvQJ
TscXCAu38Di0RnFoUi1WdEPTbVm6wdt1YLzCe2mTNGF3tP3cXZvt3HJu+sBwilMWM6K+PtSNO16G
TLQ7afvtG/B2sBEUZN6CDgy+qsJqTtfeK9+byM8UFzaCopk4R3XSnnztBidp1NRxyrQ2PfOM69aL
uL6ii1zoD5mgWDWCla5N6wkjh26rRO6zD5P9g58b5k0Up+plcOu8XRK9iNwU09yDHYgdH2uBLU6x
KI283NTcLWW+92hsFx7Q3VeA99brXDgsgtn1J5vOHp3HOOr7vYnPy0M4CXfVehHbGs8aN9qsi2fH
aPSPhon+dkiC9AyQ3Sz9oOURxf/ydXI9cu1aj8PD6Btx9C2Rr1jbZUsxY7pUhFV+EdP13iLf0jua
o9DLIomCN2VqRuqymdFfD1YCq8RH2brKlBskLM4zrT/4SZYYO2Wqx2k29ENYte4uHkhDrsaqZe2J
PsD3JrnpOtQm6BODZj9GeiZXlBk3ZQg8tUVOhcS1Y+Jfz8l7mHffAw9x99qFJvueXtNgs9Ywv9kl
I26jGljcAGNJZBpB9U328QNCPuqg1ppPIqtDuuMeL7lUVzUiVGMylkYVwDT4w4yMMbEM/R4ExVNv
FvXacJSVbgZfGneWLAzwtL55GR2r/8qNyv1Mi+uHbse+W9q1GW/MCmX/zLB+SfbXuGgaPSBIhqIT
VXRQuMxudS3mCkXX9ed2oVCOwmekrjjTd/PsGyds8SaXwXMUXzmzejnbtf/aaStmAK/axZSiPBZj
J7Y1dMcmUUZ9Hlq/3Oa5RJjFeOw8Rq1UK2cyceOK6YsZTLS4K2RicuwlO6vmtnd9F4JNhD0ntm8d
Rs/BDdQvU/EwOEXyPS3q4aDaYVzxRFT35RhEn1hIwloTu5Te+DZGhFdNbPYeZIWDqmQs8dryW5uy
IB6DiyNqe4tDf3PiVdquzQZLFxNvIMLDy/fQnna2gYPTgpmLSjZqJsBz0aWmc8Nkva92ZkXdnxcJ
WLS6HnPo7jEXGmSArNlWTvspUzHAnSTThH2MOyHwY8iQYwPUJyvMbLAwrYOO2TrdZLQTNITfSNdR
91mLeHSRZw6/6hhUZp87TNq6IldL0p5CyIec2nEdSPjBBRMS3rSg6d8CrovFOEsSQBxLMpJHkKWr
gWAmGSZVyhcHrYT1o8mK8mUyMceqc9cK11lSQMIjt+2//EAl4YJ2tT1NqgxvHdlnFgm9GcLKpnDs
b4wG51sWBvGmm3N74qcoEHK3jG/5gCp1zrnV9uMqazMTPbwO9nOGzelCc75Sv7TxeDuDkJ2HbrQe
HRraTV+N/hNOPtiCBUZw9KxCHBoKSPLuUwrXhnfKuWnTaguYCnc06MwbN5UO2d65NTyUzbiZfX9k
zeWyHtjrV23s8dKanPyxVBVmHD4Tt3EtEftuaTztGxvHOWOVIYNaC11Md8Voq6X0p/4TvxUGWXmo
bdzlGutHGHIKQnH5jxM+Kmyc0DuOXsSLnkTicOdGvnXjM4ECgB1G+Tg5vb+1xy49iykq38bIz7g0
RZQCsQh911guhB8yEX7TdVstQ1tWQGI9i692VMPdAJKMVlZnRAOTVXP1quzUNo9yE4mn7PXBCzU6
6IHZZW943BAiGZHIeGwu65Wo6mSDz0LHGRToh7Tph02nUN0sSpKjf/RIFcjvk+YPE8OUTWmbw6co
mD/H6BlgpCRPOh+HyYzZhOerQHs/wT/gVomtIYm6nn4NVdrcisHHF0hI43NivruGOQXfHJxGcehP
5X2qZ/+7zoz2q6jj9LtTi3RXO0X2mTtpfHL4HX1vGV0ij4wQ92dGPODuOM1YSzSwkmRIW7fStRKL
W1s4B12m8hkfGWfL7wCXshRMxMwwTVlEDi1nzhSbOhyVAHaDar6+ChsPkxB8PHlJzO80fYxj0qYU
t7FvFx+lU7lXyBWiVINR84xMSbEAoHQ3rhz79TwV6sl3GaAkGKhcEg+LjcRlKlM42Y9GiY32h0e8
+42lrCPaKn/rjNYhMWhwRP4K+5p9RtgK7GUSh6fcjxPmAia9CDI0aG4ZB90qp8EFnw3yl34G8FkA
WV1t+yQOGtwohffcoktmxoNh1lNvj+oQZYE3AY60YivYJmIVEfTtfk5aLoXVKf97N3KNKXlL88Kr
MmchilXuDWVa+hFmDDPxvOgdgrrzaU9McncDZJvu6eDsYssEU878bttqrXO+AjwVgiKPLT/oqCmg
TZlIY4Ak5iE8GgkSAQ5p8I+G3L9veeplr7Ba+iHAEOhBzjETrDi0biABjb091M0GhsQ5yNyGLzIj
NVDo49RCdePj3pkqFu3aD+SjyRp07epSHPsuZkAkyU9Hh6Pngx12wzO+IwXd7DCs48ZmBkWGE75p
IiFpsTFu8VyodlFWRJ+5VTZnJ5v0mnIOHXriOhvRWQ6WuKNEk17VZzLd/WcyciKMQd0h2nm9j31M
NZbPTWZXTyng4UU1mjdiNTTRxkfPz6RdGtZbGLAVcp0o3owK977Zo00Z7Lxfs9dBp1dWVlpB+/n2
BbXhg89bYeUFbv9AmJE80xJMwEMS2a/t+mdvQsE24gG1TnF7O1V0J2+lBywjNeOshQ05uWGhI8Bc
2/qOitjcTWmR3PhhRgfbB7W10HGr7xszsZieY40idm3jYlroNSV3kW9758TxUNppwxynVRj11Rv1
guDsnAwOvtIaw8fSrLS3C/2G+WkHXGRYOYHxVymSyZrDy7B4G6L+eQ6C6Yb9IssKo3eh4lyvn91v
fTVN2aqb3LrcIr7BJz21OHD3DecrlR4AKIeTMnmJ+3E/ItxJu37R5Y71hn2XfEb62q0cFTjHVFb1
hx5rOPMy7vLFIEVLdZ61JVgFnpbuInDCnplqmrMcH0KjTBdMvAa63J7duLY9yqCUVEq5MpUqHqKh
S4Klaw0xP2ddzcwSeyN+85RvcmkGFAtrH9ojAkXyO6qYjrOXbMnkXDv0isuQUagCWHKnYT92fe0s
Da8pHmsXmAh+N4o+cO0BBRqUX6SkX6Gm3xUe5hF0MhxgSzexpVhE1+yipfKvm7N4dsKXMXcazbYd
Ke2OPWq8RY8bJccZ2an3LRpSDuVGh9GDk5vDvOuvQwCUtBguIE3J26hHm43dAASoi9PzGg2tNtZV
HoovfKbT/J6dR31BoVxOH66vSm/nm9AAuCTk6stUGFitZDT0DaBHN3VUFSFWUBoT76vrrhV8KBPe
ZZMqRu2rIUN4smxre1oXBHiXK9wygnvDkOZWhFS1a/RQaAcbN4D06MIEZ0g8CzE1NrHhWDYidHdc
XlaXJou0KuqbZK9SI843LeoaNJtZ+jENc++uqmm0sVRqu0PXzgLbjY4Zug9ns6RMr1+qIMz1ke1G
c9+RqPCp8TLc4p/V3YY65hLjO0yNQOb93NEdLtzYGfaTP7QbZhK8zkK2eQgxZyXPTuOW31xT5wP6
WGcSKzkY7H3KOIF17EPRlLgvUvxvQJowB0LYTgdZkAEHmU0byTKTmVrfo2qaHL/HDElSClVpld/T
17er1Oz8fdUVcbCByQkWDrFZbwwq4C5KNa+dlo+QdIl3DDC3fIElwhi/8xmEt8oYgXKL6Eclc5rm
RGUn/JNwzr3qdLaCKd9LwniCEwHxzA9pCvF9SK0A77Vc8k9LF/GNLKIesMtu7ZNZh/TPZZ3DitRg
eAz7YGKpY4V9HKfauWdVHDxc91+3MDbV0jHKAbwJvPglxErvrPxQ8+Al1R3jt/ww1Y29xcZEHjDT
sXcexg/s3yz1NDOOvZmDuTvYRcDWNqjMDTLueKMSEEvLCQv6GvyJLlFSzauo11e2XQ1BuG69OXpA
FwmAnrUMZKrRYitPde90qOR7gC4X9PeCPYaDO2g1PdPu4gSZjW2+94cro916w1PooxfAuaMd8LLq
rU3EtMBfwq+Yxaa1o+lQGFfhNW7scsOmi3xH7cxMSR3/KdbYJa8KcxDnEu+WJ8BQxj18IBYJyHFH
UnlKEyW2Fdu45Tbx3k4m92QDX0I2oz9Hj826Kx0QaawCJb2PyAz7C6J1ykUr6cMDMUIJD5iQpQnh
oKrmIkPlemvbqvC+CpJyNH4N6/i3KJrHWvC/n8GYPyA026/6arPf//yXrt/n93TOb9/3yqz8v8sJ
IH3ir+mZZd19vf3X51f5X+e6G77+CNLwX/4G0jjmL37kEy3im3CdkQmwMn1dswKIR7ra/odhFEDK
IDf+F0hDVoBpUlaHkQ3ESDwMX+43kMaBy6FrDCMCQnwz4M9/B6T5M4oGHNv+KSlrYqHZXI2g7qMA
+VabJNY2DbX5byXc/MroXL/6TyFTTAzZkcetcVfl3ncB1LWY8fD73bX+jdn6fcrBX33yn/if3mJF
b6N+uYe2u+DzE656L/D+wy/+UwKLgzimFfYY31Vl/trgwojODovm/+yTX3+i38UJOaxqcBTlk/cT
eDRH6xGL5r8L/bl+wn/lp/zrkv8U2hJ52m3YHCb3LkOCNUPX+q2sTBxhEAjv/7PP/1Pez8R3YLPM
t7BmqY71VGyC0oz/Jnnrr36tP+W+hE2ETSqV/x2KOoRhrvusBvPtf/7gf3VtrukVv7vwPUp0TR0T
3QVjDYHcwWl7VpZyUpt/c99cH5s/ufrX1I/ff4ehVkpXPoYUSdDoUzk1za7zqBWVlw1MoK52f5Z8
N8yg+Jvwor+4XNZPz2/JFkcNpQjvmF+dNbtzqgh3/pWL5KD98yCRv/riPz2+XuRUVeX5LFwSn/CH
kWFG5738z7+Lf16SP7tUPz2/BcEaNPJyvOtbC/gA7Q2r5pAX3PAc6qe6Y20Pnl5cQJbW2LFjO7Yr
5Ucc75nP8GcdfWC78zc/qH39pn/2YX563tvagoqhlLqTtIwTnuM6ORrkAOQnH/mG57wrOj7FTIcK
cQy/BQyXKx7Zsm0PsXkjIvx5f/2/dvSuf0cgik9HxuHGvDbqH9dwiL+5bH/1SX86PMywi4VKx/HO
MbBtcd5n2EGfK+KoIx7azC14yxf4bOMG9r85O7PduIEk0X4RAS7J7bVYu0olarXsF0K2Ze47k9vX
38Me4MJdY0mYemq0Z5pikczIJSLOqbeKrDxddCs7Gz2VI9Q0rb9wVTHL/PuJXcQZGIdkXHWWyWq+
oEFdslX1ysm7nWbxhCAe61Tp07R4DxqJ7k526acScxOrTEoCvEAEq7ED1WQd0nQL73ZFJfHnT8j+
YJRryx3/NcrhmqTg8ar4vs6pmqAO8zDA3XdqAa8nqVZdpnpDgy8+qqpHTcnkKmt7SJFm8oLs5dSq
9Z+4ck9xlb+6RvygT8qtdONXTkeflRZrEfqJidQxBxVeE003jqbc2hJEChmaA3Uvz3Qa/0xzdT3Q
XuMV2vij7vNNlNVrN4pupEJ/fxDsGycBKDSfrW58ZF1wJOW6k5K8aRTCplGPyxNjzbemE+fc9nI3
C+0+Udof8XLmX2m0jer13oVwFMXZfUzNw6pWIMZmFA5m2cugDNuMfHVjYg/HDsNGdjyacXUky7hr
+/oGzcvZ0DiahlAS4hblrC3wOSS5MgpexHBtyEOWxWnt6z0THFYtKnEhje9kpudkyQtBH7XBwQ0E
48/f+UeB6jKwjzNT/0SLC4UnW7KJNO/km6sufakvTAYA4y7V6r4Y+CDmzoJAXn2/7toXwVuUnMxb
lVH7NbzcVWQFZ8eJHz6/9gejQL2I3b3SQnkmzeOT/2MDBxAwuk+gg95RhOz+3/yL/3+xsSxp/x5q
YKWoogmn1p8G916K7Jioqf/5/X/wSi+liHbTUtdS2zWUPUWu5qx8kJCe1p9f/KOHcxFElaX2OzHC
Fly5Q/reTNl1tqm6SztVv/K7uYiPo+m4VW1RRgn33p8VBUoOZ3DXfe+XZi/pQoKmUK9h28x845ph
wxlOGl23plAvhi+5v6R1RNb62Zh9t2nLgt74/vmD/+itXgxUToCnWI0kJWpAK+nNmn2hgoC45uK4
A//7a7Q5iet6ihL8LNCE53LneK3tq8aqcC/GamIoRbk0Sfnp6P6aMzp2ylj9Yi3076dCGuW/bzzT
SVuJMu78vHV2RTMsJw/AEq97Kv9rjE5tnVJO4uscFdPgNIN7bacvBtJHd74MsL/m2sAcOaI0HKIM
eah9bxnmOgkQnH1+68uL+9+rMmx6/331vKf/eAD45dM1R/5kLrd9lj7WaXJDG/efQcTHogOXZtKX
+IVQ/KPfczFqW4tEjJouD6tK//A9eUYRtFcNWuHq//1r3NIO0wHWi683FdHeRalBEej+80f1wXpM
uBeDtsOBHlIQVVF0ZBdvRW4q32ebUr2sD5zNXI80R/OZIYSq9TNdBpg0aljgXmpqDywZ6ruiN6nB
t+ncH2fLOGdUjawoTLPXiqWZK1A2w4m2/t+w66GI95p15Qd0ERCAxtjjqKidXznOO0UrdNr13RfX
XobmPz4f5yIecCYbNG6X8zLtVNnnZmMjTLBfVBwd1pCRdgIVu8kqtT18/g4++HicixAxd0NOFV3d
+SNnbVrD6b7Wkeu87uIXMcLWoQ/T7sRUO1mBpzR2x0kxsfnzq/97QhTORZDQDJjCQPI7Hzh5DIbK
zG/IN+Trlmz+VRO6cC5CBeVeLX83bfxIoW2KbIXAcwRz6PMf8NGzX/7970BUGxW9I07r292k06fd
/rZIIn5xcW0ZRP/6ki7CgjMqUx5D0vNdzRUHtSsBKg/xL1uH5W/U5FGSsYfp60Tp7bS0YLT0Zm5o
UHC/uIGPft1F6CjtjChrNY0/5+0D9aM3snD/XPfgLuJGqSQkcPKu80tb/KpU8RsKwO/PL20tt/ev
x3YxuOFvGTJYlH5JOcqDRpaVptXCZb+qwLYlBdGvK1id6zSxv1lRJNZDDf8lJVgdFfygVKODKnVn
qMfIGeSjnRcKFUiUeQxuXrK7mSg9CgJgD3ScrMogbXYzdc+bolLdHdiJp7oPcuprh3pNi5y+6ZW5
ppctMsmMBbCYtC7fd/SbrmnNMbYOIjskSnUNbc6sDhEE3xWFS/FZcckrgQVo17k+O6+pq2D2iQAE
GlOqP5Ks6F6DdJg4aTerNd2xVDA56i850SumUliznpbq3XnQwGPbFtRQy321+xweC4xdEp09ftGx
/0k1ee3VeXzlbGNfDIiWtOo0jWXtwxhJ1+TyaTzo8i8i3QcTs30xHuBGOKJP+8rHNZZ7oA7sBflD
ZR3wQAWVFhj8pfBaS9h5zGUUfrEw/SBK2RcBnSIW0YaqVfmE8gg9RwH5183rw6j3X/yFDwaafRHC
dTSuqeWolR80wUnJNdqw9Eb7IsguwfQfw8G+COGpPpRBD0DEBzwgIY1RQ0vHtcLJgTIdtElJv3g7
H/2Ii2A+zmleqbbW+m1V31H490MtyqfPh/RHb+AiiI9xmjtTPdQ+rFHju9MY+UOhzlitrFRdf/4n
Prr7i1g3zXVa2PFU+dg7TzB8fyep8+3zS3909xexrqkmes9C1khNFus3oO3BOmBwuTXZHH/xjj/6
ExchTxpkINF9Wr4eq+6pwt0GcaKpKHMHb/f5r/jgAVkXo0AqkkznpFu+VWF2HMX0nLjD6bprX3z/
s23VcV9xbSWjYkkmzW3VXneyL6zLz38aYGaT/fKTzGvMXXTdZlgs2bO/p347dZTJFKnlZ313oF3g
LTTc69Ys1sXnro/0UsAVsnw7dqEvBZRmJQMVpNc97OUF/7VmaVxlDiaH8u+afq21C6zcm7Tof7Tt
/8eze2FdhGhjGHuczbnlm0qZrJusOweTUn5x58sr+0ck+8+E//edU9yqS3BXfq321XkISKSELjhP
6WrInuhAWtU2sNfPH9MHQ8q6GLVgBhq77Q3Td8Ya9FZCBYrjNMoZiFmx/fxPfDSkLkYtRTSpbgrN
9Ckg9AarflF09/2qSy/4hL9fchgDD6qaiZdMpT1CX8oDRhM20XVXvxivjgVwFSMyNz4tdWpO8dgD
5rru2pfjNYKJDbWs8YsEDIsGeTCqxOvn19aXJ/uPL8i8GLQWXJEooSfYH5NT0dk71UkB/m/14imI
aMmrbsfYXKsaNf/vuvEzM76pYr4xLMjIEBr5b/WR8iPsMl/Evf/ky/51PxcjXUQjNTpJbvsOvH9r
HCnXyWgHpYjW1Q9qcCJRIeSdTdlH2p+LooEDR3ysxQ7TUlIvSYzaKr4YXR98jeby73+NriGhQ8Wi
f89ncbCFzWYsFUXyyotfxIVCdHHFVrL0A8e8tcuaDj3lq0j8QRpNmPp/33mEOxJUupP7Dk6NX6g0
5GIzeeNwPt5WS9UNVODpANX/ZxT0T0KrXvDGOQ8jfQpeZeJNgwzU0q+H9KO3yFuVvUYXS6UPd70m
wvuSyh0QN469L8vqe0zTDRV9+g+SDbd0xWZXPqGLeDOS/Ddl0BQ+YNw/ug6r3HWgbH3+4S/f97++
s4tIM+elVQP3zf16zG7xs1ERwcYOu1P+RmXPdSNXXMScgQwS6PMh8+1wfAPA8dMaXj6//Q8+TXER
b2DAoQlUeoqXR3eTuwlkHorVPr+2/kGgFxcBJ+6iucaykfmSnCW4lVl7rOgxuKWWvltViMnQObUV
VD6nbihOU8YzeMTsgbpwJL9DlW0HoIpr3I/WzyguKZ0yqAMLY44OO3aC1EJoT9Sa6dugG97HxqAN
dSgHa52b7Fry+LqMvBAXkS3M0A1LCng5iaAvQ4927Ciui/biIkgBFSyMDFghJcZw8uzixeyyLwLy
Ry/2IubYDiXAA53APt1K73BpXjXri9D60ZUvAo46jJqtyjLxw8YMN4JWb7DA7e7zb+aji18EHNNu
HGHPQ+zn1B9utLCm1UTWXw3WpcrqX6P1P//+VyQ2CkptZ/iJfm5ve0Q5rGo4HLsvJMV/SGSoIaGJ
Qy3fjGVqj4HRIaATLjv7w5I2SbUZN565BgvP+cGLI6ItILMVLBdYxZFXao+MU2+OnhbBg1N9o7CB
NfKKjpbHoK83kG02/KXOeR34V7zN//NnNYqJr3t4F7FoUBUdzmKW+eOs/sT/SRej8tVg/uDFGBch
iGy0Bv2iTH16AciVj9sy1q9758ZFDIrdNLSUtEj9oA5Ppd7eVfK6uGlcBCDYxQm+9nyJmxz5OHjL
wzF7vuphGxdhISPAROCzcx+MMR3h9ZXzuXERE8qcQv/BGlPfAN8DtjkPD5Vs7O11d30RFtIAaBQb
Tq5e1rdhIF85l/t23aUv4kJR1nmaNyL31TlFl0Pj/06Bp7m+7uoXgSEygS+MvZ5Cvgdi2JbpmVJo
98qLX6wQqlKnx7iWiT9l4TfNioCxLh6e6+78YlQG80BJOJh7f6oKWnCp/Dbs8rrXqV+MSnqrqH9j
Vetridtu+oEe/RxK1f6qO7+sJZ05dQotLc59UYtveVL8LCq2+p9fW7OW4f2PldNlLWkQVmkqrSL2
IT3tCMQnhr1pvRBrzdo5qFlDi+ahHQ9LjAaQuYm6b4gJN/qk0040Y2Zli50r9yGyREMau4bGU7rr
jPSJK2QcDBuZedK5itWBc7PknrPflcing6GdgLeuU4OPtPxWsvu0iO1GSsdFh3tv9gngVWHuS3no
1e0SqlvgE5Wa7PiXmc9CGdQD8wftgzQX/BjL0vaa7pb/o06Rd0PpU+dMP53gt+o8wztfCXHHZvfE
ZGDMzu9mPNhWtCb6K7wsB49AnUTLtFDKmu4eseOv13aHNAugGj8krh6S/JDye5ToPaCdInd/tRIr
GH+HS2qcBQP8XfXJLf9vjgpgjaeIxtkBWMbz+89jhCSiNsauE6xfQGvA/s17jN/gE95lD+0Mn5j1
0qvVMcjEWsYqTtWAXvv62KmUvof81+0yx01gM2movQNBdtOM9beAnkNmOd08pEN4kmxrtHzB8Vrf
uIeQ85Uwy/e69tq0QOcL8ztQ8ZugwDZCW6KlRps5BLXZ3erWySaBFNHjZHGCKumLD/E+jhS8K43c
L49QG1WPTZlUt7KxIKhvu+47EsiVOkw3UI7XWUT5YLVOK1ie0AfkK80VtxwCYMNW1/WVhwr/2ST9
tXiIaOQbXHSifpuE4F0C80fYWl8Mh2VG+tdguIj6YdT2WBHYRtjd8IRtfCADJbuNgXJ6FTdRh0QG
AcTnQ++Dqfw/AMa/fodTouDoqQnxQS6eEDI9i9C6ue7SF3NAndZgq2Wb+pYEsOiUAWbfEa7hdVe/
mAMqOboWWkH20Ur5mg9oY7r8izNYbbnDf72AiymgJmltmgP8uIJvn8ZBGh+HIwMskuaG739Z8bTp
ParBro/20aydte7l81/10au/mB8g6RSAjILEd4zsDzkvxYddUD3llpP+MWLTPTvQVb+Yiz76mZf1
zM0UCKuardh3hFvfDC5o7qINsHOBfl3aEMfbwkliL0xqiR4XFSpjUnMPldE68Fo0eYjtUPtievng
h1+WOtuWkWVNlhe+mpTVLf0Q2RljZ/Ya05hM1JzCjUyy9rpvR1tu4u+PHm4vioWk8M1xeKsz5zWf
wrfPX+AHE9mCTf370lkHeQJqYOJDfDCJz7RPuSlo6AQu8EGFfrFX3Gxa65peXrcF0y6iBSz0KaD9
LPPxWtDMpqZkG7MrE43axRLRsU0dJduU+elQfi+A0Oeq/uPzJ/VB5PnPV/nXS6BrulUcITO/TqcX
zep/cN75xcf00aUvYsMklbRLhJ74na2+BG3yrW7Mr47BPrr2RWwoF3KZWmoZIjz1W5DiPay7LxZw
+gdxR7sY/RoEI5m5IvYboI/HcVLREZg5zfeYVjZRooMVVQqH7HKp1Pqixb63hQ1i0zVhkkQypjey
jHSAKEq+Vqa63wxjiUk9dGuYJ5O2b/DPr4A6WtuUH7EeaBNL0brXwRc/4KMt9WU9bdNO/aBVbuTL
sVilZrqFsb3Cl+Hh41qNxT3rmYmCCv4DnBaCN/IJLLUG6xs94IDG/WVFNdNIxKzezr6eYns/JqPC
L8I0gtZBe+ysHLxjvmG1FjVisywdeifwltVWbPwAmSdhQRh4HOZW7Lv+typfe/nFvPDBq1eXMf/X
F2vltlqZCb+OhW887eCSfj4SdOjc/55xLgt6G7dsBk5HEz/Tquhxiiu55fB0fhYQYfc95hb4nW6z
SbUcySDO8F2h6ArV5K5j7DQHThLl1gErnKbwXCTgukeZRf4CgozzCvqow1XRavk6bofmPDQxh97Y
RFb0hAPKlxEEFnfoz2NppniaKA2DpdTti14vASpZnbZFgpfeDF3Rgj/O9aPaVKxE2qTot1AfdN6Q
UJ4hFT6ombo2R+0u6mDyGSMUF8wwJgQNSBl2VkFAiapFK1zY5aooYOeiaTJOSuQarOQnVAgwGJ7F
IGaAmgUi7EyJ/yhySN4c5DbvfdlX71EFuHNGAoErFciTi+F+Swk35FipyW9BA+uSEQIEY7QLDpcd
3YuTUT0FFPFv4eVlByNRnHVpGFCyzJ9JZEybANeFh/uqgT8WjUfq7OzaK/TkRDNRuEvr+i12Gng1
Qy9uHZG/C0MPX6I5+u6WVfatzoV5I/Q22A1CtFtTrXIPOgOFH4Ux9HeFmnW7oRvlfrKktc4oUPFm
LbaPAhT6mtoKVqoDztq8jF+AhFbnREEgo2RB/cKeyC44nq6sN4EE/C7pmnuma492YrGfahFuuDYU
AFq4t+kEvTDpyErjTR68pALbltl2eBekbXwHUw55AX3IKxknPwBQ5pspJYxMOSrZPp/0daNovZeq
bfuoJDbjtBJ/KBwCTKqHxR2XpdKjUZ5lRkF1Go5UCfbgBY5xj4MGDG+AqyKxlJ/Ys/S1UQCdCdu4
2xsQN2mcNuQWYjIkgTDq98CptAMMGN4OAgL0jd0UHtQis3eWkY/f1cFET1UL95AUI355lxqsbDIw
EJYxGj1YFb7iyOJnVIQGQHwKgralrJJjYCXA3ZC43SP5mZ6yIgNnoyoR5/uIgjBoZJYDEIDYSvkY
virZuVQgoUfDlqJhhKCF3hhgcNHxfXKZQ++bToTvoEdKtBCZ8VOEosnZFwblzxS57NZVzAYtparu
ykB31pML/RITS7Iu20l/zs3WwM8AbOQtyQz7UAzVQtrLIIhEqhmzKenbP6qAD2aUanp06Ld7Qy7f
e2JidykXpcmkKelO1qhaeitMUHygKOIEF7aOWbkZgtux289IieBWlvItMHFYV4MNVLLMqpER0Ynj
YOMva3o2vJItlVHDAtVfzdrwXD06NA28hnxE1VjH0FuQZ7g4xKLiWLiz8b1VY+NWmyVENW1y46Nk
YLL0zFCYKVN3H7WVuwmZTXYqwOp6k3R2/qL1hXEyFYGYG2MqGbNsspHdZsa7mTq55SUG5CsKTNqb
RnJcw8FprJ2jyE2Dfa8VOEkqSHc3swFrgFPSRDs46DHvnFpN3Y3u6tSOmmb+MsCZ3OV01Dx3LexW
urfqEr9C5IwbFyxOtCrrWMMUWdJANUc6e7O6yedHoLyWN2K4+g3Yko4VJ6smCyraqE6LLIgmBOCc
GsWvjsL0o4sSC5tVhZI68LH7lSjYwbiQKV+km3KoBdfgT4WMHPmq1EaqzXRD3jtzC7tH13PIC26G
x0jUA+rgGpH8GOSoiqKZ1sFAVmckZv1upmt+Y1aS7iphtznEFL04JrE+k7Pg1xQRVJKmNSrAQg7d
PlNknKBzAsptoTvnZcMhZumo3WZG9b5eKErA4QZ5r3JAuB4TS920HVVtaT+4XlwAGqQkj6qM1C7f
k66bAQRTvmVOc4AzPfYk3NkAHutqLk7VAOJjNcwUlRV88ONqSBV7n7RSX9sKylhwKng0YhNWRtBb
Oroccmk/nb6Wu1YP9Qc1siZ4B84g1vQW0EtXdfrWAPPtobTMNqNuNBsJu3qjQA7ZZFo0e1ofsn5t
EYlWUZetnNhFfiyStrPOWlvqi/Ck+9ENnfw2yHk4hZTi7mtbjtUGM3P6iLoruI86GveXylxUkFXm
rKXuRjiMArqyVqJQx1WekLOp6OmnrizDdxdb2psxmd3PCfGe5xRafe5QHLFUD/MjbM3iYEQjJwha
YQOoYBy1Jmhd5ObWHSKtdlylVsnyZiIvXwR6eIyaHvuW3gPUc/PiWYE7tI+EGZ8rLKJ/ksiiTW8c
75w2YN0St8Ydv8rwonwc3oNgmu574bgeHJj+Z54IZztPvfJNAKw8QPEyvstcy/i6MG4ikCW24UxY
hYn6Q4uTX2pu30VJLrwEqAEEFzGvxNTX9L/KYRtnweMAes4DPtCvnLaY171rJmvLcQAFgxVYS2m+
zWISYJa4IUcfs21WkMNwIIKsaeDMbymT6+7gn8CKyDW5b+hpf8rAYBERMQhUUWRuGoMVXZ0qqBYy
CjOjLjA9adt47hTES6gKYNS/VUWCnyXHh4DYfmCiuGcV80stLCR4JsxHJiTlln755pBTE7vOYDqy
VB2pcNG3bp0dpqiJIVUsvyPsgPsBgdk5YV99hyhX7BzR2edGCfqtm1bqw2Bl2oZ0HWhXcB3U8qpQ
WOMBWyL7eZSSBVL6p6JyDWNbtlrG6koqSGsNW4/WtezVQzCrBeWbEDTgcg6eDrp+C10FApL8VUol
RAGN2SDDr7uzWLFvQDoCgcEGzSc/5sciRXuzmieaPXR97LZ2upD6g1J0m1I33W1fhO+9iz4vtONM
4E0reqilOaZl+iXj5smaHOhtrP/XkeYGngoSe9e65bQjBHFyJ+CVNrg/vWTpyASlOx8Nrbcdrxro
Fa2a0D30WW2cqFh7EHHmrEQMaGoWeDEM2papb6jfl/XsmfZcEKWBjmAXunqI1U2wfyj1sFu3EYgc
RU2lF5uVuVMM7L1VES0sXUZyLhPsO8wfR5h28PQKS7nJFPc1mhMQJcDTTnk1PIdqjymBGt9DX2vG
d8tNcEGL9E8z9fYemPCLXcETFSzfODBNqQppZlN5Rj+nvHHuqXo23rpjAxrLzydcZ2YDSyeatpHp
yO8tN+i1QivOsWJqe6esg2dL4hSemTTXS1enW0yPhJBhDXCjf65ndaFUpelhMsf5oNdhvTWgeqwZ
p+UKQ9LIkGjdeGdkrbsrkFl6tNYr0UoZDf0EQqbc1oWNRMvo6Q92m85zDe0RHRzLQ5eO2Kq1rVOZ
2+FNlVgpp46FcUxYkRQrhM8OGq9mfHfzTLe9oZ0WBGEBKmClCOxAGmFhBTpmAAOuuuycFGfy5GBm
57rV25NVQ+KFv9hLf3ZG56lsGilXIca9X5EOYtPqm/AGGeMdK0X9Ken7l75NAm+g2B9RQqiuJ0XP
H5K0ZH1BlcgmGQz3rgka+a4K3EWhGwPXrtSNAZnqebZKwHc0tJf7hce6j6y5op4/sW8zHCxeHaic
t6Nkm05BzUbCK7KoXmbqelXKfloRIQMeDCJtdahVBSu6XXxPiw5jhJWmKay5GKhwDLIpSlxnC/n2
PCEpuZmnMv4hrDLZ0dpsQfDLs7UdR9N+dPI/nNyzq5FtdJMSbW8kfSXbsbPUdRAU75lpdx7FF+Oa
BwbC09AZ+RrrPKj1DbWm2rRtFpZtbRkubQ8QY4SG7FaDuLPuRSTI1Q4SmLucf0XgBjHKOZAPAXe7
8QZLIsEzcvWFMq+KzosgU8+kuTGgRdVrDoPshAOZNSFLFxpy018lcoNtNZU1fvOw5ItSkWOvejHT
T16orCkaV8e5GeYrkErVJlw6ekt7GjdKnL4LjEn3htFMG1AuyXYsFhKpbJX8CXRNTuNDznk69/1b
gvU+xJCoML4k9nZsKmsHHyI/1JntssoF9YfBh+L2bqi+1xZi+wpPgwfIXfWYNC18dTF0qBTjotIP
cpdXQXsakDbtk34ubuWolfsGp4OnBVO76qmE9xJLumfZG+K5KbvqZMJU9FoKAFZuxycV0kaxciLC
G3rNjC1AFG3KkkkGBl1DlCrDcyqNZXYPHI9cg32ArFO8OEM1s1qw1JPKLQCtikEDx6yDramJvLHI
mrMWhR37VjJmtcAaL8YyWiO4iihElOljMnEHnJfbANftKObdKS7ubcSOK/jH3/O2E8bGKUPnpe7s
LlmNExp7x1S72waSzl3GksPLKlv8mTlNQA8bodpm9xq0Tz1eDg8As/U7xKmx19oKLr9NfYoz2hEF
CdG4jU3rFUuB4/Uq1AnhKn+EoapbMDDGVkd2Tkx1bYSN9Eo/uSGzXoRR8CaE03szwb5dV6WLnQ9Q
4J6fN4OgzJfUUGcd1UKjmKUq9J8lFsSmoNGrYZ/ApibR7mA7g7A1RYFQNG7/UFjwZoIFg+aPFXhT
z+7vIUBRkWugazOdGbtt80UKXPGgZKsCH8O8AjuXrvmmNrdTSoQCvYuMB+cljFYEzkMSTg9soNyH
SVdixDjRuJEKELZC5QXR64BbGS8CuadZ3zaBTd+FcMrbYtmJmMgjNg3guoOiOtbGwHx+LB17XsHM
NB/hobI7loKt3aT0UCn5+h6qtow2AW0N1Pn0NiPBMh6x+IA+Y6OJebgp6VPD+Il0yCq2HRKqbR/w
WemuUb8kI8oQOhXZF0XxnzCcOq/vKrR4g6Ot6U3KtnhTi11SyH5X9pa2GRL6gQt9TFZhP1bnXm/i
lpBc/YnKIH7N0hiTgFDs57Lu0oNi6ssmHfo7am7W7WEQgGZr2DPOsjwgzpvOpZsFnpHNYme45nQO
uOpuVPt5z9oAHr5D8WMAigsj3VRCy9IGyOcBD7+MlH3b6/PvqTasNT5SUraVO/vxRNKnL/JfeRYr
99aCcaqa0np25jzYVyy6b2rOfFfOzBZizINp5Ywzqw7DibcioTOKFlnzCdIYipVMBPd9UzTr3qTr
IWd5wto+i+JbWWrGg6Z3wRYhVnAI67mhCdDsn6csAXuIX3Hbi74BXze8oqSgmQ7B58IgdkhP2u2+
Y4ICiwWcLCCRACTPts/WQF5V1oVzC6ezOHWjOdBm406SpWXY7ydQbrdFLlq+i6LYaQ0HVVbYx696
zmMCT2/7nHkIiAbyRxCjEGUayL9XlgkQuckfml7c6Ti8duMUZWssesm5pQlvEZToPnILv3Ry1VqZ
yiiOahnJFk+qapM6tRUwxbXzYpW2huo0fnUQqepq0qGbmN/Zd71mUfA9bbP8D1Z6XITSXsf2qK7l
KDF/gUWMwHaNPyCZmgeH5u9NigLUM/Tc8TrmuSdy0CEoO/gEbVylmzIae1qB+vg0mQrNRwpDOQQW
t2Gwv016lK44qTAZU+57YNs6B2Tge7WO3atEvnXkeOs+pfZuEVYWmzi1G8ZqZ40g2JRkIyMAFpnM
zKdGb/RjWRCtRDHsp7GWD9o8Ktss/lmp7EIdCil3qZh8NkX2nu1279kLlEhm5bckCu9ALPMlN8i0
R92Ctt2q9u+05eSLMVc5Dyn55hsdcOdDJCCvWobMX5omFH7QNerKhjS36hGabkCQUdueataR4xLt
HJtsi0sVtWyruq+tnM9GJG4CQfYe3Bk4tFEPt2mJdjqI0ng9AGd5zjlkuFVZmv5OJGi2UAFX1XfA
FLuovU3L5Jlnhn1QVL+zTqs5RHLlZsgt0tBl9wIs9JEFmQ9BgM2ypr/FbvbU5UWC+kzYuHSGAoqe
CUJ9DphqxoGzh8k4s1fpVgyWW7iRXjAkMEmHOTs0LeMTrL6d3MpYaU8KnTycMhSIiDJn+mGPxrLI
aDSvS+LJC+BK1qW5jVv3hJsEdnuh2MekDyT/G3NazUgVtiyfVJTP+H4TV0Yvmhut1cQ5dZlubLrO
erVM81kIc3wx+Fz3sVY2MH4j64kD/nirFFG3s7pYXzV54PA6zXUg5a6EJPhbhlIDDG+jxeoMtTxG
VmZthwKApygNy2MzAFl2snD2DAVFJyszpxB7qIx7xVBWauE4G6OIm50CFuWoGC2cAXbx6zKP4fXi
QF2rkSv2eVNBI2lyc4vbF3wpXuoN1LpubSkA3ItOwMqvx/xbHbkWPhayvBKdGafDyXnW22llo508
UDxyVKt2XTYtfF4dYQrK4umEN1a5n/U6eUZYo6140+6Noxf1Bn4kqwBFv7Oxw3mDaTK8nBwKWMEO
ktXAL7MrOc8uRYvbYrojblnrmsnztkZLIIPyZGuxdqpC2J41bo0VO3DlLjCmt35Kcf9VLFJMW+29
csyznSLSnhXA/AulAicGwn20G4kfo0vsle00xppsUgxko/mlNfWrEi3FiGp87kcK/EhyzJyNavcj
PFndWNwaofEy5/ZieXOxWNuneqBFSG/lqQHj7jV8Jqu21U9tKSD1umCA0177ZTC11WOFtixPWDD2
CnsD+QMe6dpgDaqNwb0wXbbqcz4B/23ibxbSA+ogiuiuYkOBGqjUofmrptfZjuXhVKT/rIqO9qwf
rZZMrq7tasPcaZx12lr9HNW64ztFWxJaVOdYux3mVJ193qiw49OVnmnZUdepZcmtarmHOELiHUUA
RiHlqhsVvcM9ZaXJL012K1Gpz3wRTIFKHHuB2dkrTYci28HGglTDWm9v9dlpVsO31giOdVae6xwZ
fa6MyLTv29nCyjXu4iiuSUoM1HiA2187ptVshdD3qMBzoKmAY+tiWfe9UhSMYLtw18i+j+qUP+Ck
ODqOku7tyAXWzzLzPkvnTW24Nx0TXNfhpaMiOCzmHtMxxo4ob+6Syjg1SoFENZfPpEx9iDo3WjDe
ty1vvxABPQKpKbw8m4d93w9+SAHUqkxi4PnoLPw0dcvtMM79oxNanIPH82tY6NU2Vt6aKnmbDU7z
BYwDz0IszU3hHiaPF28du7F+mvl8LKe+30dRsMhj+FQilmk1XqmsepESlDiZrub/kXcezZEjW5b+
L7NHG+BwhzCb6UUIhmRQyw2MZGZCa+EAfv18wZq2V2SVVfbr7Zi9xWNlVjECwt3vveecr3MfMlms
6jbk3GoUL25a/wzbDP00m0VQZNbZi3mM2egNN7YujSK8ZbCynAn/FqB4d0I0wB8EI7QZdiBCoOiR
8NZfyWAD2UHzSio2BVBzS7sg3SSO9lbeXEQAJoYjNd0x02a3KmZrO6J+XaZpEC3d1k8voWUaJzfi
41vkH8vEPNTol1l64J2pIvLv5s6MUA9xzSBd0f4krWPuCL+sawVOpr9TxH8v+zggLMrPV35DJ0lH
FSmcIZpYQYQ8gIlsUWRQAWuvndYyCsg0aKNjWptb15yf8VKZa21xTOKM1wOSbf3lkAV0n6bxsqqQ
7FrjeyO7LQdJYyEo5Ocs+QCcMuznLurpfjVbbyw2RRW/gDk8Up8f1MTeH3RRdR9Y9qF2fyglnkqz
2dtmuGrGK44GqzSmGQJeJD4kSYcWmIY8dY029bx0ijZ+Kpzio9UsF76VXjR2/KyDzj3I0Rv2Xken
T4S1fZmL8pYOrlogVL9P6asvGj3v267p0KVifjYsuAvC1S8wr0hKs7vLtGIIqrprOZX7tgxf6HiW
i9h/84uSBhgod8Ty9aKx8qNZU1I3sWXtokZ0S21fpkEDxi/G0jL04gqwLnDrxoL5JdxkV/c4NPz5
KffNdiF1tZmQsxSkWS17JmhLV1aApgoh9zMwjTC8I8rkYBnXFnGti9F7Zbm/DGwIfFm1QEzNaY9Q
6cvRBZUOuelnKP1+E8GOXUzS+JXaxtYCJrLDmbKj5Cl26LsSBix99q6DMjP2A+gotcEUk9C+nkPy
y1GDZcyxM5VykAc0Qpn+UBk+DWbXs0OWTJAlKNjc5rUV+kdrMJBitmnfRGJ4IBqdGw2lnNGBa21L
q5IcVowBPU/l05Ydgvhnim3dqPvTdI4Cz2tOEJT76T1d/Z9EV1dbAy9p7ZCDnaXVjTlS/gqVLdIY
c2ZkmmptD84LDXFnRWrrrzbzb6EHXVsFkXBhlHVLmpoAKOGLbergPR5GKp6+XEGngF9TpE+TFXtn
WOZl4R9RjZtLcxjWacs7awwtqeyTuiUrejFk1c+e858pSDZzA6vmJFugjJtM5j2mvDAQqhudWwGa
dA5ZbwK5o7iadZRhzMkPA5domMidNmNQ7ebB1fxVPL3DNsnMu/N2Jurx0JtNcTU64y0GmXVkdxtX
9k+uD1CgcDv/B/meG9NhwwsohJiEf4Q53CCtp59JCqATGsMHtLp02bTY1CYC0Izs2mvCW7Om5K7s
wmUUOR4Iqb8YvDJZT0GyBdwdEOJTRJcqJoHYF92jbhsXnmFxyWTzzLlhOGITWr0IOFDTnXkvMyRw
PXvrzKyiD0njj63khVYXvTEngoxGv502Tr1qDRum6VCsHQco49zld8aY3pvK5vq0J1shiwiq147n
c9lCW/XaREHVhbHHSPS1tvz3LE5fhd++M1mc14YnSL8vxmLFBkNceFLe9bM4JuYPSzYQgyKVbCVa
6mOvUyKcQ0BiRuHLh5HD+tpuo71FJt6q8BhlJIZd3061UquqK7d53FE6RZC2CoK8l0HCsMiw6uxH
PII8qjLzqRqMDkSxKYHa5flSzUjSapsNyhVFddtHFE4htRq15NQ8UQXeBmRHbdLKRtjpjoBbiklu
vcBolrELoteUVrp1+uFRQSM+wQIDOemBmDTA8l2AQRvvMlmnj6TK0xiWUXtHEj2PehTqS+Z9DsBP
z7lz+8G9qcr+pY7kxPnDs4g5gF10PZZdAI5IybvciM17dgL71g1LDmnueBMwLCDnp4E9L3qOKBAP
n815qDcQRguuNWt5YGr7tq4Kvf48qvo1kN8V/p7+SFB1eLTiAg1hO5X39lTKtVLJbelBEDCIoV1Q
lRSr2er9G+3M3kHUBSsJ+VOLWMZvGFiLTc4heenMmgADi+EVugOxYbJAaDSp/tu5zu+nOu5Yue0B
Ph6EuHIs0oXfk9IXlTS/w4yUBaO9BEyYHZzKjZcGboVtaQTpKrWg3AZdNW5nXV5ABcsWRMgba6ex
w2dW7JApbPuqZxI3F2XHIMXHsLtSqhRr0wnrA+xnuTNGIdZxn09L4hcOWS7aJbB5/5SFvqATeIb8
2Bjm7iNLFkch5phUErIo3XS6Eb3L7D+FjrGwrYRsRpWwUQYk5WWJfYUcYbyJauOsuTF/2R33CxiE
fS9tEteV0TFubPp5NebGUz0yG9Bd1lBNMJrXfnDnOpK23cDCWS15PWx4n8BmV/QXjAeyMmgswQHa
8wAlnA5blW170ddba6BnQHfRUZBPvPkwRlzEYVLNLgw0TzKA11CsJFv8qgXRfV+k7bQv1Tn2Wyt9
rd1zy0Fqd9kGUEwlRJhHQMr1cp5a/0ZofU93AUA9w3PJeh70W7ga/mmcvfAoui6/CMYMFYHWzWaI
6/kGtI6oObiRjlVBw74cu5GU7zG23+pYzqs58MUxTgSS/E4yySImnE1BRdGmiylFUiZrG2a9Nves
yuUhlkFMGzbwFrV28h9BKwkEGnKLAyLqEYEufDaDd10H6c7xldh1dQu+U/TySIj0rIgDTPIPzWt1
xV+u5DKqzfnRGToym7KuvJyc1rx1yy57hW9g70ddUJ1GQfUkPW2/MyQDsz0H+UXC/G6JqIu9go6p
XEGTji7pfIbLMYR3W3iNv1C2mdNBdmimxvhej9Axxg1TsGhdxS6muRQ2VtNntPOmwdswe7afmty0
rgduyk50RXdoON3cp5zkb/06aX6EgwD2xUTcXpmgWc/DNlT4FsKWuEMwY+nagATRR9cjTbNf0ojy
jTXTbl2OQamH5RCkNL6zwC9WZZJmhMTUBp38DlZhXLLMIKoG5gdQm4iRvnT385Amp7Fy5x/2XHS8
Iw0ZnkPVvzVmTX1RFv42nUxWxjQuN4Cx5E+e+v44hDK/QLUIPX3ozmzeM/1Ekgo10Y9W6iUUUXTZ
NJC502GmxIf3xkCFuazEnFV2Y7SZ3IjPoCOnXU1t3BDHP0bXXRFaRxcg7yqP3XIN1uMCVjkjO5qh
3qbme6LIsV1Ub/XovfUQBmgb07iO+/4cMpDPlkGDGqis44wVx72inH4GGYrQlInu0oBs8jYYrt6Z
pu3eu3WWtATLSL0Soh2Z17DwMoamx0c3wDEHHgCfNmDp1b8SnlwrKdpT4nIzEcNJ700xa71hKFq8
idjRv0ofimSSBDTYhKeuu8Zloa/H8NfoyPQ27nJ35fY2Y78g0HsfDsMya0omOZadXOSSYy5UqemY
yRbfzQQZ3rGbXeZIBBNj6tRPc8nm42fvUeiG8HFg2m0NAUVd1w2hrL4MtqmbrjXa9nUwTiVdJQO3
QKk9/O1edGIu9phW7Jx+KnlKzOAu85PqYYZqhjmDrka5ztvc+ZChprVk8F8PAUbtfcE6nKRdcwHv
0joCbjGXQjMOcjPEOwHd7jfT8MOTIjhoEdYjsOY0bpbMft2r3pakm9TNi9E1UBgSyhQWxmhWP2We
DTjbaLYkCSRz34vdG21xUAt12KWLitHJdYki76KHuXHXthXqgNhAJ+Dzt6nYWO/Pmu0LON3zhT3w
mYw+LHcVVtVV5CmxhidAve6W9qHwgugNpFd9YUbZU1gWxqJgOYD5Y7QqXtVWUb+6oVM+aS7M2lUj
WwTWYjLVUP9MA4oasEZFuoGk/KbTJmQe2rwCDhg32Kbb67TW7ZJzuNgKQitPGWESj27atVsZTxCJ
pE1/aqw47reQvJszzNosg27tDhkiD5XpZT5XCNXCiKG4xYm2LqdXoUARTaYOLhjleNTPnruG8Guv
isRKEeIzNJ59PV74nsHQWPvdZTunMBNGBkSQ6+A4axuKItObH1WAtE5ntb/s0fws4gw7y+x70cYO
RrpdZphehq4acpBPdrgRtuTJjAsFjcV/VBC+iNljRPQS2U1zVY7eh9OZzVHokJWhLUy2F5E9sPAP
a1g5i767N8l/upNTRb+gKe1dADltISM3PUw0yo4FlMGLrhiMJd2eX3kOVQURV37UOqk54ybEcWrd
3WmkmQzXlX5UY5Aw5TQZcpAOjhc5pVtjw4e6nEU6rQA7UA4GvP9ORgKfIJTqSsnmhXfA3c3gQlaU
bTmEu9Z8Sb1g2E+RZqbsIltqu9B8SBoDEWda3XImq5aThnUTBpFxpVU7roTruSvEaRaHQgehVpUj
knd6zuulpLgOW75+gpqzkfNrH+oZLZBj825AdHGjslyDF6Voqyr/hN4/uQCUG2NnGrjtTvYj8ipv
M/h0rqLIzLe2OSCNcPr24LAXlYzbNJSPUifHapTiNhaT3I3lGGxsI3gOgk5sxghS+Rj14i2oG36s
u+mYuoPaRTi0N9KMI8jNZbOpyiG8TUeaA4tBK+MU1wNYm8EePro8mUoqW3nnjwBHiNyekdZEcbUB
Cccsvxk+PLtHP0zJfx1myQS2MYUHpUJAySBrgOHaltxLdD7VKm/75g1E2Mgt7CkmMtA6aW8Vhwzg
3zURnWjyU+O5D6fs2NXMJoUU+boO6DoZ7tDtTXx7G1p/02lOYP+EeVEsu7mbn+0wYligG3G05ByR
8ZuITa3z5kI3ttyRxilWmg3iJdbFBWK3xdCUA/2TaCljpBaG2d/STacX3tpy0RtNfRWMFvBS4Yhw
wVTbXXGrmmWXR6yJlrhiCvQjZGi3lkM8XFRRjQg43zENX2lvgpo4t8W+gm/K7Msc7odsqtfGMMX3
8YxezA1F/+HRqKLzNjf7eqrU2p0CfgxjxhAcJMqFGuUj/2q7V2y88ObFR4SAkuvZDRsniLO3mUi8
By3T7oKFITg2PXjeAuUnWRO2v3ZmHA+TlXZvFuKKV0O2nsOb0warfDAfe74VpFZX3gZh2dz5jldH
i6rp43VdzvUqGNsV1MZ6PRV5cLBA3qEPFdMdHsmJ+DhI9e6UFTeNVaGCSivk8KL2kqvQ99SWJDQO
4I3V71EvjLeQostVMk7dahC1f9kymXqiXqbMjKTN0Qvab7pi0FtdVEx0t34vumNiDdMVZfSDa+fT
hhxVRXJw2NdHAN8PwOwpL+u5Xg629zbEShwaorCRwtBdZvqYMo9EEInR8Jb4nFeVlB9eECb0A2Ka
rOQ00LtwKv3LFDPznzTvJxbVoltRsBYs+BQaBPWZ78IN7E1eqmQnK+ByEM7mDv5dGNr1Mm7F2JAA
zz+Gu2NsJwVO3rMdMMRR8WroCfnnTDzd1vHj8pjHE+IoD5OjW7UJ4+WqYAirbuzUia+toGTM5cbN
zdTO433skk9XMbLDbcfYPMpTvUkT4zUbvWSJHEttVcX85IypyjcEJoYHeMzRismovbJDFgfyRof6
hHT5YQIUuGlkle0KIjOXQzHj4Z7Vi0K/cojzwX5WYFWR8AzRhT8Gj042vsfk9q3SPJdrVBH4AEse
qSawg9sy9bamOukZ1YUTV6+Gk8en2muKW9U4bJRes0LBAsDQwDIYzcTTI3gPGWAA7DSu5qyKaefb
7xUL8pLd/VfiORed2oT1jWm33QloXHtyMCbOvROuAzh0ay+M/Eszm95byypWVjXQ8W0Tj72rh5c+
0LzLcpc6p8ht78OvCWFbdC6SqmiWznqyzfZihDVETkE/rzuF/rP1EeJhsnqG3ZUtKQHI2wGEaazQ
+zp3DkvglWjT6LpGBvGSxOX8S0xlcS9M1Bhu11u3qDtSFqK+oOluuAsjHJInZbQ4PpH8zZyRjWmF
3h6BpiG2QW9Ue8OnDFwXSmQ3XTYiKKJxWzP7C9z63RdYY9HsVOsKJdbWYg6LRDsmJ7uUIcrgzFoi
gWX70KXcTNhSmXMZ1XVEfw6cn4i3UxnwOEdWeyQS/M1Dnbvs83DcZZkWI/OugNl7GOq7HvXdBsUX
O5bOgrWPIPG+NstsxdF+2lZBEi4tGu7HKDbDJdoJ2j4DVY7DUGXxmU8bGPQmrKbLdpZpcVLuAtpt
rmXQTExnw7/SI8dxAIT+xkdy96Nm0kpRDut4EkO6boe4eKwdWTIQoeeKRBei9knBYeXuJ9jRw4LH
f6FaSutFRp1xmU4tCAgsl4DxPIf3ZA71pnOa547KApxllZx6mcTJKnQG75dbeMjVejQ8XlSl+yb2
70aWzqOJH4ejVVzc6VzARux9upRdMr376FP3pYGpsEppJwL1ZL1LhuRhQEhFg2rQh66pEEYEwNwu
REPMlgUiiK+EDtiY/OayRb9Kaz5BfgDQ8dY1cyQmxgA5FG4qBHnD3FSifqYZGW3opvIfDRGSz9Hw
g2SR/N03x+5ETR485PS5Nn49A3me05GtLaZIqXhWm9iZtlRIYmnZebP3+yIGJSuiRwihQBzaoWNL
sojUjBww6WXa7odGYwlwE7Qdo1DDxkvz8FQEhf82DHT5GqcN1m4+Ntso5WADN3YEYcHEYz/rQWwx
bgycY4EiTj4lWzShqRyB2ya0i736pVFg1UeWxYWTxOPRjbErcjhyoq3iJAE2gWmnbcUojyLV/eyE
McZL2ZblM+3r/HZskYGUED8PNSFIaxci3mIGgHvXFb0+jj3iSqJFcc7k1Ch2N/jMxDLn1rWiu8is
g41ZJMzncusFYU2fLFP2Rc9ugi262XJT6MDadZWLokuGdrIoQ0fe2aC1jxMKOl6DJl3WvFL0epTP
W8+EKwKkuyYq3llogoSfeN+TE9DffEnRnD92PrkDC6GdiX6O10Zrv7f1laiD8DXkz5eJN1AlJ+yj
ZRUQ5jHF/d7KvQRSnDevKz+sViRQhstM0eUIyWcj14rll/79HeDWckWKJnPFMK7fW8AZlAaJ3obI
t5eWMfWHwZrxsMc63RW+117Esz/+clXA++CzmW7Yiaplya7OsFXD1DDaAWdKm8zhGlMOS3QbZ7Ru
wump9TDA0y/+mM2+Xw82SkvTDqdoSXq7sZVO/RqJmjEmgqM1Qh7BATQLNU4RKBz0TTF6uPX4Q6u5
WoS8sCiIh2iV6Dja1LyFJzOZ8Rz1ZvfMCDlblym+0JnidWdOnrPPKi9BWRAUr2mavQyWSeMzYjmR
LtaOoJxeDKOcMchIhUK8NZYV+t7bFB8DRvqM13lSroKaVoKscSCzc3CuvT8cp/9f49Owx/138Gl3
ffMVnsa/9y94mi9MeGfgKmzfk/zJv+BpzKylJxFw0xA8MygKMGzR//lftvcfjiVsume2a6OlODtt
/wueZv+HoD9Cw0TZOIl8QjT/839/yVRsv/38ZwTZt9Q4xkh8NJ9PJ13bx5FgfnNlKpQtIYyH8BpG
CyRqNWbLQeXNQvXaOAX9XDJ9ZGVsvM5exCGv9cKoumwLHag7Om0WwbnKpLfAza0vKx7/FWdnUE6B
70YbAyzy73IbP22i/7Ktf35g6GhSuqYyHdf8zshpqghQHVzSa8wkxg2iElpvIu0vskaES6fPn+tR
0vstfNxPBp2FTU3mzm9M/1993OfPcAbjcsX4H7fvMxrwT17JDslUJ13ih4zEkVfB7Iq3fLDqHdJf
JpccvtuVrLvo6U/P1vUf3/HLvTqbnb9+dW6Q8C2++fn/nJ+kP1s0o3hs61C05XXUFrFzBfu8eFG5
I06g4uMNaVLuca6q8J6o27OJYigtARJy9jyk70EaX8BQ9G5Ep4MM10tYrIXbWL/B5X11hp+vDMHh
lidc05G++gspIA/sduqrIrvu/Kk4aolpJfLblmwStG311qxda4dhUJ3sIRp/l9j0ee+/XSDfc13h
SN41V/pn6/Gf7ktrAsV1AfReR3FzSswqupcp/dWe2LpLg0H4nmxCGqUwBQKEzlazaxFRrPwsTvbp
BOv9n+/XX26XzYsrPNMiMPYsGf3mqCVJffYHhwGFFHb3ACy23ky4VPJF3ow4gv/5l32DkXHl+W2s
L4J1w+EGfE9YM1Q3isJDRIjKkSysuGqHR85n0cHL2/EjV36HJRB3wMI2KKx6MsHWOLOGY428BRYy
vg4VqvoixEOzoitMVKwVNphSzLDdnMXqW3OKht/lRH4mBny5Y7bNwigtgPKO5zret0d6Vr7SSrTW
Vd0Dc1wkNAmWDSOjIw0nPlLhO8hYq8buDi7z7ntXyh9+xWPdM6341WlH70XZn+Nx0mLhtEZ2P1ht
9/CbS/vVsf55aVkaPcnqiLSIT/v1sZq92eL94UO2tTlgdaOXdyrctLiQVtZvwqzyd5PvB/dg5qwT
QzrNuCde5SWRDmqIfyqwDb9zU//thZNKIrdWSJ6szz//06PO70TDW9MzaWelDi1S0QfS6qpVEJfu
HSmc8QFGBoWLSGbURVn5OnQDi4LBFMQzE/vO6Hr7mJRd96A45H7IKPofXbbP/c2WwuWTfnv+sR+C
+kLFw0KlrRONlexaJcGTryvm8W3LbCeBA447sDyYvolKp9Ifw+x4O6uauysjjH7jbP/Mc/j6sJmu
NB3l8joKGwvqt/uYuDQdujK+poBnixsqW3/MeHNO8NRbmM1GiFWMAvGh9GvBzBnX7EKoajqGwJvD
y7QQObqfYeoezN+vnH/d2OjX4dCwTcEh+6+vgjISFZOE413xRpYM78r55GnRvljWEG8+h11eT6Pb
nmV3yJLE2JdWmf5myfrcQr5eIphtjgPR9byKspJ8vURR0mFQp+t/PSKa2jiqrx4sjvo7jRzypi1A
Ti5YSXB6plFXL/NIpbTkhwjFrN+V11MUURIbSeYShRpmj5OUdxQG46JSUVsv8h43udF26kDLQn8E
2nJvRgkrEX4O5rN0vK/HXmPqAOiA9h3lU5AQ3WLyPKx6wgHihQ6L/BHfZkb8uTWLB9OcO3xP03zg
ON8twg6VcDT75QsGAT4qvGeWwiqZrNWcxmLblPF0Jinrj39eIc7hY9+uGmcohpvE/vJcmd9WsXwA
DiLHLrmWsXaOqjBTvJHj8BxJYaGwI3c3KiML02OVM+Fvi+2//+uV4kDiCOHYSnFY/PO2F/rZzOhA
x9etERl7BofpyiKx78BT2mwrXaK3RK9TXxA4+VGR0Xj9z7/+M5T169f3zysj51Wb7c7+To+ZhsCn
Wx5m1+bU8FQMEXLj2mdvJLtj1h+WJ/HonB9qQj+sEzaW4pfVeLhRijrz4RSwf95ULPrYzVFdrjpM
K82i6luLip7AmcUEyZBBRhCh9aUErndGPFqnrjbjTYiMOYO73Q/9kqFKOS+U8pu7wBinp5mcb6zP
+Pot5Jbwu1axGvlQRl5Yp6QkXmKh4zHUiwJ8e7rMm8E6wRwwx2XRF6yLPj8blq8/yB9QB5rR+XNk
DvVDx3R679CRPESfBy2nMd0b0hyrlzw+703/fHX/7tnyBNfIESRVe9/PNINq7UI3Kr02OHJjNbBN
97qy7HAnVIxrB0PXO0HEtALtKVobUyh/83CdH56vN5cVSXi2pXwebvabrw9Xji2FXnHQXjEcrF4m
Pzu/UeebydC3epFFq35zuLbOa8y333heAqlIgE1LvvLX39i5FshvQ+kr6g1e4hTcxD4D6IQNFHJl
CVF1peIYV6jpDjhtvHo1YoEz8PD8Uc9+KZa+HLjP7+23T8KBVkL8sVx8ht/pZgFTbpgL3ngVmQSI
dV7rX1Q9rs0hCCN70SgzvmSGHax1mqfHruBpWhCrQW5b6aJMwWU4z8nw7MW/Y3ydd85vnwsLn4Kf
TSXI7fm2swJqCSuKEPPKdXS8scah2XPGjHDklc6LVSLNlv5kLUKOAb95Gj4Dl77/akfZOMjYIzjd
flvqLNWHHiZfidO7ch+qYcjoAhVlsWhAOXwwjrBOkgbKtY1mcxkSs7eYgRRquipM3NPIrFZTofV2
jKZy64VuN/7brwuPDAuRZTuOeX5jvj48tdky26+FvDJt3T30nU3Hpu77V7qLzTE6s4zdOY0G7ESW
QmiXOe///Lr+tQbhHM61sV2L6bJNaf/1A5gOockoHykLS994aqec0QYYy5UlQqJkmy7euLUVX4aN
EaGbTqbwcQiDhFwyVpoHknL+PRjJH3XBnz/Ptx0dUVE+pDqSVwx8n/Fp7C0/+fWb7/x3lQ7NDa68
aVF+fX8oPGtIGi/0MDQ0U2wuvbnrAR2P5a7Ahnnswyw8JimJ8IVJ+DmzLbUNkcbt3KFIdxFayn7J
obv7UeJJXlt+7//mof3r6+LDfKMo9RxeZud7GFdIUyyTklT6cAzEUaayA2IX4x+kKWbGGR15H52B
W0hvD3HI/s169tcFlNrG9JBTUwP64nuyvNNlAMqoPq8bDSlqkUVO9+BlnnlyCZ1Yup1NE+Wf78e3
iC3uOYYaCisCzKjAOc59Wx+ilIS53OuTGxVnzbKPQmnT0Cwxa5UlnqvzMkp/oiJXyeouM7drlhnU
2+um6I21W+XVy1z46GYbF/Re62OBGFFAR+5cXna+695w9hsPGgtXEMbz42cXIaUKu//nb/GJVfvz
UkN547q0VxxlcRr9y1nURX6NWnfqr8jbqY5+I+qDkjWuiVbeTV3GNhRaKYb0AaMmSpT0o0/rh8aa
2aWYieCW4qS5c2KZrFCvMP5nPh6tBu2gyPHzyzIpnhMi67zFYKXzqzn25YZ2fEOSg1ffe5Gtf6Y4
Oq8/TwBl4pQ734nn25Fz6A8MkeSum2dLdspg5DWfhXhKaeei+Ak43cZ4j02v4RN6tb0VU400nDHV
Ra0HQts1w3JE3f5VgNAcETVB7t2kvPXgGJXFg+nnm1KT5en5U/yGa182pARlnSSyIo038ZjwGxJT
X3suwuB5rh4NVrlj0jEHGFTf3+WSg9esroScE+a2s79A22u85ahrb1qEY2snn9XB6zqr36QNgSbo
fhGMiy79FflG8UAtV+7CrhKoU8ahfECKax4S5r/Hrk/mDy8S1kucB+6OirkmNpXDWlErEf/mKf7+
3kgqbteiicSM1wJO920hVb4upgRz3xVaVw5iY0+xoM4nN6nytT8k428O8X9p6vHGsHPQXJP2uY0l
vi7cIf4QEu+0deVXmtCrIq5ehqDigcgi5I+TKxpmINTa//yU/03Zx6/1ILRQmTq+/N7U83urz85G
nauw8MN30eNdVz28eja3dm2IWd8k6GoPjV+5N7aY8eR+Hjr/B5/Cs5Xj82GkBML79cv7qR5DY8R8
nSIGzwg58FokWk60ThwrPI8Q3816Dt5wChLJcf7nRd/9Lgn/by4FDW3LYtOkKe5b3+sYWOS9a49i
vqLSiQ5lyXpjzZ78SGNpndxAl+hxstOsYYVjmqNWB8u4+ecL8Xl0+vOiwyZmuZLVRnKEYLP4dvh0
tVUhKZTm1chBB/+xY3KsP/d1QmaQ2SJA005SWJo6F8WEIkZGtXU3FnX5s+zjaF45UlUvwJYog4ij
6x5ShNE7Y5DixiV37qDOx+UwHspdYzkts0qNbC6bGIdiz8niCwyBpuBAFbMseS6H7M8+LZiA35YV
XNbvLxhfla/JHbd49Gznexc7KwYU6L3+fy2kjBHYSbpVvEEi6N5geLYODRSBVRnWbwlKsltWEe8G
BLA6kKvOQTxUchObYjo2hbgLY0euR4M4nNInfC1TaiYkQeqfOHDtE4PC58YeqKLGWWOMgVaD/bR9
pFFzjs1grPZHS2YcbfuqnlH7rAYf1yqS1ZpZaCTJUxLjdEv2RU22liDNIpkd9AHn7s2YKjraRmmr
AytmiuF9YPw2G4ehS+p93+IT9dNOrVNTF891HlI/eVGxxq9dEqbcpDdKjiEPvsWzlaJ37izfQqfP
1Te4VTsH79meJJv6fvKr/tfckU6JXgZl1iDCy4i25MbPxIwa0iDuZTCMdyavJsih8zZr8zMnZIxq
VLSlGoj8KOxNgrHhMsi8ccMZkUeFU6B3M+ii3HnMFW5qnyCQvCLWY06DvQzdJxOjPIERchOaIUkp
RtXHH6WDzfZzox7mjmXRqrw9eWHJHuZUvFF0sMY8iS5SZFZ7bNkjCQui3ohgGA+zFihYzmV30g8a
BWg9/SzcKD3FCb2mvAjY1/JMH2q7bmHeSOPJK/TPYk79E0yopGJkH5CyFhBAGNn5W572/p4zoHHR
dynpRYkVXXk+hpEcfQ/6nz6e8OyqaytLhhUqhmOcGoTu6d4qd4jQu4e8todbEqyo9phGPbpWVqPB
aa0RWiUZKYvPvyTNjPiuqFF3jZWSNdLjIHQT0EVSk2jQjH72RyuTIESBaYIuU9Nh9zIQw75ESa12
OZv4NYAec2MrxD6LWuHboIPV5wv/fFiNI1ESzUSPqu5rLsPnTUNmKpYBjf73JE3lJdWfuylaBv39
4BeoEzhqbCeN8V63h64Ky1c7GC6zwXLRXHpYpFQR/F/Wzmy5cWRbz6/i8D12YEwAEfYNZ1IDNatU
NwiVpAISM5CY38bP4hfzB9Y+53SxZZU7wje7d1epRRIEMleu9f/fv6T/KahanGwRgPldpXoQbh17
bB5KaG2o4x3nUjrKO9RJOiwbWAiLxKwU0hU7Sy5OuxFWX4lsv5romWi59UA5W14ZYwKm3fa0Q5kW
6RqJvH0tTVksR3pPP/qiKm5y+NH70NG6lRyQO3S5AX1S9uXK7cJmi0LXBcjjA2CwMuVfVbl/18Fb
usz9atjVyOBWUiN+OeBOxp4Vop4s7ch4QWmN51Mfgau0GXq8VYOlc2nbeoS4zOUsM0otWhmoMZZm
WdvPqpJM3Jnaa+Q3wQn2vYtIlKAZkLAscWg9Gco1WUqD1yxMk7tmcN3Xvo2+BSo01l5uZ+hZUvcm
RcGwLGtoAKdVMeIxe2Qb2tC25Y3JvF0hmc6WPIyvE4vzdaWzlirVfbfqCPnBkBfdW+0pTAtzgRM3
OI2xyXRYoJvOesWWoR6ZijSP9tzP+dU6HKqUm1C3baxTYxG9JjWrnxajPOFz0hzuXG9rVFizpoCC
bRzr8DLAQrYVlF2PFcTntY/0djPMLALV6uom7qE7jXYTHrWsCfcoDQB0OHl2oaEDMlHMazA0PBsp
x8K1p3GNVCUmScGrnr1YD66DUkQcEl2WFxk7w9ptxjvCIYjC0kX5gmCShbAZaIOSSZW0eP4FAzjL
YZdRdVy9RBXKl8XpZHa6eukoBFha3DDxlL0FlSxQ4JF9tcUVDJ2XevMKdGb6hk/Z+WY5qn9HDFVc
DZr0jiIrtHusMONB9aazqQdl7XVX9XuUoogxg0atJ5mVG3AasNyICIVWF5egS+pqKeK0eXS9kdZb
OjFRmSLOhaelbBzM5hHVLi5msF7mLiJX/taMMdhV7eAc2HLMJ5GxqvtW8WBK/Woa2GWnnNCrRak1
zsKU2IbbAtarZkyHbKyKLTiL5FJ5sJlkOPJq42iUT7aGj25Av9fzOQv4nW0DmGDwv2WNXX6UTUDv
3y2RJOM41l8KIe/y3hzRe+O9Qd534YVWuBNJam/qdPKuGsuz9rZhOjsPKOHS7NCFzjzRQpbN/Wji
jvZrz1mbqFqusii7EaKPL7q2cW69udr0W5dv7tRRA7lvlEsqQneLOarvs+7e1C0OL5O/piidPsCq
TlfdmBa/WhzxXBzFUrMR8MbuUvJVbdPOoqFghVq/RP2NXTfENCG0SL/kyJ0iUPEVxOECG24Vh+xt
WvQNXt6l0JwYSE/YX+g9is6sL/SHjDnt1muq8S2n7ltxEgzdVTwBYFtMXqMecQsyem79Sq7KwHi3
9UE920Wp4eGIUf5agWEu4YfSClDxeDB9m/jY2s3wStX08IMquaolxMcJ9ygA0+TaGFoLT25CBgKt
2S2MHMS/Wf9RkGx3ZSCGOyS0wNdWxZkgdW15bya6wGzezljdLtjgPgnuUm1oLky3KY5pPtJSsINq
Br/x1KMF1h85E6ZH8CMET0Sj0X2HlqVgjtGaOZV74KTkbWUl2ccUWIzz58y8XCXhQmlCrArHDhZe
wgjQ6Hk7CzNGtmqPlXt0mT8vchuRYeP341M6atphKnM1ixXra1KE5JapV7F39dxeWnrl8b+FwBIO
kQiLraU4YvKAPwctPEumNP5Vd9ohq3giHcSuYNNbeU3H0wQDoNqYp3xqfXazYgIEbJU9Trj5WTYp
2sKqsO7a+bCe+3i8AcCtOcN24SpJuVKt59GSi5kQWjxmnn8/Wr24aHGWbymDjEddA3GXIFTitnM8
2pnSRf3Rxd5tHhZzVTyrB/pQiO96Omh8/CTybgfT4JnxU918KSkrOETUNXt3hS0qhtugWHmABvEn
fV8xcJzrSIgF5QsyfP4KF33MEyC89i5W/OmEIPIidEf1LVQhd6Dv4cn2xWQfODFGBxkb4s0HPHhd
+wlcbQ+h2B4VlrpAkGwi4ppU9cO2K14uZRZEi2fCU4fE5iEsPe3oFVJsKmsaIEEYU74vgpHV19Rc
6L4d5BvcRp0Y7RsbV4G2HiuwAtdxgMhPymS463N5TAKrmpZdN+ufpeN29zS01bveat23hs78JURf
iB6ioprw9GFy9ycRAHA8850YAu2bTtWLVray1K3VltVHUZtMvqCKpQCES8a1OORbXAGqkVCETIng
2NzgDZnAGFXDCysPfvpOODTQgB5BBvGI26lL/TtS/NDCeBz1FwMTMuWV9h1a4Zsxdh7dVPiPozV4
e9bRDq9Az5s3dI2qK+cpK5jFBMzyTAqN9ShibcW9jlyWeiXUliIjIbUsTMxheNoXllveOYGe7OkT
j+tKYfhPNeG8RG7ZXxqJZ28iq+s3lhuIC4K0D3bs5BQREj6RG72i36Byi+A8HUd8QksTrTvqeMQ8
STNWWzuCtJeSBOJiQrPqt8ErZxBQKCbkwLlW/0D0XSGbTpvgOifMIl81g2W/c+8F/h5mVBtfFVHi
1UtByPnOzbCp5qJ0rjH6lD9zvxT9RhtlBN/at+PndNTnHYBOC668waq/eV2ktEvQ1R00xNjMqksX
9+h3nMzuqjSUHy6GYdymKvWWAX7EBZ6wY+ZZh7HP2oPp9cN1L2DmmXFaXcWB/lFJxXEojmV6m+Ye
mzf7QPLKimiNuO0HP1sKyWK2Fq1jXo6wev1FX/ruq+qo5YEzqUgdkjy3n9KQpAXA2u1w7JTy2xv8
0FHlo5NOq2RLqqX+ZGAi4Pd5A11GFyUVFslJbsEl5+sUYtAtjJhgiVPLZjqRcgKYdCt3lqdh16/6
IRWV8hYEvgTHUlrt8TQXO/WEKg07LJO2Yl8JzrHmOFBFZ4HG821mHY+OmRU8Oqcfi3VDjisQY8Ve
D2POQFZkIEQ61R7lvNTGGaeU04+qgHornWdsId05b+WDbtrYNezdSFjNDYlA3qrWM+OaTZNph2g4
MGSyepFx3b+xnvfMgjnKsQ3zisF8ag6zkqIAaPuzjmebLACBE3dJAmH5gjiTpCR/kOInBA/Cs0+1
ZJrPB4I8bOMLSxTOBWCYZJWCrInRwsviqZkPvGHWI9th5s3oWnqsdfZocE4HIkBbtwXjyNo8S0Oa
xGbZGUrRlDxUpd8g820S7IfecIu5Wh01220eLQerovBDHsMoMH+9jaJU/EItLE+rpM1V6+dZKl4q
AJ6hn3gH2Cd42HCHXGPWKALk+TmyGUOLZoEFnzwK8X5HXlVtlD8NuzGLfradh7y5GsY928FNX8Hi
6Yw632eRH+xYHdzHsCeNKJItmxQfcUG5G+40huwHrfNjUCnUVpqXhveqyMwrnllibny/G5ax3Rh3
RdM2j3ztXD+qTVjOQxSumwSQHADP7Dazg2laWpOlH8pI2/StA5OqUYA/c43/E6avp06I0TscxhVe
C1NPgpU/cYrwjCR89zVvuhq9yoAdE+rRj1xirloorP00bueL43rzLZar7gapkHUxaBaA3xHd9K8v
FjPZozEYjKbcROwydnROJ2m3ogfl3CVlBumNr3aKdZ0TTKIH6Tq3Odv3qsl+uBTe94C/i7Xss2ct
jTiuIv8H2RQb2do2YvGQ6Ymx5/wHwGrSaX4kkKoLZJHXsNDxq1Ah3GuyYbNlHeT+CAOJ1z3h1JD1
9FxPd3Cc0NQLAaVAxADnvzhtFL92VAty17Ji0rev5o5FBA9kz7BhxDNdPEaa/OFatnOMK6Av7ID2
uPJMjuSIz9vLXsGqMpjZ3LZjXb9hUPXuVFQlFksDF8yufO1DuQhwlmmPegAaBWKM3k7K63DEIamJ
KRoXUwyBFXyFDk1GNZCl52lJmVXDDwM2JX0tnTJxbIN0g1MJugwJZTs7SvW9p7npuveG5DjVcR3C
dZTfTw2aMIW6uCDdC3LIVLnj0y+hhiswIwZdaj0alvNspzNsM0EU/V1TCVysxmJ4f5I0pKGXv6dD
ENycbvcqhI1dUFuElLs83UmKY4NuiHXbDOlDMsubdFEQ7GUaFRZJRCKsIiHdkqrXWI3IiFaPldAw
KWkWcOZfy5Fh4it3sZkteR4bd9E3cioWKUoTMfeNt3ps1rPdm4QkwAZ0QPL6VtojBbyj9TUg+jRF
xTZx7M5wQDawSOsQp8YQVBQ7OuC5TUPMLXd6YGbfIXF2EKOt6Hha3WymtzvTce5lLb3rTlHybU5d
wtMRiU5HJTHDp8ZNYJXOYz2Xk6fjHfsRzULEOxxKmdPfAisBDsEuGVwC4fdueyafj9NpIa51PnQe
RBdxU8D4igZUFS3Tx4MNRPgC0lV5PZgQ0LDE80dgXSuQrz+cWgRrS1b6ja7XEdnOWvLiyLHey8Fe
k1zgXNMc0+6IxOLwMnf6SgvpR2PkYMa417Kr3inrl9SuEeUjLcJ83Q53p862D1LrQmQ9h5oh2/SV
Y+8baEPH/KTHmFtbp4YkuqziOSXt+iBUCLCiH7VlXQbhWivmFpHqCnWXAGa7Tpnj33Z+B79/aLvr
lun01gPs5C1K13m1TDe90OeND09Vex35eF8nPca61sU6bREsUXo92BvHwoy5wM4fQGyggh4yHTQ+
cK9d1owREjXLf3OnkZ4N2tIud1tA6zqBdGNxbViTgde8ISrD1wOqIsPbaAr9lBs73HRORVXeeWMJ
ksh2omtHMrGyBzWbeUIYKgoaBKf4JpVrh0VqXNEhgyGd+Gn7bmCOtw/tCFmYHSfu31qHUU5ykjmd
9nkg9OxR7jQ3AtxK514Tbsr3MOsDC18GyzKm+8MGfOsEYX8Nj33Y0kFyaWBA0j7dTyiIjU3h2zQO
QMwcoLHU25w+7L7NS2/nVU65ryD+7/2qX5d5oF8aehc9dEn5im0juqSooTBz4uQS/OQOt7v5Q5V2
85jOs1+vdG28GwA/YO5FVwYnBLijw/iQmP7wAFA2ufZ9igMB7XPrxOQ8ZF1nbgrbu3Y5WF/6hWa+
c0/JF9jizsXprv96APCJwAGpout5jsdSgyT+bOwE0McrAC+iSHWb9IEG+rs3SbhUPSbGznDyQ13o
3rbPQHbKqHvuug6lrKl51lL6efDxSzVYoQ3ZpqIPbr5+d3+fZDMg8nQ8AfMY2z0f07QDIJO0TKYj
cX+4dpjoJ6fRpm1HJnbEIokvWuAXsKnLKvD/kMH1ibQBdZduU9QIDwWIdTYhC1InF71bkfIYSlyC
+GjKl9OqTKeK5B6ZVFd6pD/1eRpzkmhK68Yqi+gj0dOCKXMmN19fjL/PL3AuePSeXPhsf1dGyZpc
nzbQvGPpUpPBlmV2oc/HRt2lM5jYLOBfv+AnF8D1PUMgcbfIZjHdM3EJJXcXY0TXjqPG/pXSV0wW
g9T9d8Mc9eNYFvadVsz+69Dzr0CSzlAr3tyir5r6IKTwn75+Q6eb8fdpFW+IyaGHAhi/yHnAoSlt
6oJmwg2KFfnWDSL/rZ7o8erAnzeNUj/TrvO3oeXhk50Gojv68HZsvPKnbxMgjrhVbwFSleBpNT1e
D6oOLvQ8ouqV0nu0eeB3bd/KP8zYPpGqE89p6K5hMdd3/zbZ1TucmI1nWkfMasl6UmWz06qI3lEC
1KDqg+9oLZubMI9h/8IY6dZBnmuXbhyky7ZAFjynuEzwNMEBhbDgbmq9qXd9COfgtGd4+J1uv77Q
xixr+v1C85bRgek+U2nfP9ekFXaSY7uLnKObuCmpA8radJGdbCW2hg1NZeei6amwvXB0XgYAaJsk
7F9Im+Jk/O++ElkP4xj96ZH8+9Ca98WuYbi4YXh3Z48kRpUSq3BtH/tIxU8EtAbb2Jbto3KBz0BO
NG+zIV7FNakwRSD8g8uoh7wgxAJXRjuJgzcXQxYqtVVgCfXW4t9YkQmUr/9w/f6u6fN0Tp+C94hA
1T2Xq8+Cvj4EN3dMTlOeUx9Mjkn5Iin1F7wzqBQEs+ytOn3NZZyscBXSbZ1nel+/k78vGh4Xan5W
uAUt91yeRd3FpqMz9DwNdXWwC+8+bnpUH2F2HcxTo69f7xP5Js4PRKcIo7ALeWfyK+gc2JTItz5a
RRDrNBPfGMnk26KMbQRBnnPRk7SwB6LaMYihMPj61T/ZzTydUTp3h6n7qKjPdjOJc31Kcx61ITCg
zDeCrvYovOvWT2lkN92BKUNy6WW2BGaKIihxqurWiXxs1HmmvQ1F+eABArjFsPKnK/PJN2HgXuBL
sJD4iHPRdF1EhaP3ShxlilLvJEo6aVsYGpcvkFTV49fX4pNvgjXHRdgx7xdIPH6XOIwUvzbyLudI
BFa8cwinYj+XxX2WFoxyMgvLZE1uT4pA/uDYjrv4+uVPKrOzJYRF2tEpLXTfsryzr0KrDd0Xpecc
E81p96jiw13upflbNScQGLGzMsZZtsiY96mbvPzKHL0H5ZNOGie92IVkXf3Bq/XZzcEbotEqDIRp
hpgXvb94SCwci6VVCnGkbyce67gIEQ5Zcbgp8ZzQzBDuT9tmphDVPCDBqO3aKmm2RhTlhA+YuOwN
Yq5+9HrYvw3TLHn4+op98oVxlbjUCDlZNM43txKUhRZarne0jWTue9c2Y6w269/ieVCbGMnwdiqY
T+vVMEyMJ75+A58IUthcUSA7BgJgWqJnYpBmKGxfkot79Lp4vFPhnCIUJ5iFx+SicJrmIgshIBnE
KezkMKTbRNC6/cN988ke76G1YAWxTZvEw3MbDSrrQkws6je+0x6QsebM5IZmCxWYkag2Td+8oYfU
VtP6YSBpDxtT3iYiaS+sIiInJq0TmF+mem1DmA+AHiQYcqM9Co2WSkVmO1mDLm3Cry/dJ/sSFdms
L+FxQUdzdmtBD+I0CWP6Rs1rHF0r97Y1TWRVpZhPJvPor3X+Y5v+/21AvpJvdaGKn83/mH/zW1GO
JCdGzck2+1//tv0orl+zD3X+Q7/9N3ht//3uVq/N62//ss4b2Yy37Uc93n2oNv31+8OPYv7J/9e/
/G8fp9/yMJYf//O/k7uUN/NvC2WR/2435vr/323KF6/TayxV87//19//q18mZc/9F3pnbD+sxwQR
IOz+D5OyLf6FRMhEEyU8JJgI8v7TpOw4/6L4RltMBSLmp4M38W+Tsq3/yxGcEmgLM6hCw2n/E5Py
2c00Ow9MB5ES/WruJeru39epPII+2jTEzhSkvMEkHoLkwyjB1gMy1MwLqOLONc4bKf9wE5/Jmn+9
7vzmXfTkLpbW319XIiQP+kBH2iPg5+qIFzbgpujP9Kk4/OULufm1DfzVanC2GZ5eisAazAbMibCM
npUJ2cQEvm3I6+vK3j2kVvvkA2DamNOEVN3U/tkx8terIUr2OcdhGDmvGvuK003cDJgm3I661DVA
KNMTWQFKl5uy7/slLAWcS6K4/8cfkxKQbZ8DFAYu50xmKHvDmgMJ+SY9UlIjJfSfrcjGtYwnY61S
VfxB+f3JZYUIwvYx25JMXNu/f4M1AocoSJh4ZlGaDeBFCABdhfXU3QoINf4GEl7zp8Txs6MCl3WW
kOIXQUHIXXvuFqUYhzhYu/3G8eZk27KJdlUciz9sjuf3Jq/imo5PJWMLaqdzTXtkKy3nND7MYKac
Bns6yOe4BNu6wMCn77/+2j57MczunNk4/P/9lNFEtLsCgX9BDzhji2h4DE2YGpY0X75+oU+uHQ5N
my41OlSOR2f3R2nFeS5Bqmw03z3iE6gB//nDH26KT1/EduYVhR4GC8rvNwX3Gu0f1ZBaY9lvlg24
OZwC7w8P9GeXjAMjV4v1Cnnl2YtYUZCKkDTrjeGJbltOExg5v7hM0Uluvr5m8z38l7oS8cdcu3E6
FeAQ2GnPVkdhjj0kwpSu5poB6x+WwLNfjpVlXvN1mmGUQXz3Z7+853xEukSWbFD/K7w8Ug/qO0vE
RnNbZKRZ7YaGDscyn4LYwVBL9tETreFguPv6M57tAPPboDqYzwlzLYEU6vevTIMI5U2g4zaN3idU
PEVQATWQsBDIdEi8cufmkfV96IBD/LNb//TKLMgmdAwDSsb5qcGZRiutpzbdMPJLtyMT+M0YE15X
c3M9/PMPybLB/jsbVYyTzfIv5Tgz79xCrUEOWEQ6kxaq+o26sN0zq522k5m1d0nltX84BHx2ZedH
WrBC4t60z6wiQWzqoLNrkoalAaGqdZvmuQN6u89FQ/zLEJotmRNdYX38ww9rwinANEurle+T7f33
bzQw9SJP9DLbAABq7jXh0l+O8vxFpX217VWLdtFM7eevX/TsybccJCgchDnvWBanLWv++79e4d60
3dw3sk01GsxEGq9PV1Yvre4PT83Zw//rdah/UFfz5FME/f46kQz8XpFqR+Z3GFw5SWfflKbrMHIg
B/zrj3T+/UGIETRW8IdyLblD5x3wrx8pIroJFTeBCM2y+S6PX/92ioGzLZRIL6p4FmPEawJpvH+2
JFutTZYsncdt10SOu9bHKT90UaKjwccKCuw46UD90s4H+eUWscncPPeQrrDAGvmiN0KCjFKA9di6
baIv3XKU/mKIQ/+b3Tg2s+hITVDtC7eYE+98UhEyhxwmQo4r9wXjVntIob+HS8sbBmB4liL0zOrk
U4nB0F2WWp7t4p7YyqVKauvQTrVyrpBja3jUEW4gWJWMEjJN9M9u6MLPl6UZ3ZFeSutcOdpLMIz2
tRE3zht5BO673un5LW6tFhojs78XmThhg3rIguEKu8vBjOy47Le9kmQdkl5E+GZgt2rnDq0xrZpi
EP5SD82G/0hp/nWE299F3530xymqbWvjEitaQriaM7WSQRY7K2TIuraMRgKNMYgR2MECBBarJb4L
UQKP2HrwqkEsHSPk+lO+D/YuP2GpXV8bfzAaNb9FqQV0Z8yNLF3AwiC7yQ7N6hCzts8R8I0D/KNt
i5LApbCRCxcf/bdQBiojlU5PbytXlGibKoJBQoekIRqEzhTsgkaE1qLyZkJhTTIz7VZaWe2OJhEw
RgqdguC13lUPQYK5LpdMVFb+iMR/kdbE0QKtFvGwC/gLGl9+429TCw49BUqW7t1QAxRXiUZLNn3q
le8B/qQjszCdOOUR4MdeS8r0qgRxZt0A/u1v0LUA2O5DprqXrZzygaUfOcGiH+s839lea7xPUhQK
Qi3M3GE0re+mIXvgehEtLKhyjOBQ+uYRxGC8UuUK/BjxS5DUIR8nDrlQqCm6nlApzyIKVTB1u+uS
pCZ1jnipnziOCEhMAw82atQlzUvgysLcu0VYxjdoHYeLyk59bcuAkWLPdIbsharPsLYFIcZqg1pW
U7s0JDYb1G2UIVsXinc4WH29Hi3iRmdsaeBuM6tByha2FakxzUT2cJGItFrVRaXpJAc6JrqLrGrf
YNEakKdp8OXLwerMi1KYkbspjTYxMLC3+i1vJ2b4rKsWp1/Q0uDqVWUANxcTARp1xaAP9HRJx2LA
R3ycctosSwAD43fY9SWtjtAd1NoO8kZdJsHYlFtNViRJaKSTbvF9uGqVGY4q1iFDkWxjIU4K9mDF
ufdNY1LhLWkggb0aaRMcuBJjvE4oUy9IFZsjtouWsFUvctJHI/AdWE250vNDYIzccrOs0VlOBW1q
0HZ+z5piRS7UUoJ4AHiSZNYtNOaSuOUaVSHHQvMWUN7bFtYwWzEERQNfkhwz6U34o65h766yKnVs
Ei1JIVhWKYE8WwLim/zBt4sWiWOZNN7anjrUQnrjGf0qqgHFL6LU7b9hRHOnpWNF7bNBkKDzyCzb
fZISM8YmsZLxXfMbxyR9WG/svYJGoTD+DYVakOOhDkPlOg7h1VizAzCuzT7UUwbghSvqZ9Ks02TV
YY5+l4GTW6vRSQUpXYmFMlFjZAZVvWrtCTmYkR6jtAQV66XT9GxT/1/mlU6SqpObkQckD2kmhFw9
tDe9nhXNMhdVuq3HUYvWTleMyPOEZocbv4zan303aMYSumByHZgOKm1HpdNHWeX8mG22zlNpEIW9
9Iqc+6BUFikdrttEr50fFXedKyFQG0Du8cYVcDUuEjE7wAtywUYEsKImKacE4LNFrQ4TOQx8rUMz
KjPOsqR8+gthkM27mEq8pgcFxXeXeYMRrGlmIRtlOqyny8QU+b7pT/ebyipGwBOylTBpO3NlQnmH
4ggdv12lURaYazOygxthq/QNEiYhAaPLj1V6zFShmhI4POijG4u9qnE+Wl1o7iVOPm5/2kK+vyY1
XfiAzaeyW/OFRPz5mEsiwuuOoLm0bwUURtlBVzbYDcTOqPzE2SKQNLhBQl970A3urpVdtsa9SGPz
OyjVl8zVjPsyVN1BQO8FB4Cwfum0jQaFwqeH1zXyB/jWd04KPeklgX7M8OAtctwZW2tKScAqqC9g
9VV3zOHJDSxSnWgnCheGrnPzg2DiADarG3vkyAh8uleKQqFY5GQlXqCA6sqtDxh69sZ2hwBh2mVL
McaqUKxbx3/NyZ/DkuKv8yx7x1SCb6dAyshX/e60arrvzeSn6bkbdrCdJb37tGoLRlj6N0wOKxyR
3yBY75ix3jlhUSz1SinC4uP4igheZNUToX9eij0VkSALW3VZRfV4Mc4hSYXkuRrZ4pauo8EN6JuD
PfulBEnjzOOLJYis+rIm9egJ9Uy0spPsBqdOuEZiFCwSVWP26CRzS+JFoPySKEewgDrEI99Pm4cb
rZzGvYG84BhlbnfZj+Wk1ipi1VuqeM4K1R0eeOJqqg+rMsp3obJ2WMcQ0x9q8B6HzB29hco426F2
TcetEgYSdEBVb2oqzInPzj22gP9s3k8yaO7szKKKlf74IMn8BPRY0oiK+SBbvFX61vDz+GhX2Jps
ZXz3k8C9ZBTUHSEGy3BJ30N+C8sQ2Z3BNOBYgVXWqKb6TC77prHfK5HRuICIEegPNb4w3Mx2goq3
78bXwIHxPjp3osUBneBcAbWgiLMx7xtPJ2xDDeYd3AwHKkUwVnvRWe6dK3sLSaASKyZe41oHxgll
VF9NA1sS2KoCjopBvOCaKVn9I6CQjZd0j4Nx6SWzPHfqan3tJBa2ppx/aCs0auZ3S1n6JdJgMiKZ
NGS7ylUQvote3TC5NgFbN9U1kjLrR4wEq39qsrG31niIa8DEbZHGy1LHgjaZajiMw/RROG67Lnqt
uQo4/6M/z5znLtTlO5Jg50N1XkMuZUJV0UbF08Bg43bwaIbMjwi3W6yDBetI+czpiluo0fWu3fu9
rf/0Qvl9ILb81iQnDw/5uKM2SteGZmg/NajVl4UfVHPa57fIq+pngGCEKLbNwaiYcSwSTBEsT+FU
X/dJvo/JIlsiUK9uq6aHOu61gOn70M+gVns/u4H5UjUSgB6gIF4njTut0dupFSopvDXYLhG9+DbZ
u/g01pYNgF2iPVnqCCo+sDiTX1iS12jolckLG/mdkP3O16ejp5H1tkCm7x4qp6hRTQdCfKhozNlD
gaPgMwSo8ArkL+3mZOF+HQKpWAhIs5tRdP6673VGw6a16QOGXLYpTfLSs5TQqppEBg88xh6agkU6
tTOUh2DKeGSNcthUpGesulb4q6QNHKTgSjeR2Adi6UfDU9CK5L4sFH6jsPTHQ6UjRPUDHQF1H+Qv
Fjj6hwZxxaUXk3wK60ncxC1OtpyolTsUdSRFcpCHiS4bg1huStujnICwoiPhpsq8Prm02csWbl22
hxJC1RYCfb8SE7kmw2ixpDgNjxyOcWengcVNSAdZe103LvnM0WYgKpj8BaUoVhpIr8rNlohgR04e
WZsfgNypIxVgvXSyTC2D0iFzIMgAR1JZa2o5kkh7E6NLfrJLNVgLK5EVQcQiBUZcIsdHIIhhd+zG
cp2l7OabaTLDI13WiXAya8zchR93KOTNYmTVoMA79HxLm8g3Im1JBVjyHI3upulomi7qPAUV209m
lC4doQUTkOE+4kBBXP1t7FCN7zCdOm+ZUXTyIiM41dpbgm30Cj9H05CoVnX9pZV5As05WAPKFSO3
1rRlK7X2qoLiw0vY6mShGQ92pJEd5VHVcvqKwnCJeHnqcUXoU7aZZIVVDUuYOc7cX7CXfIY2FnFz
JPCjoHDNBDnYPVPKWRJOCobv1dGDQLHa3la6XUKJ0T6gBYFaGQHPWsrXl6p1tI1lFRlvI2wefQqc
j6rwW1LksEfcMahR60Iq/djb8UsLNI3gjuQo8Wuhko8MNmdqsqUbeoSp9SS/tIvaK8kDQSvborFn
Qybhl2prMYb+8DIlLVpG9Br5dujHZDOwyaZLJLH5ovMITckqTq+51DTMkfNCK2h3RKHh7vPIuMqn
+DnUUNxFIZr53IrXgqLnkEale+XqVXjZaXl7j7HKy7f2NLWwvrII8jCizS6pc6KkRCmXKPmkusHm
XV7K1k7WPDzmDYZgwsNFiUNkU+shmliGw5fSVuLaGYh00Jx612mUdFMc6hNpkmF4w3EKcjApswua
M9WOQK0Rl16fxseYbKu6VMXWckfjDS75+ORYScSRxORo5CBBnsn62LFYn9wVXaBywxV4YgagVzDu
4W+A2IYUtpn8JLMXPagAaxGmUITWPAv5npLQ3Vp1Rahr4RSA4eLoso69N3MKfSIt/Ss7HzNzMaRd
mJDQIbudK7XnfESGLw2tu/YCT7/By5evFcJUtLTDDzFU2bE0nOzIdHl45856os+Ge4CwpQLrnRtd
dj2hu3iDIRZG3R1Ti73bS+LaxyLk2pL6oe+NPByXMi9emH7O+yZBq0bq4dqKDGO6DVyaSyCzJvgV
SLI4a7diiZ+kWOZ5Zj5TPMiHJm1h7deob4dFpDVhuY7rIO23vhrCBy8jz3N+sENiygJYd3NZ/52d
kbipHHm/x1pKJZVRYLjQzVMjPA56/n+oO5PeyNU0O/8VL+0FG5yHTQPmFIxZ87QhJKXEefg4k7/e
T7gK1V0XbrftnVGFws26mSkpgkG+33nPeU68tztTvM2tkFMvX4b6GQCjzMtK34PHii9+pMhpIpJo
xlhErcoyg1aBAZ5qlBPioZeelXqVFxc7up15U1V1/jzKbzd7+mPZmN3izeX0ufYEtUbG/aSg5IIs
V07Ug4R5VpOPhmw2t6GNVymbqI8DkhIzWzbWIm65RJ4/ZiU/ET2ff7IpyyICE6/9DfkLHz+mI1du
Jx6khYXvtGbm+Gmd7hYkTcHIn7tqaZdnuevoUTFI8aIC1++0WeqvQ+KQTtGIqOB6Su0va1ljutdM
WuLcbbhx7tvOWMNkkvETWHUlU1rMPdm3s+bHzKmFaZVEOtP9a1cHsmrSvShvZwbs7Os7tUIVUzhD
xCWmXn7aoarVVVDNq/GcpVLPcYLp7kO2E93Pq7X8UXuyhRTJry+zMcmPmtLeGtcl2vfY3Dsl/YnY
ozDMN9NOlhTykVte23Qt5zTEtoNGf7dG6V2abrSMWbUKEny0MZy1+Sb5bS2RbXa21GL45OXAWd4P
K2nipVcdEiK8+16VyfYRL6y6hLqxaapfTBPs2XU0h5fRThj1MdeYh763zFc9Leh5SkdhTtyx7bEL
CAsbvJ/JUtf+tEELsMiQJCEXSDkDrK2qs0rHpeRCbamppQQ+8TlqTJRe1nbNXQwwfGEnpCoyw5Oi
5H61revkz8omf2c9N3Uf76aJ93ZGQyFoNVZPuSOXDKGtrI7kYilF800s1knA3YMUtkVR7cO85OCE
VKIRdKe2E45TMJLKr2TLUOy3fiC0bPSWMF34uil9vEUpk59ZprxnvmP+8oXQmx16QnHrjcxNOSgt
q/2N2d+iok1VSXcrYtMZu699ytfVxPuSW9zVbXLZd462FYqPWUa5k8il0LZI3zj1SqLjKMEstwwn
Z0mg8dP9h0KH0stpUM05nKTxpNMWU3BEwYS/aV6H15u6PH3c3lBrJjr65n4g6KKN1LbFxjKFVgEY
gN9n0GHHA3zbNYvMG0ync8rk3jkWVWPzlrL4wDp/aywoMwKmazx6OgBkOKuD0G6M9TWp94TCQLls
VBuMTI+KcWpwDzuIUNZ4n/CoklBhFg54OrfahT5SqyyYQUtLOopytfLA6oa2dbu06Z7Ksqcp1Vwk
ZCqLCsCv6QbXdUc94+CB7jehZ2tlZvhOY7ZXOZd5aGI1445kag7dJyJDqvALPI50HTtT9UHAS3AD
XaZq8pZpNH61NjHehKNTB9m3Dh2PSmlMFuHhZjQ8TZPXs05gU4HDqAlQahbl1bRDJl/8jeZvkwKs
c+OpT94NdbB/e23ZbgU59RJqEv2zXg4BZ92tTpFy8Ft7Uwd7xjqQSI4q2qAxZxRbUj4DHQCweLKQ
XLT2BtODRGNrSrIRmaLumBHx35KolnX0hkIe15MxCGW4KWCoGnG7JVOArDVdk3VdbE+ynYU6dUeS
bF9gDEGtNqqFTBlTER/7mnTyDtikI/b1KBKa4JkV71OKZLQ9xqlyc5MprXcG9j2S6otoR3iTUmHd
WUaudZ6EslUGZCnYSJGCvvU5qKkpu6Vmrh+WlRnP/MzOY2avIIqFqiWmt2RO1x3qceLHwjG68uC0
2kI/0qxUgOwtBv1NFimnerx96qdswKT1S8ucSMIQMnpUFuK7bkPvGwFUOlKHa0cLQu0p3OUfe0U0
td+rupx8Q/1IYAbgcZ/PYio44iNGj7Qp1hulBUjYnYkovzjGCVaYonm5nELJJE1W0j5eKBplVGnT
ZufRqOQLqVuq7rd2AOLwy5gq9bYnAyHo6YaOF0sRd0lhwrA5OmQNKh6a+CHnJpAnslq0XxlsEemr
LnhdTQ/ATCMlUdMYJY7fCXzF6s0FhsA7m6cxNiZUd47TbcGZXZWhhPrlzcMWrM5WEC4aKRMj78Nw
79cyzRfkGWSNyGDTV9UrcUaSsc2toGmXFGKyvNFZythnY9grnomq11LJJtuTXxRiZOTmbk0OfiCR
SmS9zKxDjy1QoVLl1nNXsizO42OFd1cEsSiT5W1qhbLRHVnYObojZ02fXBb6tCrNeRog4k4ARbq4
7Rxf1ydzl2qz1rwOej4zgGBXzrj+81oltys3KTUgc7qRuiHBGYhWaZtPHiSjdgTl2PyZFOpckFUy
DmrrLLFzQRA2ulDrE873S8tYi+est2G6dYWWvCIedPGlGO2KabdZHZpPNZnCSoODD0XlBWt8dIIp
ET+F3hP2tmiINIJ2qTTnHTIJe9RCKD0DlqHXdBbxE6UHs87H1zxHH/HILerAenkuZr4k5QPUinXd
tMNUxTo8F+t23GLNceOP2UlsD4hXhv6kGS15O0orlp9hMuSHlgxQ407ZCiAmLuPlVYUaqx/x8svZ
LlYW2qL1HOWGu1pqHSRDW6wgmyZrAjQM6+5uLJrkAdWX8JGbLr0khXIbq3R7JXbicE1BEKYzpaH5
ZqL3ZX6L8bYnJ92Y9PFOR1QodqYVSxA8JJ1CjLY210/QFhBUuZRkE80Mg0CgJ7n1m8/sdCoXccMB
gmLzvHBJFJm6P3GdyAdYsQJYj2kV9PP2BTP2rJgsw+Uhh3rTaLVNdDzRstor42SponaoKdSMl6qt
I2IUyy9zd6bzkKFH5z6bF235yOqkjYOkVeTFx9ZRN0EBykBjM0YcEyZYZWnlHxWs5sqks9JIhogp
3Qqqb3lpcrhzDYaFjhd7u2X9sZ+Tl4ak2nWk1ESb/mD8ufXgNVr/CLcNO6O+WsrjpkNgohoEoMeW
kKXdNbVJvHOga67fqVtlUYxogTf2lYYsr0v7WJ7tzXkofMrTHXHsFWpq3V7etLtKb/VHajOtwlPk
avzjJLiLjhuLs8xd6UK9a7Vp5gEMjPJR5zT8aahpk5/XdEt+NRnElgtRupUeaF40Hyh+VPhjQ+84
76sG3veuZgf0uDqqMA+tbYrt6ECsSqJp5RB5GqVUL8JykBtnp2nW2PBcKbeZoh7yKMZVFFn5uCTW
pIS9tsqk51Wsts5NE+I0DTrEyePxDyIZR/CtSzd7t3QoJNBvaNK7xOmYcJbnSps8o9yoX03rzdC9
nqv7uvVxd2EQI4YIr4QyZlqebcIB8mrOp7GlvMrDKmS8Z1omtRxdOcsGCnFA2bU5y/KZFHn8zewy
HiuAVC1kjTJZD3bXpVO4JHr6mAiHR7NTywyQ0lAhjwtJb3gcMJ4GtUiKZ9Hn9MgAT+uYUkaZcpul
TkvkHAXxucB09qdNln71kpRabA+7upE1vm7GUn3knlqoF47F7ERktNqBD7qihcawVL8yXeupbw+O
UXJZUrUUdqo8VT6o/UrZF2telqExgoz0TLKQbeLy26spgvXOt2q2ibUZJ63OmfrzYbIWvM+Exbyl
EZCprCwTzWM9KuUcdJCi2H6ssTZ6jTN3myfUOnmravtWUl2xo6ZT2lKmI7Z0ztkWEoQOJckoSs7l
Y19SH2fkH86ytYrfwTH6qKqR4UWmjCQNQM7IXH8wHauSD12czZeEFC1DMLlL+ThgXSYmr2/mj7HJ
BmVA/Dr3Y7kbB/o+x8VyyS8LmXpGqzoMKxtTX5O15UuvtvzIGq9gg9YX8rGC3MBHfl7EO6lTixP0
hHDNXDinzwoZw/ripKytYWsV6463hLVNzEVrBgrSoeU7Ur9F2VCabPLjxlghQ22OFIxVZSUnqsIY
qbHH9LnLNNxBUzfSNj3QaK1Vu41eoBygB+H43QISADDVpiD7z3LLEbrnmYjfFlLBhzpX7H9ZeqCz
I/cgpLDglHDCj+X23AAJlw9OrtvzQY85ge4322I8TMhydQF51tEOehrB8kPaJzc3Zo4+qpsNct8i
W2R/5R5wUJAONG8Ehj73ijuR147mcq5/5F7FZpjis6R3SaQ5ufe2pYcDBE0TzUbCiNzRGXqKOUAz
oqwj79gEWqKJwOLraKkGU3bYsLmlXhzt1YISo69FUFJ2KXnc5OS3WMQ3AHhRb8mhYtH9tTrJUgSN
A2PTw/F1G8CQYaoATLepnDMejm2ItRReUcez90E159oGe8Po5kurqE1yo1rquJnDzZynf6vNd+XU
ckUSFhXKe8/o9tQRSXrQZLo0I3Mz7MLrYa1LPLE2o/GHvKiGh44Jh4VZXEk/22rWekRI0NiXtVBf
GEoKwy95rFc+YM/4WW/UtfB5rW8n0q3g5nCDCY/eoMX6GtiFusbRuExkvUsg6NUemb5BLbQh8/dR
wfX2arF7pwa6R0UK8HQA1hnkkhRyVSpp8ZiRkGDBTzvVDEjCNLYuhBJllJ9kQ+Lh3gCqfoopAG9P
I2GWxCO4b3Cgk9RsuSHpjI+6WJTBHwpNxHvR6uwQxCw7U6hCeDMfjbxzriNlaXNQqnr/AChnJdje
li3p1rKFIMKisdXYW5vzU6HI67xL5cEwDp2k23EkYQ50iBnMfIuMNysUPQ0KR0jMVSPCpmxzey0E
sflwSzjKX6aSelQfeiUJVjYkWu5lMUiyYJQWBc11NeyGIHYNHbWMO2tnjXEvPlpR4MrwqhpJArwI
is4bhoD+Y0kna/R4HVnX51ZzS6iPguq8ONe/AcrmTxvvHqU1xapK+skw+cwGkMusy1omBMQdc22Q
dBml8coYcTXuMsjO2p4mOcukFcxAAgq0dYb5ymbZ+hK2XuQsSgEqgROpwF0YZd58JrSKNlGN4cfx
1rId893Ek1Qc1FJCF9+oyjUOW5Lq8kespL1yklJjNFYkuxjUtd4CZXuxNhWV+ITZZ1nYSkJufbHS
ikmEgt9kGUqXvrVe92ar4gCmqFk1H9NtrRx3gp82hgC7wP4BJVKnw1JwzguscUvnyOSZNlX4bHT1
JyaaDN0i1YrWNcBj5nsqfWfKqW07/9bKmc0oKW8DD/FiduZxZlj7Uxhz2fmZADzpliRkrfuR6j3j
EWjYXLorXaLA3hez+JkwSGjsIziIHYDuqT9DJ2l/2HAiwnTAg0SER2WkKXcR3QhMbLNMLzOM+dAt
nTo+zOq0vLP7S8sA5hOFjv00CTR8OdV/+6KQpAsfqfK5Xyb5OTXM+cMaMgrDOXwx1oIx+cLLBIto
1iywGLNhVPcTSc8b21PMLAggA6S+RanECs2E3Zmbqcrya3b5jepH1WO/zxNDnYN6YSF+zjmw8xub
kvAiqw39gzEMwaGB+Vad0DoZnDDbkOrnw1y9UXTAP0psL/FEdza1qJAslpRdRCdG2Suoc8kChRfc
PK2WlNshKDiF8kTNToGaGBpMLdLviKPakpGbdhynTzwK43vuf6LYqPdRx3wkV2foZdAi+9OWpam9
30M1Hjx7xozkmZKq1czUFrdhCj0SK5KThCJijmA86LJULM4JO7Wp+ElBu0vE0By/oTT0TAUF0LXA
xE/4xzSIj/XcWqiRHyhVCOBp9aTRcXV99pUi6BojRSNcCT5jB2FxNsQalTTVbsc+bQo6uu2BcUKi
Q5Qt6TpBH15V+ldY01u0M29lrCPZz21zTNDYb13fk/7gSIThvEp36iPvfu54Uprw3C4gN/3Jih6O
V6Mw07qLqLfWKzMH/oeFXC15dYY+6GUTU7i3laLiu2aaQ8PaeJ+Oua4w99ZqFuORH/nT+xRsHe3f
NdtMr1TH9moO8mZ6FvZDm7++KBVfyQFfufpcCMuTOpuFPmlmcZphLAtftsv027ZoUGecHotXq1+Z
8ruyp2G0z1lrenmXq2fgPtI3JWbiGVMEOK5YL8pfRccrEw7CRqmbF4O3rDfW9UIsy1GvOHARovm2
IEUDnSlcLAF9RtJXMu+WiQnQp+F6/hjRI1TPZnJ6GNq5NNzGsukRXRtNbUFSVwbAHg48d1NSm5eB
5eULlzGumDmfKWyWkkUkVJynHLLQstji6XMie1gFBvogWYdyxDab+k5zhgXlqrRvI02JZ9AVpjy9
xZz+G2giuCNuC9P+mkLCW3CHFVxgKrz0MDP19ZtAqXFvaYX2LoySfU0uxQw/DiLrtdiWVg+SpP5E
0rT2xTwu6+uU2sbnbOrJj4UIWrtGM+ineJRH2W/LUn2QF6tMr3UrJLTDkQ+Xn6O4fZMKLDS/I+XP
kTOpzG8D1KN01znaoLiFghcq0vPY/LXhh9KYDikzJFfbYoHapoYxbFWzs7lkKPU9twYKWytJiQ9j
Bo38w+w16uLlOCcxl7QFqae86VmdV0Xcz64iYF3di02SresCUIzf0/M9urERE8CsALapJzYn1uYr
RQ/DsyUGx2dVh9vLHN8aZ7swdBlrChAgF1MxQ0a3Ddmvykd4oufYIsyLPWZoQ1xdtrTvaOHkPe4z
5BnqsNGTIK3IUc7xe/LaCmnrbECWIVJQZ46n5pZ6SnNqHcLVSdW7plLkX0cpBocb6krRr5r0zZn8
HLSLhHD5r1EVxTN0Um7vkK76PzzORuwUEgkGd9Dn+dYZvCk1foMh756A0+lYPnsj0f50epmL03aT
oH+zLJezb2GLrAiqKi2oB9ebpfDKysm+2I/S8DvOI9VWTcIE7FrlhPUqdZaVjttVDH41zvlZ4HrK
cZnKTfasjmbKdNCnxraz2jRRv7EXTGOQIdBtr/yNKyxneeGYEzcWsiebEfDb21zjy2kau8KwAssj
BL1oG75UlsNKq2nVr3rEz4EYONEeDVjQsRak/x6A36EyEo4aoCg7oYGNcviP2+uUAgdSl/KBQOBj
AcfaJh09Q0a8x6cQm69E4yqqpGVd2CepLtnFyqJgkoR247iq2hmbVylrBXEtwcT4ZLNHPC/p0NF/
Svty6pU9N8KoF6XNBDV1ajgkidP4VFXgSShQepqLUZdDx3VkIffqJsAsN2/jlKpptcaKpdKlLl7T
To0xP80r+nSL5IuSBsQkYd77EKW1bdHkJHL3Msmw4K4MOOSjch5k1Xe+gRk8VJ3C9yVRzZxm57XM
EBA9pWiWNuZg1tibbyRTwn6zKFs1sDmy26cKanES4dJr6pMENRclxeipYiaJLg0wwMcBzyCTkk2U
pjVlCaCXY8sJ/B7mPuhNFAolPCOpsuW2F7Kny3VvGuY1MxgipLrBZIEHq/9OdZEPB8A0fQ9AcZnB
MiXdUn8zikxd2C1G/i5goBfhCJi3ixauD/iXWEX8gRUUir20dJ/yViclFeM0XAYzZp3q6NDkUeGE
m2fUf1NfQCw0cze/ZaD1xvNaq80YYfaD51LPW4zNFNuvrO7WQjbecrrPf3su4soTEMEWP2nU8raU
nGjO5D3r2fHIPA477lWSKB9aPonQ1rDUzv6ykZo90UCbv3L1Lt0uZsnyU9IiHh/pPpgwZq59vZ7z
kvPePs5NuD38jKbNJwpLjZcDDAZsr3PI/KyWxNZ9sAqW7aXYn1OZZ4jM0l+qWh4f2UQd+0UHYpVz
qI2HV4xsHQbVvGAdTslVlkTAjGxUWRq8MZHZeTV+GSP8aaxLW2vipUjh/aFz1NMBEp9p01nNvqmP
NrW9FX8vNFpb97hSKlSJTde+Y2TfPJBzXZeRd2peYJSMhPbqlueqYOdQC3vxUMXBDwMabbdQtybr
Lc00LAp5hRkgFAUgH3Ros50OlEL1bRCn6Tj4adub5bHNM8mO2Cb0C5YuIYuvSmvVEpjDagz7gfcd
RkBSTDk0ek3fvlhuiu6F6C2zCSebtYvgGMrzlQFe2KHeZ/QFy9Mw2WBZJuj52oqK6VYph+/rKA+m
RsdGK8v+oJnWcKhikpSvPdcArmprSlbpTdnWntWGSLl42GrhZhy8mLodKzLZHhc68ZqCgcHfoK1K
l02z7ZTpuDGLc8NRErVFVFJx36rxmnHs0hBsGrWVqte+3xDVvVYk/aeUs9O7K9q46V8oQ0uUk6Pm
KxFAp11AgSkNNNA/GQgRtgR5inqtMDxVaMrqrFNYnMx1Xd/3c6OMr2OiWWpNVEOHpOjiXB5gRiYJ
kKehsaeiYs4AieiRLS3huG9MJMZJmuasepPUIR1Kn/tH3PvgWtvxiatVngCIyaUzTKCOFrW66CQN
SjixJfYdKR3XBIsPWuHkO5nUdfsceFtyWEsL78Xath2CAlt3+0+TAfd8BSEuS3tq2qXpfiNTi9lE
xEWqXLeZfkb8HP02vjdDoajnVs5s24+3zALoibMbQzsDZ8LGtizybViP1F8nRXHUm6SnpmFySuL5
mNiluPNBoqfFrtWpmbsgiXXNiQWjkb2aFqaXY9ak/Xqd+wZ/XV05jXN7TqmnapNh8vbwG/cZoCPh
miia3ImdPAciBCIp4rTKmi9j5MK3Qfs6LEwZb58rc4T5LocWlx+8JYEyhlALPFjnxDpM/IvjSIm0
JVkRc1xi4TcyWOTHuwEmn77s4pnRsn108gydaJ+TRDDqiK2FWnV03WcNn5+ixGO4Hu1WwcW/GVM3
3k+yPKoIP0ZVWsPLhDCisc+pirxdv6u+4agWciMy5eEAdjzlszAvA5rWIuG3TnxN2aDthhAwUgWT
Qrb2ZTBVq4lts21jh5kzFQbbe5q+E8G9TmV7x6Mz6eCulnlarb3fLBQArLt0mBInC2ZZ682HOI7T
vHNZSNpav8fOZSx3pabK3NgnvjfnUTOzeI46tiD0EFgiQcSEi8kHa+7t3dBo+YsoRpa2mZzI97O2
Vb8ZCRZKUPPZ+OEhNOnMj8J+tWBLfzhYake3xfz7lI+2s1tkZeuiSpWKD6UTxis1Cc4bpbzpRHil
omkn7GiXQ78a6FMOSP0oJE6yBl5vzS76b0nQv8fK/54d/lun8z/C6X/55b/+nyXar+1P/Th0Pz/D
+bP9/yHWfkuF/cex9vPn92fzX/7rw38P/ts/heFvf+pvsXZF0f7FJNdGvO3W5mHd0lF/797m31CR
ZNHMK1PsZmj8mb93b6vqvxC+wwoN5QnUlaqr/4i1868U2SRqRX7MNOmCVf9vYu3KLQb2b8lNia9i
6ZajGX+JodH9brfCEdPRmvQgdi5Foz0v2nlObiukuxhM+By/jlM4H4f6VDja+797lf5+vfz7rPn/
zCz+r77uX2Jp3Dz6gcjkdIRZtJGrUh7lubnUybOSUnNPz8HVGLrPuGx9MzH93oKc2xxInYz6gxii
kt+Ad8gztx9gme4IJMhZEcvN60w71KzbkeVA2itArHrsTo+32MK6fP3vv3fgAv/Bi8a78u+DbpYz
TlWeQF4vsv0i/+TGV5l9KFqgr6WX1+8GBtX2u1Z+reUyfStmlCb+Nt/J+Qrs9eKsd7PTeVZ5kd6z
L35VrWzoNqaPk6KezoN0ENWjVTwXzuR2Vaiy04wpGwX7jX/10HyI3wLFNUc53zdRH9Xn+oNnNaf7
EFNL2O0wEgeG3/p9MAY8oX3WWKfNzdwkwLbuZ57k5X4R1FfJ/bLcyu0DCN/pKT+pK7NY0MSv0D88
Sw1ViHPzZUmjXOxj5d1sL2X5XC+HSg4s7bkQBEHkYC5f4dfihGfJXiOcoR+P7EaviNl2Ek6sUcrD
R2+6zQF9xciuLevDB0nzmLbM1WWuHBryHmw048uwsuhfAKm6Qrsv1iub9iZmuxKV3RNfkL7noUPJ
6OldiMOcUQ/9gifz8CJqGrMjzYiUNjLTSNGjZboT49VOMEvv5GmvTX9gL/uq5I5TVJEcuIUH0ArX
h3SOEfA9akyqCEW0/aJT95lFtlE8pNuZ8B4ODLcCxOP4xgPCFR7INmD4GF4k/Wz2cJJWX++uTgdD
MFQODU0TaGYCZ1v2Ppumq87u9Kl/y9+A5DFU14iG0JDpP8NNjeu9YSnoKQ+LRSYKQxqm0u8mvtpf
cEvf613PC9ube2mJ5sfsbVGHUDjK62yCME0ufbxb+yfSKB7HWFzZguhf6hW87dI5G9mO4hOIUew+
QY0inXe70vB5ndJgsdjCkgmAAuunZaRZR2xd2svG/ziBmocVuZ99tr6MTFJaAef4MDgv/RSKUA2n
oN9rQXkon51IPRihExqhHDj+zTuo74qvOvtPEsHKPyc+/+229JdI7mIqVTrQ23KUHsu7+CAOSpRe
tYtx1g71ZbnUh/qs3FX/CR9L+Wek4b99tb8E5KHmk8wv+Gr1aXwRl+5ueWw+2HTujCC/dJfqfX2s
g+5sX5r/x6/413w1gTW2wejzR+UqH2hwfdn2Ypdei7N5sq/GobzIJzNSX+2L9p8Eu7GK/HOO/h8/
5V/j1RPhIejDBjCeK4ZxVm+I8NjQlFfnkh2WvXkonxbMqpNbvawHZS8iM9jCIuIjcOjC8cD/F3a+
tu8P9cn5xlV86u6Gaxtmx/ouY40L6riP0phaPvRjV8IfgkHYF9iz5lBFJFKDpCBZ52UyWwvvtsev
AmKXaew2paue6REYvxRSC/fZ4tOpjNdVrD5dLnmgBOyfLA5p3unShPcYARbOxeueJKnx1p7UHeO4
WE7DdC936BRhO+wMklH9Ibk48zHuT8xWbEBL4a6/a+1L/NgvrKXW36WitQAZzDV/Tax5qVvtqnv5
TMUafHj7UzyIi3N86ncIKJjE2CCwqSzOQwRnn3DY+AZNeL0jCBCHlQR5H2HnkOz5AldWMIrrBDmp
Qr81dgRlMIPp3EpK3xqiMaEaYieqwyh+HO6+DQxEEsDfQIMH7UWtfxN531mRnUfLt3qej9J7IXkG
lgfspLsKu0ESjYQmf+QvIk777LcnKFf63Xfytb0T3plyfyG397XcyfcvGSa25rgUH5QSJ5XfaZjE
sNj6pEe62I3LSCaWGeMyDbgg+l8L7+p3dkHxj5JIvGji3tFvzxHN401yov64Htlczq/mg/wg35f7
9El7G4PCzcKUj2R5bqLR6/gQDf4f3Jm+GbI/vDp3vPrKzO0xdChipZWZa0WlowNeuTvsNb8Mi10d
Gecu2Fzd20L1fmaL5NkBid+guDCsyl57wn8QOlf5N707Jn7udl7m80a5M18+96x9+SYC9n0vJv1b
uEl9qN16MJ956O2tIA7ZuR/4Eds9Jx90Ry5+nyc3JtrX9Uqj2kdf7AbnPsGuvb70fA6Sp5old1NS
jGB6a/0l/zhH8dC+d+9cBIL/FoGe77rN7/oIoV8PuDyNoKtcw0t+5RB+QfZcHk0sQfa051w4PBEl
99Ir6wa3ecZExR/lLzBrb0R9fZDXR7sMtXv5zp55lD4Ydqg9yHvpvvvML8a9eFPu1ytaXMAdOtBO
aoDu4FFA4Ob+5j6ZHg62B+nNCo3T7cWUvNSLDx/D3uF3oz54tV+HaVicSam771jPwvHJDIddGqyR
CN8X73sJ7HA9FX/ynkfX8JndlZf4cXyboEvzI7GkvSsO6Oy3v4093WE78Mzyb8Y9V/8stN2Q+bj+
UuETCe7nQPnCYA35NaBBUDePQBzcdqU3TePj6ekb4wUHzQeuu4VnMFqUzjTnOq4T1uF05NOm/+FA
1bzJN7vz0TZnj0nRU3DS0gdohv1jezZR5NYdi4zKl3bNiU/itqvYBQVtiln8RDL4ktxn0kvzQZTl
NLHTIhFR+fMvgk3r7FcufJXg4w54JiXbmRYuTsjJ0ui94gM1P9IPWpgzLZl75VV51SI9GPY6xS00
LeyVcLxs+/EiLuirL9Jxu5vvp2/VcBHq+pR4us8nsl/dlCtZeFQv599Yaqt7lfIh1kjEItPdrWKi
3FNQS/g0wyjvnOziOAp3Hv1+uTe0qOuP23CnEkCW8Z/0LqYgq/TVDUP1ZVmDbbcowbwc2tf6sTgm
x+HUF4emfVGV99b6cooPU3q13pKteO9lKxKDG2cEAIhk9k/J+outvs6D/Lm8L5fhqa/LL1ZPwUAS
mBIZ1mt8H1F+XmCvfjnUB5h2wIaRoDO70fSP9DY9YYF+ncq28hohPhq1P1lOaLYqUqp6s7fyxheu
+Kl+7HfrQb2T79ZrtS2QFQCSu/H38Jm8Dw/TffImcDHMw042p0BdBDZCXBnMhGowChGViE7ZR1Lu
jFpxZ8b81h1Saoye9Y7mSUwLlCg1bveA0OcNj/bP8Ad1n6k56zz4zONluOrv5iNDzri+6dTIkBpG
alUJZOLk4h6BmWb9zLLrNO2Sae+oROJD/aH5g8lyqiMTVeDRfpGnr6L/syp76a16Gd70e5krbjLo
kiFkWh5QMJ0vll+a5Ta8PrcwdeW1KbHQl43i4TrMKH8VvIZMn8jO1rScWkZhZJyz0//RHMAErMX9
dkavR3bdp884FING6O7wqvvWGTf6trr/g7r32JJdyZZrf4jggHA4gG5onREZkbKDkVtBwyEc8us5
45L3vXdfgz022KxRdersnQk4fNkym5ZwbHPIuku64GTwWlibMjzSR1FbmwpJz9gyGTVHbs9ttpAn
TB0v9T3ckGCL30n6dg39EcuC1olpWU2rvkC/5qqHO4gIwXLkIoq1Htx6tiHFMFCd2L/NBU9YsjS/
+LrxVwtPYhXcwt/Rn7hdAJ6IQV5cp+JLUiwQd3QcLI1p30Mqn7jjrrhlDhDPnSV2cIcDwlkUfwuG
jHbrWq9zcHP1EV2Lc47fafoPt2B2tU/6RtTVrnZx8+M4xzw8FeJXIBY0+0p3TyEds53VvCUN6iG+
5mDYZXqZk+dFch1J8K9c6+ikxzH/ZbFtkc9WRmJzpVzG2XsxtvjUSbU/+Gx6XGDoaXuZ3jkbb55e
tLz1xtHpLm53yW5inbxmP+5L9emo7xyD7UJ9JHf14ryFc7Sw9DtCKujH1fhqfV85k9Z6Wb0lK1Wv
2eUhCuZA7HnNdmW2rvg6RUukZnQjnCT+oJd0HIXlQHD6A8HrGFkW7p1+ae4nvnrbeZ1dMRTl0276
FambfXdZ4uCzYAWNuffR3QmDSxASH9bZfNRXZLpqXtLLxtQxku2ZFuNt+O1MHBOARbDXr/t8PydL
Spc3PJDZb7V2TylrgQ/v4W/aaw4IYMtiI2RM0Ivsrr/9EAlqY9jboDp64tFURyyhBOs9mlZWWbtL
d8WKJiP2C2+Ytfxjdy9v+V8D9++ZJ5wdyDNmSlb8V/IvPWF7IH5FBvctPmUf4YUlqOEsRndpRbsA
4+af+iPgTsYOsHpebGyboC5GdXgIFOEtmo35yq/Zx8VhLv9bQulGqsKsPyZhSn87h5HZOTvppzfj
kxTVW4xfGiw9yZ1VQIG3eUnbM82wi/DQMC617bs9rlxuOZvB6NFVS2L2K9McthWLA2F8WfVPl1MS
0RXnHGcT43RgfeJUXY/q339oBv8HBLLLD2uGf+r/CmkM0eh/I40paA958vNfdTH+kf/UxYL/jvCO
ZcD+f9Sv/6mLAYIEVwTmx4HPhAImkVn+ly7mIn6JAFysJT1wUR4goP+kPVr/3fXhnPkoashZLgiy
/2Bpwrr8L/Ll//uf/7/ylG1Z/z+oEf92mtKdJxXY5U8BEuu/aj2hNhTRJa84xyJmgeoJ8uxLvD0Y
X2sza4dzmxVQc1aQy4uhex9h/qK6EC5QnMa+bVRvKSZS8698dg69sG4iBtzJafhl11bh/WQB5R27
LC2E/MmqdrAWqnbAS6ZsBeYDK7Oqu2LKyUr2IqIhTNHEvCA6D7dmnZr0pU6xxurL0gH4OEwD2DmZ
M8uWBI2RPPLWJUrhEuZ4tC3miqvUdlmcjEDkr+yHpAkjZWYZGJVZe8PLK96x0aTGYQrcVH3Q2e0U
WLdHmELkmF0BNcUouPJ1bJgda1EObZGcraghCyNpssdPHuCwq/NRjswnY5dGd0htHonSAYvIH1kZ
/slOLfzc+BqRRMK+6znqqd1ch72Vk54tS12eW5xfzCy9qxxWrYM5ZbsZB5Q8FjFR4DVw4EJ/FkNm
e5RoAcXds49W7Y6uQrv9g0ZZRXv2hjAEjG7IvyNyIuxxEmN4sZTDjctXsZe8EWRTq8J08djaPusD
iUd027ktoc1C412fU1s8BlN79cYHs4+pJ8/3dRy5PjkZt2J1Go9ZaS+pYqNglNrfyPibJKw4Fnkp
ynFVwvfQi6hocXSSYrYhAMiEpgceiqYONs88+SXSHXHJAs3YOcl+oPB2OcYQENYVLpqnrEbsjOM5
Ae8RsgNt2AyrEn8tS3b+pLfCobn0INi2kGmobQPwU8rMNCjuXDx5DO95VOuH7Y2ZqNcQmQwK2Qsf
w2/newl3clJ1qrm6Pl2xF8il4vmw6J7dwgrPALAtao6KmStW67eDvuR+YWUftSPo6PKpdNCEd6VN
DUcs48DcgZ7y/T/YDDNBCjsdJ5fJJ6umRT/ArdtYqRV2G2kUrrfqg0kPnO++Ps1WP4gviyfB+Rgq
k6tDXzZFh9Y0dgXxPUxtbrku+8x23gTJUy65ZP7kKniWa2H3K8NiH5FBi6/sZB3gUFCSDHKVfeHW
FS1a1vgtnNinIaKC0HTXXcHHeSp9Mv6BjGjjIY9HjHcw59HbBWGCDZJecVJUIy3y3LrNkkhq2LXV
sOzH9BkpdubGsD4bvyvbBcCIgHnW4m8+rUZMDwG/clhx6dn0GjAW8IkifypW0GzxR0t81wb+E3jr
OSwRqp4bCKAlMU5AI1nXCgcX/MhRsIhV6wYfQW8GJIExByTTXy8elftLe+JZ60NaiW3tIm0y/H0L
s+5dDbdUVe575c8OLAhjCvyMYTqToXeOfYsc6zIPiKZsqkJARTok3TPVc+gMjx09AvpYuHc5J/64
Haehcb4rZ2KacYJWA5Yg2yMfIU45RhFLE4TSRdDnbz2+PKIKpdMm6xzvBq69WYev1F5wFxB2KIod
uK2ZlldHFOoYEKViRpzchFHSMbzgGikMQDRYgdwiEOCvTT0JY5e1sVEsiSoYRBrYatbowEI8CqOk
saaFyM+lOjGJJ0J9SpxPSUcKB6OLw2XbTRSWfBLVNhQZV9wriyGspk9JYj/Z1tRj1I8aYjZX1MyJ
aV3ulPgsFEnFerTGPUVXQXMMn/CNdmxJgjhtNp/ArWjSWDWzTxklkbuVqrd0tgAlSMlWYCX9K3Yt
9VlH0XxxFP1NxPeCo5uL/qUNFA3KCamGF1GwlV+y4QcTWSYw1Dpo9Iu4qgi64/r7imZDf2UtIwBe
DSdAeWg8ZzcMrJFNPPqMw/yzCxOuDZfJtjzIwUJXqDA4+VYVUlROOQeomD569ycPnlubs3ggoVpj
2pmz22ANxV+gFvNnaBG0XBBjmKoNPvzR3QOqA2kT8hA7L21tV+SqYqIei2kaTJ+5oXHPIo3Vr8zI
zM9sxBmE0lVHZ3zY2XS3oVucpRUR/dH1VO2nEkf8gpeAfGbYdoSFloRBfb33hzZGgq5CQ55BvXUK
o2LS3ZVFBcdeDa3J/5XrvE5OHW9Ce5jWHY4rdAnsQKzV6XvDg4EV/WrO1GllVIkxxHkPk9YIf4Ez
4GkajSOqGVO8egOgeKMFDWtgQ5W4tPXHVA/Ze/RcI6/5O5jLMCBgt4wiUZ0x3E9fRQmXZiBA9RKR
3F5RSeTiTLPiV1zKxoFccnSqlc35g2EFmEHZhHcheoNu7Zk3Uhr8QCKiRcOyLrh4D5TNttuWfmaK
2KjKPJqTY3zRKoI61ongSpJHwpvS/nmghvlZt00FZQs+AZKG+PQ1FW3Y+erm6JNl4m/QthRCd+Rt
m8k4+7MRL+3BtY9S6HsrGiJniZ2x8Z18i5VL64NT5yO2pkfP5FmO2DUTWf8jjWqXpAahnjbKbo3X
pvdsSM0dsVzUDcdAjusaFCBF2P8z6sb8y55quab4hmcH68AhnKroy5zJLC26ebjYYz4dw6GvloUx
5HuR8wEZvCg5+J5RMLRSv7yYIGitTC/v1GpKoHH5FFe+SgAVYlnLmhy4Ryy3bTp2QORB+U2KMf0R
qS+qhSCaQ56sMQIGmo4nNDeDu6nm9MUc6YXBLuwfh3Sud105IYzqOXtLDIrBwyJEePTS4CKHnMey
s62fME04DEhr3YFbmAB0+iz4tEnWMbFE1sWDpb/Hz66XQs+QA5UTXOD9+D+RnP5mOcGdKtTeTUdC
bDsr6Y5VYbOS8Mzg1phB9homzNl4zpCxettwXnpHFZccAw35/PxaJ2JacJNlHUbiZxVymVpUFoVW
XekFu54E8pHDGO5KNMXbXgmT+u4IWxixuCMQGXiVYPb8Y6BiILdYix6tRfNfZrbyNIrCuxlpWHzY
WVgeAh5LjktkcDVnV1GSu6iAGW6kEuIjmjXJHBMvMeATVgCmbT2Umi90ZzJJp7PDxo2Q01kGXEl1
N29TqyJeVIsvV/e/Y1I420g64cbL03RHuFfgFezwpRLv1b1OH35j9ZuEz+ouLdKc83ay17TG8ZLF
9SHXiXmqNJuEwCmuE+64fesxaVVJevEc8ri1wUZq9sNq23qDOtH4w9YS/Cxabl1HyZVnwmFZmDhB
vvVCSzpXlWbNRXRh9JfVdvrtqE69QrCgYkBptetlPJ3ScKwYy/lajBx2vpcuCxXDGJut5r0WOetB
VwT88M1riauHv/HY3n37acLmpKHelVpMf4535NSwShYoTsU8eMQ1guKbHNZABbMRdjDTiNReI5BB
xKe10LeKO+EJTLV7VHM3bfhYR6wsyce5dd64WMFjvFlV3ARHJ4/nfUk6mRFfvnHvTa+6xaOT9V0e
72hzeC4BazEReIG+aetenTEjQSlNn+0PjoHZYBGCBcAYPYaLfgRLFimvxB4V/zMMIlgzrpcnW3Fy
7zptYxzVvWH8dPgKjvR/dpfGAXcKma7qNnxfkWZx1v+OJxbnwjcLjGJN/cZj7S+b0ZfcSPEFlHSN
rgodh4xDLWvg0bMvrUzhCowI6nqM1Fm53N1crkNblWKCJvyNnSwLUqq4bbaFDlPLNq64ljEPcSsk
A78gqsR/G3fxBremf2yrLPnoiWNwww7CjZJOeR5555rRRhcrRbs3YiPcBPgKFyCZkWXM2R1XrWal
W+cMFgvDlu531NfhBn5cd5wEZ8xIhduXn9v93mxLvh2yLFYRQI1/BMUueDWnjeTDci7wpq5iD0yc
Lbpi49fteLTm+kULy3qt3A7aXJ55GG1n/1PGVBg+vUY+2dkZSiMC9Oyb4ao2ypPi6rWPnDLfmGZA
1U6AfgVGSdzJdMbbgBXy3RL1Z5cVLnw6bvZd26Qbo+g4cMYy5X1sSNDHYJ6YtZrXKErznQu/7lkC
zrCQp+2lriFSYaAMp1VDumw5QBXb25ig1nYU9Ie2YjeloT1+doP+roM4P7pZIrGdFZKXvPzSYxJz
K5zNbQDQJV/4pJyGFUnnpz9wrjYpYf8T+UvrGCfJq+4t9s3Y5RDGMx5iO7XvWeBXjzIRJb5ykX1y
/H6XnkvkPSlGXKjcbQwL3EFNhEVq39l0sv3hAZt2JrfDNd3W6nVSlQcyjZ914yCajjLMrlZQoF32
ZXEWXSxWXAZw+4/VXXj0gEeOmA4u1sil2Tzn30KIf7nDInC2xngzzQiM5oT8VPQk/zqDz7g3Ilxz
H8YRygG2iGo3PZbUY+506sy7aUZUb6eKgJljF0QRqyKk8b7Efm0VKV3uRCMOFnY7Fk+wGVHpkCYW
ndfAxdLRj+mN1dmvhoxueTmsnTyo70z54Di4Zjwf66FgNGK5NMbTzUmr6BYp37hj/hLb2QiCozYJ
juJgLukL5ywlpt28tUYc/ATdUN0SxZzIhMqIHMyFWuILNb60AQs9zT0ELlPH98oLM5Y1eXfHEfq7
FUEEvKDKeqQEEFgLWsYL/M7QSUlDmdkLBkHUziAaXwnBYfPznXRPXr58Y9jtvyZ/Mq8h/sFjJipn
jcJevLSxTA+T4hKSP/FrnA7Fti3H7uINpUJ8HT8Ec8FHoJL427cBLrJt9ta8mqxu+cSsI9nmB2y9
4kYw/qHAtltNBomoT8djYI71Tyb7+cBnpttRBiS+ko4l2jMY8xL1anyveFk+KiLRjBwNtzr8s2SU
G+O9hiqzTtw2Pxcpx27DHP0jYy4E/pSyZDHqc++JfqsmGR3lPKLNPv2dpR9nB8fzJsBh7o1mMsEK
SAPlKmywQPQLblpHyU8mlPE89haYALL3zVZzDh8qAu9nHTePOWBnMrs2Z2fUmrBLUrUMdHwcwZue
NEjBfZdVqB1PrCt8gW5VRQ6NwqV16a02XAOyf6ucsl7rMrI5pZATkka/cGAPf+cGIizWjarcJpHj
750KzmQloAXR1GntycBfRd5ZW88W/XuC63ttVc+PigxG/NlwyxK/q7cUMqiHCuQN+o+1jEs72tsT
d+S4AZnh+NAikwpMUJWF1jnAPwgnkbnewGZ5bTwPV2eauiz3h4le8NhqZL3QUd2AvcgB0AfOxVPu
85WteI0t86emnX0XUX29CPlNLOy0lyQ6kmY3e8Ra8hpfVheP5Z7veXdUBIBuc+Alt9DPmmNtzMye
FgXrcRi7gErL8lC0YI5dp6q5eNoPt2qddWB2h8TKvEWrzO4R6DJnkZAYD3z0xatpjgB6MiwFblSL
7yGb5mWJJxoOVWgcDWG3HpKyTHa1H0UvbQ66qfGqP3iM4yPm/Ik4G2QmnJvOX3hTziq0VBYuJALh
IS8a8M0Jl7aVIqy8RrQMIPkx1ooZxl7mdeLT9ufqJ58hh7Pft6wVuk0LBVDW16ap2OIyBuFK97Ln
9i2h19qLMpLsCJ+/TLLpbDMMd40NVnK90f0KyCJJnXpq+oPJJXqpMRyvSPEHS0bX8pDDUv4o0uYZ
ixjktY1ra5tbZbM1PTd855MMw9aR2U9Ke9maaiXWFvgPucur9GiCuN31Zog5LPH1ovadkjV3hwGC
GzADI9GMU5yY/VEM0tyiZln4JGbjMFjpmT1uvy4J6OJ6modnEK0E/BaB7CWTR4cvubRk186jIJ0W
faGlRJuWTr91bqHY4TMIimsyJhbbvLjDXtM200o67k8TV/AYBzg7NJ0zQytM5Wsr4L1N0rr8hKU4
nc2qy3Z2YwJqT2t9dceSVMdEC0I7lgN+1qnciCqG/hC6/fckYuCOFlkyYlz+9DKSRP0ABzZsYBSr
hwAXQ1E2+ONzjp9vGUIqeqknZ9ryAcEyhcPvj8TFS615UTirumWTCkRjfG1T/0/o2fOpGOdhb8fI
MhCW7W7rFZG/SSDrrW0gKYvneH+WDXveiYJyYOfFAIPEoMtsHIYa5HZY+uvUMYwbmik6GIHvm5tO
yT0m+LdAdXa3phbzRccU3i7TwgQtIx1QCvBWbgPZqqNhm/5r3M3jKcgkEULPGfHqYzGjSVdw/QF3
sdElX8MgHWAiMLdvxqonk0gLNa63VH43eoQ3lXoNBp05I7VcO3z5bIddioTAzXzahyvU+W6b+Xp4
o1WVr0fkOAaQMb8jRNPF4U0ajOqGjmeMLMFT5swgOvBNcgwM8Abn31PbRZtA0JF7M4SksoL2WcGx
VF2zdEwH6g5AijVxZviFLiy+XeuPmIB4fUnNpma+tSPG2tku4FXDVGQ4ipu1XQBe3wBXbn/JQj7v
z1Dvf4xWxw85ZcAB+dIMb88ANVKU8rdyGvNjbWEHNN0KPp1oRm7RtUT8CUeCTk8oYYo5ZfoZoty+
dAP3TXsS3CgNf7z7nZmvC0LAf5Wh+z9mYgn+GJ71jU/WeL41/U3IKjj1vMQWg3tjbX0Zu++RYlIn
veC8mLXXs1Efo72UBvJ4JxCMLRMcB8g8Z0vMpdlErWwg47U3P1feRvB0Mqe648KRpNNkaH8XEmBG
lXDpAEFbfrT9iDWfgoolPehEaer5lOEmXhag7JAZySlDBttxtf3rJ93JSOnDRjX67TfdJeEXni9m
r7Gus1MJDIFWDetomDdxmoGSRndboTrbB7hHzQY0Po4YAskLIvTymY1AWvDfxciBPvJx5c5S3QTV
xFXy/FDkxo0mFvSypnz0Eu8J3tsoMr5a5XBzgsDyVaT1nyjOMsQK3+IGkpILFHbxMoHJefp3xzvX
iBqGuIMmMTn6brRAYhaB8vPlEGa4ogy6AQ2lGXllxlwli+qfzq38g574ne1yaEoHWTzuEHX6Isb2
qpKEsb90Grb+rvUz1RwXDObulmP7Pgr0CIfg9Aox7TxrKNwLk8DTHpjGLellxuQDlD3szc+mjMb3
Onb0ivZy+RTM46Wki2vRGHNybYa4egK9wzN9V3JdW+IVDf2tZte7qQzjzZ2oJw/9msU+sCjep4QM
yehfCVAflTTHC7KNz5PGLArf50zKJv+tBQdi51Xj2ktRFNyoZAwKu2RfRUyk5LTNhRiHfk3PfPHq
p5n/bVmkjQY74OamVLsfs7H9dnobb3Ro24za0HT2TlvenYxA/Dxl7d5s6mEjGPZ24awMJJTJ3rAy
Ca4ysrAxeUW4ANngvZRu8Eze9u2r6XY43+jwflWCl3KYfRD4ItLvYYr5g1Eo/xiy5yErsiEjLTig
rrkFaC9iZ2ROEoOXuLbtdmdOBDDI5A3btGqnedE9Y1tJLL59C4EVWjz/Qg0yt7ZK41eLJHCTngGG
suAB7gJkNGVW7TWCgLJtoyk9E0YcHpFF/0FnOhKnrJOgok3S2dAg/x/nOVzUOkivgx936wKeCK0d
k/tgEaW2FYLdQTtestMBBaUs0Nx9YSEGhyo7DbKNtqOPIi0UsDnLLMJTkw/zoaOF5FDy1/o7+x5+
vAlDdh56ALCfffCwKwIyKEb6OqqYcy3t5MZIhvAN5zdKbVpj9ZnoKliS5BgeHuZQTFLEOI5t7mhm
iZ43oZ8snFWVxXkcCvfc5+5EkUU4YBmC/DLhnKaBgRuyxPWWVpK7ndEsbJY1Z5ZgiC7Qay555trR
ukqwUEeq/fK0o258SCC/jdSDLXy+KmsxoiKZ/YjM3Xbe1XR8DgdiCCW4wCAlSFWdCf6ixZndRdjZ
PXRVeHXb0DoiSISAY5Qm4Jmp5IKuC9iv7kgQVpPeNOQ1OcQMorSOX/dwHFDXF06ZPJJe37swL15U
EugLfxHuRy1U/q3OaR7IABgoTtRc8dWf1BbcOjBnTY13X1XuDr8REzx7qrPfF+U10L74sWMDxRPJ
Y3xNIQgTffFBFNLYsQOV6Z3YukAF9zvSTlkQ/zKm7qfM6uwJZ42bd4SpNCIqJuMXLXFmuTbY/Kri
Uwgkhs4WCmDKXTYT32FuClazaRPYtklB5U+uVG4N6a0JaT+nDjqUO7+2b6qyht91ASJk6gMD9az5
DGyGkYXp1oDcuvYX8M5hz3g3IUZySfICalAke9/KVWfb5bY/Zx6OKyJkUCideRrXNhAMTGf8ixBv
4Mg1CVDHYcaKDUwWq9DshFV1Y6lcvKZ1xP0/yITzYLCX4lQWSn5MqRc2ybKO+lItWz6bFt6i0U2W
tj1r/bvQHYqKYQ/sYHw39frNTA+2+1nWHVRvsHCiBvycVwxYogGX43aJ/dsi7MSSVtthfxW9xb0w
Du3XRvh2s+oKil42o7JAwY5uj/M2SFxtLlhlEI+0cxim0WA7r62uc7Vpydq+qYYvPEqlqlfjOJWU
uiTlhlKb6GCwBov2SV0mGrtNK6cVcAj/uxMG4BB26/znsoNtwrcHbg6/6I9OR9hLaeI5oI51N45M
9AXLx5FnFHaNY6fO7waZx9+eG9z6avZ+TSyH1nY8kGMvfUpVBDokUdd8BYM/ek0K6Qy8BOF0shSg
J9iRrfMwbBsaAgVuel/ljehObh6qvwoiwc3sXd56GmusYW+E9C81WSQ+qXV0zH2XVikw7TbHM0Tm
HYtj7sNjmgPVX8TQx/OBIvQ6eGTCB3hPv4Th/jjCwAA1AJGhFiUA/Ql7hLUC5y/jaz46/BA7FLSY
T7fIqksbawNFiijsnWihK4HKCLN/i4O2Mfa5FlH8WxuCpqHc4OkBukB5RkJtqd1HIt1Jwc91duz+
pZ+iZAvDAvHG6tvya+LjtZFZhpms0C5OPVWSTCkpaicynMBeBkbUPxJpuBt+YPRjGmaDP2xA88vt
P2LgQH8eiW5Dsp+5r975FGBcXEaF/aiH7hdXXkAzTvPcMrfUWgyZXtl8Gxi6s2bTst3bqnkwd2Ut
YLUmhK0bWxRLs3emfwEfgnthByA9sBXIN9/1xC3jUv3blLN4zMPgf5hgmtaBkXhyMWRscuE4xafO
lsWBUojwt3IrTcdaSShFdmDxp5pVLat3l4R3m9cnai19VC+aEjjlkZrPHkS5P31bF7u+ZjmVDe2H
6DsOU6c+uKqGGdIWbf0ARVEtxryCuxfn5qptn9erwba/lBp/IuDZx0Ra0GxT4r9x5vfXKYzReZKI
2y4nNPSVmMumnWok4WaQBzPs/W1d8soO5M7fCp6ipd/06gZ01N7FhlTnOhp5hA3IGdD8dLmSFrYF
m5vBOeGt3Bee9ZGPsf1dS9v6lRLz3WSGih9jP8lL0OBfqwJ2KXUJdgTiU7jz5jR7eFk/79nN3Ll2
25jhIcht8STwK4ZQcBZGwBar6yf/6NB8tePp9+4wp803iTH15qtOfqgSLh0UUEetOqPKsZH1eBiA
sflLjijzgmvGIQal+g+/arNHBLTgbNpjv8L2oM6OdN44keyHrsv40BHKxk+mmVltSCfsDJ0nsS19
4hdtPWDYQJ6epavIVnUHc/C8O/UE7nLq59ewNv+MUzRQvJQgOliorYfSnDtGNDdgvUgLhaumkG4K
bjC8uyWuEIS4mq3bwrRMuIM0Gme0xu5aU8b7LHdNJm6nlpuZw2s5cui+Z0M4b7Snfs8wO7gshfzI
/F7ar8B41BKGk3pMnuNtorEnlsDV5vnSZfmlVpgBpIyrvRk5vF6Rw2U/GgDGgraOz41V22uEpV+w
rSXX0FRZy9yHzB1pGm+6iWwAEJV2x+tl71hVu8vieYnPeRDBY83+6+SHwZok+i0SkuiV03XvcZ4n
/7QaLR9TKgidoB/ts65q9WsEWnwfOAKw8wXWoy91/w+fwvivDpS3K4wU4CYrccic9bEyw/Fk2Lxm
kEteI9u6pl4HIzsI13wVTK5/Tr7PwgC7I95G365xHPJnSLYlnVgvrKLqlUGly8IxnGwRDrP9mqYT
6Zx8/D1lNAABFTFB3gTljpKahwT/RuSsra/olv2wqRouFyFYqsifWfo+656PwTjiIgb97GyeKuzC
8FixJnw/d41dghvovZZt8MguYBwB+9Oryg2E8upjFqWffhzH1hKLiH7PFI0WpsjcB48GdsRaZCBy
pdxBjCSn1df8kfrZO3X4xxD9XHvjlzMG+AJPp2nOqiG17Fi8T0EWrW2m8jNgXudaF+nW122zmhxz
+OGpN1YzN7R7qvpsrQMcJzHMG+iB5IldxfUDHoX4GdkZ7KQDgZEFkGUDPy2re2Rk8Z1V0fBw0ej3
CbUpr43uuSHUGYkXVzyb5rEg2h+KVQIx7+DTbEN58MJAHBtF5tjIovgv6gd6bEycnyavmNcf4/Pg
xn8UxWkUsSfFXJ4IKJPrzpq9oljLO838MF5GI5rbEy4cSR+NouygTXr8oFmSLg32rCueMtZV7Vzf
eVrCL60V7NBYx85LA5UcOU/YLO4NJ5ZMPvS8BbPt7S2qaxaZIeQO9jpFLU6qT1ImXfJe6Ck+mHNE
vsZv3G0GzmfdBjZ5Ma2bc2kBQds2rFsmmF9maR2gEcUCSk41RDVVTIKIJQvTFJyqbRrjYa5xbmzY
kGADl958gnWF09mCudFv9Cyd5Cs1UbNJCxpjMmw1yCb9r/A7In+hhbtpMUx5nd4An9qanGDtPjyF
K28l4rkDsvCswDLfBZw0/2Z55PtPhuSjuItZ7vbJOihM+v2Qrch6H1Q0usZjcBLXP3cZrqOjKJyw
XzlGTl6hyeJC/9KTLYwXvGR5dGOVOwxrXQuhf08i6DNsYFRKFJ+zUYekKiw/KDE8oXGmJr0TsIy8
+CeoTCv7FxuDEa5Z+rKHzbN553KDPXRuPRd0JCFrAPspVhIy5KW0x3lp+jivE8TlO3rMjBcaa+ER
ONJ0MXnnd7HfNvGe1hnKGLWFe2YMqmht1QUY0w7Xe5+YwaozRXjXmH+pzEFTxIfjWtkpZVX+Dy2p
+fbk5Py4hpt7iGdg5ldlOo1/USimP3M1WAdN3PqntxztHYZCVflVTQxbmxL+rDiMCtI07mvX/lPB
5V9WimCChzOKlU1I/QFWNdrjCneY/smYcWmkQYbjeoIiBSMnGQANoChwSbZrzIqdg2ayMCA6/FUz
66d9pkvsKbSATeBi7XlvcBvZBULzv6UrOcy3yqufH/ZgxPi1sj07GLe+x8y3kZ4MJ6oc7IiWK2bZ
MN5Bn276F0FhS7nK2z6x7M2I1ovJu8+j3P1ImnYWIe4Et8r+4ASNkdjYgsqp/zCMoRQNMi1ezuaF
+2L6rEXKbWJsegxsvRYgiLJfWtPAtWOWTNx04/u6exWQo+gRqVrTxcGPayRiARB3IR65tRcnNNhE
Y/7hNXbrr3TVjS3Fa+FwQeAeQDhTmlCR3nEa+hzD6Ju1Qv9VKhDVqyF6EkCd4Fm0t7LgtFDspCZR
RB8clXn20baMYqZJRdoOVlJTrDRDJODNPrBQGUrD05g2chXxBTUcJ9Lr3lf8cFKQfdkDR5GjyQ38
D+rOq0lOZlvTv4gTuExgLstRpq3aSJ9uCJkW3nt+/Txo7zkjsbu64lTEXMytogUFZK7MXOtdz1t4
3b+tyP8fiLP/v6MXSGTLH0i0vyXf6oVCe/4f/1ehrVuaYbLcCduxTbTb/1JoO85/SVOVlmrhSi8t
BMz/rdC2/suw4AjPSmybfYA2Awf+LdFW/8sWQtccdDYIu/nP4n+ELtC5/X+gC6RjLw3Vsw6u3gSq
7MBhMUTTSdpkhbQm/WSNLbgCiJucRExd+SyHjvaritwQkoQyPkykkx+HScmp/zUVeVHKa1j9CsQh
Bq6ILEONfusVmv2tgFZ4CFQyLFsPkPl61OZEn9mHTYhUjIPLH2/9HRqC/l4D8vwoC+djJ60d4GWt
ybGRcAWd2i7eagtVLPw1xRy2QtcNetE4R9GIYdTixq8KEAieTU6O5o+2eCO7ab9OqYQN0gKOsinc
NbPNCtq6WwR7+j+9Ytt3TDf7K986cYET0RxjwFv/ZiMnoaGlS8t/xr6xYW6qCsgH27yZyPhd8CJ/
r/l4fsKFjL7vG3RsIhIHNJZ4e5goRX/oJr4r2GroyvfIyJPPYpos+rl8x8aA1CusfvXx6/3bCvlf
jc/zvecm8z98iQeRNWVv59PBMCblwUH68k/p1N6Xbijp2fn4Hu81rM/3WFgTe0oxCFn3E4PLGH5Y
Bh2jYaWoT9YoAoRb4ZD8C7XyY/hf51oTzgz7eTr88TRZZBlh1JnoRHl7vyzEzTRSVupLU+mgnsbO
GvdF1Bqs1Gqv0N83u9c7A+hR+k/VF9sp1Reta+3vLBQd+akYJIPdmFAQqkLHLUBR63Frolv5qZGj
BIGM5fGFd3Ruwi6YH7kakB8m2+dOoXAzZzoiob3QUH/u0rSK/PlS2qqHFDdOjTvSAO0H2V6Liwsj
99ylFygCeGfkb/q2cT29vNfU4JMKkOrjQXPu0gvugBOURgQMn19dx2g3sb/KaaP57zj+TkQ5c2V1
noZ/DBLLHH3kGlw5TmjNnpBhZtX2uksvY5VMTBM5d+PqNB3qBgdJtd1cd+lFkIh1mPEWfXLwN1QQ
HRHVv/HCtDn3QhYxIM1SmEp4K7gOdBG4dW+VZ175QhZTH40C1O4cQVtuO98xkNz4srz9+IXMl1hS
cogq6vw0f3zGbOhtk4QvAwRBPzXZyaJOqSf1M9xX/1+taWcDyrk3s5iVQ6ur4MC5RxN0nCCFWTrf
8DlOr/ymi5mZRGhnMOVr3HR0QA1wgqJITbrj4xd07scvJmfm2ImpxXFD3QYhjs3Bhy6A6y69mJx1
YqY1JYYGDotKhyydH5NZPl1zbctZTE8kYpWWDFGDeqd+SgsBNrDbXXfpxfS0cT/uId03Lgq+DR4Z
JPerCy97nob/ORotZzE9JyUku9KkBJW4Hz97aaztvSp2XpMO3Zbli+gTjM/u5rrnWEzYilpPHEzM
KqC+MG581DTmhed4f9BYzmLCmuTgfd33eUUc6rPedLUgvGq0W858yz8mLCkfDlXwHd0ATIZNCzn9
yde9D+PvK6eFZ+ocAmv6qq3XBnKxlPr9x5eeX+l733UxRUcMq2fCde1aQSR2xmxF02DicAgd6CEW
eqX9x/c5994XkzXSO/pAAC26DsdADo1k0VtLGa78qov5GmS9hLbNV9VLJCDeW5/9+3z4P4yQwNj+
fvWeQwJx1J3aLfVqBq0Pn1N6Ma7aA1jzEerPEVNkYZKWDS8lwQegiAoXqPh1ocBezFdaI7NAK8ra
rYRa0UJhOpuwQwx+1de0FxNUawNjdCwUbnKyT6gc3YQ+jesuvZigQ24wCJN5oAg4QVLmxyonf3/d
xRdTlNpTMuZ5w0RyurWNG8KIGPG6Sy/mKG4bft917cw5SF+d0vxeIMm97tKLOVqSxMqoJOCBJGYY
L3J8vb8ustiLaUmdM0eMxofEjmBbII8HQn3dj15MyTwRWRDUxCw7Mw5SJZ82frpw5Xl6vBOzrMWc
VOC5DlnO2O4My9jktsfGiH3uuu+D5JFeK+emltRMweiXFM7iIDLvtbqM9lbjq3TWjF3cUrP1xZfW
HmwcGmaXPGq6m9jRrIccuQvEhLCwviFHVj7RuUDKeZDRi0prCZXrudqPCmTQnO4wGaT4fWGIXQVr
3227EjJ0EPYqMAUt/TnXI3c1PPB9r1s0iSoIRxRDmDMxOkdEDwb1LUwEZcTerts5saVbz4MEx4Jy
XP2kjDJvVqqtNJ90avLgKnAmvGqHA5T979CDd/xYOR2LFcVxBJA0GlTyuuFqLUJPnWokUZE2uIVj
f6LD/ZPq6VdeehF3UPUpeOMwXL3wEOvJRubJdRNhpgr8GYoltroNDhK1OxWwy0TYfqfB68p3vYg6
WpGnMraS2o3iDFlqHeMc5LVPF2bDmclg/P3DLVSeE0lcQGW5d4KbfMx177o121rEHdqCvDrNMsZI
2yNAMmk/jTVqVtf98EXoCSZqfG3ALEacu43keMK97Mphsog9NauSQ96Pj9katNzAbvOH68KaXMQe
jGYG6n+0d9KvuB3g52AqdWFx0uaf905ck4s5iZtsVxqqCuLOGYNvVHTo+DBHul8mz3lOiAWAgSa7
u9No/Tki/+5W+D2V172zOQX85wSY64hTi0Wuawdaf1KNyd4q9O5ftzrOANw/r476NDMt8ptsu8Fp
Djc9zYVXDSO5mLisucGYNxofhJJCPmVrxzeu/NaLeRu2PU3rcOddzQyfqRzC1gn7K1/IYtrSsgz2
GWkm11buaWl3QVhf+UYW0xZwRDVEkNXdTK8ekrzD7YG15bq3vZi0aT1gqzD/7KErV+UMWX277sKL
KWvjqTU1AgyHRg9Lo2NHczEFPH+ud6aVWEzZossyetG5NErO0kd2XtYXQtg8et+78mLCahrlNwY2
GEPPQoIr8ccVY40lo2UM94WR+Nedh8Vibkow3yIo+aIIoXBp9LpHO6IZ7eM3r83j4r2nWMxNXcmK
NoHK7xrTJLexNUxbcise+T3cDtSiSdd6MarHKqusI9Y9CEqFOeN+pfrLdEp53WIjFvO4GOBEjEb6
e0LcBipAYS+8+IznhsByJhtF0ecqK9kEQ2BIm4dCCy4coPVzr28xk/24rRxTYx1r+hiNF0nA5C5H
TQVsMwY9SfWMxkQIQdsC5MGh71Fz0OaiHOywdp7oQaj+GcHvH8vCqbGSlgAzlVGwl+VVoNuiUxs9
33Yyff0mV0R/Si3QiR9/+TNv5Xdx7Y+EBY7TfZS1XeVqRaoe8cTxNgKE/ea6qy/eS0UDFDwW+tAQ
AK49WGaiVy8E5nlMvDNif3+KP3641re45RQ2HdxKbj+ZQ90c6ZQxvqFoVa779ZQp/1qwQG3opZXy
VUu2mWz1YR5cmnBnXrtYxNAkj5KWQhjzja6C0flKGeC6DyoWQXQMg7iRtMrBQ6AfCHMk+vCa5kI+
+szPXmKLNRp5nc6KOSrW8hb3mSfTRqR21VhZ4olNU00MWzI/q5H2XLvJUKDLn9ddexE8wSDp9HYz
m1gCwKlD4kuDIbjyhy9ipykCUQo6qw54CuVIOzu6OKm9XYiJ78KppWOZi6BY0noZUY9rDyXmGls7
gVzctQoduqqzq/U2PGoDOTSaLtRTm+r1fWjQBK4idVm3ejaeqC+1hyYK7b020PPfocLdIOKM9mNk
aNftG2eBwJ87O87JvV2KsT2MRWW4KkNwPbJgXXi/80d6Z6abiyDiVb0nZTHhUjRZw7GrRHqIlKa4
b4SNSaKv47PqaChhPx4q5+6m//0sKS3T9RjhiVQ50BEghsgbCPfm7ajZ9W0gjblE2gP2//hu5ybU
Ig6MQVgoVUT9wrRy+6i36PNajy/08dXPxEhzEQs8Cq6S3jrjkDhJ4ZZqox78DgH22AX9949vceYB
jMXGKlDB7GSdrbnVJGgOTuOfYZddF22MxdZK9LJNsBQlnRaMv/yw+EIPzlVFXUS1f39lBcUlXaYc
4ZRkZ6tv+njl61jEAuGMCCNz6N5jln5lBxjf2ciJr3wfi0jQTM2QjXVruBkzt2lmo70Ahut1H3I5
h9NeUKDjdIaM7kTKG5MC273u0osJHE1ZVXQiQKiTNXpAo7GlPHUhgIjrLr+YsfAWPdmME8PE1+96
DlWbshjlhSmknRvgixlaJY1XKGpkuDAdogPCPZjuNjAiLN2RkSYgxnAqCH9E7IqfynLWLle2cnKy
QtkhxFS2dW95KFMz3Mque9zFpEbynPm9kxgwt5EKyQ4fSj9oDh9f/EzE0BfT2U91Vg49qg9BlVfg
g/2ufcRxV321TWxqP77HmQj7WwT1x87N8NE1D4pTHTLQUG4JEufTvL9FMj72cIglMOJcr54+vtmZ
z6cvJrrQxgznT99wx8p/iabe9Zr4wqXnOf3OuqQv5no2iJJCrtRdZrjjFvTfgA6I7jCZ8rcABp0L
I/DcEyxmvaFPAi9WU8eT1PylinRPafG6KKgvxranNxM2lUHlOnaXH0BwTNtes+ILA9WY5/d7L2gx
UmN4JRON5aWbD4aEPdxJ5SXNE4gNkHtwmoj06hXkovHAkS/EkG2ycXpzNJDnvmk8VJMFE00k03jb
DWP9C3xkths9v7prg1S9Zw3OduQOU2AUyj9RgDNbahfemtJ0uU6ihpZUnOyD3YSC+KaNrPE2g2u1
M9Mh/zw3aK4jlA+f1VhTdxb98+WFhz7ztZaixEKkSjlGfkU3Th26uhOfgEJdpzSxljLBrBLhBHCg
dJGbRCswSTjMeNal8v4Ceft/dHLWUqPX9k5gj1WQH6gFy2OMIhRL8jI+jVUSuMmYEBCcAAo/dI0J
Ho09efqj4mfTts5oYfVyX5k2OlvL7AY5qLfSAzoc1s6UZTCEMvU6JY+0lquJiQu1IdQG5rnV3TjB
rF2kbfjCYvJ+AJTLfLfZQ/OgObB3S03R3LaCFZ3gmrnLO1DRV4WkpRxx6hN9jKawdEtuhcTc6Fei
Lqorr74IF00YFT19FLprlFH4KVBwtdHo5LiQhToTu3+vkn/EbkiiNdghX3fhxw5AbAvjIagJ5RIe
7CN6SuvFGOrs88cv6v1vgQL5702aSR7c6XpnOmBBGH3uHKM/JWOJrQkaywufe95KvhOifufD/nge
PHmDIky0CQtHxTw1vWW+pvoQPdfgfg9FP3A47/QK9A3O1h8/1Lk3uIi5VpTqXYMb66GuaDhZlbQI
YqsxAFmaNanHMc2nZ9ws4ah/fL/fm/33HnERhaO2VvErk9NBCPpO4M9XGJH2angoEdxDGJO9t9US
3T+GBiXAtoMfUbSdty7QKrggL8yTFTf5lqYt+sj6BIKrFr31WMfjfx526VaN0/QfuFLaKlem5q6z
CkgCiPvrG8Biw6vp9fJe72D6res0qR6cyvPv6SxL1pWX2Ds2V/Ht2Pi0Nk0VrGOfdkAoYYq6dug+
2IIc+9pAKd0YfStwj/Wc3cev5dyxeqmQhMvhqSbCpUNiM/vWE41YvyA4CFgKaaB8ZRZh5VNp+PuG
rf5mGjHO2v3UPNF4Gb8qvSweMDmXUDlM2nAHECgQfRzACXEQ/GpaeHYf/84z64m6OANFBR7dneRo
LefDL8XP2yzV/Au7vTM7mCXbPKDJgqNb1x7a0h9v6So0bmlsab4WZkbqF1zvdVsYdbFTqsZOBVE5
tId+qOjQKvEWHsn3XPiU517RIuKJBh9zWKXtwddMoLCeMUE/ERVI0I8/wZkYsRRhAg/UnbytW9rb
FB2XhdpU75qiih8DoHHrJDfy7TA5IyklaKkXPvu8335n0qqL0Ff0jVH6Wdse6IaJvxtaQDM9FBsA
b7kPezFNnB+w51UMtcrUO41ZAS7046c99zb1v4Ouh7zUy1mtD4XqfB1KCT8Cx6KPr63NQe69x1oE
PwzTy2Hwg/YQ1KnXrh016k6NVyY/zAL0n5/67UBLmONtVJvKe5xKAYul6L819GtdmdVVF/EQEAJ8
mVDNMA8KvnSEqA1lvebSE86v6T+fEFvOv1+f49md4ZdWc+hLg8SuEZ8iy68wu7I1KilVbSZ7CRHt
5HVRtaHWlW2EkSP6yjKQER3Q3gvLzJnNHOLhv38IO14AeQDB3DRtZuP2RNsDnh/ZdqMl2Yz0weyz
PCrwiS6I1AJmGj3zkBeCXHdpD0g2aY/5ra/wMyn642VfA8xOaFa8UPx8f3Ensfn37zMQHWYFiDPX
t8FN+UZDbx8EBqg1iXkh7PzeKLz3MRZxp8HygLa0sIPGzF7f9mq92SSZ4CUIXKopqHT20RjReeA7
DVQDEiFHjADgwjaHlOombWc8YWNgg/i6agLIpfQ0iYte1AHVwq4Mp7dKOsErfVQzDa0a+o3p558C
MkebGFbgOtPnDmWjTzHcUbBvutRB8n48k0uNKuRQsjFVMB6q5ovW17vYG9cmvkC29V1vLLfH6PXj
p31/q4OLxt+fuO68ehgNUwOXorj00mMUVMTqQQskLkkTvl8Wtt8XgvS54TTPxz82cv5kBbKwa22v
A2ralfbUH5NJYfVuQel9/Djvr5bSWQSvaUrJvwHl2kOgncGe2rRqdPs1FSgxqJB6249v834Als4i
Pk0WmZdmylM3GvFJxbas8C/F3zOXXgpZIc8Apuy4dBcqG0c7DPaVh7KlitVuoeZOvZm4Jq2aB3C5
9Pc6k3EhmJ0ZSEshK0phmOrhmLi2psMHi+XcQhZWlXlHQn7c+4mjYpUEyfHjL3AubiylrYFZFQaE
ssSl+izdOu6sn97QV69SsnMZothznRnXGvYhehD+sjpAXMHLLxf1pgtSGMyxU16KGWdGtj3/+x8j
ezIr/EZk1bsK/A6c7YkSyWbwLtU7ziiOQDn9ff2+HtMp8OrEVVVD2QX9vO027KpzVkPqgwgqhrBw
1TbzHhRO8THumlX3KygFZJyPX/eZRk64aH//AlC6mkLCtHeTPt9kegKwd+xWtaWyux6x6binA3pb
ldm90Y8HRJJbSlc7J54QWnj0Vfu/SIeuq0gBorvFXp0DO+2fXn1rmXKjR/IoyvhCBv7cQFxEGazl
/URqeeJ2moDRLTTcIiNwmdS1AYRP6jTe2dK/WJw/s1+SS2luqBo4qExV4mLYY9ebVrTqD7038h/K
5DecIGk2WHuNI35glTT91HqNBuoiAGJ+hM5TXQjjv3Ol7yyj9iIiJbYZpJEqOneUOjw3YfvRMUmg
U3udiL5z7PFdGUfaAb3dZnLaTWZNbu9QfQ6yEspp3BbZpknqYQWBNdqWfV9B0wlHf2X6UbnLjMJ4
Abs0d8BxFI2HFphO6RTla6MM3lM0quQC1UF7E3kzlJuPx9yZNdBaxPKK8WwPGA8hr6jT+ygtrB3A
EnS99TRNN13biiNkAvDnsu8vlPrOzGNr8RYVIOVFIxUaWiYbBIkvwX9ATylPfhaWnz5+rHP3WOw+
ixzeZF6MrQsOaViDwii3EQD2jTbWzf7jW5xZBZei4VLRTVk1auti3hBuAtjHh0kk8Y01BOqdYhfh
hSA8h593Bt1SQZx0Qs1iLwA96otv+ML4/4RDab9c9xCLjWE8NVEBCLJzVVCZR7/JJtzJrbx1aZxK
Hsx6bC589HNPsQjeQ+rVRkD11XWseidtsalBZX38DOcuPf/7H+uCk6XV5EV+6oaqxC6AVVBcCMhn
PvFS30oUzoZY8Ro3mSwPtE4ibkMBjmGlgiLZx6klL5X2zy0+S7lrrWHBVLe0BFddnetrQ2knYNjh
cIJOVmxHD4OkNsv31CiOdvE5mMrrUhJAXP5+ex6MWs+xqhS1wqAewjGr95mop+u+zVLq6uElVpKv
yfjsJbyM5Fukjt+u+uxLrWumiFDKrMvc3q8NVsxBPbYRBjTXXX0xqPyyyGXuKByOhVasqyQ0ETcH
nz+++Dzo35nScrHO55Hq9RDvZqB5Z91OJl5sfm2KpzI2tK8f30L+HqTv3WSxRFtKz1Zccu6NtJT6
yGRA1sUzVht38IfjQwCb+NVL4nir9mZ2V2hFBNsJimar06ix0fqm/ww5AlPeF+OIO8xUGcp9Hrfh
KgcP+lW142ZnxU6qwzLCBMoIFXuX9GrzFk3BdJd6Pbtqqw2/qcXo7EqpAq6qNWd6o9mCklcYMSC2
BsdwANC016srI2mVTSmU7mc0RsPONET3OQ6M4VH3sY5WWTCxf4jqfVN5I3hi7HZXgRIYro9/11Nb
WywldTLtazJ3dfnZGz11NXR9cG8PGAt7WQabCiM6iOdm2WGii47mDhCVxoB87qYRwLCW6pSmcZGv
PodOG7YrzRtxIq4gcK16Eakqhxxf2Qekf+84OmRrr5XxS5Ln3p0yJcNTpmZ4n3cmhNBWxeM5QLgL
2rLvsHOqh3Rjo2l8oWSNsU1K2WNdVH1769jAX6UO8xr3UhPTo8CPbgUUjD08Q8/A0MPJ1vO52KYg
CfMCtEetn6ZK4I8qcsXYO/3kHTiZAxyFKbUHCw1kDQb/+JbEgX4MsTKExB8oLe5oESQfHAhSRz6K
0gGRNzQpdZcpKx+ScTR/eK0WnVJcfCbcXYr2dujN3F/HZRe8CCNNoh0Rb8CdCf4Q66qqi42Ekhhh
U5o6xdrWIIZEdel8UaxEntrIDNaYIihrwJ09pjE48elA/6xm6wgg+G0fYECAf9jGBrb9HGkl1o6D
KMjBpzRJiZCCR0mvXlaezCoxCtfpoaBSSCwga4Oxn3BN1Joo3oi2DdMdtlx5/9w2mgmPzQbFyWjD
sHuyTTWHE1+Pz3OV8JNOstA69XWrjY/Q6/U3D6+Ab6kP6w4gvSIOHAy7u8RSA+4KYMRVgi6BeIfI
JFrhnqCtW4BeWMkHogIUasXQ7W0yWl+T2E+SlWUlxYtSKuLW1iZzD9KveJ4G2GydLpy1NuDJVNid
ittLXssdeno0slKCLnNBzvbfNN2rIdxGYwP3o5pNdQAwZysM0GSytqZMFWsR2nDdq7qAh8TESKkb
pGJvD2W95pivnTBtqjoDvwtfwKRqqvSmp1lqnRcDR4WqIP21CQcHNm+hp7hvq3znlQR+GOwD8Mcb
rzbbfdEYHkYqflbtHEUDjIq94ABuD4RttxsTNVvXgNR3hbSHu6hNwr10Zn+nuMVIWA79EfDTaB9M
ytg2XgeKBlG3m822tMQO70OhWjDeSmNVgCEDjqTUoArzcG40wktvPwgnOWGOgOGKF2u44lVVHP4I
VUwk7rKCtur7IVK676E/TJlrRXXWbHs7/pHQsXtMYDaGt/mIc+JJh+OtvtaN80tNoyAF2Esz+H7s
vCHY1Goo74d8jPYg2/W3EtrNfWXK6F7oerTuYWjjMocLUjp7WI3YC7ZhSW2SdvLXCLwbBiBF+cjP
r7AysZvOVajbP/WKkzyLMYHoIW2wkw2zfNswDFJUedhm55HEN7Pv4F+2A3wpji/AeE2TK0+hpjkM
ryG48cFz7/Vy1J6p4dv3eYE/o58C8O1MzjykJmPrEZ1ltYbwqCubxImDTZ5L5160AWXauiw2dTlU
x0TD/NsK25JNnFXe0i+dbLJh6J7CSsOt3pzUR7KZFhYHFLPNQvltt6LIjTLyDSSq3D0NCOW9owzB
G0xYBVBWJd8SU1g/EI6w1/KD9DumAsQANQQyT9Nutu4Cg0Onlnb3ZZabO0/6OSboCRwyZgpWbMDc
sExQiupYaXm25aMPJ6cv4kfVxKNN2lWxq1QcrNDTmxru9Wl1Z5DzsUQ5SxutuLjp0ZbIJAP3Fh3s
iPMXbesZcO8J/PCqjTsw1KbdQWkMIO3mYL57EN8zh0uF+WpaGH4bkd9vB6xPia0C/rM64E6oVu1e
z4vsKY8MnR0w4b+BkmkauxyP1QET82DEm71JDELBFH+G2Nk8l2FDmcOxcnVt5HYgVv4UZC9B0eDM
3RIRoZR6wQPsZrgxCLIjzGWrcQNVptpO9RTeDcNQ+tjR+NaL6K3qV9eR06DUi15UmTzz0MhCrHQR
stKhqleeTNyc8EwDAfdNb2u80MZaiQ95nGF+LRXntnRs4yZvivC1sdOBlatTynWLI8CLWnnF0R5t
UWzgs9WExTY1h3We65hMt2BDIWjDd8OawA+CB6HHEggp/nj9WgTK8GAGPXUqTKUSbNXHdIddh7nO
er2+qybfulUrfnEwsH6u/cTMbqe4YFUH45s+YF5BE4WnOQ/ArLtDACkKjwxhR2wDQmOrOEV1W5NM
ANU9YadTdUWWrTPshF1FRvZXJCzIRixR/RhtM74FVjB8Cf2oPeKm4H9zPM9wHSfSnstp7LY9nj42
vYQRDQ1W2fgrOND6m1pZ/nHUA/0tMHG8MdlcfGp6GW7wPMPKPQGpnVid4Q7SgleZ2Hn2Qh2tcqXX
GHuweOXOzDXbzTKw9JVDgt62avYpA0b0DTs4kgyJutL0JO/v8jIr7UfHmQRQ1txkbMggdpK9LTE8
WcvY7hWcNBpMax1/aFxQlgOm26KyNyEbssfBd+IXA9u3bwOCz5MfQAMvSaS8EFL1hsVOw0y3cJwU
WrdWE36TMH4I8rdYGOUep0UM99QaQ/hGj26iBiq/ofhRtrEcX97MEE+D9hVveIKvWGFIXxPcITOX
x7BM+scRA8OdjqWEtwXqb7+1WmxsW1V69rGP+vSU5WzMVgSp0l9XYd5S8a5Mo1g7YDsem3DUYur3
Ur2PIzX/rhS18qWpS+tTU1v5DhcReahqjMaHTNFPrUez/KoPR2p26B+rVxPIF2a97LuKlaEN41dw
TBQmJmew4nUlsu5rpDv+drACMPcZkHiJ3ylWOGtgUoKdgFk++MnYeNt85gtXhTPSCl2VJxUjsH1Y
xSA4SZtmO980FXfCBxNfBWraBXby3uC2loyPsupe29zG54aSaUeiz8pvMmFFxipsMvFd1RDk0V6Y
mz8x/YESH3m10FZC5O1O1TgOhlpv3yps6V9Sk76qVtWzlxIGd7urMLcodjGQffLkFrD/dgQOUAb0
Na8GDxjjqi4QcWCcUtBzXUMupbKJf4SOYYMX2cdBCiP62bLl3rG/mn3Qklw59RJ+6gqYAV73Od3d
ySoyJ1c3lNxxa2ZXvtaNKErdBjLtWpqmhm+9o7HnTKIwuLWcanCx4mgYoFGAb6pjdOKIii/7oQhs
dDxZKN9DYwCL7CcB21lcGrtb2E/KRgkAHa/ZeIbhylC0cp3CPdmkwk7qbYJurV6F+Meoa7riyp7V
TdSSAncA5D6pkWc2QaK9+LhD/vQLyGww6gEY4onYP0hNOi9ROeowEIecvc3Afn3CAJI+b1KsR3Mk
lk+NiS5yQPlnYfaVbBuw5je6ohmf1bFpNxaxDkl6o96WfFl7hReYA/4tNpJiTa2TDtEMARNGajF+
ML4+IrIzcLTeO2mv3WdJELvtZO98u47fkqovXbD53h37T2ZSFbVbEY9voP8G5xMqbGnujaKujD18
Vflt9NqiXY8FzFm3iUzcAqtCKe31NEV4xClqGN9FYYFZmkGlumdKCkvdBRmt9Tnnb9iP9JEFSuYj
MwmLultxGJx0dmuBptwNLbbmd34CdVaAstoCTLX6reOUAkkfLc7Nrm6bk47bY+XSeDf9EEJO5e7j
U6RmiPlM+t4xcpEgtIcG6Kclg/1YKjzYOOXJKaOEexdWYbsLobZu20Zvj0KfwfN9VBtrXNa6A/WI
Zmdgx7Wxa6a9ZU0DpsllXbhKPbf3a5gHujIJUhxaI419wmgNHaeN0Y8YrfGIF482KcktLwSsua54
Ml0bnk8hMG607oYuPfxmrCRJKTwYEBV0D5bFDpV89BDGeYFHr+HdOkVvKislz9koBDWkeA6vOmIj
o5naZz3P4tfAG/wY2LtdYWdVoPioB6dFhoalEV4IKTJJ28TIz1QfmXjtTVZzNljhFZWztRswxq06
3b5pBxlPMBHJFa0FURSQ3CjH6Bj0k0Jw12IWRkk+OI6M5BEVgfOSVLJ/Vogwz70Eemop1tRvSxtr
dZKVE3ZtmicYXJYsDylO97dU/ecdaJGWct1PAe84nv82J6P/pZRYp63zIR1+VYlwfoF7xPqR5j55
o4emZd16NFac8l6rv9Ilo4/r0MnNwyj08VMLrNwA286GFlSrGLytMeXdNyOa9H2Sh+o/FYWdL45A
Vl31lo49Is5HL0NVa1/1TufMGlrhzhBeeW8S6MJNB5m/nSMD5g1A3cIVyqYj1k/CX2EcBXQ3lk3/
mtm589gIY3zlnPyKdQd7U9+K4x9OCae7tBvjBYSweRfVY7KZQmPkEyY50HXYqdjPBVXhPfejFJCy
ice3mD+qlEKEp9EHkKsVm93ePGD2YCRrHQFHAtG4ICWLMfLJzrXhSZVGtRloaLvFxtCGtiy0SGAa
xFl/k8PrJsXRqdiNprEv1V3vdNkJnRhVFjYFOMAG0efRTiNtpXrS+uphTWKsR9IhP8kM4Kek4BdW
HMjoI4dJnUR5tRQMAVZ8NAvZbqHORz7TNqOTbnaxa5B9HTdtq3ovSqOzR4Le1951VND61Vg6Jhst
wCEcl3NVG4mFGBegCjOGL5iLY44Rxtopx5LtOMT8GWRhUd4rtOqcWlvj7I5zu5VuLSzsv5aWhnmP
ziCHi+0r/h1GCDHfPhq8k5jK7OApwnwwzCEWYN27HkUecM97lDzVU5MoGO1o+nDjY+Z1D7QrfEEq
bLcsKDkTDCbyeOgjxdrVJjZ2eD/r1P843f4DnS25syRAz5i9H4mL2v5u9VH+hAO8t9a7MflqZUZb
reB+Zc/0XRRbEKvVBscRvLkr5G+QoygQhLQy1JG3Svvc9Dea4hePNlLEH/T0eCeq0WG0qbysvnHY
PR+7sUzZmhbJvqqtcU0h3P7h4J36LMqiIRtQTA6W2qNxiENb02aHS+15aM32vtHC6ZWQWq0sSKBf
IA9YX1id61fdMCfc1ykqPACN9nDSwqTgTnGijKN8oBZgenEL2XRwsPaYH2n6tmXZnb3Ls+B7qrbl
btREuSOSa/1GS01dWaV+pv8y/Lp7RWgoMFYrNft1MFExAeOm69i0zO67iBKh4LM5pdu0jsbZuq4c
Pw+Wovxvys4rSXIky7Jbacl/lIArINLVHwCMu7k5J/ED8Qj3AFdwpnuaVczG5lhkTXdmdkvVjEj+
RLq7ETDVd9999yS4rJBotNT2X33VLl9ea1DgT2zaQrUCch7Mwfxc9KkP1gGqSlC63iS3Ay1GiwWb
Ul8ssf+c2Znzwx8HWKhswzMSXVr5BNzbfq6tsWTPtHS3ohn9R7uZZj7JnPnfoT7UUdd52ZFEdrFl
wo8tcO4Raxx0soy/HL1oFSll87CtsZWXB0AGPUQPR9oQM0mnemAYk60CeXjLzyXV3H1j9CO1QmFv
WnTws1Z05XO+ZKKD6TRkLzZyew7fAYyxRmIWyesFpL8ozkvm7iHZtdQU2kgSM1jyhVVQb5aBwq/S
GQ8vaLLB+Fi9c57qWbZrKL36zYRS8Nz5ICHy9LoHKTrLInZfUmo58WqBhwB+c2MmhvoiQNx5KUgu
R+iRMLj8Iu8Bi14ZfqkyVn7ViJdncuGTc98O6rzYMZOmAiD4YbIqMkVpoqxMnrL3iDhEzQXBJrsx
Z9eB9eTmooncyS3dDUEo1lNVLixwcwVPPqidoTKifK4Tki9otfJK+MDOJmzQbVan8ZEZJfldjIUb
GrrUAaQPULPZsbqWEcXIF7u1AHoVFn1i7T2pDY+yBa4N8D739jN0TIUlvbbuCttWW2w19kVKUR1K
UrAZ3K5THfAX+La32sQIExB9gp5VkOi+MosWMpwA+YJJ+YOVWubD1BTFjczqnpA9vToUv7K9vTS7
Uevs7tc0brauLErM43pxWCdbP8E5by7dpBtQ2ZrmSlqxxUfZ0vvmHijXDSrAiutgwE0LtIjiflGl
Yv8AHfxKGay32cieIcl8cVS26YWzZndRN0vUkFaqRwMM2vMCqRiThOPFwerCYs3dkRhxZ+RCHkci
xy9ZLZEXUmK+mSx3jQzSaetlB9JS5C2LGhOOBvsbBDjas/nGSRc/DeKuND9cf6iOre7ZR0KVxqMA
GMi2ndT9EB3depMeL1DHmqKMYScbOa1wbBLi06XaEpPAPrqy5iiZVHUrK3YOTCCYzxn5JQikjWk0
EZeif2i5Nt/gJLDLqGl632pFq9lE5rfFtsBn+wUZ14WYQW2kK0Pd9ylgAIqyjMvZWBfOkaPWA5bQ
5WqunjBoFLMtcL0x40fZ1t52jSE346ySbav1xufUztldrnnzcXVL9OpmSKZLwT363iEZhyrB3SPw
YG2VNcoD1INx5UnFwOOiK9KeOo/6nfHig16VZMSnFuR0UpYpdvVhM7SDww53YlrPcuYtLLpsR26C
/zrymR672usffROkgjB1803SfCEVvW83LtC5DUzUjyvL7blsdXiNadm0EZYIMuBzPdUf+q7Vb2tf
AXVtvO7Iis2qBvGAzUdb2mMd2Y05fyjH0O66rFmzTcmIz6b2kziiPQLSNV0y/30SWFpCpSc2uBXy
5TfwF+FpQbFpoZK4+TA+rVM3Un7EuhIbiIfiEEOpXCOtcVIYvPqQ2IHA9MiWsbZb6BXOYgiy4cfl
MHbSJOqoqg3raM9D91ELW2sexSKyXTp21Y/q16mvQBK70VK2JeucTJcJipxBkTKtk/Y4JvrQh/Qe
a/vZJwx+3CwjfWegaDbllj5k+94Zxo1ngNSuU9QvQ6WtCnTbz24KSAfbyaOpEbhzYXjsPxy0BIU3
LECLr9+tGl59bE7amZ2A8bhIDxYMEtum99plw/YMmCxawLkSqX6zNpkdUhz6b6NIRGDw8fYZCJVA
dPmytxEjkQiy6geT1gLQrqweyrH1LqU3tDtDVcUrlBlYTSul5jPw6/6uyOTwKkz0Ho1QiF1lut2r
5zuPENLqrdmnzqExMgwmBmvJ0V7a6aNt2UeLNr9NU9/8Zg48clCrtDA3pvTbuNS0dtp5hXI3rW+d
S3fbblAZ4cGn8UVknjKDofdosYyTebA7M3mmQeM/G0MjtzC0aCb2NhNgolntM10DvEwuMbAZ2Idq
vS+czv5MBrt9czy3q4Mr8JPVm3TkTWXm2bOaGeODbll/IbyzVi3r6NQba7xicLvRubjyel10iCAa
hC74PtFAvgg4QXCLvdFlzqYe/OZ+7QYPYKujtUeRmjoKDs4THoKJAZQDvNaRsnq8ZTwwvfF73DF4
lBaJxONrHcEoc3FnZEBRaRPEp4p5JqqmxPAe6mX2D7ZDCnxpFOmrXMzlXSm4uL2lOuQ5Y9xOuWnB
jVqt5Zkhzh52tUxfaq1rj8DDpw1LEDb/prePFRLPJ/+vj9BBqrvSrfyz26Z9BJOhjUikzz+TxIkR
R9w8EonHtP2YJIeU63Y3wFtEf3Gx+rpZ4xytaUxPrV75bPNieJnlkqlzU/EACYHXNtCV81IFLHMF
2iqnZNPQV6s2C8EIzPoDOA21CWGi15vqI4tT/dhAdN1LQCc3coWnC3uZmY3Omw4e2diPmZMRqSJS
mgisl13x3jQJuFi7iJvD2LsM/tFumGlOsKG4p9dGPKcUEJX6brYhrOc9hQyNhC1SgvhwOm3cqLkW
dwvePx/fVgH6h3z9biZRMZefWa8J+kE81tM0lu8zndK9hvs2YlwWyqMyWrJGVlHCtoQnCV4EKpL/
Df3FPSdCNdEwLfTkgWoBHZ3bGjNYr687pJHitfb9lM/ttVAghZsTEVuJnVYU1htxelwUqswxvnAJ
G1uuxQzLWoUMYuPehObO1v+lTa49xDSBaeynOpsn2Hv9vcfRuzSNlm1abV13M9j5D4ru/Hm00uLN
W8bsh+HEPJoQyudIprQYEbkXebZzs+XiKdUU+WvsnF1T5hslM5Ok3CF+XKeF2WBobF6QoEDuhrWx
N/a6coNheIhYkLK9X2juTy5BeYCog31q9Jke5Ho4gX+ZNzPIRC2cCwDhdryuTy1Yj5s+NXoQPB09
gzBTfrdjG/qNqnO6JvaolJ2j0I/KzAQVG3JW4tUrmz0tB6kXr7DSB27NwQC8kQLuA3DqGt5tN8xw
YOtqNM6UXOVOQXTf4nA0jkTVrN9WsPLfhLkM3ElulRFJ3aaNAZJgXd4tX/nuRuPLXTJBiBCFk9xY
mTXfdrPJNKbVm8CeWC/AmybVcA+Cew10Yxw3aeL4DzlzkofZtlgrgCGcYZunJ+Izu/O89MuRTl31
3DoLtUXBaCE9XndrGtcVg6iiAAqWEepLSoZ9kdU8w1u6/aZad+Y6JzvTK/WXhGWXpr5jMGtAMo8f
DAZyfkBrYf7mo758FiRmEL4IzzTMhUz2HsDNQ4Wq3QZSY1M2ermxRYo37qZUZgGbJwl9KdGPzBen
+4Uvc+eXsmGjOBXZbh1j65RTP2JlKymRqqX0j07Hs4yOfHJYEcDuNDxwZqC1qvkmi0K/T4bYOBJ6
bBxK3RjOseWYF8fJu89S1nN+0zewXvzVHez9YHXuSzFWw7ttGOb3ucv77eAkDNJ6w/oqc1q4p9Hw
M2Nbrb0O0ixvpjMPd5QT22ZhznElLJyP98UkYGEHL9vgfPBpu62DY/5rWnsS5sZMYulruXNK3/HJ
7i79+amq/Crq5QJzSyNvE5mnmh7gVwJ/RZrrotSeiGV0He80FKNx6Oxa2wCT9Y90oeZ3CywOGFzm
cAc9X9AJbG0bD9gVY8LgfsBKoHneGX63oR1WR25jxj8XBzgZGRNX6o6HiGznWo3KNnlbIJuGGS79
NG5Xa7J/wOqSe2sox7Mtp4S9dVNb3+rcMTeSNuudMbsQ3nENm7cSoWavC1O7ScdpuaUqaEjuslG7
084fLvgnQWd4q9a+jETpXJGSnrbvMs3djUYy3+gw6spgNqQVqqwuLsy9JeMm81yLywqCSoOUToMY
onRdg/nTB7jJQ9bRGqsaq37l8cf4MkvYoXJL1YVxg4RBoGD9iPXCiBxlNsAcgO9GBmT2kHXeffZx
8bkBQKqrorXSjlj59I+guqoHBz32tq0afVMo5dyD3cnpO5TJkQ1gdqQll244e8UzgwBIk4ZjPqx2
AXoVWDD4Hn3pD+xDfeRJo/hU49AAXe6ccKT3yKyTKo0HjXGjh8Kps89EVvapZXLhRzFeVW9nUc7j
IAm5rZEot569ehDVVPxJUsX3RHTDptUBsY2guqOYbcRmSPsYdb2yrjfvuNMZLKYFR3+/y6Ziy1WN
AphXfZQZDfyjFAUTjolc2crJ5IVZXNBNizfQy4/z+Yng5OWO9Frmj0sH30s3ljr8JcOMTI9YD42b
CNcG3ftdIeYh8ouqvO00NwEv5RUPCxGlqPCundM3XKbTlA7GY0YqeBymle2ErYF+n+Ve9pRV1Xxb
6u7Vf9ugxy88Ph5cc0GzkYnapEtReftOR8CFH9Pw4CRQ+8twPXGAgap1G00RynRa/QLGGM9/xeR5
00eyQPaK5gL9xTBWkmwI4Br2POxSnbJNr8jxBJ15rqRLim0/u4nOrJcpnl26hc9YS+Jb6gJzCttU
e421Yd5asdT2iH3z3opTywom1ebHHDmShaP2l5fFn4vXFGPCASAt1HvyK26MTji3nmS6DIzeUG4S
N4k1yLUJtkJZ9FkRNG5WfOOh6vYP5hhXWTS7ub/TTRbjiLxcaX2XXdJFpV7TIJWE4w7K7BHEJqKc
wqpsZj3qhvq7l7eTDX2bQXLHUvGTO+OPugwaExrGNGf9k0U4gL9N2b7lIRNgudxNzerwN4Zluskj
77H8FOj+ETQEOWFr4NtFg+cnrLgqezV5CidbtsrDD9jX8cXQXFSXmtuT1Acxy4y6jjd/GQjOO5Oi
mQedrU0hYLgxYGJVBDWLa4iTuj0sWDZPLl0yzrThWLT47fmsdU4aDqJ3HaCFrl/tVVzExYnN6lLM
IZEZIk4O1xNWwsTmho3oklFBU9OQSFC0Htq7bSTn1hGxfDCsrH6OW2iXkehSX0ZMejCDk9Z5VwY+
mQaf7LVGnR1Gt3YHc0QooF9ZIDFPIqZ4tSph8eugxmmGp+6qhYo9/QgOiFEuM6/i51mu2YxPx3Xg
ceqLnI9JWwBSTIiU077V6DPwDmlpsw5Pn/h4bPEuc7oDQeo3Gtu+CkYYK14yDiHHybZ3tCDEj3bV
gTYSklsgL5h1qXaGiddddeloR5nqzIuiLYSKUqT6GrhNYm8G2+5Oi1O4H6bT0xSSmifNwFLQLGIc
RffFGrtPfVXjMIE7H1mOsURiHtdj5TFlbPtX70eNehh6PMLY7du9k3LqsNxTWBIRVia6sdM9Fzqz
leayQtSOp62eJ8wpMIeHz0bO75wwb9uNnXWsrgNHLd7r7/M6MNRmIZndxmK24z3b3UXfVDDu3lFP
hy90XvmeJa7z6OhWZwY5vqoTLR28cUXPU7vRHBV1Y8IGHZO4U96W2bL8bO3F39eIMmjjhF58z2A9
4gA0k3TX9aZ+ZgCqj3pEOhZlL/F3ORf2N5/YyzaEDW1HedyM35hbKy4plq5HLuX0Fi6w/m5OtQdP
dFnOZuysF8NaXBgD89pFgKmoRdrVffS0XgtZOdyf5ZCorZ3X4KWrWn9StRq33P8LiPvcvLHZ3n7Z
w1VZEp5evTbeOnJR0bXm0KKuikR6R8he0w+tyGhGAw+my4xEIIaCjnJcN/V+0tz2Y8KGc9L6fDjZ
XvqTHlR8sxL/YAS0OZM3hnTsFDdL7pXhkBUAEfRcOB+Nc2cXe00SH2A64EZonnZgLd2KL2E0JzQC
/9iZHvOg1TSzeUm9Oscl5CTJifkP9Qm1faULaTCrgqT+2EPuuqnwoX/Co6/ebVqNpHNnTTeFE174
wKBDc+q4RLZsorPNpGn+PTeg/wAtML60o92HIxu8LWBcyHsdyEQ+k1f6eD4Sqm+CGcSTD6D5rtFq
+TFrJQqoimv6P/FQ35fUJ3Y4M2Rm/e6v//+C0T3VFf/9+/VvfmDb73AXDf/x73/61+6rvv2ovvq/
/tKf/qb/j18/BiwVfQwff/rHRg74de7Hr259+OrpHv56/X/85v/rD//t69erPK3N199/+1GPcri+
GlxPCUPu148On3//zbQwAv8nvOj6Sf7xw+sX+PtvT2PXjv/7f2GD/suf/E6hs+2/eQYPLAGGTuiW
YfJiv1PoTOdvpIAIUMuMGHo2ktV/Uuhs82+Gzh/418EUGv42bdx/UOgsh9dzhCOEY9jXzpP92//9
6ne/N4A5ahzq/5nG9WervDBty3Vd6/rupHPyln8Z7hA+9XNjWzZdlfx9TOebqfRPFQo9KOZ/Yfx2
3euL/VdP+vc383gxvo/gQPx1tLcYmWNlfnUKh1qr1GOVo74ee7rTaTAO6MDYIBfTOKeOn//sVCfp
r6fWPG1oN3h7va94whN47xADYYxxc6957QiXLUHpvDNbkuj3SNpDunVUITVm+TA3nsw2Htq9K2Zx
trKyrS8FPt8bp8+G5FamebZGM/aK9pQ6a9JukaZZ26bKS9aIjCGnR/7VMRcaeac2RWsqGREEcP0j
x6ThaNP0LQgYH4Y7ZHxhAPEtpHUcafsWYSnbqtozsx2jMkMgh9bAK9H7mvLQbarm3S880nvqQlla
2PaitWlOpxwKgi+su7xOPECxBcjawO0UW/CWFwgZMp6SrV8r3YgmnSYcT2M91ag1GQawyQmiKh/m
OavQRu2CvB23NqqbqWHdsaNy1AUGC0Vb9AB7OI+vPGXHx16TjUXIDCqleKrqbAgMomQITU84iYGn
4/2mwz4mL/M6Knmg42y/5hrOPhtL6/dr/585uHtmc9k94PfFNDystDEabTNnsRGYwHKD0gaTa83X
VypiGTU4wsLJE7tsBnCsScDPBLRE+EiTwB2cW78RDwngaPrqwwv66ZUI6qYbLTXf0lE80ax/aLCO
2hh2A/xvn47mgwrDUHhQGM/hneZbrvhDi4fu4FdXVSvBgdMrH8cCbx3kGU4qdzz6q56FIKK3lgd1
FBzrrq5QRJhVoJjWLtMy74namKNstvclHqyIBtX90uYnpbOlTHNtyx6gDfqFAJJsiSP2U17Ucp5J
wMVM3n8ZM5Njsz5RksT9vlKVeTYX58FGdQrAqH6kPdKgSM6NV8IW7t0palVc7QzZb+3WufOmMiLv
qYlyrCUTcp/yugdIsbeF6rR9aZhHmodBTK5boIt+DIq8O1MZ7C09zaNFrjsxr3u1youheHdmJG5q
d8IxmH4ZPva/tOueunF6tEbAq/BvyUxPg2qMn61hOiHZ7zWMfniRYJj0+NaZScDGWdJvMkUWKXNF
eHPV9TNlIZyTjJJvpamgnqmPLyz+fpAIjD1yYNtheBq2wQIffsftwTR7+mp3CU4Bf7xM3lqzRmtd
QD848glokZoPxs9n4+cvtyJDn0+d/qun7EcTmvCjremjZZpRV6ptrPCesj05N0b15BY4RXHLn2ZT
3UiV3dUmao1liHBS+u0SSzJrVnr1vl7Y20rmjAU09bKNrboKPNN4MRufKs0blsAnmM8jxd5xhzc+
6I0JbwMLlP7D1whB1tP6TmXpTwroRxpUa0C+7K5r3ZMsxzfXWpA6sjawpUaHz+m/U55PSKPxuKUZ
Y+OfjrVo7awzvf+TWPnSkBsWqjCSq9Iiz6/EchWxJbmzmtre4aG/U1pvktiHhDsXNHbzCX97q/ZE
zADkSMWXYblbAhzr01okD40xoMQuTClg5of72cLeHmkBh7VUN3ZidWFF+mhoWcXPacWZOrX+d1Ws
4TRofNf4XCyrc4j9Kd7Ekhq3vGI6fSNITE0EvuZsHRt/Fb5uYOAZbSTPj8oszZh8NS+TYn6yG7IT
9WCzQ3pAhctSyn4v5aaYtgpbm5dWx2s/H47xSc8rydTxQJ5DfN8Xox2ollvVFNV9fsU+o7DP4eSU
Azhz5yXxsC6aYqKmmdnX6cpekajcxxg513QK7y4WptjQGIDKUIsn2+h8eM7WFlrTS9+yj8SAQg+5
23hze1gV70btfrUcwNTWUkM9FCzTCLr9efSUv8vgcQfJUpXXcIGfaylfald8ynndSYCKkdJx9ogU
TgOVK11CJ/uB7hA10jMD21+aUBbjsKHJtrX55w0tMie07Sk/yEk7MsPOJ02Hvg+pcfSXFHTLfhTj
FkViY1s46e08vsc4d4u9/UfrcKHXE96YLHU2vtdiMAATK7xYR/zPnhgDiUxmJegYDUhRDvMmZp/c
9i1BUGsHhJrcYJAPurzloq83hg7IDSeOYsph7rWLzi46ooLDYocEHWDX5NyibJQuTURM5Rsijhwy
7qZT3ZbEfVt92PnipzUXPBrg2LEuJmaJlGQMHoelPdDAPra51E8O3qsgs+NiPyJf7k2Z3Sdl926b
1rnGxzFYTCRVtdh1lk6AEiDVVwnp8KvPK+1WmtjsiR07i7I+S2ixFBLKCUtn3Xp9+91v0idzru2v
tSp13D7tBecKHZ+WgfvFyrYsft8Bs74PDY9ofLh0VzV9H6NORw7E6xQjdZDLBhj5XB+kq+lBLOLv
65LscaH/nGpOrjk13p7JmOZuqvL5ZGDd2tCRs1giZfWUxKyYIzMB4ViWFgeKkyT15VkK3EbjlG78
fsZC4TYPprNakZ0ZZ+x4Pyup+q1PdUyzybrNCm4qfKhjSJejDcHsDLhkHZbZbryMfp+YQbJ2Mkoq
+SrZq4VN06N3w34POn98wScjMSvThJEp3hNZxetRdM1pTEg305GVQ7/KTjnXRiAThqJSkb/LQY7E
5Dhv3tr4G71W35Kmutd4TsW2YQUzxumzCXs3ghxu3zAKpkKTJkIwUYBFFcsLttcjPPF7p+7OnpCP
BBpbG2OlHcoCONN5N+0HkoXiwKpI/0iUXj56rnp3ltFEZrZ3MR4ozqWe7bUEo7ExVeM9VsP8hNPm
3PSNT/9Sf0+4I2hH6eONi7uAx7orNjT2tM/ZKn+My1LfGkv24GSMs+HVrULf04wXxxNbOTsZPcRa
I63DfVdgMBhIc8SWdDnakhWnnULSukAA3/UK74lUxbyZ9BiV39p4VXqwTcQt3/+Y7eXMFW7fuFM1
RS4a8FgSLqM5/u0I9jRgbgbDBsot3jODLbMQwVAkUWKrk1H4Mqjl9Fnr5ca3jBN+/Y6yvvhwC+ui
Ov+SD9lTMzHjrJfnLsU4lSAlk79AZkpS0vx0dbQJfQ9z9s41rftBVbvVtN+QNvm6bDHYyPEY9FoP
RVT/GLysDurReeHb1gF94O/TbD7rcKKDTJC83xlPuLUeyEntjvboQhArMQiPXZJdqqriUvQpPOu+
fW9ybSEwPjZvaz7McqDSZ1NGzgq6p9ctTXqfeTkzFsTxiCWcQBp94R8TTCimLQnixVpWD4luFsuZ
BzNZC1nhVGlEyrJzarJKd3cYcJi8Y3JDiL3tCl1+FCTKvc75WOMPWhGjp5DZfOvcj7bOltDSjTDv
el7EFgB9LjqApn+V3f7nXIRrZeLbuqnzbsJnmuqvNAG8XRy+MtXDuhLsefPJrKOai+5GTmmMaJ2t
SxfmTtz/K/DCn0dKr28syPiwPajxjukZvyJI/zAMTd9zGoXljqFt4NKmALqGZcz50CJseh7WCK31
RR7mq0vLIMfj0IEGZwCE4wxywdJF8ehYNiNNbWm9FTGWz9k2pB6IakgiVQzkIdEPoAlZ5Mo5Yala
goqZJGyP5MuagY4pnfq2xl6faNNy94c6+B/F5r9JmsU1Lf/+77/996NKZYt9ydMdy9e9v3IIWilS
UU5iZLaqK196JsUwz5V7rTJZhbVVE28u6qC++efv+pfQiV8n0/IxfPiOaXi2Z11r3j8c04I0PyvR
Zz1086lkckSS02C1ht1vu4XB9qDDx5gHNZmk11bHQpUBXVxD0nFFGXLN+/8qMPPPYQ2/X13mtWA3
fd92jb8GZ06J70ya2RFsz9V8qoT0TkvRa1jc8uxOo3GLA17EU6jNTGf+84Px3+r7X6KDbWOsdDwH
3eDPx8JINW/0yW8ISzEn36fEa3hcSNUloWXmnPWOjqcX/fP3/Os17fBOvmU6KAq+o/t/TUCYMfUJ
EeP7HEt1rAS98JHU6bd//iam92vU/Y9ygoPC4Hqe7/mCB6DzywL/x/OcE1gjkjpmsqc9+UX9lMbs
fZhrnCJL1PHjks4I/JpzXNLiwtjlgRiLKaxoCO8ZT1ABe6zroogY3Q48Y2rh90fGVn4Cqz/ECYSj
sEJr5alqFfdmp9LI6AE8WF36OjR4DrzWbna2Sy6gn4aK+dCeip2MrkfwgUeRuXe0ZCPX6CJXq2+H
ztwPePUCV+sOdWvVSI1DGMtqDYbJY7G0cDHm7M9uPLcwN4o5PrbL891oxW+dHjODWz3Wff1DWdXJ
m7w0ooS4Rb997Zzl6JS6yTtPr/GIaNwv7ziaX2PLPOaWPGk82qJ8yPHHUNwtRnuYiPoNCLJ+whQb
VUkb6THU6szd1fRYdYMpwskWp97zfkC436qhK8MZj1eg+oE9QJk/Gml129juFq1+1wvvWFlexNRT
5Pv6tzluH9PB/cja+GYukv06Ww9Z7YfjhFrquP17hW9PWt0rR+WJEaAxMHVvS6oBsVHZsdKcN7ZH
5/5qeK7WaDX5ZS0Zgq4ZXyc8H8S1yIDqCKurtmPa7QctspN5jajD8fpV2/UTD0mfmQOsCNl8jH16
dNwakVbHz9LDPO81w0alPZBE8YAV8s0pGK8cqxfl18exgg2EIU0PmqXfCq/Fo+YGeczUHkl4U+O/
M3VzSBT3cN7eEob7OifZdWO6x4C9zeLpo8J9HoxW/WBl82OJAZpZ1Y2O/V5zxZ5uJZtHTuxUqgsD
nk9pYhwruttYRvqQULeZZ7NX19tESQqJXL67GYQMBugwnbJHChlzfmQ39zxj5YmQw8iL1rmKXEc3
7keN2n4eLoMln5Jxnbdtu1zHe7ryh6wtwaCmcRPnNRNV8uRW46bWmYbDyFZFsZbd2Ao8kq+mIK44
xxA61KZFMVCpt9M6prvIDNg1pbphVsEKR6u/10ZruJWLxrZzyG8trz9RjV40koEjd608BjvsY+42
J2rDo6+4z8ZV5FvmgZkkmZTAf8hsJgyMbJ9WxXphAuRmyotdHI/qOl04gY6c8305pVsxMgCp0XnB
+qU920hTB7sdtXskkp84itW1aH0dyuFbbQ8iVNqqQp3owMPI3bbJ6ux98IcntyITZ1ndJeo5Fjo5
PzwPhnBdaydIeWjIqr7RpBsOcXHhuEYYcZkzcA3GsRTGPnOtJ9zKixtmHZsu3Vx19LhuY5fZWfQx
sxfKfFkXlfOK45PfsLy0RDxVBNe+erQSQ6bL5E03+zFDnIz2Ow294HKYPSswhvHUL+3P2GSma6Tz
I7U6xVetCgx69tmnZTv346vWzw9zyhhxn9L8iK08FBZCVcPdzoyM/Ua8W3vUIHgqD7yClTqhib+r
ydeNYXlPJGRtStMQkagVUa98evAaF53ReWdJ3vuCWVyj3XXmsjcqZ4elC8Od0wQxQp+q19tsNC6x
72xNrpSuzj7qZjiWnbYxMQFNCARau2wbj4mntbiMa/a9ksYmrfV9Vtp3i6uHnadO/Zo4gVGWW92v
d61nvI/qw0iN11E1+dHPBxsvU4Wp47Xv9Gk3zKIPhHX1hXc1to1R29Rz12BQMBM+XNZuRuHvjMr9
cjVCtKi2G31bGivpanmmsHpKq9+4Y6N9CNII8RolhPN2uXwsReY8MPbUocdy0H2ejYnZkDQ9yfuW
VIFbXcuW3eqrAk22eLEpzLj41+LFF8RIMm20EG9o5k+GX7R3KLifg2Yc1KRdk9OwQMzaTw3rBYrc
tDBqbWXDfFBFHG/mbrgTTe2FxmLpP5mWl+YxHUZkxrhEBVs8/VwXbNO9AqdQxvyNk0wevrqC24ey
CZFzMh50Pe9xDmXiecwwseU9PaCynM07mRulH5p8y5PX1WwmLTF8xybUHvO8Wc9arDPLWCZFHEqx
mhFD8JcZNWPXlv3B9bOTnHQ71MgqDWoPFq2KqW1wgp+zaWo3c6ndeLN3N8ymHcYUJxFYsD4EMJsG
yZgfJfG1/4erM9uRU9m69RMhBRB0N+cCsq2sJqt12TfIVbbp24Ag4On/L/fW0dH5paUl26omk4SI
GWOO8U3sTJ2N9kBhmVfjx6TcT4CpdYxZDz9LoJxk9AfrDjfYozLkV/V0L9fWmiEwTN03qYE/bjMt
RxsASqIJrlVxM6ToS3ZBhCcScBhM0NbWF/nGsCEhgQSpN9q+azf8FEvf37UMsCPi6Vp8z4hF/jDQ
DS+SQU/LfcSRTz2OWRD9guPSvxRWYWU7kY1PlXDCPl7TaOtxJ5PTOY+p5fTQm2lS7ze2YobZBnSu
04zZUYNfNQ/bCCY60Y1aqgTaAvee8gZ6b7oc5r9eJFr3FAIQDOJ0abfHcnQnK1mZ+lOg2hfLOeN8
8zQuY9WwNVjFlqT4Vez9xrRfiCBh+WdcyvTdhkj42q1Le7fSBgz3ZL5JjHl2tUeMrz/ncAz3Qy+r
N6M2516VBv2Ym8cfKSS5F88EYfz8IO3+jT0vpLUu/DvSptpHZTX2Y92Gp64j3L5wIiJEW4UXf6Ak
7EdzoBn5RFUdHEOr+4D1+gBc2QKZ70CsE22xL5EGE732uFYt7DO4fX6AN3ixo7lL8oWFDxCI/zwM
TZ0o8jWf+G1dVKUilf9a5M23aSw97DUrCA3femy2jnLEf8S0Ko7a5JQIEWEDZGhU+bY7pkjsZyVH
RM7Z79SLZRHYGbbwDAy1fa9S7xlHFeFf7UTTxxxUHTr4FEJ0YTrRidIUaQbz2lUvrNX+zUrmljtH
D2VSZcbE2aguSnIfeKwthwWzzWMbBCTuAtU04b4jVf1zoad3ckbPZtDlirbcBq666xfyht5knUTW
6KvjeH8nkXW70rPkvatRLYhAECrpSlxJKbD8c1Pn3Jg0VGjXio+h7kFAVkx4OKaa+c2uuLje9ItB
X7+mwXucw+mbONQxo6hw7DLYWa1bHixfEl2ug1yfbdnKP9rL2/uUdjmuP9KAwhPmjFcgPWZRQxLC
cvUmD66j64txWDhbWPo3jsB4oSkDi0cBzylKjd9+gSUeht5zWsH3AI3j47/w+msXrMcwLdRz6437
ZWvsU6AjEoR1f6YZIWJu0e5CHOFBt3hAInvGMDQs5H/H6jc7fnOaxbJf8yEk/VL9nrKMXlVUe7vB
Wa6qwVxLIAwtPsDbMf/FroAzybr5Zsc7TKj3i7NAM5DzFTP891BG284q5xjHjLfTHrAA+h8rTR37
VGKnGV20Vqvi5rOy5UG0uFHKJbqDYZLFVj49DGF4zSoLs6mqTlJHhD+0IbhS6L3J6KHRRWAHLMYT
RLs+BuW1vWPMfx9qPMr44fiCdnmr0xYCErmXT9nWWAXsiLrB5mgfKzU7vwBftzTYqSLdpdxOnZ/R
kStJmu97mHZc68grrvNCk1NtLpjvfiHg4YXXsU7dh2C25NGCHPeJPjjdAbVMZNsEce9ExKYHataY
hiBn1qEG/IEeO4CXGb3gzFVoY+gsRDvaABNWSGacqTffI85SncV0bv4UJYhMC33gaWrd57qW5rFq
Q/dVLMRrBxNee1U3B6+R7S9/UYwsaXS8Rvlxca3tGUQCWU+veicR/wGOaSVvVc6IlPIpSMWID+mW
2HHXu2xEcM2W8VfoT2qPm4volYG98NSBxPxHNLdneJf5WZY6uCtDQuxK6E84eRwQtqq4B6BNQEwM
68njAH4YxpVcu6JMXTI6TcohLyjTLjw07rzFjc6utzU7QYF67ERX/1F9A3jKqYKdHfR79z/H+7Q7
44E9VkXzTGVN37eZDm1pfWxt8MxQDC53f8gi0pkZxJiiVWFSLjabAz63FkeZEmZq4jTNp6Ox5vBr
wjSAbJhGVHC3QoSF/JzXuiyYCGzqAuCizF5dV9evq/SWD19PLU8wwvd8JR2KlwYfl7UzU53eDNbv
WIUQ53zJ/o2TLEvpULI/Orjj7KXcM07tSE3dnza3eKZxGOedeiIm/mTGcl9Z/cssaQ6joxwFub8D
vKEVt0v0b6xCXOcT+Qy54BJbTMDsgpwF1aQWkcaCXa7rrWRes/qgypZEJxAVcnHOvs+W5phNFnAg
GjQsLb81lvSYDfKhc+TFnrs7pJxvegc4wItiDwWFmX4+W/SCGhhD49CE8Eiw5Ga8ug42XsUd0Ony
FRPwvUufsQkdoDDY1QAhtExlpYEFYPxxmJzxamR0iYKxepG1qmMHt/hIrOCsIQ3Ufqbi23FrQPuH
rAJmM8Ez+qNYp+08Zi7pL8FsrrS1d6Pj/B5q592zUu+FVjdFlJyWn4GNWzkoRsOFqTI+5eYHsHiP
HuL0k2kKYUxHQJ6LYnuz1qh7jjKMjIN0IXh5MHCmtU0PPD5nT0VdUjjYRd0SGYAY+ED304gdwp5N
4oGTWgmYXXSUiESQ6c145b27pqTjPepq4GGryzLDPUlHn0GGEI80dlK60HFUOM+Zil5Si8s+BP9G
h/kzQRk9B4ahUsXAXETTzVkiLY7lXvsYtStTlcKp2tdiSdZ2uuZbdPH8jlyNxCKYYy1MSjfb7uq+
WPelhnvKs9viJJiiv6Dfrg3V97yBJfLs9rdLKmMABnyt4Fg0OviYejvmGEE1RA/4XCv3zm7p59hu
FvLwjh/D6vTxRLPkBSbRtaKx86CzJkS1haPkLvO9hl92zKqRPji6pZPM0RZchmVEYM578mppFcu1
3w4ONm9SGm19Agu3nlKdvdJOgLIyIXxTgEDL8qcMW5z1XIzeebZ0Q7qd6liXnaascnm/bbobc1qH
/VLEk9Cv0zBiZsjUY12r8A3QK23past2GCHIoeBQZ28g6DdI9WHUbE5zOPt3+ME4R6m1PY2e9ohB
pfCFii+5teZPB1YtXlovIrS9fQksXncRiQQIVj+HQSL9BP3Pxh2vm+jb/ZT51hnHeL2vFrI1TdW/
YXP5mxZVHm+ssfu2cX97pPIBi012YmhKw6cP9mGJhcCoIdn64i5XgxM7JruSMSkTAnUJtYZ18KX/
GKxGJze1wZH6lWQH8VTgONpvTkbPJzXTYMk9/+I6+ZoQiayOA8sxSu9TqcH4YeyJnlBGf4l1G+NN
hiS67H80+OYbdOEsHHnNbS1hkRefeOfBxnUGBj8GKNpP+GKN5/jHZamvBGVoc9RbCI0jZ58q6Dy6
YvjqFTL1NNGhprp/VFJekYaHpO2rJzX0DdwTrr9neV9eUPIr8NmdN3/LkqHvXyrthgkeHUbWzuLS
NvpY1fmMs93cyAx2+wd0L7wOvkX75efs8HBmS3APASDEnmheqxxxewg5qc+qf3SM5JVshdnl2NKH
QbwT4bpmjYlN0bm8EMfAZrKYqC2dN9srnuaeB9oS9TN95l/eRC0UeeWld+HzLYAPcWkXF9tMxo39
qh55YJw8ITP45PXVn0zy5BSetcsrKDs5QQYutcDtU7ioujoy8TreTjahx2Fg0TJhQd6D5sAGi29/
h4GfrEK63qu1fwcP87oFGBOG0npTuv7RyfzEVQQI6PGHtb6avv3EuHmG7rMkgXWTEEe45SsGCu4R
RpAP7gz5w6GDbDNCwRv6Vwrgd6A7pJ/V8FwWzCfr+vFSDtmDK5bTXOrxlMIGiHMxX9PUvkRO+BBG
6qUt8Y2PyvuQmHqSEXIg56TmB2Q71NX6CXbkeyDpF/WQ5mS34kGuf8vQvJelOEKZq5LCbT79sS4/
hPT9GLjiIefC3CPPK2Q8YCI+u3acTeW9mVtcFEiLfOKyPAtPfjNqukzyqTy4U3st5oDfqz89ClRV
Vhwvbgm7rAKeM/hdYjkS3QwVyXhH+tRPfobpYFaYV7IM95H5rcfutFqayoPZNIeljjR/RZDtevGq
+/xjyDfoU+x1kinY0NBTXOXpsK8UIda0CZ+rWr9CHPwCzAOPMiCBGerpZM/lk2+oKEHxpLFnrAOU
P0zaI/W+5jB/yMfiSuu44DQEVj60wusqmwFZqWamWw9yYvKrz6h0lpiQZLdbWIJAUXH0n0p/7/rN
sF+BnRAwLX/XmbrHLaePTU00zMGA0LRLDiZOXwd/aOJaeY/IBi9L6H0CF+PLJHk9lr6pjXab3xxq
g6YHJiTflRG6ggNBaXR9fL91RfEox/GXZ0bQfJF35Iy1sSoSSyYmjQxTu04K5Kj1pruFpXjnMCKU
Ul9cw4ZxAi5BHNqW6dPq1fer0Pf0mB6yAUnKHecbVdOEL4G3vjNvaCQCO/9sKqZdhkQ3YVbdYaID
5LmxEXY2BX06B7Fowvwx32C5l7P/O5ztla2DX9ukACfDeXm2PYDeU4DvyauHKcEgcFdFy4fosrdO
cWCNhuYeiGmxK0T1JleZckO0p5oj8m4uUy+h3YkUujxkYnjsl/CxJ/YkAHQShCxqXHD6e1IsAUwi
ec1bcawljbdNhxRMA1M55HY3VIoaKqfpyrQI8liMO9ptnfiYJLs6oW0qdqcgerkOyOOM4SYsEMRW
WFk7WEozhFLcBZLGqkGUEZE6GSz4MbaLZ2frzB6A5vQg3PZ1HRaPzTILT5nNgcAtmGInNsfbp6H5
sKw2KSvzO2K6HnaP1DyJAcVMdqB3pHvNolwCnWsJXUu2O6zvhXW3mvSPHrEcOMPWfBEmsR6Cqa8T
sgt7e0kvGOFclM92fbHTDf2aMWwduUwsQl1PZklEl7yrmeTaW30CV+RJlQJdLPUQHAsWmzWY3xSx
jri+8WHttLcP1mgldFUhKXDLxhIK8G5VAZTKPMRQp3Kr/8Cfqt78tFNXcJXpdbHsbt+PZLHvUx/j
gm1Xs8v8IiLrOdTFDHSCty/dz4ju3aGbS5QYivswcHcEGIGi0yoGERDcWznbO2fGmL4AVjUbyugU
VkW/axqPI/dUvmC6h1LQyN91Ga4nvYXpifpvZ0vx2Zr0W1mdfx487x1iBygJzcHZDus/VZORQx83
m+zh8nOr8F1suX+tjFh3tjN/ZP5s0/XJMG3OtHPzGdoZUYKfSJVQg6LponuSU4Jmwh7kKOq7lcqd
WGHgy7z9pk1UJZDdXyv2RxrsJXu8qO8mv3OZG+kccAu18DzUv81b6AncXu9Y+9fV1/s+mtdLrywm
5BA0MB2qX7llxWnzumto7I+sIaLGc3Lf0ErfWenwd8BsQzU1kj3ocWtPxU8PN85ebt1FcK0vmMnP
pTsw98j5tm95orFryO5sCJ7E8ZuEfKOP7nGz1cn19+Kql4EkZYKlYEx0Z3eJrGnvlK327htqF/aS
6g5cymVepyuP9vPGRMgX0JrRMXMJIOJi1DRhrVp/tWDsd5btPHl5AWPXG8xtVcBeiZzxIjv1Z+VE
jQJYDQr64cATdyxN13SJDztCJfZkO83R00UDfZJ3Qc2o65GDLoyriyUmsQtCrJnpTbsmj8q5tepP
g9NDGSZe5aV+t9+GEe9cfUMH+u516OlVseycdRsc+pwyHKVnOyDaDah/hdccXOI4vY2uQnxKgxSB
3Tpb695pQKz6+gfJg6+mB6VFc3JI+i56dwby2mH0aqGb19k7KsRTNBP2usGodvMaDSdW+gqLpDwZ
DGdYoSyKWeK7E8s6XMDY2SgGS+LIhox5XG/DeSIRaLLmJ+HDIyI4mRavfmg9QBJ1EXhxYE3kdDGH
RanBZ70cxy56G11OK9XmcH/qj2hpH7TP0QIACIpDQSA0WZUXTLiQsh9prj/1snGYQ/g0TSiAfkXv
SGKv4I5jyDOwkfqbbBvtTUtgOKeozNSvJteCBlcr9+nCjTdh3StluCZD2n3gEdlPuj2vZfowa/Ft
XOdlNPZ976YOQgO5u4gxe0nt6scWWw/zInakbfdzT5jf66qXulHc0xPmRl7xPwyrj6LM1bFO9TMw
GSdp/Qp7JTlWfmXN0+eesi28pCOeMCjRJMMrAFpkl1la7J1rACsNBOoDg/zU66ub/2rcIU9QaO6s
NtoT0Nvxyn7QaX5L1d+FeR9MmrrmVpPI8TsrJ/auCAXRKvIT2IjPhdu7A53diYzVaWguGfKpctQd
x8rTbMZf9nYb2rTt+21GSJpot4YvMygRJqZMDzAaMVXmEBGxUgXdmYPL0euLX8GmGKuGhYP5LcFp
8oAiueZM8uYM8iE/RnnwuhnsRsrpLlO6tocBCZwz5IYboighkWT/eq/5h5J6TT35RFX+oyrqi91n
ACgt9yMTNZbOIJ0xb0lq983CKwI8ebkPA/8GoaDkk87yXgJYoAqbGJlqHzhyXKKm3smhZ1Z2AFji
UC5+yIVB900qsT05spgf7GlFZGu0/kkgjWPBPA8vXtanrzLkYQR6QnJnlYyo7iE2dxMjpgq3b3bE
Z2/UUrhvrQXIBnzh5P9TtZO9R9mYHZjWC3/KmaaknUWznFOox6x67p45Wu9OsW1YVW3caTR6R5Lb
8yIg+ZAPJ5EX2lgnq5zgnt+L3e0MX4R5mqQp6NxsGV67FpkUQgrAEbf2FmQnO5j3evP22PV5u2Xv
Jn6+nRkvs3BLekHRJphSTBJkyDL10uujK8Uv5FIoxZTwBAzXpy0g7h/0hMCo7L6h1EVPodt/bpI2
jkiLRwKnbcw+qnCEheVBwArJcileoAh7O3f17zcMBvgf9ivtnkkGeJz7sX8tBh9yZQ5KMpdLLCrs
x25v/XH6Ity1fkqLXuEOMySMH8m/+xQk0RFr8lEYSL+Bs+U4Wb3vkSPTo87kW5Dmz2lAKTdu30iZ
3t7uBovxY3nAO86Q/26HIDfI/gCiHXeWCkiI586TX2YfwSrPddS/KnARC7RFcri3ZVI0v9smT2ZW
6K1wXDqnsNbGbK7umrGnsTGvB2MUUgDC7BEEvvVVbqzgUesMh35wQyTLwYL5GfoNpCy3Re0L1bOs
yZNhE2gvS5WfamFBxl7ze/IGQ5xhQ7Y6TK1l6lfQiwh1AKPHi1OGn7B93je/fxIrUz6Ba/CGwNou
ow+4uzM2FyrYBxttV1lGKu6XitF3DmeMLXqmNNhNFqynIndfGWtIT4gpMpnV/mAk6PdQNRRsHQ3B
4L7ZZJxmXpnYFc+rnK5zNzsQNgPCA/W8rzebdoSPeT8r/TGGvccSAjSU6FazB6ccJE7YdHshR0Ai
yz7f2oM9pWY/OTR6QaNtBzXM5zV0mz2f+V25DsN57JDIy9R6HHV5Z0n3R3ND1SgrEodCZVeIQPrB
WktwgdN7twTrGb4Kg1PDMkvy2Vvj3pteAvjuUZ13Sa1yQ9Ss4ikR8jD2VUAuGzkjr0Blbykug1mD
b7XnT7zd3Gb8GOgOvL1daNcj7Opmi5kiH1zKyTr0M7NHcYqmr3YYgDIft08sNIDpivpa1oAKKj/F
yyPNHzFbP1Y184oBslACznBkU/pqHKjgoHNYKeMwLD+NFH8h5E6vUreECFrFglw50B1XPCGrobpv
ub4UNxevxE3sNlaUrNV2LfLMfXHw309xpTx2GprWyYhdPslBmNyWuPcFWIu3BQmmQyrvLvxQDbMJ
+pEDaxVV9M4ZlxgPt6xgqNd5h+B5rrsc9FU73PnW5p/XwiKFIZo3zr3PkFiAa0MwPqoVy1HQepad
4CiagT/Mbc3xXuXpiPTbC5xrls3gdAyQDlQh3lN24bPfokPRB5iIoUts7U+77jGzLYO9rhctgwxl
NXRd71LnN6VLzNW8c7GXE8WpGiKuTi08Jtb6Hb+k3QyFlJVJ4LnDLIo34yBO7k1F7uOO7n4U7G2v
nZJCiwim9uDSE6/IHkGNZ2Da78AJVoCand37e9vnxLSHtV5yH6w+aJUwAy2gK6v5q2cqGmuA87Qb
Jn7ofeEFq9oHlIu3eEvFo6giiguOUGX51y9M2X60hueboANeoh18v3n+29SKrd7GAXaiG7qNP0ak
1nrq6g+EUa57Nk+3/2cTLsfWXasV7dmjWmoHG1iKaSILin8t/sgZVvjeLfuCDRfQVKq7prk3eajH
O5pC2IrsbI1+ZiPzVA4GbBs/FGP518DYgvV7cbQOvw1mk498SUWxlzwDvCwp/NOWDUv7ohe7kzsH
ZNKDa2tAhnZZd9C2NNASMUdMhwxxUbdHf8ncYY/9luAF7issGkCkYY7aI5GZV89mqIyTBvN4ALIT
lif2TBD4/QYf+VCN/hpco1BG0aXaRDj/pNYDHKIwU3ZJWjcijJcoXKzPUhW9iI2/cW7Nq8knITzl
CHCWgiF3GInQzsAKwDdKfGJEZW/0ely27nbMViamH+la2m8ySKNiT5rC3o66BknHsAM1Fw+9H1j5
OZoXhVeIzF3zBz0mN8ccXQZXUenPFLb5MvcuSmzV6vSOsfZVmRgirzRbSSs1r8ryfUoq+sTmuWuq
eb2jE9uQZB2kI+8ymRbOwxIQSkMXodmR9iWiCNw/BixbK4DBvbEX/Y2C1S4UWmEvHjiuUMsLUZVo
1qJyxIvtr97nlI0MOXbhLdg4/sro5uUD54N5rlwOYeaPNENzZeOeGCAwzDej5p2YFdRSFrE15UQ3
990ch1I7eFIczhYOKX3AHS9AMHx5Uhn41kPJnI6UtnPYBfdBneEJwfo6JlxKh2O/AYGys3C8hfS3
6tJ6Kloq9vvKCXx+1hisl060m3P2LL8LHje/ZvtgQceJDElQL8yhVHg1hVYIq0y4MCQqupSFA9tg
/iorcHLs9X7/DtIgZ1STU2/dwyD68FLi5/ljrf3Mjull3YmmwnKPPf6hdGg+Qoq2cJloS0/PTc+g
VKi0kGAS5a3T+2Z18tGEGOT3pWA81nHK1EbuoQO7iFqs+/7QqLam/XlrV4aGCSxFjeIcm3yiJxuC
EqME8rKyIP7u280X5hD7qyjZTmJX/8d6STVl7aQ7efKj97QYDxJTb//gVGVhSLVwXsMTz5W5wq5a
b/Jj/89tmX9ybIuQRXIRBltaiXPWZbqe7/ywPCIDcbEFhCnyxXBGzVQ4l2ccpJzVS6epcfGVk/ZO
fVgQIZh9y7x4fv5WFQYXrHEIci2xky4OhhK/Wf5l/N4KONmGotDmNScVuDA6PTc5bSpikPJNIXEw
XkRVmBqcfrWANIbFCNgLIsx3YIbQj9sS3tDc2swtqer+anSkrp60UHNyp6Qbh3aFtmSy9T0oDY9x
pKrJYWoGLyehwVWfvXIJOWSXcvruHAi58Wjm2nnQ2PpOsm5IxGzMiSJy5jXTHcVCRSdGCRZOASv5
bs5HSA9ucCM2US5biunFEX1XWThcX1cYlk0bDxWBgv/Yy/0C1/va2CDxVJvS8xhv7vGVKdg7xKjh
kRAxyyMtlfdpUsRLXEf5ewXlcDgBludjiXqD368NJ+vNI52T7UrXhc3vNvn9hNh77QRZI8nBIEhA
BWgwq0Fjvzkrw955saIgD2LVZ5Uu6+ucd/Z1dSE/I42hUiajYMhsSEo+Y6i1y2MJGXQCsjggrx39
uWVVA1GgnzBhdZ8Ya1k+EJOAxkSbpKp0xZZPuw2aPE4KE6Q9QsXq/iXm4eY7dwSUR97f1tAMwL7v
3Azf9AxR4h6JB/5+L/zufiy2EGp/tHbnxvb1pw+ojwOvZ7MHjQZRuWNMw5PThXxOpvOXXyPTORqo
7k3Ycf7wvAXCqK0eYJKLLyxN1PsE9NErZJ494anh2yQrBLESI6DItFEdgWLCJvKvwWOcRAUZ7iRd
bCKxIcg+yRQLtMw9SwtQ8qIlpxWvBBmZ8DFH2t/3LTXInQgbixAkTwMEKmX9Bvamf2IbwrYbLuZK
ppjRL9T29QetQmiei61wdgoLayj93QyvysygxMQW0FJ3verCf0L106Nmxg+GAd0/TpFi03TtFXLN
UjbhT92Z/m3z/PmhgF78NQ7cCAlRAO4lBnUTEy0gbryq1sfcidmPvBwMnt/pVshP3HR8betQPVxh
klJ0MGOjouOSWvlLNPYdJgQV1G9pru4l4xmnPadvanQ1mbd2WvPPSA0j/tGggVwSm3KzfwWVYz8b
S4gvJv4V97Wem6/Ctwcdlx75aKsCGxpPW4/eU8/NC10TjHXC6t0dbibBIJRe6rOaR/9fAdPkYV0F
FcnULM5BMInhAxtqTuDHyzM+mQ1LTiO0cHeLbbxXmKvocZIWyyO6i947S8/wHeHmywsn3LepZhBh
QuGOaXny1vJthYv8d9b17zlA5fWlbjbcYS8U+9nVYSd6DukX3oZzjxjBQWGSl84joq+jPyYDHVGc
JWm5d4Mhvw55N9+7XRcxljlgJBh45umRGfOMg1hyO/8usijFLyJV917UBUfK2yDchBZfReRWh+wp
9jY+Y48I//C2s2fpphiLpqyz7r1eifdxDorvDqcJdGQ5gyoBtUFvBHbBJHGVdfO5CJHLqQSs4pAz
FR5Eii+4tctasp057i0FC7kCGVERSXgsOUwwawXPsznWCBo8UP9JJxQm9EhqkT6Npd3YV8ffuC+p
9LjvGUDR+phBmzJxw5pWw6qizLlrvQUJJXNU+WRndYmaL0gN//cbdRHRtSV6MeywUWwXHfXRrxmi
3LfYCH/tUOT6l8B0dF1U1WG8o+07nitLsGgUpmGJqVuX+xhnYA5fxsVnowLc+6oEBh13bM+YjTy+
TNweKNkWQIeDYUjP0+C0rO7gDWKP0OhzOnCGyVJDtZ2rDGJMgTxAGHdq0A1okDhfI26a3Y12fhGD
z7KrgcEBwEULu2sHiDTxhFXr26zahaM2ezXkIgICfzlVpA8dWd9dUJj1IIC170pgCYxAK+kBBsw6
bcB7VSH5F8twLe1aAR/BN7UemsjRTBMlBsvAn9ytvxaQoEyWiPL6w8VaFhxWjJXzPioi/x+uZMeP
3cz2PxaeZNYyux4WwrGB7JMt9B39WjEphN6d28ILswZ72EWL0M6f6T8Xa5oYPveBgFJ/8AR7E4an
FbdgUE8GvTUl/tRu9szmSfHsj/CeKDG4IhMIxoY/hrCnXZD9YgmLpI0icx1FsZZljAmayAGvjWR/
1cD4ShrGY0XvPuy+I8Fu+ep0dEzNbLyP3AciHDeUXDcqtl4/JQhNIoQyxLLkT/lzrsz2iLXKeV42
ZuTuBBwnlhdymsWzjycW1d4Tg9xHVkZ9NK55/hwwvsO9c6dmO8wDukZNs+gjjwIyBMX4PnZYksdw
qP4APM7YjrFMI+r6DxtzFYjrCcW0EWsdHb7bJxQ7EGGvDy0YA+Qxobld2rXmAQLlxJeDamMeULd1
84vdrCMoTVk80t78tmFszInI7CjcZxq+xQeg8NXfk9DgA62bio2kGidHYpTMwX39d/tfihljNeFH
nq0CN/uul6u5bnOeMzIuHbnDNfKKvsjMJlkeQbkb98F/EmbRba95aJWlXPB9qRqBh+coy//5AYjf
PBEdOVi8BiWQ46sPzSjcudHt2ObPHrvU4nT8i2TOEqMXqoj7kqi6LRLjd7k1JRiyxFd1u1ew1BMm
9IRYD5O/lc6DD8i9ephWRuMeNlt6F2+eIuYn15oLVKUDP4SAJTvUMq2mOrljPUR7WB0efoxt5ljs
TIuuTn1u+Pr/rgKZzQgL4JEe487GsBpI54+SyVAEU1nByBQA/UOA0kXIIOMFq9ycyxRlpC4cfhm+
WJwwHXO1D37gVYB7g0079pyE7dxJccK8iXkeowLNktt0w5xCbfMqDhKQsqihavStVSbkbBH0E3Ds
VISKxUe8N8yz6i8oA25zxZjGoJoJYiJRhpBP95CBoYkAhPrTeLT9mxFy4UE9bmnL4rVuPBdnUdbV
h9UUg2JAO+J4rLD1cFdj0PwbjWyoNNpsBxaHnvwgmScqKSYbpJtgsgGHqqTwCz7JVfR1e9+vxi5P
M2OYnHi0KmjeltWNP7iHfLTMznjZ3tRmRpBKR+wnro+ClDgyyl4nNaZUM9ME7q9oC3IQgNlINBcV
0Y3BcZgCoTy44fG2IZQc4auR+o5xBDrTu6d73LnURXSK5sHHIkW8nzunDHT98d/PcER7V4daZdV8
0m0lPGb4UGcnHFajbzqTTJBCAKIZLFylrk7hgUye7HACKZALgXtlNqSA6jz1aF65kYdTmqT4MweG
NDj6phAkEZam+XZ9dE3W/HVtEridqKweA23emBwmh1eDLSe941jP7SdHQ+sFN1T1odyIW75Adml3
TVClZzavhY+3mdKaQ2IOCwNNsVY7ymsS89Fs2uikjO3+oswPP6sh3ZehtR207b1uLSwsXVjHdImy
j6xwmMLWMe8S7u1su5x50CDiaG2yl6ykdU2kDLh3Nv1zxugnIT1WQ89jp4Zqaf47K/WGZ/p/ZKH/
koa+/y/i6X/99f/AgOK//014+v8wUA/F/1B3Js1tY2mU/SsdvYcD03sAFt0LEhxFapY1bBCyJGOe
Hmb8+j7Iysh0KtJ216qjI6pqUZ4oEnzD/e49902RW/ve/vJ37f7/gUX9mhW1Ih/+quJ/sKKWP/Ef
VJTpfsGTYFuE/QwuiGQb/0JFmV8s4Ri2Z5g265fQ+ZWiVG30v/4nfCmTsSNzeb44umnZVN/+iYqy
jS+oYlh+DN11XQBE3n+DinLNpYL2x8ClbQnL8gxeI/+QrdufKmptnONDF/QDccAwuQJ2ZPp4uWwm
ItwRdxw58aZR2O3C9eugNK5SFgYwgriRIPbqTfIo3Voam74S6SW7VNAw6OnoPItxl4OHh7j0ZNga
81bBM8OpJO3NBvJviwabYj1j2SVa6h3gn9W3s8WG73txaLeQ5Cp2VFi6LjE44XAdG2EvkvpBHlwV
ZhZOa8sLjffa4NNJcjEC7ZuCUws5Jlj3IRYM8oUVvCCHsj56Z4MP00hB5aZLfZGT1tGWpoLHPs9J
jokrk/bJSLRPlP6txqVITESnNAEYw7WWXWQbQDQUjEnMcNwEJqp8Ne4DvOFmY+z5ffFSK9RvslHA
J3JDUNiOsNpruPvWN2F+VV4p+pUemWeclj4NFuuKHZax277Rq9e6dS4DAKskRS6q2nvQ0/Fmclmh
tYRYo8Gf7OgOwXmwQZrhbWA9G/FFcj1n8YSqV4cOpszI1TGcWRN/xJ590CXrSnkrp7OeQgrgpiI/
AKhcnBuEPlt33o+xPa00DqUmkurHBHKIGFP+NQ6TLfWaNzGcDcw+sEeqYR0OWXGoiE7KLD9UxrBy
8d9QcBV3dpT5eXTTzPq2zVA1qv7GRj/g7QX6/jWJOcRozyGwlqQpj3hc/MwagCtI4kuKN2lczPUY
2KwhfHLrAOJvA8TeDfW7yLmNo+mhRy9BntuFBUPZmMwkYjw6VNdtabvwfFl02zL9Y3JOi2Z1hCNE
B19tXtAremCzvbbh9QY4FlwbgbhjJIEnq4zlrdSzCweQQcIuNQBM452LUW6Z+NYlXYDOcCIRguK8
qRLKFnC6EXJDGdiMnJXjznzoQvZrKmNDL7NuW+0Fie9cVmm0S+s35Q5XgjlcGMzciKtN7DTXTag2
oxK3OEK/d7Zaz2Pz1YbvYRMZxTPVM6HNNoZdXRVV6DclXhGT03wiD3bO0XAyLYbCl4g7K8t0b11C
Uphx131wGwwaVK4iPA1Odu31evoQDYif4xSts4ASUarYRY5O5ujVxtS1owzi+lnV1ONNNDRQyrea
U/WVs98eDFDEMKa7yssIUXc6Oa59n+W97utuchXG1P6S4pwIWali4rBj67jDuQfbm5zrMVt94S+Z
AyOOL0QdrAfk4k2gAAj1ZeHLzDlwDdobcQ8yEgLYwl3SY/dysGFNkreln3LP6eNIEwyzulZeOxXJ
F4qJS33CiR4wjtaZ4OgccCDHXjIIPFCVsKea7/uYNL6bD1s6EBif5wcysCTj1aUph/oq1Vrv2poX
HzAO5vw4Gma4MoFM9cCmUjljU3SrG3pyLqwuIL2R0HOmMWANVfaBigyjYWlIilZtNmFZQDUItfQZ
pYBTDaaPhEo8P5E6+Q/QZ90U7CMsnTMaMfzcValiRl/VriChXHQDPbH21aAwsEZAgdm3R+Q5Qs7L
iVHis6jTu8SQdzmwnTgwHwR2YmZCeB740d3w6Bj5ntPuKkZeR/M24gtLFdcjvXRkVM9WGZ30DhoQ
EldRExyXHtaBat3YGH8ZmEappGva6s95yMLQGZiSsu9jxdmEE7l08Ty2LO1cLYz8RsSqWKkai5Vd
Rk9TNlyAeb+ireTI4ZMe62CtDP3CnbBfixxyRXIIJcLSlMq9ato8Xi9WR7ed/CIDA20BtcVF3K7c
UnybFdfTyOVH8nS5klKd9YzZWhIfHc04E1PHW+hh1Eg/FNL3YwXIiZU73JoNJKPGOgV68mLrow99
6pAz1iOFc6eH7TlCXALLiBUpBCtKe0pf8jhB3rE7sc1sSUxY3eiZ9X12y62YRO6zrY37JbfXNGh6
jbtxxfjo0Kfu5bjQkWNOTicPlt76QzRT+jE4az4BHJ94MAPNOWJTvCnt+rQsR3BRfQFJ8DDaH0uY
pIfLj7XjHeu3T7yOC/s1QS5qmzGkkNxZKadm4kiwada+j8G5zccjWe09UPdTYhHA7Et16Lg46xY4
cD3a9maeYheZXkyENey5OaaS+HoYLYwc1KGU821cPWEDH9/o99rb5Z2rxJY7wkWQ0sPYajDSg5zA
CZnJyT2igowsiFQv4+QdapY9h4uStw7KoHyHyNc+RUNbPQLs74r9oEijISVb3o2VkaVZtbj9qbWR
hnpXnqW+jrOXPepEn5dksRAo4YsrcbZc56WM8uaR3hrxbSr4p1fVpKbYL6iLPlGoiW2Qwg6+jbj6
xFUQFO3XalAYjjK4qqg0kenh7s57AznXgWsbZFHzzVOOBtiuEQAaME8hhE0SO2mgzHIT0TYXA7dK
on4dV4xE7LRNhg18rPQD6WNoEGVHdWqAN3IXIyVQrnudM/4qg+QYnUrsoB9wYoY3x1J6dOlJV0In
nurIXHsFBdM14XWAkY5WdbuIlsB666gycPdOTVbWJyaNQMZ/A3WB18F6aiWemOWERDykpvyUubWN
WSuWKbUvztATTs/yLoFPryOYHsqWduYzACqxLmBdGjdZpzpOQWncYIaW1KlDeVrIU1ObTtqeXtnQ
OM2JC+FhINSE54zFFg5z6+nBJVCHUvq50jUb41gSBVxBbITxph0aosjUxcglxSs4iLnO8mVPKw3B
cg4ol+QWqWubpBun/J7PjjGHS8aVnOBsYsclIQsxmZI9l2j/4oAecbDKTW8YlO8OIwE1nrKKVAG1
om2zc3oK48B02Eo+pbFoMwQ9FxGScWHXbxiB2+Gq6o22vEZcWxQd+Gf6uUK5ZxVpZYeVHM/MU52U
46La102PfKjZS8TPacY15kIAknC1O6orC86OJNDgiW+5DOrCFwj6xprJo5j3WjCPyab3KHRdM32j
uV3lc0LOB9PQsGUKP383wKrmV4Orz+GeD3/R1LCwEvU2WkZPY2cx2XR60V1hyLQeglIuxib8OcW2
qgrJXjvwV5ErD5BjGHXyjZGuFoeHNog5CGANc+pd3bgies5yABWrIBYRkZxpJCWnuaKbyJYGxTXP
7FwdA6aR+lYEdnlsXYqnGXyD8N5It2mrC7gJySOVHRVxZjYXtRezqR49lfWnoCb5uSJh2B1z+i4t
1lkroRQp5F3eTn1DSAA4Vn9RgSBkAMvJncVEbxnNtSqvxQE3Cf4wLZ0d4t9yhENJQ6H9oorEDjdJ
2OsZwj35BuRS6qmspKf7ZWTWwUQmlaeBL2YCeSQKMEN3QPYpZuvS1J/70SaZC2+FA0yn4e0WcYVb
yOPYy/+TY/nx65EY89ZyB9NZA0VAqLNnYsCrxrOal6lzUGS9KhgGThiJ065dCB6Oz+Zj4D+0J444
PRZRz+fRgfooA0lQHUumozYkWsr3vKn7b501wgCtGREW7KCBOMUA2z4a2oQRaOHe0MrJXLvzbfAp
yCV3tcdfbuSRJFhOc91dKiw+pYi+U+QRj75AMs3TaQ6H4dGmVo6qoJZGJyJ20A24/X/DkaXnHAOB
lvjVYMTHPg2bi6znzIcTMyiyXV7mcbxzbaHdTGY+x9s+LMNn4XwlnomcjQL/3sZdTwQgirubtKci
zzcpBGZEL0PvDXEqpot9bqeriTx6jtFnML8mLM7BKgNvjTUg60JcvVYh7xyQwG9W2Zbx2hwEXb0F
Ifs3t3CxWqJal9Yup9c8XQ16YHEcAQB1iGqy6Ot8zNunicmJs+agxHrrtYZEP3Ct7yIYrHdsKk7r
47m1XjD90hKIdc1FF8S8DE42jQZWPd2wc5/6Q+N7SPEzhMaqN6ctsS/6pOu5lKRNUN84JIgabvqc
ls5t2di4tYA2NG8jsAi5AsXOx9fWxDBRG3U+JLQntiQA/e3GMuk1wMXHCIdC2ltL1ZA0VEY/26qs
Pby5EVUQPE2Ox8ZbT0naAdMYymypD8HYgO/bPvYV7LeVKMqQuLSbDtupchChZR9ooz9YZX0TBTE2
eAAJ0UstlfduaFh+fd7qipzI5CrqWugMZwIr8c4Q54jG20y3ixvuz90rc2j4fsw8KUDrxhbjOrfA
iDlBRKy1zBTdJhDarNAfU5NgI0CmEF5I3k/shlYz25uZ4QMdBIUR0YsxecUV7FfRrRtpaXJNAWkc
McMUDDz/oDL9V6rP/52kc1V9FHet+vhoz6/VZ/Fn+fd+VJX+/PcX9Pb/Kwi44SC5/BwCfvlRvWY/
EsD/+P3/kXVc9ws9eODsLANlBzTWX7KOq3/RoW9bnrn8D2jsv2UdS/+CL5bhiJREcKTpen/JOqb8
YoE1A6gmSdKaNjrNJ+L3rwjgLET/kHU0Exq3DTUbdegfnLSE5FjYgkLZO5lQN01ed1c8X/lBeca8
Ea6m3eiUJZB7aPHOcplgk9yZqtF2Seh0t2XK7JoqD1D9TAX23MBjOIdm9z3PY+mnVJZ+G/AZ7t3U
ocswJPn9wWIkNnoLGqIcOtOH3TVsc8cjxSzt6A7gR3MZlYQASEEQHQNFyXGmG8azmwfh3ZwV8yac
Df0jpRbE5z6FkqF0kktWGac3HkDmI14Z/R6gDFafJA7cWwpOjAPlj+5TrwvzkORZ9m0GXAvypsOd
X2t1vZWlJf2hzd0LzTCWRBlzsfOCDV+LpiCkpLTiSJCarkYnjg+MTpzbIA+nSya49WNtlmzY7eAR
LAZ7XhBAb20gDxRffsRJMd7Ui11/DfdNe+ZYySi/V0F1WcdTfZZ6T4olzsV16zprl1XqguISmmAR
qPY19ofbPqmyJ6LK4UOc1lBlTNw7+5p5UbK2I2t+6cu2vcjzpayJjSZ+wqpL/x9JO5fopN2eaI+u
XqjhGlhwZPPd6mrtMrHz7j2dW/2UNN7YrONw8QGNkZ6hd/UGLZaz+zjKlDg1oALiQlUIlhAybLaC
4GTafh3Z6hG6m8shWbjGW1VPOb4UCsDmtqnew44JBTjm/uRBz73to1Fez5UmiT10LchT/AxIEyJb
XCVwcjvotpnjEIOiR35JzGnfG2x/7FwGlwm6LYxXoh1Eo0yn40CBYVs9mUwGDvk4t9+422nfSi2l
78sQDUTxsfOu8JA0J+TBawzPydnV6V4slT4A9Wrq7wrti8L2ASjaivm+9c7RFpwz4ZMNUIr3oTLr
+yIf1RKISIM3DmQ8j3OHR5fxiVmaZOqr7DobeSMWcg9ye1JSQemQGxBgGvi9UnHYq8OcxFFaTuwm
Bg7AZ2Lu4UM/hRwPydAb97HptveG5hSEe9z0LQRouAvAQ0IFbZiuyNqkoLFuWuhBfcCt0wN+wDug
Lsw+niqU1ZgkaTU432pOZ08OiaQ7wi/B9ywM1KMARgJaGkb+JnLT8lBbAyZVy1Y1cmbQm+SJYXI8
0VkdFovPpDmWgHPQtCKHizTTwANNOsu0QGkBo0Ne1kbYFQLdzJGpIn4McYxEYN0/pmFESru22iUq
oofAfphRhO/NAM1cCn6vYYITwPIfldvE5Adaa0Qs9bU76fajo2bUVqqr54eqrYZX8iYLSldZET3t
pk4SEoxS98wGV2wyp8JkDBav4irNLJd+JCC3ntFg3+B4UN5qXLxI+Y81dB0h7gmzxr6nUQ97wWnV
u/QgYmO35uFda0CcdnMvVOcH3KdXeTOJ1q+5PYxbB3WS3AzO6sBjpKvKQZzIcpJInESHY0uBsh39
dLKfNJqeoXY/Gl7Ir1aJHuJNk+UhqaaUZFPf3+Izkxhz7TG+7CxiYfT4UWzGr0BsA3d1rEGy+LKh
fwi2ERDo2arhMLSz+16kwHgCOpnus7poDnnVuuc8SKr6yOBS77DlCu9Gq5T7WmAj2tnCCj+iHEss
BvuqPDh0QUkf4SnHrVFZch9nTMMb+gxAEOTG2chb7VmluoMdWnSsGHlfYlLEoTEtDJ7uw6bZ9iWx
WLkAY6TDAxhr9VziDjukrd7gRKvJOlLK9WIUNSYExrYKqZR7JjMrw0MBjNJ+C/Qrqwk8aNUVvtAB
MgS5BIAEKjZhZpsshTnxnSvBgiA2mhrNY2snhbtuRpxkjBs95pNOLR5Ybvobbr8QeiPnSjRY7EzM
Gy25biHvWaPDa6M31COtfeVHr5S6HWijfxlpe0EcwomYFKH7hk8uB2CSF2+Ww6UOXkQneTBTUjb8
jBguyRJR8Y1Bu4rn7Ti77mG0Wvcktb4+0tw3Qy9y9feB9vgNy6Tg+j5OpyooyFuo3tRPtW1X5yiM
ib2lAdMACt09G2mWtNSqcRfps/bkhRfS3rWPhrK8SDj2nemVNy5i7surDB4rULdxCg6y7DFnKyt9
SoRu39XT2N7hTg83hej7S5My8eu0iXD4s/Q6ZxrHZkS7zkqpmwuD7oCmx+mOCXR8FyXjILFPhHWA
gRoSHHsaDju/pA77rp3k/AQzNET7IUrON7MxLlNuzC98fPO8K+emv3BZfYEl5kVMpjIMIP4XTu0R
L/Hmd9hc7QU9wzUuliwQBwXsP1zH+Cs2ra7Cu9jNimdF6Zs8kinXd9yrYxg2WogIQCBwXslQFqcw
4nmCaFwtgWubnqOVBYsSxyRlRoze7VQ9JZYI1nz1dbDQTJnXpajGnRYrLMsYUHSoVjjbUqzXLjN1
iCY5xhnXeSS+lxxLgBtPQROi81IYG4PsKOYD1T/Va2Cb81HJVgcthUy+DkfPeqYzgfFWURYul7HW
uE+i0dw0iYNnmpRgAWEs6e84YtfHCIPqUVOJ8D03ZVSQOE1lr7Q+iZY+CJsSOmooCHSYcSOeVeJF
YEyQ+8nn5o0GdKyOg29sLo17irlKXlZjPj3Nuhrfe4hDVKSgv/Wr3pwpnVE4nDws5isDsC0mzjKt
1xO88jMqGrUOdlIfe2jQ90WNmwLKkVtdj1YpDlPgLq2XxnTGVFa+isaG8NiOuHhWDYEK3CU5lm4c
SbbfpKjsVplcjHZ4M0wD7vtOONy1vGGU91ml91zbgrw605KbcX5jegJOx7DrwzzEWzs1O1AmkP8m
vabIurkGB4aTSiZvAAtOpeFsR2K57PLz2dAQ/XpG3Y0rq8s5qSv2MMSMMQMpgSbg3hBLoF6ym7Ct
Zm5NyKTHwrVDN6RCAGHgldoTbCW5iuDE6CpvtoERm35pFNBmtcXopqWj42eVrHeoRtFVMXUMiSLL
3skapaSYS5SMkLH+e2Uk2s4Z5vFCtYl7UVohfdOmFW3w39eYXKH7aLx/mxlS3wnAn3sZMWnlgk6i
F9cP2CWMFepjijmpToLaQKfjNaZE0AhZzUO7FzI2jwPkvUvHifVbJ+mddE0+H0ThzPcd+bYKGIFR
jMMMKO7aQz/L7lso6+wgnVSQ06/BWYaMRwQ2Y13jKEczBG0b+TSceEdJPSPgmlstgVSyhk4RQpkN
K3MdmER/gIjbJKRnR4YYKjM17nQR51eTNbonhGm3XYcYB7+PYY1O7FT0HHuYtB/mvkG9tjtGRFgA
NeexS+qBwnvas5S5BA3m1LMOrGf9RaNywcAu0LLaZ2iDQIy5yjgBppi3qgcZMcEy35qdG7+kc669
awbYFyI8ndxayggPgQGbXfDPAaTgEQck4HqvoNn42wBWX4oqmrccqB0K2NqU2s/cGG/suTIJb3hq
284WDKskCJodTq3qAv5Dtqd5+dmtyagahlbuLG9oTvUkAqrt6/HSJU1/nVJXSdE65e6WocKNkdnT
liXFPkiri9g9Ivsqwv+xoZkcKB0zbAFbv7SHK+arLiPHdvHVdE2s5oPR4aaAtxNX31SUOJcNxpFr
UWrerWsNkukrtQJnyyaujin6j6yotwBJI3W2Ize7WhIjF5iv1bPnBWpCMxV6si/nKj/piBkBJtZY
a54dtqk1whij2JIk0/eQk+uuCjUqjcOiLuI9tjZjXDISLBxBOJU+kFdIYaA0sl6LodAAjyc93OFn
prhIXLOAyHApqHcZfdVEVbO8ZZjoVFw6hr6U5tb0mnY3E0y/1SvtNuCahSXNXeoT0J2Pc0sv46z1
zaPbZtD8MpxNGbLbgbLg8axcBCLTfcndWuxkY1Ba23MuuIvxJmKyt6rNbOpwukQbMw5O+5o1qGxt
2h1Unu7wvnLDGiLrGl6JLHd824PwZPcDZJkhHrHbuMNA7Q9FSt4hY2e+qK2IUGoHpcZYs5L38xbp
E5doBu4y6SK6nAsDW5dGFrvPa4eIIxDFd/6/ynpL9BjWWh+VtBDnxYQ27oWMFZMhW8LoQ3sfWqZj
rdJ4EF+7qhGPNV1SZA2daTh2NoACGXBIb0uhn0rQCi+d1ojb2GDQtHStTMQgjOCsHM/a0P87HG1b
NpuUmr9X9Lr01pNTBZG6IqnBdNh+qqnjpWUBs7ZeFN1N7dT23nJnsWUQMH5t6uiO3EN0g7hKZ2Ss
Qrqnk9p55l4XokzTFnZBv7SztXtZ6NeamjvtblKDc+kMzjNTCP2jo+99FUMkhEFrQ9vnxga2Stme
WA9O7h3SUVbBtZEV8n62ovmBcvetbNBHlwG7Up1318e2TrehlmDJnxxsDMBkQaayKowFpzy/4X4E
o8mybydavh5xDtgQRKHpCopA6rWVeJ2fW3J65O3OT4PtVRkxlKUIRp+hoU1OTmK75hTVptFponUo
2na2bT3rkes9UuwV7ISdb6NEmtxMnNAvekc8dvhSb7hJ684B7xv3I50z2iYe2+Eeb5U49ggTm5T6
8mnVCcjKIPOSewzKsPPqfPRj8lo+YMVwy1Ek2OLE4kSC46DzmbTmPsLEH8M86yrDG0vBTgZuyhya
+ykKA7zVbX4OookChwFuUu+PFVDLrEXBkGCtASVSb7uh6h7ISEqEjgcXoPiqKma9X8+49FG7eV7O
ylat2oOYJMcndbCSM5wspH+nss/TTGnfSuNsAtjCgRdaVFUFQMwCUZJAOqIwvV2KZoqbftBI5jM+
Zi3v6JgqrQCMW0NykrWvnQ6OqodvAXwNft6xvyqB1S0KeHUlyr5Ya4VgXMbKPDFYNirnvi9Jtvrw
17n8ZWwsr3KgUWVj2XOwKfOG+7wWZow/GgOw4aCzH+GIjOOtmZXpIyIn9vQIWeE8qb5/Falh3hDy
HBmGgBjdSh6Yp4TEFF9J4YabENLVFQJnkF+Zdiebvekp3bd4xHZzhYWPtGZ06TRAWly8EcepHdR3
2VXI0KUzU//DtZ8gR3jQVWdDarTE+B+Y/n+lbmJo4z+fBcsf9cr//f+RW81YLGY/VzUPTfba/I/r
V/X69pE15T/0zeVP/kffNAzzCzN4z/R0Qxr02v6lbxqG8YVrjnAdagiEwdf+L9ua4XwxWOUROF3L
ELbp0Uzwp23NEF/obsBkhlf1T7Pbf6FvGv9sofhT3kRG/VRtCKgYkSPomyME2MskxaAZ5EcusJcp
MU0CsIfe0p7Y1y5HAYQe1WHlmSFrQbgHQ8xQyqreYMCs2Wv3P7yH/1KLIXg/fvDR/fWKxCfBdRSt
uaStm2NS6UdXq0M/KnGYtV5eXLgR5/FSQSNU+UbDm3VyReIumDoSM3P3Xifm19pt6Q0HPsSF99Vm
mLwyNNfxncYU6zh3cNQU2b3DcGRLwoYFeYaMQ/ro1kRpvcUxBAg7149ZFz/b1nyc5/Ie1sklDsCv
EwHDFea6YV9gmt3nShMEect2w/EcjKg9fwg3OCBq+fBkrgkm3SMY3td5d+nkxKEjIuKrQSRP1hAz
NdOMt0HpX42OrleMHXeTgMtb0oe76lp5Nc/NbwonrH+2XPz9hi5v9A8NEFzopNbWYw9AnP7ivnbX
ncHPHEYUpnqMeyoP6AYBoi5Gvw6q00TJZVk4hxI2NnJM6DNf2yGDQVMMyn0eyg9FqVbev3SOAYh9
ZMKKyuOmWbiFh5gfCI6lfgv4fw2xq99gWAhXw9xjV7fhi8wUT4Eak/cQo5kxOj0YZOfw62fH/Ge5
xt8/6qciD4n5nUy11x+nAChmFl0wZ72RyjrzJu/hp7An2322pkbYofqB53dyhmc7zphkzxxRBS2Y
NGATIA/vONzshGe+dW4b7GY6fpn5Zk8WpdyLJFrcRFN4DYl+/k0VicmX/V8f+899LKUHkFUDBoZB
BNzrsMvFMdZN7s24GyzUfzu4ddUW+Q/qiZc991L/KtMWqFPkp4p5qEPANKOgdGXU0AGHBdCTe8aJ
ae/ac8rbcBzufv0u/9HI8rfT9e93eXn3f3igogKwT+pE6thhADQwaBchnQ19ALyW0TvXq7eFukvN
3n1mJXczga51EIX6nhPXWpXVKeershqVc/z16/nZh75Mbn54OZJTA9bfXB1dC+sXKCDR8c36c1v7
h1P7x5qeT77ev3/a5QP74a8vIg9Sh66Iv0/Vqc7qU9OSf60ZEvsCojZ5PexxkU5GQNnGjvsEu3kU
My8287swXwxGenQVhC2Be9IeYZbuLBGBdc3iZz1L7wwT2lzifPz6vfjJci4+mY+dNFXjBHv3OBZA
V8IPb4l2cAoFB8rdw/nNkmL8s6v27/eE4t0f3xPB+hfncVcfcakcTJy1QHt4f8Jdb7orezk3qeqy
s3GliWn965/MXP7uf3vqPu1UlFIyWaYv9jh48x05yIskRfshpUYIYpDf03hhnE6j9pCGiL9Tsk+k
QJ3QgGJz7uPBgPk6gsUG8a8/JTVuw0b137wS52/uTqj9DhSe37zWn3wM9qc9TBLgkcHkVkeMYM/Q
ZU0ELg/QmQ2Y2bURMuM622E4eDDNZhsJWi1dO39UAILw6gparZpwM+ntUw4eLgjDy9bgTOsFMJ3E
Oo3kxTDGb3Vs3g6LUMCZQ/crQ2M2o59/8wMsD/e/vNn2pz1jdumBjGyrPs7xAji28aKCJDEteY/n
+JH4hl+b3S63mSYR9poque24+xJQwszTnCdQz5YlbzSwJ7PZ3Q6lfpE3zhsL7T7IF/ESJ/RvFk7r
Zy/105oPczeDKuDR4tBozC1Anp5mBiV4HuL+0iONtgm5c1L0idWkZzDFRSK9LWWl4ykOJZk27FNO
T8NtGtrY0026cuFWAWOhlKZNm2afmcGDNiRfrcB4mErrxYPzzH0l26FuvFJbE3ESwY4fE0WGrD1d
kNnumOvY9xYY8l9/HsbPfshPuwPEgNYtqSo4mkkEwiu+kCAhc+l99MLYl0V3iQDMx3UhZmvLFekC
SWULgF37zRde/uTLZ39a8smpq87kyTwSnMHsN5Pk6XMOPdJoouuKIwXRssFH9TDWmj58Sy37rVps
SfBIS7YrS+0kdyh98bhmk+Br272POVecUZBcbBuQOnZuAG+uFDp5NNY5LI/2hhgxULdw7eTSt0Cx
5hmROg2Mnl1E2Psj94+ST29bdOaJuFu687RwnwXm62xqLkczGjHqnNyCASENm9X8MLvZwWqwtbIp
URBY67d0FuF0jtQLyHZrVYvgWkwRdpqSJuGifSAT/BhZ6XO/2CuBU8Fgt0jAkdgapNoyKHv+9Qds
/mRFXfIpP66ojt4MruzN7qiPHGibsL5vKJL0qT6sVp2lo+REJvdGRSeW1rUWpk7aWyWLos9OnG6h
hdTrNrVfvQiJKq6W238QItG27VHhZ4SGwEH416/1j0Xg3xaH5SH9YUdkoB7WPa6FY2BHwJPOTn9p
VcW1bWVInQzC7U4cYTqZ/ujAguBc4Bokdj2qEz0ODE1I8WhukQebvycF9SLj8xxmZ0dzdzU6D6mI
fTViWYsl5iJ7r2YLsGjIzxpQVAUsJJW+qrtNWr4gg+7BhhpMltVtKh2k6X5HCSV6qrHRzJtMnlh7
EU5Oef8+ms42lCapsWzz6/fhp5/Zp802mFnnogEwDsXa9g71O7tPC0x0raHig+EqZx24sbsq4Yat
CW0SIGCh1mjM7UiFvsaagi+RMJaCvrig9Ck3IWRLT7jZY0i3I6gpONF/92KXF/VvH9qnLVubXPST
EPZFkqeQnEpvCg+xTKZzUEQBZ2X3KiSV7JfLFxA3gLO2KeZYh155sqUR3jZFjCc2wjZ37cZJd8f4
kADTbKszGHeTxGYJVG7W8cJXabKRzW/OM/JnC9+nXZ+eWWZ0gsIIRF+gFDYFq2mLMT5tGBMTSp83
DNvbjbKokZvscvD7nKkUUVnKccL6lMzxrVPjmO0oTTAqiu8EZ+YqS6INNlHAoTqJjZji4TWYu3aT
ZU5GFtXUiTQkclU5xJ3rlAZP4gHPQJKvW+afazMkDsxcmoysCYO81mj0zCJ+gcA1Wzse6FXV0oug
poWdyqFvOTXCfykhXzf7fsqeXRVdx4Oxq5i4nvkWHeogvHS1YpMEDjEBp4uqTWhB57MItB8YKKZ8
j5ZTPTjUXdPLxzZtOVQ7ZbjpXT4mk4KjjUNT1vY3j/ZPnhbr0wHGqFOJQyTDN6tBC6wqLhNNM0DF
G/KAPlP6W9dhiHjnlN3HaJtAvLWKSfHYVFDoFgu91YhNXRqPRiOO6Wzd9Il1smamfkZtiavR7E92
UawZ5xq/2aJ+ditZXGI/rkrlUBW2kxB5SVP3MerblxYb90roA7EKM7p2PPloms5jbkKKhIexAyjD
SilxdMwYAFfMg68bjDRTEt/++k386Sv6dDKxWHKjxbVwTGojvjKmhALCuDfbu8Aq9pEmh690Yda+
WU1iExk28b8ETlNGxQUAnchhFDzRLzajGZ2JPsU71QXhb75XP9N9/hALfljDKfd02qbVq2MYkbvW
LfCswmrCnZVJjAadOR7SwoKEKq/akGvz7DEBljhaNmBoeuJM4zL+KfWthkcNPUGHHsaDuPrNO/eT
3XAJf/74WRqUf7hVZwBwsNODORu7ocQyrLlnxy0PIKkIrM1bIdx1bkQ3v/k3fyKTWJ924NzMdcPM
mFgEsbFr02Cn5wKUQuxeRIHrB7a+a8hS1sLx0xFrBAVUTRPsTExqKCiAA/8Pc1ey4zjPJN9l7vpB
7dJhLtpsS3a51q6uugi1tfZdopann1DNAjc/S8IU5jBooA9uNCmSmUkymRExiTMTS+ttfM5CGuz7
uHuxQFh0Gax1/OCqlD5BTEMxQTs3GkUy3KJyAre6BnkUYJq+8Jrr5YgSqNN+kHDrN2MJrJtQ1Irt
kQ8+ikiCbkEdv6F4/mb924R5Sq7sJeIcNS6+DXZJyo4bOhd8nyjWw5vWq48z8x9+5HW3pgWS0kEF
TjIcRqOIgoQNIg1N80rkmRkI2QAUSwHwpkFbBhmDyMXpsr+DJkRkiXx6L1PRnpT4RVVxocvJaOdV
uyUovGRXzCboQ+cUmT+tc/mKPsktOB/A72MMLacBP5S98En72gfYIPAeg1eo9k1FfAa7Fl4Y5C68
yfBM2aDmCwcclDoEE+wdkyCYYRV9BSg72bL+Ochem15mz1NKbgq5Xu5cge8zAA7iE18NwBaR/FOs
QOYuFsFZwcUXhVbVUZOKI19gu1MJtB5QNQ/VDlF+nDRsWJWP8jEczoCV40pQP38v//91on+x0vn/
Yf2yQGARy5l+Bww/IFp4ay5z/N//579y/Cg6VggA5hKvQq1aUrCiPfjA//3fIGf8L6T+kfXX8Wgj
Qw7tf3L8AvmXLiJ0atADFhDw8S//jUz/l8IrBFLboiRJc+GR+r8pYb4WSKCdrTK7UN9yftkBs3oc
lP4g9cOHkGaSmeHpx5wgvCWPqeagkuz9YmJu/9NKL9Nlc6us7c69MRdVrY+DIPL18dgJ7ack5i9D
NPyWSP7IKfJbzHdb4fFaCJr7YXYIsMHgWRFucUT1xghSTl8Hd1WtBjdpHLdgnCHjXeHP1So4FPwC
hQluPxUNw1M3E29BiAB8/4MwITuXyqgJ3PDcufNrg2e2kADEmtB9CEENp9VvuiYLltJlkyuWkL5Y
n95rm9Q8bBjLZeQtagW5XCRUjyBe2VdAVYPjFBeOYHyBWrJq/6wTNrwLKCoCGZp2UEH1QUtkNbK9
QjSboz/sgAnDUhY3UBit6JFL9eQTtfsDamZiDnofWnbXUo5szNbVG9o8XUwkVQMUk6lRCXVLVEk+
4Vm/cIAJK6BLhrePsGioUyLMm1VN+D3qBMkb3kE6B04qo8iRcN2R06PwGWXummAGqMG97wcd1e9N
LURQ8QApKIqxpcQNK1ptHUOubVH45DmE/LXCUgb4VtjSIyjmwje9VUAfUQbksUtHwKY15DJnzTgl
+w15KQ13DFxljDyqUCa1vvhLc6Yw52ifrydI/hT0iMcEwBnBkCY2H0CN70HlZpRpBTYZ+baXnjWh
3OFFE6hrPIPHui3T7tDLvYmHUOQvpbspwBNdHu8idWNqFlxeYQLZ1IE4VcLGfQRBvIgysq5rN+xk
wasUJmiFdYBy9BQtB+Wvcq77w/tc7N/o9ZZHLQQGZf794sBUoii34gYsKh1vCaS6tFNc/uduvPg+
sTQrTMyBWkg/a0LiPlX/QnGt2G+kgJfmhIk0Em2qEZUT9Ahorhmr5wxvFhMK85sy35j1pS9nwgyv
KXohRPOs83cErVP/uG7CS7PNhBcF7Mu81oeaB6q/2EYJ0amBrn2CGrCNL1/qgAkrM/tbEHazJslQ
QzhsfleUIJpjS+14uz6EhW2UfQQHQVZTVmKpeh0hB4nDm5If6Z8FUDaTHBwaqIdvuPvCMn+/wl9Y
Jik0kgNto3ngOdy1KM+JhQ5p79AU1Jf1oSwss8y4bQdEJgEmRvPAir1PB+gpF9n7z5pm/BZ8cqi4
klvNgzJm58QJ+RJr1Ij+rHHGZ7lCD0gLUIHnEwFRLNQapK7J63rjCxYkM16bIiGQhaWqeuBEPQKB
fg/d7VsISt//rHnGeWmfoq4z8lUviNT7JhodUZLviKo5P2te+Duc0QH1fnIN4EbRj3soq3iUQ/Ub
L22VLCyZDOPAAumhqVUGigdoMeAHTyjH2vjyhcOwzHhuTCoBitO54oW5AiXy2v8FRPpLkAQQGBQe
xkbUwKZR/8yJ2VdAzgfRaw/VJ2/kUP6RB/IO7DUfbZXegyYNHBKowVxfj4Vowb7WNZAAq0ToPHtF
kXkVAeq5Qwk99FIPdYU6dL4EomC9p9mzrpxwJcaZG2BU0q5HT3HAQ3ueohsfD5oWUNBuG+EJcL2b
BQOQ5u4vohJqCpIerFiy16ImCuj7QQBr/7QRvZcaZxwbnPltCJCX4mUVJ7mkwKPCiOeXjdaXZojx
7LpHZhqoBXw6gEfQ+etOQflCx41gutQ649hp4QsNmAARN4q7vD1hm3N6PGd1zWCtz/xCYGLZy3Rd
7IV8ROTIZ0VFsP9/JTGoLEYSKBvZo6UhMM6dZyjDzQIdxgrVmV0wn7dwbSoMUjRkV0HOaH0gS6vM
eDrRQc4jDb3qtQro1gXohcRF9bbe9sIksdnxlFZhIJWV6lFf0/ZBIdi4e+i7AdCWn3XAnMHBXBDW
RROoHlhEkfPLfKBwa+BXm2yjZmZhdkTGj8NS5yYNRQoeEVAIAUi9lSh9uPH1S40z3gssSDwC8qt4
EBeD9HENQJEWxD87l7KpYbwjlLzSAyVWQ/MOebKXAvxwhlrzJeqt640RLC3wPLKL+AN6XbGUChXT
E4lPyHC/0KB6E1A4+MP2GTcei7gPwAWteFELdfoaOO3MIN20X7eeBQ/7R3o2n9UmoCQKpPShiO6q
tj1nkgpmqtBZ72BpelgXBidgAZUpRNA2+sjBMPU7S4L6IYVi34b3LvXAeC9KezQNWVbFk0D6bDUi
UsEFHaCtWYNlaH0QC7MkMBftDq9z0P/AIKgP0Bfn1CCIi1CIMIEZfL2HBT+YK34vragGKnyUlLI8
ylnXghdaE3e6kjSH9db5ebav7MUC48OB2LZcJ8npcQpTKHbLbRaCVjFNX4H/829IO6jPNFXy3OYm
cNej+ILDKx6vNvQxjMV24yuu1i0iXyEwzt74ROP9vCmOXN/Edhr09Tvfku4g+kEGJfIsBuk35Nsj
lAVInA6e4xRnBj1DFcYu5QRpVybt6IWgDbhLOkiOpilEsKE5CPr3KRr920iQFJfU/giaY863ohDs
5wYfqNyxpNXmpr1wLPyuJ73w91ynoMwESOwoDnUAbqEJ6GCwXaKCxKB5iAgJJAvE0CMwW+FJqBGz
rdv71Xe4efqYSJNkABpWqKc74hXF6n36e6gUMDT4LuQ4TlRHeUcIcSrx1OKzwNd7GpoBVF6QO+SV
HZgLbpWJKiB5AYHNulUtON73Ml/MBBI5kUbbKD0C0U4BNgaFEZjVwYgAvYANt7hazDSPWfjbL4Br
AW87V6ZHXi615kZHDcUEsH6Kwg1SK3tIKkLZEbK/qElWRgp0WcRRICtkpOKaIZROUVaOR9TNt5/r
Y+avD1rQGRvOgDgsBABHPAB+HGzmVmTf34Jyz8Dbu4Ged/FGzLnKJqLxyCP+PfSxS3xoK6CnDIzD
v9MXEFqjPOZWtZsP8Y8CbXaQhsZW8L4xsOt2LeiMdfE1/KgAYt3Dy+k5uBmsuLJQrAD4lPER34wW
dFKBpjZFO9wPGzfb60Hv+znjMujFeowHy6IYvWCQHiC0/Di20uPGcJbWiTEcHlCFAdouowfF6XvF
zOzGBLeECfIpUzR5m1i1qW0Y6fXdQdCZLU4pMzAL99kIBHp/bkv1VorA26Bopc31pPyRswEZ8rc1
6Li4dZMOLS6tIrcx4e7qCJVTEuS31yfs+iBQCfV3+6GfVLQFi+qxlDjBwI0X+i2yP+vRCakNgb2t
fP53sL+2FTEDAS4SZOGinh+RSk1eEexzl5AmdSGox6NKSAAXOh5oQLukJChuRzxxkP0ILFzz62MB
Uahf4PMb3BwMbH8oqDagSUcgS2xIPiBQBmBe9FbitRmPrGrQNYa65m07gDITIG/+dx63PHQKA3Bt
hno7/uiW8k0sdGnGDVdLtFa0wQPDg1EWrxW0JbNuOuhBsWFhC8Y8I4X+6kFC1Bs1fQD1xiEFpjID
vJgTHtZXfj7E/HNBBLwc/tV4D0RtkwJM63W0a1/apMzhJHUingNdV44Id4NT+bx8iEVUJKegs96I
ONcHBSqnv/sdIgUaFjwsLtXPfJIcw+I2UquNvO6COfPMjHUaaUgkZcmxB17GiMqx2AMNB6pI7JNe
DQGvjTKB6yFM/N6rL/bAANomUxcXyZHWrWQWamqXIujS1lfmau08dr/vaqGL1tsuhPYcFJ2PpV7s
/RiqUyGS1NMfGYV3tXjWNeR8FSPkfq33tzRp80pddNc1UPXUVJBjKqgaJWDekISHHCUOwtazzFIH
zB4Dxj8wwSklOohB93Bso2MI7qIc3ro+gIU9U/w+RlyMIAeeuW1bHkIKgja9T+OkOTXeyCCKTvJ9
UYb8oY7L/FnsZXCNxBHOkBrNXWhM1k8KpDGstqTxPq/qbGOHWxqw8PeM8hJIYiEWnQNPqu1RMATW
OPIB6nUwSQG4uj7oq2iH2UqY0K2VVQX5m7o4QnLVSp1qF1u5I9mqw1vgmrWAYzf6A93RXX3Kd5wV
WOv9inPE/mfgAMP+34PD6x8YPwYc51trtGXnnTe6HaTb7ML8osbz8Xgjmm9PD70R2lBYMwTj4fOz
2zgcLcQOwsQOqF+1EH2Ii2PVx7tmoKD2G/o7VMM662NbcOtZHeDSE/yh9EUyDPExADD4TYj43GmL
TtoIGnNkvTJxhIm4cSWIEekRnAJySoJHGXjdUrpLpg+c59e/f8HuyPz7hR+ktUh4EIclx47rc5Da
Ql6atJLdEfEOGiBb8WlpFZh4MegJuIVRNX8Eo65NI5wPdVxbtZ+FcMIEi4Ebx1zAEfgoQGUbVBcU
xfxaxFklt3EfXZok8e9JIhDAIs28R6Dy0mpV0CODDKZQzyCbWF+FJStivF/Gq3OuRV0O5jbxrsmL
g4xC9581zfh8H+oUUQvPKj0Id44cKNc6iMttHGiW1pVxbHDrVzGvRPGRhOUXyEue2yA7+EIsbESs
6+0LOuu9BPaZkzQ+DgF/GiLhK/Z5F3VSX+tz853V+Kd/CTrjveqo5gE4eUYPVeBWYqdOZMM+D80N
PafWtP8AYbrDZ1b7Vhul2X7lO2ABTTDy2qBI3hji9aX/BmNfOiAP5AKXgfvIk1BiFBF5l5P6B2aL
SmT2BYdTQb6r9JzoRtW70s38UarhQwoiEMaNj7+2PnMPTHyaKK0Tf6olN4sn3Wqksr5JwA0NlJBK
NwL4tRA4d8EEKNoQ0BlTX3RBQ+NF6o2moHZXskNUV9b+ft0OlvqYh3cRBP1A4fqMyKJLUX7cgisJ
sCM1T5N7COQVZkFR7EqhTrsRrpYmjQlX7VQXeF7mCw+CijPa1YZa5AmJro3BXAtW84QxwSoVcnBI
EkF3tVqooEysByA/1qD9QutxBxhnuluftKV+mJiVoMywDFpRcLsK8tgQZngcNe4WvPPRkWjDD1ef
iV5KpoBMZmhEtw9kACCa8BBz0idp1V0HDlA1rp31wSytCRPIoIOOouGJim5Qdl+glDWzJH7rafP2
o+bZt52RK5F3DgFYLJG41MLRGMtTxH+uN34tgmDBWYxCHlYgCSRD7kG9AFC6cA8uOmu96YVpYV90
KrCrgl8H00/C9oULyAhev+nFb/otgMVSB4x3azSsfAggEk+k0A0p7wEfAJ3bD3aneWLmTi/cWtHF
QollcfD44Ebok1OVS07KJT8zTba0fwxpGI8T6ATLMOv2wlii+HPCjYVPGskSITfvgJJfSjYi7YK3
sZX7MYAzSFPJmjvp/WcjCEchhk4SRvei+tNW6mipE8alQSEcNZU61J4fgS9/JLoRKqlH9eFDbtWN
Itsla2U8utHaqm1oU3hhod9AZ+oxj/iN0/KSMTFOnGqNLBdqp7tRCEESsCPNwpKT/LDuC1fv2DAn
9m1nhMImyXlKPC6MnipFSFDN3+0CcFPmOgGLOe+qU2ejTPl9THN7vdOFFWFfe0DkGwc1tFi9WH7v
IYgTamBCjdO9ID+td3A1bz6PitnCoQgMwuIRYZyboDmtczTY90lRPSqV3t1oIP19yCeOdwkYe3fg
0SSPA+TSb4ZCIL8Il6e33UDyjVfY+dTFnsbmT2GCQa+PID7OADhuw8GUpdqOQC7Wg+BUFkBe6H91
+kZYW5pVJjCAJSEGZWnPuyKF2AtgabYitk/+2D+D82mrbnupk9kBLqJP4AdyOEgN7wLDCcFKwin6
Oe5reac2EGVoZ/qUjeEs2D37vBJWKTiVwdHp8T7YMFswauGt+UWQt57jltpnwkLTgOamIjzvIidR
G6o2+p95rgCsl9fZx7oZLkQFNqnc+i0E47pcdOui+qxBHVySrbvVfFe4ZlVMVODqZEY+Qg4ShGuQ
8urBFjNraQ7dWW39O77QPJrQL5Emt+tDWThMstlKJRPHovHHyQvpswqWMKEDEYN2bkC+x6vPP+uD
ubfgaQ+SHXyiu+A0snyIjMU8qMKhkd3rYMronPVeFtadTVn2qlxAGGngXYC/DlyAQgWc7p6hXK1t
bKFXaVDg8WzachCRoc96ufZ4CADxVlhCqyZuhPwp9MOpBJKTk4xW7KAol4souGmhcwqScV68HQgF
+xhQC4k9ypXsFmOYerqfyw+go5JrUIAm+auqdgly034am8qohPtchdpSN5YgVF+foAWrZfNpKGri
Mpm2xIXY5ymFvr2Y1Bs+vdQ0Y7W9Aji3ArlmVx+V7gxy+thpwL28EWkXWmezYgBVgvpyiEpvCHXp
0HZqf6OBeH/DAxYi3/eL6EXkk8CqWDdkaD0QfR61ERX+jRqcgpB/FPmq3LCdhSF8J3YvOgELadZD
sKP0tLRrb0CvoJhKE2/tEEumL/4dvBOo6zbaIJZeJ+iHQPMf81hw8Rr0tG44V1/oZ8NnQmoNMTVO
oANxG6kg+yoF31IEmU3QiKl/eNAdOFwChaSkBilIEafiAfRI0l4afG6nD9VnAgVP6IIn8R7SW/Wd
rJfiYzH69H79667vw2BK/HvwJCkSGbScg1uU1FNUkC9A9vMxG6Q7zeetOImhjtnj9Lne28JUsxlU
veDUrlHHwisgHdfGymeflftCLTcuAQvGyKZQqzGiXCkLxMWlGEnaX6P+S+mzPQB4P/z+ueMLQ+RB
1w/9Vwg2aBlN35Sizd1maBVX7MEwsdHH0iDmubvog0Zd2tG+b7yMw4tIcUf4YwpiZrXb8qaFTYtN
oQYNQIpCqgxuMI77DjJE0MWIiIZnpMzC0/tufamXhsF4VddMecKB6MCNoD2L6x7vYlRQjEqpq9bj
xt64ZE/C33MlR+JEen9oPJCo34IvfEd0iMpnibM+hoW4M2M7L5dC0DpI3k/d6FIq4xieeE1R2+tN
Ly0CE/NzbQpD6CrknhAkoAWXP5QG6Nuao1/ZqEBwW9Ke1jta2HehHvP3IFCjyWVIwxee8Nr+HhzF
dYZDt+M9H8fHd+VRelDO4Bo8+p6wf0hP4VP0vt7x9bWR2XxrA1pcOubol8seK+AXEwjtatFG4uv6
ysgzreXlykSCOiQqFEQ9KD+9JL38wnM/QRWpuszW8nS6GkDCDSmWWqXnSYnugZXbqn5fmpP59wvf
TqKCxHw4Qqk27iBZzPN/0ql04ICdvT7p171OZut1YugkalAc6l0o+yk3sS9O9yRJIPwJbtvnYIS4
8M/6Ybybgv2hgDRA5YHow9NT/hiPpUuhyZOH3EbyYGmuGN8mgDFCnSTGOtQNyJ2yXzWUOmJo42zE
2YV9Wf5H8cygq6nY5ThVSPS3L6FKTv0j9yBv9Kebma+YE1DXr3Ru34TQWQ7BNa/JpsqB2x+69KrY
G3WUmOBe/VGwkWclqkvbCCKSDYM+gF896SGYIM5CDhtWsTCVbKUID7YSsdBxwqFKcM7lDBBCCGdH
4o8ynqChZb5cCnqp6abOy9sc4hq8+DRmU2GE2ZYpXA+WsjZb+6Xb5DqelP0M3j6eFXpEUnWvi77D
h6DUgvzxukkvTdL8+0UnAXimtLTISm/Mu8+c6CA8n85jm27VUi2ELG3+/aJ9CsIPyM5zOIfHlSNC
aVgG3/X6py+kq2SNcccCWfOpmurOq2PlA3HRy3TuKRDF2mw76C61450YtI91zjtFBnXR9V6XJoxx
UDnwwS2WkczTpsJW+QA84oB5S1uHuaX5YjbfOA4ysPL5qVfm8q7V1c6E1tJPSgUQ5DVm+6WDKE79
2HbeGD/nIwSX1Y/NMoHrSQjwgfy90JBnitpGwcaXlD1e4Ma0jN6x1RNT0Sf+o5Ha8Ex6pX+CspNu
caEwbASQ7wvFP7MfoJv8u2PKy5AiniDYVCWNkdbnqL1RtB7ZYzAYEx4QvukmAr1RgaRBW5xRdL1x
w1y4Q7AEESPHtylwapUHukaQ7/kQzwDlOrUzlBmDXjKI+8O6xS3EAZYbIlI1MQ1R+eQ1g0qeArBX
WVTmxI8cKrXuFENIG1JJP0EQwERYggiUOFYzjVnpTZDbBvJXQUW31mwh7hacR2WiQSUgqwYN1dJr
h+cY2nUgiAWn4dYRf+EYwLI8dODbEnJUqczbs/zGUZXsIUmi/NGFKIaATxZuLMjSKJgQkEIVSBgy
xJ1e0G3op4LlJrLl1N+4zy2EAJUJAREtIR0KPWwokjUH4BGcRBQ23g+WmmYCgBjUqDhLxczTkWai
efFC1WijzGbB/1kChiTiByVMERe7qFegZKxZBJhiXFX4YzBxdxVVuR1EumVbU7UfHixZzgXZx+N8
D8orj085VOlN3Z8miiGfQsEwse57CybFkif4GbCowlB1XgFSNEimOql6agfN9SFpvN7DgjGxJApi
HOK9c+R7rxTuK0ga+PpekaeNxhdiFEugIE+FliVik3lc/jpDIFS5M4EngSrHkyrIO03Y8IgFu1IY
v4aoFNR7Ux39yKCVrNODpogbYfb78elKfP+mOLw4QXCROJA2x+1BlyBEDs40EKSHoujpOh+C+b3i
RbCKNcNJrVRxL+ut7wxpID1Xet3uYq1XDOhHjkbcBNlcXSn8SWNI0HezyksPAZEHPwrEFx00Qndj
nkLWEgIPblJluQ3RVWJWUQKFxx5H/J4OsVnpSfqEJGyzkUdcWh8mkjSFrMZIRnVQSUuh6ByETgUx
dB/YarVRPGhaqAay0z87sH6T1F5MJJ3EKBvGKfNQqmbWvmxn7T6DRvS6HS/sUqwiglYhnmd+2HmE
dwW19oAYNwZJs8BRWkLacr2TBTtj+R3GjlM6Dsgir21e2tCZaUrXG174epbPQQVPL7Rcys7jWlMk
X7LeoRQDwqDI023trEvfPnd9Mf2BLvkt9Mx6L9brzqg08qtttmhKlz6fuSpEU8aXAz/iJNyJo9EP
MRBr0ZCD4RuibL4knZI8elyfqWvDABSHvZWMI+JJjBubV6ld8RBzqBnuiNRZP2t9jpIXk5Tgwp4L
nTogYIEiB9Dactq6+V4LtPOHzwO6aHrQNBC8QY/dG6W7sogNCTTjW+VV17aJuW3mJoJMFiD9Aj/g
UnDKks9EvJHqlzLeOBBcW925dSZKTD0pQJWU6l4of45iadQ9NAr8xIAGGqC8v9ZnfqkT5tQR0JaG
kJ4fvImmdiZwhqYdZT1zRglvTeHXeidL88ScP9IGSpNlBOSO2kFSXf9IuvYoSB+RSjZGsdABewtB
LZ08xhPsh0dp7DDJmVmVzbFOyk9CIKG+PooFS2JvHGNfNRJYiQbPh4oL7Y56OFhTu5V+XWqdiRM9
DRRJaOXBm5UauZRCi9QJwo1Pv1oMAVtiLxM0pHkZlNLgSTv/j06N/lScGova+p/mEbRvD8VGHuv7
MZjdtueO5uFduFsCbXqtxDx54aEVjN6ejqqjmBC9sAaD36kn/yy72afmVE6+yzY6XYhN/7xejGIF
WAUGl9LUaRTw7JP8R3Uk84gYJ09DJSNcgBFVtTE5ohU7yoEcQCt0rI3RS82tN+OlUTDunoW+LPo9
DCDiBauUfuu4Xq4b7ne9xLVFYZycgodfG5p+8BpdjG+SptRv+RzQGQiO+Iepk5XEHCIxcUKBSqe0
UlJLG3z+gOQteYBKVrfT6lY/QlUv2uvQMH7Wcdk/ZMTPj0VMEzPr+cbkx1C8KeM+soCv1lujjNR2
6zn6G1l8bQBMAAEzYpBPUFkH5DQ/aHfDb/8uu1FcbYfEm1mZIXhozuoNNSBsaSUvbWMoDuc2j6W5
JSkgzVN15QvYe85EQCgP6PHg4bHegnOanPE7PWRGYZwf7ftDZLynTn4ejN3x5W20eBPGQYy32xlw
OaNPkCmw8fZpafYWOHYhXrCXICXDc01fN4NHJCeEuKlOn3icvTYsZmm4TDTKko7TGgXD5faNjeyw
Ie9xbTc48wuK2Igcra0BzpJYYNmAA5CNHW9xluf4fhE9SN6NHAd5a683Jwes9QZ3lGenw5/RHs3e
HPEnPrRWYeiGajS2bHUGyPENiCwaKYDIIFbet273ob/GN8qHD5rm0ZBNMPtvBNIFvj+BvVqFUgBZ
6QJfWMMKcMf1cqcwVbO2e8xJdAx2pa0A6gONGxtSXFvcCEuLzRxi2oGroEPeYTngWUVQWgB2KvzT
+mIvBB72pkXx/Db6s3N1kgPqupS+r7e7gHMVFCaixX4HPZkEDdOP4BfEA43ZkESru4n2/u4VTP4G
CNkNanbW8Ed055VyoUBrlKetivHvasJrXssEPq1W88TX8AUy+gb9tJ3sQwChA7vd+0f/qJqVVdv6
iTiAvNmxDfkYW7PFQ+t0Zva85anikjMx0atXqxykzziC9nej3e/Ks+/S42ShLMhMYT3UAx3kvXAQ
DuU+N95KMzdDtz0V59JtzsI+N+Vb2dpYknnTujIh7E2qqnCdbThMiFpZAwJYcK9iS5sha+2+3Cdw
q1fu1e+M8AYXegPIB497rPZb3X9zqlzrnkna1jTH7SGfLcKSzN8QxDMiyze1XfgZ3wZ7mRrjjehh
B3zyHRSWHemb5GRW4YCADKuDSn8bIs7W1rp8V9Rc+xomyA3xlGpROJ9VIoM7t48lyO2flVv1KcAB
6dic86/mnd+48i+dwGQmtHH6pPsQKcFB+6w+5Lfce3YC5s0eHdlFzfN+Kz29dACTmQMYdvA+RT0a
jM0tj/ltddPvih3Ubx3tQd1NoC6QTWKAemQHLe/dulUtBBCWnk+PNaqj/hNdhrwJvUGTD9KNeLsQ
+Gaxx8sNYZyqIkwIZq3sdCjf7LQxNGfyovUPXzpXsAJgRK1zosybaO3khYG2hTv5UO2Dm2wvetUT
1AY+UtmRzo2j2+17cpKMHFt5fgq/xJeNT5iD4TUjZEKUkuMS2cxbHnVGMz+UB20X7LtdaiUuMFu7
xGys3hpg/N1BQ5Aqd/3GqXnR/JmwRCZ9EkpdwMEWcrm/y9v+lDwJh/GcHFQ3eUnd6IFunSeWrJ8l
9+t86st1AcSCsov29JGc4gcFZ2jtt7YvznllhD8zRRYZpgnA6Yk+xgRUjRXHoiVC8Xp9pa4KVOAi
wGLCeggOjhpesLzwiMqSnfwbiib7wNWO0YE41aE7QG3s/JM6vbkzJlw0dZfzII4cUPt5VrUXjhz8
6vmHA2FCxKA1WhkOUKgnd9k9kKX+n/RFehJeqsKABH2EhKQR9dAkN7jDFtB0wY9ZwSbAkzWRy9Bl
VU/mGHm+nllytoE7W4g/LDAMBH99z0nIYXBKasT5btqkKF9qmTnBNDz4AFDeifjQSDYXvmftsPFu
ci0FPK8v4/bV0PfBjB33UG1ldHmE4PNB4qdy+JByzH295eTX3mfmfhgnH5sxLEOBzCdqyRXsFLj4
2OLuS6+2Ic91iPeRE5/UQ4Vzj2+v29fCpLGYsGnwMbQKEa2ZoPD0BGakjc1gIcvD4sH4cIJQc4DV
QHLH8CF1HUi92fqiBRHHLSdfWBcWGEaUgGuVOYDU1vQ7egO+yo32ucN73I1qc6fiENyG9/VN7m49
+y1t2Ky2DGj4ek2t4en+ax0ZemTwj/Jzdlc8+S8BVGDNwa6cUdmhZO0YfHR7cePtZul0zoLIVAlE
MUqAkUL7CSJ+58Fprd6uD6I1H5ATE1yZVnhT/kkO2aF80938XgBj0Hxy2ArWC0GBBZplk4Z34QLr
2bT971pz+lA+NQK11s3wu5krOyuLLBPDYFKTEgOs7MoGTgVX9mbXnxpcF2vr9THE0Tt15Pdil5w0
K/ca3NpxTTfqr9SOvdzG37Z+m55+8uIHT2R5BjVKp3qCfjH42gZgGmQxNrScmCVVnfUBL/kdE1Km
PhbBCooYW6uRQYdjmHytN7yUP/qmv7i4lqeFrORqDBMFobnNnUEF7JUorNSd+DzsFQsqVifeHWEd
+WncZ2dlXyOkrPe9YCMsNq1pWlDe9VjEoeWNpnxDMblR6RszttQ4cx1J2mlU6h6RCtlXe5YKzqc9
J8v2+qcvHbBYBFrUC0FcTPh28Sz/rh+lX+SUPgCD6LS/ok/11xga/MYpciHKswCzQJr0MEnQE4Ag
FoH6TRuWRuk/a/2dGP1Rgc2deLq1285bxxW/+j5MX1iDmgl+LxBYw2/BfOWN2Hp8PSUGLvin98h1
3gvDiYz70EKmKDUGU98pSPYS40+IhFhs/PF+3aXmr/UZXrB4lg4Q+qRJSTtsbikR/8hKZYsKv9H0
N0Dr2iiZmwdk9FJQKqLtwi7+iKk5FAakWMen8kG911/zm+ZQOTFI1OS7waW2bCpe/LMz7Hdt88X8
jkQL86rCYsqzghweDYt+2oiJS5sNC0fzfcj88hNCrv80msTuTpEbn/2DD+kO5Cmpze3IUbByXA5T
UNrcry/TkpsxZxCIPE4xyXE+68lJkh6z8G3U9+tNL5ERfg/0YrJKkB1C0RaTRR3uTI+yF91lT9px
cKtbrI8bnVWr2uhrwdpYQq0SEn6qLGHuuqEzC200WvV2fRTqdY9i8WiZ3pNBnN13ip8K0ILzoWy1
vWzL2mQO0saJ82rFHDYgFpOWxiWtKxW9DGfxPLrlQTfAZob8GznXtv+xPpSFSMRCpIQMssL6gLUm
vH+k7Y1QIfUGvDUEz46Q5LXJKO+zKNuYuKUlmX+/WP0GWwPq1dGbXD6W4lslbrS7NArG+TMKVUpe
mG9IkIuUxxvg4e2xl62seUjDxlQo2PaEDbNaXBfmkiH2eL2k/oCDQQo9zPwApKjZzDywEjLcKHWQ
+cIQpCc1VI5Vddsl8sZZd8Et/wHyI3ys0BQRrvNvfdTPF78C7XXdCpQFg2Y9XuPA5qliXepueip9
SHGqqjv22V3DpRtLtLD0LNJvFFFqOhStetBjOlmtkDf3Mi9uGdbSZZ8FbyVT6mcTl6kHXhTbwMik
LtxRuROhiMQrBxSBEkdNc2jzFml5O3LAy6MOoAHGU9f2g/pVCT4qSvKiKg0IOA8ahEe1ZGMDXogW
LPCr9ju9qEtJPRRcb8TViz5RS5/udEim/wdnV9bjqM5EfxESxtiYV0jSSejpZbpnfUGz3GEzuzHL
r/9O5qnHXxOkvFzp9kgmXqpcrjp1Ds2SjeBl5XDYl519Y1m8gFiyLn1x6vRIH9PF4Y8054AH5PWW
7177xOXvbz/hi0KpgfgnEPh2P8Y805BIz5JHSm134ypd+4ThHwhf+hrN0eIkkREN4iX5gEbv38my
JfvzF/X7TpRwEap7O4dYAGugUTQ+UScZIsdN/UAuKt8tvJ4DApDi74xAUES4k7jzhzx+dWoF0VIt
6JGivw7yvF0zI6OY9+zkgLx737tx/7hYlITKclP8LykONuhCD8lMkAtMm/4zOkXqV5LW1YsD7CVu
btAmZMviPztOsYCryGv2kifdyUmI2mV9txy83oe4eF5lexB/Wq/O4uX3ApzzRTANIJILnCKbTpr6
2RIsS4sKk52g1a9BEycYv09lVthfSFdPv0ENUf/0itLh4WCnkL9xwHt8at26P7k2oZ8naG2/lvPY
7UE6xJqD4jZKc0nueKEckUHpqhHkey30nj0HTdeoOY02ekF1CxRnXjiIOITSu74cyIe+KlnQTspr
7ha3RAkvSYYAjDD+rp58aGYRUF/foy9HPVv+rB6XckRue7K7r9cd2PsHh5idotKXecXSTpwSm59k
BxpBPX1oKTlcH/59EyZmN45ceNK2hfBP/kQXEUzduHzQBQeC3AaPWQWKDndXj9UWcvl9X0lM5Eoz
Z31ZgJ4kguzmRSBB56AJcDeKtitLZQLiy1F6vGJOGzHr1SofyPwKJfHry/T+0GAn+te6yiGO+dBD
mKW3nBaG5d6r1KPB1Cc3bTNaY//9QG/PTQbyGe80WVkZyhrypuCcSMKurezdbXMwrkJPJV62yMQ6
QTI7nGAzY3afky3s+9pBugQwb3wo9YFLyGgtTkM+vOLYkNCKOfqFvO9zI6wd4/Xr9WmsHCGzwbES
DGKYhe+fOKhRGuANpJw2bvKVGJ6Y/Y3aYpVLpOufKmCWT5C81qFUKlXBWCtcBzG37grP2wnaB35V
xkFXyfqIRHxCQYCPsBxaSiPU/uZeZZEW8AbXp/x+EEPM3siqdqjuJ8vDlMndLO9c3kHAkIELdgPj
vLaml2P/ZvN6VeeDLz3/VKjmqYYaPKnnjaBybejL398MrQHzznoyiVPMeHM3JY2DVhXJN0ZfWxnj
1nO8kdmJJ2GXwP+EOTT1glEAlGP3j0mL6vH19V+bg2H9RSKrWGe+dyp6/jER89Gux62C1MoMzP5D
VSfAmlh1fMK9Iz5wm4jPTLT6oXPAduUt9tbL7n0PRsxmRFqrDAgI4Z0avhw6EgfONBwndVOYTcxe
RNVTS5deaZ1a3LzhXPL2VXNKTw5V+TdtW1sZibVZXFbxzWmyY2cB0S1WC5LVXyomXrMiO3uZ/nN9
o9c2w7ADGi9lJhZbnOwJgJDpfiHJTrTnYtq4RtbGN4yhK9w8B3A2PgGLXYcjk27YJfGHtugelrLZ
+MjaGhk24blxWkNmNz7VMz/VklSBKyoojra3dDsLQkw4cA4+ysJhcPVF8ZInOqzIuS+BWGAbbnjl
KhHGXdjYI3h3OuBnO3cWodAtag1V/0GpKT3HFJYnvWnDstc2xLgTwXrpZWM/kahhn0HWEowMVY+2
DPJxI9exshkmHrheFlc6U6dAHCX2dYWo3EEjIpTov1w/sSsZcWLiaTPujyppKxK1dW4dtePWn2Xt
l0elhX/0qFe8FB2RB6jIz39mt2wfHTJDIMNbMmR3RpU+xTjxz37a8D6s40rc07EaoI2p+6Bp0vGp
5v48hIl/CRjsZJT+QUMO+qSakW0xhQsY7/8/XYiJ1LVI7qtFNHNUxDkLh7LfxVV1RN+5DkjZPkNl
7OuYbCq3XE7Re18zbNC2/ErGIA2LdD14kEuJq1e8/0BHOriN2olUQ0RzHlQDCFZuASUm83ECQxIa
YceRbvmxv5jd936FYaRKdokr3GqJYm+cIQ3j8hbCJTFe1Ds3zhBazIIWP/1aItwcW7v+zsZZHyGj
1Ad929A7p0vwSJFICNg1cYNlqrrXykOzBaegXyzUIB7GiWc/+qKU3yU6RR/LtlE/9IJWJM+uoZgj
suzr5Ln2nrMGHcttT2oHrzCKYGdpu4jNU/UEME3zBEoyvwtyKFbfQd6PQE66mj9roZYn2++LHWd1
v7ftWvc7Xwx0183W8AwWNn/nNI1zl9johZoB2MVnq+k4dD27Q2quPXaThXZZb3R2tmLlrmqpQgN7
KQd0aM/zvQ9BvjP0HZbDaNkApCVVcYdbrQ0dd67QGCDdZzxd1B5itzQN+xJ8C+gYYKkTjpOd1buy
7pG/9ArdnxddjVHaNWUd8MphJKgm3f26bn8roYFnhAZDkfU601pFfFrmXes7bAdBNnGj9zA8YYKa
eZzVuou6MvkFZY1zzv0qKHAMbvN/ptC2rx3RJHh6Ry351sGzkvJDHf9Iqq2elxVXboKVKdj5lobz
NqokHgEAZx04XtKhnXnn3KPfwFX+etM+mCDkfkncHnL14uQXKCmk9vehjjdc7NocLn9/E3OUjKq0
UjWJqgRZDSXrXVI2p8zVoCnAI3bw88Ntc7hcUm8+lNVUauuSFk8m51NO609legt/Ia5sEyw8jdUI
bBwyu3AryAkRSU6VDdlD2bGtou/KVWpKtE5prJj0BxJJVj473WgF2WB/1m3zbHnix/UVevcbtm9a
Wyka0YnGAynf9IlwYN6BEfKbj4P6c338d28ijG/YG+d5WsRD5Z+5ByZQzx/oXra5vUtc8K1XM5M/
rY52p8URUL66/sl3AwR80oxA8m6sIUghzol4cJ0PrupDD+/+64OvrJdpfvXcT641aXEmdvdFdM0p
SdPIafNPpbsF3lv5/abhsYQMYpSLOBexDkfXBY1q87kv8Wa+bQqG9c1OyYDd5t4Zdw3I1Rubz18g
m9a9pkhn2qFy6y0U7tpiXf7+xvx0pho/zjoB2bY8qOMyLD2whbjVzhs3nNS7nsT2TSvMrbSZWEnF
GW4xYCDtKwEdEv3XprcC/OPGiq19xQhwGJNTUVZEnB1S/3SF/ND7ZXvw7fHrUAwfdE9vIa8UmI4R
w7AJ/apzmtBI1DmaAq1y37K2DIVlb5j72tly/t0Rdy5EinBmgddqXgt5F7fs1WMb2cK17TZs3Z1H
7jU2tpum8IPII43iR8LutZVs7MParzcsG/UENeWyF2cvYSc7mRUoyfNdnG3dSysTMBH0i5UW0AfD
8uPR6oZ+q9sPDJJ8QVrX/V1p91sourXvXJzlG7vwinj0R7i8s6BfRysP+3oJ3D67o9Z/1018ZaGY
YeLoZhxT8CYsQG3rAVpt3S8/YV/z3NtfH39tApe/v5lA3A6tThLQ9eM/QZ2iY0r/Kbt0Xy8bE3iX
IgCWYELdURBli13MecRlbX9cuNM+ZZmuQjd16BEo8ebMx2UKFhf8NLsYPf3BYLFsnw003jkgf77r
LMHuIPrN7lKv4PcyFs0Hi/RZKCiZy0C3EJq9MK1A1jIhR2RBVFi3S7ZfOqvfZW47PczTPBzLIfG/
4IZydKj6lG6kH1f2x4Qbzzmwm9W4ZBFuR2BmRfetyGi3p7N12waZEOOG1qXT2XqJhlR+ifX0KONi
vyiwYlrVJr37ilt0L7N7cwosCwxBS4oXF/cfcmc8Ft4cFPYDGR7nzLu7ftLefQ3YvgkuLnPh837g
TtQUsRWoTgJ3lDifrw/+PhAIoxv+tm5Z1w2s9s+Ue3g/UTy+CncAf2GvGNBuc6E/xnPWfZI9xJLm
Eu/zBW/FJxk3zX9z2ySHBSnRLBjcDK1rhEGibyQNKvtWCnUZMoCVPCFec2gh4fkrBQXMlsLEyvkx
uzLcpICGRTyKc0f9P7WnoWbo1fuJs9P1hVkb31gX2tcJKs8x4maXtnelN9O9rWl+pNTagtyvfcK4
iXjLl4kRaANoYR1SBTKvJEu+Wpk/7K7PYeV0MuM2KuZsLCqOD4jcH44zq+KHpHM/aZmDqiGBc6jq
0rvtWjUj9Urn0BVecDGh1pe6P+u0CmZ3q0N2ZSJmfwX6Y5sMXON51HRiDBxAC336FE9+JOPvabKl
1bBmaMadpLFSQve4vLHlIoxFEamcZRt7sbLZrrHZsX15K5X9Emkw1RD931SijVe+Xt/olSeGCbdf
QKpJxq7KIyWU+92upf5eidH6RHXHQFBXxrICTUzV/rLpXGxtysoN+Dd5+Mb3lWMHJ+AiiG7GNpQL
pLXgRu46WT8gf/7x+sRWtsQECy4MHS+ZDenKzvGAxWx0jexLt/GQWdkSEy0It9T1MXpgz/YAHVw0
9u/1GANEQOKtTMXaF4xojYANnDZdw8/K1zswmJ84+DuzzLvtDjXRgQzsD1bVu1UEPZ9grgpoVVd7
Ntw2umv8eNmo2XHwND6LeQnG9Lck6GjsXq5v7MrKmF0UBUUcCwZ2BMoeyItj76sshpOdphvWtnI2
zV4Km4LC3JPMA2nPy1B9SWQP+Tr0xi5q4wMrB9NspOitqSwqTeaIjoMdNNwOqE5uPDZmz8Qo/NRj
FZ7vKU9PExOfR8/OYMByIwO4tjqXTXljubqJl0VWWB0r14GdPntDHBTsj6w3rHZt/MuivRmf51XX
dnWyRCS7BzdNSOXLwh8rq9pY/JXrwGx9yHpeVhZr8QiqoGUfT9691Qt0TtryQTfuS1yWGyXstVNq
OO0O6gRObdUCOmmlHbLCu6MEcotsuYU+CTH+357qNyvlT2ObU6jVRkMJFF4Bfdxb6NkvIxvW6ziy
y3uKZ27iMCfs/eXUEHiIbLO8v7I2ZuuCkyZZ3iaLf07hKMAyT9Kwafh8nKRqDjc5CVNFh+VKq3y+
LD/rIXSgfjS5/NGOW6mGlWNkNjBUIwg20xSLrxTKWstI691gAaSapv10bpyhuLNZ9/P6VFZMwmxh
kJlfgrY1XcBR+EgSO3Cqe8GSoNvs5VvbDsOmVdH3pa8vHs+tIR9dh0qIoCRbsdHa8IZJx8Ds8xyI
i7ODTHvfyEAxOwTxeXB9eVaGN8HnsdLaQ//4EPXIzQWMsQovjNELU2+0765/YsVjmyj0rB38ZHEJ
OKjx4pXggii2fvzayJc9f2PEs+90S+GDsDHRbYzGUpqHi7Xlq9cGN/ZV6jHzoFNVRcpNgqT9ZA2/
rq/HSsz4t63nza8uMiYpsTLEJrZ68Yr5YfL1k5f2OkjkvKNxCRRiWh2vf2xtf43XVOyVSdYUso0S
MP8hmeRnYdGX1g7yrBuZt/dr1jZAkv/uAkGeh7Caz9E4KZAYlV4aZBnao6vMqV86X7GjNXN0viWC
PidTSs/1yLvD0KALMeEJGuDjSh9GYXMVsKQRJ46E8E4yx0khvpk2YVml1Vd4Bmc/VEkZIjJKdj34
y16vr9DKPpuI7CHOfYu6uo3y2nIOqMame+mWaiPUXRv94gLfbLYleYZzydpI6CGEnvR3yDF+vf7D
V7bWhFKPPsQA7ZyyMyvTAzi+Du0y/nZFs7tteOP8k3luXLf32JnWWsGhyQnKKnS39FtX8IpnNvsE
mOzmyQKu7qL71AFGjTA90EoFgMRvLP7KCv1l+n6z+MqDuEjvyDyabfrLaggkrRxm7Trpqv31Rfo7
1P9V/m3fbBdIEtlaLHdxlSHvGeZVrg8MdZpD2w8y7Fu03U7WKPf+WGbnBDCnvVWiWnr94ysLaF/O
3JvpxcqqNBBaUMKd9jJG2dz9Alh6OMffbhvf8B1dQ1QxN6qN9IREJ+m6esc6kJlMTSsOXrPFULc2
DcN/cLvVXaosdi6gde7JIC6SnV3cZ/UWSGTlGJhoXLVADsb1Fd6yoGrtKiju/smzrYrWmoEb4R7z
LdXLoojPGZLp86VVI+43LPD9i0KYoiMCpG11rYoa++vwwEumLBygIZsHlsWX49yPfej78fRRq2LZ
QJu9PxthwnFbK7Yz0fk+BLq8+MnmcbonxbhFPvF+3CdMQC4kbwfL6XOoJk7Qh3boLmYvi4jDRjQQ
ILM3Qpq1ORhRQZy2rb1Q5p6X1uKhxSCYw/tbKK+FLXzDK9KuL3OVYPDeeXYt/7/FEr+vW9va4lym
88aafZIPjeyyOgJEwXpAjvKId60N+lgoWCJEey653IgJ1hbIsGs/KzPc10uD3Ln+kNPhNFricH0S
a0Mbtiztkbp+3tQRzYQI+86JAU4rdtcHf9+Ohdk8MbStlbZVChYZ8Jr0Afjm5w+8rvo5KC355/o3
3ndGwuyg6H08rTIBcyZ4VtGi3fXAc8XAjCXF601fMCHCvKiqGng0EqXcCpechipzziC4Drz85/Uv
vNtlaAsTHJwi2YIWmMk7p52ewqR3Szil0Q6r+dJ1KMldq+1f/qJ+xqrbmNTKvpuIYWtWXJM8BmP3
Eqdo+c26/tA5IwRgrk/p/fE9M8/qDKKxy8Jvo7K/9yoWpK27ESO872SBkPvX7LhyrZSAMuIsK2uA
VM1IT9JhEUn9o7XMCXqY0k/VMn28Po/3j5dnZt86UU8j6TiAgnpXd+OzHqb7csojJKWfr3/hfTfi
mQm4uSEUCO0J1TfC9n5fB9RTYYVKXyrTO0TeNzlZIE//XTYm2ZDOEEyJulnuPZAiTclG/Wdlq80c
XIF8RlMSSqJ6nkJPqSwoZ38jolkb2/DeZKRyhgAKonHAGBGIfYHYzu/r6/6+c/JM0hHZ61lUyiWg
WXeXUDm+c65asKLzsXu67QuG23aatEK04cEG8jRH0GzlH5embENAgthNN4NncokwYaH8Fo9QRu9y
MKLLh6LZSgyvLb1REkML1MTH2bPODavDtP1TxbdlATwz4ZY7ue/aFDAvC4qxFYO+XLnhG1b21My0
KTZM3dJDNRYKnQN6L2mHFAmtit9JU6YbS772jYtfenPt29ngMeJw8OAMbcDsYjdN3126lS1f8Tdm
pi3P07IrnDQ+CzcqQQPEl6+185mA6fumM2lm16DQQxnAEv7ZmT8MCQ9J8Qd6jhvLv3JkTEIQKKuP
WnUOtLxT3R5UTKxd6jd8g8JqZeHNGs6SqpLoqmqjFFCPgGf9s/DLB2CSN15n79/CnplZS9FR1qEb
KD4rQEEDq2xRM3V2chpBOWP/1mXTQVu5PadusXGS/ibU/v8t6pmJNsJxtdSC6kh/HZaw++Z/YeBa
KwN+DxZ/CAo9QIv8+0vzLJJgebm+/383+r1vXg7em+M79u2yQDy7i6aakV2M/I0bNqOofjrjEv/H
alYeGE8H4H+sEtw+nWIvc1EUh2aOx71uZJsEbT/bTmhlbfunnar5EViF7D9ZUx4MhIASo4Ci+V3R
shR9wV3RfaFZLpyDFI47BEkJsuJgmWX220pIuVXnWDEbMyck68vJSEq0YTQVKM3nFsspHbnza8oe
CmvZApWtfce4RbNJKBX3HUEifAx0BjxqhMT+bu43zviKBZkpIoVejLFIML4v4oDAqwwV2zDOFfOx
L39/s/FzjO5cDkWsKK1SfQDjA9/jZdfe+e6kD9cP10ooY+Y3uJQgd3EHNxpant2RId47kz+jWX34
0JLsbuyyjRTm2lzov3NpSm3pJRUQzbF6+dkSwgm1Aqw6sP3htpe1ZxKYACVgTw4EhiKtsrMe3XtS
0S/X12lll/8voWyh5OTmyGCqTN4jCHmtK/L7+tArB/Qv7+abXa5Tqdyqckjk2X98/2dS/MogtUCL
G4d3/l14UYmUOEPsRl4iH512fJoq6zcofS5at9nX26ZgBB6xGEERaSOebOApBIFsj7uAivIZFfyN
S3BtkYwnRL/0jGXL5EbV5O7bbAn1+F0kJXzcViDyfiuz7ZlpxlQlmnWJ50bEGtwT6drskCIP/r0j
xP/N2iR9RLLWvZ+7UYVT0Ym9tFs0nduum0VjX3IcC6SP8JBN3YM9TtNGmXbl5JmN9Lzt3KpcAPWz
yD1VU+B4W55xzSSNXWvAEsHwY3XU8shlY9BaRUBv6sDGahobNud2RzMXLWpS/Bh4UoUNaESxOOIr
XYpb9EJRvDCzd4SB7GehcCpdBhm/QaN8VxAtA55OG5fv+6vPzWRdz2tAtpk3RqAxIIGb2ii5LFsM
AO9vADdzdUATgT8js6xzlcygCquVTAMkpfKPRTrM3sYlsjaDi0W9cS/IPwI6wN08yvpsx/r5Savh
43WzX4mGuJmpy2SlOfqtcrxl6uVIIbcBSnRIbQaIWcidJUd757qCPS8eBxFAK6zluw210jjwOUSa
KlklEKVI6h951/jPVPv5R9fF35TPnZs8E/cN7+fGXWqpy1N99HG6RancPWlHNMq2cXt0h3iLjnql
SMFNQeORtWCF1Zdn3ZQsO+oMaeA1/XmeY3D4WV/71HqKEZ96bHqZxLAFpvlbyPn/2JD7xrWqQbiD
PgMgRVPF93GGWkgP1EjCeB6iKTHZLbJlRwik5YAHsfSYD70Ikm7YSGW/H39zM1uYUdhkvvgzejKH
L9pvfmeAzAVKWg9LTHZ+I/vAmroHl1vTxj2wZjKGW4EkgGPlA6BVmcY7ceLgj/jaxWRj9LVdNBOH
2EGsYwqggXCTUKYsTKx+39lO4MSf6dzu+3p+mXIVOOXGg+L9e42beUTkRrIOzzvv7DrtnljfakiC
5PH9UGzcHmvjG9EvGYomzu1xiezmAbCoUzPgYZKifbaYN5JhKztiqosRItFySyF/7TcfilnuiP4B
IPaG81r7+ZePvnFeVU4KL/VLtGMhRewvLRi50CULBO5yi4wcrhBTYyxnRFUiL8AhC7nItHt03OxE
i5caxGRjceMSGUY6oxnOTTXMxKseOYRNYve32KTaeD+C5ya3gOgql2WehxLvmIQ+Gr6G6WGAjBIk
1cNi+Hzd0699xAgV0BnR200iSORa9Fh2MgPNNQcUR6QBnmoycEm74VLWdtwwcJb6Nvi1rQoZuC8C
tK6Zn+6aBPyxzha0d+XAmgQDSKtWhesBLlCT8Y/behMqBONxZHTeXV+stQ+Ifw9tO08JdENmfpZF
NYWpnuojnHT6RBdnSwOcvC9mY3OTuqlabN7bOQo15ZzyM4Vq985plb0b4hn1/aUlHbp2eFxHYvbp
3Qiy1UNcJ1W+88AOd7YW10dzVQ1t1yXJUQDT1bEpveUeWk1JHQxoC39oPbuJaOo196QeoKrB5u4M
HmS0zntTfI8OKnAt9YP7aYTg+SNk4us7WzfqdRi8+OPs9M2uaHvxkSYNOIXB47ZrC6cJgOh1dqBm
X3adlf3kugNnGBcJJKDbdg92sHGfqzF7dBQYgYKptufHqRJgop3yMpCiyw7ZpOfPs9ePO9fv8pPU
2XKEePR0rplVnHnsQQKB6l+szuMDyJqzM+Kf5GEu5vLLIP3kJ3gTcj/I0CHwJ4uL+Y7nqr5rF7u9
r+NFhm06tHcVQZ05buL+oY9rd5/NQOVNmrbh2PjLl8Jf6kNOrW7PW5l+EEoWe64c61JVb9Eew2s0
xLWNcILEcbqjBHb9y8D9PxzkXWGTo14KH+NHC1HjnRaEhrPuRKQLvw+FnYqffOT1obLr8ovnLMkX
RZN0l4pEhf5sP6bwtiAOrOh+Wcb+NPT5f61Ag5NMx/LIWoJCtk4+933ifJLJCB5wRsrdjCpLSDPv
hy7t9LVEb+gH4Up533p99THzBhbwcRAH30FTYrNs9XitmIHZpAYZXq+P8S46076/q4lMgqHvnoep
2Ej+rXgKk8cDWtFLoS5e1aWQ8q4z0EgVKv8+dQ5g6N209S5cmYbJtaEVcjpa511ktdYzmp2fEt19
lll8o7O4hO1vbjhOElraLoATjOWo4z5VfRLo+bY6PTcF8KBDj25pMJWcu9x7qknxCkfx87qXW3lX
mJ3lXIs0gxguO7clDZj14Ng3DmzcNaxp0zG3/CZKJ/aZZ/PDQNyNutfaXhqXS1YOtZ7nccZrjgSq
ves52fF446mxMrjZOm6l0gWzpwZqHn2MAnDk1qJB42/JG6wNb9wqainIsNRLHS1u1e/SlIkQmp8o
nHu5tXEWVyzKlM4uZ2ZZVVPxs47BpyJ5+sW11I6kU73j4B+56dzwy8ffHPiWx9nEOK0i2Xxz6k+D
uilDx81WceClsrYs4QA1TftHsOmjcc+BgvzGqVyJgEwNqBya1hZzsbujhJ2i04+ojzJ7qTseUGcj
R7ryDW74goTXKWgxWRNN3IFgLDrR813FenVQl6jUE/P8QOym0xuvnbUTZYSlFlh9PHcGzqZysOUd
P5CkCwBw3Ijd12bj/LvRpGucuMssF0/TrDvLAc1aUP6GXhlo7QD7kP7eyfv85fqpWpuL4TTsynZl
qugcTT7IwSBEZz/7zRbjxPs0zzbnpt9Im0HFC0ZfpHTP7ehNJyt2vLNGhSWMcxcC5nNfRY6VfXLy
ZLibQSIU6nqiJ5B81PvrU1x5bJvd6wodA6qUKUQI+jh/mS4k43E9xoea+YFfc+/UTf5woGhWPNZN
Qzbi8RU3b8ps27Y1anoBQA5c4H597LMtEqt3RwbDinHaVW1nFUJJFaEY4P3OQfX1Ucp2i2l5bXTj
cDelxSH9qiZAveyv1Cv3JM43Ao93zxp+uHGwazBkU9C7k2gu/Ueqs6fEm5+4TjYc5NrwxlEufRAD
VnPXRU1PwqK4VKoDvB6uH6J3XTx+u3GSFWLQoqs6GsXVQ95/a5BxtL1fefbrpuHNMwpGw6Wvll5F
nqusYJ67Syw9Ialpoefa5z+uf2Vlb80zCcnrkc4LiHPG2DtIKQ6Zu8UKvbI+ZtBKeQFy5gWHMqat
s1NCO/vWp2PI/EIcpdttdf+86xwJMa+TjiJXNy4+EDh1epcUQ7sfXTSeiB4kykvRgBe13WLiXZvS
5Zy9uXA7hxTELYCakbSk/xXpCJ7rBkzW/iDtO1fnW1DatV0x7LmufNdLMoUikKs+8Lg5LmKrkX/F
JEwpwZoiddx5sDggKetjQRZ2akA9+cEH0cbGbbW2SqZRd0WckGXGmRL2wXLBPZFM06++z19RM7sJ
0YVdN0x76sGmMJW+HcXdbD8wabvHpN3sJljZALOR3IeQuh7yaogaBFnn3i36fUaTLfnctdGN+HNU
I3AH4zBEPvPPrcvuh/QmzDIhJl1GDcYoObag0JsccCh63TGpUMgZnMPoQkCYbBTqV3bY5MzIFSjx
dSe7SJD8P1ta2cmqp+cp9mkA+Ih1S1CFuRjWBnq7uIJyLc4R6ock4VWgyTLt0L+w1XFxWfD/S/nj
C4adUUlB2h4jF9c3oKYontr4xZH0lDfQwGq8cKysW3LH+JBxhSIVlC2VpHZE1VeE0yC5f1jYN5b4
G6+xtYkYJpeCSg00q8yGiMWlLy632t2gyJEl4h4ZEchB+3pEG95tUvPExLfmyqolH/0Oeb/83iVA
+1fJ8/ULacU/mQDXYXHHuS1GYEwmaN0OD+6UAoX07abBTTwrq8YeOAY4v2S8t9xs59tl4Hntht9b
+ekmlhVMChPNKkaixVuOqkbm26FpAFqWw22//nIBvrl98Nwu4SiAbnCVEzpz+6KK9G6AVMT14Ve8
kolkrVOaz3Y9qEjF7beBOR91DZXK62Ov3NGmyl5SqQscEYDoRmR4yH8DAenRS18Ahg+t9iaMDyEm
ppW7PC3B56Si2fJeq4KTgDT5i8JB3XBIaytkWDFze3tAJnaOsqF8pH551zTstjjMhLKCvGeW5QX6
pFX5eYrzeyeVtzw7sCzGTWnnMxKsDNexzK3AhroC77b6yVbuARPL2ug0brx+VlGW1SMBpz+eae4i
x2MLXZq9cAt/48JZMS0T2io8B60OOJ5RyasqHFJktHOCJoRG21v5vbVPGJcySLQmASKfNkJf15wR
EGSHvVfvrp//95+9BFIo/9ouCJgBcKFgSi47EBqD4UD0ckRxefgST/Q45+4fajXAj+s9UctPD26V
qeTjjR+/bN8bx9Fbueh7MONFtEGzYhVD0iZoYxvOyZucOshn1961DnbMt1ElDDjQITswJDUoc1T6
yWdx//n6L1kxIBMiG0+Jn+UzCKnjWgUVde8h0bCR8Fkb+vL3N3PUtLEHgQA9GjnV6Ntu7CdwGW+l
k9ZGNyy/rmpwAA+NilzvK9Ofnfm/6wuyduiMe7txZwgfNBgXdID3gtjHKW8i/O79/zi7kt64eSX4
iwRQokiJV2n28W7H24Vwki/aV2r/9a8mJ4dvNALmZGAMUBLJbja7q6suDz8TFujMNUGCxiM5Iuwb
+buFTHgFJuQ8iDfEqlamSPxWbS8/aO47tLtwGfMe2P6BHEfLfWgzansIv2KPDkW0cILMuBod/2wm
lkhDmjXQOOOub9Sk3NRBG69Y2rd+purgOk+j46BdswsD3kMkJnbp54BKKaHZK1oLLs/T3FdobgAq
tzhcW5yxSqJZTjJpPBecFvelE8VbYQZL3Ksz6/FXz+ubNRQ8ZUJUMDQaTzVBUN4aq6ks4gObErIQ
qc2c6TpElHAC0dAJezdF71ngpoem/UHR3dZXvwqx1NY9Y3g6WNSZGnVSe2oQaY6jF5PkQzRiKW02
9wWaVYsks9O6VfQIss8vUsYHgJ72VjJsgsDZjBBdubzoc4uhGXmH4podSmEdoQf9h09F7RXBeGvk
4xLpxoyuvKn3pmcp+ucmldJjF1ftfwB+1SuRJ8laSlNuq4qqfVbZzkoEhnyR0AoFxX5KvqDS5rzi
aMiOQgi6ufyxcwumeQKe2EVkw+eAQKH+0UA9BjXuJfWdmYnUYaUirLlkXUePiWExL2L1x1SEaJet
i91VL68D6QGlS6kKerz8hJJHOHVvI1mid57ZbLpeHUiB0oySkh1b6wMEOOsyYCtK9hmbDmm2cL7O
TdDJ7Xwze9ZxkmdZZx2N4ClxXN9Cqb+lC5Mz47t0CD1BRXw0WYNtzN17J0ueglx8cUFeJh7/uTz/
c++vHeJG0bikYJIeCwlFHdvKovsyRPO1DPtpwWvNfYVm8yFHVSgbuY3U/wjaYGRWS/CVloMfLYnN
z32EZu6usMPWlqZ9tMvKXFlWad22qQzWzIiG6w4pnSIgDEamAghJHKtAwsgDzwEHDm+uHF0zYUFd
lMuiLDuGJQG0J43RQBKnU/eCNuzkqoqZSXS8cVSBJz8U6POy8rtBvZDmg4vPy7vovAsiOtB4qgco
WpuhAkI0yf3RdI2D1Rb5QqrlvB2DNP1fG4tYZFR2C28OR34TBd1/BVGvTRyCSJv9Lsxpffkjzu9T
AE//fQxKcGi0obgQ9jzf2Yg9PZT9oLDRUj+o7KvILLAKpz38zWG4ieFElqjHY1DEz8EQP41jd0dV
8ziChuS6D9FsGoF4x0DEhhi0eSKIQcvhnvDXqPvv8vBzy6HZs2tDGi8uKvOIg6dej04GaiVyKlg3
NPsweGS+gXM8/nH5Yadp+f98IdEh0MD3oIeIwigUhyLNWGblTg3ypcpStVAQm9u72mU9IDSJQhvp
r7Rnu3BwoFzWLGxcMfPymlnnPYvrIEEPtAndVs9gqCPJyrrN8/wGWe5PhmkEXWoTA7KWLwmMzayO
DgLOp4ZI3oH3GJ8SomORD9saikfhvnWd5jOXMbidzCnJF86P8/cdcAn8u50ZwARWY48TFKS76ItZ
pdgEYOTbmINpSJ8jeQaAIpOIvAfFl24mM5tCJxOAPJ5huoHVHUN7LfNknWZ71i4Z6NzgmhswpqlJ
DCpx7QmICQn0ofeMMHwBld5CZnruAaffv3kAECKKSNSdPLSduh0I+Vm56aY1jNq7bDIzG1oHBSN3
HDgxRSO16sljEUBUJIZqw/by4HMvrxm/g+quwpSIg2l8Dc3dVAOut+C25obWTnGqoMYwdpOBZuq7
HrwEfIy8gi8EIXODa1YOaSLgNuNRHkbxUIylH6onVSf+5UmZm3HNzltQQCCHFBmHmJTPWYb2BYhs
LbXAWH8pdc/4QB3zi6t+LlE0OTGk1V3uZX1X/OFRJp4SHpDEn2o3TkEOkjU74EOp3xbxG+3i6ZdC
qA6kD2UQyQXkVLa82dcIMA5BDOxsHI3FF7QiLJRrp9g6OpYJ8sy8qd2VVEYv/SxFp9rES0G8OGzV
XaaqZIXilvV1Ol58kD73x7SSyh+Ttr23QeyBTEHOhZ+1g/hs8xIa1MKOBTRODQOIEhc0bt4QtcB+
gYXqvRIDq73caYYXpRwI74J2TvmRatDpM4jQ+I8bCVOrCiqd97U0gCMoLKaiteB282KZHHJPnZuw
X3EcSwIPGvLXKXYmv1fALbOBOEfc96o3OzDazz7mTux1oNxe0ajzWF2Ee0CJqRfG0jqgp6hG8z6B
5Fej2heAlP6kdlDchiH8lmuG4fiYRkkuV0QE5U8Qjw5eGpPKa7LMxqMSt99Rd2geeRTUG0uWOXjZ
hwn/bn4qPihIZvUQDG1Fc0hICL8Sd+TBdWGXkO5hv2zGQfcNr3AXARe2sSLTWAeQ8VuFLLH2DWTK
/JIOpd/xofKd0XI2k6L2PXD53R9ioCBxm9bwrHkHlLSX5QAqZZKUnt3l7achrPytNiiAyaaNCkZL
B7+wOTgESJithj6ivgt9gltrtELIwQ39Cuy5ql8nMgRmyy3bzt6FJeg2fPDpm/UqtlTyCeWD7qkA
AOajtyMyrG0FUq6NaRki89tcpje4i077qSO8Wo1mwd+qSExg4+FWvJu6EBo7HMbhuhFt/YIlDAD8
wHRXg13073mfIG8SMBDGA6fSpX6qqLnlyqW3EY/dp3qIHBOyZejNaVE33NWdyGov63gKPDcH7hLC
1UbpEZYW0552fWqv0WkbHquKDRsnhpoFQskdIF3Km+AGcE0g3Y/UmGi/ckIr36SskI+iHYe9aEFg
gki/BgqEp/Uaqsn5RiZFdxJocwvi12UD1oQk5X+Q6zc+BISiX4s4geGEeUGbtaIQ4KHSptsiYvyh
K4q4Qg9XXtzGALg767COp3dX5cRzprp/RU3XTsChFtm139d13qwLak/rpjfYBneOHhAgZuxzRdJX
mQzuD7cTaKc0Oxu8B7z03KoYH4PCUDuQWsfIALTdsXWcfJ2VJHrNCpQnXej9vctWGbs2z421G2cv
SF6Y+7EUSnnQ2e0+q2DA6xCRr8DtBypUlZADmbL4IXLNKd1CQZfxBZ8545B1ADQ/YRLhCqqjOCll
FGOych1B/GBK15ed8twDTr9/O2bRLFNGPGqaY+A4H4HbnSCJI/PsaqnK8zdBec4va3G2ZQdQXLcc
9zDdk9oLH/rX8Qv6fdVt9GN4ND6td/e9f2kem1t5Zz9d/qiZO4oOiQ4rXtghmLMOZjVlHkoMEvik
ZDJir+ZuBZ3yaalJY2b69HxmUkVqZAFtj0VkDivpANWTWenv3FhKxM8Eqro2uATfPcgHLPC9iNFr
wO1JAr4KwqeyhfJkOW0uT9jMZ+idJilJSlAn9M0xQ2vcpsuleomHDkynqbGkCXj2EYTrajDNcBJ2
VHVx5DW9BQbwFzr8diSQV2KndT0NAIa4LbOiOsrAucmV2uRZDKnDnCyE8GejF7y/FtIlvJCUGQFu
pK79EDL7DbHLNaEuhtZCusKs0y5lbnaszdpzKCBiFqSs+cPltZ17cS2m6zq7K+zMQpe2Me6hz74V
TnBN1QAvrkV0EFOxAdqKwNHd/mj4H8ACPbf44O1SJ+jMq+top9IEd03V2mBgQ531tuCQWM3bIVwI
0s+aFuG2dikbBZs4Gliyo1XGiB4yemyZuOvj4laFULerSnKNE8eDTi/wzceCnVsC8Yn1NaPSH3LT
6wDJbBFVXF7gs94Ow59+/zb8APrmPE3T6ViScGWocC9bE8qlJTKs6cIjZoxXRzxVtlA8aYfuyCLS
70enRaw3gZk1FU71dfkrzl6R8RXaMYHQ3QRtdjgeO15t8giiYHHOvxB8Idqe0ifc0DctxKcvP2xu
Y2nGnAUJ8tEJuLSNJPckhBuWYKtza6GZ8lhIyD3aZnk0M+tXOCBB2ZhTj24u6yZRw1In+tzrayat
ZD7kfSfsA+nTl9odf1T5uOAt/gI7/u+4xjpoNj21BRshQAA2BGHS56ywxY5nIkQ4KQz0FyMHBC3c
oGoHn3dhG/mi581TXZbBNqhGsu1t4pzUcIkRbVvRd78VmOhA+yPSKPX6zCI+QsRo0zJu3liFig6G
afSP6Go0X83OQNOdqMWfUAZoJXOsyPKqrELmZ2JRcUcaxA9EseEnaLFHdI1GS7SLM9tbh18lLEKs
miZoM5vKgxXkw8qt5XNVuD8ub7e58TVPIxqrG+oYnKTKKn3Vsy8yltukVNeEO4TrJIIhdE7CsoZE
qi3TfVgGu6AsNiFRm3KKFgxmxjp1DJYLkbimlcOJ63QMd/ZEn6lFt6FE967RuM+WiHdRUyyxlsxY
kY7KCkkrCjCVFMekSn1kM70w/a/ir0W7sMnn1kPzNb2EWnIkUTGiJgSaK5embwFN2aGrmLUwYTOH
iy7xkQorALvdgDOlhDocATdD95YPP0Legc51IRU0N02as0GtdIqCCNidgbt3EOOF7HXJdlNd3QTg
f1hw/daMs9FhWkEyJgBNZTXUiv1hE91ZB9tXfroihmf4tleDSWpl3HZrspHe4TlYybvsja+XHj/3
dM0d2eEIrEOaW8ehq7LXog/ppq0Cs/IuW+bMFOr4LUcA8XzCzh2T4ncJPYuJ3g8yXdlLtAAzr68r
gJgmcoqNBU6jsHJ94To3zsh3l199bmgtquiHyIqRFbeOxKyfkTt+hGTA9vLQc7Ny+v1bRBFXkZlO
KYa2eLvPTECxGLrFvUwWBKl5qGVdfsyMjeioq7IamVm6A1o1A0i2u00yfESZHbwNMeF+aUVJ4DEz
WWLimfuo0zx++6jEkm2dZCjS8wn3gupeVZ/U7bwyuc4adTkxO4BqUN6Awi80NtOE8zJ5B4jbt5oF
p/V3T545mf8mPr99QGnVZo4Mn30kvu1DU+kWtITZj8Z7mA71OvHrnfUBfgv7mWyylbE3Ptq34i37
SZ6G2HNWzh7R2sK6zbhPHb3ldkUyBUGIEmkttjbQiSuh8mfJqnp9eWPMbW3N6CeQ/rNh5BQC7GK6
U0EZo20eWlVXja4jttLRFkXbBphHk+67Kv0qnObxuqG1g96VCiJFQLcd676MkZDq8mcwEqCb9PLw
MxNvaiaPLeyars3oMRuMrUuQrGFDVHmyWSLznJl4PZ2B2IEavYOV5eAhruvhJpFiwafMvfvp92+7
N2NGBX3wFjATs9g2+e2JsB6drgtbcu7FNeNGG6DRC0kB0Ejb3zXhyKbLzXWTTv998Yr2jHVWwY5j
63ipesvc0QtGdeWSamd4BLaqwc6UdeRRedtwZ92S1lknkZoW5n1uZrS7AodCVGRFDj0ONNxXVYmA
LRNL0z7jwf9yLH1b1FiZFkT8TOc4nLir0yFEr5u8s5Is9AL4K98Be/rlVZj5DB1ihdKE23eyZkdW
OZkfNb1aBam9EKzN7M3/g1cNaL8AaUV3TKwXNlZeV6FJerzyfq4DrNBLakGBwEbPVtf/csn0zkP7
PZbiTpqQtbw8PTOHm85QGginFmbRw7qoOz0CtBuue5UgU84n7teJXa0vP+f8PYDpHiiWZgGvCRhA
aFW/HLAWHqZxzMFGZtf5ClUG8oM0XHUeapTy9+VHnv80UMn9a38BiKK5mcQQyrW7dR63YuWyMV5x
Ed4Y8aIQ8nmoIjCi2mPSOiOQSeKoh9UDgh47TTYqAFeNqkJnM9iGjQJKVXaHcSjLDUurfuPQWO2M
0ml3JUmsDzfCPffyJ89t9tPv38yKD8mU5a6gR5WPAoVHszU/ADy7UluPE82lFXWYy+p0TDmgsKT0
y47ZvlkUDplxCkRzaVPqjLVw4u6Ys2QrxteQB2uEv5vY/ePEvy7P0PlNwXWgWSeNnNvqFIJUjsdK
oFGyHZpgPQAeFixqbg20GCTtHJAPiZAdozwQfhBLkFuX+ULi9C9M+P9jOWCe/13hIaycMWjgE4Cr
afxWOuFT2OT1Q911xl0TTYmCBl4/3UxQTttHNK83ID8ot1NnlC+91dPaa4JE+kE6VR+XZ/T89zId
nOYk6IqGA7EhApfedr3x5E7TlUOfNsq37TzaDHn5pLZQB3eC27zqQiT4wuiqk4HpgDRDxiWEInFZ
ScNu3LWoIm5aWbCFiO780cB0IFpkp47dltjMffM1GfcgskZx/v3ylM+NrZm5FY3STlnUgU+y3uQQ
hTalWOfB2+XRz5sIE5qRp3mOvFAKE6mbygvJTdxnW2wiz0iv6oMlTEedDQ5vsgEFWTRwufs+syHS
FdsfZmEu5TlnThudexIqkDELG4Fw1K0g9JqpD8NOV2Awx1FqKC+hIcMjl5pS5pZDs3jcpy0rl3ha
LFjhWQFb1yFE+IQRLNR5ZlZEB505oA2LnRLz1fcJSNr6Ym3RUnmQhHsUQ7IEbZv5DB1rJpM0LpoA
QGL7FOwVsfto5x2o668CZhGmw8pKq4NiFsVXIBbwIuh/cuDzwnEJfzvjh3SuyaEajKDPmvyYq/wN
LXwveUOX6knnu93w7qc5++aJmh5NOayEkxtYtx4rE4mAWL7y0Ag9F4z7XQHyuQSMo4VbffVjfEei
4TOFEtnCmTK3NJrBmynicLDowSSRVHknXZgcDJDnrs3cXuK6nNtjmtUzh1agY8VtZRD82UlPR6Iq
dxEQ+D7Kc6+XXcvcGmknfN6mRUEnnI3AcdyYVnDTsmghyzH3/tp1xYycIJtqdELnge3l/d3gOj6h
fyTaxC+/+4xPcTUrz52RxXkfsONkNc/5FPsV5dsOfbNFAh0hG7ys5VUtW4TpiDQy5dYowc56TEy4
LyTjUZ5DVXFDk/K6s09HBwwtiNhF3PEjRwyeOT9ouDDwzDLogIA6kHkP1BEBFVbqeLXI85cAfKb+
5Nbxxk2yJaawGYvQ8S2m01CRVviAFG26NLkN8GeiC1HWzFLrtH6jYoS6ac9Bp4bgrbuRIoXCPIBt
svLM4plU2erynprhFGaOZthhrFIZBSglt0PsbKWi7kHSpHjpe0J2FCTD4ZpkMgM022GtH1UqTVdu
UoVLaeyZF7B1NCvndpS4rEalvAMJj09GaFSBL9EDdT7IKKkB1pkFH3be9kHo/q8LVSiaRzGvevQh
gmc8GB+S0rkqMQdX9e/QXKE0xkTXHGtlfQ1D+lUXSzwUc/tZ81iZ3bOMmNgKBYm3Y31HgienerLj
q5hTYOqa2zK6dOhkj/EdQE2zvAQx4ELwPGchmr9qLeqSKEmto5lHmQ+yjnQDjRjLLxoIwVzevjN2
orMaIqvcDsEo0S3v5itKH6RVvBDzoVZ0a9QA710ZmfDT87+dvmZVmHnnuOwIRgo/NQMv7347fbC+
/BV/aypn7lQ6teFQlQPCXZxK5Yo+WwfuZwf1w/kpjuVerdnD6NtrgOCfo0f3gzyLW/PQ3sS79DH9
zD+5tV4iWDxvH0znPszyoM2iGgR/jOQvmdPctqN1lekB8Prv/IFQUTo1mMqPxFKPtGpf3cpcOBX/
9vufmzzNg7VZS/KmOjHOQAIFaF2n9GUYNM9dEo8+UAID8524Gv286Kf73IGITKx6+h5avL4fOYJx
EIUGK+gm2AdwsCCNGbnZpzEhsSmSNBq8xJaNN/KGfoVN129UTch9loHxtmuqdGtUgeNDYdRdmVHa
XnUBsnXWbDMXpUVOrBhj9tvg7WYS6UoZP4eqXViP807FdjWjT2vTLbqT8vJQ3DaxWNds2KcQ8DLe
L+/o8+MzrvnDfoCkb4dW2eNUryzDw1UUdIof4dAtLPrcVtWcYtmgH433KIOboX1v5iCH7LLny68+
N7Q2NT1QIR0SYijbTtRZ59Xobq0pX4Irzk2M5hObsO37MOf1sUnIay2dXTiGaKyKh8cyY5+Xv+Ds
XcERQveK0s0gNMaIOlh1vzHQGpIrd8dkvu8yGwQF+UvVtytBC59O1Q5JwVVnRfvLzz6XQTs9WnOU
heGQ1qrr5jAYj5HV35VhdludEFGU301Nv7ruKVpapquCtlUoWEJyuS1XcaZaH+juQyXzzyTh8bpt
l2RH577ntI7fHD8rrbAj6Mo4FFn9CRT9C42hotkEA6D4avxjd0O4ufxN507L08xpLtIpnakaFJo3
6jgRfpgQ0+/o6HhdtwTsmHuC5ihNUkUZaTFrOIn7e+Xk/UPAoXGFRqt8oRxxznhOH6HZ/WgNDTA9
ojogq/+TZcbGaXFBvTxB50znNLZm82DLNLrYwOuPSb0Vxos1kbVR/YlJdt0K6KyHTV9Rp7fS5tBP
aLvxUhYka7BxMW8s6iXFl5n9pGOJTWI4jm0F2SHr0+Q9KqXpl+DC24OKAzBX3O89p027BVc2s+A6
sLgrzTHvJpIegDrrV1GVgLaisfm+SrKlzqi5R2gLnoRdUE6QwdgL8wZNQ2vH2slOXbkg2ooXqRIE
JfsK8iNltoXoKd1TW6UeWGPyx8ub6uz1A7tKJz3sIfc8ZamTHCozhmzHAIDOVwgxIh+lr8RHrx33
u5yC1j4z08oflIOO4cmEINDl588YjM5iV/eWDEQl0wPaVm7H0ngO8JTrhtZmT0S8aOKuzg4sT937
lrA/LRBRCwf83Htrp2RuTKGkbtwdzFiB5VvJz7KLlqhWZoxEB3KqzgGgKUaPOeKI9CsNxkh6VW8n
tyBorm66CR1OvgGmjYXk5twe1s5kO+WJdOBq93Xf/0xH94Xz8bME4ePldZgZXoeC9x3awY2pzw4D
yzqAp4d8T5za9EKB+PTyI+ZWQzt1DaactncLts+J2awDyfstMp1LjMIzjlcHgQ9F1YYtjYHDyV3I
Yt2LYvCyxIWU7NPl1597wOn3b4dsiua9oc5oebBD0X+2KgKEtp3EsAEMMYTmp3Sj7eUnzU3UaY2+
PWm0W7OjnQlzS8xmq5QQN1kbpavrRj899dvoPdT/LJRFigMYcNo1leA7k1ZdLCS2Toup33PgqXSo
bzXlttu2qOM2J7nanBj2NpYRiPzd7MRNA2QEMrS/Gpq/XvU1OvdinUGKxXKs6jBN+VMRJS8qW6K/
njFwHfZrjhkol4lTHfhYhT6XyDpkHbu1mwyta5HtZ3G9QBQ0s7V09G822AG6+cr6kBjFa9zlWxHZ
6zExdkWn3i7P04x965Bf3GgbAIO6+hCPxrMc1Q/XGT/VCO6568bXdlUXlhFh7SmdgeigjtDxF4Pr
vJ52l4efMQkd7muMKBfXAq8/0v6uKAswvbnZkub33PRrZ1AMpvnYEXUNCWRJPTDcGIAE8Buo1dwb
truwxnNfoJ1FbSbbuLGxxkPoDDeNEfbbVGVXRs06IWNed4WabPuk04zO6aAPfxWD6fhjemUIpQN5
eS8TE6rr9aGvzc6v6+SXcDK0SKul+ZnZoDqSFzznKBvEEhu0f6v4WzPep3Ih3j/bIgmnpJMwJgay
7AYrugNHjdNemfHAVxUWG16bGMOHQ3n9CYLs9rUcemct3TY+xpM97pzeHDZmHNB1FUBwoWmsEF3C
4NKyU/Kz5UgBB31KHy5v8bOYBbzl39+/OWZgYKZQRYXcZ0lKXdC+NOqxFjFzQPwCiDAt43CXyEwh
69wJBnTqlK9rM0FxYoJmVeKKtxj6ia+GTMn68ivNOHNdNl3mUx6YSJAc4kIekde5qUIXEjj1E7C+
flOxR2MiSwIRM95WByvHblcmBXWsQ89XhiU2UCL3rJKsSfnOxTUwrtNG0L2UHaLAYo9yj3X+rZp4
9KZpustl/luwpXWc28jaZWMwobM1laO7R0MaaAu2yjL8sM9Xl5dkbnTNV7WxTUhZoQc7Gp1+A9XA
4t6ayvBTToVz5SM0T1W1qAybAzf2DHtbVXzyTR5sK6KW6HRn/O1fPbZvG50C4xZMjiX3tVlUK6PJ
bvscjndI010voHp8eaZmHK4OQxaNmw9hmcu9FG9O+8eqFyKcmRXQiSINCCqCIjI29o15M/DC77vn
EDHU5Zf+iwQ+Ez/pAECeM4OM7ST3RNbV0egpvSlDkA1AhDWAuwnNCsKoafkbsl187QaD8E0I1UNY
q5q2/QRaADuwXa+QaBIbw0CsRwAir7si6ODlSBoxNU18eKFADgD1LjU9sDxb8DVz03r6/dumaFwz
Qo83RlfFXQJyvzzeW+TXwqyetu65WdVsslIRlVbb4tU7MOOpaOp8h5ZeDEefqXIT9lx5ysXddgAR
AnjIydqZkoUq6Yxj+5v//PZhttEx4ShT7q2yvZdB6A2s9ZIo24zxQZVLtZ+5p2hGq8qERHZVhYes
poAgEfFghSDpCJh9P8kOFCgjWUjczi2UdhGNBciCc1EEB4Qz0U6igXDjjOV/MbXKha0wY7k6FplD
mKse3SE82OKt7KGM7KQLYeTMu+tA5NoMxGSmrtzTwvriTZ1uAkTYXKql6u3cA07L822xgY53oYhA
5L7v7dGPjIjdl2bdPkmZhlfOzsmrfnuEg7z/JAp4iLLetWbgk3ypyj0376eP+jZyC/bbQYB2ap8m
SL3XYohWZda3C+8tztsgOT312+iSmnXf9njvkYzSA23JO6Hsq+3Dn1NhPQSja3qjwTxRudvLVj9z
zOgo3KG180Iahrt34kHtO9N853H6rETdQr63XMgKzC24dh5POWtY4FC5D1PIaeZPid34RX8NmAbx
ig7DjaOIsby05b6p47uQ1r+StLl3O/XSksI3I/qa8iuzM0Qza27EJbK7+BCL8tuBSYj6XaMa4QhX
B+OOQDTQ0lI404r0Mc/DlyRYolc5v2UhxP7vpkKPssqKqIoONER8DgJLfwLD0cJhfH7Hujrjo4GG
7CIEF87BSkT2jPxxzHwkLNFEUoDA+yhwhwNqcujr92FyxF6JfLwuBgM/nvZd/TBYRj2GBwu8V4xH
d3Z/HEf75RrLcHXQbZqNTmU0+LBmavw42TCS+g7P/NxdYn87bxaA3GnvL1U3Ym2ig500iZcNu2oE
NSO0ZBeCu7nxtQM9LqtMBCSCCH3E9gnqt2CYfwSh3UKB8LzrcHXkLTysVdQnqy4dyyvRnF+TTzd9
NJorF0A7rcFtZOKqCbtOEoA765BIL4Y7T93yJQpdc8HjzhmHZtJ10dljT+HPzd7YkZht2tJ+vWoH
6VDbIHIqESioIJtltZqanavqO1wMvbogm+ueoFk2F8qtohphRpL9Ycm9YbIHQ961zFy4bp8PmCCP
9+8OpYUJhSoTYRlLc2B/gv+gJgZrrtqdmVdvRUOXUCXnL9GuDrhNC7NjNJFwrC30lxFfgtdG0Ho1
prDs/imPr+GjhJvVwbfBaJujM7ju3h7uZVr7uWpAF7N0aZuxOB0BB0UhwdFpgNPU7F5jBw3FfWK+
MLW03jObVce99U5RCTnWcp8ndOcm1gosYs+Xt9Lcq2tndNWxzkRXldybse11NAGCb0SH8tJFc254
zZjDFH3bFtTV9tAB/WItUiPghQXlYQbPd/kDZtyRjqltJ8q5QXCA4kiuo8ILxOvQpKA0dRYeMDP5
OpIWWQTbEjZu5G5ZvWQNkpSds+CEZt5dh9AmZhbiWEREDInuFY1fRGL7A9RFafp0eXJmpl+H0tqQ
EkVDfRogBAi7TQ2ntLf72lmXvSEXrg1z33D6/Vvo2pnJALgDfJHrPptQbzM42PieqbwyitGBtIkZ
TVFiO2jysJobQQafyH4hWzHj5nTk7OCUBR9zuDmecfudhQaIMsfwTxm01COFqZ6zKg8XpmluF+mH
cpyYfTd2qCH2Rb/OjCxZ2wNjC3t0bhGsfxdhiEHSbzdteshJkKceVeD3JSfxzXIo4tsU6hALUzb3
IM2eIy7AugWUOmTvb83m0Y0elPyCAurl7fq3ovr/uQjX0U7lKa5dztw6OLy/3++N9f1t9GRv7e2x
90B26o0+8QE+9Y7S/828wgMszVdblJ98ukIA5QF+vFIr88AO02uxd7bVzVh4kJz3n41V67Xe74W3
xKT+/0tSPa52KhBSQy2yOeZJf+/axQ300xam9/wuoXpUPTi5GAjajo6V4LtIsQ1vzIUa+dzQmp2G
RRQLg0DDhVsvsnhKxK/Ls3HexVA9XrbBltRHFTRo+ngMvJEKjwbmAw8X6hPnIwSqB8sWKwokgqri
AFbF8KnJDAexvtOt+imBlIOk3Cfg7TxwOhULOamzWF4HVVrNVEP0rNZBnQdHlSoUr7NynF7SrHM3
ExIvq8kustbrcrM6msqmKIHI8A4HEAMIUEXtOrTT6OiE0t7Syqa5P6m+/zDMKLBwvE72znLHKfJZ
EUSQiHdLDhmBsSf7tEbM7nEVq1tGRYsTvjD8lDrdD0PYpHjiQ7jUQTO3YpqRiVjYOWPYs06g3Meq
tsy1G0pjg56lYmGznSXuwRzqKCnSoueyQFvnsQBfdOmzE3CCS+N/nF3Hjty6tv0iAaICRU0VKnYO
7m5PCPu0rUhKVCLFr3+r7sio5+oCPLkw+lyoFMjNHVZ4013XdHtahH2cBmXrHLUDBWQoDkP8tB30
YfKgfJyWxJ0K/HciMuqU8TeiRJCwuJ/fC7ygNV2iUf2ERVRh08Zr2oduIs6HvxbLlIPPoe9YBW/V
r5f33wOef17tNFNE4TngxXvXWtjZ0q56ga9jXCfKBV/bCP2PiYx/Tjis3YKE40Lifcck/4Smcodk
bGG9k8SzquukkJAt+/qhLsSC8wplcZYOcpisPsTlVPQJTiaUulHPPr6+/IUFds4CnJZ6KBcxFgd3
DH5GDNoSJ5p+W1fsynF36f7P6pMiIkpKViHf5uRu4N59OPUvX9/7he99XpFwvRCzQIgfPTEnBanl
ONf2rgaAKdGS/Pj6Ny7d/um9/ZEyudDExkJzItz+9DwoloFdceXLXrr900/+cWkgWmlfsxIDtsIe
3OrZU3XuqzhdAYL8+ub/3vjx/18t0sxcREJHey+Mb8el2IS1f6j7h4q2ieoBUpTeZ1fR/Otfu/Q8
Z4lNh503SMeN9k1onjzSv62B3LaBXyVtfI3pe+k3znKawAlV4LAo2NeK2x0lw51aJ0BYIt9m5The
+TKXNsVZ1F2UC1y1Qot3oc0zm+hNSMwT0p0r6/bC5c+rFDLgvjkwRHtGq/gds7fxSbUcAg5QAdef
X3+MS79xOqP/WFyG+s4MeADbF0TqwxCv9ZyM4+wkXu0hTP3bj5ztbWD3od8wtmxPlHNP4DZVOt2+
UvrK3rv0DKdF8MczFG5JjAWUZS9M+DhW7itXSBTlkv/b3Z9+9o/LN8M0mHCM/X3B3MSIJa84/smy
f7v62e5e6DJOemL+fmBbFzV6AQE8upgr9/73csg/p8CpwSykR2ja186G65P7+Qdl89ZUTuqxzddP
cGGvRWf7GTDT0Rmws/a85Z+9dESiI0ISGrV1GsrlSgp3eh9/ydDPGXGMFRKa+IG/D0f9SmB5kDhM
P339BJfe0tk+HuGuFleh5+9JF2fL2H8PJtumsgbJi0Jkta/U8z/90DkHBAr4rPShnrQfBq9/t+06
7XnfzVkbD8V/nQX6UcCG6sr8+sJTnbM+nHXSFdwq2X5ybGrqHQ3im2bYCWs3lf/69QP9z3nvL5/l
nCRXV/ALcUNC956JGi+pjab/2Y6CnDUNRZHTxuep22uyGew8Zf5MzDOAREAiVZETXOP4Xzi/wrP4
UoyeAcplKo99P+9qHW9WQTNNyqNL7bYWMU6XI/f7Kyvx0q+dhRtQ/bmMw7U8epbuXYfByIND5b67
wba9dfm4GTUKADa+fP2KL/zcOQHQYyPcD0YDCbKQsp2jA8Q2uIPsiyCeEh+7G4qpJ62MNvTofqr6
+UqWfAGE759zX9QEO13lOP4eigVOEpJ10Mdy9JY2I7Ms7mMxhknUcFYnvcvXDCoz4Tev4tcAEhfw
YT49i4yVz8Y6ZE0AqwRjX7wSMJojn1c/QCvZayIY1jR6V6yzD/AtfN853Bga0KZcRbyE1HWbV8E6
g39K1/d1lPGViHqK+n9b8GeVJCSG6Qgj0HDvx+sjN51NpxoC5U5tHr7+3hcC3TmjRi++ZEXtBHvN
5CCSyZmDjQfBuGvC9v+TVfzbE5zlRjKEUAycc6I9+x+mpcr7Uj/1wLgYjKx8lG6CMeDEuhNeM9O8
TJA2576EYs1rDfFZ130J4bMShPc1BiDCFzvm8isv98JRQs8CsXINnFQKgP4bcO8Gp0oV3cl2vZfs
7Z9ebnjaZH+c5Ws5yGXVYYTSr3jtUMuCNnzlu/1V8etUH5+lUnR23cobCrYHZUUi1wwi8FUM1MC1
hrkOLGTEYbVBDEl1E+YiAsqyd0S4rTTQvdIOUxYw6n9+/Zx/e5GwUz4/kwcgYtRoOTtothwcVr+U
tfm+1vxQl13wD1nd6TfO1tHUE78kvscOVb2vu3fZ/rKOTL++/7/tstO1zxaCuxYMlt3wllwWu/do
mRvKNwO7Rqq+8HrOz2Gj0ASO6LICcFb87F04xPWT68MrvH4Hz2X/9TP8dUHgIc4PYN+31RRGPSwe
CAycESs2UTe8kq5782d5bFpzT2v94vvrkDhuqBNABR5qGGckVXHNkvdvOcDpFs5Oxrg0o/KHoD3C
Mrzalk6DXKON5P0U9k5WxhHZkom1VxbE3yLX6cfODsY5qtQ6SFig1Q5bbqGxbtPTw718/TovXf20
VP7YuoKWUs4I9hD8/FjGZ6l+/dt1T7/3x3VnWwhnnFp+AAnPu1PULXITV3rz9dUvLORz7uUS81o5
6zAfWTyNNuGgdSYor/itDcR6Jau89GbOEnCHCp+zoDBHuQ7dflr6ZetYOnx+/QSXrn62zR0+dApV
+nqkczg9xOMy7xdTTP949bONPjmQe/Skxw/BsoikEstdP+lrRIcLL/882rMWLluAuTTQt2VlZiWn
e5BIdWah+Hglyb70E2dBv60017XT84NXlgDLRBmr1qy4psdzYfueJ7ZhoKh0Z9qA9u6hCS9hJCbK
MkpsL38WFu5h/lXX40sPcrZ5dYM2/1oanBBsa2OKiGRzES9XYuGlq5/+/scmM2jvtES0zREd3lSv
2x6oTRn1u6+X6IVwfk6pdRu2upTU89HU34H/TbzmJ/oy6fwvfFAEtnOvHtsD5L4MsT5WplEZJAPb
V+5EGMr92+2f7V9/naJg7eCSWCuZ1hOE6NS9Z1BTXNtkl97+2RZWXhVTt585+M31h4eGUjREL0FZ
/Pr6/i9EiHPbnh7vphidmB/8QUO7S7lwvVXxlWrrwr2fEzV7mG97EGAOjlK5h4g6P6o2OEgx/gvW
AN/23LVHUwfq4wb+l9UJNn/EYblHWtgvxfbrl3NhC5/zNGkJI7SmKOND37Zdok19R0iQxBPGnqrK
MRF6+fp3LnyEc9eeWRo4HEcQirIrkG0QrPQe3cmrruywS1/h9Pc/9q9yJLTHpZ4hRt9k7bJkdf+L
ivevb/3C9j236oEDaeOhPxgcHYCQ3OnTxB081d4b6l/ZYKdgfF7xnL7xWc02FSHFoBSxDRzlCqp8
Y/wkabWcOOTcgcVjMT3AZnNEBi7stTLr0vc429RLFwV9o+A3q8J1Gwf9g9vzx6/f16VLn23nmXmd
LOmISwcgq2DoAwedmVxJWC5d/OxA7sqmnnqOrN5p2O069+/efE0E7sKl/x9Xdi5lYOHDcgT0ybtB
eRenQ9FdY71dWKLnzNi2hzjaUmh2KGBT6YYwu5dlopdrCM8L+/icHQu7RtVARoMdvL77r6e/jLit
CFxGCaagbTReiRaXHuLsFHYoTC+bGb+iBoJjuH6Wvd5aRa8E0ws77ZwVW3uza9z4tBGcZ6+osvlk
FtubdLkGv7n0A6dP/0ecKESIIbob8kM1/HTcmW36wDnW2rkb0XbMv17+l97R2W4uVDGCgIQP7S4i
19bdjS5oE+LfKs//+Vj98QRwJjXBUDi4eggsypAzFSd0uHLxSzvgbOcKMsI2dMHmQpdXJWs7/lz8
6dfXr+VvfUIEuXNKLOdB3cLFix1giQo9wpimTM1oXs/1fvF53kf8hvtSJBBPuoIIuPAhzjmy0Dbg
bsQk1E+LOWMAQiVj6GeUySsU4v+RwP4St885spHuG1vDpe1Yd47dDpahuqkq9SprSzK4BjepE8tx
M6HhitGbbV9R7opExaXYth6JsyHUlCTBOpJd7bc6n1t4CKBpwa8lDxe+5znR1mOwhSCRB0Fh2X1G
YNs2Ca8J+/z6i156v2fBoFUjYLRdFx9KzVJivlfLu2OvnLmXrn36+x/LvDLcj0H2N8fVQbvUyPgn
he5ih3f4b/d+FgjaxQcH4qRbGdEmmdZvTf/STFfW3YVQfO6MsyxGNN2KfNOzc8LDaWPmI/QEknHt
c3XNKPXSpz07v8NW67oqOJLaeH5tXPfods0VRNil+z+LAlBoH0RhgvjgjM7bEq+/PU9EbrIOZL4h
M2/ypryqYnghIJ9zT+ElTfpW95Bhr8sHb5K7oaBHJxL3dXRN9u3CT5wTTwnigClqFyfjzC3IhiXH
IF+ECSkWgMzD7OsFdeF7nNNQ4XMdlnrAgxAabFojtjBovXIqXrr06Tv9sRcGYqPSR4sACiE9Tcxg
q1yS8efX931ho5GzjRYzEo3xgtNKLUWGBsEhEvTJ2Gs6Npde/umZ/rh3xy/4QOhqj3xtH5zSSfmA
8kjB3fDaL1xYrf/rbv7xC53r+YP0V3KE4Mux5rOf1TrI7NCemv+yz8wSBFeOR8L+1yv8S8g/Z49K
C/JAb3t7lOXg5RgnhS8+mtl7zVW/9bp2+A18yvCO/VO+zuvItsKvIHvLaA+XT7ibv0nYfuYtnOBl
wtzB+W5kU21jY8onNdb+twVGzkdP6mkHtfzyYaSsuAHzC1J1Q8uOgy+LWxVAjcuHkVvmdrCLakS4
PmDAWG1xvMrMdRcC9V+gozfdtIqctYT8UiBM5Z63wn4eGLmsAKztY4ZrNGBtToWSVczNi0eXbkoW
lGfHtaYcVkv+/MCdsvpPulU0bfB/DzLIWQAwN5TBJhJe9VtDOf4bBnH+RspqeIvRkHnAwNUcRjWB
B+SX9tEhkY7TyTV2D1Ejp4JwZuHu3Zbr+6a23VE1I/+MnbHYxKAZZ8D5mF0BUmWXWGccXmgcTnPa
Nxq0qNYfF5hMkfZoWupnbg+oCXD45rFdHP5mobDx00GxD5/6qXqK4E0NRnFRQkTWD2HQo6oZKU0V
ryvmgY2fhoZqYF5JUSfcrQo/wfZd5wOe2vI0tMTtshq+RABXap1MXDrHPlzdZxEC1ZpQxsObaJzI
YYmgstxEIXuZg672cwC8C2iPV2rYVBWLNtherdy4dR89AtS/+jksiSeZBd7I7ggfPZbCtr5JwsYu
r9Tt7LOmysmiiROshUJthkDMm1qNctN3tobiV7fsu7AqDiBvLbn2pMwD0U3ZaqYhY6U3HZplWnZe
b9XBld2w99js5cJM4SNnanpHdTZPeAPC260R+GVWjHqHZIQmU+ePMsFqjR+NO5qn2A8gwOl5zhtc
WfhWGuZtWORJWAXLYLuaMkwdQFSTarXmM2TlcCN61X+DEGZ76w5CZThD1L2ZovWdd4tMlwGjA6L9
ZVP68Q+6UOnDbAALulOS5QsLu7SflPgVoWn5oJgJM5w1882An9sEBrNAxceTXi9HTdAFyz2Lpnnj
NR2mcOPSPRMKzfSoUCs84dDavy3Gjr0VhnSbcGiqB1iIDfdd6ZGMjZj5y8aAub86bSrAkMwnn0zf
gmXtNpJrlUuXtXkxV3jp7rzkEWa7G7hoaviiqPHWuj65oSPRmzmIGT7dSjdBSdvcd+WQ1n3I7xSG
T0kZQCdx8EtvF4sGoI1hZBA17eVNVckAO3EUN+EQsEereXVLem7SMSijd3clOnWJ4z5qDyJNrXC9
IukX6j+avvV2tIvIzjVYmQ1Z7J1Y0I0wBQVtl9poG7cB3zrMm/LBD6ZvxF8/elYBlQKN+e24ju7O
TGsAnRVrbh3mhgDuEyY3MF1vdxE3wTubZpt37lCTpHMGmRSTCe56ZM9pvaqqAHE9pJnbNL9d6olj
Ow7xpxfXNCmKok2DOCzijQBz61tbTt+4ZVUSBcDrhVOzC9fOlcni6PBbXeji0zZFl1ayNeuhpXQ8
zHMIg02HdKkzNPaZRTM0XuJY840WfvvgBXX/1MwNtG29ZeOWUfekulmAMxn5b7qhbpW2C1gUfdl2
OeiI/l0Utstr60M9oCBD8eHjXwekGxFCHcyFklUyTOMtcZJWxX5WdN2HhtbQfnRrYPldR7wU3dLB
06stP5p1WfwUY4XyR2w8QKrHemnuCi/wt3ItRJv0Q9s9r6Ru9zHTBLp/cCoONHqwuaYh37Ym1HCX
XMcf/nyiClWT093RuZ2O2GTxr3AonQTusiSfpcTzupomoxAGYhZNmJrIoZtqlmQHwIyf+RSSyMwf
0P+uBZAP1VS7G2PDOtiEPCq2lWj7IRmnJhrSNiqrNIBz0LbltL7nEXxNzTjgRRJOcq+n/UZwQg5r
Yap00r7C8o3L+wLEsmdrnf5Zz2J9hZI1wF/wuLphzBjMgWWEon9atyEzUB6MHQ4HLH+s3mwNJ3Eq
42BrIX+U6HFcjtPayVe79CxhA+6+5cRLKYIOdO/j8NUvfPUk1m7KK+VOPwvpoK+gm7bYtUP5OMk+
3gxeN2+H3sExWloXRHirJ8A9Zgz9WT2+U+2XD6Sfgi3Ef3Q2RsGSNo7TpIU7i1tMaqeNLofyZhXL
8qn6Tt4xBxoTVcfa760txmMEEZc6xeDFv3UC4uyX2u92WBZYISwUe1F47UZ3RZkLBZ/OEKz5xLaI
2wqfaYKKs2AbAtHy1w4u0lXS9yx8nBvK1rSOe+dzRFPjFlS65j7UimzpGNi7SoviW+t57L1y2/rQ
x31zW1JNtwxAu0wbrg4zwQW0VQLxe5gfIMk4HkpS6TjpcPC+RNB+SmbKg0cxjAqqsl77vELFpU6L
ZXbHPFYlf5PMkEOHBnVmgqbZ+kLUb7AHaBGYQ3BbVjo+tHNEYWnt+ykP5wWqcLbfjqrqX6Wa503M
+uZbsNb/jRKGGtkSRetN0OFbRRBqfkEmgS3PSVXtoQKm98FKMLtXZIQSLSlmCeMBhFb75KPM+gBy
gg5521Y0Lb3+yUb9XVvFicQWX1qExcbvE7MGnO1DXvrkPhSw7Mq9ZTCwyC7ktzhyh4MnHGytQYqd
H3E1JBHId3MqTEWL29FryiGdHX9ZNiPC486F/6KXxgNOXztDeSCBOq54dgUhWWNgkLDULXnuGg+2
G8ZHXSDQjPCVBKVHhq2TOyunj7Yjbo6w5WawRtO/XTb2OcyBjbpfF6hNSU1tQiXHhDqMh09mwxNA
UsDXlTBiuoSS0g9wstWxmw1Ift7B8u5fSRyKOFGNJzbzvMzpgtUiEkM9XkM8Jig+KMcB4Pfkt2pd
+7wuMgaGgc9sTobG9b1UAyCSsgii64mqO7aBwpRJZxbqWz9w5i1CoX+L5b3slw5mCG1lgz7plhh5
FOmd4iN04uYovcDNhav0klKE0iREluZkgvoIiWsU7csomrdBYe09UrH4NYhW94g+tQ9X5FmnPbbC
J4zNm2Rd1ZJB5wY82mUZSd6MtNlaU7kqBXzHlllfoQZIliAWHlzyHPMQFtWyMaodwHUBVwXIcZk3
1Dabtam6wyxo8wS3laK5p6zsjhVACi/BMps4Kc3g3PlOASHJRtUI9/7keK+iE9Hv2QnrH2484/iN
bDAeKotkuRYYaEO/uN0tU+RlPQSIHkyk2y0PvfllWOjwKGocIK1p/MxTgY3geEdhwtvGkKVKJuXa
Fy2FGTP43LYtAGzLQg8CRrC5wn57HZWos2KoPS+XfBX3jLrczyQV3n0kAopQRFvt59wK582TloMB
XHX+b6hT2KNvBnUHSAcGaRW1uY7aeUgkqQUQRS2D9bBU/Heg1jHtBx5+n4GgS1pjdC6DyH+emGfu
molD/qwAZMfJ4L3NP0c3csJdg0vVSC8hSf4I+MskUza208ahalf3KoANTFSgaxhU45bxAkpFVFJ4
25vG3dgKKmiJ8TzzMEJZEbJ1KGUpG2ymx5kfYVWx2rTWlqhU+gLJjDGVfIY4dJXPyqp7CxWvOZls
6UkwmALzCF8ju6FgOwIDGNv6XZbWwT8H4LgglQ/PycZtcjIC2lV3A/L7QaFL0mrjpUKpBprWSyPS
Rs2IcJWZJE0DChpZy91FJoPGHXfI0/YygKQSZjTFvogUP1bVjApnmfhe+cRZkrh13NwQT+xHU5tc
hVLe+qjKDni9JDVTTDZLKHrgX0h9N5iOb+eRqmQECbRA8uKqm4GQJoUSi9iV8eDfhshIv2sK8cY9
W50BymhV96ggWpCPxUxv6hDnBQAP60NUjtOD9IeZJkM/w6fBrUHec2cLKNtYrzvoZFAXg2yO/6Gl
enVt76cRcYocUuvi1Wknehv4PXRNVdepbR034cavZo2zHSlIIgHTSAcvrLdclu4haJd2q2Hi9+QW
TvfdIsnedbbojoBwtyJBBtZmQEq2IchfjeqyprNlGvau/ijAOXlXvWoykKI6sH4CqM0nGht30/nE
PcZFG/3XaAmTvrptxrRsQ5oitytvWDUUuSNmfcImQd84reyEPzRj8Qpoq7ixjih+ddy4sJniatta
QWCg3HpZE81BFlp8JPQ9ywdTT7bOdV+Em8pz+r0PztM2GEl4E68CSOeq9TbrNBeoOltyKNxQVann
L91rOTbqp4Ev5odgVfgD92/qFLIN3jfD4UziEMfJUaiLt6Ep3CXx0C3YKEjTZp4r413QhNM77Umw
h0+RfRlck8XWrjqZB8hzRijriOH7sRSQMvWRJ2WjqCuJFpK7xKnn8D4rab1uVOlbjpyYnG6qs12G
Em9JdBn3UCb1qhlzcxf2V4OKQVh0NNsUrOhuhkiP+bTySKcDVOkxe3Xq6uOkWNRs1dKhigE6GlUX
pAlK6ArnVeWHiUtryEnG8ZLGUeUicZ3Ft7Ya1Q8mkJHm3tqE0X3VCzE8exUgSR8lxlhlXqNgrlJX
KPsNOAHvKLra20U2Vkk8IM7LoYDdeRGAaTg8047x3MxemPeB6KusiyXZc49MXtLiJcBgS+n+J0YF
MvHkPL2HUR1kupmDPTKxEXqyWqqXeqmhSBA6qwIGFwOXV6tIWGbFHPpohnQxCLPapzUSOkt34wI5
XUSyiG2mmP/n2UY+IFcZkgLu8V52MkiLUlDKTZAVfDejPpAPMvJ0n9qARTLtIfCs87iryjjjfQNU
I1pav7ju9UbPXYzEdhXQcK1tm0wAnCfMn2CUwqFX2sVg2fnQWf4JwsSyrdehSRe8xCcP+lwvqqU8
g/a5jyAEM5KjRO8nmUXnjomCRtV+mSZ5t56sA4ZGNhugtJz3WSzmECNHO0Dzq7iJdAQLQulChkNr
VmezmKqdZo7YRipsbruFoNOCPrqF7UwA2rEP0tca24NFtp2gAYQpYdHZuxa1UeZrJIBJW7hkFzir
wGpEXQS+3izFrYgFzWnRDlvHgQhOOdFqw2llbs286h0WcJSC19LlMYxDb/sW8GgeRdBCDIYlgRia
/lAtqZHLrc3GE6R/4Dqa8H1tLXLE7OeuQKnkxY1+jpq1R80yB7sAWOeUNxPbSNGx+yHm3n72OPC4
xAYc0gKTyXsYwhwYtvCEbHmKf6whtikoWzO76R0e7+Qwz3DGBgJKTUv1ApVr+wPpY/teO8sCXyEc
4dlsIZSbhEtr7kjrSIsMHG2Maqb0XjRzfePM43DTYWqIE3oqy41FYfoIzcT5V6wdwpIocqP/Kqkd
MGhRWWdOF7sT5INDRGWFEmmMIPCCQPwRl+0tJ8Bph7I2mdMKNLmU8lIo4Ymcuy3sxylgDBjswEkW
IuN+thTxAi4ao2gy+tWrgk8Mhn21RqFiuuLdZaJ6xG4qkkaT6iZqgiLrLPR4R7HOuXcqyxKAy1qT
ALXAMxSb3mEkPrZiP0MsJvUbr/hADuXmwMxFh3E1sEioYb4yOBIKPnLo7ygL9GME1fmtCj3vOERl
f9P4jfgZF6ic5tVlWwLkOigvteFb9BGjvTHSS3y31R9k9ddtRLluEsSt+m6OrXusCRmfaDmGr2XT
kKwthF+mc+MGBySC7r53Ftx/tKjtItBmHZyV3qCvDvuhdg1ThgoIB747Q4cu0iap6zJKZYHRHk6K
HnL4vUM/Y1Pj5OQSohwIyIP34k6KsJ0WnO1Eb1g+wGYmzvnUW5MAr1yjBxI1HTtVddOSokKO83I2
5gbbddrC8Gy9jeEwlqyhtr/HISi3tizJHSsCfLHI85abYbbBk5zZcOxL0CNwIY6clDvaHFvUSDId
FYpBdP6CX0QCcotmWr9gcuOH946HiaWjxwi2u2EERACEj4vvfrtUz3BKmELYgfWLl4WkGGjaUz3/
jlhbv6AvFt2aYgx0xrxK3oPTazZVa+t7aUuS4TOFDwvxIhyYTf+7mOPmialyyqYZ1Q2Go0Gfs4UN
eRO0Knfhn5mubuzeQNOP7QzUTTZdK7xNX3UohYjp0QeFTtsbH6thhyyne+AIpDkDWmQ3j33x2dZB
dOjA7L2z3Jgtp77a+1LJF29WDPkEBi7vXol+qUDdDidt6e8mCsMMyPO7NzNzzS4AomOF+jxGzQzH
8W8H6iRh0q4D7TPgt70HbpjYuXOFjG2VqOATNygd3ILwVFLUDjmUA3DEo0/abYCXemtoHM9JKcu6
TbqeFXeDE5cZj6pxg4zQ+1Cy50tWgNeGGk4BZABs/5P1RVujvedjlutgxW99t674lg5L8x9DDnVg
rYiCxC3YetNbNMXSUVO60SFAs7UR9kdnhoYAw0aH7bKE3jeuTZ/b2Zt11s8jSyl2/dNiJpSHWro/
XFmu2el2Usci1HAVuEkM39QdrL+bWw7iYOaQOob6p/PbdYdls8DI5LWfwnbjxF3/DjC/9zGosL/3
e7N+hx4+OrMsHvMRAt2vHZKMXIqiydyyy3CInbghsd6xVTtbE4Q02C26875RRUFogNFWvz4WjYt+
7GQEfFSpQUceRNLgNTrlZoVTwLQDuP+8g75ypp143kzQAIdcLEq71UDPM0GtbV/mcoqTxgndn+5i
470HCcZHOQ/DDVoX8jQoZxuUYvFu5sjP+grN9Abn2BYaBCfrTiEOJao8nQJ8E2zDUnTbxZKfNuLR
U+e0DKcfnqYp0K2bqs7+jKO5uJ3QT4MtJBlf3AHcvrkQFMcen+86I4dsxBQwiSFbhT5un2mKMshK
tqQlRcuVgCX+gXltfev4CNe+KUzqqzU6ep0muZqa6odsCXoLGGjc9o1AnG+Ap8IXrLo1WTFPGVP0
i2W+8AqJStz6TwgMfGNDp0Pu6stbtvIQWS/ywGfPKYBQQ+K07Rpp9612wxSlGCoPU49IsdEH91fu
bat5Cp8LTP8zZB04Vue1yqFnYArwYaI4xfRD3YVzKb7D2Rqq1mWIDRy3IvUCi4So0E3um4qkXn9q
3yvzFpPoZGToNrjyKt5MV473q+jJC7Hh2zI4POegq73BvOq3cZ01qdUiwqxikJ+lTRBmmMD/9lep
PyFmgIac0SE6zfGcN7op1zyIEHkSNNwhXmcD9/84u7LmNnk2+ouYkYTYbrGxHZM4SdP9hmnaBhA7
SAjx67/jXuXlC2Eml810MIv06FnOgk4vFFAPfhn43+emmj+3JqvSnVBOgULOFkEo3GCKMtvNQ64C
L6oyhEvPQxuaww7tZiys6TYF3vETTw22v5TFp2LMugNLiH+jkKVEOMbqOyL95D7v++ZHMun5mBZ2
fYSdW7fjV/eE8epb043tHFbISupwRvJ+8KjnHjKD1h8SzuIyIQ0M9i48UndJ4lkR7+3g0BaM4Z9G
gTE4BXtkon7kuQoojIr7Vdgb+7uT6ykq5waEQj5XkTsn6rHXfR2PooE/i7HSU9vJ4AJIxBApGyl2
Ietmj3RVHRPZ4QAfU0+GSeLPX5ETOhcXWjovaioCdFvdKdSzY2RopUENuhFc4lJHP2cp6rewkaXz
hWbkiU9+OUR9XaiXwLLVjhHTHXKPthfJ0LEXrmi/cZN54NwoEznwY9jDEPK6vFCdTHkLcznYZezg
G6dDauGM4nWe/yxd/D/YXPNDkREw0nUv1U1gkuZoJxg+Wegn/chzTk6pBfEljKRRKKV9m93CViK7
leiDhpkPqornyx+IQWgUJKCUVlUrP5dF4BxGNCtOKXedR9BzbDyIh7lLYUErFJbH6JAeJ0wBrmG7
nWDgIgj7DTQe/W4NCb1PUEkdG4tBHFmNcOacMajJwbuNmUA/GtMjGE7AZXo/GYw5Raa/l24775Hp
4KpjUxxqqyDnodDtDWOet6vQ2z6KIdD7YMzlbrKaap9UvjplFKt+qtEiCA3y8E++1RZHojJIokPn
aD8Fc31uCpSSjtDBTcJnZNJSFJ8bt3zGCKaOdFXmUSA5REBQdu4snZPjNI/4rJCV6kOOzOqCFUr3
AonIjSnbAjQf15wTlU1ngRnd3kjUp1UiFFYxHx/6tB6PyC98D3ubd/suTUoYXruJCXXbZ6ekz+UZ
4n8AdN7XgJZ7Ydr58nlA63/X1drQUDm1d6a+PRyndMwdjCwH5wEo4jzb5UPjAKCphz8tGv33ji16
KFyjwZqGuc/Y/WRGbEySte2BF7T+RbnhsV9Ieg9Xqvw8eK7v7rQqMKnKhfSgl+Nb8LjFXMev0ATu
SsgY0RGzs1ahm5mldbVzKlrZIYQQvKhoHfrdD0ZQs6uZy7DHYXSo9cz2XqnRMMwQEeHZ17oHq26H
X6yzygNw9GKfTyBitkgPv+lhdoBy6gLxK7frZows0lZ2NKHG/g02SzNHZUbGOBAsh6aO6/5sZVGf
U6+efkuMuIbQhQzJnddD4ifIkFSiU0nv2NBwrGdo5aDQv8tho3wXwPTpDuxoqKP4GJw5+xoxst9z
TLvjLPfTYy1pWUV2Wg8nexiQ7WBGJW56qxBRPhTZDUzt5p9DZtS0K+u+i3RD9a+x9PS3KXOni+5S
frBKlx0xmXJDTltx15Vjf6lsDWn5nPEnWnKL7GsFkV6vQhGB7S6PXT0Et6WozOM0yyByUmOOtMng
15l1FRqWQ1Yc5kGiPkd0Qou2hcSlKqsLOnhZ5JWGo54ldrrLlBx/KcsDWZqxgqAxNmFfQFgn+cmH
1o4EvJSOni3yg3B9+VhReH436JfsPGUgnuWR+pHAqWqnko4dUhIET16aTp+9vHaOhPrirv3tU0t9
BgAfluBg0vagKLR221zUMCkVCiy/HddotYYavcjvjkmwdJRX3Hqs8HC7JjlQysxtIQpUb0T1zoW4
Y/uMsTebUGIw9wcSHQk/El/Y414yT2Y7kRZodYChX96iJe6IWyKzBmCjWWGAzPX4mHUdegauY7sR
FA4L0GaTEaFf2mXk20qbk8+n9HvSOVAQaJ3CP4y6sm4nhn0T0prWP7OAqZe6JPkMHJmTfEPtU+wB
CaI3jtdl4PP0VWQACUA9NHODoTOX0671/etkXmWRw1EQIQ2FiGOAu4ege96FjhHznQ9z4D95Zlm7
phitaIRCTLariZjuC8PmT5RM2U/fr+fj7M8TC7meSoi9YYSJKJGrSwf2XWzs7Ic/18VxCpzyr1JD
cUaLSX1hynYgoGuhbSMbGF1LR39v8xrrwzTDi8a++9Jixm/DB6CQpyBDhiB14d0HOrfvKt4D9yKH
4YVMpADTrWwPVo77Aw4FZiro01+pbxpedeEAuT4QPStTUlSp1XzpywwFX45TcK9ygHWOpWVnA4jU
HpKyhBASQVhJWZjDV+3nQCGdDpXHMCbJg652Iicj8pANGKAEsycjiarvrAzYX2EhrOCPl7nVUynB
84Bylew+zU09DijBTQuTKK5g9JJl5iQp8XcN7G0fqgI2IbsKLYDfHpzF6VkaRQCi64bIoILAoNcC
Hxlcfph1o4HlQaAF+MZq34oKAy/Ac4IdOlnp48xR+eawRryVGEX8KKDW+dnreHmHpEl+Kj1TQhG3
qPayxpjCH2Zo8cieHaWPelrj+zzUNa0inOvlznfs9LEziX7wtL5z2+ZvBn+GS+dAT6ovRkzC4UJ/
7FGphMTwKpoarNIQpjbF3rFz+qIx5L/pkqy/n3Ew7p1CVke0g5tDmuogNvmMIhuKdJE1EYhz2c6A
vo7bvGC3iQdaBfrQJY5+YHrOb9DS8R4Yhh+7Xols33UNegesl+iRqymJMDEyJ5ODpqBRlH4Ffbe8
B5xSx2kC/3qMeSBjhw8U2QqvrRtnve8NYBCDXQ+3/cD4o22n/AW1dXNqq14OQKVo6FGpBL0pmyXs
UVMmDtcZ9AhcRwECLEMNgomoh74tMDU7OuVlRCysTSHRgWrcor2jDdrhsAajzR6kwOSENS3ixu3T
Q2c7LmIyvJ+hZap6pPS1B6GlCBL9wwVdD3CjjRMq1MVnDwM9zJdw6o4deuY8s6cLxh8q1KkUPwiy
V70bnbJ6rov6xZRJeyzyzI0agRX0PmxuDde2wEgWXtGVnl9RmO0COlPVxDkAZHArrMlH6Zh8DKX6
T/rgFbaNV4ldZUBuxC7ahhXYS6gR0LQvi8/vP8UK+G+p7N8PFPVm0Jk4h2JDFlqV3wA9xfyXrDBb
ggQr6MWlxr+ZAf1qRjbGY4Fq6BER9/17X6MvkwUsEiVFQf0Jhn+dkDA/KFCGimx3HZDmJfxd8+48
CdhHsfFoAyhGM/emB6DOajeAk2vPdV0Zr74N5JZnBDcH6OfqS+89tUByv/9gax9lgcisUjiQFyDn
xLzExKQLlfXHBcj//YuvrNul6j96ZIVEIAWb2ICuRvud5RTYt0/6I76IgPkvVf5bCweDTvM0Hk2B
kvKUjy3al1sqbGu3z/770hXslYjE8DieMenjKUv2qEoPDjSDQkLqLdeXtV9ZbG4T0LklaZbGADoi
17kQuz0lUBPJnXkjfKwtngWLKQ16rvBRdVywdpfyP3Xa79//wG9eGUncQkECfVdoZ4wyOBNRHRu7
iMjUb0SjN2lquPT1769WfMPgITimzrUa6i5AH/4dUu6E/VShFGY9BN/88Zs1p1v74M2vgJ9b7G/a
DpjjJdA8dekPJ31g1N8N4lPTWxto3rU3df3dV48jUZVAObjnMSYc8i7tmiCmnZ9/JDzg7he7WPW6
ARCwA5VmFOdC+fclGlof+8TXB3p14xOgaDmmWcHZmf2rUH1k1d5HfOV83Lb932sblLiwMAdYvvEB
MqG2Pg2Y9kSkqB7ev/k3oxt+YLGDS/gkcY2ZeKzq9mLnKBTACv2bE/7j/eu/STPC9Rd7tw9qZ0qG
qQLg3GSQh2ns+5RcUwrXp/bRK1v1qDBHeGzm1r+bG13Lj0RW/PBiS7spHcbZBaPENwo0UWZdNBKP
XaGvdTDv6cbHf1P2CF9oKaQ5pMjEeACyNACuxwxgFFZ29wDUIaecnqeqjSl3npJGnTo65xtB5Z86
+P/B3vGji62f2rRmlg1l/sCb7ItFA2SSwPXNe7T+0Zbx0zaCQX11KC3lQI8nyPcO87IDLN2SUDNu
7QZr4ifRTxowmkQcxjZX9wAzOkdMujkk6yAgtUsydJBCC05QL2jei9ARZS9OmRwmaPxwM98x2Ypv
dtnIUxtAMjGf/emOzlPxMEBd78glHW4HX05PMLpAVdHLkqNxUqtI5ljEEW63+pwrBe8+tEshCzW1
NRKDBoPpW+IJ88j7Mtg5wZQeksl1j0Hie7BMRakbALqY518Tu/sC+LV1rApq/67QXTth3lke275X
N4p7V6Sxz2IKhkY8Ju6872xtdqYQ7GICVUbCGuxjlUJYp5i5ADxoxng9sBxMVbWc7kwCvHU2XLPI
snQfhMvHQ9M5KJUmX3qo3UzRHIvJEwfPMfYtAKdk69BY2ZRLzfYRvTqGUYx/Bir/2h6kUAVy5YYE
xUqc9RZxtrJHQATALj57SNJB5kyzLQ7zyl5f6rQ7xrFmIbh/pm3/0CaD2juJ9Xke02FHkMl2sokk
FzcUYO73g8vaoywir1OInAw2UjP4sZsDlHhVDLoH20gKVr7C0gID0nsCIyErONsYUPt+FrnOJ0Th
jfi0cu9LldmRpKPf6RnxCc3mm6ACdKsbuXt6/82s3fv176/OpF6Z0u8dnEn+qEKDUW+DtniAPuPH
Lr948ZbVth7k8ecYuN+HeZ4AZyYyNMx9/Nj1F8feSFMbQ3/cPjX1rk6SfdlccvER96BryF6ceWRA
X14o7IAEg3B6GnIPwymz8WqovfZlF0deUsxElKxJzjOcKOFzYat76P4fAszzY6+uxt3ccxeYH8ve
y4D/zqu2etYV/r+lShTt2thfeJ/Z+ym79vbgZVZGwPulhzpPS2AV2vxLqTC2JVbZ32KIBtRnnRr3
MbABqu3c3LvHNHA48kzSY0Jlu7dJZm6gegp4ouhzoNBwBn4maeIfUIhBN43IX5DZzhXgS6N+KLlf
HvxGlT8CN9dn9IZhK5M3/GkKEN8aP7APGGyhngfM/t5DoEp3g5zKmEOMGeA54uGIVXVY2GMWJryY
j8qSKk5mCtS9lZpICmqd3RHABLRNA7SDJ/4LLbzxl1OV9blmU/Pi5rIBEEK637Ocul8GS+r7icj5
4lbpfB0AOAX65eV8CBgtv9C+lRcNq2bw6isFkhCdvqnSs7+PAW0ullEYTwAvK27huOScVT5wtGNy
+iupy+GHz/lc75Oe0B2fWX2E/pbzycPI82wxPl3GxEKcNOVzNbtA5BufWSelm/zkDuP0tXMt/5YE
DsW0rAC0lFHgW7DJcrTxOJDirSOiQpgSFBcDMF9LpjAHRuvzld8WS9VRQNgxEAwna3LCLGegX7gT
2iwKhqugC1hPtqBtPLCc/7Qc2T3TLJkO0Gwab/OkAMYZfOpbLgYAhUB9ugFtBa0+ChhTn9EvsKN0
gFzweXZbegoBOGu60IYm+2erdcVOloNNNlc8gsob2Yi32K1gXFU9HSgSYGdyYkgsyi9AqWWfZ0hY
AZ/W1/xEMMq+z2eUz7zu5B7UI7TjQDO5KxI+RejhfsSF87q3F2lfMsJEWhIdnAfrdjTqQgLrFhZD
+/fj0koNtJRYHkeDjDIgwdlVv0BL2JkUOGD3UunN6HGNQW+9y0VmV7rArKPZ48MkZDq7qC3CqsIw
q7dfQFUaw5lNQwhYGgxiBvlEWPBtCoTc5d6Wcss/oun/3wBfymjOnsEQsx6mOIWT67mpp/7SzaN5
9lna75CZ/CFFz/csRbFsczeNknoAHsydQeJihTK3qUoAiRQdjsu05RvH2dshlS9l0ara7ezZ9ieQ
SnVks/lcDf1GDvH2SQnNtv+elAnSdMABkbQ48zc3Hc9aftc1/4Dit0+4uzgKlAsE9MRaEZsaY1R0
ag8SQJPEZfbhIwuSLxUw29QeOHBYJgbyZz9Nf9152Gvvd6ezjc298nqWmmjAq6gGiZAdW8x9MH0J
7xALSESr2Hj913X9xnJbqmAOpaN7ZPMmzqB2/NgwOwVJgAOxTkFFilq7xHwC4xnIOGmYfr//0t6k
KBPuLDoZJsVUGNVhHpMUqJ9gLvZ9pY7DIL97TZqgyd/+/tgPLVLtkjcoveDaEVvB3QRyElhLoZWg
hTiD3plkG0Fp7RVeP92rXE/DqotWMhBxWmJuH2JcmHwbABLHaLkc6C2AHfo2Ibb9A9M5/qEEjS8l
1FKPENED9BFXtjiXxYQZ01M6bWkYry26xYECZLA9FsEwx+4UnAD/urETQMSpvSEUsnb5xZa3BKbo
4+B75zot90ULKLLc0y3H05VQ5Sy2/FiUwQgzJg/i+OoRtNaL2+U37y+nN9WzEU6WymlgVIODAfwi
3vp0nxbZBbBRNG2sIzVO5MvgSTY9ugEdMq/O4sdeyY039va5x5eqasg8ezZ4xRw3ukG/Acz0m1l5
wJvmNgP30oh8Y2vS6zd4Ix4s9dUwF5ypMAY15FjZx2S2hpt+tGr4x1Zfk6KoLkMCU2htDDsBtl2H
je1bFwlsHgp7bbbqm7U3vZRhY75sQNb2TTwRc9t0kGKoW+yv5FBUJPkOXTCOsgQqcHIugOxmIrmR
zjTs3v/OKxt6qc1mih505RFBvQXJVUxfbRKAHqfP4/CsxL3Mt4QEV/YBXwQO0FLkqOpyhsm3rgEO
lvOunxIKan71sTCxlGoDpnXk8wCpDD79HMmfGs0Tz9qy5F27/UWUUD0wW0PW+mDYf/FcMECoE1bJ
lhf2yj7miyBBqCiGMlX+eUzMgy2DG6dWH/y+ixAB/SF0iJWn4xlCdvCMkplBS7qlu6Aw9bPfJ+Qn
q63x7LK520osV848vsiLeRXALSKFlNRsi3AgP4X5GgwvVv/by/++v2pXPsdSrs0bWQ34EJBmCpCp
S22BRWahD85Rim0kOyufZCnZ5jtglLhgBMWkt78iEQeRZPz5/s3/EwN6I+4s9doIwg6rOqxUAs2K
PQiOE0BfXb9jfPxbeIBpWflAdv5EUEwStzyqqaePPorzswPMwx34g98mQBFvBgBffiiM20MzaJBJ
yawikO/Gb73OgwizPnLS0PAJAyh6b7nXrL35RZrBKCrbecRSrZz5CbqFMRcBYHnplt/P2vWvf3+V
YNgeFA9bPc5xr1IDRYohIiSAVxioPe+/fWflfPnXSnn1C0OrPMheVgZeYa31s5LZH8PF+AlARw/6
XJ16aYypjm7h3zHum/1UdeJ28rsR5BMS/KjhLgqEskcgblgWDwm4fz/BwQWC107GO+0m/a8GzAxI
ARjQ8+mY7fretkGXKn8DbymiuazLnSwUqDLG0K9MlcXOk8a8KOQdxwJwu0coArRRD5zOjTtiQtuB
WrlrA9mfambqmFD3Oe0AM3HqpDklgUBPBjhAGQMLmPUQI8ClGbOBGg/85sHlzTkDHdTRDXmoeqjA
GLsUv5qxNQVgnTDLcqCfs2uZCqaNY3XtCy5CZVAy3fhu18Sa/JgIIELNsO+ml/e/3tq2XETKsTBd
UllNH9stXMrwtIC3QbXlQ0LeEONcREsd1HkAoUb3rPExXbi6BZb1wTtfBEXPL4AQylIWW5BiOSQz
2G1un28Zf7zpgId0bSl45yYzwUTeB+UzqPbokoRZR/eyfSo0gS6CH4KZdKP5fA4owkVRjiehPg3G
RAKsqqYfj8aAqAmGSeZ0kQn4JbWKYzGjF4aDrsMQxtnCbqx8waVwXu60aEkZ7Z2t2mlC484gYJYf
SwGWmncd9DgmgMJMrOshlBTqbuqL001bkePtdJEtQp+EiqFoIXF9RqqU3yme1uAJseKc9NW4pdq3
snnYIvxlgE9DVKD3zkVx0vMjGK+V/fz+1lk5lf+tnFdxLw+UI8T10t2gdokGAURAf2GAnMbPOtiS
Il27/8Xm19BhH9lE3DMV9cWT5dd+pEddesf3n2Ft8Sy2v8c8KGnwGqVgg4ZY24NnOstvH7v2Yu+P
aB02yPNMTCEWlZFfbbmBVlp78YudX3ICHbTWqLjhZF/mIAa7TUiCT2QQGBOmG6O2lTe/lLrzMLtX
GmIE8RXt7dNvo3iB8/L7r4b+m0O9kbIsJe4QdI1D/X6MmQXqZ0vc/gSGpQaJHrQla+8IwE7Q+Z6n
cUcVZXs7L+WpHCF9FPA5i+38BkLW7NilbXPTS3DGAlDl3Z2yr+0kAHpJqBMrRRcB3CEQwe1WTqEL
cSzoPdU8B5tQB+KoQYH7kZD+u86A7QPPw0QpafoDgWbQPvAtfcDx6d+7bkfRWcFQAp2dvmy/B05S
7TzOymEPXi2bbutRQIIA4LQ2gmqI81SA9rBnYBmHgJiWt4Mj8rjMPXGygc2Puo7rlyL1xK8xg3yn
5/QiAidA4NwuGKay/fQE5r4D3Y4kgal2B/GoR0NT4A68pgLyWDlpFY9W4d40JHOOkMVLnzT0mG6E
pgn0j0YPMh7ZtE+Kqr4pFURL2tyBiAmcUndqlOpEBWSU7bwAJxAwRjjX80EdZaX4sQHlqIb4PrC9
KEdYICEQkgy3sqlAfdYOOGKNbTVxarPhMxiTYHMCj4VBSyLck+UY75sFqE+UaGkgr8RMFNTgCXq1
K58g41wdeOr5UWePoL4Bti+g4DS1/EFI6kIBRjh3fMw9GGQX1anwR/tLwmYQsz0zAHZq0XJ6Lqtp
hmT8DNkYUom7DFzHqNdDdU9rUR8GTsj92DveuRoTHraIThDKHFiNCU4/Qd+sBZab+8yO0k6JC0hm
xR2Uz5q/UE3DWKTp5wKiYrA07yLPc5tTOXnBmUFi4KHzO2hYlcGALjbPhjSinrHTqDLA3MMRaNhZ
KOe/dbq3cJ+cqLAewNO+s1gApHnZVCIDvQQE7GyEN11trOwAfPO/EgDYagXqqA2e3pG23RhR12mf
ypo5v53WkKhMEg0Zb9dvrgSLIP/SZ2DohJ327cc2GFCPosMAmlo5z/ppDswApoEBywFiXwqrdN96
TxbHWWsHFv89dqr7VEqaH0jZtF9Fkn/GCMMcWWdq58bNRpBd/AxT9XmWuyGthlPR6G8zc2cXcnAD
iN4W0RX4iwDO7bo+sR1I+BgOaAangPMXqfqQMjHh9BqvX50tHD00eK0B8SRsS+2a2T+WNvviXJ1j
3o9Aa9Ftca5AOQlTSWjuxQyi02pCaZD2fZQwgMvf/4GVquBfj+jVE4ALwxTPLefcAlsD+baxP0Of
DIIZngdWZpIlG321lRPsXxPo1e9Uk3G7dNYCOoYqfQadDZ6EXeaxjRxl7fKLsyYHmQPUEAptRV4w
mMWI+gaa3Wz/oZe0xAxbjm8McOfOGVoekOnYpUiBGL1MI9m4/ZXPvAQMZ8aGVXTh8DNkIBgafV1w
J7bK7rVrX4/nV28eA/JSM7+Aai7Q4g8GQNi/k5WQ/RhkzkaOv9JM+ycW/eonWDpNohWAAA0GUlNi
8r+DgY2YRrNTQa17gLiPpTt8LK2gi3Q0EGAcSQ5EfO58B01g12NQx3PkdB0oG/WwcfSvLajr23z1
SKB/OtlsOvTtamhTNFcJYNlM8tf7C2rlhZHFM0DSFM0nMJFj5sw6VjQD/zQDaK4GNj3i2BxhO0sT
ekHVbwg0r+xzsnge22s8z6lcdFM7dVtTUBkDOvzW/nAzlB9xEUYttgRagxYlEwtCD3EGeeOvDtPm
aWgbC5wj4UR2llkbKd8KHpAvAdc4Z9GqhhV87Hg+6KOgcka959m7PqcQWBOlzr8EwgviJgETCaiP
NBr7fsuZdGVlkEUuXlOI1WkfYEQG3aBWX0mhAeZN7y+Mt+FdnCyScZaWvOqnEud5AjnYpJ/lXpP+
DwmS3ejjJ5FtCs3uoADw9/0fvH7/NxJcsgicTQYkxGQDwmnDQfxEXX2yAuSj8O/too/8gr8EYWVZ
edXf8uCuBmneugORJYUg7MP7F3/7Y4DC9N9talEQAKE51scjK24FEzga6e+PXfr6k68igAqo20IJ
zDsHNjpL3ldTb2zFtXtenOn5bKeVQDUH2Ww39KdLl355/47f3uP+EnM16ZEUrSjdMxvdr1UPJBNG
yyHEQ8aQ6H7LY3Dt9hdL1AG/GUp7CkZ9Sblzc/BNtO1t9QHWLr5YjjyYYFYHznY8oFqARgwY6KLe
WIhv7y1/CSxpHNsvlZXOcQf22AyGO6b6R9CYbmtlX9Ac2Cs2HNrU3ajZr0vw/3eW/w9X/Gr9jG3B
hdWJGQ64dz4mPqn9UmzCQNcuvjjUg8TzLQLac4yUOCwtb+fZTWjpLbjRymdY4let1uk1afwqdmy8
krqE0ZnIt6yBV5bpEsLKTQIG4mA7Z5pCtBb8UPriDF8pSLIf2gbe9aFevXgBVgyrSN/Exr80ABED
GF/4n4j6WMhZIrGM4S6Y8kMTA4Ceg+/o/YE2y0YeuPZqFmdL5Tj2TLhoYltA4EY4g4oyhoGer3L/
kKNr/f4bWhm9+kuf0CrPJ1ETkMSHuutiaJGNOsw1uNQ89+ujhjAEcmijY6th7OByCiVXWokZg0Ui
9u/fw9oSW+x0paB4KbElz9KqPglmDn0jP3/o0ksr0TIbWV+4UsSgI8OTPNc7KGjWG6vr7dTNXzqI
cnifwIoSFbeBMnQDzd2Gzw/59MM1T5DgBmq/21rHK3t8aRRa5hIK5gBPniFZNu1kUJMdgVRmiJnI
1sxiZb0t7UHLWZeEGMbPAeCeOYEkqw9hzOGzXX96/1OsPcP176/2Yu62YAo3OJJK7qLJ9W3u8z3V
W2D4tW+x2OlQ3YIwJ5dNXAkGMrGhwyGrPf9Ulry78vSB/oVqTn5TDqX352MPtDi8tQIfGtKo7rnl
kQaQab7ydye9f//qaw+02P9OXyRmSlx+tsr6zhAOR9r0q5mKQ0DQe7OyNFSDohs/tvZtFgd53qUW
IOWuA40f0D1ynV6El99SkW6OHN8+AZfAOahzqzLw8DRXxgiytFsy9OfW/mAEWcLmJqkhA8auhW2D
BlTgA6pcnN7/DiuvZomYg8axpvD67qDRZ4cANu+UeQo+2NQBneG/m8Lv6lwof8auA+ycjVDGqSEo
XGzUxyt7+t/899WW8+Qs26pEL6G7Wi59UsFfps6D2OpIrV1+saOND7qlE+DmmbipBv7odhrTLLR4
q88fe/f8v29norIHXc6b4p6oo+u6X41AXgMFyg91oiBd8N/rNxD14UCjUhxu0J2DWGUbXvWYP3bz
iw3cNAKAPQLbJi8r7ysAdq8tUEj7bmYI/1qLb6SVS+ybsfxhCMqsBm4PYGFPz9PF9oEqatA7hpmC
HYSD7wax60HatJtZ+gVsejAxoY5w63lVde/KAeKdtCzUxoG4siCWqA6DKmaCagkHrqBxAOzMfk8t
gXq7dyEFBHvef69rP3L9+6tF3VdlBTmKwYm7CiOOFApAn/LKB7zg+/vXX9vwi2wEsnlVmuMAjIk1
gpT3RxeQfiAfTOuW0D4PirQEBQ0cn3IIJ0BlxZ/krp04OMRb+JHr7nhjWSwxfT6vmJumAY+lM+9y
WLG1W8fEyqtfwvSc2c2KvsPNu+6+4j+64rnXz03ysYx3icObmmasCtJAZN195v2Xhg3h3H0qnA1+
2dprWUQrzDf8tEsSN74K3oUwhrzqPaYbp8Tam1lEKqcGnDlj1zejq1Alt5aw98r/1TnjRqhaWZV8
EaqwmcF7tgXSAPjHFtzegWwDP8eNPXU9bt5aMstYxQYQjToD9mYz3HccAscldKQgDg7ckWuD8aLk
xpG0ktbwRaZBelj69qx34oBO4QAbZbv/DARBOLJqx/Nf0I/deKS1F7bYxl2fd0QjIMVO459gVuEf
EgnBNwVBvPfjxMp6WgLw/KIUU5fhSSCTCQmepyzfCEArH2OJu2tNmWaey9x4xATrJmi6ao+xnQFu
qivDwIGOM3zbPkYI8Jeeo7CfmhPpAE3kz3MA0eRC/xC1TkBiBNyr9ASDaiYkOU7ZnAUbVfPbz+ct
KdyEepqaEuIxQ3miqj7WHHqE/XNVqadiy3P87Y/j/R9j25lzcPFoF/cyhyRZl9z1cx1sBKqVpbWE
zymmXCCNJi9uLRkOjQsIGqQina1ceaWn7duLve4Xdl9oy+MxlMVCCV/qnhxbYCI1DEdmDARSfh9A
H5w1m6z6t1+Xv7RVFRBJTgAWgKoo3L0C7zmfn6HrG07dHRFf7eE38R/q/BuBnxXyr8H5JFHsvr+L
/s1q3gg9S7xZWU8Fg70Y0NdM7rK++upSaHG1VR4CynSCVQFMzuTN1GdHVcu/kw+dpmx0P5Msvcmp
c4Bwa0Q7r/pY1FjatHKprCbhHez0cg4tcl4/Qgv2xqubjfC38qKXGLUR1iyTKmonzuAskEj7lJru
y/tvcu3S14j7Ki8C4lg6WeK5MWmBBZ4A/W63aAIrp9sSVKbbdsq6CqPnEsNm4UNivr91APiaQYt8
/+bttZ+4/v3V3cu8slsHoS4W3J4gdjUUR0iUDOApJQE6a0VyxTpZpx7zA2AJetqcLNDh7l34AZ+o
didYkWBoVnDWZ7tSDOZkS4wdx8Hol2B28v3sBXlUckiT1tDt+TpnlXx2qQX5LN3I9DvcCTCBm/7H
2Zn1RqprUfgXIYEN2LwCNUFSGTqdHl7Q6Qkzm3n49XdV35fEXRRSdB6O1Iqg8LBtb6+9vkR8ozGx
nhKjLya3q8l4Z/WRvY9hWn+ODXiwWg1oZbKw0xcISOYJnnrw4N9ohLUeVOY9itKXak7nDvVL9YtY
EqAnzN+323el0IMTorSviarUvoc/Rl7Vw6+oNLV9HCXVcdJZ+zPGEnCe5twqvTmpxOPYGpDzIt8U
PS5zPx7GthdbY2kleKryPmMwwYRiFUZ/C5QNp9lr0dmf4E6ylbBee8Gldd+MpBxca7NsuBWmwNvF
cFwooe/stOfbDXl98eJE2b90VgsTcDLDZ6TU6D3UWSaBvHd2HqvBAm4NJhrgCvXwff/Y65RdjAZn
wtSAqCmMcuD+kB89tWWKwGxPjyUXZ3OsN3bHKzciqnYunjtYobWShFlPLziKpoeFc54R0H9Q9eHB
kBX+3GbTeawaYFYCgrvYWgKuT32metZETWqDCxDpIXRKg9dIcgSoJIE4vPoJWNvGRfHaS5SGzNOq
1sasMcIs+tJnUNPlTwBHui35ebujVkadqg5cMpCXcqYjT87M10QjIFlALaBLuBdvelisveMyJt+M
bA0QoLxFNV04i/k1icchWGBiDGT2punUSgRSBRU1ltsaeDAotKl1zi35q5uGLV3s9R7gKmo3shyY
dSYFqKNt9bNoKuHC/dLwqpl8HXX5dLsb1j5AmfyAoOGujQn46ZL4IQHQElqdjam4NkOU6Gz0izZG
FOLYvoz3fQJ4hc3uxAz2WIIsCiRvBu4/qb3VXGudrQRsmAZG/68EbsrqjpbzY1eaP+CsvLXTWesO
JZAJmetlF0saRvHsAOmn96A8FZWz45d1NodpRuff7pPrRz6mGruUOXSUTbPYYQnwx3Eg0X0XizMo
PrvEim0Xe4vv9rjlS3j9s5h61cqA9iJ6o5chAyW4feGmBgtOIK+nfONr1l6gTMJxgo7FsnDSl1K6
pC0O5fDZGU4FqzdO+tdfgM3I+1le2BD9wpyjDpflXFb35lw9i94+GqCr3e6Py1y4suNWJWy6rUup
50kd2tEXmz1W41Y++HpHc1W6NkOIzCuzIuFcjft81n5Ymra4UMjcodrnJ13kd1vLfnzsI5RuwHWV
2dq9MMMesFt4lqOYaGqPt5/9txDjWgtduuZNoIW7sSSpSJCkW0j9qSYTf6Q045D98unzKBbLd1Bw
8yeWEhQC24ED7wRbeCDGLoDn0WbC1cHShGEsi3djPoBFDWESYL3EgXC5QM4PDq5HbaTzCch0/kSs
cQ5s+OnCtbjmUFfX2r6N2/6+qFgLuI5N3Nsfdn3zwhzlu8oaxo4ZLABCniAdjOmX1Y8UZMRv3C7H
8yQj3C7BA/hw+23XIxhTPQANzWwKA9zSUDrgmY6dT6CewbHtY0+/jO63fVRkcUmTEkvVWDxZdRQk
sXOfFc23jz1eifYyAxPHNjpc+yChJ2UBpt5XFMptdMRa0yjBHaBwuITa8RzG9YV+HVUPdDJ/sqj9
mBoZLNX3rUM7kCsEj3XYsWXL97FuIDcRYIy4zjRoX2830fXRBCrB+3fMuIEG052C9YUN/ee5YctD
lrAiMEgsvKhq7EMUi/z59suutxhRK48Ei6ioGVCHE/2dyd4TFk53vN0IiddjLlEPJU3DGTKPJQ1g
rFK4ApjaQ55woHv0+evlnveDr1HGbAsDbFYPvRGAFXdy8j6E5wCu/PpshzqerUuYy8P+DV6oc3zf
LYlDzLIqYYEquinokuTRKYaNQ8JaMynDllUpPFVmDeJe2KfF2nx0jBFGLvJFCKBHPtbRyr4Edwyg
GTSpDDvd8Od2AZt3FD9IRF8/9nxleRUmXBXj3HaCsoeTYpFM8x2TvPQ1cAseb79ipQfUs9RMbU2A
YqsHKexiPdh3/axNvpFAWpkH6jljiFhkWKi4DWynzXcA3eWfq/pSO4TFd+Pnr71Cmdd1nKMQv271
oAOIJxjAxAHhJUP6HKSO2w20EjnUYwbqnLTMKXQdekog3iBmAP27+4Vt4q6sli/JZG5s2de+5PLv
b9YIGLNRwLyaNqwd87GZoHvMqQxgwrqly1lRTxG16gMk+AoZqdkO7GyA2h0108DZ2ZrHYSBeQtPZ
LLnXRDiojfk90ZMt0dZlsF6Z439Nwd982GJniTUDGBGgUx7gs2l8BoxWC2RHi88xxYGz03TnN8um
8UtrG0ENe4WNJl0b20oIaHB8TzJC6xCufiB9fpumrYm/9mRl4hMtB0JqMOsQRCLAXZL0hcOn7faA
u74zBY/h/UDQLZxpedI1YbM0d9MM2GoW2hJaCB0O/fMnWn2+/Z6Vga1urWcr0+LaSgjcaQuASPrh
RVzK32LW/AGT4aEwl41uWInE6lZ7qaJlau0kCoYy9rICDnwdxGCpV/cfczkgqr+8ybnTw8yvg2vG
MCGIJfmpHyMkgZal3bC5WZmeaukDHqw1YMfaQaql3dkojNTNQEH3S5n8vN0fa29QAoCIZ1CGUdUU
gALtAhS702NYRJZbpUZrj78M5TfTEHUMwDQ6tQxlKj07A8t+YG7j6BvnkLXH0/ePZzaKPibQhgOd
9zvKdbgcxPMrbFK3bppWpoVavwD/ycUcE9yw5yl7klF5QoZ78saSgEkEZR7KTkGS0Td6e23IKvMb
lay8BNVID2cwQHydAJWak3rxgEDZxfxjpiVELWJYNIsUBbdR8OlknwcZ3WXg0H5kMBmqt7zUADPl
DYXaVzQJtJ5TCIwydosZsCO333A9BBqqxXwRV5opoTgLZ60/WXQ8ACy2v/3o62PJUO3kwVGtW3NG
3G7g5H8pVx5L11x+3X749bBnqOdK1Bo0lS71OowGo/fLPPoqaPZMMwjRwb4QbsaLjVPfWgspE1rP
pyrBQq7DHKo4mdGwz1j36fZHrLWQMpkBW8/qJmv1UB+IRxm2zsBA6YfbD19rIWUqV20V59nl1gNu
pq4Rf+dAyAr+idtAJjZbVJa1lyhrM2OSkBFC6oAL87GHscbY4oKuBx3QR8JnBzLP1h3L9blsqCn7
Zsy5ATlCFKRsQJUynAgKi+veAq9T10ynDZegtbcoq3a/1HpjLJhw5nxMDccdUYCMSnK3SNPd7W5Z
eYMqRTBxiiwtwKYCzYJILQbHwbda1JGJNG0PzizSD0VyQ5Uj9E7Zt9xqnKBz+HerqD9XmnbPEmMj
tK7MCjXDyvSmkbK36vDCDpMSV7/WxnFj7cmXhnuzwsEIldmy02A2MwEBHpuD4dda3Gw8fUXBaPxT
szW0zTCxqQorKR8lCMN72CFzFJ0X0ymvCxCisYTXjxlFih22BBHwU7GzT7oCcmu4pqZuStv5kMrp
g+NBiQFFbjqUmyjoKLI5BkwT0OT7kRddYCQ9DQsYz21E+rWBp8SDzBAkQXIBmYBYL3z4CQ4/K2Z0
Oxzexb2dmuVG3Lm+whtqHZgBvilcqkp8ENXBCu3cdCo9cmGwaaFT5ucKZ5TbU2ltpCjLu7lgwRzS
Qg/78buWkSMgvB/sFCUMOF0ejxgM2Djouj82LQQqgJlHn5Jk9m//9pXQr5aDYQuUU1NHppJOGYQ1
DbCMOzAWKKre42kjBKz0hCrW5WUZDyZcvENp/WpL0NphGFrHtdtRuBzqd7iw3viY62Qo3VBtK82U
1jHtISOAZWJy0OIkP8QwCvkNx/BdnODGBxYWNm6vpATizBSPkc2HQ0H4dIyA7ztmC+k3fsrKmFAv
Y8CtS0aRRwCPsxRqlwiiV7kxKFaaU2U2GPDZ0HrYw4WRbn2NJ/Kt1xnUGFX9FfVRPu3Bnytm/WM7
P7UGLgeaDR5jOQ0ycw7gJlh5Whfdx9rWreXax1zG5ZsoOwk4p9lJAb7fGENfldawEJHdz9YS3SEf
oL2aQXB7uT3WVyKPWhJnkmpqhzEnQZucbAD6kugXSydIamzv9gvWJpMS2hJA0PXuktyRGXtyhuZV
DCN0pf0Wnmrt+couhyONzTgkFwGrAFQGr1UMr7iZ/WBXK2HMmKy2AcwP2htJTgAPI7MGRosLf99h
f7t91iaFEs6SOErBBWiWwObL2UyzY5lVG02/0rdqtVvdGX0PBigcszIrBEbNHYQ8SfE1ohuts/aC
ywB+M1AF75BmtLo2nMzmWEWZ7cKm/BSP4ltfNFsyqJVtrFrsBmApLI3ipQ0jZnm58cUAYJFAaRmJ
HwsvN5pqpRfUcjcrWwrcsWKUpqn+OpP+E47uG7saB43xb3IO7jfvG4nRrhA4Q+sBl/JLUmnPcL+y
PKwpZ8wCT0gDolQTfvxLvqUVWFF3GaqLfJTPvQNILgnA8D7BmTeIUJGogSFrm58SyKCqTH+Yc7LX
6wE5BKjh4l8fGsyqUzxYszX2ZRTN2JFH+FQ8081r6hWPUOMfq/gY6iq+OHVoRjI5cDJ0QdXmU7rr
6qm4y+sxLdylcFLpmi3PGy8HG/qTMS3zCQwiAOUZCOg4mJiGsaeWucTgSVRmCSu/+udYD12BY6mw
AJO3jOaxqGVXu2M2xOlB9kvmobBv3pAerQQs1ZU+6UbLAABUD4yqfJ6iDrrSvHf7PN0ST669QIko
oG865TRi+dDBDwi7pWi+wKamugObVzze7ueVia8W2BFbaEXL0M8CbcObMxlrbzKflnRjzvy9G7ky
adQyu2FCNIHL5xQAHBf5mkzoPoHn1yOy98mxKcFL1cuof801jaXQncoUDmxOs7dAbjpOqeX4PZuL
Z6PBtbuud6iQpPmCAyOwCaJKy6N9AXl/rCkuYetNDCSOBWl8NrXhkDhnDKln3UE6YnaCBYWnt1+x
EpzUuj3YvU6QgYAHscTtsbRAqoU79tb6ufZwJTxxDTk4DhOzoGbkHjmts0a3aBZrj778+5umcWDZ
UJAW94OFmOrvsJ6QZ8Zqe8tUeW0QKjuLNMGtRjajhj+PoyDLqwM1wIYdp+MCy9jbLb+y9ljK5oJM
acEN0gISvNwXbE8J9D3dM6kcmKhtyWRWpqtaAtYuBtSC4NiFqJWDgVdkto9ET8mugIL0Y4cxtQSs
Neuay0F0ISFRf2wL8LeHtnY2knBrH6DMACp0mzPNhsiuO1Qs9ihsXGiyZde99vRL778ZRJPIxULJ
hbPJZ/iWZHPU+kmfkXMyFHIjs7TSzaoVe5NRM7fascO+lGV7ba7mV4sasndr7sA4JsuBCapZP8iN
3cbK+1R9QSVj4Oqyogurrn/JGflepU7tZYvzPTLaR3BQft4evn/rFK6EUdXhdOmgsZltjQTlyJ9l
btfwmZe5Z9FoBEQ+mvy+jWKfpvU5RubLtZl1yIz5gAWqdvPe8gm424c5EcseK2jrJQ3bSx0K56al
Lmy1ASMHUWmfN5l2hPVA5Q1L3PtQMdQ70RNklS9Ws22W0i9ajUpsC845GyN65VTLVdcqmDePYpSx
hfxCmh2SpoS0zJm74gsE6vOdnNviZSmLxI+7BHh2Vkb+DHS7Nw1E20uZC2+UffZ6u5nJZWX9t5mZ
amRU9FPfX6oiwl7jw+MwF8lRaDGYPNhSxIfUccRnydiA7ZBhJ82+ic3O8nO40CG5oFUOjDZZvo9z
nuqeSDuQV5aYDicNTh+/OqeFRbVEjPjmmMLpUP5SJlv0nesBGpaQ7+eWQyZ4bKNkIoS7/rks7JCk
W9c716ctHMTePzpynNayUYkB4+EZyYXEm/jglsPudotf/+FwFHv/9GHgFcg10PWSPoWt1zKWXi/i
jfTpShqSqyZiSdJ1AxUDxaGvumRiFrcTC+7w8/+yKJOnqm9/LG3+UvZZuh+jZgd25bGvUt2dlgJs
baf+dPsrr4cJ/s99HDRHc9kLZBpl9dNKurBjhU+60fbqqv5RW7A4vf2i6yspV73F4PEJgliD+3CN
WxP47QlIeeJFm1GDDBONjbV0rc+UbSnAtjB77bB/j0iBpGOkPRhpvhHArz+bqXdx8ZRmcU4zI+wK
Chf3aHzsps1ipLWHK6dcQpKhi0iNEhU+7Bs7zOrscLvdr3cwU2/hkjwxs5x3NJxh2vyES6HpScvr
+qRRQv1GFsNZ2pm9EaVWZqSaXOfxOOICqEAdOAr8zYvpynCexo0vuX7Ihaz6/YSsBr3FXR/0txAh
uH3/zICeKzPTRcb0YknvQhvr6qWzMV7XPkXZ+elJ5QhMejNEmIeBGYV41oDOcGPaXZ8NTE2S52ks
maPll4aq3BHed7ClwrVZ6Zb9ln30SsdzJa3UlYM2plpEwwYVZ7zvjg74EZo2Ig9fuUa/pVxee40y
5aZsYA28qOpwMjJPzqMHN9FT34d0BhZB/nd7EK80l5otL1nU81ETKOHuTNj3xSgT7ffWAplspW30
t/E3sF9ZYdU0JTEdgzENy71Ml8KblpI/dVUKl2Uc3yMv76PoMUthcOKavV79V0pufIqd2L5P9Rb9
N1iVN5GFeN2IP3WdWnMOkDoARYEdUnEEKxn22LQnOSBuOqqQZxAMHSHGO64RsTOLgh1lZPV3kpXM
L23SHpNsAWUisVL+YuhJudOqnrlp0SW7KAXCTsCJcex6eLfMJjuUCeyHpYnS1NKJIATjjnnqRWc/
5U5deUxU5UOFw+65g57yboSXMfoKJdEucOzGMYXrImrKIwCl7O5Sbzk6i99PEu4zcplfJtnFB0bg
L02tcTw1UEudItSGOK4YovSctQ73bOo4Xr8kZPHgmGn+jGCPEzZzYd/byzS/ltR4MrvkB+iN4dgS
ftAn+IJTSFAfM7v1RdzvYy2J/GFIkmDWU+CsWY057fDIOdHJknclidPW7+FQBGulhUKHWLeeyWjk
L5NMn2foywMdczX1S4qdoCd01v0QGgqWjbjkLwVxosUvhtg46jU8R9GlxESz89qHEXDqgyqpu6YD
6noXo9Rtp7XVkPmiycqPVSHCEPR9+Moqoxv0lPfYwFnzkQxaFAKc3uxtYqUfWv6YuhU3jGKu9ah0
giQdPbhSR65Rbk6QlYDIyPvfr7VpaaaSVZBDo4Zq7MB8tsyk9eCZ+LEzC1ON4ehQwsRMRlXYmCCt
TE3vdbr2n4a+ghnjcCdGbWu2r32MErUk4zUcVyjk0H09nYQ2i6d2FhTWNHz58qGYpWbGHYDORgeH
r7Am2gxrfrs4OFPSfluKdIYwk2UbsXFFEMpUTzgQvtpctrhkswFyB8q8bg5VI8UvKLkqEyIu1LUb
bdWPO1bm5lOl69mftDXTL9A3MLK7/bEr+xc1gZ6WpWPFrQ2C2tikHlDU+wKrtHf74SvRX02cc1tz
5iwBKHdJGxTEFL/aHht9YlKfTfCLv/2SlRGhatjLwkwYFTawrPzXQHS3K17hTLixuKw1z+WlbxIM
9rxUtrZQiRmfBL2dHrn4mJ4EfmbvH11OE2vbJZdh2fdPdhqB4DCMs1vDPiyfDW2jdda6QAlebKJ2
0s+mDCdZeuCmfSVtta9YdKaVtf9QB6i592Q0OoNaiQR/tEedfJ7AgFjT70vk3zcyvn/LRK6s8Gpa
vCEoLXWKhYD5lza4qso68ZpPBq7FDcHkCVeh5WNEl2w39dFwHJqRHfH6+FMc0dETFZVnDozOwcmc
5ZNF5saznMZ4iFvS+g7oXAdTGvELj2YTIOZW0wPajoarLXN5ijsOIQeHoQDA2Y0BT0jc2Wwl41e2
YGoim+mxoRco5goF+TVw2x3AhoWdlJto/7X91nF4ZQSotnEE62+M2xbcq1rIdU/lFD8Ix0h/6fpk
/TFKayvTtzZVlMg8TbxBt/RtCLrJ57kenuJyOd4eYX+viK70v3qlUPbOoBU6rvmwpJwN2glIixYi
zoIQFASk2TIfGx1ccx8S6u5Llxv9d4kt9F1OteKQktK4k23ffAbXwzpNnSjua0zrHa/sPITCqtY9
aASao+TC8DJcuP1nLbXYcxkbP+u+60IdJa6HKC1r+B3aXb+DPyjMXCIHgPpBW/ao/uKHpJrmo1lD
2GuaQj5yXaSvet4RZLdMcChFx5F6juWuzOzhFcLo6hSLibl9YVg+a8R4nOasPJldPd5n8bQcY16b
XkvzJABXFGM+AuXFm7SRx0fOxbCzWFPMbtX2c+61gshzkXNz8bOq6NOTY4vyl+AODN46gYS0keiv
xoTT7+3+uBxur3SHahDRyHJmfSF40Mw0FABAZLZvNqNvxM5B1rHblh/KHrN/HBSSaQKoXrJg6ZYm
MJPI8LndL2Ddk636iLXlQxm2ZF4u2ZlxDtMocOSpXO6TLSnIyoxQr2Y6pOubJapxQQBMj8ut3vg8
4OZpY5uy0gnWP0vTOFPIJvSwqTPopPUnkuXg/Y7PI0sOXc7/zPq80Q1rIURZqmow/USHeItNAjTM
rThBGebm/Esu5sPtEbX2BmWZasTCAYOAjZE2Agw/DQWW8WEXg8njQqSwdfe90tfqjQ24tcAUxWQI
uyh1Sf8tS3axiD+20qqiLb2SDosLGQXA60mzA/42hi3Rveb8ud1Ea6NJGaidppGxFNCFijot/GpY
PAOI1d3th/+NpFemtHrRNNEqJUWTXLLUS5rCNxPmtAMBp7JnCfOJZcaPwGQnXikz524UFThNshLS
SxNq7STqfPZ5VEPDHb1aLuhExOzdhHDwTjKUhEH84Xi1QBWQnOuydC2eiB2B8Ypn8SgJclCNdkRj
8gkEofHetLjcTdFuiKbhjOICay8rOwEFt0D9UEznwbdhBfbJIJXtJnOddt48JtFnpxrYtxZcykdi
NP1dNubTycFlxZcpjeK7VKvM0a3S7E+jDZpPeNW609S3CQJyW9/L0ZpgKmcCCI5i9OlUUn22AASU
2c7OZnLoUq49oJJG6hsNviLDYOq1GzzziCgJyBrIC+wLmflVV+xQMYli0oOuWZ9Z9EWzkzuzf0EB
5Q4nhI3YvbLnUH0ZsVcGs71qomDU6z9sqf20l5B+lM8pbOFNtuV4tzKhVYPGGRc79kQw1aIJEKuc
+pkB/w77M4RY/u0hu/YGJf615aKn80VXfiFSLXxxdf5fC46XYBsCprWWUqKeFhs4aDa6FnAwIA3k
3iDxOibAX5cvWrJFSVz7CiXwmRrq8MYKX1E7n0akECMxw0P9ruu2GEErYUOFJffCKiwnnpF85RV8
ATvrMRLO1v3r9SYyVIi0xSpg5GasnKaVerNFDD/Km3uY2/9GNRXxipJ/vt3ZK9PFUD0tK8icHbq0
Q9hMywRHTpG5WrW8JlX9HPc22dnm8k2OzlNR0ABODPcRxD1uJoyNs/plUP0bHg21FSPp5KWNDVXQ
yNTvuHaByu3GaatE73onGarTZUnKqSEJhXVTnD/TpPmedCDF3266tWcr64ZlOyYlBu73G24e6Czv
jRHekLeffX30Gqqv5Wg3OtPKvINTGLwZ20897iDlDBCxvWUIc/3uwFANLlsyOboFFl/YTjnbLeny
Wuj0AcjfvTDYKUH6M66Kx0IrN+731r7oMtLfHPgtUfOkMlPwgXET5g/Gwl644ZD9OGvfDL3tNsL/
ynj6a2335jWD3feLoWlt2Of+SFIvLQBJ3/RoXOly1agTgFot6UGGDmv+NYk6d9mqkVx78OXf3/xs
eNzB2Y/hspHU9JuEs1Qt5eH2UFoJJaqRpZzLKLaG5iIUSfcWsc69dB4M5MrdQndSP+rHrcPk9ams
+lcCqZmwmUiMqOYiRSl9O/6VWM9LvYWnXxtCxvtG0lqNy16KPsTZAgJtiA2jx9gA2bn5dLupVujF
sLt7/wZs9OOJ9hHM/47Dfvaig74TXrGjx0n64/0S2v7i3Y138tyd82P5RL5kD/E+39jnrliOwlHu
/duHWHQVdS5v790qd+PMzcadNu2qvc1dS7ofYyYYqi+JNnPb4jbeYzrnukc3oUrev92CK+NYtSPp
YmYvZqtdZFW5X8H3Ke2yDz76MireTBE4uNF6SPGrF01/jdLBrVizEZtWtAeGmup0LLgyEjuPTuDl
mccxFbg4BaXPrFzHJkVYcNrfV8lkn8bZhK+n1ix7gmDwFXjuaNihMnj4kuj98hkF4VuMw5Vpq6YC
xhJ8ai2WQ4Bbl9ntiOOX6XKuYdXYVqh1TQsr2ggQa7JPNRmQ1X0EK4gmOqWwhdyNyWI+U5AcLidr
PkGIVRZPMa3Nr6WV/4Goet8uIObOyyOFUg+WWG0HHs4wfBkmUr4sfQc4QMJ04WlFFLmRbUQbW5WV
FUtFVhp1MnCqJ10Ae/3x3JWpeGxGYXosy8VdwYb4RM2sRbKvntLHyDS3fAtWekL1LRj7OkvaWe+D
ruCnrK74zqnnU0pzFO2AI7DwfsPZZeVFf4VOb0Y4WnNhLMKLcgtF+EsDi/EzS4hr19+oaDaizMpL
/vFFyQWjRk6bYMTFVTSAmRfPPHfNqdxN1EKW3xQbkuu1N13yK28+p46cQixT1QYD2La7hBffRNE+
d0733JCM+8lidRvf9HeeXtlFqsBLA+zMikYiDqPIGmaAaOtW7EYrnf9UNZGLN9tp82sB6arb0Vhm
j2AWG//Nk2APXWrUWK3sUQjX1tMBBdmjZR4d25ofZFwMp2VIh9hdYs3xOTKHP3ubLT85ibPSTzOs
qHSY6IajyErwVI0rYAhn90iYNwFPsurc5rO1b1JtK129tryodhV9zIvayFgddHOKUz/nS3/OJhim
uRogItEFVqE9ptkA51G5OGzf0i6BnqQumz+3F4eV9Vt1nGk1q5z11uqDBZybT2BS4/DKGu3MATc7
Fn3fbWyeV/aAqsllkkpDDBCOBgTedy/2IGsPGkjTRRWcthGLVrpKtZyB2yeypTppAjiNiP+sIss8
lPhFX2831NrT6fuZg6ulAkOhRiBYLHvfkdI507g2N8LMWjeQ908vmjl3siiqAwEa1KGGzvfTqI8s
mMkEejedhm8f+grVvKRo4JqBLVsd0FhrPN1xRsChyePHHq7sBpiF/FU+dHHIR+YVUeYz7fftJ///
kH0lmqgq11heGG8Wnh1+19yvlmu5hfuL+dwbPcu9v/e/J+6+du+/hqF/v8d/D6fT/rS/9/37+5eH
58KL3dOz+/Nw+H14/n36Pbi/u93d4+F0cg+nl5N7+n3HXW93yN3dOQh2u93n4xH/+xZ88o7B4Rx4
eI7vh0cPf7PzAu8Y3vv7/Vf/6fJnnud/9f2j//Uo3K2r2NXAcBmGbwI1Y/FIpxFxByWW3ffEcsyn
SI7wkOA0wUJf2g9GIvlOY7nhlmlRe41O65fbrb0y1FXVJ53jSAASwU64WjzYUFBkc7IxRNZ2daqS
cx4XS7SpzU4zrk9gzQQbf+2oDz8yG5nTpT6a2vOYDI81jol4OWHJZ92yQVLfAmKtxCFV4EnLxcTF
c9dAhaObp0mbja/S0Iqfmoiynx9rPuXAAlacLKaOsZMO9mFFXi2g6G8/+a/E5N9ZgOn5flRoehLX
pDFxOwSv0iOX2ffMQV0AlFMUhGc9NYzf/WSKGB7wWeVng9RfenPOX6oosf9MEF4f4NhvlF6Cy3Ed
JYpRChJ9bfiTteySJvOxWxyP42QCSI/s8V2ta81/zbBkqMxaqiVxNasRBLCvwRw9syf4RAckbvhj
j4dlKZDzZJAI50mLtLeYxgQgpQV3GgtSiTBkhgMYBlR0qArN+e1UC9RqqYlLYLs0oI+UcaflroCW
CYIraGO5UzqHmZrO7PYgCZcAPJh2ixOAgLETM0dc8cKVZAcTI/xFitv4BxK1KJCa6bKzi9g+o65w
eEEhG/WjpotwoioaDzqA/GszjOWD3dqDZ05c7KBLaEd30HRgoKIUGQraUajfGuqlbdfc2RrbMge5
Pq90VRqaOkNutIbeBG2MsjfX0XNzt5RZxjeGx8rzVZccACsFEWCMByl8eB6jNM68pKy3KtGuL1G6
KtG1h1YXIzoQ/jvPE39eFgjBtcBM540N40rWU1fNcqy0NVI+SFxaO/W5H7UDi/NTWzmoNnY8VGV4
WtX4RUUf44YCa5XBBbGINvIka013CRdvwm2MkmPTzpFkQ2YGio6HNn7dmLJ4wLUZe3nhmwfPujEC
OyWbIJNae0ipMx+r1K4fGOvIeaj1POhgAL67/bK1LlL2KAVFEWJXZUUgCXDPc5V291UMkYIe2yh7
rYfmY74QupqgFg2lViuGGkgN/bcsKt+cSObCQ2xjJK98iHr2Z9Mk4hTJXHho2ruqoNS38+RsNOxs
d7Xcf6y1lD0X1QWbcHBgJ2DA6gGFDMxt+3P14/bTVwRvumoFNCXZUEH+mQWW0+umG6GAfjwatShM
dwHLovGaroMt8mTTznDl0FvUTZOY1C7pehNK2WzTGOD6oQ9Vl+/HYNyNAy3BloS4gld7LS6TH1M/
UMOj9tTs4mUowsXotgTw11dYXbUOshYuO4chTuglD+xO3umCPmnM2jiQrXBxdNUyaJgzfSllx05T
xWYsCESOqGAWU/MFe6bpzooTcqI26Z6NYmoSwMMnEsaFOZ+Au+8ymLhFo1+U/+PsTJbk1LmufUVE
SCAhNAWyr85lu8quCeHu0AkQCAHi6v+V38h/vpWVEZ6dsH0gJdRsba39rMVLWecFLwsDxC9vm/zG
z7sycv+HOHTeaYuW6SP87sV+zTJ6LIppvddrYPx4NTK7IRO78lEvK63yRaHOI+TquJQ+/BrAP+2P
3lI3hzAUdUoLhIl6drfYFVfWx8uSiYVMDS9VOBxbVwOHAje0nRWduLH6vp9F4peKJ6dczzE+7Qkg
pDAOFjk9yrxaNytE2mmp2a7Qdtj4ORJu47C8fDxB328Sv9Sj9UEf+nMEsSBsAN9Mk/+mJUs/fvT7
U4D/jwptjjoQLYmPoqzuJ/FRzIL6qeYptK7bffyGaz/+PPz+2lZQaSC0Kgv/VMh2jq0nHhH3fPn4
2e+PLH6ptWnpSgfiInqa4fMYsiqF0WOO4hI4BeAO7BF/c+MwcK2bzo37qxE57YO8wctQlEHLNAxl
HauwmSGFN/rGl7jWTxc74og7/4iG3gzLx/KrcNl2yJZ/7KaL7UO6Ejs3XZcTa3+vSw9C5/fI6xJr
7nMUWXz8Ka710MXtih5RWddKQk8i4COUINokk2n6w1j+460mv4QiCa9kTmq8ovBCgSPFVHVpkKlu
DyiDO0qAJW7dzV5pzKXqxhBUvnpRw07NkomXWdh8hxLvM6mV568f99eVYzO/FJqAcanBp+joqZxJ
fgDdd0yagk2vdV67XS+1TAgunw/1wPLDUhdNsnqmuZFbeX/p55diE5hG4R5Swy4LhSr/1Xw6rYYD
Z0WL57Kj/7Tq80ulSUVL3/lDSU9S8HA3dJnboFyxSHGmpZsJJqqvuKEo/tzozfNQ/t/glV9Wg+dE
5l0ve9R/RTP/jESEPq7U5c8RLc2RV6v7Sofwu5MDqECTI5DJWdGQWNVSfFJFhyKYj3/ItZFzsVBE
qs69ao36E/emlJwhnQX03fONSXZlvbsMZutxbIaeTjBxC/7zPIvS7RoxWB/b8EeQ3RLAX9niLjUV
qhrh9BtkC+yxqifZ194Bwo0EwP0dR4UP8nI7Vk7flyZrb2QUr/XZxdJRhcb1MKuipwir0qZqowwx
Qt/EVWdv3Y1ce8VFXNnMTdRIPq0wjt1X7acJpmj554+/+JVvcqm1WFvLxaq95TTZcCPqebsMBgW/
3Q8TthuYx96C812Zs5eKC8qXiClbkpNpjyVwVs4sO+LadHA30sZX+ujS+TkkvsPYhd/EWHifSVak
jae+G3UrLrtS/c8vtRV5PTIPDqX6ZKcS2urVwuCvESEOF5mDmEBp8JWa+hRMfnDnCTvn2GJ59cDr
kIIXCMueHeSut7LY1xp7/vO/NvTZzWwtQlqfRD0OsQn7DZjMMGXr9L/tuf9jMOr8JvRCUp8qNSWo
2d90zGyNH77Ypn2YPWNuLDhXwoZLfcYYtCpveYYFZ2pRshKodKyWIv14bF8bcxeBwzzZLuJetsIo
KU9M66F80exRMohcob6xTVz7/ReTX9a5FLSDKYhRNeyWsT9Ut0KSazPzYtL3PvME7sIA7LV2wysa
j9NX7LqbxURxeQumf2UgXaouWO+FbRe49TS4PpmDbQakQHBrlF5JNPFLrUUJKzeAYOCgR9d8ONoI
NdRJ0Q9enoRAF0Hp4cqtDEax8UqudsgYw9Yo6sZ4HoWH6lH+j8eES2FGYHueT21BAHl9kQH8EOjO
C29xQa514cUJgTCvKqoO0Yip/biiKqbsCx9viDOuDIJLbAuIAitqhVr88rleN1yHqCq28JpXLR8S
u0iBe6zl38zVWXQx4mY3dUw3hTtFAnS42ZRB3A62A4qCJGHlbtH13p8z7LJ6W5YldAQjoPuAJpE4
swy3OZLdmJDXvsb5pX+tjENVqbGcObZKWiNO+z6GPFbDP0bWl+kyE6HshkUILioLcahsd9b6B9xB
3FiwxLmn34kDL3UvY15rx8cQpVuCe3/mwWYqYQNi0QRoF7fp2eze+AKYDGQotNzC8yZiqc/y4mQC
uPqioHw4q6XGgm9nmlnYcYTVhgKvFSQCGtpH1qwuXio4zSTRrFnqLZPNk4obc9/jlJuOheoOPnDd
e1fW4bYRjN4VvXU/rL9m3zIzr59Fq704kgCJT0Dixrk3y31RRVEM9O+SjsJIlM+xzr22KC+NHTps
v6L4PVkb3ZcJ7JnslwlIvU04W/9n10bVZwMfu6PzOv2Mqqg16Ze1OASBXWCvFExgOyouNlO7RveT
qNbUD6W3h0sALEbCRsljp4VILCnnWHnKbucF6e0NL+oAmT2v3ZmuwIIyZIUGDXQJfqy1FXmq1Fxb
UHKm6Yaq+8pWc6kiipYWCkA3rqfVDjZG/UyYlDUqo9a6qpKpN58+3tHenzr8UiQzODpQrvlygvNG
kfRT4WLVTDeIJlfacCmOaQrbI5GNh9cTluXmzRW/RQ5OBL9VnXDl1186B+GABg9UikjZLv7XKF8A
3EZm+MbEv/bwi2W4gOcMnVcwIcZ6IhsF5UuiPdTN/VPHX6oqqo6amiH5cOLZwOOVkG/Fshw+fvYV
AQ+/1FOE4GZqZQZgakqB1Ew52PUJxfvrC2UZli6uVy9p+yb6pALBNyExy55EQAoOTOKqsB8EmDnT
iPCvrGAI7C9B3M1D+zh6a5RMVEV7wCj8+whVMAdgRvy0lJyZuITn+Y2+v7JL/V/M/Nei60LcHgwq
tCdlwJOeuvA1p+PdqhQQmELjFq64RTG5srz/X6Tx15sEkmhkCXx7IhINruT4UMvIJciZ3ViCr73g
IqArrJy9fnEOhL8JdY8Ulb7DkIXfK5Qj39K3v/8Odgmljjzt5zjio6bLgvg5vigid1DV3Riq155+
/kh/dVGno7JasHoeB2ysJS32Pblb81sa1/efzv8vH/TX0z2JyxVvBgbL019YYNJh+aHsrXvVKyvQ
pQYs7+DjgEvj7Fj4Y7LwPM75w4T0tO/dij2u/PxLGZj0szZYo7E+WTbFgG6lc/Y8k+ZGev3a0y+6
XqwEshw3R0eGnZEPd556IPOvj1eJa8++WN+6OaBNFyELyvW0VTxwKK/qxsRnt+4GrnX++cV/fdma
hkELghw9gW4Ecm19zOF2QJpqz//twopfItSgC8jMWjqs//Mb1d88dr61unGQvNY9wf//6+lYFgIL
KXJLottrwE5iocZNP5NbJ9Vr3XNxmBxdX0AqStkJjr92V47UbHE2bkHW08D7oJ7xRsR/rSEXC9Ds
FpgD8pmepva7IL84Obr1Vvh6ZZ2+tCbqEVUhm4kopSmLNy78U8f8Q98jh4jETNHdqtJ7vwnsUjwT
4kjcl3pdT+CYFode0vwVFjDtrmnasbrxvaN3I2V2KcFYZ9qF2uBghL1lv6z2hCQWrv3smbAAWFLU
e2+g89/4Jley3exSkmF8WpVhRHEN71Hx5rANS1ARbVVsqDT9I9xCbEJBO01QW7xhUBhuuF1u7a7v
jzx2iUyEaR9YWgixjwQY7+cwyleAcwFUH01P9lE1Zze2vvcjKHbJVZmU0D1xyDJ6SAPHfUB/1k7c
iHGuDIlLIjkGNCiUBHWwrKO7sS2hcyrqc7xzywfxSiddalp6h5vlwMPJrFvv6/G3N5mYuIc6G250
zrXnnxv21+oYgJ6UBRWjp36a3sKpaR50o7wNX5boV6nlrR3wSj/J87f56zWU0H4uF+TD1KDqjWod
BOS65yfm+bcS5NdecbFSdqYHrhTm0Keu+w3Addr7eVyU5ebjbepaP10sk205tmDnN4g++vKYTeK1
m/Pt2Sd50zgUR3z8kmtNuFwja9u2DI65x0Fk8UwfrTkXxNwKz67Mg0sVx6p4EeL8LY/VMG0pKz5J
1/78+Ie/fznBLiUbtjSsWBoECF3B+oRC47fvmhaiKyE/5bMRb6oomgNtKr2tO1AZP37rle66FHJ4
3kLHboYfr5qrB7/qUb23PhLTf/348Vc++aUSw+YGQhdH15MN00gVn7xGf5+rCq7SN+betd9/fvFf
k6IdjGq7kPonZNQdHMohaPWBDk34uHo3XnGlDZfs2Fb1pVR5Hx2Nng6h1/1n+yhxQu5IC+Hkx/10
pRn/AxQkHllWIOpObcPprskMSUq1mDRv8ltz+1ozLua2FMtaEb/Ijl0Ptotr4gmOlgUyh6PrbrTi
/RiCXXLful7DkxOqhWNL2cZbSUrCu2z9rKYOl5Jf/q2nLua3U0aX1sc74Be+aVpyaHP1BJ70je38
WhMu8pxRXmddF/XuRCpNnomaw2031OWzaWydSAZxtNeI+vXjtlwJVC65bzWJpqFvQXeEYPTZj4Kk
DIM8zvT6LZysTCrL/xu7W8DbKy27ZL+tS6W8BSDRkyzb7CSiHqWi1nMbUixwlcpBov6qgEz4t8My
u8S8NWOlat5ViCfboElK6j8Adv2VBcHzx333btwlZHTZeTryAgILzfKoixoYQ2TYy1gtudgUGhfj
Xon/8iug5dKqyszvEPZtJY4uVXhj4XxvOp1ff/6mfy08umi49oohP2IHlkiJMw0tA0pu+a2q1/eW
hPMLzt/xrxdEs+lnK8P8GC7dDsZiVapL8ZW56dbNx3sD4vyCi6VTzjXjs+9VR1zt8m2/cPsyrrw8
cPjymLhysDZcmKrWG4vDe1vn+XXndv7VnmwGtDPqpxwCuekRSLR9FeX/kGM6P/r8yr8fHdKJV5UA
14WV82MOFl+WCbI9q3YANVySau387cfD7tpXuVhFIfgL/KnzyuMIFI02333FDyvMYj9++ru3YueW
+P9/S+woZ79YMajXKNqM6/p1bL3oqER4r0n1H8G9RVlh6a6L+c1UZsAdDBaMJhu+ffz+/7s7urxk
OL//YnXN4BnMimGRR8OAztGfA2RXBmZRyvDbW3VcU5QBdj+iGQByPpbHibQ7hWPV2tIH0kAcEARP
lk84W7u7vCTbQHT31aAfirX5TO1+kus31G3eUHleG1AXS7WqvdbUnJZwNx/+K0qZlKT/+XE/XJnc
l1pIWgBfGoEreMxgV0VLedcQkzZj+NrrcPPxK67MvkvlY9RVoqc9vrTw1LauX3RkDz3fk+yJiH+c
cpcSSOOpbspHVh7pmp188HhLfYvV/67mASPlEjWmJ0gr6RChiwY/icI2hd5yNzd+qun3LKjfmvHL
2RarXXQyOrvxmD2Fqk4+7rxr3+diLXFERRGKNetjXWBHHtp13Dfh3Gx1vnRwl2r7Gx/pyhDjFwtL
7zKCOWryI5ioT520x6lolxtz/cpKcqmukV4xskEG9VGshYmLMHRJhRfGRox5+nE3XXvFxR6V43q9
aHmljgbVD8CDLT/zafgVRGb38fMprvmwML2zYPCL9VDQoasNXwNokmmxJda4xzHK9b4l0qxxbyoL
LzFeN790ZPphj3V/OthsJS++HKbhKL2gF/FoxuCFg+uyxyWzB2jiUHxWoyfixY/8R+7RMhFBlb2A
76jQVUHF71AwWR+GNsxOtiXFC+cKFyF26KK7IHJFFgOcWb8uBYo4E69QYjcge6lOgrR6w6QuACSu
fZFoBuZHatoSVlxZ4ZNE1WCwAJgIvSUJffWp1cJs+8EPkhFFuvuBZyqGTC3fZwQ37RKR0xYi4xIU
MpDpYFLieL6d2mDct6FHUDNj1R7dyNKctyYGFAEOX4NDVVNnnDq2mvHPPjCpO+M5s21dFh3dDCL2
EvripBvrvfoO7tW7kY761+iYt3ez6H9J3IunQNjDAcX0sCeHzGBJRo7zrs8qENAmXnspkk/ZI81C
MSd9CyIE6rzK4nc7+xnSUwAml3FTEva5670+jsySxzYfh9Tl64xwpixi43PUhqG/6oSwyP6eWUl/
2NyOTcJx6/wFzgA69Vf3Z14HiW8M0OWznc0MKaTWqCQLg2IrLJxx67OXKJfS/TRDicQ6LMSz1Ndk
/JUt+fQqq8W9RVVBP7cNrZ8Z79ptRnPxbZntqFJBKoDK3BrtNPBqv8LS+UDStyMI452b+0fZ9w4l
xorMG1KPC8xqIdZFYDvLx7XuZaJw05sQC1/JZF2I9wDrBBokEwaNB5OzUKSqy8l/Za7CrzwwXToE
Th2oW+YfiuroTirfvcDtpN9QJ6c/XlnIDVxpp5RBSZgqgZA2yAYBS24+R/AAlPPLKGR4wndhzyqw
UqPmRDoWm4GvibeYFkW5RRUc6VDnB/Q939HWl8+9WVAbiEviOWaqOAsEw/bXuqDu3Eji/VTEyidP
jg2aCofjN8Zg/WQyZk0ceQ2lcd2YIW3tXP7QpsAtZK4j9hOO2uO8laOh9w6X5KhhVpUUKcmWNkIt
VxXwXcknkXh14GwMHNR0mHkbPY/ZzPE/n/2s21F/kdlkH9zIMTyanOkdY65MaCNsXIi6j3MSQtc0
RnSo4l5leGYmsg3uisu7uvGHz42MxF1eK/CYQxkazLmwphuJA6+C7ZNnXpt6tP/xAff08WIBuwKw
MrpDUguEPtorFbdgl26LCuamQmDSlfk8QelIv1eocHwcp2ba+7ydv+V+biBJY/YJTPp+W1e6eTIM
mxJpsUcsoBnEbbRm217yBYVgQXjvTzI4ip7RhE9BuAWbzz5o0i0HHaoFJjfKCw5qnOiG+kr/7BBw
odClm54n0SLD6jVNTOtquscvjb4jZuu2pWPmoch70OHaqENxZpHKcUojQCWkZR0s9ka4RTIwq3a1
LusdGwM7JoVZJpkG0yzv9aCyFD+Zv06Efu5hzBSrrALpUAZy6w19k9pgre5lXeRtYubAPgyj9jak
mu1m6ggg/VBWZ3taDfMUjyVqLDdtZesN6cvwENUwPgYmqPuPNA17Nble9zCuUXNsQCjZAFo7JqGp
xBAXleZfTRQ2+3DxAh6LMrM7cBXXg3W2ufPl5O8E7+F1KOc+5UoUB5yF5jTkI3tdFNz36FyIpCwy
j8VCQpkxw05o249ee4zEbO8C5sgXxytvP9ck/K703PYxjIzaGCtvvYsqyGcYNIzwdzrXyIYkQoGr
9mDiMOhlG1jPf1k9LZ6At2A/2CCaaktdWCOvISfzfalo+KnltHryetPuYPWTvY5gR71mnhPJMFdw
6wwNVs+AqLt1hgvfxFS9j6zLt2NO9Aa2V+IJ/Ppiy4grv4WY9vcwXRGpCYW+W2VLcAFGSxgJMf+x
EI3C5lGMqd93eTo2IfySe088+HqCsYWUNf00EpbvRzFGD1EJI+DSrcPBAyM/XWfxbeyn8AfE3ecC
2AHnplgWXv0psrO/JBlbhjScPHCI0DSW1mbuDtXE3Ke1EwxfM7DwwmJ2M7ZZmcIvZ3qBkXPz3OdN
+ckzC4wlZEBYoimFH9BY43tMTes/9KbMnnXdDL/gJgHbTRCDzV4J1/9sQc28n+YhP/gNTsxhMM8Q
6PvtsFdIUMFSVZP8VDLRPYiu42/Mr/iJovt+NnldHr1pxkgKFg/rFKeHaOHNhsBEfBsqcEThZ5ZD
MlZlgB5DMZ9gCHVbxMDZ72WdBrZHcGU/mSySdxkC7R+48232qrY+zvCmpH/8YWi+TIrnDyHDzQo0
vcGbU9q+etBCfjFZx6GAtC5kCQ0t3fCx7fIY5CjyAqJoH4cMGZbeW+WryqZhTUuU0s5p2YsKKoQA
HGFV1/cZL6BznnN+gNLF3xDP4wcLqy4oxPvxbVEe22KNXDa+jxCB53Duqjq4/Pb9oNOWIFmHrbv/
abFFpmZ04xIjmkPJNaRGO1Rnoq4KQJH7nqEi2wNg5XckV287LkG5W0e5xKPAfJr6rvguKClSY2vx
tWjnKl2mTMO9g5QPDomcFGhRGI5X82seLvbnGIAnPQk1/abT2o/bwvAacPKGfJuH3twzi3WIkmkF
QzCAC0fS1mWVJxkKWd46vwXDq/AbyJE6ut4tLs9jJ+GI1MAK7G5cffkIhTnBRBj6LgZL1U+ys29a
C1iGiRuwPj6xCH5aSPKMm7qoq/+C0PJTM6npYRBl/wC4aQBfk7OliUf6Yj7UuuZ1Kpcocg9NadYd
itoYnBvC4SniQb0lJeMbpHDFAQxJ9YVBnrmvWeYQfYVT8VTpZehi4yG9U+aVnxK6eFVMcyar2CDe
krEJBDqLBzAxJpm0u67Mqk9luNYkBdVHdcncC3nfQ/L1eQ5RzRYEsKMRw+jtcUDB2etsvpsaBjlV
AiCnv6Yjn/W3idWwW66N6DDvp14+tqOPtY8PvU24LgoZ111J3mwj7VegIGkyyaF7RHKNdak23Mtj
WRa13kQZBSB8NCgXtE1FcHr3V9tsrajDA48ab68ZCFG2TLCX+ulKAzAYPDImnZ77HUGDVALnE96m
Y6u6ZYuAiP/0BhhaAg3APmnYVdSxa0fUs5vK757KCNc3Ewn5p7wP5Y+ll+rPkhVtWmDfK+AiRtft
iqDnmzXSwRxpLPWrFIRhqQV8HkawdRMAjcwsf2wjX5KEQ073ra3m6LMlhB0jikr03Bg4ROWh8TdT
PhUpJln4qCIR3Q8un9vUVWZ6xEZFETzNgjwwKHzHzdxXE7pjkFuUYkxPkVr1H/jltEhvUE3/wK8m
fHAAMcFmGYnKu8CHITi+S1BXECjO+cvEArLTK9XHYB3rV0mK9gRhTpXWRQS1YVMXxwjGuWd7bDqe
Q2NcEiBq5nvDZnB9BXxpurQDJ+/RC3BNEUuFq7rOi3K5YR4Osj7DFXXSFpDaYQ8JPFhlVGQ7z2Mz
xjVuGwBriNjXEcOkb+0RCgCyxw4nv0Ujhgc24pptbdXYN9WHS0KoCHbDpFo4//TDL0CgSbsZo7pI
rc7WBGY3689yNTqPcdQE405pT36RUy1czOq5/V56XpjFzk3+/VBzdT9yV30FIdRtCk79Zzj0qWON
yxCbrtUUwoIooNCiVcXyBwr66iFA0fFGD8s+4MVOcj6j+GBVj9icDNi/nQNLVYY1oHQQQHbOo5+U
b5edgs48ii3wxBvcKtujPwlzkk6MG4uCmZ1YEXaUPQxm7QLqA1scKsom655UVJOnkrHpoOScp4NF
VUTbDNHjeem8t84gswgT3XQBGPiuUxykCkXz5kTHGp+rFUG4cwicgPkzVpwImzqoNqH0XNli/yt1
459c0zZAE2j3a0AgfRQYD3so5fxtqWSLsieNKm8J1v5oIrkVpkKhgkddWq1r+KPMifhkcLqDWVcN
r5hcZjoBO9tulmXEhISfT+9DsspHm1SOrFMc1KjOWPKuexKsa/4M3YRDRVvnDgWZU79VYdAn2VC6
PPXawvxkc67jVei5TJkK2lTmufnaVoreeToifZLXAyYpy9flhblm3dZNKX+1NjqfE5munytO2gfe
NVl/V65TtPflqj8tkPTsUa0+AkzEEBOpaGn6XTYTBVGOV0LagJqije7Numdkyl1KlnyENBBAq4EG
2CTqaNyd3WNfAB3y0LC6+ONp7pLQkvq+pSXCdxA+Cm+zcOL+wBSUfWJNq6odCpgpYucFMUXS10Nz
l7k8AvmrbJo7NJKCqR1yTE2lKoGpD/cC0ECLOAI6/DBi+iegnJn9VCme+Hacq3hWlTvCxrM+BDyC
rwEKBPOHMvNxvsCn7+BKUvUx1VVfp5VU/RdSEZg89a58rgUVPwRsC2AiReBagR/8HPLS/z1I7p5H
RfJ9Z4PiNA2F2C6RTx/kAPBdkHnjVsGfyabGL5EK0fjjlxWmpxsilH3yQDH7bgKW/847Wn0Rnjdl
UCeyDP+wm6dkcHCr2mBxBgPBCBCA0zJoQp1AL+z9HH0yIMoFswIODaIlmw5MaAxYwINp4gXNGVwu
l/WthmgeRreVLkHS4cFJVsGEw81IAmwo5RiO4POF45b62h6QzSSxLiniEdnBgYpmzWHCQauMUTzk
/JgMiMTWmYSoiUDVfC9U8DNYwNmO9dy0p8YF0DeVOMADYARCciboKcBU3xbCuG+mY0AbzGKG/4st
xGm00ZrmSHcGSG0EoBjVlTGP8GczT/jr+inohNEbtVawna1ZqH+Ua8CSUIWYKgNrjtyv8004Gpz6
+aIm4Myd27dD020K3/JfSA8ER93BWGJbBcOQDlBh3TX+mG2yVYk0A2V3lzUyRLZhCSdg47JIJDP1
2R+Kyo9ETX67DRbXPrXC+tt1bupvzUzzuzlCzEbCXL2ELY782tr8Z+fqcTNOqBqZ5tkdNc6YS8zg
PZWaiHrf1rngSYasUJrl8BOwJVN93BM2/2G+p7fAwE889mT3OruVHIG0ZUvM/So/9XZqNmxwkJ03
wr1GBkm6pEDF/PeqG8ZvGdzBRYyDDb/X4dimJCAtdnTkayS2ryOB4vLOm1WInBLLwKhGZtxK2f1s
G2/ukJhpQI4W/li9hMHoNkDeDjB0DscEKvolxXG6SyH0QCyZmxlXqWHu2d0KEdFDu9RY1XPEW8u8
tujFrjtaKrrPvVvq75ZGFEyCFf7HPeSHKQzbUO4UaH5qRY2crXLlq9YuS4EiHF7ZGrlTvuDGFkd7
/RTiMW9ePtPXlYtwP8rav6NegUwPatYCGXuzCLYmj8oNCjUgVV2JqJ7O6Y0TDLLOIwlWkohJJw2r
VTXwnYNn1mcOcetn1JaQNJ+H9dD2rtnnOPzt+rFpEswUYIcWv3zMZp0l8xQuj6i9xo6jZ7IFjkg9
oFoH2PUllN1+XivzFrhZPZ6DvJSGGbwAVpRp/zZcR/cACpGYO4bTIhQ4Gx/czrQYEWjRoC9xmFM+
Og5bPwUud+dVHUnXGiNEoxRiKwJk0OK2J93GL7visyiwxWiNC58QLUxwimk3kaiAvvFauSZtm/HT
iizJdgqzcBNhB9oOs6WIjlGONQ56vg+Uz4tNDXrd12wMEXEt+YDKg0rL3WRpsHEZEKreiq8irPWe
CeKdLoUDdPGAodGRpNdN+xkVjEAAyJl7z/4ym0d4C7lEVL79asva29X12N4NpLFb7Zd6BweNjMZE
Mn7Mnc3BHq2L5a1FGJyEw9SCo4l6jmSdsvzBYZ//BijS9LtbIvm5XRqNTE+ELzfY9lCEmPlxlQHg
hOlv4ARRYC+tY+3Bi7UG2P8BM3g9CdmbLfyE+3uot4IDq/N5204825tq9gAFheQN5dHIDE1LxLHE
dIi4LNzYDUTqrkv8MFx3TBf5hhjjIZOm5NMYDELEvOzndAwp+wVZ2jxgpIXyy1xW4QbCD8R5Zmyf
4DMU3iviyWovB5FvfTN6SEYjYsLUG+7zIutUSjgd0iKq9GFSQfaJT3UJcgP6ZhtEGq2K/Jbsnbcy
P50brHh24u19WE1io2GTtAOMS2PWAKOZ1uQcMURavwVSBRvGpAGYGLemd2E20YPrVb+pELt9q0JP
3/czjAimLMieB2XKL3S29l4Ln+wn8LgOwdrBA2qEogdZCReqHcgb0SHkuT5I7cgWZUXA7GERvDNy
nMHEqoefSFiPSWREEeuFdEe32HBNlqbtkCppFwZEL47yeuc0hQPR8P84O48lSXkoCz8REULCboF0
ZHnb1RtFW0BYYYTg6efkv+phiiSmVh1dC0jkde+532nkofepiAfuKBkirFJ/YJ2X9+WsLODRFAw4
PV2faVZYd0TO5T3iRPw9J31z63hWEiVtTiOz4SLyjVJh6+vtB4Dph0POK/sdgFDcxytTDAGiHPPB
AyzzL51cshsNhv+DP5v/waaWQc5OigJZ364Ny1nqx94u+jc62j3IohjuUzHWt1OeJIcM0bk9qExF
xBuL7UEWzgLbRjUI99sfPi4Dz5nbuRHWKfC7BM/2npcYtx6IAzcM5USRtJLs3Uid5gXBHOumaS07
xLQqrajQtdD7Ebi2yM3zikU21vRbS/iIEDpkJgeEHQoPbksG/QUR2UBD4TfWva2g8H+AHGMYQgIp
w5P0GH/hMlH3Wur2hcPmJTkVbJLOnqFM5pvosW2HzB9m3DZHLn8Ned89ZMxuScjgIpEHGkHzF5KM
9GVAdJoEoAyLmDJEaOAClbI338/AxIEpyBsHGijIGziPwE7p2SG87IKmQ0DOmg0HIdrM7A6GpnzX
EBxzohK2SLExU5miJEzDwRslgWNA4OIaagn1lTeq7lkXhW6CUubVD6GTDuoFx2GPnpOPR5Cq+d3Y
GjrmWAz/6LTOv9tFo3FMrrpXXYHQtMOCPHxkSJIefZEoSGudeStltZYWXSTA+4YqeLNUECVMzXNp
uhRJlvwDWRgSpFWDE7ttbuS6P9PbXRKYi1T3YHak15VhnMrU727BUUhxPNfFgw+S/RPlY/FYG/DH
Kp0pv3Hs0j9ez5mtZswWaetJ2S0SZkkZCxAcomHOWchYriMyTX2UD8ryoP+aEcrN2wx3p8k2AhO+
JoehgpEtJP3Fgdqw/UZ0MRXBBHDIIcGt8GWoTHk3mVX3UTvQv+msNQ60y/8O1Kc4l6XspnY89yyr
/tTLueMhdhuEFaq8YE/SF4jGJYMofhdujzhEnnEdSJHNGA9dDdR1kiLynjM5ihBnPvMWESvUfGa4
WGeIbmTGXyMvk785jjsP8F719obkrRW7IhnzQ6fkjD0HQSM1khRcQKSQ6g53OpxPvBuVMeu2GOgf
WjP1ZKvRwxQr+KNqujxoW1q/MdZae0M3xSsVZvla1xrpJQv3GsNX5YENiFjIzBCPfWaPN7QzxkNa
t6gQBEIgCS3UMsJ3FCFQK1cfuPrxQHrUhr8e3fKcXBmyS6QKnN7hVZSlyOcBZnVSnplGGcyAI02I
2lG/MiNkWqoN/cmnRDMM2yVcZTI6bmL3K2IGlpUV4uLQ/W51Z4U9T2EdNMrfY4/objDDQenMfYlz
iEL85XlwSft8fQivSa+WkBUx5xzLJC3iIUdXWw6ccOr2VOftEbkt3OdclFLDRLQQ+YF1zsv1t67k
4pfUlc4ryoTbWsQQW7fvZEZyJq+ZtdGuK3nsJWVltE3kQCySxjBBFudZ9fbeI/54byFljIyZ4Fsa
yU/RaejAJYxidqyEN4j/xD2ok1WQtBcFg+9RJwIGQz3VOcaPgY0gnLGfR6Ot7ds8tX+hK1sC3Lbp
HeuR8HeRi+EBVDMLYSj3q2280DsACmuAzGbUMe34N8Scy3do/scvduBCKgASij3ZmYMrygwLNHjC
OE+ElsOGBmxteCw2DugZa4/1dRILEEwp9UKZbPmsrXXZ0iynNV3UNKu+jj2jd755WnlPBJPgJxvU
WAfacLBGaYkzbGYeR5j7Ba5CZsnH/TDKBJ1wDi76h5oa2cHRwju5Rtp8ASV/WQ0Wm8mAYyRN3aGO
G4T+QxBH37Ne+HCw48+2tkiYKCU2xB4rDbyEnPRgzCSoNEUD+zzIJE7v9Nf1mb0mU7n8/R/5nlKo
Bm1HBDA7Lwf9xazGH7MHz6u5qLZKQNZ+/OXv/7zCQ9JrcrSCTwVJHypUlyX5vKEYXnv0YlhTUfgO
gFd1rHsbqkmUDL5fb5aVfWVpGzPg2pkmBZg43azGX9RJLdRjwZZZzCYi0CkDQiiHAOXj+tvWOmFx
HAKEx+U0g9Rpxn3DUHcW/pn9jRL4NV3j0j+mlxnFcblt4rEyAHYafHoe81R5+6kizgFpl4ydEOVL
ppDiMC+OOF7wc4ZEDD0x5IKGQDAxbgivLuqnTyRLS25G0jRlV0HRHxME9UMXseleo9C2HA7KdU61
l+41Fv2Nl6104hKi4joZYLqOqOKEyONgmE/cawBcKObftgcpLDLi4fX+W9nAljyVbmooPMqaJJ74
FJM6ORBRBaX5k6Yb43ztBZcv/GcKGU01DkXLk7gsBaQPVa/5e0M1fGhn8FpMMFTG3fVPWRmK9PIL
/nnTXKeuRKI/iWkFzPANVV1YlO5GO332cI+wZQEi7UefjBAYxHCxiVCEBOFasuNcbIz0z1rp8viF
5M5t5eSPDdgTmnTfesPZu1l1M3TJM9t0Q/ns4nJ5xaIjHGHXiQe1V6x6jTHL8oOk2clpSnCMrCoy
DbeFXEYjA7xlurfWZosOSdumEGxkPE5cemsKjUxYuhMt+cLWffmgy2v/6e/EyLPMaS3UhSGz1M3G
By4LX1jVLo9erPtW3s6qG0w/9rz3qcU1xFO7pjj8/8fp5eGLlR9yMokqA+LFZVbskSX5YDLZeyrb
9B+4PGi5Ul1esDjTeLQzbZTfwmieAfNiDa647xppRRY31W5A0PKeI4Gys3g9QHnRQAHWlcbBqQkO
4r49R7OjSfS1b11sDzWqXF0EU1B2I9OoqhpIzNLprirLr9Gs2bKyruwgezYb5sZKgqLfDBMPLbt8
6UizMcpWps2yvm6EFhE8vgz1dVaaBwMkImE/0ru65nuUOj9OtVuGUzU9V5X/+3qbfXpPQv8ti+sG
aksTVe2X/jP5Puu7XVOzfSqdX8JC4HNm4u3iqVZn2YuuEbi6/trL2P5k1HiL9YGbRGSlmTox1BAG
hMWjPqmsLXbXn355ymdPX64FwP54SYkMbs8RzDPSN2igvpmCHCB8gEhLT2pj51xZSZe0446ZNStU
gWXO5n854d/9qbwHW+mMwp8tMsDax1ya8J+VJ+9H16srvzkzJ69DDPHpF/XMMjSsyfwOCIq6hbt5
+3695ZDZX2m7xYIhYOdhlsjgwcHcKH66Y9JmxwaRNzsckzwdTgJiv3C0WGPEo7KsV9jddO9GAwkS
iDjZjZ2Z5ROUrHBLBk68eLb8smNocpUdkVUcf/rCE+9Ib3gNIjPAuXqqq27MtLSgZzAljXpkeh8r
z+9Co6AUrscQ7QUDEmfjzlUwCwt0/pYVv2xa33RkRuVpbs7fEPdFv9pu+92TUPywTDe/zBn4uYCD
+9QiyiLat6TO/aMgtr1DmkfdDLLrauxGpPuVTUg7K8RIwtYh5t6VJIUiFuoUhyFMRKbEfKdWB8mI
jzpdh2bp5VxoHrShR428qzTeU9upI06nJnJd3Z9Sw37ipT2GpVEXR8Snq/Fkp0ZlBqRUPbQsxW/4
wQFRlhjGbQZxRDjD3ymskPeNKr8fdkLrj27kDMqO0YkMBV2BQKp4zwfVvMylAxfwSTXsCU06/0kq
YcFjzG0fx+movA65WujPoDhmjWv9bmvxJ3UoMhkzAvqR3ZTIs8yObWJ1RNEgzEAc+61SXb23q4ub
/FSNewjdCH4rKLGvBASsJqClgV73OEsgae5QScZz5QaZ1euwGO0B8pXCtnY2NGj30PBCaZ6Tzr1p
G6UQ2OmTwE0vFUEtsiQuuLpdtm+8saL4/kSjUAfwnX2We/yYl6SMHaLo0Ro5EVh8OICHvihfrbl0
3+1ByaMsHA5oEE28E0oBrSObPHtEjSjq51HfhkYwmPJByJq76VeiiypuPD89FDb0agwOka9GMvB9
gXDYEKbT5POQjokGi4obY2APtgF9Qo4cam2S8sVy04YEhjHVt62bC5QPeckuz7MiJF2hot6X9s/J
t8ROexD1BBA5eieBsOkxxwm9CGu48T14fjkd2pp2d/Amq+9rKugTLgoGdBJIRO1S6J4s6KmTVEVl
UfcmRC9J0YeCEfp8fU6vrbWLHdovWTNZpd+d3YmdJ/kEG9EvHLcve8diw5VQ7cwwYunPPjXeSVP+
oZ518tL5WMLi5fqP/w+u9dlavogecNDpphoR5XMi0GgSUOufVa0s3OxpGtNhqB4KkdbR2Jo9D13A
Zfw9ErfjT2rXU4rkvw/JNjMk/ZtaSfIC4ologkF0tIYyHgnkwCtrMJ+u/9iVll6SAWe/neBG73Vn
h8LIrs5rFfq5u/Hwz66EaOwldSn1Rh/zR3dnhMQpMr/8PGblfToPL4UNCS1XY6gANLr+JSsbm7vY
n6txGlDCPHfnGRQjaHQDTx6z9K5PtuigK8f1JRSElKzGCG+H2CPqKHmCZGTb7USCCPzXvmBxYEeN
SeZMiDKfp9b1YiDLGwkNnHBeQXKp/2KZzg/XX7T2JYv9WRtuYrgZomWaQm0CAe8P7oq72t/Cmqx1
xWJDrk2kz/1S9mfld3s9F/BD/N0mHdaMjQ9YG7WL9aGnDqSUqobejeZ2wOf+GzS9G1fNtcZZrBBu
O7tVOljynE79s8V57CdWSJR6vN72a22zWBzayfeNCY4qcZdPQ5hjewrtqcKho7lVSCx9bSgtq7gz
rysLUo812CzOySX0McmSh1J1f3I6baykK32wrNSGZGNijtUAB+SO7c3kJdn9rBO5MZtXrhXLMm2d
OmUqEX1GdeMlfhQo99vgFztrsIK6gpypSPcJ+WprXfrq3/PqbCj/Qvo6FzOQvOa9a8cwCwirYiOc
/Gn9LxbCZZF2OUPcqlGbdbYO/JAd9XMd9/fjrXmE5jx0Q5i6hnQ/3Tj74tjG8p4cgTk9Orutoti1
rrr8/Z/vY3Pl+nzGkFZ2FiCraPlf4lcyZzHRFQ4rPXLmgDRlwwsKxLPI1PxJggbpuP7WLrL26xeT
HWzSoepkATmsN0LBzh+ltcVIWtmglnXZesgg3/EsPy4ZCTnU3wMStCkqC3rrQ4PIlLftxoRcWVWc
xbQnA2SOjac8EHj9eGBwwHWq7oXPyY8vLSvL0mo5Gk0+ehAM1WnYTE6QWvdT1wStKjdONSsfsCys
zlnXkNK1gQyvk9DnvAMLVb7WLv9C2TmmyLKo2oBV7JiWDIqnZriF3e2O4Th+vW0uJ4BPzmPLmmpL
lH3CsrGCF8sblTdN5pw5kaE/v8z2Vs3uf9jZz15yabd/5tgEkSVy1LkXcwhkkH3nGDypfYuaX/7H
9Kv0BUzL4tHk3A+nATDeQRhk14nK3U3Cye+lJVqo3aS8qStQapCN96aApVVymAfoi4LRyBFQN6p3
4Dm2nMg+TXqjza3FuoBU8yx4Aq5wUcE40VaZwvGzghVR0BpjBsYeQxmjbaMzWuJNz1bKcjgvDRnV
Qdd80SGaLRGUl3CfU1UzqgfL91LelJBBwoanmWNtpBuDd2XTXTIoLcPJBpRaNmdXfutxSyNZt1Ms
hiJzf32Irc2ORUsaBBhNA/rZ2LQQMJj1zrjkJ8kXw9/LcvBJsIxLggNVPScnRzl/QbWJ/C55pYbc
WEDWvmCxyubCcggk1vNZ8jELnaY4VTPblUlbRtebaGWtXQqDEJ3IJqIhY587+mzIoY8Ay/2G3rcj
ZSRPUzFHKUpfNub82tsW661nF5bJpePGtbB/dMkYz8Q/u2MDzSMrEb3hfxuTbHT+yga1VKpwXwyN
XXf9uSiqN8frb6VWv6832kqvLGUpuYkCcJ6J4Vy1UCFKXf2mqPJrNIAG11+wsjYuNScw8kTIy21p
nPN3WT7A4eKEsiGUYuV7yMg3XrLWQIvzFUre2z6z8uYsMzgdzjSehNxooLXfv1h2L+XIkoGacRYX
po8BMuYRWTr+jpB0vdfaHcKhJ+mv6421tsgv7XR61+apPXQ01qp87Esy3qQ0hwTMQskVChRB/GIe
FceWGXMM/ZLaZ7L9Y42W3EFjYEQDTGt8VGuI4dhUBHaIzgCIU94rdhSw/7m1Ea777ne0vaUmLrHX
f/TK2rd051EgriRJhXknVRP1HAIDzwrr5I3qp+svWBujiwuTIaYG0UsHRw8N8HxCofbuf6Ikfcs8
dWUqL8UYtuaF4cqOxBkSNFFho3xWo/B9J8wGdawph8SOe3lYjtCif+mLlgwRs6/SpCxHlCM79m0P
aWBv8Bcv2brn/0cZ/+SssHTmqTzS9hAIm3FVqqe+rl5or3czOA2o+xuduHcQ3fOELU4S5QrHhDbF
e+1AI4hnD4HBxnYHa5VsY3ysdN9SOGXAVRWRxcSMEcD8TYvsfoB4PQTVbqMxV2boUuDSQU1mII7l
xk05hVX74kgjYL4Kh+KG4zD/tR5bLAO1ECXk2ik5uykKs8YH1UwBbQ9fe/hlWfvnaJcnMCGaIBGL
Ta+lO6DCOJAHFIF/H4iI669YmaRscZHqi1azNkff56UfWsVvRU9wT47aZmOOXn7qZyOO/u9PYKCw
KJV2c1z2pop7cC2Cou/9jQZa6+LFCuD1PUofZ9+JmYdMs++DE0YDZEwCD6Vro/hiHy+29AKgCJPl
Bou5MIw3z25R9Am1xGmAD/bxejeszIWlrCShNgwqEltDkXbjlSkUxIeWbqX7P9W74bi91JJwOhbV
IM3pnM5ZloUQnldPwgBTNXfSudp3lSd/1lDRo/7RKiwwSTzl0KBuOTzK63as3+rcpX94h/q0maTt
X7fKcZZtCmvaiFOsZVbJpYP/GemNMwwFQcVejJQ7il29NEDd8xBgH923ZAZvBhZcpSx0hNLcG+Xa
py81O1mcD0bRuVYrwNAsUVQUEdrAHNke4XQidL4xeFY/bbFCKJ6nMh96Czo7qp613epbq3a9gzPZ
DXT6iQ5zZ+DwYG3BNEgrhOARx/lx/ftWZt/SDAlZLIkqkhLyuMoVAZV4+Dz0++sPXxuzi8arsqLK
R3nxs1TVE+vaCreb6pa55tv151+e88nSsdR16TkbDEiuxblq7itBD5OZhBKWtR5Pdl97w2J9rVqr
89zMgdFikX+bXY+HWe3vNSoJgonP7UY7mSur1H9eIP8M7rkfOG8oNWPRt7EqjKgCJghHU+Qlj+As
3PPhRIfvzCEhShJ3E+x5+/z75KTvYkQ5I/uOS97G5WStyxarsUBFJIUoQ8dQJecfUBKwnVK8DXPP
Sr9kScGW7jgzJRARgEIQ+00BFl6NaES9972ND1hrysVSLEsx0Z5ZDFZAfWA4f3jOgsy77xwHCpBp
Y09caaWlOU6Bk31TjH5xBllGV2GfI5lgwQFKRmMtt9CQn7+ELkVSdNKtYWkL5lXGhR/m8XqnmoZH
nLTl1wYeXaqlbAdSqbJy5LmiRZcGKi2nn7VwrNc6qa3HQWus+AZoVnNoMtP/DeQGuCHFrFCgKmB5
nwTenCAzYHDkbVD6PDhA2F5uEwRVwbl05cbvXJnoS68gbdeoGbEnHetqeoSSCEQtFQgXto7Tz+sT
/fPGZv/NzH9mICUJiETKGmM+oxAY1IDu4M2GuZN1bm+M+5XLwn977z+vQIExddicjGjr6a9ZA4ky
plLHBEeUMqiVjVI/WqDk0ujmafe1r7p87T+v7BOU8za07s4Wd42dSuePzGxHXOuqjdm21jGL9VHm
U+6lDr7CAcz8YbZL975RmRuJlF1kdyi8vf4hK9uUuTiE8gyGWgCxokQtdY+oh90Rn3yxWxYrXlUU
Q2rqJjsjFeXZz0YjAezDboWqFu8h6dVGV6x9weIgqkzmSqCfszMo2eeusV+g0Nk4Gq49erHkzY4Y
s8ymGijB/gZawDjN6o2zyUqua2nS0vcFTiaey+LO1hTQkqxROwPQEfhOgZDkNx3bGT1A6SiRrP6a
yqg3Jvzaexf9DT6GCX/IhsYJ3I7HvmqCijY7H2g8WJyNZ0P3H0T4kM/gwLLRQSsbB1mMAyEz9PnU
kbNdweupHkdofKC8CQQd8VJ4uuzbCwHvS+OZLEYD0ylUvGjZuC/S+zEpd1Xib52U1z5kMRwGXQEo
SPEhWQGp0K4YdsNrsksjKypVkPwGWK25qx/0XbFL7ueH69/z+TpAlxrrWfNyBmWwPZOJnbLJNW/B
/dY7Px2bKKEoTLz+ms9HOl1qrVHlbnUtAppnnFPICZWq1StQhltlfWsfcWnQf1ZLQNLBVYFrUFwI
WHxNCIWhevCkGjHtlTltRRwva+//PbTS/+NNoo25GCB+PZvuoU7uZfogjZevNc9i1jCopzr4dSPv
7efvBcuenXTLEmHtVy9mh5uMBZRfrhlPTpLBq9s/WrQvcOsqNnL2n49a6i9mhCob3tsTbIIMG1ia
6YfKmsDj3yGbC9imO+va+FlMjZy4nBsmbKGTOX8ETRIyWRygv9T4S7UxG2d3EBpZCtpOQVv+IfqL
B8GlqDinGoRJBXejPiv1DaQYdYi7unvyE2pu7K+fr7d0qSAWZu93fQ1gX9sXLGrUQNMAgSXgBytZ
7DrI9apQih9JK/azZMX79SZb6XPvMhH/mXBDlbRpTgozVtQBKmjKX4RPaNA39V2uype6YvaXFne6
lBanjj8IZcIItvVewV0FGzWSGGe2/JF1X/M/gDjvf3/NbHs8m11ovwsxKAA/LoKGBKH+1kq2itrs
/+IOn6we3mKKo+A4d4FYRDTRSPK9Dyxu3Ju1/OP6NohpM4Tld4AmWiooESfOD05G8mNnThV4yvAG
hh9CCd5DwJDOxd7QyRgaWB0C6WbhWW67q3UyfZCCFkEG8HBUDEBAhkzCHgOAWpufkOpz4gw9FdY+
6SM1c/bHKol/gheajeCQmXl3zEbprAlKUUR6oDZo79CbLIWd9FSg0gpocJAzSu2++53wXkxzgjmT
M2b2M64LYq99v3FQuS2nW2Mskxvq9gxkKacCnF7U/ADlWRInfVr/RNQJ1ncFFqHOyssQBDigMzKv
2FNczAGTRqW4huju4OSG3CUeHh7QdHKPAGO6ryDUJgifD+QR6JLxtoeJZNya+RQVflGG6lJRSnq/
DQrZ8yPIg9XRy01AFVLPALjBnv/ibOIcbKglgtZPgFI0evtF5eV0NohDDjhIKLhQUBUBY0SCsXTx
4dZY3RioV91pmujnARZ7QQtizxM1IMYEGWV2QaW06V5LUp5AuMd5J4O+unZAQ6lNK4ctCTgzuQ1s
ii5k+w4qGDsIPYrX1kEVRStxLbRyCJ4BX8yAfEZ17M/edsYIUfnmWdpwj5rSejjXvX3ubAVyH2hz
Jw1Lpl2tZgDYetJGjURxVJHR9s4XrvkIa1D3J0t6hN57YLtrVY8npyrB6SDJcHbFpG99bSb7qXFn
PArwBtezfrWk65ENAWEXwNUAHpGQAaPiLwRQeg4sP30wSoOeNPTae9cvfyd9a58QMyXPptW95EXe
A80h6C8IEgDf8WupPigo4uEIwBIgCRJjOMgTm4WgMJV/wZJpwmrS0ymXbRd5TZFFEFy6DwIK5+ey
9zSQuaW/8xo9f4ARW79KWXd3yegkQBFMf0EMaiGx1uIeiBGOBtDpbed2r45sMhQuU4UOqcuz1jVc
DUxH7qHIagKm6zfXbtM7X6KFzbwpTxxPPIFfAv5kUdpl2KgujxrP0e9cjGM8sYwccItmYGij6pHU
TrZ3Jt8O6gbc9MKp20NDZ/aTllN502aoBCf9VP4ygNE6+ZNWOCKm7YHhtL/LTMJRBgbBqsT8ccIa
Tg03rQ3UoMcYPrKUPMSIbiJfIoQLXP9/fJt0LwZ3eACdFpJ1K/EjozHHvWmV6dFOwYeusKQAWQnl
ojfTUPvg+OejriLWOuBTc8Q/vzmApTwWEiiXAbbSUZMPSWRrBygVbZJhJ21/BLayhzd5gQsBgFiA
+XWGkYWtJqgpSEB8fGw9Rh7yVgCL5dVNrNt+OpSss5CBFX84q0CYtAWPEob0PmdOdnRMn3oBkB0c
+6rb1CdbzurOrypRAu1l+t9KktlBSl3Epc2So8KhVr531E1efTdRf5HBhz1vHvRcgszXDRTuFRUK
He6BwPHuCstPvjum8abLsnWxdrS4a6RYQnZAbfn7Uk7dzSyh9KssvMQoJ3mLGMwACidSRk6FEEQF
6wvQvmk9P8wpRmFaOHNEZOKdAaUedr6ftpHf2HPA+sq9M8Equ9MI4exz3JZuUzDYzr3pyjeMavHG
GWGvGDvjEwK+I9ZTo+tABx6n1g9IMdvBNPvTIW+p8YTUY/MNymiC0o5UhSUfmhuqC2ZEfESYsunZ
6MI7bIIzfAMkAQLWjYOFFKiuozkaPgLnA+ZmSVP60hYZSOUpKJhGMevv3djSCJ5n7c7IfA7vvzzz
010GOCKmAlCwYV9m9Fg0PtjNaTGGfd+OR58xdj+3so/AhirvMqg0jgCfzPAB8hF286hVHvUEiSRh
gtyPVcEeyhQMoHaehz1mMIZpjbnQuBWcNMnYH8YL4xAs7A5GuwrWvidG0uYVCLouYiSfb4sm6yMz
E+Ze+JV3R8noP+kSRjPpDGqKP+DmhnID8x4V1dARtzT51YGRt68Hmd4lWHHCxppZJBy7DnMUggWJ
T3g8MjKLICN82mcX8VHu+zgD4fhVAPcI28IHHyqRpypvi2fSQ/VUV6LaAWmc36LcuXypcs2Dck6a
l1zkTh6MGD0nWRMY04yU7BsG4C1QgVFmkfnEJot8RyzcOXIQuMHgbPw7yHurwEPOM4CV4HTrpQDz
Bk42wgRmtsgBURX5WCFnHutirt9t0FB2BcvdA1Si3kFNnsZ/L9YS5mSd6inrXmqWY+tqav6kAOn7
mUJWeIBoyn1kfTsdCi0F5gnxQ0JssKUN6ZwAxQKObai7mwFhzrOFxfuDmcb4UvTNb11QE2QvAEg6
Ncoi1AiP3w6d1neWb3Q/lNWAbNgmcOMZErWHedZ0o6Y5T9HEmk0BDtvYzHO4Q2ABxyja5SWcFgIQ
cGRkmY7xDXlG8Qzj8fTHBMfDaMaycE+TXnz0HWiJnKZVSMlM0ZKkewVbDkUKhgNtuGs22Fi4aG96
OrIfwzwDzThNJhKWdWqciulyGOthxv7cExvq2dIWEUPE/aCBgQ6ahM53vKmbP2QQoPranotKqgtW
ViuYNJA0+5Z0IrtJbTE8Yd2eb7D0MjBCZvupLKbqRmKJOxaG4f9lE7QTUS17GrsKh65KeFZkdvD3
EBVB9ZzKxTdVGfaeVHVxqktTHQf4n59Ns0kjzWbLRBKLgVQNo6lYpKhaD7g3oqQiaZMSy3ntneyp
AFgZ9PxfGR0ugFhRPaAC2dqI+Kxc9LzFFamzemvq/A6ZvwwlIaNgNSjnxhAyYHU24lUr9+xlYUcL
o2vHbl0/xjyMUe46hBz7UlvXO8+wjfD63eLzaCtdFnjYHqjgUkGaQYYWEMee3jSlcZOIYW+X6Qkk
OxuBCbZx91v7okXkALFzD4sobmh1z256MKTcJIenei5P3Cg3BM0rd9dljUfS1r6bDQ2Je2NqUA5o
H9Nmq1J27dmXwfDPRQyGnJWbTYLEspbvsJDHEtJ4W3W+aw9f3Iu8GswXb5DwvHNAoZ5AoI1Rglge
rvfzytO9RWDCMsvCAuN7OFut8T2f6C9FvY2QxNpUWIQknBG636ZwUA8BwmUA8OmpafI7Agrll376
f0Wj/7S6AVWj64ywFpA27cNJ6xF2GuPH9Yev/Hh30S5STXVelDj+4Shc7S1hVseJTrCZaF21UV+9
cn13F+1TtihkRbQGU8yAOYs9QBA8WrA5nz9qr3qam/nP9U9Zm12LJcktTTpVIFHHuEyFstVhAsNl
NcBqCpTQL71iWZTCGuJaTqFMcKVlqM1fXanj1t81qOu4/oKVYbosSXESgh/dMQDqGxyRuuGmy92v
DdNlPUo5qmyuS2mek+LdwG7UtY/dvJXgWenjpWWgzHgLJksC1xQbzj58xjYljDYHpzE/wI4OYMIe
EZvrbbT2rstQ/mc+TGUB7FWPIFQy8uosbe8wADLttICFDxZhKDT02q/tDkv/QJ90iNb4E2Ru2vIj
p8yAnKcOGN5AygUjsEdg8o5QacJUMLr+cSuDeFmPgtNTZfmOLbDVI+XtaKaCWcv3CUIzkIDzjTj8
Shxv6SaYc5KhBDzh8Zw8DTVqgjsSlfO3MikDECV27fBhqo2Q4VpvLWY/KHyjhGMOlLPNX6bf+v4B
zh8j+iozvl1vspUlbFmYAuet1h07ozzPRJ4qS/6EDVZUD87XrJ3psjBlcnkiyGSb8WwDGk0kfR/G
ft4YYSvNsyxKsataZj79H86+Y0lWHe32iYgASYA0JZO0VZllt5sQtR0gCSc8T/+v7DvZTRdF3OrJ
ia5zggR5rW8ZAHWw26QB8Yu9T6H3d9KwYcOrJdaSMBcaaS5OyS2k3OM24JyqdvoDx7HntBkOpSrW
vmNh4ZorVMgAD1GvBzXFM7Q4ZsBsL00HIOLjLl6YFe5syhuVO9B4omR5C/mCk/nWkd9on4aFtZZ5
utQ+t+/6Z1Epc2G5Ioejyij4XmT8dySzJPAmb+W8vNQ+M0BW0Eq6LoecEddOeDhU+6Qtjx83ztIQ
mm3htaOI004OzgcxXBcqZJb9hd/9dkpQ11k5JSyckufKB1ymACOQCX4lGkYJqXCaBxjdqnPejVeE
LewojafQimL/c6ugO9vK6wE+ui0uqqfchZFz/7d1q62dvjWAMT5us4XungseSi+3elagsDoihrAD
RFGWf9zi7eOHL4zWueSBEovBVIJw3CmqAyIOXwG36I3VVVcgKiz8+EcWBtRc9qAMg51Dx5zTzeXA
GqZXDaeQlR12qXVuH/bvZHCnhtduzE9lZSMVwn7qLWQo+itMioXxOnfUFC6voSO8qSElQwyfQeY7
aTjuqvaxMLC8diTUYh830lJPzGY1lwyxf3U0nUV1EMhDY9nPVHcB4L+VgbrUUrNpHSu4t6VQvp0r
FC6E/4MMF+kXK1289PaziZ0rlgKaAoMFEoEvRQ6xsAMwOgMLGklg5drKvfQJsw0a2UvwiI6H8SxL
cCIJSR+L0SWAEIeVz1gaqbPJnEHNUmeidE59VMBmsf5tSb5CYlhoobnMAdBcm0PNh3XJZXewx/k2
poiQQEIeymp/Px5CC6N1rnQoUuTZFgMxZ5ZPm9pDZbMs3edM+c91DHuVIZdrbMGFdprLGIAzS0f4
WXNuxxKVA+N+IyRfuUMuMLfJXMNgJNFwTSrwcOQlIlADOWN2wZpwTMTBL7qj6e09SJZfkmn8QZz8
6if0ey/UQzOxRy/NHxvpPAvHfv64Uf9zL3inPklvg/GfFcY2NqxnULc6qY5DJ+5Ht/gN2e9dz+ov
PK/i66jLeB+xojxbDOGomlBytGPavvlxI55oN0AXNdHsmcH1JcgtXb9CpIQqfZu3+P9wL3lmFZgt
TTuCF2335ZWRjtxRp/xNmd2DsF6QNhCuyK4wrvLu+hz+M7AWBGYW5/pxQtInApdK9LKZyF4jKn6H
FuwDq22j+wi3mTNwEOdeI97zKHHLgVtP6eycqaXpxhbwfLUoCj4Tb7ITYD/9XcOpfJuTyTkkgyND
LNyIVpHYDUrt8LO0sgiSUbDIpgj/AixavhE1VsZJlPFFDSL5GvWOf+i8odj1MVJvcoZlWfZNd2mF
762sZksj8Pb3f3qlLAdRUjjawkolu1JaHhmLVg4pC6sMnS+UWsCd2gOdRcCUnt1J/5ENK5cZcltI
3htMs3WyrxDQoZlbndsT25d3UPhWdeDe+YdsE4f5gVzVMbqyNDAXXNXus2u7svosfdNs5RS4qYHp
QPJzyZEJG2Z9BkP+1jgsJIr3a7r7pU6ZLZ9JdkvURjDb2Z7Gn6wYv2kEjqzsjwvnurlaBIUpTyjX
JyczWfUdolQRsNGzMWwK0YcArxFKUPt8G+uxefl45r/fZvacmFDwrosRh2hObcFhWVXjVlvDlqzo
1ryL3t8S7DnQN+qmNo3LKhjKTkh0/oIc6g0Fg018+dwHzDo9mYoWqhcEt3YpdpoiyOQv5q/txe/3
tT1H1UF3cKq2zw2i5bP80liW2ckkVtuPX/393rbngLpr+KR033enIVIBVI6pgzRO7iBccseiXTyx
FcBv4SvmmLrgbQtgLOtOCEZH9ZN1iN+VhbX7+CuWnn7bqP9ZpBLPGIr6S3Vq4QZzbWOIUiRYYCtt
tDB85vC53ZU6JpAOwiLJ2juWGZFXWt0XFWxVYK66ttUvzAL/9vd/vqFGXF+ip7E8yZgeChf+QhPy
hQLHDL8+bqT3AR6gkv/9Ax5gSo8OjcTtIC7DMa0QtZ1TX4c5nOp+yjLxNohABDkGjBNaJt3aYrU0
xGbLPM09ZExkcX4qCkQcAW//JZrS31Sw7g1cL0HscZX7p8TizebjD10aDfO1P4IrY41klSMCnqIg
LiDfK3tSrIBXS0+fTXaWxXAgR0rCqaMgxYqkKoDtJ/zwuXefrexdZ6MaOqrsVPgporhgxXh1BctW
dqcFvZg9B6sZ4ib9uJM+jLKH386EyDKeuw+aZk9OimTfXqLs1PT3IGn+lhbrV7aU98/L9hzB7j2j
LTGk+QnZVxqaNK9WO0OvZELEJBLvPm65hfkzx7IhaWoy3bjyBPl5ch1kChKlSK3ikvA6Xemdpd+4
rRD/zNG4rBzk6MH6LUlfB6SDN0UgquyTHzBbAApo2seIWjf/sngCoUc22zhl+b3x1BpMvjB259i1
ygvkVNWwMHUqpJ7F3lH4dEXO8f8I2/975LLnMDWCV7IJpXkBgMYYHBpMRq/Iu1cTcvCQm+gXMZgT
cvIQEO0V+5jpniLeHHQK5Dg1W9RQkh7kV1Pvs7Qh37ld0fZ+nEpULFvbmOpAbC976nuL25uRyOx3
UjuFAVetqC4Uacl3cIp0YYiZGXN2PF1EAQJlwIYYqX1fu0gYnyqRbEawzzZDJMSzB1Ny5NYkhF1r
5PbscmTEPdhRK88dWEH32q38EwX7ZyMdugdpzn3MVJRuspYMX+FWI3ZjT7Efp9R5aQwCrXAUs3cR
fFL5hvV98iKTlN3Xg2GXOiLWljqZ99zfwFX45ryJNI5+unWRBbXtVGC22PZ+8iznN0Nq9NcBlqJv
XunKXWop1u9Q2k5C20OShEOMW1xyV0FLn5ZD+6DK0rkglLXY5QiOdMCosTjfwE4UwY9NxPWdiwBT
vokLxFGFCCryXtPYclA1t0BumkADhq1HI7dYmes97hR2j7RarejZ1FF5ip2RhgWq6xc3keZp8gU7
uaUx12gk3X1EwSGJYOG66cvRvUdUm3hMbCQCQfeanRtF5T24HO5LZdt+GCmlkBgI2iF4a86PTjgI
8aMaJMhSISpUupU+prqod0hPyX9lXW+HrRj1weduenTGUu67wa6QIkuSA4VH90/OLFAbEheUQ6ei
fTiMrAytzgND1U2Tr27UFN8yfMq0sU0nBtQwWnGum94NkDrq5wEZXI7/FL4jfEofuJegom9NlG6k
V2l42Ja5l+4bPopDXuQYfAPIRkzX1t6mtD9Q9F1QeFGE2KQJZ0q300f4XjqhAqXrDvGD7bn04uTS
5UiZK6DvCwpWsq1dUAMbx6Tqv3CQXUDOI8MjQl34ro88hJkOhEIrkrqVt+U6J1vczpOzysBOKzrk
l6Xwrw3haOPB5sfmSMh0YzhtVj0OCd0U9vBfJeFYQu/rudhgLfBErxaSTQCJm/gekcfwss0h0ZZg
A94NwoF5AY1AykmL3myMA6fZZKJeB36X3+w8rxt2rq/G73UGaKysaH0ua98cK7Ct/gilyosxRZ9s
CEeYEHbZvoaNxVCDQzqAD8ODvFB5va0mZDaCksRAroVBbDDG3vR1ooSEUWGz566O2UWWjgpbb8zO
Ksmm/iRGN7ewSSAkPE8T+1gj2h0GTZIgygwAACmT4tkbdbrPstxGlB1cXXqrk8+Ow/VeIG0o0En8
FGMSBu7E/a2nlHNGxJEVDFH81/M8f0PtzvK3LjSLW83b8eK2kX/uFEJY/aFqg6yR+XYwTgfCWj88
1B6MAI8IxuV/ICaEBgC3YqSpdTmne7j7NIFAHPZ2AELKNm1EHPifTgPkP+ibX86Ymi1X0gpauPuH
qQKF1u8SMNcwtWAYgcBTc/RoyUDMKIuf8JDJNkM3pMeKMhMixhW54aZI/kR+03+XNuy9kkkWh4yV
/Z8Bl2fE7mnyM6ut9ljYBbJuNfMOyHGbrnDe5ZuRVuXWgEl3n8pE7mPB690UgYgPDreLJOKEDM19
AteOoHdrcoBFvNBXpSN/51SlrUFWdWFjDMil+kluTp5HC//IAi4GzwYxsJOQyPZE3TcCQc3wPoJz
euA7fsPOFIHu7ef23Tl63rWjU1g+HPm8vgGVOkdkt7bBb2OZTvafOj7MsXMI5JlMkKx4VkW802Vz
Lv3xjDiOz91Q5oFUPo19gbDaEgG6EQ263N2zrtPbj9994YIyR89dqlws4lF55vZLinE1RreYknSr
rLVkkoWDw9xTjY66Nr6OK2gHih+NEPdA7D/FQbDndedYZLYt5Rid3Npzw6HjSA61PXRDXoefap65
H+JYDxGk1nl0SsywZ1X0s6somHyq/YUy8ZoPxkILzSvOXiWoTCME0JK+fLhhdeCVr7TQwvF5XmwG
TwnHWJZVZ9NtxntDNqnc4ujsf05fas/rzU0G55GpdBFDUma/CPnLlPf8ccsvnJfnFWbW2bB1B0Xz
nINEWbRykyArx7HWLnoL435eYI7tjHDsLBiVmj4qhJm7abaL6vGNlvHKsXahW/+nypz0VtuzqDpb
zTc3ffHznx+3zNJzb3//5yZRgJ1bwxehOpfV9AjC/BeniZ8+fvRSq8zu24ifrWB8GJmzoV5I+J1O
sqPQl7L/nDTcdsl/vzvE+x5Bqt/NH/UeOpzM3w/uCm671Cyzy7VpS5jwD3i0IH/z6pmsQc1LbTK7
VhfYo+rYghll7z8DENjZDs68TbSHdGTl9rbw5vPqMTZ4y1K9A8AZl/agKzKQk+Wae7P3H7TvncvV
3O/MtFUft9UYHZuos3Yk1vGXQRf80NJe7pBwrsIa+Uqh6yYFQgxcmTzKAsizIb6KNy7oz/2uEvlw
5lXUPFhS1zuPFc6182L/uw1S+tstPgLZgU76AqJWBrtYdpOhQNCSGdJf0qFFSn05TshoNBNEd4be
I1cX5jnUQPMVTEh5SYKx7Zw/Y2EhDllaf7O0H3+WGYc/m0LZZWsP4Dpse5uxBIdsXr/YHsp0gazc
6nbO4q2P+67Oj1OKlIamokRvyskZLklCJIeoxJToNkTabjI6QGMx+WYvBprs+MTYU0eaKqibpmvx
bDCJckY7K4Akd9xaAxvCOFVBjdDnrVXghtl61nDx5OT/nKge7pCoLXe+V40bBOOh0OzEA423lpdI
xHD36l7IcvoO/QjfpLxBuG7ZZdkh6cBvh4eaS3/o1pkUtIfWsNNphSuISKUN2YuuLyAKRZdkTMVe
jo58gnwH8eMcyb2B8CXUQpircVCDJ3Pvu9r86A0vNrzR/kEmrtnGyIT5OfGkQ87GhFISVLTAzQb9
Ar/tcetMUOIg/IaecK2mvxxqybMQPX2NUBLaVib2VIiDLNvppNK4xzZ9PIaOP6W7AbyMjfbLEdEL
xZ8Ud+C3se9wcxc2e8o8u4SsR8Af3CLpd+mJdEOM5X9JRto/M6RGQKGFL9q6kNqfJ8S2Hz38Ncih
YTjLrHX3yo/9Z0j5Whx00vLA8wGpF71jcbHNKpa8tTZ0A9h/+beK1AkEOqWHspzV5UiSi2SOiDdR
I861BwEgzcpLlBbRoUWS+hEB9LhTDBH4XdB3GHrGa0rn7MUu7oudsrJiUxZ+n4cgUY92aLjKz9g4
zclz3eFxGOI2nBw17ZQ0VQVlSQPPjALK5+/EQdAmhAVGfPUxpTqkzkn1RQy5d/WFwXaLbKUfEm6b
fxvke/4agVheAQPKDPQsUkLwlQ8vTmYjrc2GJ7XeuZR7177zGS48rSkDv43qC9CR+tS6txEwwXKY
oK720BaeveX14EE5WModpG5O6JoUDs2+geyBFL0FC62xPNhdVKHCd8tyzViucPkc4DiHo9/JcIvs
mGPSXW4QGe3ilrbFUcQFNlGZg+83zV2HeR16DkqQHtwYYA80yTATVbqzjXe7ZCgT5iOSdqlqyR3s
EnCJ9u1+bwYD6+5KsS20QA10RKr5RjRLClz3kFQLnjAca+x66B7lGMtN6k/N4+1a8YCVajqp0Rm3
VSNpHCCYvsTIFRBbct1AdKAi+eT5vdsFaIBxz53ULjZJzKsj0n17kCen+j53an3EjZC/JLj77zLM
2d8xw5KDm0wb1L1n4blDo7ddXZavCffdHxo+LNuukN19Zns+zCuzW2pCE9c98qwjdHk2QAaT8TGG
loTSug6I1ZiD5XjjdmhHK2y8bjwoxIcEFWPZSVV62jDRWI9Vy7UPtZzhe9X40xtEQ/rQQ4u4i6hm
3wwKfT9jCwsGiNPlXgl7elZJFH2xJ18eOycxQZ4ItwTYwPQdLC/8R9KL8ZIiT+UhAaEAMfHCOwyd
gk+Jje6tpBdfMzvpDh6ySMKMjNbB9nMR0iH2fnK4WARTNzVv4L1OQZRSOw6mqvJgGtmkKN6XMoQf
RfFqTVG/NS01cpMXyBDMsFrvkJNu3yuSY5TbPW6vzBqzsBzyaCclTV4z2FNBqg2WFfUHqoPRrnoc
DUFx1YrjagnEFsE87qZDNf7ASgB4WSNeuIP0mcKKbwu6nR5sVkfHwmfigcPkEfFVHpArGAzqamcg
sDg7TA4PpqMywOV6vAjtqXsouIdsywaf7XpGDZAWL4HrqI1u6WN2B+d//RJFtn5ptcbqZ+fu1hMk
fWV2o8ESiNXZ51Z+7zR2/JjB12SX5QalZejrsq9WjUo6XJ9HhJ/lDLgE02Yf9dnw6+aiDNyO1RAr
G4jTKivaTQWmAMlyhSzByDvkdZKCa2Z1e/RuBZZqagfUoWSjO5xlNRKoYQyI+JxjW9cWZm5Wqb3d
Z1DTkt7/IjusJ6m8wfmoDkMNzRz4Ycei+9qX3oATVMThFWR5oPF78aYYefm1BB0hRAo7on5iy9uj
SB5/y6JR3Tl+m+ybqOieypuOKB4meugHr9mCG477uN+kmzgn9ckG5A6SBIE+1Sd8DD2m2C7KxLRR
KoZbGxBVZ1dlCPKGjYE+9clANxVYrfteEBWMBdYWS0w/ndqLfzBaDSHooW6If4k0Vw6v97oSBuPK
8K3rt+JO4Sx1tQdUr4BnWuZ3ovNbOLxxv2D/IecoL+kUOB1WkR0qHC+ONUBXHdklUpYGyJADXyX6
AQFbw64ooMQCyp5v/aiDlryyquYN84N9k8SxTnrMMK1ZVz5VfU2OUZpNO+j+XUxhM25FRMcnlE8O
SZ7oPU5LHUZOxe4wd9lDNgrvVwOcbwtVnQx9VZQHAI7dVWhaHSSCojc5Tcr9MNb8CNHPCNMW17ok
pUU2kWqsCw6mzqGD/m7r1UN9rXgZPSAmznquFKlem9TRr+3Q5KdGlA+J1kBS4Z68xdaQ7m2W17dt
vb2DN8i0GzAkD6xmNlDhqNs6EbZ1w9L6DnnS/LuR2ACgohyyO+3k4r7pkD6X2JAfDaPV/O5qwGjY
29MH5SBAaLIMoDVg51+qosjeFEC/oBQA1MbKgQgVGvVHz3adR1+q4gFsXPkHIVvFzueanyGNe4Kg
ToZlzNJ9wU1xF4/EeQYjxvod0UI/d0Pm7m3V02FnsNJcoPH1r412hkAwp31rR07++i0nJ3zwENom
Ko+JjNgTwAKxF9M4vsJWBCmDA2G/Ozcfv2du7YS8MdEOpag8qOExdY+kE+9XHjXq3oW7wmsMMBZq
4iTvnmUXp29llzd/sc1DhS9Qe3uTaV0+dqnno0rdV+TJgzdHAqF819GgVjGgQ1iVQ8OpValpyNJM
9UHcRTmAo6JMDtiwa+BeDssvCe7ql8YogWxCq70bFSNhUbnWazU41rXXNrhDyLuCvM70XrbNqN+e
iom3W2brxA+82uP9tkX82CvsdAuM9aKEkjyrtwlE8g8oWoB1VOIItk8tG6CnJl8QZgXkYYAomNMC
pOKkQI5grZ3HHKkT97nX0H2tKYa4LOhdlGUVPCl5fIFtAiok4DHs/Ya7D4pE6jUeNDhQg2e6MGa9
GwpjdVtszhRaSupjB0EEdDAAKD6YoRAPfQPrPwUaKuD6oRhDtJ/4HSXSfwZuPdzKMU3oesS5k8hp
B8sZp+Nz2wn7G0+bNuh172yEIOTIa5hpI6I6Iei8cQxJHsdXldoZHA8MH1BbgZ0xrJPzrQVriCe3
B0E+JIDTr2nrexdhIGl1IWoPkXDYhkXE4muRuOnF8qx0N0Fm/ttKaREAyh68AIsDu9rG2sLxSgdZ
6ssHHwfOS4dr+Z/aHjU0jklJAjbEDdSNwIo9t4LgKiphhBnjqPeohwgcq8pSj7UlEOKa4FSFNb4p
Q9qNe+pTb0+inO8pG6tHwBXshUhjbbRyp1Cyst2PEMcHILKTLkhcC8d2Jyn/tOXAHlKd2PCMbL0n
6PM14oAQx+BuWSHkCil2AT2ZJ4mT3ADgj0h5TmAsUY/fUBsMMJg+RgmWHj67EdPesevEpuXZixCo
UZxy8xtumB8/e+G2Padg1gCAR2vAsxuMQyz9G4jIebxtkVP/8Q8sXLb/h4BZIHqLdaI6j6514kly
9Yd2+7lH30C4f4CZypQ2i4wFHFhcsO3jBrKChS29862x/nkwbAGZGCwVnTzbgjmE+1pm6QqYtAAQ
zpmTaVWhtDAgb1VZDMni3lcV6TvUCnQgRvpSRXLlExbGDL192j+fwGEIDxOAxJwB0mzBJNhQ7yLX
fNuWBs0MtgI+K3A3hLQXBgBBT8Bysr4XBd9M9poj69Lrz3CrERYkY50QiMRy3B8pTcJGmWtvd2um
4+8ml3PbpjP4qrXgGGM61CmgzIKiaW/UBkaTr953f9Pgsrb1xhVYcqmxZrM3smvhI6uqOusaxq9l
oHBBci0sRzpZmQcLvzCnAaaW7jmcbsyZu1imTRvg0hI4ZAoU33080xZG7dw4uqkRPckrIGaR37eb
gsanPDUHBBW3W7v3h8BPAeZ8/FMLPT+3Ks4yRf2yB+9BdmA+dVedw7phTV299PBbC/4zKzJEMcjR
BjxfRc85Q5XYraG5Lz+3Ts+Niu2aW6Nj3WxWXWSLpF89BnsCyAA/bpiFRYnMZnSRGPgVFYi8rnkb
Wjik1/6aRG4hMNIms+mW2xHO6MAbj9LUgFAAdiMLZVAdQkKdzv0B2bv3ZRJRX260NtllavIUN0Y9
Hg2Fd0sInncGijepcabtrd9DhiJ+Av5a0HOwLRKksq60wdJIn01ahFXbg9ItPTXTxWnVJsXiMIJf
4ZHPVS//w1H+Z4BUhJQo9HPnhLSY7A7+MdCrwZ73R5Vaw+e+Ye4qnMWEZaot3NNUIGapP+aI3K19
iivIyllkoZHmNroRqgB1OVB4Uzhw7lW/tXiIxyrQ1kobLQzEuYmulj6P23RgiHUHlCGpPqRV9vPj
Qb4wQefuuciELHAVaQlcMZ7qot30Aili+crSsvTitx/9p3O7uqa+1XsTFq/uMcutRwak6+P3Xnr0
bHJmsINx4hZIWtzzrxMSdLVaiy1aevRss6Ut9REsAqsR3JvDFg7MQWqct49fe6m5Z/O+rjjvfCwH
p6Ttg642QV1j1MiVRlkaiLPZ2tEmxi0fAwUIvtD+tgRUkXbPebTWoUuvP9taE9bB1691yAlQQZB5
GOPO93rNM39hz5unglERg1ETteyEY71EkQJqoSnrXoTHToWb/zXKWsuXWejheThYDHRiZPxmlR69
geOxibK1w/dCD8zjFOBTCLxQuOQEdm2zQ8koOwhcj65Oh1tolkaZXFnUFnpiHqCAeBKFVNHEORHO
xUZYAPCok3zzLbH71Ei1Z3M37d08K0lFTreguIG/eNNlKNb2v6Vmms3eNi79toR71KkuN8YDNy3/
JisvqArvc0uyPZvDcax9DshuBFU4F9t6UmEeuTucbV8NaiCf7IPZZC7yLANOhcl8y0VvxIQkvd9i
WrPNXZoOs8kMLHeSlcauYudfxgqA1iGXO0TKB6ggrXzAUjfMpnOjrYHbkSCnrKOokcbbwiQ7OCDh
grqyIr33Eb7A//57B2CAKyouUnKKGpyf4hch42ui/0rZbCqfre2P702G26/w//6VmuZth0gJ1MAs
hbMxQ9CfQA71KYE5+CtC18ljkiGaPhh9le7ABepDSyaot+U50Bzg8KCGKQWvpAkWaXcQwDhHhIQy
cBF5vTG3UlaAyQD3sKzTE7hhfgVYsoHCGsylDTx3yjtdI303aPuyvsutvLjAFFVteOG6T4CxvdDv
kbStSZN8wQGnBZ45luCPVyppjmxQakuIaNzA6eGWCY4svNZ0kZ9aP4HUD+VH4LFtxg4Ih2++eCSK
Vq5JS11z+/s/m7MDR7IKZVfkwFUKxEm1a/MmGKb+WwFSounMCt6x1De3sffvz1DeMDo65dmYQwV0
VkLZABrpygh+byW/9fxslQLWhxDzairPLiSghua7ofiMuO/26NkaRadh4ICwq7OMn7jrIr/l1///
ynp78GxtatJURR4kBedE/TAx8DtUShv29XMPn61JVdYnceuDSxcxOyBpGpb+i+dG4eeePluTugn6
yha5jaemg1m82FotBLBrTvHvhqTdGma2HI2Q+aQpn/gxhb2e3si0ZTvPzlCOhenbxlVNeRaZAHCs
YDpqbXhkqhBWb9mG1HUDXWcjdmUyVtvahTXmpz547j5dUXDuK4lcuCmefmgloQmp7L2FGvHKAF6Y
HnMTagKGNy0YlmCLeGGdPkP5sy3rPx+//cLsmNtPO66NrNfbcS2D025F6Ztbl38/9+jZtIZ1ofFJ
ilxEAYJKlDw47VqLLL30bEpzJBcyeMFiy7CRklL4ODzlg1jpz/d2PAyxuZl02/G6U+Xt2OQXcGpw
XmGFuJdcIvakr1d+Y6lLZ/O7NbaXM9CBTi2Bgam8hwoiGNSaFG5h2Z7rNSPtgY1bMFi7VD/hIh2W
MPQ1RTBim7HSlc5daqXZNJdghiccTKIT958N/6FqEU7GbNy0XVE3L33EbKZHNLspYgjk7JWq3mDT
zQ6w+bMjmDuXwFqkah3Uevzh58eDdaFH5kLOZiprJNbBUY0y72wrN4Rv5sFT3z9++sKAncs3HQuM
fZ5pXIrgD567Pxy28uCl157t0Axk8gbGIggHGFx/h4rL2a2Hh8RY9v7jN1/6gfkktuCYnWawCUp5
d0DqVwxGDr+mjrP7+PkL3TyXbbpyKghEbMMp7or7DqepoHLoc1HjMkflTx8G5p/7ndlWDbd2JZIE
c6IZhzpMSn3vS7i3jobC39g6eXqteLPUYLOpPcLtPlcuol6nBn7eme1GO2EJH77MGftkn8w28EQW
RMFmNT4Xuj9ZPvuqu+hH6n1GCYgF8H/MBUXvZG6CdGTVlXCH4lsoz15BRF5Z++jtNedczNvzZzMb
VeTCllWExY9BOBPXFhJxwVcMZdNA4dGDHFgEkx7km18Pzhm34vLVwek4BGMt3kN/l2YBECO40k9K
lJukg9laBnL9YShyIbaKxSm4VFC33VtZPIJ/aSWoVmRWc1WwqfiKkM7kyzS50584bYsdPJH6RyiH
ycl1wFOSpOy2vU9AuJu6sf/9qcE3Z9CbXoNXGtHqxM2ogyRr7pXkD65odrLv/vo0Wfmd22XmnZad
k+gbQv0EJJPqNBTW9ygDtaczx2TQDxkCRL1y+NYzf6UXF1a0OakeZEgQb8rIQORGthBExYGj11wn
l549u6s5PWzfCXXNSUztQbbcDhpn8j53mppz6seMZZ0jYTYAeV9Io/rHoPudnbK1ksD785/PSwKj
PcGPumfgGbpgyUFI/RoN/a9R6z8fj6X3G4fPAwvT0dEMIQz65MJEBXEiDx6LVoQSS4+erSsOj7XV
JgNobgNX93FjTZCDmTV3raWGmZ0YDEckB3OL+GQn8Y5Bh+XSXeZ87kjI50UCg1J5J/sc/tzqhw2z
c5T4VgbMQqvMawMMV3zLG/Bko5DtkeKiD//Tj/vy/UMUn1cFSpAU81pU8cknzlb4zUZG8c4fy4d8
zZVyodHndQFsqukkhyw+cXj2uOS1awFBKbXy/u9v3nxeGSCOD0So7SRcheEetKl6UJ2C2JXkrk8b
9dSME5qLJ3a3AhQsdcXtK/8BCiDKKACadslp9Ifufoo7CJCVU64cRZba6var/zwd4sjCayRYnlAg
gHIMhhgi27ONX4g1EOrd5ZnPo/SIAn8zrWh6yuP0jlX53qutTx1v+H8q6v+8++CkY5o0VXq6cYJd
cNbdJg7Y5G5BJglJ+wkXEtCfnNkU9n0Cr2p8A7xtJvJcjdoF+zWd7JUj/9J0mB0MeOpZGkT9FNFz
zl9vcvY6UiZIkcOLQWW6lUG7MIjmNYRJ1QNJ/DFFojqc6c1X7v/9eDaL97v3f0oGjixQwHLTU9YT
UMHt77xG7K4szq6BGUkz/ckm/5iuZRcvzL15GcE4vl0h/gGLtaRfIh80rWGM7xKrvwdtn28nMa25
Hix0y7yOYNGOJF2HBvOHr0mtTj59Iage/x9nZ7bkJq9F4SdSFZMEugXstk3PnfSQGyrTD0LMQkxP
f5ZzlXAaU+XLdFUAa9bee62vh8Hg5Yb7/NjiLfMIiWH12s4sAYdm/cut9e1oeD7tEVCz09Ly87E7
4ASdb5xcVqb5EqyYoZLTzBgIM2Wm72iHusZsZHdDg8DN5Z+z9oLFDSA17eTsc5EidbQX0xQ69Hnq
tzR7aw+3/l2k9MwRTRMtOY7lx4SykpY/crHVNGtTYzG/7U7W0tL4chQk3mupoSZQG9mWtT5ezO16
AjVoGBpyNDMOAgS305NzdmFw3LTeT2lH71zU8T8lEzM2VtvPhy0uGv+2FEweWF95ghyteRAQUsDi
1nMnaEKycQxbtVmt93mPYFn89z3Adk0dy3iC9Hg6+eZoiXtUqM77qoB65vKI+rxfXH5eA/5a3SdG
YMHHeAqg0ABeSt4lAWfWVauuy8/t99fDewd5DeJW4uRkzZcJEpAwUd6hOxuXdXb5dN0vODfeXy9J
G+V2UCmnME9C1XJPA1puBeE/H1nw0Pj30XPJ4zF1mDiBHxvOJZbfYghAe9p79XQnPeMrVCYbS8da
Pyxmdst57MQ2NnAb+g2py18snTY2j7VHL+Z11g5mhcS2OKWSPLa8DiH42Jh6axNhMasL5eoeSGtx
gtXmkaW/ocran3232ORstMvne5G7jMprW9kOEsFoFxtQIvlgIp7c8RcBYwVvq5tXGmgZZgf3uihr
A23fUJjS19+zawfQMr7uocRZQL+ABclit3k7w9xEjx+Gcr87nniErUwkafF8eR6sLBbLcLvrQWHD
JVZYJ95NMwU86gEc841u+FMa9v/3f9dbTOXqXGE6z6N9GvLJyAMjhhCrooaKytQkv7IKQgiSivE2
hg7w2BkFvW0MeL+k2pq+wTJwCApqyij3IBxB6Zlx3xWzGWphvlkJwFtpNZkgxqtqbxkNuQfyWO4u
t8rKCF0yIpHQSSh1WXxELxsRxG7lE4eI4fegz6qpprc3lrrPT2jg4f27VEw8hTuJk+MqZ+YfovDy
oLfsJ2NqHw0r+y6L+bHKlHleYDfMztZ+2GLBGHKcaKszvZGywxy7GLffMnKPyvfwcsOtDafFquEI
meI45cZH186+Fbn9SzVjNPTq5brHL1aOXPXT5Dj4fJ4gGC70EMxpeXK98vXy81eW7qU3I/TegkGF
S44uVKt0ArkvNbofrumcRFXD7Kbub+Z4q61WFpBlhL+oqwSGrwM5Qk2S+pqTF6DxtsIPKx2xDPA7
UuPLTejLZ+sVOlkUPZVQ+W0sGmtfvtj+eYZAZzOb5DiXrSF8KH+yB+TLxf5yL6x9+3nw/rU3t5aZ
j2MxpyeLhXYx7k1U4GWMbdwZV6bAMsDfOQjwugZ2/ro59n0fqKICqwKXVEzDy9//5/r5ybK3dGY0
tdOyxMQPQPa12jsjRE1Jljb3UOR1uIglUH4XOofljSsOZlyLF9QbToHr1FsQqrUWXExzNtfJ2b+H
HFVpAe1HKEK6fnYurzMbc9o4z669ZDHXq9yBF4gF92AYgAWZzHdFDlWqmjZacW2QLea6q2XeIewa
H2sgQVkOG1YLtfj+5S5ae/ji9C96CyBDTeLjNB0BfwHS7LrqDnjr/jt4586Gg9t56+gYIGAxjxFw
qtgW9fxPnOyTobW0XmTExXWulvapcbR6jEtpQ83aGntIb8kDcGPZfTU6JIDxURdyD3HeJmW/Kdc0
DbHawHYByrPIKCoIv5BviuRYyxwjI2UbG8zKoFhauBCvHIrZKuNjmTzT/Av0Z+bWxF179Pnvfy0L
udPPhWPU8dECQDALGKk4wjA56WDMJfj3qwYGPQ+Yv17S8KEs3ARB4eGcC8r5nP705tT8evnpK2sP
XczLToEuXCLzepwKAGEbUjzUeU99GuvfHFDHyy9ZGdtL40zlNCn8bTECmSVuZTLsalFvzMmVLvhj
9f5X63S10zVY2+IjbDxKWu8MWGx0qMC+/OErrcMWHeyRmkA6gt0XVUyBm8+QjnM4ps+7Qr9efsPa
9y96tzMMHH7U+fthsBhX8F1SFf9CJLJFl1+wcoBYemZmBgJEqkrECWYcUoUGM7Mn4rUwlwVR8x1m
IYUZgGSlX2cYz+0uv3Ol2f7PvseDtabFHAIndxLVrXgqh/YG5M0flmH+vvyKlXb7PzZMZlnMkIod
i4YAQWP8IpbxNHXJllXqypBdsmC8ukhG1CjWJ6IgQa9L82ik5VaF+cohe+nkw3Whq7Sk5amIXXdv
I6D0jRWa7xRwoqGwnHnHGhBi8tJokL3Nyq3hvDYWFvsjKqfHXDq4QRf6ti/2zHqvTYn490+gCgKV
b204K32zzOVWDQIjY4IgtQvjyDm1Q9qAVGBuheBWKtzcZQ53BFKihh36+Y7Sgss06qNXpAMsQ3I3
D4H8S0Kk5MswRunyM9wwUabEqA652fLQGSScEQrmPXgdztKXx+LacF9ssFKO8AYfMcWY7tWNY3Pv
a+fMmYsylgnZkVGCrXX5TStRhKWPWgogoy6gVj66AEFL+Vu0NGBwT6T9beY14eWXrHTfMv3ba0o8
KH1wzKmysPWQ5j9b5Zfvl5++MrGWRosNMIMo4Y2Lkz0y9w7GnjRsqcr3l5++NrMW9wBR0UwJYpUn
J63LCq4PZvVMGEt29kzOYIz25zCXTWhBHPFmqSnZSAuv9MvSe7FrtQHfHMVOrtMaEaje3Y3d9O0z
vIrZDasHBJbs9rrqO3fpxQgRxFA1zGQnnJlODdxqpW58o5G3Kds4R6/10fnvf22qWR0TAKSzKWrJ
XN7pQQy+6OZ0IxG3Ml2cxZEjhxxCunEDgHVxY7jTzRD/Vu3ZQszc2PLWPn+xzFl9JysGvHdUwNAL
tqtn69uXy+Nr7dGLK4BC7L0tc4Dz1GA8WVb8mGXpFhZjrV0WNwAEr0fP4SY+e/gqsOYb7s2gEcZO
fl3+9pV5vdTMm4CGQ3viltFIu4Dm73BoDnqy8fCVhlnq5T34OrUeLLxOrbCfQIV+YJ7emNNrj17M
aTTwIK0CApGRQPjDG974Pcy2LzfKp371SBssEUWA5nI5KoKn53q4k7mogyS1viU1zks+iCoqShpL
3+qUSD8HnRyKazVtJC1WenypqpfVZIDuDYbvOLHRpzb/4Fm6Y/O49wz47Fz+hWsvOTfrX5OZtmnc
6Q7liTYtfgBS/qYAAedOe7C77u3yK9Z6aDGjGTzDxXzmsMKkTvuJKW/gv3HdjPtTIvfX53PZDv3A
6rMOnbU345wOMK52ryGpnXt/MZ+Z140U2WHjpKV7b6QebOvJyejdm8sNszblFlMajuAtLXgnoiJx
As82biZb3mZZf906vVTQDxTu3Qasck4cxWxVg32tTv+7/OUrG+lSOi8pA2wspQNy56B2uCz5b+55
6udT8+wldAw0h4VKMcDtMCUbs2HldLqU0MflPHpYtcdTZzLwW6jfqcfkOGv46s83MHXbXf5lf24+
nwQsrPNE+WtETWecMlQSZ3Kl2zK4hNfgB8RcBnU8Dw+IqruhVyGprqAEfeLwAMHVBfeXZKyLA9wi
YXc66PEL1LLad0HoiHo2u+hYLz/AAmj8Xs/GvJtLYh6V7uG4XkH7vTNhh3jiQqIwE2KI5DVxKeTf
SWHAkA28Uow6gH4dBh8y22Qw/LHco1Om3UHEgt7ULristPwJahoM03MvebS73Php9vlzM2Y1CUxn
5nubDPW7TrU4ZKqrA6PhE4pEW0JhZNZmXijMUh2Y49h7uJyB/uAZdgRX7unWBoo+TGpLhVkB9A+8
OfVTMnbzY6lbh8Fu0CQ7uxu6OwL3wbsYKZONnliZHUt5oZW2Xu26Yjg16nebv7vGA8+2Vr21Zy/O
AHGsvYQ5AzwQYWUIY04hcODLmwGo9L4RGyN2bZKcX/7XSKpg3DQ1Huafoe39SGfhx3x8s0YDPnQi
/p5T4ufFDG+0fnY2zjYrq/mydlIg8gOzNEtHFYlBU7EGEXhmBevjvKTBhCjX5Unyhzz02SRZLOkC
FcEwvuvSqECxdtSYDqeBK2frlg1JsqfzwMKsK8Rea8eTcEeSYAAkyoLnvAWrVSiLvk55yrAhcBI2
fB4eh56wN9OpSBUMjZd+s2MPUkE1Ap0tnNj6jhO5eJnSEpZlCSV1OAlp49bhdWGdpmbY5mX5WJ6N
CmUFrCYuWchCiaZL3po07k+8s9VeZRpBc69kR2BpzFDOTYXbtCZ7IWvnVTImf/V2Ve48NmBZcVDr
QEKVWMV9DoHAY1rOKrTjbADuIRsOPehL+0w6dZhnrfA5O3udzbkV5i7p77I+dRBGh9dgOYJ5gJqQ
wMktfue6HvQe2ktvstJ2jrC3LMMCAbywMKvxQTctg/IRYTyovzKwB+3+hTCYwxjzkIfo2J9DEld7
zcV1hTausdjfqiqfJYM76inJ+zBLbrnSAc+2Es4rg9FYbG9d2YLx4EHcBxtMed+ktnfKiNyPZi0i
D+5qGxeGz48XbFmmAh3bmNdOUkUm/8nTPW66V00mtqxLyWHjCcxLBh6Ohii4wnyCvNUepxs5XFeM
xJZ1KaqJva4eQOsDG8PPVQeH+MIfhi68PE9XlrmlA0ruYfzW8Cg9GZy+czE99dR+65N2S5y90sPW
Yvw0KEmSAJGmESvbMIUDq61GbCrSdwdzd/knrC2ii0HkVdqG17QLnAmOdoIM0x23HTjEe6/NVN5V
bWv5mZlCLJwLa+OVnw8od1mvrGxG0tjKRWRReOZ68mnKq40OWXv0+XDz15YwjjIuE/hMRowNAH0+
aZwmLrfT2pMX16CJxhJxq0JEAx+e2MiRCT7bnl738MWZKCWZOdZKDRGdIhwPwqmoN9p6ZYSa57//
1SCdkVqEuFYaQa78JIU40Da5Jap6uvzha48/t9ZfjzcMR6ZNgwEK68dvg52H+gydcyvnyvj5siK5
I6kFbDfvI48hmtgXJzZ4Gv5I/FZ46W4UsbkfO5hJX/dzrMXPmTqocDMnxcis3+YE+iViHUCQuu7C
sKxOtoihjKRv04gMpt4X8I0OcbVS1+Wx/1yx/+oLYiItnkAXFdHiwxEksCfpFzMPU/l6Vess65JF
jYKyNsUUqNqfZursiHFHx2FjoNp/pv8nZ55ldXIKj1naKCc+GQ4pcAJQPD5IqgFwHcF/vB89u/kv
B63BOA4z4r0QhicUjktN24ZCG+TJHqbxnVZG4R67xKlf9NSJ90l7w7cBUtMI7qzJV/hrs/esSYqw
7OYebKPGLlESiaK8G2a31m0yd+NjiTqkx7Hh9Qn+iey1xga4V9LGuR+10nuFmGnQ94r9SEzlfXhJ
q8AfFhxm9q5wn0e4xn3UhY4rP7OoBFqnAF5rTMHgghFVdhBtUYUQ+hHYiFkyEqbIPlBTznYmNEo7
8BtzpC8n1d86aZIf4qqKEaiLp8NgYrPEla9Jb2Goy58NBdAjMMD1zaRAheLKIf/JHiJzf6hr4yfw
YM1D6uUk8WE3292MLlU3EyvKYzsbapcPjftjhDnXQ157dF9T7QlYbnlx1Jtd+VIVQxvZ1QCDHBfa
ysyHF27xBPPlZh/LOPmad7qAjgI17w8zvKl3zGjofwWvkGcYSgc+7Bw/n8EQ24fdVxOyVnZ7k8Kr
auqrBDbMov+JUi/1YvY6RnWXR9tvzmTZu0YNcNCD275X3sJdrH30anFPYdeIzAGwB97Iqlv4kzMf
8YIWKW4nCwsI82DtT4o7/K0Mga92AiYaAQ9akE4zmKgETWN1gYeEzy0qxabMn2sXGCW3dYOxVfMO
Ol31asND92uXaXqY23QKy55lcEzSYA7YsSEQCZxtJJhRX9RSkCUsOJn7KLRkx4nY1Hcpqs3TlMWn
WGTzbdXU8RdnmOJDDfjHycNkPLRqnILhjBxTrLdDL6t5kPS1+QO+9eNdkQAs1UKF+TI3E99TOY8w
TbWtH6hD8X7yWQyvLqzcdgQU6J8wcwIgD1HEKcBFwANDwZp+GZwHMVFdwC0KBm4jHH7bA/oNbtDR
SufclwN/KSa49M/eN7dORCDB5N21EqUaLaMRzZtnK3HKfV3Z1U6xugf1Gnh7Wwu1c4vM/N7h+rZL
i7z/OriAC/ZGgkbNy/Ywas89ZQ0A103RuztQoVCZQavhkLq69Z1MFwoVD72E6/+c33lxYu9jqAD2
SZzUXzKObxZ5VqJyy1ZG0BJUCEzIMd0LAhUTHCPlQ2nWuCazGrRBD47PuBwP8G3iUGX2QM+FTkHc
XxoReSgtFUw5ipT0cHefhpMFAftr0qObDJSmPFLbcw5mL+IoQzI5IE7s3s+m6z47cwUXcbuCky4D
9sTvBeqkxaB4GJtcAzrDQfOaAUYuW7RgbdR5ONeAOzEXBvNObLC9rIEUxC0F5QhBrVDu7nlVu5sL
S9jQJc+g4tV2YoVcWjKkCv81VW4VEQ+DWsgyDkohc2j8bOvGhcN0yFD5epMLu/8OR9xKhqU9599U
khURA+LxGbp2ddMYVfrGJl7/wLSuAt4mTQDSgXkmErgNAgmyJmzflibz0wngdcAenOohB/sOSi4g
WBK/GhDtzmCHagRKC2MOmFm6RQBz8/IJ9stmvmNUKniMWswMUW81vua0L+7gGYwxD9v26dlTit1k
WUleZsuxUA9nGQZFaZYJ7ytKgV2Al2j8jYw5TO/rBDhdaTfzw9CmHnRR5sQfMTVg4O84WYeVxsmz
I/KJ3oHOGjmPsZ7a4QQeBKISHsQW98OA9Qlysdk95G4h9ENtzNovYyXNnSKl+J6e686b2bNx1p9J
D/votq+rsM3qAqYqqPmtA92409NU9iiwK0cXtrtpL8r/rtsfF0dEWyO3q5pqPPWm/RBDvOtPpfiA
F/QWp/j8oM92yMUxEeCBWCgOHNKs21veqkBy/Y3ExYuJkxfm7ZZqbuWsu5S7EBeqis5BYGXsxZMD
UnQi2600y0qYcSluQezBaDIPYcaMCW/fZPZtTxQw7YzB1ZmrI5npgxMPV9WnsKV0wOwQq6nGpo4a
+YIC6p1FHnK6leg6N/v/dwdb+vag2thGdqSu4MbQVP95ON6dOsdqXpyqgw5Tky1A+OeHbLbUDySZ
ngyzyHEBh+i78YoPLb9pmMpdM2rZ0smHgaWcJMlcRrCy2MHQc9ibYOX54HCmG6fqlYoBIBv+PVZ3
bt/XnRyrSIw9IG1WWyDAnNavA58NX2D9uR1UGU0dYjIiaW7L3E4O9dx3Ozi7w3t8lhCsaLF1R1zr
tsWlGt0EuUEyFFHakIfGxW5nwgkn87qvwLA+Xm5U6w8/7LPBsbhXE1juyL4yAenCBvgy6cG9G7om
boNuQLBuBgC1R9YYAbU01wCOowiMfzRjbL3Y0uXUN2ivv3esYiV4rVN535a4wyWeKp4dACmd0JST
/b3gnldg4iNw7rc1zEj8dnKBFwItCIXyAJiWsYULq+14X3M26Rikk5IeE8NRb7Vy4DiPOvraQaVx
Ucf+CAN5HCYoVzvEZDT1CzsuHzUxxydqghCUQhdKfCs3kzBT4/heA2Vg7EhbeG/2CPRY3bN4Z9hw
azSRifyez9T7Zs4ofb0hTd6+erZXAb/kdtNLXcHpdhqzGWFFo9mVwFUfVA2YLoCJZSTLpH7QOUor
yFg0NLBA6hnDTHcUBi4pDPvLFk5jyBEYRIepbslbaswk8+uSdDeKVnkgnERWYQXeMMzJYZf3ZBCY
R80F676axWR+IY0HVIBV4wrhZY+dWztAD2seALdl/YIPA0/2YDoMexcq25fRMaaHOjPaQ2GVODmJ
+TTM2AWLHLZrJlJ7JwRI+bGkYEGddW++h4uYb3Q1PCMab0Tse3atcNZZ8dg6FFAyD5UpMRHkpgC0
C06rlNx1tG3C1hiqD9nP6X6eRPsw2UW6165Z7qUi32WTVvuU2TH1wcqRmd/OTemnIB0EHBWDoFTz
JPMhArcfyYy5rIVdv0uz9VCAawr30RyUhMSsHb0H3VpO7tcpSe6ndLDAvDFrNBwOcRHibs29hVM9
KhHH8vbMrsp8w8ECHfSqytMg8Qbz60wK60jjBOubnLib/KqEoidlocIcqqYG0fDM1Q5gQGX8Pg3g
onpF5wSO5zQBgegjJKBX4JbCE+PeGB2O9w9w7McV4Yul+HCQqXXGIzjq1PLKjKx5cvZdIc9IbvAq
jIll+3YwxBGjygkIr9QhtZs8SGMne4DnaRKwsW9PuNaB2Hxmo1Kgcu8cx7Ju6gowl0kQ5wFw17gE
33lMog4s7gDsE+tuqG2cY2CzfmCD0QY9l9k76sHNAIcnQB7GMvVtndhPJfoXAlrroRkwTP0OVrOD
nxs1iwDZULfpGMsdqEvOz6LuHXCKtLFLZsTSpGrZh01pdpjaKoP2Eicg32vH7h6MLHLPp34o9y5M
MX5kKYoPJM6er8Qd/nOqQd7UDXBdrIUlu+UM5r6Mx/oO3IbxdTrzXCsTV5AgGebqhSQTR8JLK1xQ
BoTtDzT2egg6UJzn10BS0J3yvPpQeWa3zycbYJmpwUqc5/FXncX9DZx5rQHJN2JiIeFm/cvkjRRB
zR15YHRq7FDjpvalKiukWTIrbxvf4Vn1BSfPuT3jlaBYGIDiuc3By35POFAsQIk4ZmDCQvGeFBT/
zgEgE0FlZTgm9vEwCYh5eImlMcmRvjDc0fxxeRleWeqXigqPStpPGVJc5PyZyNjYsePnQx5U19gm
Q5m4lFWIGeMxNkl/auaO4pLZGIFV9CcAqb96CfDjl3/H5wcytpSWIYsDh+0GB7+8GJ5pN0dm1T1f
fvSf1NUnG9VSXJbmPaedRnifPbW34qB8FuyVf8zC+APapia0n+aTeyI35e4lPR1o5su3Le7p2s9a
HJjLBuU8Vc/KiHV50EIH6WydYFeOTEud2QRHcuhFkHiZOuMl7WIY6Nh3ecH+u9xonx9i2VIOhnlt
nYMydWSR/IbpPIhN8zmru12b237RDh/c0Fd2/bnt/onq1RxHWLQRpPQqnNoZ3MLcucaiH8PXW+QZ
p9gyXA5OE/R3+ck07dDg9hPQSDdz9aMBnvu65rL+/Q35OCD7LasBpXnOsXaK0kec7a21pgfYEj5L
u3xMclUFl1+21vWL453EZQ9b+5xGHjbNj04w6y1pqzxsFLbWy69Y6/7F2a4cWMpR6V5GWLuePW7c
dYS/lVZ3U7QSCtPmhSVbdIC1FWwxRdK+KWqR5NMJdExYv+KAVie7Uf8UbbwRlF57w/nvfw0wU9HZ
cIZ4PKHS+jQm4F6O+UGR7NnMy/Bye31+b2VLhZVp5NyGS1YW1eADJlYeWsMJsDxEfGq/zF4vv+RP
SuOThWwpssrMgthNIYyofbffm/v5izwN4HtWvn4fv6uHE//AAdn4dvltn6fNmLuYOIC6Z1YLwk6k
ZgdVDbytSuI7ventJxCqTqZMmt2QoVLUz7OeVHvAj7bMaFdWTXcxm+oss7DXNi5OECVYKvaByuzn
5V+1MneWxmpmYltOygd2Eum7zc/T9A3nr42VbO3hi1mDgLQ9NHpmJ6ucQDEvf0/alH7SXGcOxZZC
q7bv49bqpXtSjtvdmJ7NDkNjVxtZ8JUxvNRZDXaZ9CRFLZl0WX0DBYd8BC4KQakKxr0akvvfoFdt
BXpWRtdSsVPiYKSREWQnVsR+1f+cKoVr0uTPIg1sofyRNKAzXrnFLEU8CRtTrxqQOBIopfcRqU4/
LFC4vl8eUyvry1LEU/Giy9LMGU+p82syZ7+egWQdTJ9XW6rylQnBFlukFB7IL+WIW48n/ysc+7sz
9hv5zbWOWExzeFIhVmk0SJ82WeDMVoR4+JPmM5I38gsqWkK3j8Er2bJOW2urxdTuXK/BzcsYgY9y
kDppAo10CYdjPYTI+8vdsdZYi+1xmABlxuF9AqWK4YQvRIhk0xbQYiWHx5bakAmGq5omdhn1jqN3
8TzRQPUtaJzp6NzPiVKhajQNgWMuv5WmNGTo4ZZi+1SR9L50kfEqyp7muD8l7Vs3xs4xjqsyUpnK
3jUdyl8k967TGAEQ/O/Gx8jgGa4y82jm4Jn21bgjOQwPLzfzynKxlA0aiHOmvUXK6CxMT5DJqAri
t2kajGdj9npLcLFyElnqB3sQaLNyMnRUpOae0RI2wHMw6uTeS7OTY/SvBhVbqfiVkbOUldFSdrDz
xy6u6HtjRxMEHpfbamVjWIrJ6r61wTk4B2n77FhWzdfR4ofe2/KcXPvuxb4zGyYDZlAgVywclMB5
XyxD/Xf5y1fK19lSSuZRV3nFxLyTdc5bJagHDWAUke9KItQBsR1xgJhD+2OB+KZTTvGuliO97uC2
NLg07MLrWzDCIFg4ZzNSAUq71I+ZORl+kc0bB521EXb++1/Hw9as+lbQoo4qxB7KsYI9UX+Ei9gu
R31s6RUnMW7UL6wNg8VRF5mN2BQzLqJzT0M7e26cGWDzl8s9tfbw84r718/wtD0XduZhPkqpg7iB
sxpE+c/TvCWL+3zC0+VqMosceR7b1pFUCNTAV603XV8W3O8MHTjtEFz+HZ8PZuTQ/v0dyCDXvJA1
roOy/SBusadGt6GiWnv0Yq+LdS5L0pQ6mtrurVOARZtb6L/PW58ul46pJIjnQl+PMqEZoBQrMVBu
AQawX0HodpXQnC5XkR6bkRsTo4gMhwYp4Tde2T4mkNde1/CLVaS23CkVdtxFarJvZm6FmumvVz16
uYjAeLfhvEiGCHxegICBzf3q8SbbmFbnEf7/1yK6VPzVFPqZTEnUlkHl5VTVTgNRLXB4FP2WY+3K
yHEWMxfeSgalRVqgrqncIcLf+r1EmO+61lnM3GQqmCapLCJkDmyOSHd13bmXLpV8WkAb0qRCg0+o
f8elQ0cf9sSbQbuVQe8spuo0uKZShtdFNq2au2Gc5BekqlFhUzO5sQWsvWIxZZVGas0GMyKC1/ab
0ctwwFTzgWHdSnGu9eziQMpR9ZhNZpxHw9TdQsn0BYUcv67r18VBlFR6iGFeMUQDA2EAgYF2a7VZ
++jFVJVJN5KswZOTwvJJMvrVdWYWUIT9u/q2IwGeWYEbIlMaiQmZ35Z/dRN7d7lJVrpzqeITre2W
gFJjxHSI0BvxV9ARQxRvbLn5ruxR9mKegoitWNVnfRT3xS5nvwEVRaAvAQIXMXl3q6x77VcsJixD
zbDLykFHpNf3HXEOXWV/wFHhujG/VO0ZRlFYU+P0EWpm/U5YB9md3GpL07X28YtJC0KhnFPo26O4
rkDbNnE3AXD9luTInl7XyYs5WwEoWNoI40bmuWIlY1FpZD+munq5/PiV5X4p2Gu7KXa7Cj9AxeIB
6HhkYxi5Qwr45Gbdl8vvWJlgS9leIuMCXIu6i1L71iHlDUje+8tPXhuhi6krUIonQNPsotFUL4Bd
7Buvf1bJfBNjM+/Lcauk4vN7PV1K91y4AcYDMfsI9mr/pZM4NmPb+ZYtHloF3W+HELXiEIW2XrpF
1VsZWUtJ31hTZcMIsotqbDzBIPC+uOtMfwCidWOr/GOx/slev9TwSVAH5DC3KnLcoXrKZtWfkq4Y
i5B3LcqnhcLmoJ9GA6W8kN9kBorZyPmU1HRU+kYN0kKAasdy9GNGjV0+W0nlk0YLFogxLx8m5Kl/
JIahpyCDoh+Z3Q5Vf5BhgaviFfTK9XtZCFxxPQOjMvYRt4YvZsEf8il5vjy+Vjph6UlseYJ7yP73
UUqsRyf2jk3nPsUJDS8//vPLEpAv/+4Ps4tyxnw2qsgyutfU5iAGx/dF62qwoZF7tp3sl9UjZ3z5
bSs/ZqmkhBqes0myPjKBukeJpfm1QhLcN8Z5d/kFK/N8iSbGzXmyeIsXCOfJhV1K9nH5uWsffn7f
X5cxao+CoLSjjyBoE9kvnd2q6dflR68sf0v4ADynYZnRtW3kZlZV+6aSpPaVgbyz75i0vIuLztjo
7LXWWZyNEhtlkJM79VEyeX4z3s8QkV7+EWtPXhyNvN6kMGjGk+vyG21/ohrquucuVlfWkNQYaoz+
2ap3KHy8s/stL66Vdl9qegiPZT55oo/yeTwX8snXtqxvqEjhqNNcp+aiSxpBSnu37jMZn1pjCiwT
glWIIa0kPV7VPEsUgQmnstoRSYYTKWS87jBVt8hXbLn//AE9fLI4L1kEAgkV1rca07XQ7oGkM+Ab
noG6b2AbwhwGYL6YY0184hEALEcJY1MLXLicSdcfulL6upqHj4EOWQjVK1wWYztHlbYBAYNLY9RB
a7t64E5eXDdaltKhVNSNw+e2jwxVVa+Z5Nkd+FPt++XGXhsw57H/1xqAcFUrG5F0J55TeD7USXIk
w9yFqevAUEfWamMNW3vP4riFen9RtCk2k2GaoZR187tU8NdJ1nYI+N945VuWa0GTQ4zq9H3k1k+d
+7tI60A0R8vZiG38j7MvW44bx7b9lRP1zj4gAXA4cbofSOak1GRLsux+Yci2DBIkwQEgOHz9Xenu
e9tmVSpvKKLa1S7ZHEBgY2PvNZwJCGvi0KiAhe8cTB3dvhbyawSfzre/wrkLryICcwlwWBQXDvkR
SQA6suJ9ae6aLDQteOIFIE6I9dZPkrgasHDxUWb807uefI1RBsN/+XlcOjICY2IBtsmlM++Z3WmN
UM5hvSQ7DQ4h5mCHk5FUgCejev/2c5+7+mo+Iu2bhpYAC2HDcNNPRUyJl6Ks9PbVz3xPspqHoRuI
3iF49hJAlNG5mewlgcwz62hNZQYUz3HmZQRpAdQXAhfrZew2g/w41Zf203Mjs5qLBjhErk8kSF9T
SMxcuy14rvOFlOOvB4atScyQqJuz3mgEM3cAH+KOXBJf+esTC1uTmHsK+Jxf4STRAQSm8yZxwZi1
6sGDhPLSZRdmzbnHX53cox6lB+qj8BDI4AHdsAQY6gstzp+ntj/vS2yNkQ8hLtFK+D/gyJtJFnej
S06ENpaCHeWnaNKL1CoTpKOvUCsIFRt2BELkKSAOMs291t1HotFHL+JLCs9L9Dhwljo6fasfqnzp
4yHUfVLPA0+KUIW3nM8gKkDI1QXPpq23WZWHiJTueBuAFLXzwA4D4UiwtKqheJIV78MCwo309w2H
SEifgUdojxDyrhOV51vIDjxy+HckFMf7d36oVeoG5mtXnYLqVZM98KHAaF5qv/2kvP7Vd1qtj6Ck
TrRQG12NfZx/L08+h0n5qr+g71Pdll9oAwv4uPj6nkDC1ohDVNIbUzW4GeiKce0+ZMsFHMVfxxG2
hhsCu9Looakw2+RVWEAPhNeAQ1dxPdn07Uf/67M9WyvYh4105ODR6hho8V1bcp0N4mPpePDc04Di
ivKgO+emqbILC+jM2lxjDftqZDCxwtpk8xfWQQn1Usj964DI1ihD0Ev6YQRb7NiGbbShnrZA8Orp
ULf0UsXg3Nc4vdMvWVg3Ar/L8rA81vBDtrxejqab9A8eVnCeQRZz4ZOcG6LVpgdDrIWEPgggBkbI
k40OgHd/fPtrn3mDNQlHwXSchpDcOUJ5hMZVpB90qx/N4m7s1L7rYMDWBJy+CskMbqw+Olzec529
ON4lcY0zPBG2pt/MGtuq9Tt7nELITvesZJu5r5yEw2+dxbANqUAtlVmTGJcOG7M0wXYuQFaJ/ayc
NhDehNaJ1sOTz7S6DmQBbPrSwVQhL8gG2l3iQ01590S4x1Nhu2GLUem2wzyHKZqVaLk3ntgWUdE/
iZOVDvWBLYsd8AbyJJ9c9YMNygMptbewVHADG1vpT3cqm5uNhUzSJsLmkXAc8rz6mQSgou1s5Qdp
vTTkFupG/aElQ75lipYfXC3ID1CNzPNYGnvn4Ro73S4t6CdeuEfeksWRpPwuB3HGjfOFm0tJ7l9X
ZdjabbgFgl16gKQfC+6bncgn8zR1IPkyhpOpm6kq7kdQbWIv0uN7F9ZqHxgcAZf7CEftqR/BigaR
AfD/a2+ZXmBH975puTYnsHCB7m2DlGx25dfCzb8tgl7abc6kNWvkPHbn2YcyV3Xs5mlIaqd5VEt5
zFXwOA7mhmr7zg1zDaAn8LatAz0PRzaJFN5wxyYk78v5glXSZMBxCYbCwxFk7FLjfiHZhc3xzA7z
U7Xpl6jpqWaEvZxjjrU/h68V1cXWFrw62qUK7tuBFkkvZweUMj9PIa/ibd8OdWf2gzWM1rLC88sK
Ryqn9Tazrrci8GJxUYTkXIKxBtDa2Z/9gqD9lJkTTb8dHLvRED25AUtH7k2m4OpOYOogwkHdLjQL
7pTvZrvKK+oPc96K2xJGIk9vv+sZziBbwwZl1cNQjQfot9Oh29jaLW+UW7cJ891xPyvmpw6i8aYd
gnbTVrTajIXj7vk41Ql1h/6fognqTT1m5YV95kwQWStSVz0cXkGiMse+HED6NqhS+L63P+nzJC5M
55Ih7J5to79feH962hv/It1bI4zrzoOSIzt1p9uTYkhG+TWYzdClBkZw+UxgtXDo8mh4Jq0tgJgK
/BcIMxZZSufFcdOxZmDYLDUEKGhFgw0tTHsk2dAdjAdLnwEWPymUKoIt2DDdC+wG7U3Y5sGmWBgf
Y5+w/C5zR7l1vKj+Wtnab5ORzfwAuhqUns0i4Qo0O/CIBO4MAjPTPRma4H5WEWQlZjPsmqmeNbo4
Tphy08xf8ibq701bgH7UNeOnzC+KpzwYi+/uVOc3qrchfJY7sivmRQAz7Vbymkft8sBaVW78oWuf
fIM+scCseA0bLwD5rXfLj2hzTAkMBibASsV8dKuA3hlIqccStbLYhdr6LR8ElAEG0dVpC4mIWClZ
7lB9LgCubG87C1p7oSCnNBI/+GKZQt8DBN5tY3wnHYz1d7aG/FHQuebzUsDxr6pCN+EdeO4zzICu
JKlVglOgSXQxRJBJggURDAmXmzEPnNcg494u9/0sdWDdeT3CbBvcMYx9rTq+z4EtTWoIluwcI5yv
REOVMOJcpKC/QQZkhhLqp3DQznYEI/MpaLkXz5yAhucD+IOJ7+0FcQX8rPiQ2EnmTwMUFjb+WM/3
qAjCYpO46r6k1CYyss2OgiKegjuXbfpWoCpe0QGUNifjSTXb5aho9KNv7bjLshKaHX7bX6smGneB
DdgHQFOqz4sYxPeq9qCxIEciMarlJQvHMxni2iZipJT2XQudnzEnxbXHO3rDM+/b24vpTOBcY7Nc
10AidcDRL/KaO5xqI5BFiy1V4fs6MWyNygrIqDtbT9FVpO6q6i5vXsP5feelNcKTKJ82ZlbmCB/6
lEdB3IDXO0FffaQvb4/OuaH3VmeAGWKfEPM3x2UegAwqZHTAiuIX4ua5sV8lQhbMQ9si+zoOnADs
y2MBbSh34snbD3/m8msyhFwqBltlpM95uAOMF3UjLI/y8e2LnxmZNR0iGiCgU/JT4qhlTNVtWV+4
8JlDy9pgnqIBi6DSVCfaFeDwvRHiXvcZ+dEsbv4BNtTV7l1vsOZEFDY3rDU1ms7kvmxEWuf0wsCf
GZs1HwLKFnoy1phjSPaKmhi6kPHbz3wm9VyTH/K+mNkYoUIgSoR/cnDaB2GhNlTKjYVqyds3OTNv
1pwHDn0fPmVobRqIyTgCCPsTag2Vr7cvfyZbWFMSDF+CpiEUCIkhij3vxpWPjoQGcT2AwyHjRl4C
25wbrFP28EsqOrqUQcYWx9/BwFI3O3QonNmhSBaoz0p2/7638X6/iWmFl0HeQh9JKFyUH+Zij5Nl
tCWOba66ippniNGESZ1H+eZ9d1xFDWltb8CENsexl9e9Gz4iqb4WHD4ZpUD/3HfhKuxfEoQ4N5VX
hbWGzTZqC8QQp2uh6erHJbsAqT3zddYQbUg2zTRzsPy4IsMNSs99kpkG23EGIQibk3IL+oPzLqQ2
W7tTLMQr7BB05gizKZEsmcS5NrPFVRiA8OwqH0I+3MjP7qQuTb4zYWxtVVEGTg3AAWI7yUd166GH
eS9avWytEl7cyYvui2dW0xog63R9FzhTbo9+mHbxMG4WSDxviruyuzDdzsyANUbW7fqxtVrgQNfO
8eB2sSu/vz2Rz8yANTR2Vj6k1CzmVjjWByn4oSi6feF1qNq0bpd22XDhRmcC2toDQ7BQOl6GPIEF
5Zabe6hOpR7fvf0W505ja6hsT2p8zoYPR4h2TZCZcqc9RRv7ugzm9iAXR8Xc4HOXIRCXwxT5910J
wQqHguvZaXfcNBbyKgFtLln4nHHUY2twbcAFGhHQCzpmYT/HZVbshm7aVALfD56JX1qne3TqeutC
7wBU3QjLeukv7HznRnoVcj3Pm1lBsahH5BqE3kNsOVTvK+mwVaSleT7BjxMzXTdfw+KFFhdA4Oee
eRVPoco3Skaz4Ug9KJ03T3AaTNzxEqTx3PJZBVAoIsKcnEJD1vZyQ5xp30Py5MLMOxNj1pBbz29n
7QXhcFwa6N6Dbw/LHfjYH2nX5SeVnHa7FGjURo03v5jSYdgcoDm+gcKPPMxMjgmqE1FMonbYlKb2
doUj1Ne3n+3co60mgsuoo8R8OlbUsAMKyJ5XZeJWe0bc902HNZhTQ05tQecPi7q66sfUv4RFPOPD
y9YITmZmN5IGFx4SvWkP5UdxtI9uqtJqm29t7KfjtjlEV/qRXYfHfqeSS52AMxBFRldzpfb6KoM+
JDKja3oX7swB6pPb8abKY9jO3rRHva0P4n68lke18Y4wFN9Ej82F7rj7E9/5F0WVNe6zDP2lym1e
HUUOY+FkyiBW0/HhaQqkcFE4QqaRQ7D73pu6TMeQIAUWkk7Ajc1Wu18c4fAw8a033IZWsWtFIlTZ
HSSSKlkAM6HAOLDy1jpeDYPjtj6ViGoRjx0LXWgxqSi2wVIkmsgWlLCFfpiqGtAflqNxSoYMMB6L
BlUGHULqMliedXy6A4bdfmogAvEjcjNx0/qm+xydpNU5LLS2PnCkacBwLOSRsLdOI6qthOJhbAEF
eCRG2GTgcKiqTzyx6gRrnfhUbWtCJpR6xmafkWF6aiwMjCXkNDcFdMW+8cEL0V1kvr6Rc+tvg76c
b9qm9jYh68W3Hno/TWxHeLTB/gvg9LJr1W0LSZIHUKwcEpecOi+Z0wfXXgcRPsFrWIKZ0NNxsAz5
d7hzRzE0e5wn2ojhtvQhiOSMXCRDm33ldeA+09wTcZfly31QuiHcHFDLWSgA6pNrJZzFqnmE2KVb
Q27N2HRpWnPtsAUiPa5fObuQWP1xRr8fZDtm7mp/HJ8FX1S+m3NLPyPJy+KMeJjTDlglfZeDxduA
mDzZWT33qs+2Ddp5tyGr/GMAzUo0QpzoUE2CQhNIQTVKw0p3M5dDAK2PogASDWqEWTz7dEhn5dV+
3PbAM8Um6OzGyoxehw51H9qWulUMi5DoiuruWYwIH4hL4LccORTxrsQyQhTz7ch0JiCviQQ56ZkL
97zoapJPU9VvZC4uZEpnNpI1hQA22/DOcLroCpayMmbgpTdl8HXR7/O+Yms/IG1IMalTr2YuRgXF
Fv65NLq4oAZ4xiyVrbkDshR69gyOFZlPWQoPB/GyFCbbZF1XXmU1rIVFBpvB2R3ztCEq2OJMPiei
ghlvUzPnHnYffSoVNiKiJzCSuPHuIJlxyUD33IZy+py/HOa6wXaNjsDPgLFEhlxU7pQMw9SEpkvz
TF74hGcmxxqIzhzQsJcekKMwauOwuM3qp7dn3Zm5sUafczE1YT82sKKVWASwPviqC0z5QgcXtsNz
aega8dzQQmWj7ukVhOyqY0ibZe/jPJMuDgqpCtTFxpU5zB4UqKnQWgtH0DwhnXhnqmHaUUiq7Rzx
zjRwDY6GnlaVuXODvXk5FOpT1Rax8C+cG89MhLXNSI0kcIbStjxO7R2N2mMUToexcnewVbkwCX72
Lf5qJ1wlL2iNTUVzmgUj1tcjNLiK6zar3UObtc4e9MNFgJ4QsG+R0csTdo8aB0dXbitekXiCwix+
6fWHBkWgFDGySOuZw6GjKbt95bpuotlY7KECbXcF7xqov3YQ4MpFg3NJuOxnvQzbIGDeh47MY4zU
fdg6QUvSwfbiOeLOfNX1c7crIQh4E8Iy+bbyIHRStF6eBKFUm5bmzqblMBVsljACFciGadDnLtTr
XHcT2ayCDBz+n3Wkt0cBrP+QQ41ts+iJJREE0t5X5lkDkvsQGaUzII2yaak20HkNbnDqhoDvxYPO
mcW6xiQb2Hs0wkGZrXD1bTn5V60OLkyBn0/5F1NgDUju0BThfYRZBtkUa+JxAED+UPhCPYRCQckw
0C0EoYVg7ueaRlem7/p4McVzPcg9hQr114KULrIkRy9XBQ/7rTsXwa5yWwqxN3NJ++yvm610jdwb
F2+0hoE3Q/u5TdtK15tiAowEMoZsX0Lf9Zk0UbQjQf7kmUpfOPGei2Wrg5hs0AeFXV+EbTl7mZri
kVnyNEf8wtHhzGddG3tUPWRjzYSyXSEgq/6cyce3Q/C5666y66r0kN3KEhoNWm1rMW+4kBc2zzMx
aY3wD+bZc+sJAQNE67iFEjrpmg2Rdud3l3TCzgz6nxDntfbN4IzmqOZbCy04ZmiqBvK+pOjnpvLL
7ho1SLZKdSqVQhpS0r3pvr896OdGZhVK5yyvg4BgjUIO9Iq2/JsZhk3oiRSR5kIX6EwZyV1Nx6HL
ARsW2Akg/hOpG6ctE1KD3jclfX1JD+Xca6xqBFlRwuy8osXRLP6DPxevLZsOZTbcUvnO7G5tUQFx
bz8fNQXDoqLzBlgGumGF5RcC2pkX+BPkHCq1jdOr7qqImNjU2rgJHO/ZUxMG/NMSuN2FlXBmmq75
adLRUzQDkX9k9bIJxb7ymo1XXJil517iNAN+maX+yJQVcLA9AphEYxqOjyB5PZdFlHrgRF7Yt869
wenmv9zEggU1oR9tjl6/NSqM/VYkWfTh7eVwJgatkfkQuDUSxAJzNIHJYtb2aLeamu7fvvq5Rz/d
9ZdH97pwydsQAOPIX1IN+9qFpwO7kGCeG/zVSvYcf3HrECX0dt4Gy7af0zGHGvKFT3tuYFaLGHFC
CBy/8Wl9OJL5Y9JdAlGdG5TV0hXIF01+arJq+Uzy18zXsbnEiD4TetYuY/OgvWmZ0B72BzIg13OL
zQCwD0xTWQFeaVPsxWjn9OfX/e9v0/+I1+b+X9mH/sf/4vffGuj4FyI3q9/+47Gp8c//nv7O//sz
v/+Nf+xem9uX+lWv/9BvfwfX/fd90xfz8ttvNgqHvfnD8NrPH1/1UJmf18cTnv7k/+8P/+v151Ue
5/b17398awbQC3E1UTTqj3//6PD97394p+PQf/96/X//8PQCf//j8aWoXtT34uVPf+f1RZu//+ES
/jefQoydgA8CevLpSD++nn4SBX+jaNB7EO/EH2L+CVGtmt7kuCf5G4OOCjR2gzCgnJ50V3QznH6E
q7mEECjWEo8H3A/ZH//32X77Ov/5Wv8Fb/P7plBG42lOU/c/KWQQQtPdpxHzTs9HAw9X+21VknZo
owWFyn0pi/mee3a4cXgZ5kk9TISmqH04YmegDDbAyoFMIGMyoI13qKM7ODaZOaTp2Juw/9c0+m0W
/fpcv+eMp8eilAQ0RLUs8Ji/RgCCRpZbdRIqKmHIkx29Il/c1IeZ8JR6c51ft0a1NzAjg8dJ39Hy
XnkErJZfvuO/x+rXZ/h9TWLgOYGIKuOQYPYIHEZWQwNpgiGwMCHYCaem/g4QTY1qnV+VcwwvVLz+
27dbSVGd7sepF5KQcnxhD3pWv3+KMopmT3V5sGNTpoeNDejnEltHnsL4g/xzLOrxrsqiAhCY0cI2
hJfWiyEk3VcXAvQKRvjzQVgAvRlMzND3MAi/P0iL0h2HIQjfVcI0QyqDCZRrMovvmcnc26gKGaB6
UpQdLACW6Z/EadVDRRfhbAaDVBPa3lZkqS+7oLgwLU5D/utsDXyPRjQEYplHQC2vuUyig/VSE5Z2
B97DmG0ZrHvYvpe9ukTXWc8/3AjAaky+iIOLDXfX34fAjRT1WdsNOxc5QrgRHWHu1rSh97x0I//h
leDKDhLqy6hFMdQQM6Oy/sL8+30vw2dABID0Eeg3bkQj8iewahcVGcTL7Q4nZRCV0SWU4NdMs5eO
XU/FNRmLS82a37eKf90ygu00jAgiFHPD1XYEKcneQ4102BW6ar/IsapRHwimEnqDDeNH/A/kqDCn
/XSh9f3nd0Uk8/FFvTBCiFyv97moQTmch35HTU3AjW0JAk7p+C1mWgUlwVgU2XKJnvHnt8XH9SDc
DtYTIvF6g1RNAAlYSvodhAXyvY56t46lLcfvCpq93z2/6ZKuRCUjeXuhn9bx75OYB5Bs9vCW+He0
Rj4JeKy6g5EAtM84J4H7M/Q/4AM6ocwt4T2zw+k9iJJ5QKN0GwXG83dv3x986lM69J9HCBkkIk9b
B6x9ML9hrrkKNej6ZYh4qPEADXRqcJjPYGJCe9825CY3/LEdO6RRTZvSIqL7Cb5rVyHqmEUqZj4d
ezgWAaJJFeCOE/3A+k4fhHGjfRdN1WOZl+5dP3vtTo/ltxr9mQ1VtNjnixo3nm/qJMuKLOZ9ZVIH
zeY7MYPhB2pfza+cJmtR/TNLt89nJ4cWG7QtTsZQhfOyRLB+srCyEt3S/fDAf4BcPcCPEw0O2hXz
VRBZDbCRKPY13CSPOgSEtTGof+XtlB+8if7olsa9DihMQ/ISK8pIGT6UxF+2fsfzu2rCixOR3wuQ
GQasx0MRiuiq0BZMKgKBtX+6ZfTZTDWD+63vXUPMrU8gKa3gH64hG+5TYOC7waB6NiA1D2pHJOFI
wjkJSkAsYhrJB4A90Q3xCmJTiIOPn6el6DcEYTStQDrbTgF2gK2zWFU8KKB3uiSELxRAQYHlbY2G
jM+jHm5kpgvyLewXZDknkWoQgCzMBaKjNSEcrecQBWkVV2FZjVHswk4KW7XEyoI0PDixLfhUCmo5
bDP0mkX3odPPM/AzMswBRaq4CdGpDboFj8O9nsdT1rVfSlyxvSZs9Ep4XxgZOjcw9EX5/dQJUct9
gwpDv4FBiC2f4WuHsFxFZY1iPJune11b14eLQ45fx6CV8CbiMCvfecoT01PlRuFJuJg15bbwJ2z0
3hBaCVcMCulCtIUJalenm84Y7y5Ukqb/2pEnd6jVjgMYy34Y4eKyrt8w+xEdJlxkiab2i5ip78L9
IWADid2aw4cKdVAEsUpoxBmZgeCcVkOEpxbQH89T7Sn82hMJV44c/gk6AZ9OlWlWh3i8SAE9C1O9
SHVTFWvRq/p2wbGvTUKLnjUcX8DwSTJ/gujG5HaWfaF+DYWWzKN6TgvbNPBvwLZxzeYetvMtXMbD
WwYtvXI7OgCkb7ueQAJDC7T9rhSxmMuk7gFJrXrdfumGMkRzkdFuTCjWGwYK6UKTlrm6VsApbX0l
xZgEpwJv6rpzPx/geVd9RPUHNlNR5PDgunb8IduOvEIDxIXspfMgoqwqPhRsYGY792WtvgGP/wqw
G1iKJlrYdxivTdHNVPL2rvW5NwBPfmqb+UtmIrj4VUEQa11jpCxtRdoxnf8wGuOEw+lciJQ3rOUJ
GXogUyu5qGYPp4uwTeoytEEM67Tscw2aDXhRUh17hq4pKsCVs+lm6OHEbcdPsSj3iX4ZRNESOCj0
AWxH0Ah9DCDn7sWTj7LxticcznCdCd3Ueo0M7suq4ClHG1fcTY2FgXwVuQvUIeSAOKZ5BiOLwDpO
MoA/1cEe/mTL1cLfqm/irvTHaSezCBPFRE0+Jj4vFBxDWg4Hjqy27J4S1bXbEhSHNvUiMv8TclyL
2g9l54i0LEdsXy0dsGXJgntJy0YC7izPZ0Rzbkg0wjijiHaqBtFhO5Q8yI4iWCiHG1yWiRTr0tv0
QV11O9RANE/dCaZkasEhN641CBUmUHtLCqOuaxwVtkDrZx/LiDjbiDfqznUd/8pO1SgTw936h6p0
DluXqLzzUN6/hmwuTEawavPvNiQ+1GfaLILBjQzgZycKB04eFlbUSWGM3jcoMcATrcppCj+3KANd
Io8AVYdsZjxX6ETETpBFftJomA52OeNf51Gd1lGHply01DMsTTIYt0Cu4AjTQRbXvDgAAd/fEkmj
3dQu6HJ7aNDvUbWCVlc5ZcGmZjl9GqgHL0fuLR+wh0KUlY1oq1nTbe3cZdWBQMoNkEY0vBVZ5D6C
2+xVhWNQEgV+s7XVOB502c1fYQlIQWSLiiNURMUNGsbPxC27Oo6GfkgKCvFiqBgvcE6o2/HB1kDG
Z2gJR0muMmJ2oTUD1MqWceu4ElmfRlI0ISx3LvzaHasOiHtoIZSj306IUYS9DjisxI72g5eSes8E
tpG3rF26Q84XcCoWER2mDu2gBbXALtU9M/BccjKEp5N0gYbheb4J50iwbSWgO3VbMCd8gL4nvy/F
gnDOynYT2ozBs6UIfACDhIvdsyqr+xli9iKppYw+g/yr86ulqYRKIDckVaIiIa9HNPnMzRTq6Nus
+fDaIuXawNgRxckaGtab1tHuNutUeQDgEJg9LVv4aEbVfKgbV/vgW9uxiIuQg9/dOO2HcZDdHvsD
nB9pe5VFBE6noEbIW/iFmbtIVujiNcBvjVbye4yhTEXti82gK2zSslAPsKyuNwsZ/KvZb8lXyseT
UGSOt4+RLjgpqETuPVWmeR1bb97MFk1/qH31rNqUhaq9pIpGeShlWT8U+Vhtx6LNb2BFBu9MJktY
UJWAbhADMbWq0dfgzsD5CmEqfPVLRkEn1i7CtQZhsZ8qfVeCtguw5QD/0dbv4DJlm5klBaomT5Bl
cPbCRFgb0i/vew/enptMs/wTAf9kz9XUb4AGEDuukSOwhaZ5rr+PSzumC1YnZAvkdGdD7wP3G/B7
MjXupnoCxi2rvJTU2ZIi01nUxpelui1m1zkETMGocqzJNySC+npCwpMOBBEvyYYA9OvZ0jsYdl3l
gYZtwcn0LfO6JTbhgOawCEIeK4PPnXStLT+BAQRlWxXlzW3gleXd2IzKi5teoH0kOKzj1JzDfWhm
VefB9gn1oTxzD3ClcuJlri0iX4ETqRrs1mgHctt1Hltbwu+vdJ8hz+RunG56hCfZU1WNjyaE+Vlt
G/gQyEXyWOcZLLZmb7kiU0evOMk+4ej+Q9po07viezBCrCzIvZthCMo9zFKKTRHOUMDIX7hYGpx5
ZI2yg3gqRofHdgFCg4fLk98Nd6HM6pR0BAuyb2+lYt6NnnxYnvXT3vKouvH84ZG1Rb4VKCclsPdL
mzlUoDEI8GLhAvVjKM0cIyvbwAYIFUMn10kWyDwOek9tmAPObu6bQ5S3BP9d+QmT/XJbaH/cygiW
Qbld5CdWhz8MfHgPfVV9cTh3rowaUgBIkWgFKKJamz9XRL3AE9WLC5hwJrBD06kf1eMntKq+IgTf
IKrf17QjqQwHCAZFg5MU0XzSbFZ8u9DqNZ/tc1FZueVqnGEno28WmXeb0gMzKvchI1Yjr9jmnG1V
Ce0GYcSu72E9gjhU7Jdi+tYCwJz4KDHEA+IfWhxGbsJAwj+uwyFkzkxK4XiWGpii7XwkQDCc1eJ2
wvFk30BPLIXdzEM9tH7iFNF+bFygpcgSKwgvJcxp6302aGiZdbJ8jQqni5FShjFqGPCyI2z5XGq4
ToVWBzcTahZ76CN/mOasPSJ40jiruI7hrEceEROf5MyyTS4BUw/LuUpJZMMyRticnnhn4E6sKwMQ
kZ8BzVrJpPYzJ53dmiSTCV66qOfpIp3DVLYEbgUelACb4JtXevccZqd8hmlpEw4SH79Dk0Fmn3JL
3BhLoo+nhvv3MCLb05ZsSRvAybpFaC2Uhm4wVDG2MBUQ8SRa50B9ejUjKdm7flseHO5CCNX4T3om
eyuw6XvAOO7nfIE5Kkx6orRB5yot3SY6AOx0G4DJBTbQjGx2ITWDiidQazEQzBYct3ze0yUAekw/
WGDQb73FLldtByO2AYnotVwsiPgDbbcw//0Eu9b5u6Vjf3B6Qj8C9FR9HAGmvCol6H2opJRbJ5zE
I/zg1IOSQF/DqIt+tq3svxWkaYDfIiDncWGXZ+5RstN1gAyDqa/zVPYdtg4uXmrlf6qxs9xNBOYG
LnBSaGGFFsoDk7iR2g8TsnjeFo4HZSqGpqu3Y9aZuOvF55kHKJgH6N23/YgSxuw04KfVQQL2O9mX
rnU2wus/e+gq3arabT8CRlSlPO92THU6rZtaPgeWwAtbw5EXWGBW36L8o+AsPGwhrERvy06JxAOH
IkxJTvzDBO+WOamGsElkj5wftFeCqeV+yIYmZVU03EWh7FNDyh89DrC+6jdjXiIFoEFQ3eHIHMk4
8EgHTa/OxflfUH+DozloRB0VOYzOyjyL6SyURs2ngNXaoAfvMS/0DRvrbqtbGDQYiLAkBgqUcehG
/dHkwr+dSMRggSv1A3i/2I4gsKSh3+rP9RX808VXVnQsNUMU/h/qzmRJTmVb00/EMVoHpkC0GdlF
ttIES6UkwOnBAYe3qWepF6svzrll1+4Z3LIyq0lNtbVTGQQ4a/1tHYOb4dw2mmakh2HwEZ8Dgcat
t2FQDNZWxAg7OKAxcojbRNkh2CkKEqJLSbOgbkMKiGf2r1nr+mfV19uIS9Ay0iTsLT9NBroSJjBb
KqfPHphkv2960743K5WejXJYuBELp3ievcVn7MW5vCvzqX2dzVo2h3R15j5K84AxTuc+628wLt7B
7rT3ZFCUnPhOXh6ZHgdSCNp2ceHBguYxnXT3VNIZ2MRr7oXsDtzVO5YoVydkCffwQMwue+IU6LMr
mTFll41ncxD95zq7PcUIc9bvQ2Y151ABUnhx6nS+Gam6tU8VZe5YHzdtd1E6dAv/WrDuB6+fq8gP
S/+y5mb2FVjz8BVOejrrOgh3fe4AMtn9GnF+bcTqiuCSjkZ5YqzjEpQlWgXG9L9qlW6SruEYUYNV
nFgC2ddWZGaJqLzNOA3FYEnqzTMp+STmsu+MOfjjuWVxtnVR30rmfyP8GL/4WMGJkUrPcZDVIWFD
lNxwq3KTB6NJqJztxdyI5qOyLO+pNpR/KQDsP4OKQOTo9up5ZHjJT6zl7v1Seja/qWEcfDD058Hj
c0bUtHJOls0WTPt6rVQXUdTOC5MELJoWDQtKXldp9V5kUu9bW8sfG1mdO97Let9nuIcjwB77SdrB
di9Gk3OymzN6Nx2qZaa18j5bOVqXmnjdZKZm9GroYPldrlP3xQb56IJpPfdjMx8boexkJiyTK2x1
M7eg+1q2rXyxbJdO9cnx3srCX19NvJC7ZSorMvJoNQdo1Qg7iSUdTbt+oWTGPFM/I0k0qrdImuNC
3E/g0ZbYgxyVO89GvR5t7bAdutkuTnDg3hlnTpDkgymGhDbNIRZpzoLCvu85SFibzk44s/KkW9Dd
EtHnRdvgfS9zcC3sLgCmsUjkMdaOvSV86nDFIF5tQT3dEG3QIAqwzzmVYJH+i150yhFn9r+6dGDJ
JW9M3FnhvDx7Bq0SNWdItGTyq1DDFjk1LumAxTXCK7jWB41yeS/CLp92zbqJR8KWwshv5hwhmmrc
iCRd87X3KFslEmSOw8mnITV0xvS3n4/jY9r57hnhwi81UIKe2NQA7Z26dnahNNc9UsniSNpHrWFa
13xvOYPNhVjnnRUE793YHdXkzXFlNQcr9Kpjo2w7cnIVfnhWucvk8rRw4D5o7ZAWNVHyTNGorp4G
hp8lmwiFVurn2pKu6OjGvgO1XagHRXKMQJlvS6LzidslyJLNpDcjDiQi7TywjrInxWEMVo7jRVqv
c+7uZF3oGM1Zt8RkR2TVoS90sTCGrP74MGQmZa/k04fD0Wrmiv1djEqxio50qbpVaZjxMghBy+fG
nYCcDLT8qRgZuUntUGF4XnGOp/i6TRXuIbDK/NCaizWfXM0IgdXXHMtkpLS3voOYnspTQc3E30zl
83JuJ53GW+ABc9I4EYXlmGzDwB7Y+Nhh9RgtRfmxNPCo1KAf63ApYu0S3ts5v0pry1Wki96cYzIk
6ksOXrVq+6y1kXSF3hee/27I8lRuy+e4zQIZouvG5eSNl4Ty2pGimayGBXZFVKCAHHmNQnZQ/Fqs
/kUqHGKOqfIEC80xCGS48/P1z6rCe8dO77j133GmHuYlvwwtEQKG0aT7lBjIOPdqBmh9TXunif3K
3Kf28OLU4xDBanyVtexZVMRT3fKludp9GbfwZOUo9pwuNBiCKlAelQrsacJjA0TqOhbVQ16LX20X
HKSWVZKHrjxQEn6lC+lVeRMnVnm/BPXFHpG9pCLcPkhvOflllsajVZzpVvm9iqEFacmnSxuEexYk
KDZp2YzqVLzTj9NEauSN1tft3ciBszMHp476acjYERjkzSy1GSvWTyMg3c7tRUfIBdjcvmnEuJzD
bvkuLMyBKBukuSuo5uKlHKQXvxrEWXpgf64qorAA6ElNLqitiK7zmaM762OU4QtycPtgp5n9ntEO
4gIK388E3Fyn1pB3s4OVvqg5WxpPlF/drfAv2vLAEIknXdpKKoLojd1MneUGwV/ID4Dtdv1LfVIf
vq2pTL8RxqosYVgd84dlZNeIysly57sBhJYa3Dbkiq+8DNe9RbTab2lQY7z3KYOYntym8NUXUQAI
62nnqIy7tXNBK6J5aLU6GIPkAmSelRuxovdZRH1tpgi/mLjxjcz6bRiXa5MbT1YwvQPhx+0graNL
n2+CijpPeMvxu3v4Kjr6JubU9/fmJLtPhp9gn5nLOyNiuR8HUMa59a++YYDZueZwXxl06c6Z9ySW
tXIONEbOJg7G3ojSmtdcpLKpfh4yhnCtXSvcTfZifgDf8sTZ4eIS7JMLeczqdLhIz61OvUM2MEBN
Jq+Z39w+X27/JMmCr7UtiUeIReWrq0fRccoJ5YZn2xwNh5k+m05mLjGoLPTyHscKTIKSNGx8bi0+
lE1qyt1Uprl9DlXtvplF+gfAeX5Ife2je3U8N65m0+73VpZNKFdZ6NmT/Awc11w+A5OUQ81hePWd
adpnjupO5Od5fEdVtgeekQ+EysxXvxmmq1x6bz96Ns+5PXyvtZxOGB7yHynnPYyiQdRxOZUEi4+d
CSxtll5wMOswe6w6hU93WIF2eyB9qcZSxFXV1g94zQmK9KTHgzDXx2kayx/QytvBnyzCWLelSayx
ahM6pn9wPuoztgvzWPPGiow1yyRPu8oudjrbAncE5MIEQ/bYZFkYD4VlncPcAlKohrpJ6nktzls4
dfuZTKpT6vEtR3mGC61effFGv5373k+N3HdB2u+GnMHXqmqGjmBs4t4CxCToghdgWzUx4c5FMhf2
ViZEbmOe8PLl7PCGS2yncfe5T3950/kQQkZdNRQZ2plqdrLQ2FGcDsd3MYuLRw3CD11s00vf669e
t2pnZKn3PDk0pJTNmr1SXEqcwCSvVaOri0M59FVWtaS8riMsdUBhccAH4PxetK7ODnXc3FXculTX
A1UXILuLDudzRaT6fiqy7O8o6CXtmrb7Mnj3RXk764sxTt8zAOhzWhv3pd/cGa7JBBaqkmGQLPT8
evM57unQLJNKQdMHNbtSKZTpRGtr+4RcMyNbCers98zqtwXQVDo7qbz1UPEuRRK9+e8KYUc09yUS
5TXHhN4EkvRhUHg+dfGpG7CPlbEH6CK0dlZVEmFbWzsCs/KTOy6v66bNYycG8VwY4Xqw1Rb+XtK2
/7DDziAWrUkPbeWFcR0KB0QC0LTrfErZDcbCO39wxC9DZPrZLxczzmg/f4NV8Pb53PJ9tK2Kg7yy
gEdtgT1+Gq5hGvQcgcr9OyD42gV5T+L86LmJYxvLifEoSGpGlXdvm7uHCW9PFHSVjvOwdQ/5PBeJ
6sSNYFDlWy/mMrIImPnE/LMdKGZuE6d2l5i4m/re7/P5UlpDeV2r/sWeRX6YlJCkr0mxE45cI4MB
72fj1PKRb3u5BqJ3XpcRiS3/JZjfZkgcNzZb2/AfhsArdv1QAIDBQkUUSLCg11R1V7zWNzYPx26/
Bb4hAta6qon62StUIopqYP9jUU5cmbNstHg0o3p1B1rvnXn8NiGNzNgYUvGwdL0Gp+mM7pcmtPKj
senU5hXVgMvn9ffa2/YAnRna125uXQSodWfVSSN1CVzjdfI0zUCmUHnZzlsXtSfohYZSc04fK/Dh
XWozK3nWaJzCUlBF5FMP+GO2u9DBGp8tBhLxrKiThcyNfaV78Uyb2coD5fegkL59X/C569PSZ+JO
ZMZ0KEmra3iSgunQrFb2xmvKSPD1kPbowLuuXt+/w2isV2t0m8Q0Qt5VNUZhSeP5iZ5C494jMn8v
xUTyTV9Mwd6xHT+mTc3nbbr+Wu2VDdlXkmc93C4d+tLIWehn8qph2zvBuMZWh7/AXtwtYkEj4i1t
21NZMUcFm8e6kcKWNt1kvYxc9LisDf8RLNnd+XKmHn0Ji6MbLk7kejmktZkaO55gP5mG+kMHsvg2
ucuLeG0ByPKlI7J09ung8bbtVKdV9mS3Ic2vs9hZvZyPEHQAjE3qMCJmEyZwLRLNQBSzVYOKzmGx
L6g3jKUl589uaKZ7UbjmudpqfQBQMGKb9SkJjbI80mKQn7amZIfLfACuOQ2eUUFtsevPxQXmIL/3
MAUmVTqvH2NutgcdiPEGoQbtpz+LkGs/fTNXYdQoRPspCd61YHrVY9Bt1gPrpfdX5mQaNYXwEsLG
1RHNBTehmIKvyWrXW57ru1x8f9cEOdF5C3fCoUodxUMXvJKXCBQb1D8c3Hz7ddU1uU7iN0QWsTWs
eREO8Q4fRksZ+1ojCTPyV9fDeKW8PjgMQTt9TmPGPgkpfEcdPcy14oUDuydfc0eHsKkVqFldOfVf
SwYU/FQssSMRbKdRmgwdnl5aVhOr2aP9cOKSxKiYcWeYTnrb5FsFTLIlvVVnrJmiP1oqXZ/WCSFN
tFK/1fMh5LhzOwDqnZV7kB9bh201nsumOU1p3f3UaqyBcRDfFDtfmfdzMWyS8bVe8vgGtV3qaUMR
oZeFJ83KP2t3Gk9qHH2mxClLHwvivWJnmNZnD+DnZHajeu/KiQ9pb4vadixkhYogAERU95ltJiJj
yf8rZYbeOJwCLzssAcGGlCalxESCaLkxoW3LrYk2v1NUz/+uljEEeOpL5xRwH7XxIrY66rJp5a2k
g7+mma1vbU4OFpWd1tlKrRtXrVz3VBh8KVFvSPNTIYhLd6qvsq+2rAHR28x+bFzffM6dmhwpFZbE
D4oyS1TWbddQEOFOyDrXP7K6nP54Fk07qsPK54AdYeGdYuFhcbBQHjW36KcY0vy7dJduZ8OMRxD/
X7mff6++BRZNAJYkyUqa0ehg54nsbDI4E6csKqShycElBpNBwOsP9rrY5MWU4Vvj3sIyfcPxfjRW
FzzlqiZSuss79zy3m3uXVgYbEYr9X07dANLWmXekLmplnZ9JNlw4Ycqoyt3pzu4H+2hmUK2qyiAp
nD43+Hpa8eH3oxkzTCwZLbxj+mL1vnp1nNJ4MktdHQY7wxW7NrVqINj97TTmmUpIhMnyqDSayYrz
GxSkR0wIVmvMgKs3h9/m8/dbDsETESdNDYxXhXdDYOUxEbPWQP2spT4KmQYdZIpfPzZjNoLErzTU
CNJrsqO2WqLK8WEtd1bXbEnqB0ljV6CeIJeHoAA5ObiuU9tRB6vr7LbScMh7tsfy3Ze3qYoY5/zM
XuMfh1ssUS/s+cicboyxGdh8beQDYsDKZkr7EO5sASYEiM6DO8lHMy/WXdUEc5JmQbVzU/xjYCTd
S4DLsKTToMFhO/Z18LyFpIg9gIAZd6NvDTOAq+e8TEtWHOy6HhjvCxoTp3qqX8dUApP6rosnXWud
kBw8YKcmvMyPeCOH2yP6AB70Qok1Qsu3gVL4fb/vCtNrmD2UfpsL35lZbLx1haboi7NPMvB6cCAR
YcYbqrpVCssY1fVqx+NYhS8zYb5x3tuA1AP+PjcJNl5qHYfNmNCE4MCz95Aimd2eWmIIh72TN4F1
nSd7+kWZTvEstfDXhM3Qvw2ByveidaFYqC2Yh8ay3eg/RDgVecYMUT6kjb3Ea69og+jnLt/JDTEX
KcnOQetxuxr1qI8iNLSKvCrj6mNSXhDemPahl6s42SxOy75yxELkndMn6IR4yippqBLYQGXs6FPx
MM5IBcy+SA8kGPK5SrO6t3z1US6L96MOcWXQLb+whhl5dmRU2e5yCgnN2CXAWyRy0mQWFWGjeBJA
TTJnsz83a5W7zXbuAwNgjdu+icvFKx56Nho2Ud4lgB6z3++gUoiZQ96yxqNwrqKux6Ths7z7qaj2
JdTAHtkAepPWWp9rc8v32+L8rguhwH5VDq/Ujkmnx3w/cXc6efAiAys96nUGv3FQYlEove/V8O1r
6oRR37x4mFfeOobdZ+lAyZmWM11tN4Crz0vhMw3WvVEctqxa1jMLL1QFZXRCn+sMFmnHHgDCF80V
9cPQRLOLBmNoGAqOofYQJ1X5gGylCubCotrET5frYhX8iRf0vnuamtZY3vQyrOXHv/6kzlfgLopo
zOYtI4tkfnJRUtPprBk3wQ/7Cu2QbZb8aGMekaAaVXFTLZY6HHawWeKP5aYdZ0ZKmA8XsgY2P3U3
PZRV9LI9rx7PY6TLECWUuXIqR9Po9vonz7bT/zJyjSpI+Eb3I7BLY9jlRp3rN4OHZXwwoIeITxyb
zrvr5pGTbnM6kd79S09ShdJ3j+PERJD4ukeNMZsVdbex5clmLiIILcHLgvrt+WrJEnPg0qQBLUf/
FCKZWszNoc66HOHaTZq3a6wABVntGwNfQajXicIPbtnHmneS/XjrAoRLm6Td/ZgMwUurV1wGpEkm
GHRQa25brIAg41mDynzEhJbCDV0W5XnfLQM5mIelw2NGKEfcZqGifdXyHxxiCqBJOjXthm0E/kOx
aD+k02Bec8EbEnVYvpxYEqiP6Pw++7YqtbyyTd4rWBWIoKmUy24YhI1EDg/DwRkb87Mr7PA6Lqp4
KPCUJyljy2tbtOXJ9ZhwZywqD9aoi9jIGa+Drqj+dNotSb0vsLZHS8s4XmeWeSpmjCaoAdyvZfLK
X4Rmjm9TXbCik3lyWz0b6BF4sc39tUhbPqUYWx9d380Y+VZ5V0p7eRBzvULXK02kQLPv0oCCg9bl
8SA2mkvVT8Y1b8unzRDQ/b4l+xP7zgZym6nu3basT1UDDheu7i+zAhHG10GGZmpwPq4WyJAcPvEd
pAd/roPXxZndxPDn8nVdFvEO2W3vWDpdFCl+dyyYKn9OOCEoF2RyUZ3lERlbV+PFVgEaJlsU56Iw
2vtas7gXbXgtc9+EO0B9Fmg1/ACh/aqmqb7ry6q8VDzZP/I6fw6Y7C6W6X6OabZlO5cZLx43soXc
0kQCpZHGiaL1k21jSDOnG3qNVU5U0kpC5Nl7b67si7TrIc7NcDTJ4jT0v4x5/68NK/cF8Rhj+1f9
u2Plv5hc/r+ytSD6/e9sLSsHwKj+5//4NzMM/9e/jC2+9w8L/FIQrWIJ10Qw/7+NLQJji+PYvhu4
lmMGXoh6/j+MLa71DxMcKUCxZQlE0DfPy38YWxzxD+GD9vOHITlU/MT/G2PLP8MQ/lPiLMLA5TcI
WTMx0sALiX/zbDn0qq8Z+mc0di5VDn65qpMLJ3jpG1B61bfMzyb+hp1cWC/Lmwwk6Bd/5y4pQUu5
sN84DfUu80e5C3XdnUazzgTGkxJYgswA/blOtvzg7yyPvpFtx0305g9phvavbJEispyV9j4exHjO
lmHnZFn1f/AH2NY/ddr/5UP6GGUsV9g2Im/T/Xe9PoIf09+ktg72gnTGKsaOAuKQPCftpylKLhNF
UYqLaE1EKtS8r7qUob9pdnpbq++RxjWkCabzPAXbcgh06L+H+Za94AwYJwCQxQHn8/Jg79rYnUkC
to+L7czPQRkSSDN53mAlLB45mpNNzwDJWvxKU1ReCL+6Oc50ekFRCbSYNlwQG8q8zodfAk/4UdeZ
s2euDb50dZMtGWqxrP3cG3WEsAHma2Ilk2cSBKLNQ2ARC6tu/mg3KP6qFgXISdEQPRzWJRtacDMQ
ZVfBrw1+WF26hbwdy0DI2RADzIld2qQxMN2pqJq6/juEI3op21uSCJFx+TeneviJdosK5GpVCZLr
EDpdZV6HNsqdsp1Oy9lKOtfz34xlHj/darHlHhdsN6J9kSPKbHJp4k37aM4WCb61QgzHiOBDzXtz
KXf+Wgf3Qaubk89svJuFyQtvwtvj0OKCOGI1jmVbyqc1KFvCIrLilvQj/wbdYuyaKU8fglRCqLqZ
PV28CcTGVo6RYJDR91aYdq8ESBM2vJnDsUzL8mlpqyIpx7nZ9+1M58Sy6B/KK0iAWPVc/9ZMfZ9b
mll3MCzu/Tyjhlql07+7U23tHQ/eV6XyRldt5AGuZkBohEWnZ+F6N4p56PrfLIzeIyj3DWomq4iX
OzEaW05SaWVMYGjSHM4GhrOHbhrbw0p0VBJMttoXXTF+qSBMuml4CM1hZ7nuFjc1iUaNo8eTCMz+
WXW2g8Sj1wnq3diruuw3JxHyTr8t0cxY2T5vsKk2Rg1ijEPtJJvKeg+CYIw8BI6HtkCcKSuz/kmO
kP88Msb8vakaKkQSa/HSbXmzgZ+sDGuFq5KOxj4iur1gOjetuf7wS7VF5oaILirYk9GPe2z2jpPW
+7rJOAm29bS59rdy5vRCYhCRTt7wi1TYNRL1KmMHcULszrmOLANPnTCCP06g7nM5xKi22503g5B4
YFLemPWP2Vzuuo1LlvaTfFoCtFlCN7R6afDcTAyHPE/PyNuv3ehSTlZvvxG5nyAoUdt30wUUvd43
RFnjv4KotJne137+WGwLPab9TY+snThm9sewXvrOeNhQedZV10SAxqRYFe9kFL8OYjinhfNqZPlL
WdRXO++PEiA+dOokkMtBTMW9I5Cxp1CfDCf03ykeprIhnjwbXptm+DLk8j4wbEY+D/uthTQqMwtg
6Ra9kGBV+5U77mte2j9X0Kl7YYgWEzxKj8JTzhO49+81z2DPlNYPnTIu5YqAGVbEGqGkFobn4U8N
ohhVrnEmjokRZUZqvtFPJKrx1QybHSdS7KSs0Ruee8zLwUUVNHAYcnh11+qCLIbCLr1DeBdlm3c0
+yWC54i4qDmp/7lyENs435UAQzbI6rqfiPQ7QbSUxyZoXt0y9c6D9iDPc9l/E2LSJLLOyr22POTe
66Ol2k9D5sEfI0QoKgbvLJfllb3K3Zmeal8sb97ZTZV9IPVim5zD2IF276v8PLOFufJjaZU6CGva
tSLY4pIDsypN4Kuf3oydfKXejRzdP43dX2XtdCjzOd6VeFgXUqK2AsYYfte/sXXBQ17kr9Ih574u
m99pyc/XPdHfnZ3eK3+KXIW+VU7L1UcAgUrxcFvbb6MgDs/iXM3ITHMTPbv5qLV573dDtAYz43pl
3M9imXdr0T3z5dIyFRyB5ru9qf0cemy8qg3kmzyPaCReyhb5rjUUXHm6nQy3uO8Hb+e1RLAXQR/7
ocZB12+EjxbJIttnG90K6xxKLBtBH/DcZ1aIT7vr7t2Q74qK7Q+pgh3L7POU10h1rWdrQrVuBvI8
CBS8oNAXHP44V9MZCX8HE5TR0mbK4lE6xiMP9YsxdlHh89MyIUb0lScLh0zUNlhyAo1QerPrnZo9
dLoj6Udd97jM86Uzph8dKakpthjY9y9FS8Syah2neegfVrO424LRwBMyHvBM3lurr7hdxTWbprsK
tR+CHJYj491zmosFFC9zMO28np9RLfNWa1E4+utuzJUJo+KcFkzZESwNrb52YvlVVKVq12h9VN6b
rViR2HthQ/UU7ryh1xE6yfSorOGia+9ed0Ie3O4Pz1eeaBhCegG1Ty3E1MQEipS7nAP+EorcuvR9
UB5Kc1xV1Npm89S0Sr9ugTDOjXCviJuyKKxdNFZYXaJNOiucRPVPawM3jVGH3NYmbz+fezRTwVFu
8JZjiypTM1CcC8otD7POrWic1p1yvrpFyGR1Z9bt0BAxXlc/BtYo7wqcRH62GtwvoIhjIZv9DE7z
YoC13xwZevua/ematvW7pcTj5tTOu/YrHVzWNHgL2hGQuNrPC7oB4Z8DJGZVRVdBKPe1uNExUt8H
zkX170GHHmJ2+XZGo3iqzdujTOZpuz64WZUsjfXuG/6bu/bxNpcB4lL5w6alh0MvJ5eVTK/I180t
kaqFUHbGn74YnjaNBqlZu3hFTpChB5ObdfQt9R70acj9J7+wvXBY2QG66e53b2Fp8/1yjuBS+mjw
ENP5nft7bvy3dq3cqPO6ORm76hfWjzhUBh2sCDPiUekTClSC9iQbH5Pky5TZp84Qx6Yvnsaye8np
EKjG4i413BhhKnhw86R9r3pohpcJYUOlZaKJ08xSDUbavK79hLYFloMbJDygxjyXqC55ffVnGTgo
w1Pvjd/4R0gT2py2oFXmvlxUzrUxP3Wuk7IAwCjVX5l296Hqzxh3DuEQ/tCyuHaGwccKdpb0vEOa
qavTVh2Sz96N8674STb7yKIL+i0M/5z5tD8gWR9rdHed4oZfCSdGqmMe+xz1w7BZcWdSyQeMmN2E
6W3txfirLiPGiwQL2hZ33KiRu5wKjSC6l/1FBtMSzRxcoke5JZjwAcWHJ+JFfw2AEvGKduKQdcOU
GBJ5T7dqZ6f0C3YuOybAreMfFHt09Hc3kVExCdQfHhSxnIor9NKcFMHSHc0047eGn5hHpK1kHWHI
wf4Ae+zuXWQ0EWXYDP+uyA6Em71pr0duWg37aaKywpt21mhWh6BNEXza5IMgYHEic7TsY4EQNraZ
sXf1mn8qqzvkVXU2quaZwi8fzt/hZyv/ZzgAkAw6T8TqVFHWhcAWTBXJLAr8TLSORW2R/SrTzotE
xQFpWdQ+9YjW/cB8J1PhOd22e4vWkKT1+zBGasK179M/FJ4nRr0+tyD+JCL6xqEyJAYBmwusOQpl
4nEk5WvzWY9FcV4c5m7urTvLW8f3montmGXBKS0KM56HASU1alGI7nja8r+El97AkeG9NKanzrff
XTc4Et0Xp8S76ckuY3W7KQX5jn2+YMcN/UcNtda2eXlaDQXN4pkkFAgYRdgcWzPSmrYZxia4HWxS
k0WyEnVE6N8EKo45qE2HZ/yD71LlR5PzmfiH2BM95iYIz8z/wAnbc7TNziG3NUQ9GZ6jLt/8zYRf
6fSuxO3FSKXeRbXeu/YCuL4dEXZ8iGyL69p7sqfwWPT6bdEIkKRxaJWHqukuy0a5n8fVJXBzu9tm
fVc45p9+BGjP4CQZye7sVP1wRqYbbFJ3xGQu8eihFeh7wPvRG7+6Kd35A7/D3CPSmIb1J54zYBO5
ffG7fgVL9umO5kNf5JiHWreObDpBoqqZfwV19eysaMBGTycGR2YihXfTq3gZxVkD8Fzm28XZACBM
g+ykXOtSmGbUyB4FuL40o9nEbp+9NggID51X6KhcSopbhj6iTOaeoNIu6tAbZMC4zNBTLG59NSTY
j84Vyet58EViCaRKk5wQ+omSYwc5Lwe9fHVKNcXQ8MnmOX8tEkWter7grNqB1L0iR193kDIHpy3e
B2e4ViUWuIIjd7rh4pR1RK6h9kup58Mk2/y1cjKzSUaUVhDyImyPS8hzHaFZZk+sg8/Qr0d0bFN5
ANgmG3e2w1PjzeK5Z9reDdofqjhtLX0idrRBLkQ/i42a+oDG2vmDVsT+CNocJtpa/O1IjebRzxGU
KlaISGqYLUub6aMcXcIQjLaHatF0lp9zN0y/vUo4nwQdwwcyXcCdd11aPLFI0fzS6J7ldUQmFVfN
6uOGDDznFUSQLQ5m6n9Rdx5rbmNrln0i5IcDjylB0JPhjWKCT4qQ4D0O3NPXgrKqUoorKTp71D29
RgyCwMFv9l4bc9oo9K8pDQZnxsJipFhovg0Wiy6OehbbtOViXxpK7Q9VJcaNWTcKCSl99lYi7ziy
ClF2inAMn5CNYc9mUu5wuCgXW1oGKvEiZY2FvuGW4Ym+QfFEtVjWhfUco43wzNRCcp+LAbU+itpN
4bYYYWynfjM560+lCklzpbha8GA1df+qzcF0cLq0erY0CwJxNiNHVrNpxJak9qkX2TaLvUEUOw0M
5B08cofkOkXfSdzWb0BqsOZglEmVla4MubOL1TzmQHNrx0P3N37r0ki5Yi+vrTQ7QEc5gSV3i3w7
GfXUcNw11lsgjfGackIui9XIuITKHNOvjK15GNOY0wrx7n2XWtihhNXtOs01HodaEZ9LnYuPUvvr
TALSHcDazmethhKrHsNLp+v7LEofnVitVnUXq9uxbSsFE3Kp+XoZlWfFxSjaYOejscJOT6DfMlNQ
MMiYbLqpLizlrgsT/PxBnQ6eoKdEd1EgVQ4qqUXbwNabh0UU8HWY+/6FjD5935h5v2nyiUrZIO9y
lsiLCIDiVRgM3SFyRbkJcZ+tXHr7LS6p6HPGiY4s35qo1+Y+s3e9Y6fXaWsne1Ga7ZHN9biZBvyS
zWCiJhLVuBucICBJyCyf6jAfPqOtfWpH7ntW0SEt1LZodBOkfmjFX1Q94VytWjdKaZIkVlpDDSAU
pA3bu7HPGJCwSXw1ojI5GqUxDKRdUjSqtjDWiYY9ONGT4NpS5bwoOqtD3/b1uTasdO3Q5/Nnj/eJ
VVjbRmDutEOnYd9kXmqdFq5skQvn2njBUWXxWCuDvWsxrR1Layg3c9vOXxRDydYCbO5z2YsRTXOS
3dQASD4lmqnvES+xHkWpfNsGIj9jjCffjf1I9OByfOyaKcbw0Vl1onqTFbGMnFqblss2L2NKHNNK
D4x8A8uhWEdmg3FPU/pVacfa1zw2k090Ds6bhF2/mYIhOJWVUa/qMAL7NWnhfTDYrD5T074yusHx
MUbGfqV3CBR6fPszQG2Fk4EwgZBO8hAUeXyl2imn9mi2m6YZkyfD7ciB0iDG2SGc5ZgB+pVR2sNN
2g79KbLn+SUVvOmsSJo3kXAQeKViOhr94nMpp/mF94NBZewUpP6Whly8Ll3BOzSLzxXaTg0Xd1m8
ybaihKRmPUFbKK7J7zI8lkTaw+IxWEUaCWSLm/xetVveMjR4bQt2IFS8flYqzzINDZZ7gIJUJfOU
JiXeu3ZlXdFnYI7OlHmdm0bkOQRd3FfIk3dRUCZoRMzWt0YC6uTkSDwFtSQrUxVI7PopRVKlqH67
6NtDm3+6K7sAOSZGGMdW86fJCeYjVlndF6YSHG2tu6qG/M4CObN1g36kxqGo0GKGN43MjbvZbntP
wy2Dxs00aYgXs5KBNPWZ1HC5ctHwHJuy6B6qUTWQVODPTfoiupulgyFBsyggHQR7Nss35gbWJO4D
RYVM4ZYotdD3mPa1oir1TVOUyA2bMH1OO2QJmyIp7bPkudyUUY1yNAeTeCmRW0U7DascRqUu4um2
y3zZ1IfHPG1aFZlHo3TnqURBtOrqiZWdibmHLXZTdPdYsdKHOMhaYzW5bnZVmxOs8yBeWkCdB1Kz
C+bWksaPxt2gEXUax7rPqxnvpG3Y6yhBX2xjibjKqE5MEjNKmxw00QIodGmYCQyrMaCn1D/WONW+
HZTZAatM9SrmSux1go+WyWZ5BVuFl4LSeKLX0ktB3tItelDx5HSdvC7ShiMqoIk9E0BmbqSVfIqz
XETHFOD3XdrPxRbEV/us5Yr+qsSqtS3JD9oLLPxfxjQPXget0r7IWNXuKidWDhZ7ZSSI7ozSzlFc
3PgWY9lqU2fx+Gi77N4QMHAiM+pouMMH4ZylIekp43pgCT6xin9xsrD83KLV+xIIpph+EmTNricE
G8UKNGl6vUU4FqWZe5/lyrzpRruNr5FYkmdt2DA/1o2NosbvJ0nnlrE13RtuzhGlhm1FUR+H0qcH
1u8cbRy2gzKZ1xF+mnuWDxQBNTrhUyFjbTPYFI7stN0Mt5Vokl1DKM+jVae232W62MzMxXEdyHrk
wKiq/jCbbHbpmSJ4Gy0iDs3vmdMch9lpdqNEQJkhLtiiPTBegi7VPhlKL7dc7eJgYMCFP4BthQGj
NeVvoUDQBKk7uCI83HhUKFCuTPgpYhXz73t5GTv7tkw45EVV6Q8teXvZxsV2dF9lLKqHKK5LL58T
ZMgJ7iJWdV6NZnArCmHscXRx3E+V2dzVWdb7bI4wkuJpnK6auVLOcWGNryGUeMZVc3kXj1UJcWQM
tYuEanUNUl1bF4NNKGOYAx2qsgzvyugqAPh1wCP3teIqe1XN5IM2dcp+GjmRVg5T1GcnkW9hP+Ee
l6XL0BiNA9Zr66QomocsD+NOcR2EYQV8Qp0JnZhpJ0TVbmu5C0djZLFdKimT90CFa1/ZhJqqCD3h
8TSnuhHaEXeryi8qkGlyT5QwVEdjTTS5giQueQtlxSS6FPpZN8fmvq2IPSwxsJhepAzzYe6YwiFt
ihVfpAyxHIm8DnaXgQ7GDmxma1GvbYqhnJEgYbB3DeqrojEpbOeU7T0z4QeauuDYW315pMFsNhp4
mLvBVcRhxLJNIruhmzdMzUo4pvqE4M2A0+PicMnIEaOfi7B1iDbnrtAZSUZVbd+FZRBS8yuxvK9K
3XpqSsXaSr7TozmYxa4bRi/PJqmvYX1Fn4M5UgjfHnB0nk1UWDMYmuQZaXrhR27drKOMzRM27dhd
CgxUwD1niOk3sdS2OoPu8VHK2rqixRCEMmimpq+DeZpTf66CcUPWTllfGXFTXiFDQWirp0UKT0Ep
m09taSavjKsyWnnS34+khnSPWqI4NzJD+Za1VfE6J1XxLcdnsqEUkQ9DXvFMZK7xqW9l3LP9K7O7
Fr3jbkTZSNaWYACL9EE5Q6DJrlpW15fAKJV9aybYNmJCNEuz1k81ypVVowJaSzO1umLKxJ3Vudrn
2Em0Ypt1E0WeZpidn4Z9/8BYrE1RQ4etHxap7uHWNHz6QwJfFRntY06lY0rN88D98dYWFoUB06Vt
kLjdrdK53f3c9gxfRvzUNzlHTbQWs86tgN2+uHGgnJxUBpZrKOn8wmWDhbLNizeWB/V2KCawFGYm
Jh+uNc9OW0tXXRnNkJ8yLHlYCOVNI5l+CXPI7jsM7T5QDO3ANhDfducQxApIoHyIUmlvOOyareE6
9To2JsxPJjl3X8zB0TJ4qbweRF/70mJqVC76HX5XnZas6r7aA7v9rlPUa8sd50un2tpGRJqGdt2S
Z+A5NE+G3aL7VTOTWq0uKaaG5prgSuU6Ued7N3bvmyQYb3O7yn2sdNCo+VNxbY88VJsQFywROMIi
GNQeBrmKzbyhtka72mDoc5T9PLMIhWKB8at0qtuGlx/GFrtZZ6CxX/LYaV84ZIaTYU3zWSXj4RjR
15ziwpgfQk2vCH+wqpc0arRnqIBY3lj9fcmSUtwXQfuGJYPhbBkFm4qRykkzWJ0hz9Kz3uOXmD3Z
5/0R1U9+1UPG+gzDazfrznjQGv7WLC0lxvy+rfcMosdrq3CMzkNcuVRbdYwRMmqS/BTQYc0QcK4T
U+UEMvLqmKs2Hjk0rJ3Pa6x6VQqrf+AUYthBi7qltaK60mbipJ1yreohGauF/pZmU4YFP9ciliKp
3uReM04xusC421jwfdIVxUr5qBA58dVCYYfqmQXdGGTThvZ2ODczJt1kYXOhxIRn1GjHzE4abhPr
STcae0daqr6ZUhFcx0NdUfnGRrCtdUXpPNtU84sEAoPMU7lkcW29hpb6GbBk9OiWzL0a5GhmDl/F
xOezpuVitZ661Ept9FSmEliFAx4NVSViupXFj83IGz9mMlN0OZWuouByHmECQBRJZ5TlXQLNR+51
tWyQsxVnoPsIThXltid14NinzONof4dVFCz9uxRXGCGnpyJhjTJSeCF65mvb7ErXOMq51LLZ2s1g
3Y1auK901JYs4mc60dkro2St2flDGDQPdTbj6jUmdU+RcZh0xFt9t/ztWafchIlzlSXVZcBEx8z2
pJfqS1AUR6cGxK9l+1G4t8lY3CQDxpNkzrkUOiYRN7gJZWM/Cn3OYND0gRc6yojzwCLpBWXTSh1G
9YmyE1uugg676G4HCy9UbyrqplHGe5oN2vqs3FoDFXVmW/krbqD6MCcTClnNanokh5SCX9DBLhbL
0LU9hUyBbWuYeUbEIaSvDbOw6TAqeoPsv62eBo6+7RyZFXE5jv7kxmnnhdGMaIc8B0ZN1XCLc9/M
Fx8jy0+cywyz21RHwjol9+2Eg5FRfJCcRmsoGG6QqUYqGdtfx8lf2G3TU2dts6l1k92PtFi8j8ZF
pbdEuDhVO5e+Ta4KXfuWVCNfQi0De1XOOBUGXeGUbKPsBl2GcaElZdjbuBPmViuYibLnrT7aOYbc
uX9KJN4d3NjBeiZS6qqjM99rYxQ8qrUlNhbZlQHSbYOmASoc7BoNpsHKdZxhI9qClxQyv+omLJFr
71SNTVVTNykXqWSnNiDUTZxk9kdA+BL4JUezJ8KhY7ysds2D4+gzQm+i2Ce9nU50i4ZfTUxFC1rl
bKVEg3x2WRu+pWXEfGyqw+5FnczyFm3+yKpI4LcFpnRkFFyoa9MsYR/NEK54LKLirCoKsIIOCymv
6uEBB15zatHdfLYU2TLjo8pwPVN07VtddeNhTKzoCQxuexxRcLHnnWJz77Jj3sLqIIOoRYKBQjpG
gV9laohiEC1M7uHe4X07x1kmPZWqgwHLNIg7Zm/9gyz6ZKaxzi3dbwn5OE2jUEo/7EYtOEBRUDAJ
z0aTb1jfF9iE2cHeIcVMsHPYxtl2hpRdf6rsFeJ52CqN4paVYc04oZi31KRYWy0gz0wfw/wQkMKa
eZMucAOnpIXESIBjP00N59GM7KlYsYsseWKKqHzMZivd9CUHcV/XxY0gW8LEcA4FRZtdcaZgNPYM
rhXylMMSc6JbqhRokTo1hGJkg+UzvS0RBRloBzJXa9YW3oGDWtn3xEkzoDKjMLk09KVH1OzxBvQc
eyi623jqDF6w+MysILW/aU0aX8+ZObDabSr9Spc8gF6vK5L70cqOdiFi9kVdfZVgBX1i6dYvnhJl
baWx5vHG5vuxT2Trz9eLB6O/6dEfa7jwagV59DDdF6YsHyzgYbsJMcXKcZ1uM1tmcFFFALMsuom0
8kUv4ieztphKOJGDJ1Pt73IxlzuV2vXZmEvtOtPSjkiMtH9pI0XDuJcop6pogWCCp7O8qnKza8SD
8d2EvvQGweQXLWZq5zPuqxg+paZqwNzA94lTL2HbpVhFeSsoNW+LIrWuayO11zYmCtvDfeS+Dov1
I5nKnrU3hNVi4gxTalX5hgkB8bqZRI85XeiG40Dfh42hEiOa6/gS9TliKyqss9uWEcoD3HqVzGld
qkZ8qZQAkE1vmieVncEBU2dxmfLa2bMqDDeYSL9EQXWXBWqJr4J+kekqn1Ev9xIeGb4/kAKOLyjI
RuPkfiPcb206z/eJFmnwz+KvelW3R8XOMp8OfDoDTEqumBo792zM0ac6Ut5MbHXOcZYy/gzmjt0G
m7EVwaHuHQkctbGSduJ+psGnfarpfrEN5tbNqBXMnCAXNKCrEhpL25mKXTSkDrYvx/zK7b9YWjrj
sQ2LcEeTHzFqUtwN/ejOTeJ5J80cGI1TWvamV5Bk627Bci2rBLSCiHWQ2TUo8x0YypfC7QLYgdK6
Uftlh0ljh3s0j20vTvVkWGVQCkJPSI3hXyZIwGSIJa7zwimvZRLJC+7e8pwMkT5gIGW3D8ta7Onx
2TAMKcOqrG6/5WocPUnFnOIVVxCukjsojl9m+cPM5OuJaRyjs7o0TiEtJYC7qvbLAVVQFjJWYdlp
Q8HIuqtkwGxRYVz2nA7/U1Ab1bpBvryatbQ49XMZ7DM3YyOpNZyyro1BG2/hRZ9A/dVdh9IvL0S/
SkGhoQLJWVRoFHLDXENUqd0bPTKgM7qZfltWJKbBM7a9oXLqR3vwayQJXlB111aASU0iUsA7pnoV
kia/lLYBgszqXUZqSOGX8gQR9syURU7qCC9At+NjZvTZ0eq7CV1/nKBgWFpm+ExATIzx0ADNeGK2
iDIGU26JwukIpqu5EnYVb+ls04d51ruryQTmN05q/knQ5W3Dcq6fA1xhT1asWG9G3iz1BLYshGl4
1Uac7UUksoemKh+GNl+P9BFXztTWBzXv7YtUZ4VrXBtnzejGjYxlfZzaUtmyksf1g2f4mpk/31Xo
QDbXjI3UPXPlALuJOm7TVK1AYSC82ral0X5GVK7N7O/d4C0KI3sn9LoDqANoEupGmtzBsWRlif5w
OLPFGHZuJ3LJrd0MJy3UxtDDQEA2cOzG+puK4G7NiP/s9rnBvMUIbZQPzGoqbdmbK9gODrKnuOza
xY80mBXgVdZc90IgFjCUguSgJviS5uNyoJJJ9lai1bnGHg0ZBBYE6B3slDXcDXWF/PErUFTFi+bp
vlcnFC2iP/A5+jFlvuYHESZxmJ5l/dKiWdkGyDwZfBpadJu2nefSNPtkcVbnEfCYs4a5Z76ZccQe
36SeuzBTSy49Yi8f0Hbt63WzrzN7ZrNB0cOG3DBGPJahwbZeccTg8ZgoH+VEvIOKI4O1mbKruuUa
4OcdTVvAyz+kLkBTHmOOo3gnCTHwBlI2yn2cYD6hGNHcDYKUxjfQF/glvdrJcWQUrmSDCu+D5Maf
yd38HY5JWKUK1F1lp2er75jicSwIGVMH6JfRiK8vijo/1tvkb7TxvxJz/58pta+qr8Vd13z92p0/
V+813f8PphAIF3r17+XaHrEHzY8JBN//938LtU3tL4OOGEW0aToo/g3+pb8TCEz1LxoxFe2Chiqb
kuAfobZm/YWuW3NdlucIuO0lBOG/hdqa8RfPO+puEOw6km003P8igeDnG8OmEXCXT0aappNlwF/y
8w1qG7kyiCpoIWFWBt6mPEE8pP2rRBM+xFRNEx8NuBhLE/p/pPCUU6qwYG3YTSrmwWyEuavrKfhX
4SN/f4qlOg4Xk48wHS7Zj89aggysFCo1Yoeo4AiH8J5zPdzEvZJtSlURux9+4V/kEyCV/wHi/d8f
5/AwmY5jsB1493GtEQdy7NiAhmVn0Q+7A8gaGGFKBCQpIdLrYKbSWQVSL7b/N59sGEj/TdP+LuL/
8YuyilEnevCGQE8E9eHiF0LHwAtVQoGp535Ym4Yx7TEnTx+w099lMnz/IW0+1nUtwzJY4P18iftJ
pEGe8ckuVBBkzX2+7it0aJHThf8qJGi5vHAr+QzCO2yx3D8/f1QcBjLreQeuw3oqWW2F7BpcBKdm
N03rP19PYf3nb7kkDQiNm1DjiPz+3/9wTCMXClreMcT44jcCcVXK/BDTYt7FIrIKXwmK5gVEEuLV
uNYFznVnkHuQ4QvhLdC3Pb4nmqosMc+si4JHzXKico0kJv7mZI7Ovr+wn8c6BYHHggv0D2Z1Dfs1
qkrm8xUiJJRdVds+TzMSVVR6/Ysiovg+sGxdRw4wY30Ngq5TWee1BvQeqCmmHxm4tTfoPRDC8BI6
RehHA2/hQp/AGiO8NySjahZMyvxoapp4BWcnDZ9dGwIwkWjjuOojzf1GShsmeatmVID4hTR3xleY
2exE2J61CLIDCHgv6CK6p67Vgm/4celHJCrmt0FWtdgPICYEc0fKSl6/c4bxvSBAspHzQzyjiZ3M
yXiImhKZVAGcG8e1rSHLC4WhfMKTOL1qUy9IOqDGErsSg+olttjeMLGwRbqauihjgoMkQq5Np48Y
zQeEAREv3I1ewQ66Yz5q2ShTrBnbhNqr8efWnqW6DlBP1CtzsJTjQvZr1kXVTa+VVYRfVVupzz1b
PblVmzpCJ5LE9yQ6tIy+G9O6x0w6yLVM7OzNiQc6HsNy1fOQKPVFS6bZ72wVzW+IHNab5yi6wtCt
HvJKM5hFQOIBaNsgOkG5DpDdw0BO76zoCGBYXRGxOJUCWnZPTJI0kSvXeWZdhN62uBXcxH1D6dne
IAiKq62qQdBBWNXUZyWamSSSqVpIdHxwTwNooInPdwpcnyFXg+4XvPznivTexf0+msdU70jlRV7f
sF4vqhH+dG+3fi+g/qpxqM07AjzKdRjUNt6uSabL1mF+A5BT9KtxmrvWkyKbMLkO1vitZzX5CNR6
+tzmTf+kqA3OnaKYYUxwKre1N4rKenbMmqoNCFKPzMjutSeA8xlSLpA0m5iTco8w0Nmiweq/SKfT
bxs8/Fja5v4buGvGiQNMi3WNweBGk4x9PsiB036OXliOFVcsbzthmqZwcEL9fKxUcsahgMpgPcE1
TPAx1pOzHbC/47SATwj+JV21JpdDWqDv7rCrDPoR/6NXuxfTReV7NYDqmrDvBvcdzm1N2Yxt9vcB
/6/qqP/fKiQAIj+cuksO1PucpuHzz1625f/w3yFNmvYXWUtUQsurBfMZwSd/l0iMg/5yaV2on/kA
HbXE/3rZKJFw57jU1ZjfKHAXC9r/lEjqXya+N0sFbykcfXHA/YsSSSyxK//YvBRNGDaPNx/y871C
nJyjqKOKU/okrsaTc53vNOQgK+vYPSgfZJvxPX75Gcub6Yc3jxE26hgh5z9ZN/ISPa7gnH/64Tr/
ok5514P88+cvH/nDPw2UMlaUmX9aP9m3wal/Kk/lRv0SfjMuH33Cz0/VPx/xrr0ZWEd2s9aqpybq
0+vOJjscjSG52bKBj27jvFjnbjMeskHZTVrb7uUUB7uhVcdNRtINmt7a2BJ1BdmHs99Ls2WNYbb2
ug7SmLWE7qANzc3dVDcWs75asEiusg35F44/GBpYQC2pfDlAeQihL25dNRrWtmXYvoWhl06qBW4a
RdFW0FM9OQIlBI5azMpqV34bgPV4dmUayLhlvlZiWmFa28U2iG5hSgiDYpNQNVuLnWvBicRA+Zb1
wg7jceUv3kxMTvA4Cid1Vmmv1HtLNV0/HPPsWs3UV4I8Sh2/gUzutBgAmcNLCJGzbmw55EC/lGH9
VS0ljS5bpi3c+JBxvlZihXM4coBHbwEpFj5xYOklaBlGlnbOliAFFzgOyrbrHFBeXSvOPTXKPQIh
AwxXPByJUqhOKRLEFTnduhdOrctHsMnr8tx5tVNIvKaRqV5OmgvQUyXcp6pdbGPdrI9aFAyeFgwT
5iNQh3mCMKHU6f/JbCbqXq8/5SLuz4nGGKmAB7D94E5a2o1fPWrvCstEkX3QjDXxMIJI+nNsHxte
TsgtxtbBN320rJsh3jvuPkQR/+fP/Ln2++fefdf5uEFhRqWS6adcHwa2Kb3mdVOaeI2EcG5ptYYc
Yex9JRLtB87R333iu5IWX54t5cQDyRfcWWss2PpWW6fqB1/oe0DYry7i0uv9+MADxyO1g3+fYAWW
ddY5kf54DSZgpciD26+T26g4gjddYRFDyRuuBf7S+FAAme9v/3xR371n/7mq7yKscBfXOEyASjl1
7Lthe4/Yhvhodx3VyRl5gl/k7qUodUQ7SbpObfuTaQCdjaglDs1seOzhYpPWQjxFy8wU0wXqd6pj
u/w0KNWRE+WDq7Uc4r+6WO8mInbXWZlRtPOJOSmIvRvkQytjbUPWj9uj+Sa13QdX5Ddvkff5vxbG
AiuCJXci8rdp7tn+BRnbD7l6todVa210/EgMmMvoaB+GzIvhVeGferCV607umvyuSq///Jf85vZ7
H7rddkwY50mZTgapJms5rAv9ZFVfELT67rD/82csb+xfXdb3udtCLPFaZPSd9BWD/OMVkJ4TDLq1
eUnP/R4K4yr28r1cg1XyVT9csa7YjN4FD8DWvak3d/mq2E/+XeM5lwNqh5U8fvSm/Z6G/Itf/H1s
twPNVCYtf5qA7qiyOlixv8ixZhEGUH6DlD9b5EkdkLRAfl3VX/58RX5XRXz/c354KsepLGCWJvMp
jKHzrECbt6Prl7lO7MmlfMAKOh8tJ7n64OO03/wA7w6BVip5t7BHThTZu8gTK8wDnss5ox/CzUfX
8ndHjXh3XoMXzSIARfPJ2gZb+VjsWXh6KMZ2wR219K4/OJvKI0bgHPi4srwPvtvPcXX/e7i8nyOB
GxCqanXziRwRfOmfWftAbGycDdEjHQRXZvS2eU9Eh04Ku4Rqg4mWLYWhfXB3uz/PQf75A96dbmQ5
MCkAh3UqbChmMnskv+eCPGHjmMmK4BU6nn0PfKp8aUNiB2oa3pQgGdPe1hHS/AQIQczvYg57NQER
0uikoJnk7aTHtPjkMiBz3Ak/J0g+Eo2c2KP0Jd7I3kRNv9H7zq/bvQP+JTm15S22WI2ut86O9ax7
sjwo1WOr3sqER0i/ic2nhLjucH4cVBQXzo3GX0hkGbktKrzC8FZMVzpDCwUZ+BS/2lPGVGEfzM/S
2ZKGfhRZeZ2U4YGYimOkEFlld4zQt93srB3aYZ2YNqPbj+2wjgt7I+J92J67wgJORuc43FLuDOMZ
w4RXBereLBcTqDHh/LmDR/bUufJl7HmTg4v29c6ENhO9RkKe62r+YLaj/eYgep+m7Dpx1smZY9fZ
xselRT1nR7FLjzL2imux6/z5s/OqnsYH6wl62Z12aj848H93zqjvnsBYTr3MIz45VK419mHDClL1
qtkHmW89llrotSF8osNypab6rOov40fzVvM3R7z67rEETcXeOW/m05jJM9ZCDwq47y5xMTIato3T
X6NH3bssqI3+sUCh6SqoBhxW3A40svuwrZ9b93Yej0XTvkQkrbLT9Ef7HsHDSibBRhX1BnDPalYn
hLDbWvWzHGtCww2JVWY0+m1Vp1il8K3iVHZCUvKG5MyZe0jqdNWgVhes0u30MocnERzCplkF6adm
PKkWuQGo8+9IEVrl5Q5viY+q/iQ1Cla4azCA/nyG6Mul+M+3gLnM3H8skqxew7ORh9rJJACODdbz
RIxAvpm28ptWebrwuX/90VzVdzhx3E+f+ROdq+YBMj1hJ+CtHpFgXCr8zo0HcmE8GbbXOpjD7//8
970DqPzPEcNY/ue/L59lxGhUEadRbqPNBCQh9/t2k9iQgo4wfg0PkrN1NzsP6XbJDhmfOOIrb/ga
An3aDfsS2WR7U1pXCr6ES/HR0fe7u/p7l/nDa0xFBOX0HWevbEtcPFhfgI8ASxgKKIP5WeSfOtKD
OG1d6+CwGrRNrN04p5T8gxHOb87e9yn1wZDHDRDp+YQ7xctHhMonXSgf3BbfF3L/eVuwRvj5sqfU
LThsau0UN7X6MibRvGvwb/pdD1ksadwedVpgEvqILr9J4KDakS4OGZGUfFsMYbGBztUAxIfPIo03
gtHtrg1kT8AFkZFViAAR/kPutT1Ysdm18IJ0or3VkCfy6DFbfU2hxg8ffJ3fvCjVd63/TMwgE3mu
FYXe1EM+xrE2A/YaX/98l36vmX51ud41/qOTycJoOGimw3BxN3g6fcVTvIZzVfjflLd4Ex0K74MP
Wx7NX33YUur8cOsBPBAGqS3TKQq3UgQvjmH5an5DzxqwR4Wi7uKt6NbIAIzmWCZXkFr+/Mm/u4zv
XvdEmokqm6gY62JbIONALlQqV834UQ+iL9/gV9/sXRNCiMwSEUfAZO7XL6rvfHpt98N6L1bW4yY/
LM87tkXOI2dXrK7ZmHva+lV43RaBw5f0C9XO25+/6PeR1n/+Iaa7dEk/XGKrrxhgB/YE0/lsDK9T
uRHlDnd8/JI/tjd9vLG2iPI19BqrZqsccMjF98lZUbcN8xvAYKBCvuWf+nDXIoo6yA+219qvf3nT
ffdU9mETKr2RTCdMm6jbXlLnsYMsMPfb+RuZUfDmR8+FB3Kph61ZHWa5jiOYptMK+78S7NtxbbYH
pEqTfY4RVpgfFdnL7/Ory/Xu+apDPHky4XebN5wHyme56f18rT1ZVLsf/CK/++rvnjDNteYFYshN
f2r97jTctmdk5oh0jsm62Lln67m+TnZw8T250rYgvdf6KtyID3rF71vMX33Dd7MKBq9qgYWUBzx7
cqNtR5JXSUgXUH7cyJa2nQuFd/laJzIBWmpUvWY70rwAkKCmNPYO3sb6xog/sT1dN9aq/eLUIFdP
8oMaS//d1Vn+8x/uVxMefD4Sk34KAhWd+rm76syOkLsjzIq+f0B4jTdNb0i6IjKvP4Rbi3zACS37
Vo0vOob5aEM411g8kodq6ofWWitgXtB27rP+jGt1yFMs6tdtcYka4AZwj/78s/7miTfdd6/3wi5w
3i5/eLMByeRDTF+BWV2hylvNa86wNXJrD5brulvlXrjHc7G31lvSUTxACwd6qhWa9Q+mbr/9kd8d
rL1ozYkgGsrFODo21ri1nU85tBib7dNuGlRP6pemdFcF0NcKy9SEG6eNiUGgGoI7tRq7TZi8zJK3
Czo5E481wj4EmHRi/XrWbwbCa1QEQR8cx9+HCL+6Kd+dx6liL3aF5bGj9oCDvRGMF4i6+VJfkA6S
Eq2vGcUWF9V+QClbu+S2frCV1n9dWZvuu5M6r7IaAy1lWZmv5Q7NIlEsBy1fI2x3/4uzM2luVAm2
8C8ignnYMoPQLMvDhrDdNvM88+vfQe8t1FwhXvTmLjpuuARUZVVlnvwOxFhA2hpoHFLca/Ua7Vgz
BDBfhmQ6QZ5rDwfuwUxGPXyjNl6t9edB48/JMfl1dzxxyMNXpqI0cWWGLRzUIO74e2kkDNp/XBG/
VDQYdVTRMq9DiqUwNn7zPlJT29c49flsXsj2QQjx91gsMtph2mCsYAe8n82p8SV3YL+EowChJBdo
ZQ1WBmTkEFneJVeIjaQKK2NPj/NgLszVHqBToRLaYmje5hxkUFTU7sxxK6ycNhfSNpw4i79o94Ih
AlrUHQmtYpf+jK7uV+KHR9JoGxHITj1/g4tfaxZnA9SxBCh4qSk7BHBGIqhdeQWOZNtDXqrRFhpw
6w3Oojjq89rKmAvBU5wte3AF+iqgMabfGnBHZPsjjdV75lCfbzjkI/cB7E43AIxW8LWLvlZGXVhB
4mzxJujtA1rXpZzOHsDgymi9AiPZ8966RoNUDwH7u2kPAZdaGb+BgyAaNg+NBWeULtGzlQPFVGp8
OGtmy9hHXxvR83j0DHRodNkXNlxrKElH6ShXc7CYcNvVBuKXPpA6FykEYDOe2sgiZ7CUVm7DVpfa
X5I+QC/Ps9CSHqHiKBI7z8FDwXUHnmMyQCeQUIgwL3tfeXMLpw1htqJrwgXwcFpl6NZ/ydXmkzKH
d/hApLtwZUosLKYb6PJuO6U7EpQddDM64pFSL73M7gEyWQ1JC9lCTpgdlwS0xXjltFZDiwW/2ck2
sdHrrQVP622AHhodkhNJQZywhgOloZ82WZl0zLSMHkQJYbaK3RItcVKEkQfoPnfBFR7Zp1yFubsx
mNAwW6OefMYHagNI1JXY8ofMCF56pb1Ktiv7O8x+tdO9LdJ3VnZejdAL60+Yrfk6lQYJ/GyEljMB
vwekVna8giQtAvQbqWYWwuV+7aS0UAXmhOlH3H9akszIbIpjFe7i6J9QpFN+BViQ0sJtsBKLl5IW
wuxUI0LJA8M7DNKqkZbYkk5rmRHruZ6qojGqvMrL/mmw6g2kHQ745NvaIDfcYTA+Yi1/+cdlMgtr
tFfybYkeYYfRYYKp/QgGOjQNwlrb7ZaOH8IsgnU02cTVlJoBN12enqsyeFW8BEoukypA4zjFEfof
f2VN3uoyj+buLFZ5Mbjs0vTlfPcrF0Hb2CIVESiVStcKzqyMr8Z2TZx9A4pndEv5W2I0pJUvunDB
5/hZzPGJKO3y6bzjXbPP7jRa3W/vCCZ/Jr+zC4Tn+nhtzvHP80+3kH3h5vo7z0WLWsliNFoRDd6+
nMAkReHixOI/o0rpe6D69p4CzpeaqJV2BTpcEVfe88KWwM+CUyjBcVMqMXYks1qiIBJoa7s78ziB
wPGz8FMPVShCyjbNGOBwWWPURVzhSbnQSivRklOsVoqng8OhcCZ4vDKUE1gyB14uP2k1010cHkEV
3KBEhuuXSq58XGYh3PPc3zGBZYKxDv93uZJaqvdOc23l1qZkFB4sWMPLocYaDahHWnVFb7vc/2aO
u4evqdNrtWHiJm2hp9gAfwK7RGf6lqcL1spUmFbrg1nPz+LVGEdlxE6LrNTRNOY0WmOMZq5FBol6
IVx0t+UuOLBvpRJvfYM3RCXQn4/MLX2sWRDL48CHNzEyw6S0m0zAQ8UV1SIEbVLuCTkFCyLZ5hm4
ATqN3X8vlVsiO3Qw9kO64Up3Z0/SUFBHX2J6hVcbfewpBZkItNQIhd4RhFpFepDobPiOtmsPNJEQ
8sADsCCiZPaV2U9oMxlEADL8aVzY7kTQtVw5Rk2ag1dDFLL3TlmhiQyQfPLzJ76VoB+961nEhOcB
WFwc3nWjcDpQJgalo0CkNS+e9opsk9EbrE7qlF1t1lb60v2Xn8XQSU0hRBBjO5BxWpnsG1cK3xk2
Tiqt+NgEfR1yAfmHQjUY7hWaKOdGodXqS6/lBkyXLF8+rzz8wnmUn4XXHJax2TCdvKn96HQab8Al
e18oAKvKtFWp6NawhGNxyLfhdmXEhQnGzWJqRPRAK04j5h4Ax8I+JOxRPjCu4VeQ4Khe9Ulh5qHR
U4k0EbrM1Y1rWjsPvvOtXHR3BiCZHEye6TtDdaQlu8jOFIs7arDj1c5rC3cpJcPN4qjfBCNP5RiE
NggUkLYjaNDfcQP/bW3EF4ZPc3cgdq3VhwDuqSXMf8321CpsosCTlr5SsBd7Z0A8i1Ty4KKmAA9R
HKd3YndocC6v1+b8wme/rf67dyG0HoBuvUg54zfxNl5Q2EI2o/yDysonYALsPk+A1JYHizl3FvtV
vK58+6VhZyGXksi8LqdvX6rJafgd1RxBzZ9CPbrR1AbbWohEnqeWa5Nt+sOPvvksjoZJjcwVupOc
Ebv2j8ucm+IYoQ4Yy0euUbG2kDaXa3jn+ap0WXnIpTFnEZQGOi+M4afmDEdpj/paUun+nxbdl3ID
rAYk2x8lImIETyt+GwQrydilQWdBrEOT/ASag6qq/6C4qxQADQT/wZVHmuLSo9c4i1c1rIKFssVr
5Cg54WV6651yPdqyZ/KtRLC4Ph9maXbMYlHfg7/CxzwW6BALuJATsDzxYZdSo7dCEkEwzV3sJH24
MtzSeYudRSJXANCIDDEeeixB8dgBv3IttuE+wrlWbS6lWTmjHVhoCvytTNrMbVpH6UWtX3yc258/
8tIJk53exd1CRC/mCIIAJkv3y6nuFhdD5i08hABFGEBn5b+MnZ/KnX/kT/844CxAwYUo5sH6w5F2
J31L7qXpZAzEw8ZVkrkf+pU+Bw3wXAr/x3NzlXp/PuxSjoyddoO75/RTIQa0ATNo356zUz294+ol
3ndqYo2/ku2dUwMGv/Qm06JR5nEzLfagF5nPR19YHOz073eD1y7wdG4MvqgA65euPfnFtam4lcWx
dK9nZzGm6KSi7jNMI96g7doKNHBv5CmBPSJ57X9+fpLmqI3adEbM1ecPxC4kQ9hZjAFMxxtaGBc7
eJcw93ZY6EThFoq7PYiuh+SjYGUkG5VuT766r4Jdi0qaXwOLO3WdCX8gKG5GFGUD/Mhg2/8yV/TC
5Lb4BUhT9wpOD73xj8nKFF96+bPIlIWjB8ADfioEKFp0CVb2kmmRPghJN+nd3TclmgaIiwp/lufe
3FyPhY++PnnvpKvCWI4ajOcveqkkePsAd8OgTR+tgbfI9x2c6B3QczrNyaGFPnpXSy8AJfEXbivu
Wdl74dVYxpaCNM4OwlJcEraZTqBOGK6k35eu3rebzN2PGSXCZ4sKM23QIJ3F/PIVUol18K1lXv1h
lGrva4FerKyaBfEQd6sC3A1HDEElAuaOZSMHWoCLx6j7OvAXOq8e4MKoAMwjw6bGBvROS7feytxe
OkLdspZ3w8ZDxRLCgC/b2NNFg5Zp0gwCJdr5QJZvpFO7aQxqQ7/TF7DcDoTKHsvvauN/AFdl0cgA
8DrH6TCftJNtue81d8N6K0t9ipEP5tztgnv3y9iq5es0qLEN1m8x4Hg1ZD805HYhSaLC46+Mcrtz
PxpmFq4acAy8kKQoJ+YhkfOjFi2VxBbAeC0Svl1gIIVQ3JK9xUG5XgO+G0LJLNbIjWTvZXuuaWDs
IbEEhQluwSYZYLJCQFxHX0ICR80W5MIYdIR6B/fgOnzJUcUBkOpIQMzEADk/+l8ARSZAr6S4/rl9
2qgFzJYB7DJDUZ9gZpHWpUBrk/RnjGIiAHscY4beVRJkHiJeSA/74aMMLyW8P3jymnaUAeM8eWza
XAbqC6QmI4xfo2IfoRccqCTd5UuVYFukmeGG9HzZ3hSYj17hLCbn6Hmjmq7CteabBQQoV4kvdKqV
59qmGyOBKbIygt+7EooW1+UsGidNDHsxcKydkvjqQfkieg1yDTDk4aVYaX164Huz2sbofkPOurCa
W2cchBQ5TM3050887aOPHngWZcm6FLjMxU9oJlhhhD1BRzu1WRfpygBL12RmdgZElyUa8ga80lJv
1UGLTJgPbWuz/SI01voOT9OtNDboDXGB1u/5Qy3VhZjZiZCFIW6Zeg1OtQbcKXb9htqEZ88GbMnm
9dpAr8iwWesrXgp380an2I9hySSg+6KjhwuHxmzG62FdHujdAOPkcEpAhLvCZw1KBIFqYLTeDcCm
+DOIo8zUjJl3jRLg4laXHyzEoQGPdDnaV56/isnQ7NEHviWd72JPkrIF2wA35ACaXW2Zd8Fkzu0+
hA5OZZIPPnMECORgB+JkkNZzWnOGJJcCLUoZX1zIzaFIA/xqZcJPq+jBZKOn+Hj3W4q0DqPGxWcR
h89SvDSA/j9/yoVN/XZSv/vDgZhlYQ+7SgeO7S5ll1DvUem15axKeuGCTEtK7flAC1eN21u+GygJ
kWCrezxBBY20D3Q9EF5aKGzAUjRif1v1v8/HWQpEN03P3UDAvfFwFMakQpVjn30WdvfiHeFw+Cm+
jdf2I1r5IjdSwaNPMgtBUGDDHpfDm2ONalc6seUr6EBWR0XCNs1DT4ErRSuD27bJX2IT2YXXtf16
aZHeftLdI7YoJQKpi6HLAwOcFETGyKZ6H8IpNQEd/GY+Yebqsuv696VvNwtEVBn0ITc9aqcQe1wR
tVHtTV+PkbICNNAI1HdwnZReW6vrLI03C0JwHxk6d8B4DJJ1knwBRNdZ61ZaKkzdou3dy2NFouFA
9URuHCqFYQfIkRyaPVo+1moY05p8MDHm/S4+eORo5cIEjOMPpvvDHQurI1W/Xck7LEXN25549wAB
m9WdN4XoVs/s3iz3iQ37FjXUkeXatJtay9RuD2sezbeB7e42YbGyOdw2gUdPNm2FdyNzLSxUQwYR
EV/lDe47pAyB++gaEXDSnDmCsksBVi7HJvDhHBI9sVYB6ffuwXmp0YYNEHEFuEwogQ6T+5EiqMGe
Oaws+4Xt+LZW7n6bgPbo3O3w1guIvXVewXnpD7wAiBPavjbSkVbbbWskKpzrVgZc+syzAw9MH0qx
oEhcCK+jE30wah2goixsR8M9Q6ctWaiN8bvaCN6TtQPBwh30FvLunnHAQT2ipiELzT1G5vS14VZi
o+HhH4PavNOliACAdGmMEFvI2HXH2kps5hWaEDVy0Flr5uaggoVhx58pLtekIVzW8riL63IWZIQA
ZNdiOk9xDEDNl8yYAITgsW360PY3/sqNbmEjvY1+9wrJaHAJqUBWJOppBTQTJe5WLm9LGYK5UDwc
CboOA9yi4O0VvsMmJjoxlFLuXeY9GQy4k4SZ2rSwUgBLBBnQs8eeJOqII77w0nYX2gRCLN41e7Qn
NnAUP1K1MbKa91v9wDcGjmeBq0Nvb8M/vTK5yVflvDKRF2bVXILOeq43DFO0hYsSsiieEeq0BcGn
IZ7+cYRpCd299CRk8ryQ0ikb9O0mKsvk8mT7lGZqCwZx1UCFcV3v6V1YmOQsSsVFF0di1uE7oAFU
a9+EPe5Ap9pK9cgaj/7VPdc7qAnzz2xlXS5sV+Ts9ghDb/gWkuGUJChsKpXhdwe1yc9qAnFaAQ/C
7ryxB1T3Ecb27dSrjyn16qM+m29JFUFN/rPyhZbe2ewwE7oBm7IEIvtkeIqlDveDNpFj3khx4cyR
YpMc+gy6N93Z2J119gDIDOqLZrmyLJfGn1+mAHElC9DoHaR6ut/43NrAlbRrNYmFvYGchRbKIweg
zwnSGff93v1srQ6A3AP/0p08u4PJjwEQPJpfw1Hhv56/0IVj9Zx75sJ/hBRhI+aARgI4Pcw3Wjuz
QCQERPGfsnzsXDoPgE3sEzleGe67X/HGZ1d2+ccvC7TvvxerOHAl2Mz4uy6QunVbyS2x82F5Ea1t
nEsDzKJBTkq5lPci4A2wqtylF/HoIe3hSMdWcR3KJoxUS/bExV2TOj4O+aw0/Y676FPBNC8YIol0
4HqjVv2xYAoVhFe4aMKxnQYUGHVwCs2SuwzgrkvaHJ9PgcdTGrizv4el6LENwAG7yYJesGC2xerF
eUEkyoIz8tcjAWpGJ72LV+jthmt4yK4M6nrg/4+f0X7t/ruQY2HnkvG4lODkB4ddx7dYDY3hG7Ck
rMimc/jrIe8KW1Z/U+yxf4oeXPdWZt/jWMpKs0AAigcISiTeWm2hYJG9wEzWbL7gwfJvH2UWCQYX
gHayw/lGkJCbIjkFDRvsVyOs/PnbSey/oZqdy7UroKJ7PhqmSuQABFYDeDLQ2TIEyMC7nlzYlugN
pTb1SgygFub2XHQNLn4BgylsPQKxpb64bYfO9VD2LP/oJihlI33oQNO3MtrjhAg7V10PdSq0sPpB
aRfXP2ixVg5OCwtlrqgWyb4qKcJFdOYruR6uBDw3uSvHwS10RVR9y5g9+CxzUXWWtKXURQK2FzuH
0INDk1Ng15f0IGwgPrG5Y6rme5C7+UzOFRLtDrweqD6UWZB2X8VNpYFbaq0Jv265lUe/ZhYZUJ4R
Oymc0u0QYKU6adNGhIyee8k3jYNahjJovl7b/o43O7MxCRXnP5WF5IhbqQ0uROB5L2rgcmJNdbhB
lgP8uRS0JnctDCSwJp6vsoVFPO8lhVdkFRSAIjrwb3GIHQAqMnFwT8//+O0u8uj10X8HvyZra2wg
+Otj/BE4fr3pXUP4aIurS6uw8oqhcWmADjNWhlua9fOQQfBwrCZ6XInQ6DFq4jEMc7mkrNFXULwL
cLyMRJVEE40SX/21EudSIBFnKRCi5smomsqNRff1yZR6R+strxdWCGstNHyaTfnqfuB6//whF/Tp
7FzqzdM1B64ehgtFa5Qsjv6lUyVINTbSMk4hwc+PcRcDOkiGT4JcsDYYbmRk5b6M5GcJm1JIBxM1
Kp0AamIuAgacsrPOB7xedkNBiWi1QBNjU2BmEw76s8L6nWU+E6SYIckv8rfnj7HQt8fO9eQ1IbhM
JuBbhc4I7WMvydlJ0IEhUstNp/dyfkFRFAk6/tD/eu/9Z7CvAN65VmtJiMfHPshc/p6avdcLoQcs
lNPr5LW5NjvPZnYoVaqcljmhjcTxNw9BWXoi1fjfDrfsXGrOV4BmClM6aBK0cZvMFvTomG8ClChr
hXgnN/WxNlxt5Q1PF4IHi2+uIadhGSvmLfYASr+2Oq4k2/pSGOEp2HJfveNameObmQW5IWo/hqeE
u/9Hh9HjiyrgaH+/XanqmJENcCBBp5FJwRmiscbUgnXwmCn+oCUACxXDP11I2LmynAJmX6JiHBp9
Bj6RWnt24/deutKvz9/jwp4nzGJYXjSuUFWYKG4HG0A4uoHqcULv2LBWOF3aZOaicdCXQEgrOXwo
lX0ZLfqFjOTEcA/M63TIRiIMCvUB6nH0jGFd2OH0sYyPFDegZiWoLJxNhHkIg91uC9NPFn45YSsD
J7/NqnZlR19ItgCT9/dcSFwuBPcYjwefVtjhWOmFpHVc7ViLkdRa0lvxxS0OfHHtUnVEV1iuFSdx
gOHOa1ZcRRjspQnMw6xesBsX1t8dHDVagOjtFmkbXAo5p+XQW2/1YDTKHmHSqCEKySYvdZgbSEW7
MssWNsq5/jzj0wDXOBwXx33tvTD1aQLmBzoDPkq48hWW7gpznTmfEx3QsQHlkFf/wpg1cnk9bvdy
vMXxRnk+nZfuCnPBeVbxjVA1Ne4KjXBsGPab8l9olOs5M5HAr/9lpQj+PL6Gusx7FSQncPrh6nmA
UxB8JLN9Lq2dDm6yzwcBaq4xb1KRA78dJ3wy2nADWqlI+IBciuZUDHselHvCh0vkK7un0eEVhICQ
GeUw6tmOzw0GAgYfGKyxUtN4AtXUWJmQkJJmuE/YH/BEdaD6whB/E4LpXpdELclI2YdojXhtJJg2
GeD2wrIYmGKFjxUPFsj0D4leTApWhGy8BZdUc7tAZlg7DbZl0auNp6LbQaPRrCnWDsl+PP8eC/vQ
XMweV6PE5Tkqx6RSnnn7p7VTGza1K0eihYXNz5JFAwtXRcotEYe5b7IGpndlUS8cS/lZUARJ0CsS
D59uTPaoJ8CnFWamsreKqFrYP+Ya8JGHNWzK4tbchRbnqslLazM2peHiAdeYtSPAwgY5l3c3PfwR
hRa5zlYHu0OO5NyizMQKdVdH0lE6xCtLbuFYOhd187B1pUp4FjkjgyaV+F0AhxdOWM/nz0JxE5D4
v8OrlHkViVmECYRb7J6CpQUodThGJWZpQZW0QRVAw4wvzfQK3bJdX0sjuqyqrhbC4lzSTYtl7bOZ
jwwuPPAUnOLYK/yznAD96FN9RVICY9R8DbJi6V14f/7IC7pQdi7QziL41ohgxKP00equURmwJ78E
m0QTVc4QdSBlxO/BEf5xnsw548NAIjmUYol2dr8X7WgLSRF7IE6xTCnw+ToMp+fPtbBYudmhCfjr
NkxETHo2hjkHJFMhd3n+l5eC/pzK3tdVzYgegj7VNNuIqZAQ9qF/cfcCA5oY12tMJSiZ+9KTvFYA
vE26jMoR6CxJKty0aydnGXgi/678moWFx82ihwvmKvw3cC2s1U6rTs022f7A9hB9T6LZbv2V4/bS
1JzdBiO/yLOKxmcrqcghaRgA9pnWFnAl7iPYliRWWvUri3DposvNDlAdC2sPqAymjnrWRpOKDd2P
7BBGhhYtbmWQBZULO5dkw/wPnhKTwi61aK0ypkE8LdrCTFaF4tBAt1C5QTu44Z1jI3yB37HlS/KA
K4W08gsWCn/sXJANBRD0GtNjQnqCvrRCCaCbQDeqshaTpcd3FnZ2KxvEsCVLCkmyCFZzoKeTJgxS
K51Cm09tN/7KrriUi5sLrssRxFyhx5skzEp2b58MPTU22tnA0BjUaL+mm1p6nln+aCTGWGJoBOe6
0iA/yQEGC6zgUB7X1EYLt5O5vppzXZiyCRiAtysZp+Njv10Thi/96dnZoW7hFBhm+NOM8MKw19bV
mQgd5fvcX0m7LyxQdhYG4A/RCESPAQbKaE4u2CASshQFOtgU3l3ZexeUeXDE+Ht77Mc0JHC/wstP
NID1muzTjxURqV4bjkfRsKNwwaiAzfFkmHIi+P3SkgoacgDnnbWi41Ku43YzuitrwCSDGTsKvwHm
lMDjwNhQiB3IHgXw7iK5I6+imhHXLOjUEP101VsymDyIAslW1FuoBnD3ybeEA4jSn5UAPL3hByfv
uVZ6cAO4d3X4QeO5VYlNtqO14GhQBsfJ6KdYSUAsvfq5RLr0ebiGd7gy1cMrl1nlsCFh+leDJzjy
H4U4wH3CDHwYBKCzCWVYn7Yz0RyIjdBfyM+0k4NoTSu50IbAzmXTRCoIHqx0SIfr6EPjlXrwHsBv
WRJ4s+X0gIHvFbMNGHjCyTwOFeEVlLqEssgaV4ltQqIDc+Om/sqcXFhYc6V0k2e+5Bb4McSQKk2N
dicamHMBfZ1Acfor2qOFEzozizy4rcJGzEeIywVzHFG1406Fj1zPylawcKa96dPvpnQzRsB953iG
tEE3ElXAuwKtmtxaIXDhhHBDM979eZgrwm152mjQ+Gzkzii3G2bXKuhy1qDWQfrj+UJYCM+3FtS7
YQgQ/etExDCt3nyCLC1P7Qmks1aXWzqbz2XByKe2LDzMUcwAWOrgnQcl3kc2rwpvyWf7Sr8JIEcC
U+RtKSWG3TVsDlUPhJW1GtfSHJidSgIqj9OmnR4P6paot4Bll/xEzcOVKtNCAP+PKDiEr6QfTI+H
jvxih+OAIqKCvrJMlg6tc1VvNXpwlyZwzBcjBAe5u6a6eAYUXRM7uVFHGybGlwEpTO4Ym8/nwwJQ
gZ2Ld5vRH7Nsui/TnSoiMJhwmyHkGN2nodyj1ESbZajy8JU1ogMxBcthZeQFqSBMjf7ep+AWTwYZ
jZH7b/TbxaUKdzweRW/NM9h9rBNKeAUVA08qbaNLBFwTjl7a2jFloZMHtk1/jy4FnjREIFeg6uZ9
wJfYHnVWcREgz57pqsN7ZAzbZguNrIrmnfREHMdSBgV7G254PTNh41LI/s/KN5h25geb01wV7PkS
69MMIlenpGqqt5vxWOnwuTUqew36svidp7hzt/BLioXRNQcJYrKT3uBkEwVK62ApXl21UIBLdlyd
01gdTcYcRFwry2UhZs61wDSciMgQPo+OGNC/RA3toTgANZyn38/f3MJyv02tu4cakPH3Mx4vTtr7
aMasnDXF5tIB5rat3v3lqAPPNGRxYUsd+hNJcKyM1/qb0ZEvy532UGyDF0xRLTCyQ+bQpRkHSmxz
77QzrLy6pQvW7Yxx9wuEApTgm665BOPgE7Rg2Fag+6Ai5M+gU/ofEUa7awn5pfzCXBY8VGPhlxwq
Jy20wHDiVnI0D/whD0Ilj/aIPNc3SNnVa2d3Nr+al124/d+i4N0T9gJBusM0Jeu35FqgjQPH0W9e
ZVTXqjVyE+mrbbVT+H+wwG6PfTdSmzPUWPQQbjQnApAUWTB67KzptkCYW7l7Lz3MLJ40Iuy6xqBG
SVlMGlOk4apcRUW5sm0v3UNv97q7JxALeCmGFOaj9wlGFKG1CnDMnvJCrYlPlsLxrdh7NwLcXga/
aQrSEc7eCVXk8NL9slcokmBTEARovUYvIXUYbPjYq3EsD2q6XfXMWTidz5W9ERv+n6xrxCXALvVR
2CeGpKUAEUS6EGqlWqwsq4WIcStE3D1lRfVhPLIN9FZIho9kJQ/8TmxgUJiuwRQWTlhzEa8QCqU3
0JMCwNUB7S4JdfDBaU2gSCJSpQTeMFy5TS5Nirmod4CZ0FgLCH9Cd+4D1S0/Yf6rCADgN9478Ub0
b8Eao3Ph4PMfHa4rcTHrQYebBiqDTtPcqpM/jaT3wmT1pf5TOJ8TmtkE3o6kWzCOS/nUJx/miRL3
IVhAZec3cp5Irfx8oKV4N5fhwuLP9Sj4njm+EsLA0ItCOJy8xa7aQBKZqEBYqwyAlFkhZ6nFjmrb
vsNLTmXWVtvSdjyX5QrwhouFsB2d1rW7bANrZjkF1yXVSDQKAl7rlmiRNAo76K3EtYZvhP3G+0li
J0/IlelzSwg8iIpz6a5bC4kELj+wq+UFfYIylYdqN76TguYzTthrowsCmzjumnwX1R9D4eLQwCpU
9pbAVL7IlDYuXro+VVgSnZtFCv9p4RTGJgPCsNR7WtkUWsIUSuKayHQAQhrjSmbwgOZSyYbOcy0J
PztUolIaiEBSo4NLJfwZGv0fP/HswBOQTFD0Ed4wsXFt+je9QF1hC8qgx7vSpI7ZJY3kc/iyMtrC
qidnmZ1A6lIqbeH90SieSQLq2Wmo++reBM8Cvc7/RK4XqGrQmeWVxbJADWLnwuGMckUKBlTA/aL7
m75UFTJJabqnPWAK45eKR6uJd2A5gLXGSxpyhs+jOz2NtDhIHV4Y90VxAZYERgVYAgDr8rzmMVAr
+LCY7BWw8ptBzdlMbqkUjgi9LPga2+yGml9Zg7di0KPpN7uriUJUjwLTwQPIrYGbQDllZPWRM6NQ
QCbiIqKDp6qwLpGiaejBoP0/EbHLs/IPINewfPweo88mo4zB+xHj15RCQsvqWEIuWbMOX4lw34By
DfaxdHYjI0JWPwDJggu7TYJVzoNRDZ9DxoU3LPXKo5BDcumezYw8J2SChPv6DygnSu4DLOcTcpK+
9WW8bQkjlrQKRhkD/hyIOBKTbgVJVIRS48sSEqSVEumCwoqZ66eJQCiimgPUl0QugFKJE2WmKhK2
18LyobsjVoqaj6M6M5dTh/zANwXHDo4IQT0LoLLswQbDy9CaPVyk9v354lgQcDGTbfT93SPAhIo7
DnznVu228E2R9Oi3NKBB5UzawN5byagPjpSoNEboCG8tpcHRihNkWsm6XKadCMlL/URM1keV2fpK
UyGZCY5Gu6tBDBFXJuTCpgCrur9/ZkNRLDwOsKAQkKP0C0jxDbsfNXJCEUVvglLXaIRHr4xChera
RWOhbY2ZK7E5l69Jrw9JpIRz6P2rIzuiuICWRX4fvOai6uX7kbp0+XdT6eSxcGGzK/fiG0v1clVn
rzRaLNHB9t24o8qgakUGOizth0HxYzVB0o/bhj6/cmNfuJIwc2V3SKMfmmBwRKQqu/BGXQrxTkAn
BGaB0irvXULXPgTf5TtZrKVElmboLIqPeZ33EYkhweM7xbpn8WZ1WLueLtzymLmgOxzSKkqnNoUW
DRYGbt/0jsvxhq32i70gTQ6YOwiSm2HDXaRj+tueylgZDxQQ2ka2WatyLWSNGWmWsB94Rsrialrs
R94O3+E1ZIRbyqLUyG438T7ZIvNBgP2W/GHxU56vSY6+lbD+G3/Brv97ulciC1lHTQOmn4QXlpSO
5PCWE9FX2jbHjOFrAaoQn5KpCKqiEYwCqnljqFPAeXYZVGpZpdus8FQaUTA9Du5BDPSsPLbZOeRg
FZhGSoGyA6wTZQauT17fH9wcnPxk+OO7jV17w67kElPMUJ0Pc7j/hAAv0wBJRxUOQCUum5KrJAVs
KINyA/dmZGE6zYs9rQPhM/Y1xkWrL1mfCEoa5FLigR/JdImm1KJnVXDwZZG20sSJm2LbSecCzZ4M
aUHTptWp6KN1b0+5Wt2LCkF/YstTa7fTGzH7bAKL5FqFwuNy4nsYspDkwDuBhGP5V5KNkRLH74OU
K6nw61WSKfaVEo10oWK7iWo971/JRCdq5NQzsQyV2AMWIWoDmR4OPhsnMkPlOy/xAdMcOuicgi7X
xzrS6qa3cVgSSwt2WTaq/x+uF2/g2/nawrxcitIXzu+NnGXffSlW+ir58vtuX/e+RUlGk4N7Wqek
WdeSjIYHugqdPCgBUmKxCgc6TEFQYoO0kauMQ+BieC0d4UsAxBX9HkVGQtuh9yerGpUFAYgUWdkP
RUTfVBZatOqyLTpSmpysj0XHf1Qis5NKKTRKoeETTUj48LtN6OKryYoEWJYCTgep1OMNgqYFUyei
T1UPBpIW4cGZIikqQcZbnKyQBfyfLc1rA9vKHIPghUZ/LZWAuCbKN58vvTcuS1/D5KOO69bhIs6g
ek7N2kg0Y3b4oKohhi02V735PpjUEpv+jllhjF0FviQMi8+uv++al5Lf+36lELCEyPUBJIqiNcHE
x4leSP2DXyoRfKIZz4goJXTtIU1gdZDAYlGUGlRorNKHYesxKga0mv1xWZkODgzaif1N6FlJaNa5
3Zf7CkdhP3IVpslVF7gnOIh7st/JZK2CTYup6yMO82pCGD041XXgsM3/kHQeu62jSxB+IgLMYcso
Klty3hD2sc2cM5/+fpq7GuCMk8g/dFdVVx3F1RnVJ4zFC3VHI4oBnCncpuWY9Eha9EDrHABswyPJ
V3Gi/FXcTmRFlDMqyU50O8mOhPVQiO0pwjSkhEfBCu1qbsnNIrBxZSClbs5zfm9Yt8b7KhIx1pJv
edfM8Vh3v2X7u7Dn1I5wDPmrWVgkynTrhyQwc/UNuo4JMYOWRFjcVM2Q+4kJNp+jQ5fuJOxxqXmu
1OsWPdezXIdGJV4wG7kUnXTq5M5rSfkK1yF+GyXTj3XwxO2WS+eSwbZl/tzy+sDHWGe4SQHjnv41
InN6sobDKsbor639rERWOFTyXVnVG5m2yrMZzf2uJApXSFxBWYqDRtq0xuZtyorgoQojK5aGCoHV
4fX0yI4XHbV4U9rEXdbsGZPSeeWdJ0TTtoZft+dp21rHNMTQULxyKr0lJzCk88tle5taBtSJepss
gVrUXuLz+FGsOg+1vEwzGboCflLJBFSeIi8n4kSIIbIGT2CpaEXq054xNEogzPy8SJnfGZtba4pT
Gz0vSWxDqXUr2RMfs17kodfHSqhi/EtPguFOoCoiltEe6Ufu4+eopEIux4rg7UG2gizVLL8V+3qn
JCjaLb35aBv12shrdCzj+zxfxvZ3yDqb5OFhDfL22eSt6ylo0eAyd8DuKPXaMUbR6ZWDLuxSs4rc
ajxvWLiaaXsUkiIsAftjMS+dLrWeI8KF3YnbUBH0uzz0RH8J+Z4HPAdtcQJ5smIPG8ruaHCyXUSg
a+M6DXiYMrmUFE/iZAvFJ8p807qTHCJO37oVabaAXOOzsAJx3ZGgwbRxpjtD4UjffGe7hdngNARr
mLY0OxJSRggBxZ5w5NfT80wOT30UNzsub7V0TfG8qryBBiZufVM6DNGTsP0lJSN61T+pxL6D7AsD
s9p8jF+mLtkJWRHqSfEyZC2GtHktB325TyA62r4MzCkxfIUpPM0iAXjRg577alRkzO5zpx+7xclx
4MWiVONK0zgFH1aOh1h55iRPV2KBViyLPjWohFg7WPRXajVjQWE0jqbtEnEbnKpu+A3xMJzayki/
pXuX+ovmRQWzfrojP+hZ9JZloBhGwDAYBtqL4Uh6arN4vLhXHaFGgZIyhxRfZ012N2OwBZMoRePU
E7RjxhyiW1j+FRveLox93BoyGXKC0MJBz52hJqMuq+YPtR8vy0DKG8kKQB+rVxVHouRyGbsykuwm
b5T2jeIJidcqcMa42gz8XtNykjkdGLHgqX2l+bnHjjanLZqZwTxVW6jk9JLqryLiNKC6a33OxJdy
E+waJGDYG7on9VAs3QvWUYHWH2PVjRPmAtvxSavPzeT1WHapAAEEo5bEOw337WlC4JMNN0Yxq6gj
Oa/yCBcxDW9MSRdQX9aV86hafJ3R814enWFdCKx2R/HTzH4MEioG2hg//R1NDgkmaWvOKQQviGYJ
tpPC2lIcWfYlybO65y5+0eq98jgqbH061dUBNiouz/rqdZhtg1Crdm04TcM59yEs93J7rmla1NGd
olBmpm0MqmFnkfwJxve+xQf4R5XNsSVfpEj5pmwdLb09UeWR2zuD5BvS4I1tyTmUrbdm1cKYN9rE
4kWlCy2adDhmxPZUXQcdBT3nqO3mWduyzzAf8WKx54pZ84tughtJiZfp+pf5mXReWm0s2sxRdHkX
98UBK6r99Hj4ILrmnPsjCaHtRipe7U8c9A3vAuRmWJY9vh2O1I5utZ4LWPqpNa7d4FjDvkgGV17a
YB2nymm79qiBA+gkaatKe2mHoyzcI6U49PIX0crVGjGdP0xXJRWujJw4LQahuEw+jwaYkrDXBeJP
Wywml1my1cXJzOw0L63C8VTpZHTW3WGUjdqxtpXKStrJ8ftoABmNqkFRJfYUexRliWz4a7mU39vE
hZ8ZipuVPuJlzJCtOlBj3V/VERem3h03xR5B/wEtxZPRsH/zkEvAUBkir7e9upq+XNFWynqQtPNl
md/hi+1W7R0R78CunF2ZDMa1Vp1EO1qFhi67Wg/W1hJPjKUIF1uq35u59xmsJD+SNFmwAEsoiU8W
k/cqMgIh+hKBDEDb7M3aW8YTKaeBFcsEnz4WM4NAUaXa5lPXBVoZ7RvL/FuVWHGnTLiWVRg14peU
kcOU8qq1qQ3kZuaJgcy/DNBOW2DeEZJrmmlbxgHBd0sVsnWf67oEVofN0/RaWp+y+Dpsr+pKWec1
xdNGdKI0+CvBHfi7R2GCZyWlgCPr2W2Wld+J+S5HJAgF37cRVVp5adPmVE+WbCuVEOoNK1bodsbk
y3Ugltk/1Wi9xBqw0H3QivVGeDzhrF2le3OhZzbT8wt5SfGhrcr5OOs9oXjVkITJuuwnDLdthnlv
Uy2d9GFNdoo4fdTc4TtmL62g7r6kLfOqzPpdFjJW68yZ9NdMp3xHsg/Onl6JdieUUyq/84zGZCoJ
v5txfJlaty+Qb63jnmo2bCPhUEnZLmmigJjRV+z7DqoqBOtMiTNV6Z9iYakckzWnEWpvmJ/ialCk
sex08sk5LVFJ1NWZy/mgoC7uu+OWfabWh6hxVJyN3ErsnA1fTYR6ElGQew0gU6/1ntBylEwLNjvQ
3Yd+W4h3ZhTLTq0xOS6Duesi5dIY3VGDdIub8rAtFiNsNANd5Bdx5tZSxeNrxJ061BDl23pc4tJP
t9TR1jdR1T+bhTZNqg6lxIYCcc2036z/SKiQhrIhMZ5JAK/VNG8b+4ucDo6o+In83cP1mkp1F6Rb
g3lKN7+QiXos1eK6DDGTBiY/icCf88hvkPsVt/dipWhT3vqu/lgVa1f3+WuVzK8y+MwiX9vxuFTJ
L7kXZF+SfEZG1rRG3IvwN6XAMJ0dNc8xyZgSK/A+kCXCXsi9vDlzwta1J/eHHBJa8lcrKIu7RTtA
rfHYu2qzHyx5J1Vkl3H7tzOrhATxZ2Nswzbl2G01dxVQhkpfs/isr+6YMTmkSr9yMb5r8w+L0KUf
4/xworL0uiRzo3xxo/afbhA3rvzWk7cZ7XGlkOvn9Cgpoi0Mv7op2BKp1NWLYj6VqVsaOJIDddfY
UCxgqUr1oWjZ1YoksomEPFwZJ2n1lTMOCnWuXVl/35Jiv5r1S5uiHujLnSw6pYihNUM0heYa1t6g
TlT+ZbHL2Trkn6rBQ3JSxjAynty4a1JPTZ8jpmur90RxTQw8ROFoirvyG4Kx05wYy/DqY1beNTOk
StiWIO9BMqR9OpOD2id7w/K1lpuaNuWgLeN1m81TjGEG80ZiX7kCdO8wUNJimDrpzoSb1ZDjmUpN
NPwsG9lOpHQp79EaZIQ1dIyLp2XsydlZbb90xpfMKSMYkdZu8kX9lIPcYoJJ3tiQ+62x1+szp2fH
DTNlR4VZTfFJxlhyYf80g2uKhLaSVaiarmV+xljqdCRjy6EGBxl9rS8JwoT24T9cyr6xvS6M9PWF
MwA6kTIihQ0bqj1Hiq9FJ9MioMih02mo+AbBHY3zoJScRYdiwO12s84mVbCat56EHxSA8NjlrpSP
JBdxZFNl92UcxnRcipV7Md2CnLOtRTi121oB+g5us8YnjO6CfqCjWIa9MCS+JeGZmT6AhJSQqNaL
h9+IVNG0WP12qjnjajvtgikOOq3ACfKlU/HYCUrJM4qID9EdsiJ260yhNk5dXVwuc22EWgzfrio/
YowZVdntuNqvwqz6QuFHOCwu7xHzG11VhKvoKfq+Lv8Mjp6lou3wJODSKAtllJW2ydg2TE44tp+G
Gk6I6+v1q2+uKlMflQ2/NJD0wwlQ2FTf+eQVq139kvRgt7X+WvahnJwH4Z1070CYyS0zMQnATI6n
bw4uOa6mdZIKKqPoYHHVTjVDallTg5PVWvrzsIakWzaM8Smp5/lDa8XlQ43aHqjSHNW9INS+Mi9B
Vg0e+ETrJEnu66RDRwOdr8zId1b/mey1uOowZJ/VfdEt+zlOA9kiOkLfrpskMzGV+8M6hZXU/Wy6
np4ogZ8tMa52SE0cHJueB6W5teX8F8c0bip2ClGUGMGQVLfGZH4qMq2buFq6vegJ3csakWIrPNXy
6vTEUfO5XHEdv81iSoI4kv4EU/LqMfpZ51venrfeaT6V9h8c4cjoBz3P6CqFU/zTMRjLps5bx0cB
ZwyH+k2QycHBjQ6LOjN4kC0mHZl6alIG/DxDIC3LlWZ7rTxp8Yf6q075621VelZ7u2icRH2MJ4Ts
WLX20mJvSr7Wx07U+YSjATGs5Tv+lBSCFZJfdxAPEohd0xIGH5I3YFnXsmZc+k//li7qq/IhrD7h
3lIgja6ku03vF+l9zE6j1jswx9p14LLWYhewgknWXsMPMcjrc8e/Fny8BbTN7ovTmIUV1puTU2VB
i+OldVGyQCc8G1FxZXgtkcx0wfFeoNCpX3RMpaLb1MreWNpT/i/V/QjVuRSqJwUlYr3htvhtZLld
RFCery1Ta/0uUw5l2YSZHhACz6jrPHwnoyunYZT9CslXtD3Hw78p38JG8jvcqBqX1q8CJow7TIJt
Emn71rOaS21sHKfI2WIwsHxPIbc1tZ+ZX9aUnQsNT2GdL2N7aAQdNOTlqpWzZCyNPMzvShPTgd7a
zOMuWTNXrrDAypITauKg7ZOjah71i9YcmSI3MdJBNtO41j9haumyvdh4LUEmqks/hdJGInwOVY9t
WKvThx+6bE+ZIDC2L5JzwFCl9VJaYaO9JxIDiMV809V/Bga9GQATIfUzh1n1rnZkOwq6p7bHsnIT
8aeXsfutvi30c+VfM1012H+F2fLaw+hT0gA4TnL5Ac40JJeoCVvtXuWnTjvWTM8jAS+ZnkfcJAoe
l97ahZIcUhBs9U8VeQW55UXpGoB2g4cdqi2DVWXL8BhDxBE+mXQ3+eNKiogaXNSXqlc5Zv1RAGgh
g3g8UY40TJn9o8Zz22YnYcn2Vta2+c2l0r/Wv1rrx+1zoYcqM/nk3BOrMzDZgaXxoFjTJSrrJxJM
baXhYRJUL96sKCDAMjFf+CxG/VTd1eQ1Xi54DQvbS6dQ2SSpk6XVuRno42mq9aREyjQGusiH207R
WyVsjEyTmKSFKl5xeQNycyisIjCqjB2PRaDlSslV2Kt4SFc4hx/Ltn7VuSULijA5oZktXrX6Gq92
XT5FA0v+pNPOVCpvAEmgqGL/TO7m6sTmdc3v1rZR9p1g1qfuglzNNozjWl8r5aWNzhoFbQ0LVvhK
5E7yriwOKXPWowJ4mPvgVlkV9reacxBz5l5mydLX3JvKN/TPcduXAhhv0H72+W5m8Nf4UojIEbk0
GRtcPvlcRhLMIvHs0r9K3QFu2kW911IfExYiSCzDH3/ZZYLlDeoOBnSmAtmuqfHSVL9j8aW3/RN4
OyoEpT82g6PmvLt3/tYq+1iUzm47KEPjhljU4vX1lrhLwCKa+mkpP9b0vOEQEr/3VWyXylMWBRX9
eGwb1ou6uMBu1jnrwMGUQKlC1FmOwUk10YgBAhXknxhvUnvQkR3lyWGilOUc0Z2uZ70fM+79Uaed
lzhTNsEFGqKk6KqQCohmOWU/Ej7EWogWJqptnNlBvSwG2Sw/4q6Lv9T631y8952jMlOECY11qerK
waJXByuRDn0NjqJfEDFMFaFGgZFd6Z0qmWtTL2xDeTUpKyKn3hwRRWz/1OIlWXJ5/OXaVamvZeHo
cRArP5pVuJr+nMdOkYVJF4zqDpKDa3gynJk4h+YF3+CswLZMOK3VvSdLuzmP2TXp37QKAPfQC7M3
MTOQFZ+LFSriHxVdK8SOTpUiU8ckh3xjhC13hQUNjtO2pGLYFWue6kWkHrGTzgznSL0PdQx/wufD
qIVYVs3uf+Z6x05pEjfrAjPbdR3Fy3PfCnYf/0b6QY/2GyLYxDWKYPppM0o1HJwY09e85HUhh3dx
5f7C3DC1YE+DJz9bIO5HhRhkkxYFcElkL6dcgYEOSiJkYRsXbtG95jpp6CWExyEbKRqNUOi/NtNw
9HRf4nfY145o7CokziRtyFyngXHOF0+VX7dfJX2TiVQXaH7fIsbkOZf1yhFL3j75UW5cuQYnVnlC
SiJoPz1w6/OqmmDbdolpfMc5WhCMO/gCA5OkOMEILD+L6g0H3MhXCQkQ8OIzN5AR4WAn72T9X768
d9eaiyXZpfi2UKZFv3rxNqMEBsoqOGpVRxkiF43OpFOeAzuCf9hzH66oJTXjI1ZOvYpjTu7PCQ9p
eZHnAyuhaMEIHYVxvNa1+rM4IO0E7HVl9S0FfDCu0+Li/qTQR0qvAny3CpIstLo7LUBiiDEM22h/
6+g8YyttheqHDp6TUDbvVvNSk6s12rqJ78DrLNQuukd7W38eeOAHsl9DPIrL04KkiNa/qYO195rM
F2enFtyo9/ohxLZaTD/NKcyzyl1mmDBxfFKmyN4MM4hjfOb7p2phh9F+aiQboNK7ZM0tnryu2bXz
vntpCQHFYf6P3jNCCqm+xagVTS+6jwjKP4y/MXcTyalFHOp3smUz5WPOu2k/wB+Mnswd/atke+m3
VHHux0wwjlRvjD/N4X2RntRnBRsCeXrq35U1qPmLFG9bN6DKWxVLO2oQEsscuvgo/dwU0VGQbGGe
oFVGyJUMLkO3wHMI8gdkx9F7ibUvKeWk9IbyAFhvyb9J7Bb9d1oEIK0kZJvLiyQc+s7Nl10kBjR8
+p+aG073kak/zfgFyEtktJ19ypTU97wyWWTNQ9Og1EEJ8l6co6UNO/0Ej20X61Hl1hVGUFi/UcAH
FyJmv0YcAMwn8a+ub7QShb5T49pul4NWc00v9K2hkf9rpR9Fuz3wf4ygONnk8vofsPRYcqqdHdNk
h3WM5Wj1Dn4AFZcIMJRs33oWiiQxiy8Fr3zmmzcGpPM7eLMN12pEd/EOb9KTzawvQbu8aMU9Y00l
DWbiWNXONzUcmnOjBMbqRosPWoIgjDAATLhL1I30Muwu/I2CTgxbyWe9GcvnyLUQHwfNMyJnjIOo
qVwiYev5viVYHhys9g5UPP8b49ap31X1zmsXe7fAqVwPps4Hqp4Zefje9EMWEWtAxDBmhS1FjdDy
1tZXDXomfe2F361zZBaOscJ7HB5BBOpDx+ZYcekojWdJtTuWP7g9GLGXXbfuTVHBVyRuQqz33/GK
E/IdVXSzehN6KYHrP+hUJABkN3ffxNda2qHQgizfFZJjUbsSkWPiLjYEpskZ7Re0vpxCxKYL5S4f
A7amXvog3AL5fMBJhS9ar8nXOtCpl3BTsjMlO804S8j85NPQ7iz538w/buFkhE1uV8Jb1Lw0X5Uc
7aPsBebk0fRYIyL9Dpuv/r0/qUD63aI4SvHU6Qdp4jKXGFt+saK3JUEUUju8BGo1iUJ709wMSoyT
uKdy1mHIJ1ucHgZIqZvXaLv5r7VRUTXP6lIeFp2mTfVn1lbOGKotPOsMO5S/qiJ91BKztwVY3gKR
wXRVJyvcHIe1cge9ORn/v95JbKhJgFrn2UlIaarrL5X8AyZX9Cejld8FAAhb0MYHh12XTt/B2nMN
mSDPWpmDEpFWE/fPndLu+zUJ5ap29LHZdU30J2bNpzWZ34KcBi3Usp3rqaP2Oz3P/XJWPcP0ZH3i
YrGr2FfpZq8ImRCQ2qbk1smPnHzLqBHkQ2QGtOCEDXZKKDWHBwyXuKL+B2Vf/pBCv0sVTLeZ2asv
7X1sY29c/8ZJcVGg9FxcYM47lZ8sKp60KWOwDG3iYN/mT5rXSf5m+hVUizamf4u+l6FOFnP8qFSP
ZrztHdWcT3mLB/MwHdaBTVyCicmM1wBSy+m5vln9R6yJfjZj69bmfmzkT0AAfj4+4rvk2zQ9GnuA
2oWI3KZ71Mki9v5cQUu3eHHL8dpsJzC1aJs+JPOeKtlTHYUZX61pwk0V7niLdjnXBEb31yQ5cW/O
q79Z1FhH7S+ef2eU1jEIgE2BjwWF4UrqYUa6qOCWFeOo5XDUPopemOHhgT6sAN/DdY531bRfQWIh
q6ASlPjJquAv4HlCTTpsOpC77DU5p+C2r1dgonDbYONO3MLp6Ji6ry73Cr/tzo50r2ZAMyLFJJjE
PqzXc/1joLnKjekKuAxKMU1XYdwLt204EmfBDOVkfGhmzNN1CzkojZ3VxGgbfnWsUuqLfF+UsMzx
7gsJubNzYhs59abRp+FWu2fVuqF2wU4aOYEg32WWPnUy72hW3SU+ZFQZIgUCfi0mVmoQRjFGUmTw
TXwh4HX/XRgf47wz5HDFqYi4ruVnQhNYQuBdJs5ydaRaK70cmjha8BtXkl0/Xcrs1dJP63zOYVkB
erW9OqC3A9xtHyGAS+sXYwra/441DuzJnSKPEkXCn/FlWi+tdB/+rJ8i1e0x9fToX7MAYKXpfdHH
D4mbYeWbx+Stbr4KlGDWfJhI8lOdOfUhRZXBFRjvGibHPLaTRCnxkVM9UkYWPvidstjWziKpKroU
eVBUd2s6dpMnFBcRbnnMDySwm4r5tr63oJ6/Ir02uGfQ/NTRr2Y6uUXTj1Y5Fx2eu6idt8XVeN6L
g3Ou7qwqhatTvaYzaUlS6SXpR9OexG+Trxlzbyl/ovp1xNFVza+0gJCQsEeqetrqzB1U7k8mBntp
H9f9Qe3gAHEkgmIsxXCb6CRAjoH6fPbyQO100ovXfINOR84yIg4oel/l8RZvWN8s6npoqeNk3bWG
4yZditZZZkyfA4w2fPUQGY+IU9Vb249FhOd3VOV3fcgpUNRYHt2Hgmylpdh49De5TGGBiqRwahA/
SgaUPhaDvtlH/yzRmjTOoOyWzVNu1nXqXtu3zHJYD4CggBVSDLkl/BXVJ65kTelbHxWFpvTeAbPE
2U6sLHet7BiFbOkqht0koitf0wo63H3Ubh/r6kfRjkkg0fxuyVu9gJ4zYg1TdLG4DmqJhz4H6rBv
Rjoai+wP+dCO34zkHg08v9XNF6Axt+9oQi1RPc8fwsMJZjgKqDS6hhTbwU85NMRwoVWqN4z+TrGC
KvZxz8AqyI0XjactPufrR5u+x4lniZ8iFF2qvum5FWjHRfQWHe7xUIDAW9A/BHeIqf5iSeL3WAqH
uOWmiTB6fDXB9oXmXc84Zt2ERHdM0KcvLPOT3KXXqFAZmsdVw+JK5+Ug1Fd/l2hfZkIgwl8nUSjO
PKDsPk6tb5V50BpwOBB326VBSxdDgCLEno5NxDkRuzpbu6n/Zck5BZmOY6dDRBJ3O7MrnZV0NhqG
pPvWhGelnBEHzWjyGfdkh8QGxTvSxyrxs62ihgDX1rmlWt0z8tlbNfQ4RQzwoOSXoZjtRjJOI4w+
/s6Co8hPY3wnYhKuO7YQSNnU25PR0d7nt6TBEWAqtA4NFIiJ3OxynXAbky68LPyEXhHmGcRkeDOb
L1MKWJc040CKwnzq6q/CYk2kAC5Up2ZSnyVTdirzSejdx6OentThUvIL4+KLn2ZkyBjNp0L9iRrc
st8yEXm+RAMuPwvE7Caav2wDNkc0u9TJEapwjopyJ/3JgPZW4oOMtOuGHDKSVbfS34SGh3JoOAq3
r9r67uP48S0H1n+GKkaPaRNOqkHdnTqyepuXBOVX+cGVbUrAiYZuT0i0SyP/7HUg1GLB0+YNHIQx
HQRkEAPvYn+skr8eHn6l253+NrV3/xOqXDbtPEKtx/RoLWeiaJrvNSVR2r1PRb5XTDRZSbaX+cNj
0zgQi3koF+k+4kkw7yv1OcqvKlrGOHoV+7l3N0u6jMMUeZ38qDbrj6TIgvIgLB+WBH6N0M0Z+Sjj
a2rdZHnyl2Lfb/BU0VMVgygpT0O8r2WYw5sk7DTT26zI1affrvYS2BXdCAl3pdrVqjAVXlJ5otL+
p9ffKhBTOoSaCt1iZx2JkxXIe44jbHkb5uGclfKtwD/aJr4sKfcaNorlP7VDLjGsIqxzCdO5fc09
F2li3bGxZs8t3be+pC+CBdfebJpfSRP8E8pHpavDdmSHD6PGuWb8GweQEm5gaRbM3ZibX1Gy7snp
e47H/SK/GMiKa0YI0vZNE+KnHlC7o8FIDWE6pbD7wGmm6FQpxG5O0eJripj4jazdDD1O74qKQKiN
qemrrQ5VK77XBuE9KsLR+p8c556sKaHQomYst7dNfEBAHDmxaKH7PxcJTC5CKDV6KAPpG1Wreyst
ovQEc9qr88QsAL5qtlrJu9FKIqfNjNwZxXYKkkH9jjsj9mFCUS2sycmMEJCoykR2qER1X10iwR+K
nSpZzLe5zB3MyvwqcL9H2nWdnmk/u+xgmcxOtKlboUiqvjVddQ2CEDZb62incsz0TSZhnC7+S4Wb
QkgRTSijMpYyPxHRBAknIWzIJWbMlkEhJrCtb4UpHFpJmB1TUDwNXw6ZjWq55nAftdSVqt2qfGkm
/JccFAOrQf7qFlr8EjVFU8GVwFmaD4IOF+JacQyMjLamPXdJ86brEpHbE0yU7CFmV/eZpF0mjDeB
CVaqWBMIi9BjyuBdqsMVKB9qgkdlkkxh15fHaR5VWK0ItguD4cQM2lbkZTIw5xhmGTmR0Kt216qS
l8Q8b8OCJhnlbHUheE591V1L2XJMThFhac5K/2ll5r7EaKSdxpoEJ81dLHSomtL8aMLRqMswjUdm
48YUfL8MxOiiTX5GCorFWJZCDvwqXBQTQ1ucAqpzplA4O1SRhrQjhELhtljiE3NKKVXnWr6s+l7o
fNna11oQL/fJPKikmTIewG4bmuGJZR37A4Ed0FnqBlafCeCRChowCWmW5GWLAu4vGS9Yp3LNV5g0
pdtnv3R78BW60Xpwyu65ITUjpru5QG8LxkFNbrrm9VhN9K6VgjNB9KbcLCOdRbHt6AAsBqQYaTVN
b2SiQfGQP/g1BrbjarhKzMdtwrg1w3FN/BEFwijTWLavyey147hrCyVs1UGFe6NkytAcInrm/H1t
bzVw6mj+Mzi3KX6H6asYLAxrlI+m+wE4i7rqPMTpWap3hTwfN+tXNQG7SzqUTt6vWu+vOs+hEUIz
+VZUQlsEl/Ez3KL2hdQ3jlWJX6IVEPnodg3yF6uLvrqqJUAnixCRoMZbJNUVav0rNaSNyodgwH58
GyRxJ2fJfY1yJ2pN0u5UR4tSlBC1gA536teg7wzsPpd6tH6mrhG9UVxNV5Di1JO06Feq0aOyqZWx
J1CyGZANZyJ5C6Wm1PwP6IOk4SbfShFJZ08imBFbByTYigsDyO7ox9LPs2w3ttYhWRaYPMJvUDHN
EPL1EoONNdriJH3tA7XVtYrkbAK+MacqO2RLCy6VXFuG2lrgkTGvTgJknDJJuw0l4jLWH7Nk+amZ
X5DnnvM0e4oeA4oKuNNIeb8xt1KiutF1XfTEsRp9vXkoxM6LdhDVzLxtSDvrWbf86iHaRefuzAk2
+VES6pO9meXOQuqvUVCpdCcZs0k1KgXlPrDlW+ilqOwo2QbR06evaftU251M36kgJ+tQ2iT/4+w8
dltHtrZ9RQSYWZyKVLaS5TwhnDZzzrz6/1H/k32ELRv4Rueg0W2KoarWetOiPMGjJ7m+eV+r+8Gy
qXUKl8nWnmrM1Iaf+KcuiP7zzLsYBUJFoZxZVOnmeyyVdDCS6Q7pc1bEj4oYzcMIzQ2WkNCaX9Tb
Sqy5SXewiqMZPEkVKPVGzvLLgstCcidT86Mw+dC0FzQtizbGjiajIA608k+BlD92OvES+v5SCyEr
SlC4WNZtZ2zEmrFBTF76U6vosAZqHPuMhKPqDl32FXsfQQfcyRIW4zcig54KO43w4zegFKOszCtz
MbWLGneEfOz0peWdPGWveU1wjHFuaqgQz8YwfYVF12+i+kkkyyYxv400ZMxKtzSQizHLb4FSPtcO
Zs/cgC6BWHGbwombh9BUHZN8WKt3EtS4sdasmovyjrxrtCGDjeZXzMMmAWI45uVuDBA8oV4VagrL
n7pmUK3MACX2nHg7a2SSA1/XrCdc6lLUZvATMsyetLITCfPkC4cvshMkXBUqEJmuu3gLSfZLFbZX
fV5l/X7q16G3VcWhNiLHZ4uJu6euuod0glruU4jUhZ2BvCE6tbHlOpJiLDqZYw2GJujit04KDjHV
uF5tB+mt7e0Fm/Yp1MuF1D/qmk70ao83QXOzWDJOBrVemiBn6Gp22uTkm8JYNdVEBgjl/zz3WnhT
5cTf79TAQcREgcyizePmLqQTS9Np5yskdYNTaIBATRdBq44HkZgXFZOyTOVVkr9PI4kfg+5Uk+oo
ymvj5Rt7SLgPXLDxu2WhneI/rC9wIDyk8idtEcCq9cwCk2/wauRaErqA4dNoYjkF6Uimjc38anVy
0yKAICHIOxV+j66AtjeSvlNhoiBF3YjQPoyWgb8oyIfJAbDjcNUVo6C/W5eiOw7yiLulq8OCUFUI
7SyBuNYb2s+SQBSzHsEctEXX/QlKS9yjDChnXZC1xzYA0WfbH+C1/EAZXVnG52EDVEV3chuVTlfo
TxYyFAweuWkci0xbhvhcNhWuZIwrUrYSKeMcJQrvdhQs2AkR5aB6gXtJdHopCnJ/x+k5njoJ8cZK
aeSMAxB0pAqbpervBiY5FZYuZqUaHTJpniAQaXMC5jSNdtGSYBZkgesxqVZqJyFpHcAAKcROreSf
/S5xx0ETd80wvg8SuKFmyJUrVNTDuWXflwqj0+zhHsQ1rp6rS6dcq/6f3CZlPlSOGoWoXvSxk9vW
Ua1hlZOD6j2gUk/mcfRWaot4eG4rDs2iPHvipBFgjZ6wlZkkIJ6G+NOj+arK56B/VdjcAvHQmM+D
AaqrPMqAhtFFEfQc6ZDFGtdx+Wz2do93wAvK8s4aIZk8I1FWVhio7x5u1RTi1J/g5HLPc22KK7lb
aJfmroU496bSBkm11n0V6+/NVM57tcTQ7D0MYbfSPMtN40F5kMWX10oOx4JRhuETEinmMpgIMiqt
sFAE99JHJfs4UKL3uk6//SkAJXsupnpdRt6TBLwgtw/hACQbmAhuaiOJV4E1qCwfVL257KZ8fjP2
IWFYCkYA/043V4n8OQYMGRQaumLtMw3FDvCinYQMnUxtgi0H6Rv7uJGzYVrLLPujZSYEY0Mk0aC0
W3kIFMKCP/P+2WzxCYHJE7HIeRcv6zFdmaB4fvuek5LeBg84sZC7o0LseNxsD/1j2yMN1eWMbiVy
DRAVdYIdsvRw1VBGg6CDTfWXu4mqRVaeoGUTOnlbvNaWfO9n9ltapBTQ4JfmmEpoCy7hDogel2la
PTUm5R2AW2R2OwKJI2mBbtxvhqWFIQoFsw4hItyqotupootMnREZs0CC3oDQTjVUL4aJ/LuIDO8F
4JcNrPw21eKj482i41ACpKOE7cVHgoyBSaR7qd0LxtI4Nf2FO5bP5DqiZtF8J+1BOUlLbrF1KS37
JM1cmhunlP9V4mnedM26lRGBTGLLlNMZtuJBQdRSCSdpwmXojcwxBp6RnkefN1Yqu8K6A4LcVR3A
tzCPip+vkE+nfl+9DMyRzdoc/xBqNRKerYb/n8F+0CyP05KhAeu6YmEZRBsWf3oPIC8f7Jc2rqCe
A7puCYdzaurgMnqxwJwwkHG6R9ZeruvEFqvJLoFfA/0ui0D7qIVk18/tcqe1KM2EUiE2ljeeSjEc
1W4UGXR1Pl9hLXfUpThRagNtemDDFureyexNACTL2EuWOFtx6SjePh+rO5OKXhPBohaAxcJhG9vG
NvUKBJhfP5cx4pR+WOW6dmAoINTdIzzkiMdi2fffamlt08ie64I3DP/F9R5Ad6u0X/lduQ75WUqN
hr97zJV+YURvbPyrMU+3oW2tvHpJcxy0O+PRQ7NTFMz2RrVS54rjge1OVucgw94E3qtXsTvyoSCu
CcLprvCNRQO7rQ8DUKx4LIiIy3um0phHE6k3dmuoZ9kpp28dpVbjtesye7OZxUT8w6Vy6tHGZV92
+yzp59b6QgcWhO++DJGCjq11Q+m9J6dbN21uFUSjYnREPLp90WEii1CPw7kB8cf6UYtevf5IeZo3
YFgFqxjRhWQt5EY6q3m1sgNtUREf74wXLkYb/DVd+lITKODHfNVJz30ZL02SbO1wqw5PBWYktWOu
my47IqwvNIepJJWTdBJg5GXR92zsEYEt7adt9MFKV711bFhvAfNtuzJZDpbOWHEMbxnGmxRBnhqb
qMwQJpjKNqQO0jFverW/q7tz34fLYsT6ZxYbDQsBpsA5gYoXH3yr86SkDrIT2ZWlz+iRO+zzOWgZ
bZJvDJsYtYcBSpcG58r8kMKzbLr4i5CvvY7qh1p8WvDySkmqa/uaZxMe0Kj/HIccb32RvSp5dCxC
QmxrrTkqg/UYTDL5BenkFPa4lZJtYRMxVzPdTqwVULGIrvLyHPyAn2lhQax4TxhaZD/4QpTEebwF
O2ZtsXvmVrz0c+TnMVTmri2OgXemmQlySOFt6l9sk4uyjeaNEX0aAKf9eZQeqffD0jt2BtTVQACA
7PeIrb2GfgNInv5/08TowI2+P8lIUieUtvbYrRqaEyHCZKaKbK+WozsZ6WYMDPWeeVloYrUGz2TY
DHPRosBVFJ+9O1GWhTF+qsL6yNR3KzlOonWSSkLgotZIslLb3wtjeEfBnsf2vPOQ8SkYd9rIWmua
lWzb/FIl5V76qFSg+rTCrh81Ld9HdmHELykPVDhDMdLzEr+hZVBaI71x4VsrWSyUimGLISrTbM/c
nEWjVo7FqiYjXxfaNk4hmRvhbYZYO+tRsIgNzfXtAUPGsoiWioTCFIl7q7tqtcyivSS8e0wRTfjZ
99bJH18M/wvLL5Q+3ahpSK4a3CvGKZK0Yw3eXlnFXhpkx9TFIjdl894aYhRRgaUtaOYIckr7BZbE
t7DHfdWT1JaKSH+3vJjU2a5kKGjS//+yXUoQlyoxbYooJQi0Ektw2/K+jGExBWiPME4O2bMQ7ygA
J+2zgDTQkD507iBRy7CxFE/CnB7ondYmp0+mwJHYvrzvMENJzccwxXue9VjCePi5G2YJFgsL8dC4
iodxGQh/L6E5KIdoZ0TFRvUNvDKDsWgLVXXxAc0TowR9kjelB3oQFsFTFctzHWUbTlvGx6MczutF
k/Z7v/YcH5oln0b0+VPkasJyk7xHS1eXynsx2WYAxELUq/RcW5XT2uysKyY5AGCvVURuPVMBTFxr
buID1h60/pUNuFWexbjWPV6ag92Sov9+CohxQb1+T6Fd+Ge+D90+oesW9dqmdfbEQ5GZsDLnyVwM
+V1DRaGUgAd6s+yFd2adZTKxetJ3jlheG2Kn0ltWS1IgULQLJFNRIbmKJhon9GsesJKlm6TuyaQD
7I0it6KD90O3hLcp+35jFeY9Q7gKtzbyU12fx2Cpaa4eatsCpFjRHpsyp5T2aQjmeeJps7LEmpYv
ZNhXTQxOcklhomvRskM0tBjIn7G2rW05W/pKrC4nZfoczPueGq2Yjrb0lQ7P0OK06hdnKMNxCOg1
xOR4ebSAtk1GA/2m2JQoIES9kgPlo6sLxMbpZgCQUbON6L58bUKGHn5aagImLnEG2uSDPTV5uBsI
A2cwnfgIJpo2T5u2Okz+RE3RDgd8L6Ap43zkQB8PEgu8kw0sCcosbIcXrEON/RVqfxRzNdX1MTUO
MJrQxSO+Y6ncB1XmajjzI6PaJdOx0pMls1/nFRySlp6q7NWKnsaK8xDPudgmPZr2Ctm4tq/IqIor
AVh54S0WuYWFKnSTixoRntageEWNVk/WrpL+aETnJviHzQo7zEWs1IYFHn0xx0kUkE9XNyvmDTlp
GMyhekcmJ6o4bxeIoFVTOH7Xufm0182MfxlmzoMYCTljpRKIEUEq1sQsWY3FXareqdQ58rKZNmTH
AvDPJvKQrAFj6/R0IcD8eV6sceqGoJPGGuBI15dNdyhbJwXu8s+6Py8zim1U2vp3eZmRBUAi4kcJ
lQd6CRRLwR2i8lmsfQj6aFgFdFZSBwFb4dSV9m2AJIUxuDGiPJvmXNV4R7AE4QFmUzI4ZlFYlF7q
hHW26Mf+rqghOXZhu63H11F3I9Nw1HjbRKd62JkIR9XwUMgSn2YQvxapvraE4Ol92sWxkrKNacH2
VjbqTCyS0gflx5r2HNgPwzZ40rxOAndqxCa3bcYDYuCi1c0b+O3BeJL1P0aaoe8yN6E/PUblu620
Kf4VLA9lr7i4VN1RbZBBxEspQigrtv7ljtoP2nXePLopUGosgK3uzbOmeJS79i6ElmktAqSrrdT5
2MWkeVD5D350+SrCk2GHm5InrXrKAvbF0ap23Wg7IY8GyaiUspFfM/UvXslNvcd0TJH3IPz8BcMG
QgCIgQXj2OaRuvZiApM7A3HJOGXu2H0YhgZs1AIT+MWSfCxw1QoEoG9JLLcc1R7XijyObtnrRHNm
d3mUkNASUI1lXQPKYnb+sPBEw8y1kva3HNrlxKQwLa5weYJAtUP9GFY5q732ZSbdGWSt6I2qHn1J
MR8v+X2ya9Lnu35ntGtbAUDwbTAF3Ua/KQbkolihsKZI43M5HZB4xspLXOXOVJNYgC6+hIN+tTji
B/9cQgYZGCjsauFF1bveHCsT08SIL6wf0u+sxvQ81h61aovCXymfLEYPV2lLGdY3n4Gm3lWlshGX
TIgiPRZkGJm5CFd5d6oAkOHWJiWe+YBhAgLZUjgWsc4MhrEozS+GHJF3FA1rr//2sSrbAY1c4J3s
jnIpE2NxyCrEavjsOzpQ5tAaePx65eBdusgCSkSTXxPFeCECScrbdZpEr5qPLzdLx3uLmQJn0NMV
JWijg311xz5BAKXgbpjXrLWqvRfE9iDfD4PPsVmroTSX1bmw2jUsy7Ig8KlI0nNAbhb104RkjYxB
SnUmNKDyG/U3Pz6kqesj00YdGo6oHMZjSLr5jHqbHAEkwIFkHdNpcrTec6J6HtT1p9oUS9aS29XB
tqWD0mLJMWAhrQQKu/SWKghRMJz1kQLNPAvQV7f2xsmx0oRSm5QsKe3+pJcPLlwwvmypmXcId0rv
3OsMZxTlsriUF6BvZfGG9bftFyLE1cacKhOsnHvFglCqC8REIoetJtcotw4yWr6IPkOJCXU28SF7
1TBQSmB9w8cYhIk7ZRnn+FTvrV66eCNPoDx59FCWCwy4ePKPIaToSBf3iG6UHAGZux58Ff8YYMPC
Tx9EO/fGe4VsFmnNssTaWtiLSnrrGwQ20aI1nKF6Q//tM+dXvq+9TdA/jMq681axL7lDePSiuwQN
qu0O6jkpF2P/laVzO3sPYefNt9CApHpqYFPD14C9on+Sk7nFMKp+pwJ0ShkxNRl97VTT56fHIQU5
F8pF7Bne+RaFzSFm07C7k2m42bBXu6dMP4vOPEi+8VZwdiZiTy3syt0eirKW28cy2LT2s0bRXICH
J52Xz2vb9A6i7R215qWFeD1aFTMYTQuj//S+tQ52Sehhjdo+Tyx9q13MtWUpiP6EHncqss5TpaYS
rfe2gcRnitiiphSsMdUOTYUqS8vHVSsJGKm83nhWzrbQjuqyQ4jllNivlPS5lD+TaFyWeErGgmm9
1TQRhNOF/EvGdtS8tRJV66ooV4mEayqRlgpmAEEyTHoXXObCDPNg+gqEI7zoIOeNDdRsbgpFpgNR
UFGDbq5tyP8aeK/oX4OYgfaZSgFjwnEoS/K1zl1OFY8seFsZFEQjtrwyfSN/7i6QaaZzvMFRcOqs
jO13XAqycoZ02ZgHTT2o2loADcFEytZdQstejzthKDOjLKuNbgWeGwXGCxwFwSPQ3VVAlBQEY8Ab
7xT901fFKsLrFU8w2zFKfNiOoNNY4trMVPFmEZQlRx+pQP0aQNGMqr4Exi10iloxbSot3qVafQ51
pL9S8ij54dZDo2FI/t6oQ20mCsxoTbSyRbBSJ4wRJK0N+egSudFBBGYnMoBmWvVURPga+nku3Xkt
0dFjajjFxYYUwxafWj7Vjs1VuziWzZiNrixNVN6mpnGfzT0oNxR9PvPoGgN1wDQQ1umsLeUXqfRe
pQh6GIbKNEk9CIwvk8O6SuYKAn27Xg/hwgwpV4Lxjx9F28xGyY5hgQrKyAHrxovCM1u2dju3kLMF
Sjb3zFPgh7sGjY4hg1Zc6vMEJ25m2hulItzpQbWIk7PQBMUAvDBsTelGeOOZZW7gMqylJ1+tXBuG
oEkChBsnn1+EvDsySnea4Hiz8au0kYNIUDOEv3QjxiiR3lmghxVC0zZEWoQ6cKbBC6ZJNq/18t7L
s4OZBEfGQK+HVByLdhf1hCu17TeCmkhaCengx4ZL9MaL4gVbLzVlJw4wKVDlQ0faM7CsXeyhdYoG
hMU/x1Ipl1yvf4RSXc8Mjv1sSi27x3Yzk52P6Rnj8+wSnXjqZ3gHf4lO/HcstXY9K7iIo86QVQMl
n74IpIeiuW+8p19u4N9Z3vRe/5uqVeqBPCaaqmxluS8uQlG12o1qECFJNGCJlLEoX9u4xyJrVAYV
fQD3+t36AnpJnwJUCL/8jn8H3XJs/e/viBs1qzoblc407C8xugm+dqjAxeSi88KvpM7LxGFuOtyn
J+0icAf5l0tbtx7BVRRy1WjmZFqcDINOwC4ZXqbvyRjzhjmYHqrpc8yYTjgcbLZpm2w7bd0ra7N9
HxoCD2o+MKlcNjaeRVwhYfNSJuo8kuwvTrE6WLF+AegynqY5K8Ee9PqkGqOjjlRqNjdV3gfjc8Y2
XL9rpbIK0YHINmbzyDffg/6RMxQTFNZMR+A084qBERTtKjKkTaLXyOxJgJ9aKloM9HzYGp78dGb6
D0wmsSqSzkpW9rvcYa/MVmVbrZS42WSBhCZJZ1grVeFXQn+glhuVfzYkOPA02NyfX6l2+YT+tTb0
/32lXREneZrJEwMZg7uDm268Y74MZx/uU72Km5m8RGIiz54lB4sdmtnZpp+dW1fMAKkdf/nHdz7x
Iu1kNNHzn3+Rat76yq7i+QIhqbVk+dqdr3YrsqpktB5S+ULU/EtlqbPC1oAp/TkQ3oUMQ92KejSM
epxKGnU5MY6wGElDdbZpoa06Ss9VSfD9R1Q/h9TmKcmmxrEMjraSrCwU361P+voI29QTZCob6h65
67H/lIvHxNgOf4zxcgGL4K5plWb3kfYkkZZYzFG1+Ac5IL3qIhPYq73A6PTcodPLzA2+V72dI3s8
MXl6bp1Bp6fgcTQWMjEZMbGhO4mCpnUtSkCYaD6pjf/aKCjDkQVhUpxPOt7rRdYDfS8JKry/2CrB
a//0FpoXLIgOE17knfZJFF1x7Nt3jX2Zs4uPI423CcTPVBzgXocCv7+0QZhZiWHWE2bWzTwyoTLw
D1Cl/sl6hsY1tDuNY4x6se1WUBgY3+p+bZIf1Mb7S1pXqj0MhOoiJ1O/6oJFQA/sIStg/tiEbqL/
MHR0yUG7CNNpj1WREyYI1Jksm3zo/jGpfLxB+lOi6scw2vk52hj7kCJDJJggAiKq5824rlUdPedZ
qPvW+2aoTTMctKGcG+XHlG2xFsFYP1V4sUwGfBQsUAKVcMcoIFnqOWZJKeW50sOWBG5xVovuWLXZ
hxpbrk3Po3Dkpxk9Hnl1ZESM29iwHTqJsJoPJAbQbFLBzUT0oXpMRh+KRQDXyszrwl+l3nst7zMK
adr2Qhdk2BKBpZJqgrxpFSfsOtqeM2wCpdeQ4Gb8qrhfojJFnjdF5JkUFIkaw9K05xFTAM6tqH6s
xk2bbVWUBhWaZ7R0ZYT9O4zYP432jyC8zZOxPeq9w2hqcwINYGAeXgZrOLb6Lk1PpMEo/to2icoJ
55SKPZPda/xoMQ45/7VWwxcRBE9xtspkxy4e4+ZUZKqrdP69RN2Xdh3WZ0aCZcIJWhwmtRYshzye
IYIukEK2aX7+eT3/Nyj5XzvMVSQkn0gn7LFA2kkqC3YVEhyl7j2sqXNRLXYIWk2Yv4CCbUqUk6Qf
UgX3NwmS8OF9UM0QuwwaDsQYzCPxdn1p/ZF0dM5pczFlvBdAXDJtJXV8R+x6cEKATFDCNkDYjMci
bhEympWDnrO0qGZYHvFaqWtom10vbZpkJ4lNl25sU0Fm8ZDAvCWIZJL6VIyrMaqPHYBQYgPZF22z
TABuZ0YQnIzQ/sw9w8nFV+1tPWQ/MjL/tDmDCc+LZjjFQ/+hed1KH0ZHw0c/JMQGq/5en96GbK01
O2uafqtvbpyN2lXWZ2b2ntHqSrobTxH8FNGM32mxUKnnLkILBxAcDOHnt3mjytGuXqblBUWbSVwq
jwJlLbIKkzy5QsOFXPw/XUG9hGH/FaY/ZoUogh4fh3EZUjp91jD7zS+n3b8DtbXrUTiZVPUR9VC8
i1QXpaKMdhDTzwVIdkucUL8FsV/Ozn988dfjb/SkGDNhTfEux1kjqQctWf/8bG6cjNfTbSj89coM
2xg2OAXlrLWZpduLifbeyNSnn69x4w0L9X+ff0tqasLEJfXOi1lZocSJyyaP8iYnjO/nS4gbD0hc
f7CyjTo7kYY76BfcQATtVQSwIT0lDtbwo5lAEZr6yQI1yS5DI1HEd1L46ZE+LnkTcq3BTbv9hBJY
+o5L8OUwXvs1pE4lLUS2CWK2ZAXUt0BjXoPmpZ1rpLarIY4NL2r+Mlt6UHz0V+ToxbW4D5JPRTkH
UeeChzkcwJWyq4kD02pA0Dh8bbN9jkSbvAw74XxR3irmYLbDwpaeiuBTieVTNUHtRanbBWjwFNKW
7QgoXmqZVfdU6qeOidpNukdQMRQMOhjeipBocmYetNAio72ReIuAlwzryT6H6VGtoGOCdF8NmFTo
8GBCI8ioMCmsX9axcmPPsK6WmdzQaBtmDXXQLAOJADs8ty+S7j/qPkaVjZeSJ4vZvfu/rTzrEsX8
16rm9OxHpBPytvEL82xVcX2Af8IukOa5Tcp6lhERklgu4qqYeDRhGcefv7VbAdzWVe8kS5OsFdmo
baW6grubvGwRj+ZZaqlxMjRhmcUeAH5uyA3I13dayvNOqlFz9jTLLdhmDmRmy6H45eP/b7H+Y3ew
rpqoPkjrzg9KbRv0tYQHM2k8jSz5THoNc5kspxCu76tX0WnrnQWxY6oyKgeDAEy9SYj2sPThs4qT
i2wmKdYmeeukY2Z1tm16DHFlrFanwaLKUXOvfuhtM0L72iuw55dFRwhAiBQvmUh2aUXt/bJp/7f/
/+umrtqzVlGjSCZ3dGe2Jll8FjhLvsiJVMQk5bSeBekGNSMXbxLKVkPkuzEkwWc8+Fp44WDQbNTh
d9am5yIZlzpy5BThW8CkScG8QB9NaVW1q76CosGF2lcFgDzBjVY4T33zt9H0lzPsX/dw2a3++kYH
3fZkNbZzgp96qCn0NI787r2TNh0B/ROBIjScf2JlaIBFLpLIAp32t3EuTmH33j9K9BtweB/9nmVF
WM9y2kpIlbh9dOXcECNHCMn5MCsiN1ZW9A5GSbisOrOfmz9xcoe4nO/wO2EwO2AK58ZzxQgPfS59
Up9KqC3IkPxGTiTV83hTEyCAs5lZdEsU5E1GQNqsfMPQXMmz9EhGpdDncX0ipGQKfPSBWyD07Jc5
AuaNU9S66s/UUSnziVCnO8LaF9oq3kBL3KGonAVMkZZmD4IRYLpjbpil6gQLGzHkTGIGWbEwGcdk
0jvGrjejel2Bq13+Kzd1MD+6xKQ4OsjMuzbH3LZMHFyGB+wM+2RJQX1H6jEi2SVk4DpZtqt2G8zF
AkvV//ULvjr3TOF7lZlzV0xTdrDeL9WlfMKSSu4zU797l/ikubnmMc+Gme6SWep8vz76brwA7dzi
9i5/C8S/0ZH/h4D89RmGUxsP7Poqg9tgHV1cJM7lEZkzijkHg/8sXASPv2yOl5v71yd/Vc5VbA9x
fLmWt5PO2ZrxBMfxk6BtJ5v/H3Gx/76iv27HbhCCVOpo3Xk2YvEy3gsVVV42UHb9fBM3iiLz6mhp
5K4UQ9xbd4p0sUC2TLwpo5ycdGlhJ+Wvo19u7A7m1TmSaXZF7PoEUALbWfStq4+P9BLIDqxFbzK9
oN6K6SOxfyuSbqyy/9CRv55bm/dd6SWI37uWKHkSKqVykwK8Ei5HiErvFiqTR7JfPoQbRZ95tX1r
MKt6ksCYcXAsJ/ldw+9t/vboblR75tW+6utmMca6xtAc3zp1JdY8QhJ/fve34Cvzai+yrFTkZtCC
SFY5yUVxBaMeB7bZOPgoiLsezMmYyxa22QJ1zUEZYHpDg7ApQvyDeWoE1JzMdSXsWiM7oC0b0JHc
9mfDJLfohFXCQUZEkcysISJdlsKtWavyOhGBvG1JjnCHBhtLh6Ob0KlMvOoqWY1M3PUQm4WTbd2J
VCHn0/OIwkpk+6slbNZJigEJf6Ln5BcQSffzk7gFcl/PntQUlpmIwnjX+xE5bWbWjQdFyloIVU59
JeAImRhPuSLMNppDb/Rze8q0laQMH3EjpJXid/0vcyBurcirrRQmtprQPDJ7oiaWh7xv9jOHZIOZ
avxyBt26W/Oqgwgrw8TswyUCLQ6XFaq9WcbLnHcWIjhDseR5P1j1Tu0K7xAGVbtJUtxuhL1G2KyK
yY3YZH+pG26tnas9NBhTqG/LHPiGShCDcCMQVY1h+UulfuNhGleFumRqZiQP/ngnlTsmK6jDQtik
yPzyqm78eONq86w7T88HjSEBYVKBWpMLW+86VZ7//FHe+u1Xe6bchGlSoo+9MwVpMrpsv9VEpap1
/5F00W8f/o2N2bhc/K+NEttpMKmTzEVGIJg2Qj2e5t0mSnWqy2Ar7OkwaaM1I/3cVXUEKT/f241d
zbjaMktSZsrSUwdccI9t+ppHv0ycvjz5fxzJxtVuKSzY16rk7/rKJs4ucXqosxXclsHcnNz/22+/
2jXNsGnLLL/8dgluWizCOPvlML71VK6WfkUmhVWl/OVLXloTn3v5l6lStz6lqwXfMkc09dis7tD4
EzU8Ki4KY9Lzfn4gt5bB1Rqu6t73JZW/bljBjLEXnkpA/PLnv33jhepXCxhRzuBHl19u4/WUcQxd
3OnZvSA7Q/7l5994OP9N4/lrCQSp509dgpRFVzF8a9DGJpELn2CeP9/CjVpEv1rHYdZPPtG3+c5E
Iu7LkzdTLEtd6x2xeszEE3yo7L12Apueq+R//nzVy1//x0rQrxZ2kCC0mvQs37Vh+5HHmgGSr6XL
OCFWIY9bvA5k6f58qRtTLzX9ajWbbZtzJE7RDv9NvJcfpxRLsiOdhkdtNv7yIdx6S5c189dbKsJQ
FEwfjXaNltMwZGVIdmwpPiIL7WeBa/63ybu3vrir5Z0Moa1oXk38KmJ2/DVJ+GQNW2nEjFa/dEHx
C6ZzY63rV2u9TKVE19F37jpZhI8lL37r2bm3+vmV3FiS+tWCD/zIt/2iina6v+jCh6g7yL8NlL/1
p69WO8xxI3l6Eu0ksjlTayAnd15Wv5yoN9aKdrXce4vqUul4KukT6egZTioSzhSiBJ2JgNbf9tlb
V7m8+r++JUOLOuSYl2cPLdctqy84m4gpDd5sIFzj++dXcGtV/Fd1/3WVUShNNyZcJSLbqnKjjlEI
pCbMcMC10sbDMlD+soPdup+rtR6HTcw4Yq6EkBclPOAprllRz8l6rxjN8MsN3Xjx2uWf/3U/NtNm
vTgnz3G0n7vkNUlqYi8+f35Yt/721epuUsP2hjBNiSw4drhcycMOmvCXx3NjRWtXKxrjVa2pyMh3
+o5w9hZjGaj3US7nev7LDnhjMf83EPSvR6M3bdd1GVdomyfyx/Dl/fLTb/xh9eq52IYXtJlZJLt6
OEj6HdNkfvnDtyBs9eqh1MGYiDJJk12BYd+GtkN7jU151n56LzVuRUZA/SZKuHUT6v9+OMWktIFI
y2QXIestraem/uWruXEmqFe7XKtk0xSYdrwTk7TUCeOogJ1D4tSt3/bRG6eoerXZtYleSUXGFVqJ
bPbm/1F3JltyG1mafpU62kMNMwwG9KmsRQTcPUbOlERtcCiKwjzP2PeD9LPUi/WHUGZVOALhaKlX
namTSolkGGy6dof//j8sF+987Y+2htfSiL3LZ/+VWTyJED47PFMQkWG2IpaHRtfO/Jj4lLWpyBfz
ngD2Kxuw1pJP7GKyxRhSrZXZT2nTgtHUvlz++FcWSCz//tnHh7GhufWcpI/zt/6T+K38w/+FxsPL
P/u1z16ZtdZo+5Ru2vSxnWwLti35c21qO3Hna9+9MmYtZByBilj07g/zgPjeT/YxfH/5s1/70ct0
ni3JqAP0quKAm4V4APUpIGXShBNkjm3EteCZ9VP3b67Q6hKrMrO7oGWF6G9AGqmjNf/yHF4xmWJ1
ZfMK1Sv4xjgxLaCP+/yov3Pz+/LrXi35tZ+/urlu11i5E7D8qCeKT+h9LXLGNb2dV6ANLk9BvHZ8
Vne3L4so1J+22LrK3jRfy3faB2oLxq/GdfDFubn2D4AwL4/1ygOsL//+2Za32r9Ok85p0t7YUDeW
j9DEnS7/+Fdm8kLqHT6cQNDARt1HwtPwW9r8dPkHv5YJ0lfX13ebwk6bIn205FXxBggySHC0CTqA
vX9Mn0ygx5bn/xzsROevLdPqQmsFeoPRxDwS0v4/1Z+0D/SMUqw5FX9zgNWtHp16oMjPAHCSzDD4
vLG/yE8w5c1frR179+qKrW53UmnCMWKGCL6O3/JvyR/mH8177QP45lacnG/to9gbablrGxGcvrrc
AHmUpPiaPg5/JPM1UD4ajGE1+yBNBMOv67vwe3dz+Ri8dr5Wtz3WdFt3fD151HKQd+rgGtrOxXjt
Euqrix4OvpzSBc0RajDhFAGKbY1FIArDHDXZRqeHO0KjIs/INA/0znlaq8qDYzfdm7YpzFORtsUd
77x/uDzVVwyPvjIKpt0UrVGK5LFCTxbQ3S/BZ2tBxF3RZ3B5hFf8fvg/zo1Bow90sCNq+Jh/o+cb
CGXqXKU/y2/qvf8LUczlUba3TK51wt2qUDrSCumjCskMkzYv6npnAq/96JVNCEt9APPO9+tk9TOF
tGns73z1tpsv13reemZMNf0/mP2ZY5ZrdPgbfTnCGDlU3uWFeW2IlQkodAVNxNwnjz2sXvTLQ+1h
U0LYCx1f+/HLoj2z9FmXT+jq4jZnGfW4+yk6DeFOnmjbb5Du+r7rRou0JD96eA91N8I6tTd+zT5e
XpZX/H3pru74WEWW5gxAgtBuHD/178DmLKrQb9tfm7f9r81vO8Ms9+il0ZLu6r6nVQQNRsIk0HlD
Q2ZaNCSuoDMTp4jqG+LNxs4p3b7I0l1d5DHyXT8CjPsICgUuLquFdPA0+FfRt3LP/3ztJq9bHxYR
axPWO5zbEJlbhFfo+MFTOaj6CPgDrn9nr175yp1b9z9UXdYgv8yyVYgS+tpN11k76/TKgV13P8S6
GGe/okbRa1C6Ia+sfSkgzLq83a999upBNwatm106oB/aEoEJHDhffHj6yf/j2/g/g+/Fuz+PTPMf
/84/fyugV4uCsF394398KjL++vflz/zX7zn/E//xGH2ri6b4o13/rrM/xA/+58De1/br2T/QPRu1
0/vuez19+N50afs0AJ+4/M7/21/8t+9PP+XTVH7/xw/fii6nPe3D9yAq8h/++Uu3v//jBwU5u2O4
riMMh6YWw1zO1f94Pt4/f/Obrxk/5z//F81kv+/+gO9fm/YfP0jxoxC6IxyaIl1h6UsCbfi+/Ipw
f6TlXtddaUvdgZaUm5kXdRv+4wdb/9GyHMeyXdsUQjwhO5uiW37Jcn90lBQCEisDHk3TMn7414ee
7d1/7+W/gTN6V0R52/CDz4wCD5KF1KA0LV3RheNKc2U8zTpBeLGPZk9CoQPTKTTdDX12VVyDqzft
8fhsnf45/N5wLIEFmynLIdaJ/dauTMdyQ+qVLoKsZeHQoIZ2OTCfjG7GWKqdW7A87P9t8/6cnuNa
0oBa1bD1daI/aQwL3cNU9xR03t4wiPbRmtLunZ6OE9TQDY1ZfkHPrRumwZHOZfGX3Lc/x3ctwzYV
X6Agpjp/m5KsiwT9xnRJhyUE73oFcCi20tPlVT03JE+jSM6VZdqKKdrrwkJSB6WQPRqQskRtMIZ3
7rikqKjORNPh8lAbCyrBUSppW8rA2C62/9ljW5dN7BjlNHuJ6cDz58IdlFmVC/FgAcdaBPWs5brW
oR001GT9odiZ6VPmZbWhksNPQYPRlVhHwaZTzHllDbNXzdXcw8CTig82nwRxEAq28B5ZWX2q6o4e
D71aGMDMkOoOewyUDeaEEPr3wYAoPzGTz/MA5fFCs0DZJeu04N0szen3yO8UvTIZHNGXl05sbZOU
jiUteoOwCMuvP1u72J3DDml6Dn9Wugc7XHpluzY4QACLiu2o04Wja49+TnY9DOOa7vzYoiHCzW/g
BU3fcm+iG+l0Kcz/vnZ7+ePO3+w/j5Dh6rqwuSeYq5UdGCOnzUvfn3mQIHqhJ6E8BV3TIuJERQyG
FK+KFFK/1HF3sj0bBkgaLvspdcF/13CqwkQ8e1LG7Pml6o6KCtlt2wEFGrr6D71vdnytc0eOadpw
gBi2JVzLNW0Mw/kWEAdAbpeOSG/r0jn2g/VzKSB3TlI6VAcIIUOYY/+SY/2vITn0FmR3pr0+sbJx
wsztZyB26GvRppK+7cR8qqVUOxH2i5Vkbk+GztaVomVy5azOfmnacBfRr93SylfCsfcIRxniNWVN
1WyGIefykdkejzcDg8Abpq+OjCa6BgVHshF9AV3XkKfVY29CE+Bij5D5E82ny+Ot/OQ/V1KamDnX
VaTn1puXJd1oVjYDRhk60mmZw5aTQX7DMxN57ZR8AYc83nd21X7MuFw0t6EuqFl5smPUtz8EohNl
KMN2eFnOT5FlD9k0OprpWTMSNrDEVY9Bil7bkEJlnIkyu9M6RLSQFifnYS3CRsmQH7qex/Xykrw8
zsK0Fw/BWcyKWHvDdlmWYZXRgFxCLwLbi+6fChOgu5nCGx4BrqPDNdgzwS9Mhc2gSsf/kPgl7Pz5
7O3coKVUuZBVaR2wNMeHrgjqOj1HEtRO4/BgDCZ8QRRT4TkMDno2YpzZ1KMRzs217cf5TT9Uugc/
1RuDhvp716bjRrlWu3NgNlbHxZ/jaw3D5v+tPrSrzNzWTJP++y79YNvp/D4w/OxDWtpfijYi6IJM
IdwZ88X7aAvXcB3naXEMff0Um3YUwFImdK9IqgrFGLDOPKdwr2JdP+nh+K3QFmE/p/KPgQlT5+Xz
8PJ5ZHgTw8ZsYTnAm13tjSzCKW8cFldv1E1bVhLCCxepSdWD8qsXFL1hSfRRNXGAoBnaOlnAcB6b
iJzRxEI7v2kdrBE20I5EtlcPvOpJUXYHe6FvdEv0NS5/8dZ6mco0HWHjVeBQnH/wNBUl1LnQyMTG
onI2aPWbuWiXvr6+RH0pQhPPuc6aFGJuK9mpaG8cZBeaclcoG/YluGXOx+5546NhZq+szEkfEh8o
VSJpSXQy+SUQAdJCPIqfcpB1O5bzhSOw7JIr2CE8AQKD1cFsyqmTbUWrUAejKsRbuGpd3scHLZ++
Xl7erStg6QInwXxyQVfnoSqsTFRzp3sjFBpgAtD4CEdkoAIhwpMlZQTP5WzunMKtPX0+6GpdXR7Z
NlcMGjnAW4QJj2Tu599m3Xxnw7iL6DIcS2PQq/s5LP+qO8HS4m9zWASBBBfwfE+7TjVx4nPnixLi
MxBtKMbren6b5GZ/zHW6IC4v8NZW4ooqXArLJchYjTc1g51WUumemeXqWiWoZvuJ/Zviz1xdHmnj
1WFquGeO0OFdcNdkBZpmzkWtLJ3MLJJ5ER1OXp73sFU1ZnZyJ8gmK7ugIQuWdvj4rPAQu+gq5Tri
TztfslzKMyd8WWS4CXBildTt9cWxTD0r8lCCIHYaSOj7EiaRSAF0yBPIborSeat1fXntZOZ0TFEV
hErW8u+MBDVDU7bjXUHAfLvzTcudWX8TXrWOO2Ji/NZ5zHDqzCh2DYiBLci0aNa+rR2aqqcZuQF/
nq+iKRtuQxkhKG/5/vVUQ3zoQm2FYoUx7Nzvl54RNw7nwCafwBm0V/fbSOs6s4sOkAwNvhCDQavk
zwEOvdW3UCDZ8efLk9+65c/HWxnRmCtcVU0PeVldxTQVgzYJ8nIRCS6jm3jSFO18U7vjbm7dctvV
EZ7XdbgB10bM7mgNVD2s9FlMgbAyeweNwInqpAu9uJ5GaNnQpNPVnQZZV5vseSFba6zomzMNjiBe
yMqyOREMn6nDxQuK3L6VBKUPQtfgcBqc7ErzU1jnUwS1IIaGgE8N9V1r+OMbfttM0tCl3cAoy2Nf
oqtsN7Dc5QSLO2Zw6wsdonFXxzJYCBqdmyKp4MZJE4P7KhLre++m+jVNou01zdzDcaohWL98Cl4+
ZxK7YGLoFS+aXN/KAVdoSoiZvTFE4SVt9fJar3M4zWr0ICSUyy4ijGkjgp8uj7uYuPObx7hkOIhv
DBefY2XuTViGq7kgaLUmGX0IXOj6ew7Mzoa/PG6M4kout0lpBYu6Ws1KKy3Tt4TXkWV555S2unYN
mh/C1GzhxZsgOinC7Ka0/N+d0XF2zPzLvVxGXzwUk/DRWPu8XR9nA3UMga5siBKksqQXopTyOc0h
rg0qiGAvr+nWXhqChKElcfDVumBFl68f+GkjYdJDwLyqQhdqihwyRsBrHiyTwaHNXRQtBjnsnNqt
3TTxTmzSj7ZQa+Ao6tggIENG1nNzeAxwX7wmSbudUV4+m0vQyPV0FZ6fXOflOssInCaHlcwlVkDS
pFCoyE3dbZw6e5jwzaEE7p1Qy/kxVgfHgOPblxUTCks0eERW9ieaYVqoYv96dpM87hLlk57Cs8Ov
OD+jTUBrk5lOEj6ombbuNEGXww+8yEbitYV49O8sImkM3RUSF3rd8jzb/tz2NMp7VQyvTlMRi0qX
Jk+Z8D+Xz+NTlmJ9yfGqTB2+Yt62ddFYamXlZm0BjdygI9bilPCT8noi4zvA5ZGMC6dyEELybfwK
DTFcHTi/XpmNSHfUtbX3NUvJ6uXXuJhQRef0izBHzlVSG1YPszve+XHwi57eJg0vF0mWq2lAGW92
UFZI8qKE8AjyGDq2JMSXGrw+lxfm5dMrufbCNDhZDkntlfEraGfpSUcIb8ic/qbI3euWZt801h9j
dNoQq/fbHTO/dZ5dwQEjzDNNsr7nhyyPMxdWbVd4MJsiQ1k2M0SgaB06Fabh8uS2rJC75Mp0Ey/v
hS2IbAEO3jcXyz4FB63Q4GSWIcJghlm/p3LQw9sY6lCto/N7eeQte4sJYoYG0QtZyfNJVlCUmhb0
dV5cIpZVdJDFZ4NYGGtoG+kDCIwvj7e5qI5tkIIkFiVyOB9vQPHKHDTesAVmjhZpZx0jC+1CoTjy
l4faOjE47/8ayl4ZCWdCKyPyGaqbogjF+tE/cEpw3pH6QbDXRMRER8Lq8qBPoL/VjRG6gblVxCj8
tRo1iWi1DEKJe9wY2kPmogwJH+pMKs2ubsd4hDpvbtpjaWgmUpkGijgNfBVxDCUa6S3oGiqEfNO2
rK/7us/vqymknbDq7ePl79zYh7PPXNWqQezKZB45ceGQJZ5dyuY9yQhUAatgPlweauOIMZRpCoM1
UZRNzrfch9YxKUsChoF8zZ2Tzp/qpE5+akn3YUxm2CL/xnjKJe9PfGJhLM7H01XQ+/riwBQZkpKZ
PrQ3je9a4EoDiLVnoAWXx9tcSk6yZRAO4TbJ8/G0IHfc1taE19QieIynlFZ7EquHvpnGnaE2jjQ2
2DG4qbwORGDnQ82GclVXwY1HIqm+SXIbOjoY/o2uEp5j04vVU4jbWU5na36mkAY+BPZBreOPpvFh
FI0GkijZlPUImBrah9Hq0RqotDj+OMbCfJRD92lIRuhSEmSLDF9z30RpVf5SivEK4cDvcdcgiz5C
JAH3QRw+zH3RQsZn1BbiDTGU8UhkNcZdWSKpovlFSEaqbA9ugtQPKistclKKDlzYtkdKJb5fwvk5
2n6PQKiWz8ijVaX6SW9HdKKr0LfufK2C7lugL4ckwdwMCNEjaOSmQK0o9hjdx0qRprgiXaneBKBR
zGM+p+HbNF1EmdJA2l+hEx/hmbIM0XuDVaTVSag8t44h4l8wt0NlDWXiFCxIEpW0X1w/Tf6I0QOe
rmiEBl9VmZH7sylJbHkqt6dfMklF4srUZX0srQ5FTkdr5c+ZtGzEpQarRtfILxtwblrc/jrEVfWR
zmqU0yvJH2tEar4pc1V+cadIfGg7/KqrAVwYCZgZLkMxTgh32AYCAlkQNr9D54+qw4SPnXuZjkDp
leqL5mdHaXi2Tt30n//6DTBJsAlcIwqW6+4IK861xoGwEFe2m2+NGii9Acj+0JI0/xs3wKTMS9VG
ODpB2PkNgBfWd2TfknbqMCZ5CcOJGdlg9i3nrWW22sM8s2yXp7digFnqIVJYgrqZiUkR9hMe8lk9
UYbMqyt73WtcWOEMt7Xu9SyUN2XgPjQQ079tsyy/LnUHpd8pQAXOQHDMJAcG67GWX4P1pU0I0p7b
mEU8dVHY7sRsW3YBP1gtxXcqJWveqNlpRsk+654fZIU3oc8D1zEsfEXb1lexn8AFEKudl1wuxmb1
0i1ePpgJm+QAAen5VmSybatS+LqXzBFSCk0/ospUOhIig4aL8YZ3LbKvM2lQi9fGNH4TGgY3g/JB
9EselvUflp1nD0FklyFKPaaOODcaplKp5ktoWu77cg7BTfl2MPxWaY36PJaR+XsHim4PR7jxQBHu
KkMQ1BvUWpbVfba9lsPNyxHh9TJNqaOKpl+bsqMnxIH/220subNZK/js03GSxPEmBhyzSoLvfDxU
TeWo+kZAlyvlQ6Lm7tsQdZCIQWfOUS6NOPmMhDwqTPR1BJ/72Bl/mqYMxu8qXbBekNjfOxSO93Z0
4xRRNXe4VPzNddaYEfZe+FM2o9LVIFORqrFCzhKtKdsP7XfIOCOLknOrL1+ujddFcqcooy7Zc2fN
TFbPTl/lqiWGAT5H1rKAhpOyC7VpVEAvD7UVW1FJAy+3RFaGcozzhVeqKvo5YoLgQ1KEnAPkwh1M
uBpa9Ns06XuqaHw0SRBTmDMH2TE9R8prin9VDUKgl79mI8/CUcMjos66LPoqrxY3AyKmaMN5Ye5W
WBaEz/ssnO/KKIcEXB/y+95Bnc8Oh8grLTj5Lw//EiRhc+h1UvjKINXyIq04qNiSbUha0aht9Xsm
uujjbM7WfeOj8eQicPoedgcSvElWf3acpPtYziUi923JUoVozpctTdRWZBM1NPq0Y3K3riS1vSUE
Jiay1l078+hCJVeQ/NGyCsUhnWbOejxJzQnv0gCS9J212AhzwSq7T04j9Xx9OaTPLICb1YYOcyZh
buMjHGLrElj0XJ0iHb2JJDTZAXIoV6pFY4s0QF4hNks6bo/pZnm8VhZ1sT8Obyl2FfzE+WdI6H0D
k0S6FyymJxrAkUZDL28uz3bj4BlEKEqYlBYWAMP5KLZKe9Gkg/Ss1Bbvi0miuRRMiGD27QjDlsy9
RO/r29yMUBOohnTnBd8or3Dh0Xpy+QsY9DqNSa0kTOHGRIeqJyXlz+PsoTyqvNjPEng5U8sr9C44
pmH1y1g5FLDa7vdWIJN0eRm2LoCBNaDf3KCQotb5qjBNEBLvyFdF/gxHUpXa953e07niiOzY9s6E
/GZqk5QbnYOTArW1FCSrnR9IOPXsEKWXNPGMyPrglEO5s0hP9eP1UQC9R3kFzIEpwR6enUiIPyXM
bRFpoEYbH8u2um0hkYE+DD2ErILcVBPlMZ1yeAWF+ziVuvtQS+ez7pTakRR0/BBUjXlTOe3CowuF
RkhSFf53GD1nCwmbeYxvBmomJz0tUJgxos+6Hxg3uhWKz1Kbw/sIrWP43plrrjvDCZ2hgLYFd1Gc
BYKQ64ofTsvVbSbn+t4akCKaVOtcBYbYI//ZeJUIrFgFUFPAOs3VSkQLpKcIDOlNCgU7GDvEu5qz
fWs0VJwSI+0RH4U28fLh2BoUN5NSI1UFsrSLfXpmEEbUOP3JDrmJiIvVdfLG6PL5GCkjukm7Wd1P
7V8v9YGGxf0wlqhVvChixKYb9mPJiO5guGD78vgo9bEg3VVXDyHk+UvRkXYHI8xO8wQBXB+746fE
rb+mbjwg04zUx+U12LDBBsVW4YC8Wco/q4VPs9zuiqqUHqKo9UdNIeCn9eXnpqztk8xgfbk83IYj
wILjAICKI5BWK68oocvLN9Lc8CJhZWhtWwRwHW617XbO39hdXHoFKSKoBFCy57tbxq2FqgEi3eNg
Jtf6NCOp0NXQ0hfa20SHl7lCFmxnzBWQ/snrW+IWlLiBcLn4fueDWti9NHBTw6OQ3d5HVkn1JmyR
3B5FTGIR3cJiaKzrGC09Im3IF8rQznee1a1jTZ0M/BKbCjZ4NfEosJom1/mG2UW1hSAcTblZfc51
t76qRQxfalz8dnlbN4cksSOesAJU48+nHYuoGEdz5LWZw/ZNLgZohf0aiEvgFJ5rWhMKl4Pb7Jzd
TeMOeHuBrwqXouTqAhfwedeJ8Dm8CQooVYpmj9FNiBq7RXnnVJFArLpwDuwYbQ1+GzvHGUgfmq95
7dlT7h70eJEQMhRcHooNurwoW1eLeMO2lkS/JdZYzDadCZezEMG4ScCXVhvfIqcIPNeKtHsTAYs9
47KcrfVrAjBad1yg4LhTq9UwLNWYc4K2H5uAJmVCnsSORYIiVVGefKP8HtmwWiVBFrwtk6K59TNs
UNk7+SOqgKjkQKCIlz7cXl6FrRtPbVYXkuLUUrw9PxoWXHg56SvTm83699mXYNmadPJaZey1lmwd
QvwNCkUKLCpF2/ORAreJaIZV4FRgGXpQJmyofTAj/GiOGWLvln4fGJGxs8lb03PA37PH1KrsNTWe
WRhB6Fet6dmpO15FIoJzPkN6MhN2c7i8klvzez7Uan4xEG16jxhKM/PhMI3BaW7r5EjMLoGOFJ+k
5Xy6POLm5OhmIHRQzHDdPDuKPo3zOgb6EKj0eqjgQ+maCk7sBn3Gy0M9Ofvr04uV5ty6rCX5l/Pd
i4wwsEQ9GCQXdapeQR/dgJO97+Kgg6C+w4RSqTmExMmnWqXIaeLePOT5pCNg3bVcqHQGo66VtzRn
1Yd8FikksLhQU7FH6bXlWrtUcAjqdJyHNaMYgXmQJE1reI4Gb5isgq95J+hWraEE8vskuUOotL8S
RSgO4AH3PNqNKpLhklJYOhOWrVmswDOnJS/MvAuKwCR8mJAMbLHuHVrKH8auKU90GuiobcSfbGec
/sZFXtCQmFnctBflq3Ag32j5KQOHFtkv3VnUBqANJFZsd4Z6eiZfHAaHu0wpdhlvddRDJ6UFY+Qa
oZbbvBFlhzZl1KBbronfQievHsfQje/0XH01GjTGKhs5Fmt2x1M6I17QdAe90PST71iB1zpGeixJ
CSPOq1/Z5HtAK6XDfcBrcQpsSCCL0B+uNa0y/8Z9xQUg+KdFgUdqZfmmGrL/IO7NpfY/HsM6A8ub
m9VdpSokUhf9URQqxN49WkpPq6UzyWXyIpKotahkn58PQ5u6JG8Glq7qonsqYAZkyYBXIH2OvLrV
J89IzZ+6bFGnL1qkcAqkrC/f5Q2zgcUwdTwQvFygpOefEFLl8xOFoSq1oQGulJVvS0d9icYs2qF7
2wozz4ZaHRTL7PpO91ljujuSW9A4xrXyC+eqRwb5pmncGbHtRHsgSwKBv0gcL7X82MuiwDhenvOG
UaCarxakEPDopY3s7FqOraCKD5zOayvk6FOn+xyYkXa0k6I9qQ5yST2DlM6wNQ0Em7FH8rGV9FqK
yqS78KkFqP7z4YtsCrUoIWGRG52OKC7NF4NEdT7n3b+y+n4+Gjhoh4EM921qGKjYO6h5EonAH5hN
5s5iLKv+4gyS2cGzW/Cj63fDDdU01gFfI0o/v5kFpmKeCu0RPLt2paI02xlv68AJXdJ0R+4et3dV
jq2iUa+RHze9lFoMSrhachuHEG8MaL/9raEI2AEukUled5s2gZryQdamV+vIdhRWiBW0ILYbkXje
sYLLTV2votD/e6hV7jAf0okqGdcoLlATpcNGP8CNuVdr2UpUU7XVSVYDt2FOq2GU46vGGXDQkOJu
v9qk4a4tdAFpK3f126ZPsI1C5Ld6YCDKbUyAJDRS1VEH4rNBHO70pBt++TJtXmtCZBdkDA2dxKXn
xzkc66Yal7eG77UBbIEmDI2SNI2sK9R8s/pbhITfVTvn8+NQlMVtWDfhCeVSebj8JVsnmRwdyRnq
/BZA2PMPiY2hC7WCDieBOO2VrzKFTg+qqaTMo1sNqfMd07m9G0uRjUQl5mJdhy0Ny7eqkf6mUn9n
Gil93/n4K+J7Fnq0sUPgOOePZea7p7hHA1shY3w71KF7jMYm+Smsh3AHl7q5ANgzSt9L+Wf9PRbE
RKouuMphTNv5nFXxo9GV9nWIq8HLmVg7UczmeAA8wVboNOyu7SjCF1Y6Fw2Hfu6ia9e351OTVpVX
Nao4WqHq0p0Hc8t2kHkjZiIfi/FcHX9oD4uyKZAC0o0guEOqcPDocUVwPqr23uanZOP6RktKLvht
0qFpYfVIKHMOBlrUwTiSgz/oND5dh2WDNGcKRUefw9lvF1QI3KR1vWLCdUy7TFyDwNeOtaaj0AgR
6UEmQt1ZbVne5nmVPTgmvZhOCjY8qXLNQ+snvepNmd8MoTVdyWAwriczLU6VlYXX+QidK/K11duU
rs5jGOUSZI7aS2xu+KgmNSbmCIIcNOuyyc981Nl08rgzZwOmnSzyJIl+T4ahfarIZHll2pLkT8Lp
tu7m1vvr95XKFk+PA9STaPB8ZDqnXKc2Q6TrHdWcurJo3gW2Vlx1MvYJFHT9b1wPUi36ErjQG7U+
PUlvq0iaFdejUSgCRqONsEYAvLT0BVoahn1zeX5bK/t8vJU9Mkp9tkIg1nRAdeNV29fGodbCBzK3
7W1jDsmbrkYmuhBTvcPZseXf2LSAkLhbAo+1iFRoxVRPdfAvwJOTPxzIre7iCT/WmafhMyVyNFY5
TddRpYLjELt7CLat6ryJYwMUVFnkEdZ16FjEnKipkqQRZHxj9/nviL9NyDpbzYkkeHldKmeAmzfO
wLeN8ui01FXootYfGokiHPIyMdpgpfFGDwjMe0uJj5d3ZvPNAiq+/GeB7qwbRkWjVUIxKoUjLcrh
F0zNQ5HJ3yPopY9DDas4ABPn5zRI7KOhkc21lZ2+1f2w3nmztraKrBghh9KXtvKVN2QlrWhHi64v
UxCftsAOrzMtMW+d2Q/uEGCxT11vfplbXT9G00hl9PJCbBnU58OvAvkstOopcClqjGNjfvYJxw9z
TkrqCiDd58tDrXj9n9KtxMHwLGDAWfp120LUx7prhQWosySQ3iCn7NANOp3VJsruHf0pHwJHNg+y
RN+9qtBPDvQ8vC2dObkec9/6gHf+eybjjy4h2p2VaBb9D6N5byIs90Bha/qqpYj4VrGNLLxpNFdy
SNqHsJvFl24yHW/W+/Y6LhSvtJUUp9Hty1Mlg/zBp+h7hBDBOVZ5hqIn7sKd1cnq2KWyO0CFO+z4
DVs4DdYP7Cx1TUHrwGrTWQYzFx04SF6B7n2I+q/nRkIBMA78a8sxjYe+7NSdzKbqEdehPDphOdzP
UWtfR4Y5vy1UDP+vQj7ZqJTyurJDmWqw5dugK3PkyONcXEXx9H1ObHmwerVbGtmybM8nsDo2Wl1r
GZpT4CVi1PvcKHQ8wH/9IWqVjVKd0N4VZNhuw9wZrttGtjfZaPrHwWzlTUXf1lfftKqrJnODo271
HSVVFKSHoU7f9NCX71jhrSPugOYnxU9FEVtx/sqA2xuEzBzhtT7rPGVhfaKxKzmRMqp3HpiNpJ9J
Gt+lGx0klNJXT6llRr3T9dQvJ9REjgK80ZUWd9mbkiT+lRq73JtoHN6hbN6cH61WC3AFP2UdEsCd
kAmzoyhkqbQ7Gr2V/TQM6qsAOrcTwG+PRIcvlt2iArpy9EWmCKM0Rqrrob3VbfMOHLZ8lyhjzzPY
Gglea+JzsvFcldWe0Ypb0TDMAzK06GLJLEd9s0f0XapB27mMm0PxTsKCQyMBUcP58Zgr8meACtkz
swCKaFfpUTU4Qpzpasdd3jgeS6MQsS/NLYpGwvOhsski7ehTAamboL1tAyM4WaKor4Ek0wSeUMqe
tN3K2sb8aMBC8pW0Fm2LT1R4z9w712wCJy9dRBIHxz2UgZmCg7PQPUrdvVzrViaQVmJ3yWShYA0a
8HyCDawnrj9RROndOj9NsLxeReB3Dnqo249aZCDQSmP6UdPq4dc4zFEFcxbSBCdMPAqwuIB2NnhA
kxGQgrvEYz7Wca405wHwpPO+pihOSd0ovpeyJUmR+vmJklGAgkb56+W3agszDqREp0jGwOBQVlsl
Shn9iXah9am4ieiyuCq1Jniokb+96/0SH7mL8yvVpPGxSqbpZI968pDgVCDQRu+dPsStV2eD8WjQ
g3ZQjlMfghR948vfubG5NmltIM4EKcTei51+trlOj1ayXnB4uyLU7sIwja9N8jY3SajtdXssl3sV
Dp0NtVoRMndi6S4G/jCBRzfVWN/Foe7vmJitmiwZa3MhL2A4duB8RumQIelDkhbsCYRwgUogRC+6
d5ISzYkecaRb61B/wL+NP7i5Ud6CUs52runWohIIsfW020mM0Pkn6N3kuva0KKHWdcTKRvHdbLbf
tKFuTn99++jgXOisqIIZa/SbaA0QPQumKoSK8mNhqOFUdyHpc8P4J2vcX2Iue1t+zz+29ffv7ePX
8v8DajJwV8/Wc6E+O6Mi+9TVSfY9j5r2P//3GaXZ05/7k4HMtn9c3mPpUNMEASMXm/snA5klfySy
JwaAgozeUVzS/2IgM+WPtB3SewhxFW8q6I8f/u2fDGSG9SO1UbbMsGhCImD5fyAgA0xEvYSjTgGY
v71o5aJrzMhTK3EPsqwbvCOzuw6FK7AgZJCGKux2LtfqCj+NR9jMzHgGqNSsrIW0GzcHRugcsqSC
kl9r4TxytMDfU29bX+I/B4L2bTnXYMrW4D0ZV06hkXFAJ2ucspu46pr0BP5evWmDSAkkCDRktG0V
0C8tEtsXd2niGiVq70gY/bUIByCZAMPKssFsR51lXdgxzQgfw7L9Q6jPyY1TieATpFn5fTbNu9HU
soDPbOQyFqaLI0VqCvjsOsEw1rSCdBPPbDeOGjmiSn/XWhFPfe9mP4u2Du/zcI7eabLf45xfpyKf
hubEPoGVFrKlxag9ewlineyesHteeCWGh1SZ4Xv4O+tHeyjguRS9DjQUAPrI49U3b+lsK06p48ef
mtFC6lYvbf8+Lovs87MLiQ8/0WH+nPNuXer487OIFCB9oOsLqMP5Z4kyj3sN6PjBArd0dJIQPgxj
cq6dSWYkDEed0vAIPU6Na66V3XhqZy2/N8rKxh/z872TuUpYPn0OHWAm60Ragqt3/jl5ZgUDzwvy
vPMExW6cVAR3EXlal4r1MNwWQTDv5Sxf3DoOhcOVoA7MhSdPej4mjQiTLWeNMceqfUhTHhY7T/eA
qi+OHvUknVwLT6aSC6/L+SiZWzSOFo3/h7ozWY4bWZP1E8UxzMMWyDk5UxQpbWASJUUgEABiRATw
9NezzrXbfer2YL3sTS2qWEZmJjIG/90/z/clfPzpg4sXy55lNLip0TgMfAZc2OrzkiCycpqH0aj/
LiX+15Ho3z/8WFRwTkpxFIFWiuP0314nJ1Sh6zhGq2WIYDFtzACBurkhDJIWHcHux4KhyPewoThO
xUv/lg1RrO/qtUbErjNy/oFiX/FbIPuN5ns25tNewgy6HRjmSID19AYBmq5IQQAee8KSxymBIoNc
jmd7OmTrF0HHSL2t8Fc+J37NymbMaPInm+pgH4kZHebJBQrO37gOQfImBFjO99Xk1vwtWlYN/DIE
Ib2dCBuMPi/wbg67Ui1on8h0nMh2Rvz/rpcl2pSJGxwB0mITMODbwj7xoe/xFq8022O8nUG7BbTQ
H+fEsM41ZFbleDIKlpRHhUbxr+lc9ncYu+HzaYIZVf1znAtYO5toRjcl0F6SlChRhg1dw3k7eNQs
mhgJG8zZFxR5o/4w+wNAdra+IpGY29MWGWGemIq3P+Mqk3lHoB9/qogGAvIUrLZ7U4kqbjA5Qkf1
ko4w1+NbCYeIX23y3WclyLhTx7bvfWINQd7ekXDAQoKGbu2l/TZgAmKxaozAO4cQ8W9+I5izzLjh
sgYMmBQ9lvFSJw0udKS6Fj1Q2o2XigL5oLAYNqNK+/oa4QpgrwmtOdy9pF5Rn7slpW43EkElNSxV
4xEZsoyAZZCQwzgmbr23pUeabTTJLagmI9qggjh3re6kOMFAVIBQu+WjbqSxHWsQaGFT0y3gQJzX
2aCBo5uL5Y/GVC56MVgWi0s05nMoj1oJ9lWXSFN/S8DHUHjVhWdPLI/maA+OyZi/mLjjKOxkC4t+
brWuAdD2ep5eV9l38RUWLhh9Z1z2+vKIjyfwluPJ8O8O71440tyK5RhFHhS8xs9YGwhEZoXigs3T
1MTNVmIRQi0OLttyjx6MJcMqOSJZh2kanjqbWcCKK15ac5jBE0Ef3pB1n+WC2fFlEEFR2AUJy3e4
IGQRYnc18HDBLOjMQ2JQ4oVva813eY065/1spGXHDf5yAEeNiLurCelYtxzOTtPqjPdf4tJl9yOo
VH7nMCsedgqkgrKd+7o4iLEq+LFTATJKBbPkAM9GEem2r8MgdrEV6mHOkU1u+4m5M5ZSgteS1QqC
hwKkYpdWm/jRp6ZYjzXy6/ywBSEiVLPDBL1LYp5cTbFV+IZGdv3N8Y8fQ5fGN9WVxskHHtfC3q1s
muKrncg27wZXT7TZfLmJ4w0WsXzv0ynBA76Unv4ME/WmzXnocsyz52I6LpUfvtXwFIg9TkGBHOuw
MY7GBVlEDUpBjW8oxMRov6U+Cuhhpj7c1jF/5we+dEdKU2Aao9GjwyiUNCQntHYXhzwXHAzjcsKV
lzsri6a3k0LxsSprZARRQo/2Y5cDOCY6vLPtNAzJsRzFnLbFUoGyqQQimk2U4/jfiD6qPjba9w+Q
HdFQL2UfeayEcA4Bo7B1806tKv4lcAc7+35jCCYPWXw3b0x/Z3xIU/hpKrUd89SSP2Re6NgUel39
g6K8to0hmvoHSuM1h+afLndiwPngI6elik6b6nAR70eaF7zdLM2Hqln7seLQG80iUPaphtepoOSH
GYvqsZ963HHJFi8lHLpz4lrf17cLL5CWX6t4yw3MVNVtIesGOb+KbAHSE0thJ67rVln4S+OYr3cw
79vxUns/f9kwVMvvki2VGRyfZOl2k4/RKyB7CfMvgphSHAwyluFYTUvt7hYoOeFIMNBxmMClOPeY
SYj3aRHIToyrXkBFpr48ijUlv7Es17AydJSg/ZUl6a8aBNe0xVEZUPa4t/HW0ChdPnD4xpAEOdR0
2mMZjuEJntKpO+mwaXJCfZ1Jz1s5svmCanudNwRhvFQ15cay4ehJrsu27yct28QlBE74Qk5bW8N1
yO5SSexvGsWTfNlS60uUGw9AExW1RNmpTXt3VxhV3MvKVxnajzr0bGv847WSwiVHYGZBVqiTif+B
qxwcnc5Q9ViXMq+uII/r6j7qs3JDzqBQOpaNWxBXvwa99eaQ92G5+kGqoRmtzE1jljX9HKMNheZO
OEAjeqx+6MAWXREaXoFYtnjZYxBZm6Rv+I152Awdr8/TFg19Y1E2eTfjvFFj65p70OtmZtbHspQy
uq6dyvt3S4Dbu1MZSuUe5m1gw5GKmuidR6vghpDuTM2UPAoSwLLNJNbJ6ED6eBxOmU19DcaMtlC9
AWdn8MfaMdOlabvgE4V3k/Ky2uXKuvgDO4VddjdjQnFF34BEz5+IMK+8aN8z9wFBLB/abFhSC9p7
SKrjMMTjeSwyzUFUUHb9XEtTTo9xQVHIbiXBbDZDIM2jod5N0XgJsezdo+QCQwqPx/ZdS+x7rfLp
NJ57WGMSpCi5f9V6o+ubZZj+3y+D6sjTlPTmqQSS88aTjdP+Mo8kvye6g5kWRwVBGsXga3qtCaF/
RodJ/Z2egY7bJUFbetgQc+GXwUXUfHaJV92+FIGZD41UZGgDQsT+qVCZeepKMbJvDj799z4jEH6E
Cmit6NAVnAPoWqSIwzB85d9nOuT5dzlEtD9UW7zhaNgXLzYOeJ+D0115iIaYTvguTdXjqjGwbc0m
KZYvWVPUBimb8EdkqcUHk11JYToxWFO6rutlmys6AB+LM1HSwPbUkYZvyMo081IrNDuWsv4En2x5
C8MyFXtD6uoJ3/zkZxlxdkW1j2GtCMX6K5HL9lxLPhSAWKX6lSuGGjykA9UD74pSXilgDaAhQvJ7
sXWx0cY6QeWdd33RN9GCDQnRckZ+rgnDmc8NpcApBK88/uYnW8DV3Y9Wv5qcgVBy81y2lmSoE4p1
Avd7r+1IdiwRRb0TKYiIjYzY+NxHixnhUOOoIlmY+bqotSv2ViB/15TpkCfIldcYZogq0uqcI7hA
98ta5nMDWEkUGt1jLUDft0Y7NVrlAInGeEnyHSkHUu0WLHV+hxNLOiFmu9gM0K6uB3eSZ9EEhFod
LU2UoI4Oa33KvgqYBc0OnZD+C3GpDvuYs+EPHFvx3Kp1nH/5pdo+uCtqhTGSH+YGTy06PPEJ4Q+i
EY/eir7UP+Z5TRPEBZP4Y5shxLYl29hPXNWkvacbTmdQO0df6uc6n608LlM38F2hQmHf8TyY6teQ
6Vx+iyKVuDPOjnW87nW3UBxUeaAJPHsmA7+5CF3tAaBB3nI99QKzvx84Gs0PE2B1+JklBW55zERa
vy5sKNgVTCu0FLb5ioEtaEVT1x2RRe0yLGgiyTWKvnHOrrFHTjT6nSeyEgc6wkHYcCuQD8xR7IJ5
3+K/k23oHdJ6zr2RXvnxocZx9SfpE9go1JhiNsMwSwXDj6zDW9l1Id3VJg1Vm8J9UbU5zq/zHu6O
iu3LWBSqGVfrHlFeUCRN0Y0Oq2rhC4UfH2UJYTgLQ4NrV/c7ytG0tRuCqe/A3EORXaRC5BoNW04K
Smw3ntZ84MOxz0Cubdw4ph/oes3L3aaz9DvVhnzDZgOM7QRDlW8BnNFJO8h++V5mHBAlOPb9gC7F
vl7beDVwj4w0YDdJs4nxnRWltoeyWA3bTTMvXaOqNPyiiqCrls6c54e6IsnzZFGYeVwFN1kzp+ui
W1iFsSsPkYnj/ZrUlsLRpIACx3NiWiLxLT/2ygJkkdQgSIPHsGHOl2A3+5X3c32XdWXdtZPOIVum
8+ZwrpR9IndGmvK57LdBntbaVn0DZoR9ryfZVwdbrxgAdGmP8Hg64mmafb9se+rm+LedJ9TmzVPk
5nYOvOanxOptbfLCbtHFAgf5DWpfmp06fI8fmGXlnzzheAWxkmvfchD2n1wOh+e+GqDdN1smiztX
ySEcNpSRsvOKRvU/sYmw1Ji0D/i1VNX9MUUq5t3WZfC7yhLn95hOGoH402CqEy+HMb7AdeFwgfex
L+57y0R5Hm0V8N4PmUnCfo5MWrQVVoZlv2RK4rpkt2VqMaResdZFyjahTvKx2Xq4VLCulIRBAskC
YBYx6Q+J8p7se9yJo4bGA3uHCsKqPQk57q9ipniYlO5hoe1Qm/Ej5TGul25LBgQnJrd8g682StvJ
L9vPKXAkJ/GUDnWzrjwA+WuSDXNalBSmx9VGEP9SPTlzSqZEiV9jXtDpMxJVEOci11F+Yipj5MR4
kXR7AY4gPUx5yrJHLE3F0ub4F8XOWkxg/jmR+x9J1f9pg8a/tG78rxO0b7C3/7xb4237+Xv4D+Ts
2//1Tzm7TP8BDQ3oLyiWQG0g1vD/5Oz8H7BRwYoHlQlh+r/Am/+3UCPL/wH3J1ZZCKHwaIIF929y
dvmPvwZcQJJhQogsTvU/0bNvGtO/KUDFzfqJ34xfdROAIer9TV2zhhUVSwU7jV2P2wmx6hiI8kfY
cIf9ZJLkCy6+7unfvUX/gcR4mzv96y+95dGh4+PEj/z0370UKbTVkmdlfypgk0c3wlLHyNHZAsvF
HGNg1Yg6RsVbmlAcKwQzRbMwAbLEf/1X/Kv8dnvpBQD0CJhAYUba4++IxtQHr+Bf4iec6879nDZd
AgQ53cAotMX4HZncL0gffP7XvxSptP//LUdWGoAX6IqIp8d/V9p7vZKV5GY+ktz6N5ebu7Va0/Vl
yTO14XNIw3NhHe5dXaHzXz3ckxmukfPclrFDzm/gYf3UFqHL74uWyTtO19Kfer6lxVtgqOvYYxDi
5C4u8kmf4CtLxGs+FC65w8lRHK2CVSeV4/SAga/rj9jKcZElrnjCaOVBmSGl6OCJEDWck3z2164f
bIvMQ/o+ZUg55HKtMAAQULnw2Sl+nsY6FS0PHu4wR7Fq37ax204QWRoDsJ4Mb0XNpt8DfEpJs5Gs
paY4b0WVnyfn6W8YM7qmGFNxQltkDoAarY/JNjzJ2j3Vnr0PKwzapbDkeQ24U+JKaF+hBqrzCoHv
EfOBFBrhFP0RZDTNukyvaPArXjEyJ6cOM+cWwAwAAIGyanjJk8O2TcOxVOtfV9NHkEB9vmPEfYuV
/okL9QcRKWrkxiI51hIsVFKCg5uAH99ic/mDm78VDa2IASMqGcvGFNV0yVNR/LRrdaEjYuWK4SUW
Wzz9llWRf1aLlLvMhiV6WWj2PpYcHF+SXkOOyNXBE0TX970KWPAnnIhPTuCecu/cND9mJVUtUFFg
JikCX5CS1pw9CnjAgnJLPOzWWlLx5AIxSN+CnP/IHYqPZ5HPmNMINXCQ6jP/6FObx23HVnBl0OKa
fQS2VmgeqRwvLwBh+fLx1kICEuAwAA4l5wlbtQ7xMDS2c6N6SfrN69ccH1Q4iWGhP11NzHKvVGmw
vU91cikga/ZtVk+L3Vt80SqYv1aU6W7BS3cC8rG8JwHZ9zZH05O7UlfbL6gqdy9s4CNtYgL1AcAq
x87xnKJhBKxmRGlD0o8MfydHpLFk8C03EoyTFzhbi/RUzraezmHhlBwGreLPOpTuTWy3vBodSQ1C
06yruJV+yaM2XpzAIX/mKp7uOxUXj5mvVp41GObiTlSBGJLvsmxYl58OlcbJ2KRuFHs3KOiAkwJe
r0uGGwTIQ9Tbr2yWL4PNZA6zJp++35BfvA1cCrLviOQxYEpsfXEFes7PYp5i+QWspVVcZVixC49i
0GWD9qQJ+/tCk6otNYYR7WLImrW8ugWWg+Uz3ccOZYOXBK/4i6/JdCs8IjhcjiNWlp3ICpqcoQJC
c5shfajXHkyb9ZBilnCYeaHmllmRQY4akZa5WAqt/RzZFM0LsaDksZzpkuEPMOMC23ladfsq4ond
Q/K3UIGqIlu/cccKc+eXuX4LBSgBr2GraxyueFJ9UVPnv9q5SF/rPAq478EwKxDAUQPeaNZjQu4n
3Q/f8K22HHJ/ktP3JVWLhimSMN4Yzar6NA7pdI8yzCq0lKPoESs9N8Vr6rul/2XTAv8rgj2hvGCL
hBclg842XgEbMJiLlDjW0nIC5N8B9yF2xVjHy5dOJ+snNHPJrhptv6JFb/S0NRh6Jl2jVqt9E7N6
O3Dh/TU1E3vJw+jzAylAoNhlkLjZARgAAOChtq2AauBei3eyd9BR9OreVp5rjGN54l5rq6jDlsW3
6azrZChwRhz5dMU3N+3ufA8pbQ9Jc3vJgkViW42wpuLSylBNU+sl79shn5d4v+UdJmtLTdzvGkI3
yms0ix8hy+TLkWQiBzETy9BntGRuOM7M19/jia8/yqnrqy8SAY6HKJQLbp0SOHeJi+SzElYbOFNT
X+59l9UfOJn4+NhBd4rbENlENasz3bUoISCdBj9OcO4ITNbasJbjZ5mK+nmOS4OGhahmoZUYizZI
JIQfQmhpm9UAWE3QGq+aBbOtBq5/8iWPt+SJTMAtNCxj7DpUIxzxCBgCs5bma6ka1ffFbg7enHBD
ryU65hNo+7lAmOmoKQ/uWWgsFPexHPx2D9vVrBuITegRMqqXuFsVpn8sV3S3HIkq4cKaVgjrrSnA
ekL9Js+yh0FLZxuw1NanIRfykdh5VM0McqI4Y6hSY7eAkdA3ScCDBGyj2XCvn2FQAlDMYfJg0X+C
7G+6do+MR/pOL7OmT3YF3WQ/YzB91PhDvmMxpY+1Qk646dXGTvkYsazR1nzAkHZWYUTL+kyxqTWD
ttOHrIaAlBgel2uxaBDF8qWfv3CaSgQIOsLPtXf5Q88m8tgvyaJPVsQKz0VpNo1eo7h6sU4a2gSs
9yKN7pIk1g9jpOXyXvMkTG2C6RM72Gp2b8NEyRNkcJc2mtriyfluiPHEsyo6+mxk8OkWAFMdiV/B
K03IugrciR0GeH2+ugdssjgNAVOVuLsIYIXooNSKyYCHsbc+ZgOCQ7tFdnAbd6v4lQtsHzshtnE6
5lhxUBeWoZT5rOHs0Neomgy7BJmv+I8WacxqSEDFEaR6UPEaXiA19foKm9XADn6xqT1kQya2Czph
5uO8Zoq1Nxigvp/FvG2tnnTVXQENFOZsQtLhsJBl8y8XouWu4mQNJ6d9vey2WOX32MZ9vVfGlT/k
YJlE7cBmCB7yeIseFtt3v121ROPVAawAZLSCle1QaBepw8Br6rFcxP43BwSZ34mICnpaloo4OMhw
qm1WhrZ17EYUhTmZFrQdCv8bHlmITsYtn7bMH5mMyXV2sJChgbf6Dl22Tdb43WZoU8mJvUSy1E2f
oB3L1BAAoDvfYHP24jGvO8XWxLxR4BRDiBEYuOOCin0yIlOOLliAoe82YaofFb7Cjcfl9k/C6u4y
eDad0RienaAo2QvyVBwZVS8bQmz8kE6D/V2UowYlQ3VvpBYDWkOKhYKVGqdXqboEhRDRMtyhuDX+
BYuWupAU5gNZK2zffUoPoDX33yFgR288ly9eA3vejAPmlWOHg4OPl5etNg84pU4HJcVdl6bf55tw
K8bbN45ITGgHa1BvUyfA/NO55Rk4lKq39IgRwEWZJTo5StG/gGq8G0hpPbHI9tfSxigbKcjYljXh
KIKBRi2q8RFno3lnDdeHLKpetB1wLDBY5gratwDo3SuoAruuGi55DNcho/KwotlhV4np5EZI5ll+
zVwYdi7zH1WadQ9z720zzZ1sM4vlPhtvcN2g63sMkdwBk5PlhOXhj6vn4Qh56Luh9c5S3p2isv4a
qbFuipXvQ7zMj0Nnxn0c2AU/011Wo+UnTYaPmaoI47kpOQ4ru6Ik6aSZOZh6fMapeW4nEj13esFR
iuQnOhqYkYsM2xaL4Wdba4BrLCbzVELTz2HFt/gj2hpS6qUDc7jtR/4k4xJnJossKD7BDsHtmL+A
NQqoqUpyBm+z7+4tT4YdyB4PIO8DdjBMwMPMW73neXzaNj491xjSIRBJmbxmjEaf46zrE3juyR+g
rPkPjMCrezD0fnA11c/oQo6vqJdyh7qehkuSi+eBkxnk3oq9B15inOChl5Bl+bGkM33DyPeVFmv0
kmFsGjDjPbqs3tH4thDH8z2zpMF2BMO/36WoYgK/jGJmSX973u0KnRxBnFlg8ZObPFruH2ArPRpe
Rg+R9T+7UeHxiB+qzkJFTssfc+UfdQYThUSxwBBJyEVI0tTRL+ATGwOffzMSdpKx+wIeD/Y5wM0u
BkXTbZmND0WxRI2p4nccZFbSCI+HD4TD4sPq8iv3VbwPAJ0iiQQuwETD3k3ZbReiDdRGHEnsNZ0L
1kKeRmW8GNOXbBznK+Jrz+tWvmDG747jlhQPhZ+qn7nH3MQXa3moKnXFI+q+FHq4gynmTqKN5o71
BB4zfj+l2Qiiq8QIE13IDUYE69nYoTjnTKX7dKEvgiwHZ5d1pzd/AAsKbQpsQIlDK6i/ZLU+Zln2
QpL1OPQLqvoyR68RIgmfYCOyj8ov9AsFyw7HyFp8rFOZPDD0yso9Aj7ZA2Oua3vYOTGYAvVMQBHf
ky6AWtGlG0w5PfJKsZmOZFvTX9AJ+69jj6MVJhjwA0+YEJI6Ai9l81/FMm57WUt5gSPjMkcw5uLM
5J6lRojCs+1LhBTsKYIL41uIobQXGrKALAHen5bSHjCavWRqwIUyFfh5aHtXJZU+AF76pIOr/8wr
G39sMnpdlc++uBR7na8gJ3RY+necFV9Av6IvC0ff7ziAfgVPg9h1gN+2U9rf4J/dV57oq4r6/rCO
vMwhbfqc4esIoQA+pOIbTYrufsPqfU3h5h/AtgOVs6/7+9Hp/gCt/+jxwcBVPAfkONNoXxZuh+CY
2sHpq7EjY4y+pVP8CM8T1vnZciTbSHfs6wFzNNTDYIAWp66J1226xCtm6/hekOVHWVP7zKlMH4ve
8QabZddkKaHXbOXqADL4FVfQHgz0QL50+DYPuMtM+c+yDM91b+sfcC5s6GcA5KLiD57JSqExcWLL
Dj64c1xEqLthAadzYc8BDYwtZiT5e4kP+X4pCW/n0k6oYpdubKcSZMOQ0vEQwwR/VGAntyqn9svE
xZ1HUU0Lp8HU6ngAnGbBUWDbuuFFu2K6FGjrKmZVYTwHIaNZoCU8pulSnADarVuY7jm+mN10ZQyj
SRXsH+NwdkgwXtujIBOwa2b9XQoXdTOAW3E/9sWng+bZLHN0Lm12mqL0uEl+CALXxEYuut539SYv
fT4nF+CxttaEGbWgERKeAfJCCiHaL7BbvbJ8CQZxcwkZHgFhEKTNGQWWt4LLEMEN8dLbBemrvYQb
IVuPuKzp1exiqguyj7RJMMI3STkogpNhbhzu0Bg1UVjV1mLkzdb1ODvvvUjYzdqzSvWzqju3FM1K
RJ5RZLosK/YZ2QpZHaIUkiJ2cjN7lh64pRD3P2Mf0/opM+rN+skgv4OSICjFfMNPVfc+ihxMnBDB
tcNgDtXNjRA1MMK4NPXzUn5gIJeM+scAK3w+nYIsTYE+WeF0hdNRr6d+PMgC/LgAyHcew0exFOlY
5Y1ymDpsELsNQLwXzP5Myt1u3NAdIWEhsiElB/bXXJtj+lkc5ljM36mRaDNVWQJLEwYDiNFqIKJm
DnYocrStyahpZacBykw+sePatoY54xWtQEvfzDDh7oF4WA9lFjwk+HHEEXr+M8tFHkaB99SU6g3z
jP1WYVLmi/kR5T0XriKy56Tb2kxhKLNsoOvUM2IiCmtAA/di+g2OGL1XAY+mwjwYVg7lThol3WPD
4yVeWpd61aBL6GPMza0bMdMHyjD679OR3PsNxpPYYW47+whgXlpUjZ0jeJx8TtQODPOr3rIeBi8V
4fsExypaULCP2MI+g5OIqGJpgnyvNj5vbWc1TRsTAMnqpMLFKcSEP9YTyiFj0vHWdsVwUFk5q71W
6G5QTYBbYRclMZ5XCrMKylWhYW4NtCXIE6sCh363YUARGkiQOEjEtYTzhGGTzfsEDVwS3aXvrIdH
agfDCENcrcIx2gpQKqq+vjUPibcIY6imZzrcKeOLndjWBwQNB7Bk9W81Iiu2JnDq6OWQjbAJYfqw
Z2FV5xRQlD3sqQwmpnl7zjbfnWaj6eMEUNkbYVFLtAAiXGzsYYhx5WhwVv0Tw4AHFIJHiFDbJb4j
hLz0PYwxBLEpYBu1QDEJu0dLEiLacbrTcTRdBBPiWC841zazFuWudznELTL78gX33PyGKUpbGpn1
VaWh+IGBPe67hUhBWyiyJvM0PqJq0V1Mn7zLtJbn2GFEB2H2rRi3+zWHsek2odHHiKvn1Bts8m5L
76Jt+YORDSDhls5nWwKtiyGTOWfZekJ8LzzPHu1/Pb7qj6xXxbkf6gT3cbnCfTijvuWEyA+5d8Z1
6IuFqvHU+dLCd4in4h16TbeHHVedyDghtQ7U5o7AN4ExYdl9wUGRn4uix0OfkPlJLclLkUXLXsTD
+DzXSXmOWRcugBXEcA/OaA3Li1HuCPA7hz7taVsSzB2rv7w7hCyUQvNk5T1anmWPg/bWXRKZVUeR
1X7do2ynPPrO9Xd0MGQ/Up6/ykSgsC1Cm3LbL1pPOCV7C9PH8g2ZOvkVocXymPN6poDA3KxEuR/u
UR2ZP40Oh2FdL+oVjtBbTJjULbKHwwESR6wbrAcARmO4fswYsiPcx/FhTNReFuqga2t/uihbGw/5
9sQd6KYrGbddHsATinE//MVxv7hyR9G0Aejm0aIT8iGLo6hxthMHUgPQ1wyre8d1/WaPYv80S61/
OafiCYDmE/wlcFT1gWFOCnl535XSPKy4X9/V+Pu/QNgI+xzX+++I+ZKtzWn4iobWGoguZ3FBUujh
piFgL2RM7Yll4RRDm148eFUdvCVdi7ZQ8nWNpg3vbjnvjSDgQW9bdjRBqUvcjXNrkSJ4swY333To
419ggf6hphpP0I8nYFy7cXmF4+Zljahu7TagCXwt3X03b+nZW+BMgbtGa5fvoPGt9NCDarHnPPvA
CAIwxk0VjV6z7BBDE8ApDjtw1XflERDn5G40djt16J/aJRPyzMB9zGeNAMBhhF3zMdC0aNJKxEeo
dvXX9eZzK3X+24Vuekr7TBwRmMMxhIX+U8LXcxAp+jAXEcKOR4BJlZME29hG9JRgOvTsO/sROJKc
gsCtiDMd6NyXDF65JoIBYNdN+oxna3rJjZjO7i8LXpzjANNoD9cp7jxoqwXtLm+myqoXS0LUaDQQ
7EOv2MkMI/xQm/02Jjqc67FidxBMgSOSLD1jgC+fItcN7abqfEOXQjkcyAgb2lr6oc0ZToF+KCXG
9E6nP8FEIccRNRQI+s/pPDTIPJhf0KG2z2HIi4v+P+yd2W7cWLamX6VwrpsJzgPQpy7ImBghhSKk
sCTrhrBsi/M8bj59f1RlVdo6lnVOAX3RQANVqEo7JUaQm3uv9a9/sAbFzYpMUPdAMm4j/LAC05Ru
0EgMvpRJ6VEGu8o54LvoAgZQbFRmDx7xkYbfNP1VruT5AdARwmiu7+Af2oA/43UDW9uzx2hnRZLw
u7qdTkkQR7uCdK0H+5X92JR2FnnVrFSDO6EtOMPeKihIM7bTklyd7VS3fs4+Wk/q3ThahRckzac+
rK1NVHB3RnU6il7ud2lfb5uiYCqhG2dIk6zoyJhrzeszub2OlKB6rvEpn2HEKdBgYGq26ca0nGTD
j8tPwAcQOMUrmZMipNqB+lsExgdSQ2xHXnmCWl05wDjV9maZFKGPRBtaaEqU3QzTBnZNFX6jsBBf
esPhzJKXuZNjqPk66Mx11k8PZJjRhk9XICCtxyDSDN0iqa5KzcjWtqFDQ2kNCmGhleCRr9TUqKQM
3lhOBA1WsWhw1FrxWsL1qO7lZzWMi03gdNZ3oeUtZ3E5rUA0iyOca/USwJ/dW31A75RocQIFTDLO
QYsjb1pgc1kDs7nTMJSUcNQCZPINjZ/avJhGFS0M5kTc0R9XLJsZN2hj6tatJXEAx2WgbaHNZHxI
vUtudWmyMU2PR+e675Julw4zDBxnZMg1KUCkmayXp0nKygeF881VK95GmNg438V9pK1zMqPXnYLq
CAZidAF86TcZNZw3SlpwiAUNGI6Y5UMgs70zYnL2IlPVW1HIxu0CF50Bd4y9mrT1XrwSizPsaXdW
rDlISxz9PHCqXUq+d+TmTZLuKFerlVNZFd1vMt2ivXtqzSL9jHwHtvL4ylxW7OW25I1QnuZXWjM+
FRwrfCKalc4QT93QzA94g5loWiqlpWhs8q/CjJnGDbbN+qA5taGvA7212o4O267dsIz1fa+F0pVS
ZfU+UfThKk204CGYSHejbyImAzNmGqckHS5db5VbZ4kVgxfE+wMe44X5CCMzlcg4dcU/aNu5qYnw
C/SX67K0caQT0LGKV3o3XCYAJjfieOKrExhVdYCdZT9v41d6uPxKFc+BAgOvoVF+6aeO5sajmgZ4
s2W7OyDqJrM11yrCvutZlZRDHmAwnPQ1HEvnlYjOhM0s4NLHOfHaSlPdAcLPu8zp4atC+d+EjWYl
G1JRs6MY6+JJq9BLkFRgsDNNWq3eELr0zDDOGlamXWobZ2rUI0gt5T/UGvD1V2Z8vZDkR6kRDf4Y
kQqLOFGaVSZbwz6kpukCrPsIFZm673axMOwhzYLp1vlMohB2ZWOyAOsqlLpRl7dOWd8Ncty5mYki
QUTHBIJ7NTi3Vc8gE4opXtLFJW6sJzyUZwRh191Y72wkFIYbsMJXHXYP7I0eNM9032EOa0wD84QZ
+JfJ79YGDAXWS/Yjowg3zIIrkTCPNkODnrc/8IVdAyLZykQc1ai12CSyKDfmPHZeT8iBbS6jnZLo
7qQ4GVLBAAPXMNFFx7AqN/00s032k7YbevUWf7YRJo4Z0V3PXtQ2mHq3yecc2GqVmhwVsaEhKGAe
CVKxswH8wzw6YNbcb2DB8vf816nAuBku+yrkMF1StnGEHm7EmQSFSzCuNdRSdxZd4DqJphtZCr3A
dgoP36dhNaQwX8fqGMv9cQismcOmfXGK4jTTSXjITpIzLCmvGXpfNZLrbDDslYhrYPPIq6sp3TVC
tk7haB+UrB+Iwq5gVGXPhBLcGEIFnjSPQZbXKzu0XrQEKkOPUdItUVrhORcyplbT1yxsRq9iJy1H
7nalWdscH4p1jdx1ZaMD2GccTesZjMwNCjpeSPwxJsuITujc4RJlkQVTro+uQyeqJ1oq4bYFtu1a
gAQ/76dVOMOKJuQeCkWofZ0NcPdUuk6L5JxroC84eHJHmFC7MQW9F4Zy7qllQ2ZH3j5wf3Y4OMPt
1B40J6oiT9dr69CwhWyp+AjBrRg9JdMUX9tjMz7wIuBjoRRojNqBFTrrE8ONzhxxUKsNkkciEn2g
69shr7LQbuhflQbMWYA0gtGifKleVTBWqshHncIGwFdxYFGWCfyKArECfh9fpCpX1ws+4TL0fur1
XntZ9i+vl/P0a8D4pdmnFToOvjp12IlYpqa7DpiKTcCKAFN+o480dmOtmvqNlYmS8q2JozukVI6g
uOvNHBWTw+a1b4syDq8YEMW5FxqD/NKzn7r/q8vlKbb7Pt5F6ISyz6paDBtMzLrq8ffcFPVnqR2M
GBuPA0AFcE+0tHhv/CxIQ1pHxLAchTutc6Jzpmfd7ajUNE8y7cS0mmwc610FIVhGSQnYu6Z1mVsv
75zgc9GX8MPx35S8QMoygp3x8x1v4S1WiFVGcAwXIamcrRttmJL1ANVSoZ8v4h5uwlRfaWbBLxE6
uFKvDfBFwqBR1hVP/09B4f/nqv0HKZ6LFeT7bDW/zb78bWnU+wp6WtHFnfC//ec/f+4ffDVkxn/g
cG0pxqImg6HEKhm/tx3/mm7+sdjUmaaxuEXoi8b6B74alhUW+gtNX8S0UL7+lF/r+h86a5v5OiE9
r8vqf8JXM+3FR+Qv8hi/BqIaH8CSZRlXE3Jofl6klciLpsQ26FNjKN8QjyDqA3fzGmjV10wxVNRC
yUsEO4H6zDrOSj5vgii/6vBcwD56uO4joX8b9RrmfDzjYTl1Kq2JWp9bfPCOubAnH6OE7jZYeCf0
UsaNnOTGTQbq5+pzfoVjY+QylWtXc0/MZOg44tDPwddM1s5WhfYsL+rHPMIXXAWJXFly+E0otOCT
FNiuY1d3uQh9GunPyqCdq0qPd4y1wdeLIfdya9Fa5No5zJLnvsyeAkZrrrDjBBzZvjSl1fL+SbRO
OO+7QcZkvZRRvzqE6wAb3+OV/EmN8icc0ibXqmxsWKQvkWL5ep+99EEJw0/Wj/HMLE/SGp/SmTx0
tX0QDelRDJGVx7xOn2PFvrRC37GtSVDZufjUcrbo0l7uLQmP3YqxTBEdor5Ftqir9iqoG3mlJLbh
xcpcbOUOiK6P+HSJQomG+vA+WES6WR5cejOjDpRi0y00blZdZC+cZGTxOfK9TBG5FUPb0t0r3ZqO
oVuPevLNktqlMuZ7y/AAboiMMb3AGu1VYxSndqYRhBuLCX9eRt9CKJOgZEW/04c2eBpJWH6EIhdt
ennoT9mQRachI2w8LKVVpVS5W04ZjoTM1z3AKn3vdHPjOwjfSajF7h5+H2kCMde3Zrl6No1Seewr
VkBshUCMc1Zt6pmZuCnH3zBIPTuWtFdGvjSMpdyTyuilkKIXpqcv8AZUb9CKq1IwcU4XFDO0aGPi
pg98NPfSLh6kac0yib3OCeVdOFa3FsM5t60UYydmKo6+SRxWLR7HYuLr8y7ABxyG6y6LhYvWDnmn
OlA8q+J+sCN9O8CHd4E0Gz/pRLpn/043RRtrD6T+tm4YscDCoN3O8njPpi08qx2iFb3TuSW72g0D
Q9uGsnnk5IOeUOn110KCAF7ZTeKGlX6OetBX2VLOaZl8oz+4T2o+N/Kx+boapelT3teJ23WsopDU
AE+jUmSmpq77TIp3lslvwY7yVDSEJMGBY5Yw8hR1jXLUIcHGLcLgEtTJszRXd0XP0y8T7kFatY73
es+LqoX0ohhniYoN3jwTFPQni3DqJI/D9WBmV0qslASEEdgXJLxJzI8MGjoWO8AHleVkbMnKihgy
snQNlBkrSRrDK+AD3yFNB2ZIcao1Kz5zth9B3iLOvepRmtC1SgPSK600dmVX3skQUXbTXD7V7XwP
dZbYQFm9DzrWCWwV1MQ5CYb0+VdZU+ibOIR3SUAVy05HVVu1sIKU2G4vkNstHPfk4FJ17C8Jugdw
WWOdSc061vnujdxfh3Z2NVd8Xks4l1atTuXAeuIwP9Yz30keuXoU0YITfTzvlLAbV5YK+6I0UKJV
/XWdle0Kam2OZlUdvISeHWKTFHvQOYOn1/2vRDHo6kVmrcF8TK+RWUVZMN9LJrHEMg3EGsFi65l1
VHmKwjOuMxInYdcYEA/j51bVz7KEXxEWH+VNkRc67R2jeKL82HNtjUEJ4mGXGLvKIyzO8MpGISYy
HFK1ckGQTShV/H2Ie7Y/d3bh5g6bh1U3j4XSPMLzlF2rZ8tHhm6vCG28s5qqdrVJb/Gb48ZAi99A
SVPXUpzbK/bUe7o7IMvWvgQDp4DMh3GtonnsI06KKviim9FLboyNX2Ztwr4JjfH1dxcag3J5Nvyh
ty5BOodrGCIpSX3psxgyggzLvCWlD6MhpL7VJhqLJYZD25Lvdh/EyYvaxhaVMxGLzjBe14pUeiM9
BdgR3K8yyq5qkV7VOT/PsXd02hHnoWBazw3Hkq0nT4XePDZ9ru47m3GRLM33VWsisBxYiPgMCw/3
XEgyhWk6zaaAG1FvEtIphdcmc3PtoD3exLIg5HJQY28a7KNWaedh5L2Tw+qOqPYnskc/JTWCBMJ2
B4/6L1xZPY9WD2rNRUse4/rO9A7h7FEJQ8Tbc9HdaWllrdUuQTQp8SxVjoOpbx+zekz3o5J8qxQm
3nXfqd7YS8LD5E7bZ1CedqGqT2uqUAXhsgrhcYT12M36edRSZ2ugLvdxS1iHQwGe0VY828C8wNDO
XQbQ3GOJ9dJ20csMy5c0o9NkpE8TH8sjgs5eJUb8HAp+NFSLq6QW91JnHoeyrreJOli72GbKq+k8
0C5sHvM5c5hXcyc6W/ruQM1YIZfwCyd7Yh08FhOL2tKti5M7XwMp+ibb1rRW1ZndmwxXVxNzcBtM
xSlLxX2YVY9BK+hqQTevtaIeXKOF+uWY0ndOmha5bfwiyVK3qXOwuizPnxju7EVlIk2Pwm9SuNx6
zAQgV0d0RoUquePUPkKeTdw45DMq3OZBBI4vWeJ+oncDchhKzClyWsaUvqpQwoMpR9JlFND2G73h
Ixjpt2wKX4ix2DCv+Jb27DJVGfU7qcrKnaiYv6EMaQEpOetQXzIS1tHn6vKsrmtGSLyfPFgOrIUJ
gt19Xo7cJCl5cWLetkbi2SkjZ2BME02nFD8PuK7nBq+zk0uX3mArh+lju7Ox3BCInG6fsPbRZ6YL
NuPi6sE7Kcjils2mdsdmuYPRAHGkC+nRVbkEh9CNQFw3g6LfK9CekBmz6RpjFYmVXsbPhsbJ20nZ
qYIWsZJlxWs0vrqTAPtr0nSPogyLAMgP2C+A36lpcGGwcu5iJLXO3FTgiLwYc21p2yabq2PYKa3b
ZBEZtk4x7Zed0utbvLhR+H1pBiZ98K4el/qujZHgx+lYbBNyqddgy0BYMLhpKdlyVDAlEjBB5VH8
5B7Ti8KVKATXapZdtbnypRQL1X0on/IS0Rt187ZbrLVxKP4Wpy3Lj+0qTdn9ZQjo6zqkctSCotwZ
wmyuSXnTNqJu1HWkO+1W0tghE1JmAAtZmgxLMzfR2buloRmOWLJ2LhTos5xYGy1UlavY4q2BG+bS
cAmvH6vTMPL5hEyET2SCds/xwGHQskfGEbdb1uLnJmfbyXIO3qkzsEQQ/KTdsZ3BIGvdzIruBknt
NyQySOtUB+BRl/PF1MJvZZU+hSPSt2EpsSOoYNdIpyuPLStdMhtjEDsM5KLAvqBDoZw2C6ags+KH
DRwXCLDzM4ReYDRNSM8hHJ+VXkHobCVedGT1k/+6GcaMEdaYIu0xR2VEN4xrJkPCo+i5h6zY7cZJ
bbdOoKXrGL91EoIyZwPh0PAIShGHsOB8WzaWcOT511MolsHAhYE689ZFtF/Hpr6KVXLE6oaTKEkm
bmMKtC1H/wyh/b/Qnb6rt1qu9bWsgBHCqGv//uoaFn4vFzOun/5h/doAnvvvjbj93vZZ9/f/zU/+
+W/+d//yzzYSbf73//yPr2VfdMtvC+PyJ3svUpoWP9/fd6bt3+6q5kuXiR970z9/8s/eVDH/IArI
XvI3Xj2baP7+7E0V5Q+H/tdc3JSw7dH/sgbjb3QsdvghAjMYoRq43PzZm5p/aCrKLMfUKE50dXFz
++c9+FPGxO37xz35hazpjYeWtMi8dHyctDc2Ok00agPIheVrzb41CvTf5ipXg0+FomylpvT0qsQy
4aaHLvjDPfrFFX8GbP664BuLprxcTBPQLvqzTBrTgGIG5qprz/E9eP3z76/xxqbqr4u8kYbJoTJG
AN7CT/vbEcN8vegI8TZXYYhcenoOAMqHWD002syWwWQSyp0emB98Q2Vx7vur3f/r6suf/2COlZm5
ImKiRXw5wZQn5+gJJApFYmbafGVR4WOKyRd2qbFR9OdXRb774Hv/DDT8deXlz3+4suZIMbluErQf
W9/a5bZrYt9g4heGNPrycBoBJa3UXDVMcgPq1g8uu7gl/uoLv3FRTEEkasOuS19QI930x+yme4go
7u7LE+Xe7y/ys/TtX1/tLXYiKZHatXMZ+AV+/BW0S8UZt6K5AS7ANBEsn1rv91d6b/Woy0f44S7G
YpSdepwmfzTtLdxVCn/qL3zrjDA+ZSDtAOzbq3w49MXF0BgKESr1waXfeYDqGxjTRDgezcrY+Tqj
60E+4d2xNZpwh8MR1QCwb8sd1Q/w1VYRAOvvr7rAT794fK/Y6g/f13YmiXkUgYOpKsNscVYaxifS
oG8dXhl9CrYBQZvxqG9/f7k3ruh/Pco3ew5HurDrzrb96rG6i79LDG4mD2gleGiuA3QoH67L9+7m
m70GV4XEJv6v9h0J1ZJ2yRWKK+G8Lp+ZHY1EoJoppJJon+QPNzjlNWLwV/fzze5jjIEkxqCBZ8PY
2Yvvlcfiuoyuo7u4JmHhVPjqfuyxspk9JitfA3NPW3Usrod2N+Gv4n4NkoMSYWmzZ254xHuqvU8Y
EH0ZriQXJw/XDrXr+kt5LG+zfq2t0nW9NYxrae147abhj89J4nfXdqU8EGnrTQ8U4O5XGxL1KplW
drvrtH2re9i7uPHn7na4be1rZa145ZXNOGvb+sla7AxfOgTCnzbTSve0YCO2zb5c45xCFIxf7KAF
BO3X6Lo5trs433e75ujcmvzGrMLd/pLfSpv+pj7VFtLAsx48Jw/aVbi1h229Cw/lLkHWtp7XSf0t
O+PoJTer4VlfbMyO0p6w62nbbNHNJYd+1/6bO6P6Zk9WSIgLM0mgOnMoNMnQoHXYWV0AW25ITlZp
r5SATIpBdW3+P63nB+/WmzzKvxb7my1ZgpCHGEJWfVigboVvhIW9XMNkIFCfImgh5RCA3j3FioK/
ybwduuqUx+pWAGLB2/ngU7y6j/9qSb7doc2JzVMdAt/WoUyX4I2Oh3XkamR82cJKhd4IKS97yEb5
ABNdW0Nd38+R4Uk4gBh6gOatUpiiYpE4DTAaddWNWpqFBbAUo7Ttw8Hx67i+TQgSI/EBPa067OGZ
x5tcj9d13Kw4E7GaVbMbScKHbpTojdVOucrHvqUvgiDZ4jXXEGOThQ+WiFls4lMSKj4DJFRtBEp7
Qy8+M+m7aSfUNQvxLwv106QY1wKuEQyxeqMhbMWUirgiJLNWfoyGAipavsqZWuEbtAuVFh8MJUf1
kNYbVJS9C7JzxGMI5iKDv+o5tJ+U7gOf9vcOkrcO3ImuOZleV4EfxLukfnSc8NmW5NUU9yer4g7O
686sboV9TVIGBkxYPNF3/X6TfWdPf5uf3qN9GIyUSYIS1M+RpqwKm2BdjRIggHQYWoeSpdg12kd7
+rK3/WKBvTWE1Bt7ik05J2m12PLVjGVGyyJfTk2YSLfRwLg1vo1qwfYeQrmxPvie7xWwb+MAZ21S
8ymUAh96+6lIe7eoQPxIuI0AVpwEGch8GAw0Kre/v7HvPtQ3p5eu5UOrGU2yR7HkOPusbT5Bntst
D3URvjIzHprshGPRqTTVwxzuHf/3V36nAlLenGYCl6W0rcxkP9jOAWIyoORwaB1chExxqPjnpQz6
/aXevatvjrBSHjMbZF71SyGfokDe28ZlAXyJJvwEcYHKCBFZN7tqlH1U+iw78a9W0PLnP1Qh09w2
BXM4xR+C7iARIhqMtzZz5jxKoQ0ph5jdMBDWTUBpa/BRUmF9tEmr9nsXf7NL660wtSym5MO9LB2d
XcBwxOZwSMoud5XJCcDL5Xs9Y4tKifkoovSQZ84NPpCo749QQvCHH/2sDj5XWnmlYWeFDZnmoJLW
Ek/qmJNt7HaTavsad8USWzq2om3abCSenrLBGhlDK3LM1Z2gJVGpDGyJXRb+FJsWkeB9gB6KoMAC
UQ4HtxfNoE632nwYq2cdDIkiMdoOeJc7fmHvGGRM1m5udta0kTGJ2bErSvHWpKCTQPWDg0gfNfU4
5odAfzT02169ONNDpb90+n1e3CnDNtW2g/UydIjS/KH1ZXQwyhbHNDnfKtPyodto02AiM+ykYReF
fmgg4gGd20DQx4nKJeGIMUOlXg22oBEZkgmfO2mXaNpN2vQXmAcoIBK+1gw2mx6cqvahVe5MUa9D
dfK0eNjguegPkH2H+jiJ1J8T7c5sOpLOfFmej7r9gGfEUBbbWIgdLq7eArp2lX5IMmMTYa4T2dM3
JQQKtcWdk4GEtJr9IhXKrWjtT3p3JAnBx/3gApsTZVL+FdrAwYqnWwWmjdzi2dOaZG81qzDXmUmk
0NGlNR5IX0fJ3jhUOXlLXFVSfJnlRYUfR+fYZgA4C/Yc/VOO4dFc40+ZcDOwXAB4sWVEqeklqS1f
JAxBv8OzdvEDc9v6qQ1e4nCHW1SGGdggcrfRxuuot5G1QeQujXlN9BjEF3NXhzR1DCwmnDCgBe9H
TfXxGVzj+HES6PNsxkpDNQKKL8LVPSKBg13ZZyVqdkU3rVFCkGCGAiTy5pDjJlJ3OM7eZVNxkwzD
Cqoa5YnsY3CAjHSLS+lya27oKS9d+qClAhNMhu7g7MwmhuQ2zcevVQGUVsgbJCq+pfd+VrVkOcpr
kSTIEC04m7H9XVenu766rvXRK5mUumUKmccCUBvETpXj/RjC9pn0616Yd2NoPdvz5M5ph+JW3UGY
3wjDuIIja4pTnSKRqI3zgFkmlrluMZv+KPckWyhbLVd2pCIillaZsdo7MzrBHoIDbRxs9MtJn2LP
8Bl/Kd7f6RyFeuhSbgcJ8zo9jb+ASCKWABFA+qLJj+ysbmpZXhGfoBJ9dE6+t9G8KcQU6HQ6Dpa9
Xwt/biccwgeQaWZkET6DS7v5kicB4glKKnPeQ+P9/Yb+6j/+i91VXuqEH3ZXi4G7brXa4NsaqG4Y
XIcdL3g+bMpEPmow3vKWpI62c/vq2EJyKvM7eEurkIJPNu9qwdKC0Y87ABltpidXiKu6fmUVyFTy
2isXjjsVJAkcOc6lGU6eqZUyh7u0xWdZptr5Fo8qpDvMQBWdMxI3O1vaQjT2Bko0RjDrXoUs75zD
AUT8NrUgOKPusi75OHu/vwVvqEL/qsTlN239HA0zA+cw9TUse9XiEGT7TL0U8mdOGMhziWtPPbA6
Tuohrofi1DITdKhZZdiVsjj3ky8X3oRdY2FWHH6EKKnaFZXbMa/N9TlKww8OX+cdiGzhxfz4rEAI
oxlH3MbPheZHHMKWhFglHLfM/Tr9VnaODSFVFlB0qsIsVK5sDCLTortSg24DOclr4oLneIrVazhp
I4tMPWQy4cIVtzlqvCz1+h7Nf/aodSy3576uvDoLti1KoLS2VlNiei2efmFarMyggH5dest0fTbg
bMCCK6R1i4jcNBhas2PU5SUPMRGbvVxrwdy/ZvnL0gIgAPPwLFu3U+qluDoqAlsWHWp5I+MoymCj
+yKNT0o4eqN6VRkg2pI4d5pAKyfD6DinnZ9FPkaQOjNrc06Bz1iF0uTBm7sqH6aq25SqvbEZ/MVJ
jU8m6ruk3RT8+kY1XCztYEGantN9LjrZza0LvrCuPj1bbLr93HywrIzlqfzqzVqe4g9vFtbZoZa2
Cn0zUn5lW+Jbus1U8yRwAkCFgjG5b3R3fXIfQpqvp891dDbywVvmUsLs13Nve1nXXhCzbuzskISr
No2hBL02WVBLxZ1Rw19jVhpiJ6Bhy9GnuMtqWF06wTZJmxtMNK8ShJ9sfUhbVT83AsbXwwp5wgqt
kvdqCI2cs8DdpB7mHeJTLzENBkL5PnWsHVzzVZJzruKBPtflOomxbylCeKskmFOO/P71s97pEN56
R+kBVrF2GzS+kX0O8BTAsuOaw/sg4wmqh90OH5VjHTtntde/VVJ86eVtZMlYcVuXNMyOGn6Xg1mf
lcbXWeaJkG5mk4DzJv3URvqDmre+GXZrRrfwekqPGY1nEONGDmJIT/LZbJurMZwOtlTuNFV35ewL
ps6ew1k6hymjeGlrJyg0WY0CLwspq2+q0fRDfFWiuvHqvt8p4kmHfwCF0h0mDBu76bqyel/EFTqI
YJvnDJT531o21xAhtzLJKgk5acnaXDrm8i5IKndoltmxi5HwGt3ANoUnOzU2nf9Hm8dr3/Or5fim
SyjR9jKRT6I9Mq6V7TTU6e0ZwwhAy+EguptJ4o8ze4ssZ1W3zidMuyDdTG6mdKdaOKhCPwIdXmcI
v/oob5qIWWCmCQQg+XbCsA+uzEEWN60oFeBMmB7p3D8jXbzKrPFC+e1r813nh6l9gKjE/itBhe3O
jUsUrjeT2+UJ8SCyTzPT2MgEVhjzZ6xsfWD9veq4CzXXN+zudi7LZK8xA1ed3Wj4XfpB2OV7fZ+8
nOg/vOdWpRsWVjimXwc62Fj0SJ6WTe5wp0D2XQ2JeSi68F6VtUM5HUxNwhWOEe7vX553L/6mP0EK
BcumGRjTAAhjHwb5zD6UlfMl1/tDVKtMo4cDCgFkdd3JSbJDw2PFc/+j67+D8MtvypasUExJbaAZ
JLl101TBQcONIujTE7FVp7IErVywq9GAEJ7c//47/xrB0N5mYjUpgntY0AbGWg5WRtrKtk9LX78g
JxmlyRhhUWn8e0+XGJ6fn64cyx2hPo7mo2b8ZLI341G6qYxv2JMcDPuSx9WqxDhVj5qTZIgDDrYH
gz7o91/11509DtI/X3yoCwUnOhULW5hxY25uZ9xsTMbsfM02DbZq/SH2vmwD//Wd1F5rjh9WsTrM
Ipo7+sRa3CgjPvJ2/knmOy53VuqlbfPS1nigEalKc6Kt4AVwDlCaJtpHS+nXoDwEgZ+/bMEUtsPe
3vZTTstcJc1ZaJ6SgpVzP2FvYPKpILSzPUb7m5SP9ft7/M7UgXyUn6+bZVDoR13Y/mLflFqPy7tb
B/co3hd92UHh1puEJE9VeqrLD+/3e4/2zR5IziYpgExw/anHXRYcsC3ubQEwkIC/SYblmsouSyg5
HSz9w31h6+cpfERv+ITxwykEj9YIlA+Dj4Zb771Vb3axjGCM3oDc4leZ+gUP5XWLlUwsG9s0wMEy
lw+NJA5KYHzU7/x64wC++fmu11rOFHmoHH9Uk2eb0WNuNvt6fN2vbC1a4wCwKsuHmGb433zOb7aq
1ghDQ7JZ4QZvTqwT+ICUQxsfg9DGb7s9jQKwuHqsrS0al39vr7LfdFfklBjTCOWYin04hLNxSJiW
9bzBy7ZoF9ZBZlipcOp+8B3fuatvg/h6AzZOk+qSjxvNYdkwSt7TadY4vcVBbWQ30KFftsrKMIJ/
XPN/RPK4lDn/eRvp9iN14+//LzE8UIyQy8wz+z3H4293UUzo75ef2CH/+tl/KhDMPxwVsoaiEu9J
EArdwF8KBAPHXNTvFjqFnxQI2h/IV3QiaxXFsJCD8kP/VCBof1DfLFGLugk5w8Cb9w2r43csj7f4
5qJA0IlAlx0yyBYDjtfQ5B+2f3xGcHUu4vkTsq8HXaj7JirOSaPQs2U5PETtgL07OlTtAOPMQvJd
fteFuAvs8r7XjGslh2ybtOB60jWZILfBPGzCrvLGYoQEGd+n5Wwugi+UgEGyM8D91kOJP3dbhgB8
4k406dkZi3vm1z5Opk92aRwgqF1EjFY6NyXYSyTD43APya0svw8pSocEc0rX6JwL9tN3uYRLkint
hhD/lpL0CQwszBf27pu+064m3ARsxbqUlnQhVO8G73QU1/Gu7rNdb0u7Zso/5zS8RUnpP2kl7lQq
PNE8Lb83UKTdqjdxPRmZCukF3EUjRtUqM4cdCbjwhlI8lQWAUTSlnyUKV7dJMCoIBdxNZbrDpRdq
oWJgVc25OS7BSaFW3tujHPF77ZvlNG0NBdK72t1KLWAo2VVjbt23yhR6EbT9NXDcRteDHaJV4Mqm
1dxRH+/CFCxcmtW9I4IXdWTquyQnSEMWuI7DvZ0ADMH/+hrbUJlu2OAzk2gBTt3SFOP4v0WOfEbQ
gRFKjaOHqO/5WVBt29oJEx9VgRwzs2FCGh1/bOvWMSoHxMwxvZGd1LWX2/V33Owi18E0wBuiHEaz
DqsX730m1w1PYm7r+yScH0YtWAtZugEAPGQJ/Wgx17fSKH81Slh79qTXrqIqyODb5haH0Ivs9EeJ
ycIovoPfnuIw/lwoKcrntvgeIgYFBNok2Pm7gZ1/n/MmXKFURWJpLarOLIGsl2E+V7WJs5sS8eAk
GhrM6cnow1NJ/F9mSY5raNJLH7VbjPjw1gXaakVbrbJWitdY/+90qQjcCqkdFZ+E5WV9C9l5pwzy
w5DV96lCV2GV95ncnYO5v/4/7J1XktzIsqa3cjeANmjxCo0UpYtk8QVWFAWtNXY065iNzQeyz2mS
drp7ep7ujI3RaCxmZSZUhLuHxy82uX6QGhPUaVO9w/HoEYX6BOT9/piVSBYkjeLim1065ZbHCDwh
TaunNFZnWfswmz3ONjGKa7QwtVS9WDLNxnioW7fL+6+FxBPu5TN+YPezhaIpgqoGhGCwF6ep67/O
ZhHiV+CZeXWVsuMRxOb9qh6eTXPvGUPsCeas2Tk98tnoAr2TLggNoQgzxbcK6y+HOfYi5JiToAO8
atubLA3BLAuhmJeh2MooKeUvcSt+XCbApXRkpqW8R+oQoO8CJlqYrCfkqD6jy0OrXIvasfp2agvF
cS0Kb0UKBx15+lbg5qiLdFGt9NMmak+SIp23ucI9alFPpViEEG0fhmJ9ROkkxAww3ExGhaCmn1Bm
ehDl9SNaQG8za/ClA6Uoy+d82z/mjR6hF/ZxqauvayufF40V3g8B/e577ftX5oHfYyP0MJhZZAPE
EH8uVcDZZfj1rftzbRYivKD2Qy4B2zZrzCPa5POy0mYxdH9H0ixBLjOvZpeWvP83Z/Fze+R7hIZr
pllwVWhaG78UaBXIo67re5GzqFpPSaA4tIUWdrPA1kh5scrmMW+R+AY23W7xqemVe1jZIEer7xtx
/yjR/2kW/7821xuiCWKSBPvnuf76Wr5ur/91RuusHIrX7PW/gj57/fL6I7Tz31/zR9onf6PJrvHg
4KFS5v4r7Wu/oTcsHR6dB+/QYLnzL+Kh8puuidARrd/JijzqP9K+oot8I9ZplmZapvpP0v7PtT6O
sxbaBfCgDR3qu4yGzM8De7OKvpRrsX/WY6BCcPorVXehY7iNiCwofmtF1QZ5s/0d7OGXbsX3AyNq
qjOlML80fwXS6ZYkd+OojM+g3r0edcdRVZ8RifOEg6wiwtcWFuhp2z5fQRDOdobYhI2LXs8ugoaS
JLa0deEO6nBSV90/2IH5vnkpDbdanh/yXvRKhLwwuInAit8tzSep0gJIlg4c/Hu0qp+a9lPKvqve
VRfUbT24QU8Io14t1N9R7Ni9Ym0ivaaHs6+BkusvxgjMX1OtJ0QTDFgEWPzES/4pVdtAHEp8Xdg+
VbNXJdGmaO7NpwSlbdDeL3R9nlWV7kw3wsXPvqTkFFQ77/V+fZj1iW0qlkBO3ps3S2kgObA9HF85
jMiKLpzKICxR0Zu3SMDGdi3HqQ8tlX4uwhp43wnF4B9rifWQCGO9PEJZ9eiHX9B3/rwhEBfVSx3W
Qv4FjcPcLwrWHsbSfrDi2GuV/eO6kfpRhkzZDMaza589WQfwdrBQVChxhoLVzajqN1NHZ7LuC5BQ
WFGylEMGjr2+cji1LJVrtbpIpoBPDdom2eaVSAL+MMv+QwD+tvL/oyfxbbhAAgYfrVFk6PKvhg7d
0MHDl4T+WTQHV1y1c4qyrdVtwIc01GJQDFT05VbGPHDWk3NqlZ7a105RGjcZORal3Md2NPxuW0m9
2fAhKdd3JTTWsWmDFFFSdkfcfMeZV5pdLVNDo5Lv9xGrGdgpGwtVu2qA4endXROv7yr0adOUx57r
F9AeH3A+YREZA4BYzx2qo8KSp5itFB4sXY+Wo9vPByFXmpDxOga4qXhZYqJQlc5OWbK8ToFSQlo0
gB4XpXbok83OLFQfl4M7O2HRIhmTO23tC9Z0p30uEMfQQlRE7i29uqtk45KX622irLdt1z1aSYym
g4DGhPqMvHyoWPLz3Cc+1ojOFld3aIZ4a4qktNz7sCquc/IZ/Dcq49VdgrQuRb9TQmLoJEaINPpK
WUVYk54YoBc0Cv/G4FwSf81pxBBZUrBm1mitK7r2SxNkLvq+qhd9eO5F6wmV76ccMj1NaAR5YImJ
UBwXab097GTbMUeFg+21vnmI56BRUQHS1tt8Q/Knyy8ZHCuxSfw2b6CMyNcWabClbu/0WHhSt8nN
SuPS7oAJFB11N7aMBGk99x1OWQdd0piv1VojqTQ7uHx6Qzu+j4mEQ4xomaIGNfMtN7ZzVsDm0Zsg
LhHCwmtH6fNPMYy35VBgEzE+6urlXW/mbjspnBEAi6zy9GFyi3H0qaYD5CJ8maIeIqU/TzNFOHTa
9bj1EFYQLt206dpas7NiEwSt1TOIQs2INhtb54ky31YKOwdskFXGymJ+Z10w+Lm0XCs02SCA7s4o
wYDsgRBOyCQ31k3avVP1+TZeDrPdL7iHwFxiibAatmh+7jHIUmThxEM4TUMbsrt7l1PhHyunqFWI
/DjI/fVM/gX5+n0mS2DyJNINlZT8S4+PMqnStawdnrnXiAURUhItSLZDNrEOO1qP1qIhU5Lcl0YM
esXyhBxJXESqhZXbyOAAVfCi5sjFqllrp5C+2p3KS+n9XsWGSVdhiBY3ZjW5azO9H0wgtYry3MXZ
52OWyMxb1od+j2NBvFmR3pg3vWX9Tb1IzfBDB/X7NSos5qF0QL+AO/FzVkXOvzP0Yh+f09zAm4tj
LvKEQAZyfCsahX99R3+Bj/5+NGQnFCYRGw3Kr1NI6BWhXUilajOetKrxDdtwFZbeRnIeO+0ZTjll
tnbp4WxgSIouWTXbaGCmrBPq75Xhn5JF9F/nM12E44JNbM41kU7GL+0uRWM7V1nm5RnlSvB8XSSg
SIJxGWzaWgfzo+MmSpVRqkFvIOndtuEyag5bvH7FfBKLCQFV/SYflZsR5hbx+pROxqVJuw8rmjJI
bp07Iqo811FjTVd5bu402brLtP69uifnudMAZcjPlTA/6COXWSOTV035zcGb60vl0qPhiZ/El6rq
gpltLnObrmKpuUjUfR3I2rK+3g45B6EEqsz6scDA0+6SDRVKo0OYJ97eSbzH7uL2BSX8eyRYesx8
iPOyANFZvyDUdG5LuF9//ZCPEfNj/qMjI+MEKio0kGgE/QplbKUY842U26oLSkivOlDK+P8X9YiA
WAZts2Oj+c+L+sevdYEyLO6OkNp/rOT//dnfK3lZ/Y3HQA6T/92m+72Sl5Xfvs08ZMs1gwbfH5W8
jBsW5oiGBUHLMBEO5FR+r+T5FYBuyxRl9pRQBNH/USVP2fzTGPkOXkHQ/egr/rj7qLF6NrI5V655
lJ2703DDHnWo2C0YNNu8yqfjv+qNeaN7CJ7N/uDQ3DlJjxDvseO4z26Q3fHqKzuoYeyhkejlt0uQ
nbBKd4dTfileywjyIjbqoHDaiN71Gd8Td/V1R/Jjp3BlV/f00xwV3hyqzsTPq4tAqFs8oL8JAWE9
p87mdGF3HjzVgXFwBoAbCeHm4M4RZmEfbd7oi4F66oIiyN3NE/wm1E/tY3JSXMktboYgW+3pKrlt
hG2uT6i4SeBA25KvuGOI1vv1gE9ktnkprkbY3cgn41YPupvtmrp6hErzqbzJojlEYDek2ePTTgun
k3lq7uM74aZ8LE7WTXOtwu5gK3iZI3GdYCo84aoFhgMwHsQbngBXCLTsx7NFTwftOb6bgAOun6A4
RMCWvJyvVfzB/hp52J76T5ltOYj2u5kne/Ebkrq8ow31b6ehelLIN7hdQE8oxPowGnxPvIsv6ykL
moAa0YEBHE5B7eIh4XfR7sHlPU+uFPSh/tKfgRr4ODe7ygkxdW/xjaCIpGC5q8OZTy0P1X3q74F1
j9z/EEEsuUctwSmC6gS2pwjoQzp1sLno+DkYSJ3SU34yfeVNOhV3xRf5s/VxDLGqCAa3t6cnB5ln
d7QNZ/a003BZfP22iVQfVWoPX5ZQ9DEcCaeLcR/fbpfN7VzRF12s/+zO1W/zB/FSfdnfsQ1NWZEc
FFrMeZz+BstLT7tBHuA6RMVj+1x7XbS+iT6mm5HhVnxJdpee5wBPhUCDdzJ6klf4+VW9am4ZxICf
JrdV7ezRuDMilN2427gmOoWPyVZ9QijczYPMFd+j93KiJ/Se/RcX+BAna3rj54yfN1cM1YfqrERT
aOX2Jjnmjfog3TESg9jL/NLrmCdoaD18mc7ls3SXfWL+8M78HpxmkOEic8JwxM9ui8f8ml9Q4L7o
1+ZsPuRXgxnQX/IoPdUn9TycfwhP/2E1pBhHv+mPdPDHVP+leFqaSW4QGJeu6A94wK5Wf3RbF4Rr
ONnYf3IOvfv2RiPPN5iVZdRG+Bp7IC6d0RWewFHYg1e9pneLUzqiLbijv3hoXziF/S5zMx+7CwdH
D8QM7CyU3D5ihvlFKMGGsfPPmWd4jCIHeRtHchXf8AvP5HkrjPLxrCanKigc4HEOFrYOKNBgDZt7
7Qzw0oNeGSRBFmRfYTkjbY8x1vB1/1Q9z+F4BuvybOb2GmbBdtuGVHzoBjjz+UFwcKd+p7o9r41h
/JL6elSe1ahwYrd5Nl+SqxxJN0l2wY9Eu+q3DMgoieSn/UF7YIPCn0/GFUeMJEIi8FKe95vYH3z1
VguU5s7k3bGdOJD8r2sA6Z/hvR7zwZ8d05Z4/W2yS+f1pbQ/Q2ryFubCZqPd7GH76Sr2l7ecz2NQ
7x7vjR3IKc5mVy7f5A2RdloueTgHOCtcsYUJR8hSmj+DgLUld/Em3pz5h69CiEKdJ5yT94w4t3Ve
dVuM4O47MN44uS/E8Isa8FCuwrm+7D5y9h44WW86W3elo/G/4mb3R9/0zAcgWchHMxzkQA40FyqH
C73UK73aoaseCbfb6Thued0+Jbd6YrNTgLmqk3uNn3pMgagLG08NklD0VrewkcFw+5vRydzS0b3e
XRzVkc6IAjgITvmFv9iL3UP+mkg1g4e7hT3ZbwkZYXaJ+vbq1pHmwqNjayDKeVcXig9dmIPbNF4S
t2f4ZR8w92CiKpFABhIYxujweyBJ3fjBiADa2nIghAh1uumpfU7cyfnracSW289l1R/z6Hj9h72u
xcgKVgWmeO08/bqTykAxBgjGuF1YsTrimfTu7veu6XAF3MrJMS4pT4IVIjdn4VXBfQR16E+exo8Z
d+Mdmgz+5lX2l9qpHXRrbSTDg5k7abhtUJ62cDpPTMPRn/1jyrKb5K7uRzPQg9knNcPfy3323MmK
g9f7JaKODJsjSfILF/MxB9UGb+bTeiD5fWSeYgJV75uEclxRmcLix+lURscXDqHOGBOd6mb1O35K
CZqdN/Bn8nqAbgHkQNt0jpcYQa/HeB5CNtv5PwDJqHigHR91sAMshoTMYfIIUxMu9vjyzpOinMEy
ut8vJKdQoGtCMEhd5CTdnVGZR3zqCk7DMezu3cTVyQwfnYthaN1w00jiik/04sqZG37zmj/x/dxX
2e6d2NM9MRj9nfuJjraX8QcJTJfdNgaHcIwp4a58ZiPE6zil7Y3H4rQuE/ATpLPkMUb193k4d4wd
NdhdEKsOivKOHlU8Z5DnxM7Vr3mcGMe7lg+VTYLKKDtmABWcWoWB7ore7G5MnM05mJXH7457BvSY
h4k4NrmD9h6JUWMgLzakNWYjky6i6eQfQ7nxLD4nuQi42jXXcMj8X9BXdmM3jo7LOUql0Z/O+FH7
fIgDxQE3iHcI9jH0mvC4eXW0f8D+4LRxOwbO2uTZU08EcdBe0mg4oaDPDdcD4fZ40iiJhzUxwGAA
J34fIEvoPMKl4xrQxLBr5422h21xuilRAbeTb/eCnSFOms2cbzd55OQL/qLdSeJQfCBVOwOW0wnl
8xjooR6OZOXMjT0rFM7EoLNwt4RDuDGOj2OpVHnHHEnc3Eu/DUyJVLFwornTBngs4x5IuCTxeAYz
7xgS9YXYFJbHSCa6iAyxlOARe8i6coupO5yWhDV4+4f9QxqBr9zcFL5oE+IeRheLVG8wvtVgpKnG
yBPJyt0nUB5R79MW4ZU0WELkub+N1OzGDODP+uz5+mHsLGcrgkgTHNNh5C0waGyFCDx78IvclFKX
EO3gPhyNn1XCsHU5YlUZTNxSmSF9XOpkZ27NHWVXlkMYjCqZe7l53NGAKXVvPi/36g0xjWddudK1
co/73TJtVKcIKX9dvs0u3IUngmGrQ43k485n1wEuZjZQad6D/BETklAfYAbtLTcSnz4Cv8Jn2mhi
JsTEIkSznZlEwbygjBYD86p91pm+4v0WmKSY3tnc9lUIGsJaw2cmr3m3MB0ryoCVwLMQg02GNEhw
jmzZho/cEYUE9atD2RbGbu22vsV1AkkmEJie5TYuxZxTcpNHnxvriiflW2wTv43w1ZeIWEfmOWYr
ZuFHGBJ51MxUR6H+bLl0aC2XAQIAeSTlnnbObMeuZMue5IMSX/jYt6zHqcyXlNoC/VtbsouH9Etz
c9zq7qRxoiW3gejJ71vPoiQ3g/wppsRub6ugo1BJXYX41AX7edev9W11v33FvYBCAVE+D5HxsA+J
HEz1OMDKI7BuLKzPzqxKvJJ5XFwTPFYI0qCy3OZU+0CkT8mpCcrtAk89vaX7ex2uw9eUannzrQAe
mkMRBL78GbuHIAs5Fx+ZGYdWoc8As1N3CToHQRoY2jig2exXUHW3fhbuVFAUt9Q5OUuKzK6cnqro
KLuw5OZf/Jec1B9t8Qtys6wZLKf1jroFpX+39rfrdIPCuJP78J4gU1vBSKGGcit6MHy9DDM88+JI
Qcb/pg2xlPE6SnZMfaL2rN3ET1gWjPwgPhrPnf689Z5+oRDzUlo0dhWYLCW0QFccVgF2xm2BS+np
TzPBJBrPcdQ8c38ZKKor306sQpCGvlsE22zt7FmNZCo45aP6xXxS77KA28N788eE09Ffsq/QF876
XRUAVvUrvCsQqccQ3UnuBU/w+rAKSJGUmUcdKmGm5SWB4HVcJx5qTsLLMeulysFu05lc2PIIkVNJ
aQEv2J0z2HfUpq/1KyD/cfOKC1YQDesapIqCxW89yrwQpVG1C2tM7CLro6ahqe8MH+THWHQ1xgk/
NE+8mZrveLzQjXz0OjSYfoxkk3vYRMc6zPr23Cy+kObsq7qehY+UpwxAYbjE4eCadvKELrwcZX20
B6mPQ5qbv0iMh88rDzH+vLiLv3qv9L8ICr1t2iYzkXM0HMNTbQSeGV2Dizy9N/K/zT3KUBrXtvqt
aqS7zCHoBVeQoFhzsbwUXcRUfHhQvLrhLzK+oY3tjTjxouGbcTryZ8yio95Lb3bNX982v/diDndU
txDRV5ZfHUco+X6ZaWtyJM7CtuilhsK97Os+lGlOA2FL2tN28qV8QOwbhWK/IbkdZR1FEGEtZky3
IQvRq+Ex2gnriZ97lUsDl2OJvsR7WmIDOYcHx9h1XkdHIdFy8s4xaXCy5u/xABAR849i+xjc+2l3
nt/y4Khnj9t1LEFGmyU0B9lI0a0jvheIUThun+CL2Dh2kPMoox3+JQDJ3OicgER1zkJA5jWJvMM3
kxcN4j/wRyrpo6oTzrlDUmMxWhPsXAg/pFHzuA5uOsvQoPYwZ/YnF2NHriQmyB/lINw9St3cM/3u
qSH4W1EZIGXwTeoAYC3vJP06663GBaihdWIcPXUR94ukxG7Eu92HNk9QNsm9qAwHZogXgU0iDY7+
yxikRxj2jrvMEoCgTFlwOcyG3gYqRsFHz9DLvYXcQuFi8wFOmELKTyPxlN3k0VFjszOQ+bLNCkR1
Vy4GDrrXfmWpTYY5losCVcVf19+0wv9kGXu8/kP5DVEnq7amla4UqVSa1e7UNJbI694X6hQPJutG
DqkVhwUAD8CgslpYV7DoZH6jMkoERKWCVAdjn0Jld5OwvDvqrTXCFJQOR0qAoz9FL4nK1N5v4+f4
Gl9xP7ntIwTJIhCXdDgsKtbBocdEUb2cNHpGw7vyafOScIxi6r3F0YnY7CQfjZqwOg3X0p/P0CX5
y+7nkTSu41mPjog4+ebjfCzbOMP5/fp+te8MklAVDM+7Xd8O1/xx+HqkAenpyG/IiKHOoYWS3ZAC
hnvjvNqfZyY3KKxvoQpwEn/EI86T7VSGc+pqIZvMWD6ROlAwJKpVTu6m7A1RZx55BeXYs0A0lFzs
B94kCl/6R247ErRzH3t0jkiiCY+UsrOwXChROb5D58TZ/JJD5O5wFK3+kZRW5tviEiZ4z1Gjxfer
f1Q3Go0GqmZbfre7R21wtO9kr/UHAtlxI8ilgRDglOXu3y4HHSOKwo4wxRPBD9tTyc5NtJ9q5X7Q
me52QytrJqKP9kIlTSRfnbwOJhpEbM8/cumEAbZtvfmdcL8z0RRv9ZRTxlJfI2vPIYk52IiXisfk
YJ2V+Tm1khms1D945x2FqotmCCsx5N2CjWtArtDRxlvrrr2K7xFxh6UjUurl14XpfQQR8NeJ41QU
Ya0DYS5jCOIwyphc+LlnqXVGX81/ZtfZmaLeZt+WGFHer7qTnvojgITH0pbFNXN24TlSmNtMwNuj
RJyof44ST/E6NFNAAJ5KD7qCcxSGKzduikitxJKWqHGUdC1lGZ0cirpWuRyLEoP5mH+LXMSxCxLN
N8nd4q7EpKPlAFSTSFVSz/71bGWP7k9m66+wo6LVijI1jWv8VbpFSrixaUMc9d6z+LA/6oUNl9Df
3aOQNQmNR2kp+fUdKC26zOOLFmWP2l1zpqt2v38uL7z+xha2r4TkeM88wTfy01t0rb2jeojvQLo/
zuf2LAXKaX9r6G/CIHR2T6bLuflZpFMYjhcW0JQxLI2jmZKYRZzfh9ttSa2h3/Vn43k/0d9zh4ik
6RWnhiGSXVC5Zol5fSE5Evpd8QYxa8aVhwBzJN/JL+OpupCFKGhlclnsTzQ5O1oTejhE1r2ZuMtn
tCq6qPORWTpbt2VEfCeK0z6n86bcyjfD2YhYenvHAj8PrPDbI/hHsKv/x/DVkiiJkM7+EnR19yqU
mfA5zV5RlJl+3KD549Pfd2gM6zdwTAecid3lA1T0b6wVv+FIpoxeH96GgKbo+PyOtVKU3xR2LQ3L
UHSFj8g0VX/foVHk38BgIfxuSKYI5s4w/wnW6tjQ+c9t21+YDpa8tXkLCidsGry2Y50N/lrATWLD
FOujlYDsWWULdJGwID/TZHBcYOl58ZYRZ+RSbiP6vngWmWb2asx9c+rFNXmnqY12Qn/8Q74MH9ep
G27axWBBXld4rM6ro5k9ErPMXFtLq8ORu22d3RSoBTDYC8rCOqVpaTykyirQprBAQTSDeSvE03Ip
rbF4pxWF+gFwhop2Kfo8mFA26hVhc8S14aWaO4TeIW5j8EgClChFe5S0V7msemeWUMVOs4FOR6fi
ubJgJDkM+ZXtzeZax+kWNm0MVbffOmglNWe58e5QA+r0Wcvq+DEFdQ7VGg3cy7Lp+sdE1OVTUuyG
13ZGBzRtJ5sMG+r3ZQMZtUaegw3cuPmq5CoKUgh0hric9YAga/zuwdX6/a4nTzGQyncG5h/YVmBB
LBdFfxIsSQrrJFPuu2ZTPBLS7pdlMZ1SqTZc7JYO/yaRH4s4QYuI8eXoRm2hN2HuC7arHZIc9UA1
rFrJzZLUUGnx9IliLSbfLu30eWDn2URxSDPQrzbFDgXYfjlhXNucoNTonmYNCt619TdPmTK/zm3d
XjdBr++QKKtxKjoUZ8tiFP1UL6ZA6Zv6qo66HLa5mN/oEP/eT9ncOnisGg96nlq34HKFS5008/PW
lOWpbzQagBBV0aKrytu9bYoba+1YeaOKc1FjGSJ3i8uKXY1xjJkFnfilSdPr1KJiOuYz/QUdjjmY
LBRMIZfYqrlLnih2O6KoaY4Os9iLA5qJo2OuCjvvMXnbMrd3y6zkn5K0b69aNt+DWKVH3DeAia3M
vDV64AdDDic2HnlcigyJLt6Gr1oV0x9UASEZqbz8H8TP/z3Y6n+Oskeg/m+mQCqxM/TnO9v2a/8/
/0f2Eynl+MD3YKmJv5myLOFuYeqAsMyDf/V9O5vfKKBLwWBaCGDoQFT/HSxltEX5HT7xpmgRT0WK
hD+2swmQCsxLFEMPSwzpHwXLn6sNQwERq0qKhhMG0VcCJ/vzGkETNCU3SnyF9dScfMRS3poqz15z
gLGXvRNKF6PWziny9UBnrUk4NUA75BSkm7jFaDIqixr9cO/+w7bbLxvs308JcXdVgjxjHniMX06p
rReBpQvr+HafJhRcMCKz+mlcvbKZ2N1cM4x11G5mZI9z5exYfNldixYDaEx2CLUp/ahtinpndlgu
ZOgXwYFWHuNt3yenaBfUoNEkcYREFV4m2PebPeGtsOP2g0FFdivt7foBZhfm3Cs0kHdyokLgN2Yh
2IwxgwOdCb2Fa6IuGEzj2HKxTDQet12jrR/nizPoRYb/fA1Q2Z5mgPVTWhej0xvG/LU021G1JVGF
2iLry/YmKQYiMHVRrYhlW5v+cetHy64EMRf/Biv1Den7x17m97t66NVCduQAMGl/vqvmuJe5kLa9
2xmTJ2FLJHPV22oB30N7dRTi61x9kVo0L8vZU4aPdWUGRvrQzUBnxcRvjMeYHrDhZy0UoXyNunJC
oltDaKj3swG76SJzTQkFZNUMVRzk/2ZQ/JTSfz97BZy2DHvqKDp+Pvu9K8YmyYfeVQv8R019bCCs
ZnXw10c5vuXXe6QfHGPIB5oE4evno0jGnqVVj+SQsdWgFzSeaR3fTxUE+erjbixsG3RZ8zcVv3yU
JT8dFcnhQ5VY4/LwQlKOKfrDMj1Bhzxv9ZH1En7SXqtW4gUXWDx650xcXzU5V74yi6EDW1LS3KsV
8E6IT2L6uW2q6qJlW3Mp0aYHKCFWdEHTVLiIuZy/zzupeE43+LsdkLhg1TeNVoqZqH83tH5GxPBw
uADCG/hyU6auQwf5pwsgsuwaRry9m5bz6qKcBLqgmBE4Attry7ne+D1wUGfHt8zXxan0s01hAoqt
4TSSuUbakLKvIyBktrLrbo9yO4S7IhRuBbcl2ACBavoAmnycneqApVWgg65SIyy3C2yOQG/Fh3Hf
6tsiP7xctXT8mwv8GQbA9WmIPxO8ARpSvxIpf74+bRagCkwLGh2z2ody36OzaKIfIqtvoNRo6ex/
J9HxC7Lx2xFRD4d6IIMVxQHw5yOWhdDEmFwh9dP3T1uHhNVGkHILgWpmULy/HvW/8LG/X9/BuKH8
hh5JWvn5aE1RiP2g9p2riTpKKNrotyLeEzX+2ciSKHTTtgo9ojsx1E00frP17a9P4FtE/2kGaCK5
TOJqcWWykOH++QQmjD+3SU06N9GtBJpYxcbohJJhaewxQjUa3Z4NX9+p7g176jrLaZSOSKMZWDpM
Pf4HK7oM4owPHQbzvqWMT8C3N0+lTnMEijpXTlXqrwI3AgWpYBiJKeiAWkeKawBumJSwpKr1XjVz
MLmLJNxVddGhcaFp3jJbycOQC+bTjGFNUMYtaOGcYnrHdtzT1hStsHE0m2cpK0XMupkEi0YDR8j1
aKVwfpel3XSS8B3H9IdHtxYo1X27ff9ovXrbfq0fx/7r1/H62v5KC/7vWFAdcph/XlFF42uZvf60
Bj0+8DtA0PxNtQzYuiI8Ity8dDol3ysq/Tdd0ljnGtD5Caf6UYX9i+pj/IaDDOQGhvfB4v3BY0zR
fgPzaYmY1umEfjzK/klF9UuwIFAAIlUB5XJ+rGqPou7HaN5oVbePlklfNxvpcxniq24tEtNKVsJd
zgcnhYL6N9lRkuRfDyvLBrBkZpGsUG3KvxJ9ZLUqelVCZQnHgmF/bhczr6NKMFsa6xhtsnExDxAp
mhgfxJs8NxvjFo91SbMLVkUos9UCpAe0QsveV+DVKF48GNLqzOKe7cj9LL3Xcm/R85MldsuKpC/R
U8e+0s9LYxNfzLIRlbC1+q49iUNWNSxVWYt7RkdGKIoiVs5tUQ2ILrRy+z5Jpu2LAJayc/ZBzNwE
O0McyTCQ+jAXeUqbWM12EFJWuvR3rH3aRz3Pi9idF0DoJ5he4yFWWwJPK3cLAUUsOdmiMnWcPfJi
XaCp0JowWGdaCtdQ55nEVm+BzLCDfaGggJXZigVjsmLLNlfa+8w4wxHV+9IdDVj9SF/16hLBxV2r
h8HKYtltUNcNKmma7vNUkm7lJMFXU8RGHTazeCt0azq4wp4s1zYbkOsC987GDUox+H1UrFu1ZoDs
Ey9GU7HubVbhcVAUFsL4/Uwl1vAxUhSmnq95IOH99rJItf5+FQU6XnIP1F5rq/YFFcH+VqzN5dM0
qMDi8GgxWftnOxfaLJlFx8HY5OqTiAHT4qm4GIMIV9IUdCoIHdMZhUqWDuorr/dKarmTULUaDCN8
o+x9SxbMNWXlcY4LA9RIXSrsqxx6Tkmr0hqGi6pAEi2sbrpDM2qeH4fK5JixXnUvotawn9xtG43X
QVHZTlyN/ZRnY3NTDIOgnsymyp4MtUGMOE+GpfY2auXPYjV27CJlnZYhSIdiV7CCp0fqCYdzHEih
kRV9sAhTJVqAw+U2vu9zYV6+mEq/SsrJsrocA1c1wVvttAG3b/xRHQ4LyC7Lh7tKbNoXcc75sRAQ
HnMoxlU2obNSzhJ7xmGlueXQZFe/j2P8KAXDivs7hMSUAt8uOBNBvFVrWzvyWqd5AI2O8SVplTjc
r10vJLTUt6ae2EWUZWW5E7upzp+rFkHWi8awZxTqxfFuXPaGSUE9/vuLrOuzOVwtOcfDRLT45nhf
DYMdSEyOB8Up28SkoMA/SZt3F+XHZDqENAz9o5oICYDKpNIHvzX0VHjfdyl3DV09RrOS7e3LnM26
4gndQpbblomrrpWBX0J8Me/rtkbre5rJeS+bBvXMjXVUy5gpDTs/psEKC1NCiPn1rPJ5YepHMWiM
lTJyLnumitiuW+6oeAvmdHjSvrhbdBxVnsaMssTrK+y5vHEwGZC5ZWXsxOn58JSpnZAhdpPnoFY3
xTQ+syTO6fpQaItBPDT6lxEq+FvZS9bDKDet9pLW5m7nUwMxCoLuqSgkdFqT3XxH56mw/hd157Fc
R6/t91c55bFxqhM6DDzZmXsziAqkpEkXlTpHoOPb+Fn8Yv415XsuuUWT1vHoVn2l+ooJG2j0wsJa
/7AbpHI+Rg308qozAZdNOQqoxWqpNiHzba2pwqRwFyZncRAEQepd5EiaLY5w6H+ZLt3ySH6yJxxj
ZcSzwvJlsROL1rrvvHdBVOXvGmmIdVf4iYHsXTKe7MwM7/oZg/dtZonEu0Vp/SPCnL+aKhz0qoI4
tTdybV502EuBREo6lj+xr/EHgw/WBIgIlCaRED3f6odVhDTPRsO9JdM5ZGPCvSqSWJajSVOWsbPp
ZvOu9qufBQ/6yms0kAoHeOc4qP20aFl7Zfet1MWNbUh/a+kh3mDD9kGkgGYH5aF/ujyZgLKfFn5z
xGx10+CnNyR6X2sj3qk4AX2RDB569yFyk6jWdm24ElNCm1eZyAp21bVXlkRW3/dqMOFRch2k8Z1f
QKlz5nmdRxb9p8qHYpkm9WczMoEEZ3elM518iDprw4yO3QyKzYgBe7vtpnUz5wJXtF3ehpezhW2T
43AY2N18iiqV7yJzLvZOmLNDbH2ydU4A69L3nF4AQvG1XUVOcbRqQmg6+zvClLyfvekj6rH+qjOi
5penuoP08LFPqvkyDPuv9YzBUFuCsWgaR3PbhidjZgNIw6BtcRS09x2GS3Pgb+yKFrll/6B0cyHM
/ACxBVS/KqYvYdZq0IUxjyUeDGPVG+WuNsWllQIswMyes35etdhnrmY8Px8lEhokBRPMRNfDHHc7
o7f928YIhFzZurlyIpf6ahlcd6G8Nep+WMcFuycMuvu+9zBZisWqU8kl7P4DlkwocGTRtQU5ctON
Aa6+Dq33ekrxibamC1NOnwmdw9qQ2Q7H4Wa8legMku+WyYWog29pr8Zh5WiEPdZO7xrzyiAW0nGb
h9vAH+ngEme2ctEYaGcB9lFTNm01NZX16E/lw6BnwpCovQKvy7HPt8mMIhcmiX2zxX1s2PdmKQ9D
6aafJiMcCj5k5LPI7ZAA/nOjz8GEHfaULGKuAouvGu2fLju24Vh/LLVnPgRNEX0NBNRWir0tlE1z
qi+JEtNNq+pyU+XS/+z5pXl05qx8iEPVmrsingA+FmmmtxOVzm5EkCLyZHaI3AzpjDa163TbNZb/
UdWdQKcuHeJ6Fc4OgplDUG1DzoarOFrK9V0006Yfe/VljLV5aDG9/1q7XDOqKk9uMzJFjgTkSnfu
OLk3nRk8GLKBNBkJB4O6pMqzvcmF3P0mswAV/UDza7hyY0tNKZfkEH3Vvt7Xbg/cW3fuOppFfNOY
0fgL/V9rg7pKhmzrJJJ76dczQqJ4F8IprFAx7UypjFUWNlaydULb7TfKDePF1iyfeOCkb/doRujr
IokGoHRWbPg7aIzGbVTocdgIo2TSFiYYG2om4rqYY5f0qm69fddjIqf6Nr4pBOoToTV43wKjzw64
eCIxnmXeOvAie9sqDY86ooWxdscCCN6YjvUqT5ZSm+E2ZBOBvPVqqfD+6mZ74yqRNVfc8HD6ilG/
QF9YQSFps+YDZMP5YPFVQDdhZV4YyWhtalNlnPBR1H83fSy6bZWan5vatHOiX56DVHBGFKPLvIsP
UZU6n1XngjsvEJfcRb0I1KpoEuPOG4J9E0hAKkUDdN1piwtqICP9YEF4qRQ2dRKZzysT0Wf864vq
gz969wkHz0apHoVso1eHrKvL68TxjbUuwSYQAvcSTz9w2bYwP7YqtLYcp+W6CaHJzs047Olm2LdJ
jn+FQ6w86MaCE2RX+S4kSSfyJZTFOPpOXiPw0ejsgMQm7y902+F+gvfXbU9efdu1HWzvqHFPWspf
ozHSfs6XeNv4PaaKedeiBFp4VYAST2RepVlnHCG5ztexlSAVhG14YuBbVhTfG18piC8Kup4f9OX1
PAa7rmrDvZe19EriuYPj39o6895r0c6QbtwU8J2Y9cavUvFtylX8mRoA/SQZ1PmFB5U4PHi9GSDG
BhknEEW+nlu3Oimv4JZbD/FPjk9lrnytB6juY3ucYi4QPs5s+EoOACwmOdwSehZqTJzIfWzUEzlu
3HaH2ezzfS8W2dVaYUuhbQ+mj0rGY0jhAwFzGJ3o0wnu9amYDqky0pOOUoR1rcH+gj8gR6NThS7Q
We0G3al3Z32TqWC4qykzOLu6cN12lTuCO/fkhfqD3zf+ld16yER2ef+e2yOKQLPwhr0R9lzI/BGA
mso7wvTkzBUeKoYaPw6G2aPZ2fnxL7cw2NIotFpfI8+EQ9u6ETi+KcC9xmnrYdeJ3EyQFTWCfV1G
frdyRx/4ZFOAobH76RvuvXW6C7KYqljrWuONO8BPP2bw08G4aAkMfUyjyjupWd7mGtsPWopB1e7b
vvVoktnFR5si3BoLPHXsMns8lgicr1Tlp9vcS7/XjTYb5C7N/lJWgRBrhmpuBcYgxxQN1lXQ2jlC
bxR6MyOLBLYdg7mbHRVma7snqFeiMeFzJ1MKMAhNOmfbk9lENzGPH2+g2vUR9uVKTmsOpWbbaYoE
1zDP2oTszAPlrAeFONP7xNU5lIUhVXJD2qXXjq7zK1QExYUmUl92cRevuz65C904ORHVzZNfzPK6
T1pz1RI190hOL4xtGV45RPEbOZSYhfoJzAUkVj7JAUV3r5njbTVZ8VXPdXqjUtv57ndzfY/alroc
27y/FSHKrmXlf0rtvLkwJju7lLIoP7Uj4v/U9xOsTSKYCA6uiKGFquaOGASVruwQPKJdCPvdt4ar
TFsc0VNggPlKEpL6md3ceQPBqRnfz/3o7mVpkGIkVRMv1c9QdSfJ5XEbT02/sR3TBI3JYb8fraZH
u7q3NRL0IYhhKhsYKrtoAvPKiENTDMBz2nJc0b11awalfbeqg7pK1nZXyTtX+c46RIPzgMgTOGap
LQ7xWS03SDPDzHuRstVm9C4cXRfDF8u6ypvSu4toe/xKMV9qVxrV/pvCaG+4LC4myHzabZD3ztro
c7NHdlpAK4IBHpxwO9YrQY3dOPlo73Dg4FkzZzWiyEk7v9dtKje6JIvf54PI3rle1YMKc6KMH9U1
ASySQWSvPNuMj10+VCPdjxFkSZOCMw/z5EdToY5QdE69oyXttIhwiVjvysa1F6dhFNK4MsnqNHh0
2nF51tWl0CVsMFWAFHFzxAEqXnnHMpxv7tTJD9MwQT5UtF7o4SAb0SedM22NKYUGF3GZSFZx66O0
mFYY8I6WHd3bUdZ8kXmkkdtw7Pem3TVbatjhheV7ybGs0ZdZtSovPnaDMpGQKkcHjkhWBb8koeij
YXg/i2jk1O0j8l1EDXt7zZMPkPmgXHA/RT6yv1Za299bQy80cQ440oCcu+YYj9xFdVaf4tnKLlSL
1YJo46ZAlcKPtk1jRGuRpAkmp0qD6xyxZcoSs9hYGsaFQyl9I2Sn7jnciguUWuzrbh5hVApa6yuD
PQPEfCjzD0EaZVc5TfuPhTtl1840NqsexxBW3z95PJZjmLbZrrGn0dyGdL1h2hHjOSiMLP2Rqxxm
V94l9veps2GnFgJYcjR53xI9jcda1sgWlCWY1zZI5NYL2tREaDvDSjwpouFWt6FXoL3hFeNF15vy
A+0TC26opct73fPQ1xVx7HLIDIFFR4cg3ooA6J6yqTHy3Zzj6L7psiRDeTVuAM7pLLlNLa4/2zCz
3K8osOXdmvpMEW+suVbYTEwYEh08nDvMHWre3reh9ofmMpPD7K39aR7hMqq4fMjLqXkwRDF/Go0O
fYqxEkHLa0ReyurFor0anHKK1j0Wqs4py6ZhV6R+fB+7S5+RMxRf7JaM8xfJmWKj0kCv8PYQyZWF
enu3sSWv2IgRwhcqUci5azlE2FrY4X2Djjbnt8HJMajqBwZkRryuywAy/ZxN6iGj8XUc4pKrd/hY
y5J5z/8XRl1+51zo4wv6ot4tLpV9vSFatp+SrEupVsXAWNYN5RWAiw2y6jqp+6PwZ/gdpjF8TLTA
zzVqKQboUEbBZVf7+RE5uQLLW77woOuKKoIUocklKewFhQXsg21w/rjD3veuVWDoMZuU0oT2KANk
UzwiUO4ppVeBtvMYPyWffxuiOjWJGCHFtS7M5Ovo5JwwbVdRdoiDksKTX8S4i1itNGviXxahj1dK
8Y3fJuuXPbmGmeX1Fx2L8FSqOhy4O6QZNXeubfyRWnJGbUTUGP0urz2H1H5SiNCowvlE83FeczTx
Y7yUNrs36AGPRHZB++T319PHIpNcCiVWUtgXvh8do6iMlo6ma+UXSSgNdN2yoeW4XrmIFxqYjFNk
mA85hpmowlMHrKubIkpZDMtMZ2MCAe7OxSnHpNsDZjkN1JhsrxbzzisqdOLxWY7UO3cOWP4pGOsv
pSNZqxp1n3E9+CH/mmlhFScK1Eb1yQbnYoFcd+z8U2tOPP9W174+6LjjGBJpPvEBR4TZsislA6v5
VpQIZGyLkHLq/6nbUKxikbDYpu7TFUhsXcapSOSmbDzM14PCHtKDMQhjXLuyS8fbEaG1L+AA+AOW
TFm+34UcuyZhPgkRS1QSlcEzcOuIybn2yM/gT9JkmBBEpruf5NxQ3xragIXqspYpaYWD4VrznCiz
1miJ3AhQZtaKqppZnJq2KdSXHEAC8bkO5+qTYXX5eEu8jNK9wm01uxJOy6aMualnV8U0OqlcTz4G
Itcmsae47LusuyfzV/qudMew/YQ1wVzvhsqrlhMtCjGqMRxkQVq/5q8VauaDtkMl0ZB6nCqNqM69
oOaHEWdZaOhozajK67RVhJSezwCBb4wRvgboRI0OTbMQRpuoyw75y4opjjkIhpVldcNIhtSCfOyQ
NqSRVlxida9XbTs6d8noW1xT/fRQSHOXld5cfHTCfnBX/92w4pLamiNXFa8lHDQAFTOnXarqG2co
zerCr5T88qSN8gK44qyxSH8N4VF0QxYBUpf38KzVlw4RKgqJza617OamHO0ElGfRI7WBuEKb7Gyz
K/RbDe4/Bl2EGSzLlcAZaMG4591MY4G2kD2hGinqL5Tqeuwn2A0/W+53G6ub5dGZVIOvYi8QTsm7
UojdRJWFZlzW3OZDgVt80Btym1ol/LrRKHaT3civzeBruIHxwN24mWtO+0nbZcnNReMw5Ir+g9eY
8S4wG/OoK2G2m8Bdenevr+ny8Z90L1lK1GFtNLh937BsGj/POz6zsFBwwoGcSBDFp9KM0dCPs2aj
bDm+Q0RkuLK9AXpGFTUfXx/5z4U1bcRKbMAyBqhKuXz/CXKg4VXrk3KaV31qkVlmSONTIo5/xrLm
BhHQbkrfeJbngnJMlqzVBx6xdN8AkpxR49syUV1fUEdqizy8nlG/hJArguOYzrJGryXwLwscTG6E
7Gu0tIHKUKxX0drofCWw2aoGCDixbb3FMl7Gff4QfJPaMQ0+WoM+OJfnS1EixpQ1nOirPLTGd35R
jEgsteSLrZGSHLy+7ssTPR/MMcBuAX5FWe9ceAgZWLeqlAlYMyi4XcV5bYN4HqO3oFDnk6LNR1PN
AwjFzgILdgY8mPo5TXmnKl5ORWndoFgE17SK+25NLYOz4fVpnW9khgNp5lo27VCK/sHSY3yyncrJ
TIBVEsTqx4MnwU9Q7aaJKtDeB96D0qyalioUBwNV5Jkka/P6B0AT8Wxl0SIFAuMhjkz/dNFMfP4R
sChKxowm0IoEv+nuY5WDf0wdoJi0G0V0Q87h9FuhIqxnZKyyL+GcV4IiT9NR0fNag+qgEVEy0XQQ
r1UUozAclp5fb7WVwca3/TRJ16G2MSjBV7enyqaJH+smGhIuGbM1H0Y7HfCqFfGEWjwhOl9NRmUZ
hzqqBeSQThP7f/dgZK85aGkaLEmoY9NPsjRAW8r/ALzWhRjVVz9CrfCEbWBiXdN1cOuNyF380tpc
G/pdPow8xECNJmy+rOJApU1DK7BJRw5d3Rv8Yb80WHnVhWWxG41kOXqHkH+rXlTZNqtCeWqAdtxG
wcRXwURAp2sH20NBmYiHWokhl5M4jckGrL7gw1etTvba1jxK4lr0ENUj+OIkNf1j0SoqwY72usvU
z4Jfhh1zgLPGCTlASEvh2Gk3DO/LAGm2VRvH8d3c6vnWE5PmMLVQT8JYLaQFZVF6zy+TtuZAz72e
JETDR5oPsZym7qfMHdLoKog78WFM7VBfTFXPca86iecXr1MKVnr2k2JX2T5/x04oJW0tDN2mlROQ
Uq2nNiaLymyfhaJQk+zFmLKWIZ0bWJEqEvpCFyMHdIHTPc27x3xENlmQHMfKEeMusTW1VFWOo3HQ
5mAUp9EbCthwSUP9Gqnsutn2j3+hSxwG6WjGoPWmhgZiTpQkwYFG3uMieEzao+eNqZqo+LAzST7E
kaKP1TsNhvCLmlNNo6YeQ0rNQ7BLZODdW3bLrkkNGhuTGJrrEAt0JJ/rDKpuKPyHMBuvVFrSVnDL
dLoGBc8NEtHOSRx/Z2n4YPXVAh12VqLpi41DafOXWWFIBRbLdFaR7zmwcopyRhWhqcu3jr0zxIFl
uoQKUihgXx7oVRMUxtNoEbhZVtsm7mSJSsjpIxqIt8yROOU7ocBfuImvU7/jEbweJM6Dr+l6UNwM
xLmAMwIFPwsR1sAFMUQeGfnpgPgeCWrLm4rr7RsSemeoNmTzQJJw2KH+6pkG8Irn86Ow6vQ6rdqV
YwvvLg7M4mdq2G1ziNHDhoFfetxc89kw/FM4m9VnzUvx6/Wp/rHEQeC47gLaxHwFbN0ZsG4OJkuU
hUvnZvDHd9VEGk+tybsFGgwCwpbTjyKaWIPXRz3PKpgxUBhkykFHuICQzyZO0y0OLOqmqxJA1Mk2
ud8QtZbedl62X/oo6c034v4f5xzzBCwRGAjKgl5Z+CRPt9LAuzsWGT3fOU6Cm3FCRnETjfbPYGoJ
Ja/P7nz7WAaqiNgDGEBzoKmc50wlCJVAj2mzwiDNLAB51Zm4rXQ9l99eH+ilh4cWsesvSFLYLWcP
L+6i0mkdb16Nc5V9wwYCgw30R/lC0Ff1ysOv98dv9Mbr4/Lms1xP0xPLsBywT2i42uSmwI+fLyeH
Xumq0EQ4xtD5jWEodZwco60wbM3Lems5tNwTLxt/yaQyf0ih+3xtpb56ULGdaJRTp+aHVaWttQWY
Ik8ZLUTkDMIgv/WK3v5Ul15xGYyUN1cJuIq7gMbzA47Zht5Uoe/HWLYCJ1lR96aSmST1sLGivgfw
5S/4nCQYj+gtS9hfQzA92LJXzVqkAm1RojM9psatvg3YLyIgYFrjBUCM0sdj2uO4mpI2Sj5XgV9o
vY6dBkjqChx2Ye+9x/t10pVxtNF+jZ+k0RdeeKEpinU/A2yuLWg0/lwfh2p2PPppZS/QMG6J2rGT
ali/nUgq2tJL/SBoa75ePlaXhM294qrgru+/c/qJvxDldVJeG7oK32deZNLBnQdtIPqF44K/Vb6u
gQp1RcGd11IAJ50yriwOzmB+Fyl7BkPiOyBT5pqRchqMV03fFv4umR0CWTmk4gYf7uDD+FgJiqMW
1DFN2x+pLpcSWxIYN0oWmomAyaHoPJEkBKmPulKG1fXaBnn+wSz7X/gJIUHqZn3EwT/5BlpQMMQM
BCBSStYyc9C0auvOgSZUTpQ4hQzvk7gsvd1UdKj5z5H9WdXJcCd9MouNL1xZH0Vl4xfRYty5nuLU
T7Zl4Kt9my6RSQO9O9CpRnwyqRBGpWXgaAe6ytAjpQavaBPUA8Ysj2eCpDzYEtdCkV3+LgqlTlKq
L3U8LI8q8MkJ6ighH/v987SC/OiEPrznXya69Z1Lj5rl51Gi948g4Fgf9DQHsH2xFfgiaNB8xA4i
o3rkGOH8FQxMxs1MVChN1KKhbE6au8d8ADGMKRg0tq8jGrQGfIPwKkX/Od+1hVbIe3RtUVwlg5qg
5Y9wFjYSNI9YgzFkM//GuswtdmAgN3RU793Cp2SdTxyd1L9rDLJa3hHUbR8fbtomNuR6t62CUzWN
4/7xzf8rIOjLlJqnjJr/UsYwHLxPot/mQT/842epKTFfPxQ//8d/27UPZfrwjx8//7F/mJ/jRZdf
/I0XtRc9Sdf1iYULk+aRefgbL8p3OG0C0wPqv9AjFxef/6Armv8ECBpw0/XIbUwYi/9i4NjmPy30
QSmUmDRjTBCXf4MXtflcz6I1/B+PCw+HEZ8QYfyzS16ptOuFdQTJROaoVnXYWV73Cx8OpHtoe+NR
hKDxQHAhoGMhJjbwJVCx7aGFDTNuzLixo7VCaOtK9VZ2kk0gpp1J+ok9qD0rMBJjeqPsCRR+XEZI
rI2hqDZ1NhebqhsF0cbAIDPMBSahU5nIdF8qlLXD2jVh6FsdPRKvrNBUmmZV7f5+x/6/UcX+6wGc
SateATi3/+t/PieMmfz87/3qLkxZ0pSF7cLF35fsiN/71XH+iWGQR+lFkgBzxLOX/mO/Bv+kHgEh
zJIBFSH2+b/2KwKoKJ7DHORK/fvX/ma/nqU1NhdI11j4u8D08cRbOMVPc7VyRqA7bSxrW4CbCI+9
spJTnCozPIx+bwdfZVXV3sEqI22I1ZMlevc7g3nqD3KWJj4OTYbomKCr4QKZZzSBspmTJHNCA2xY
km4E16KPg0MDv+sN/IRfH+t8mtA9HDjTFgliQKlULm/tk1pIXyhTohiPAtZQDDulbOyT25HGVOTe
m42ur+MoHS7/jTFNxuJ0WAqJZ0srRTaOVQGAz3empX06Nj+FjqN7QYp6nTX1e+iwzhtjLn/zSa5o
L/OkwmQ6EKuo+5hn0YdyhmcoJ5g2Tk3REqptat9kExjzlSjH/AOGP9Xt67N8aUSHalawBD1qW2dP
cZjU3OZxhWAMHYSTbTTpyfVma2c09nBnCNX9PhX/71rZf85w4VeRgxNeYdOcjafyVHFTb9CNsbEs
6Om493F8DYIjubANGvyvz+6FfYNvDA4fFhUsKc+ZOy3woQSAE1jZDJ/masTjUeRXSdEJ7vHyYPvx
h9cHPEv2lwcYsEeB/hvcEbloPN+o0wTqLp+yaZNY7qclcTzKeSreWMOXBnEpRVLo5kIcBGdraImR
i6pqp80cLr7EaiCrXs2V71+8Ppk/V49bGQGOhTPBsxhnk2myGnSZbU6baGhnVPDaok9ubLeyol0n
KPxusR2IkRhNVTHKzd+NTViFFrlc1GxLLrzY5wtp0SYsgXHMMCUmse6pMH4y497YhcrkspiUqB+V
LPQbceZ8ZZdRuWkTmzn/eXxn1Yw5m0MvxvMeVlUZUsRxQxcUlm9G8+716f0xEJGM2O3BnWevIJH9
fHpakHXGnpyhONBYoWNS3lqF0bzhOPPSKPTPXN/GwYTdfxbCsJQfciFjA1V3c/qa4Xrlb2QUm+5f
vmagrHDfYC4LP24Z6Pls+oZeZFqFM/VYN/vhEFO3hjSLG8MtulPJSbKG6KijNx7W4wnzNFoCWYEr
jUOKzbFsuO5yQj05FfwuzCOVZj08/X0N2sSHDKZQk4Hbo/A3GdKACl63N+y3tsn5i+E51BHgm9Hp
oSzFO/J8YKeblMCFBny0ZyPXkNnLNRe8R+2D1d9GTpUgUzjhPPz6pjk/cWF2UgczYY9Krm1Q0p8P
iwRDP1hEu03ot5OL2Ys9g0xMw6kZ13lZAXp4fbw/tg/jYa5gUVU0ePvPT6OiagejoXi4idrG3ODn
Bj4ryNI3XoU/ZoUMCTgeEywVCiaUMJ/PaihB/HVR4W/AKMrjiA7FXYEj7LuhleH71yf00lA2W4bA
YpAvnduEitap8DOLQZnHAcKaLU2ilRcPCcp3mpPijf35x/IxMbJCejhLjmb+waN0xkIn9HU2yjOy
i1YD0J/jsX1DF/ulOT1WfgmT1CVdMs2nLwEd6liK2UcwLKy976VRVd+dVAFXz603/ZhfHgtyHq8b
OIZH2tuTF06P3ojDjOtteiNEKXxQyRV8wAR7nnF6Y6+/uHgWcd8hDSKPPptW5GVzCkwDTfEorU8Q
XdEI9gr1twFyeUS8T1TtSMi5kD5fPAvQBvy0DN1ur68+9mWdHkGTlG88ovMcCyrgs1HO5uIWdkP3
mW1XuBay1ymLNdldvJnjCHkymNafXt/m521h+vrLgFw7sYFfaCdnr1QrADUQutDvcvXwqa7T5MOA
FeMJPFi2M1P3UbrF2vmZMo7AqrGY6cGxzYAnYOzJnRH12RueR8uIz0L18olIwWi8LVvHPDvv4qz2
vKlg58AqLHZ0wtrLojK9HewzMLhG98MA5XP3+jIsp84fY4JyWC5bvkMK+PzhdvRa6E2Z3ma04ZAY
g8QcIBcFDbBO3OFF+j5C9udK56N3eH3gF18TSdvWooVL8ffsOIzbcPJEIQEaNr19MOt83iZdD1En
Mbw3LgzLheDPOf7nUGcXBp92UjLMzLGLh/Eyjs33VoeAaFzS/genfPDB4XxoEmHRukN95/V5vviO
SjRTuOrSovDOBq9Q8cHlmYfapkOyH7Cq3U8qKDevj/Lyav5rFP8s28WHxo2H3vM2s92PJ6eDQkmZ
s4aGCWzx9aFenNASsokIFJsWC+SnsTSfB9GQNPHgrKDfA+WqvnpV99Yd4cV9CfyGIxULMHj+z0cR
XRLJKGXZRumWx8CevWMfDtH9CJP6oTJleeQqL/d+41hvLOXLI/sLF9slRpxLQ8R0r4fCYuR8yEwQ
Mk1lHlwDPLfsqvg4gp7fuG4y74a2z77//dKS7ZIf8krQxDt7inNi1GIQPUPbifdhRmDrSJ8yeiPy
vbRXno5ytrSTpwbDVtS2RW2mOyprzroxFZIoY9Bd//9N6Ozo0EVQeH7Mm1d6vbpImxSfBd29pebx
0tHhUXygCBFQNHWX7z85cb0StFZtMaGpKYONaTn9WgUkYyZNfIhuYNLe2CIvruCTAc+ODlqqhtSJ
hbS4m+ffS7SvUAHLkzs1dPa/8bZRuYK1CAiNbOLsYTVon9Cf4Fjs29b+7rX9dNEOo37jiH9pQhRS
PApxnPKOt3z/yQo2yombSPJOA+hFH84ww5NVB0AZeHrb17fEi0NZtkmlOiDhe6wtPxmqjY0orqvU
xxDPh2pQiOqHh5PhoQtjffv6UC9FKkrlAQwactk/9kXupHPLfcDbgJ1BJLgGiV0Imb2xGV4eBRk7
YHQmqipne9wPMrr+beRv3LCWOxBf9eVUDd3FvzOX/xzlLD2aMsUVBiw1XnEpUR5C2Rb6VvFvjYJ8
C5VEh9vw+T4IfahuPbGvamYPz+vRAtycJm9sgZdWDLELF9kdrpnch5/vtqyH3DgXzIVLsrMKrKgg
tttvFWZe2GjUWzl1kWhZmilnoyhLdl061CadxpQmLfz7bkQ5USL8GoZR8MZ7+udovBUk/WyBx4LF
WQyapZN1WShRh69lCZ8bDG+Frp5ro5VQwTl8I6X5cwkxlDW5LvHCLtIgZ9vBtBJ/ghJmbURbYLY1
QZbpIt9+43L2wqSkiZwZEhMsISfx8wel/A6/VSqOm0o3OfqmXm23K9lG2NQ3EC+zv94X2BfblCio
o4F4OK/T90VDSpFZ4KgSQ/6gtoWb+VSOw1uVmMfP/TwhdBdjUZyEFygk/z2fVw0YZaqlLzdzj6rG
txAaT+PBDhDGdJEFk4aH7ivHzu6dyXO8PZzoAfHKgtb7KrXAFyA03fOd99S7rWRXYUragNhFEWQF
miCgi0w5BOxbaMC0QJWkn/N135utvX89Jvz5eBZ9JwPUBCowZCtn6ULUplmlW5v7Qsc7i9KZ7KN1
t/AGdmNWVu9fH+38lPVNbifUU3G4Q8+MXs/zReOJzdx7EDYqJWWrFQSo7EvXxFW+gZXpAPIMbaf+
yw3ImIHlo8Fqmx6DnhevOhVBWi6dANEjeO+nerBtkyqSDeIv60oMeV6f4vlb5VNJpZsJLnnxUgS+
9HyKMkjGJsiGkFpO7FGIAAD0pXV7640o++dKohlLusLmC6jIncPQhF+2aaXjEIiS16QbF1rIz6lI
IRbIsP4qs84cNn87MezAl/8446lJnMuBUQQeKBNbmGPpoT3UqkTZfVD+G8u3NNRYoadvFtc5/jwQ
NOAwlFON84jRDqqkAVRtByvHWzE3XNEcYJW37XuAEWrYwYMZw2qFMfNnmNrDJu6s7CYHTHIT9fYI
+CGe7WTlTUEJE7yK9YcGFZ2HuSgEVD6xiOigbvt5zqJTEJkfETN1DmCEQ9QZ0tBGhbsIwmuzIDN3
3WJ4R6Kbo3lI5eUunhu9rZM5/WABLHkvrKApV7MZt9EpBdhSnwaJHNxIbhUfpg6O/Tozzem69FqQ
c9pNio9Sd8PeDhPnwsgJf9vES5HAiALcdMJmuhZW87NGaaOGgDsDoghj80eRNtNqMFX61ZwCdaqV
l+N4YXKsCqSIPtodcFHPLrGk4JOsWj/El0hO37IR4dkVhED9AbXDCnRPP5XWZkxLE6ZgI7xxVQ1O
miCs4oPgiLLBjbbGXPhqVc+9BM3h1+iRa2c+uEPhnxqEdGC22V6+joUDWFfq+bpQVbr1ZNeuRa9q
eAhtY+D9BKfjyu67ajc5TgbTAo2CGS5SYaRwliA7JSJUV4CJ7RTGbml88cJ+vEPjBJsny5LrbJEB
GGrkm3YC0PxPx+ot1Bng5ABc62AIthUHY48axyGNyXfvdO2hqC5MuaxUGUXeNQIIQ7yWg5gxuY6o
RO5Q7EFL0E9i6d3bdj7APwka426oHO/zgHhZCYzVDIpN7ZvVQ56WCKRl/5u7M1mOG1mz9Lv0HmmY
h0VvgBg5j6LIDUwUJQwOwB0zHE9fHyKzrG6WWbVZdq2qcnEXeVNiMCLgw3/O+U7fZL/BmzTXPR/x
+AImQ8Kp7LwwlIhcEnUxi/2w960YSpqaf9VrkFsPfcYf3Dmd7d8H2opSyE01nvF+FSCC8sW31QHp
CmWsJBlp3bbOaFMHVHXqlGaV2+3balAQ2yT5rI2Z4l9nZl1OwNTySUFSYC8/BrVXmF/TWBfqQJIu
eBNOblx19rAW+zHM6jfABU8WVu6dlmP/3dY2qUQIyNija0ncaJ8NLLfJMsno52oN4kGrkf63scop
qLAIUM6GTTAQ4pubuBBe9GPXmz68JFP5846hZwtgpCmyDMzUXJN0xRGusxPQw9nrMzChrSenQxFY
OdWZwtU0e6o1rw9NEcGTl6vAgC6Xfk7mtld3Q88PS6j0LbyYlGZRET6yyQhL9l19W6pCOPWT5BrD
rGXJcAi/OtS18xzNSvZJWYGgTeq61fkTG+RYHmx7XrdsZqnKJ99ba57sOfTCDOKWW03yHoCSQcnn
ht8ZE94Oe0gWL+up1cBDR4BEBMKNoe7130jaAH0I+sjIPiBNNM4pgMIMzrHMDKCE4dDfE3qKDGha
/dxHQJm0maN2qjpNCrNALpmCfp2gXoCNiY1gwLU82qmm/STsy2DvY5Q3dvAXIx410UbQ8jDCH1ye
1XE3m01JEFaH6iGceJIO+VLhpYvWcCMYTQ0S00K0LnHazP+q0w6IkhH4EWY6lrGNGTJgbQnbGV6t
ynTR7B1ojmoXmoYd7gkRrN+MzCD2YDgRTK6gKDMrnqslvy/UBpgKu0b9cIVJHH1J54KAQWvonbR6
l4oTrEU3ubUWzi6cZ3EeRe8v1yrS0fcMpAn0mt5ew92qywUeBV9r0LFNOdMd1qXr51wK0yECGk7v
E1ng4OiWtNyznPXZDx8oprurZUamBZYMSYWW6AKv1xL5m0/a1wRaNM/GHnXfKMhDuctx9gIDLFlh
OtQ5LNIHiLKa7UAGstXXeoBNlHQZAlUMpF1Me2X2hJcVCUl7oWglpBm68JcyOAezNfu37O3MaPkO
1NZVaYk+PFmYNatdREgcfGIULPPOdRf7Lc/aaEsUFIS8F0yQcHWaSf82sUjk5ylUYjlMeebfRKJg
t5o8ZdKNBIHmwW6Vpge2W/ucBTYPfo+WiO44NTnuKSdO9+77w0rP1dCtSF0LPtOTqyANJKNsWELg
gli/1FxMVGDUHpnOgLNngnWfTBKsjiI8LIE1vK3RQAI8LEiwnwZ2jUeS7DZ7g1zHKOnWyqE6IoX9
RVwxDW9SJJsvQ8gAVLe1kSzKlvBAnFFtro4W9HJa7sbA/8n3a4BEyxZs7a3V4jdQjp66BMxuT9Xs
4FblMZ865zGXZUl+tjUgZ7SE4b+kLFl+Ql/3+W6sgm44gOCj1L7JljlIVB24FZkQwMWJaeNbjEO3
5Cja80X4II7R2bgK0mpOsIY5wz4nsfFudq7zMVeYI3dTXTvfS2iAkN0G8thHC1mZxvmgo4f4EpBa
a6ipRJ3t6MbyyqzaFapLf7WGu9Ch6BGgxP7qegRz/XzoD4IZByEKvxjvQ4uC8TiQBmMMhnY9NZba
rUIAnc5CPWKOY3vXG1q8DsVa0VVWO4JeH2dux4PnzsvnmrJO3/l2Pr6mqyjGjYcxf+CQFjdiqIi9
uIXi+zE0Wf3LGFkWEzUMefQo/Xml1qzYsoEWDAAavOphlqDmljyEFJCztU1GywcY1dHs7PQkAqrX
dFoDMm7Klg5euRbyMPJmU1IkNL/ibGXKjMulAovUoZz/9KCqOyRpJCwS1TR03jZOuALvN3VOe9xc
hTLh6Srg2yzGGMarYIlNqsnJicJBzAE4Jix5l4PPs/FZG0bE6aHIIi4SkUfeR0vzIDtJ5DqI5m78
bqcs8udJCYsq5n727B/pqEtrv7p2L+5ksyLTxwDild4XzTTTMJMB4HtcW28VVHL0Mi8/A7so5New
GH7K5DEoxurIHhg6/WsR9k6zfjQFBltzN2kpkfv7eZ1tilc9svkk/pduVtzkSUUybRF25XWkjODc
AEWzoA0frcpx/N/SN3ye+WFdpuKrqHJbfA8IfWx07LFmnSSrMVHanJJGiZcAbP6GX9H03DRFl+68
QUB/KrJ6UPewJcsrB1eMv63w5RqnvVv9YrkeMjCROJETlecr4JOaKRTJulbCKSwgzVAUvxEh7KV9
NmtcTAfXW71jg9BQEUvPWViHkX+z4yHGqI2qw5468aHGDuteljSKc9Bt59plhLM5695d/m5jH+bK
ODrtMM1HAzu53IUdZ9K4HsEq7iE/zo9VObj+9TIL4zslCTwLLvAXGqrWZp33M7xNKzq0pbd0yEnZ
8CwJmo977GIwVGDUjCTU1zK7gk5mNedRqmV97ToyQdiVXRW+EVvrqljJoPgx4QJc4VkPbH742Nfo
IPggnGQeGY5CEtPh81JB+Ep4Bz3gIOMi0kO2bDAVx06hzTjk9mi9sqfoKWs1zdzQh7xroATTNX4Z
wr1Ijvm7Fo7zXpaNzF9Ac4r26OZrCeIFHFTStcVw1el5puCYUBjw66gqOTEypXkPqsWuE5txBWWX
liVL3u/QbQ6m24UPDfn735aodZDUfT8CSQMGzcnZseEVu2WwPIE0aj5ZFe2XurE0aGg7JSy9OmUZ
xPgtfPTW1Yep0gz5781f4R5rYY9f2ugl3cl5yHQzVVqd4DsouipDt/odQf/Z2D5kO+NODNPD4oqw
grJppb9K2x+4uiifkzvkKfFrCdnN9hIo4I05gYlORsNmY5ZDRXWGTK3uCugep8KpdwJ1qNgVDmAu
LVqwrNIBTBQ5iuJxbjxzbK465SQZqJJSCkdRMdc1VLulffPTcjM3KTP9G5iiuBpc06UDYgbyZI8P
NUSNXWWO6hbq3srRpu/CTLDpyP4h5zl/UfNS/KaDwh7PuT82EKXH9uDXeUdlWRNaTcI2CPuPsf8B
LQVEkiCByfa/1p8Ajdq30nCfF+4/OYgRDkWxNxYhjbCL5RynqaX1zuzXndkV0DZz39bbeMs3dxzD
ucJMBU0/eZk+1XMIzUBCDb8JU+O8Ar3YzbBBXlwzW25W0VH6NujwNsyD9mDrKPoGZzAFWyAtkgUN
/PwRqsAL2QjjvXZF80wvB7Xddue+dPY8PU5hbVPhHBUfDZB17p4rsTewR1xat4+r26k1XGEdWd6x
SOscBEIZvGVhPz/XkUc1lb1Od64HiIqsL2cpA9qj79Uv69KcrFHVWFSG9cae/CmZO55o0tia9kdT
jgknnjGZwtJ9K9qKxm0aDr6v7B57YxBR4m5QIS9dwlvfYELCd9JOvdgAVZZIoZ/7gL0QhrN7Neti
OOcMruNlMG/g6V8HDWWogaY+0N3iUimh0iZnwhf5wPHFDF8Mw4L9ZnKzPgVyEUcpF/t9xYzO4A+G
ZtNAro79zATGm68TbJjwmvRT87o1k/DaQeoL7XfXqRtdGYgwvzVhmfM8Fd+j2s3vHNOoE+WS7FDF
RpCqPOMtN532Rnde8xJ67vBEC6H2DxNoRS6qMylWt9IDQeLy1lkn5+CI4H3ilgn/1TyjLsm3bmSa
u5L22tvQI2M9tf01d89Co7aa0XvRlkF+IDlbJHkfUWJXd+Fpzcpsp2dJmSMm++uqr9ffYWg4J9FW
nKSFXewibs/rbH74yjeeqkikJzsbaPkr8uJUKKYQcQ7zJrGW7EEOXv/gwtN6Kcgf08I2itt8WYwz
44jlxMPHGjbpXyMGjQP7jhV7pT9+ZwwFO38U4BTDXvxMRbZeSdTGm8qTPxrOXVwonCAulevueop2
rue6oQkpq+ULRl/7qjG6ft+mW1+K9n3e49Cs8MS206Fk96yS1DUqJ/YYNh2IIwugZmV6xnz1uEZd
dO1OGF0T1yf8u64NX+BGzPY+9yd/p9Bjr8ymMa4w1F9N1ZyeXV+K61F432D7GQ9raC0x5TaUgpq5
yfdxXeSbn6vgLvDtp6zxQQ2VLnuCnzkPgUh/A7l9G/kdfnDrkF1Se5X8WKoo3zpjSqpuRNk/2ysJ
oWqFLuaY80MFg47nhsU01m1a4i/2nQdcGBy53GF+LyYSr8vKxXcZ00InjsMFhP0IflNSK7zPMfd7
gtTCrdPvFuBU0kCA3K1Ej72aEnvDsBEW3CgpqmWrJsI9cDovugWAmdkD/uPsNj7ljfR33EGtpymT
5rLn5XtdAhamkrsxHQXR3rYy6FBm5PC0zB4n1rCr7GtfMq+N1ew635VXS5iUmW9/4sGuD7kb9elB
uDIwknX0y7sFfC28RQYUaRwS6s52LZ8WjcgsEcCJq3aoeeBV+NNiiRU8er531NFo09Q0LeCVAiE4
a6W9MFlANkI8EbcmJc2bM+TJ4eBFccF3qI2FMZvuwa2BEx082Ee0PFcdmIpCOaN1FmCaxwQiQg9w
Uy8GO3A+hRn0tXySO0hCwYORFlDVqPcJYHCHjn43wBvlSVn6KdFWI3PepJEBZUOS8CEkAXgY4tD0
5lvptoFOSquOvjpp9J/+MJAkpy2gj1MgXNluYtX+SfFVKOCYOLVzGLqo5YuJu45O0TKw+41g4r42
ymBpw0VZUIlsUHEUF5wr1e3I9EQnAvaGOkxch6Jdr6u2hC/o98/NJOGmRtgwiEG7Ysh3rgjsD2Za
IzeOugsoJZ6HhVxuMXjMweZGMH4CNeo9DtpNb4feIlzSoDXRxlWUMzQWkKqs6dnInMlv1WswAO2L
m7VP31xPLJSKdrrIdi5HsN9jJzwaRetJ/ZACvN55IaiDs3tO7eDWcLa7Mi0tIfhImUr8w65go7HZ
oyHPcOynpjRt23c1hfwO0PzEfTQxMALsKnj37EzRExhK+8K7VIouY0uEt1NThU9rO0UdIKhU+Ax1
Or3sgoUr+C6gI8E8t9OarfgMuvlQAvivSKcPJQWR48QSWTQY+YnPBUtwjJrQ766ArJv1ccuRnXTq
vTtebed7YGSl2M9MX2l8nypNaazuJng6dTYM+4p1+5vfOukvQIjbD/Db5iksij6HRqsakkKbQMOo
pwq/FIrktM+CweQrmOXpE10SIc3Ctg3PVeL2rPcGPKoVOl+TvVZTygCbL2DJlS/M/HyPwYt8qsF8
uI3nTEwLEFkXvIlrA9I7hGk03a6y4zIWTT1zIxXWwBELszEW9gwo5UmvzJCbYx2M9osMjTH7Db0d
YutY1XZ/tpi13ULYUuOzuUpXHQ3JI8VNpMX/um9c3owD4OVZMRiR5NopTWEDMZ3JAyq4Kl8mS0O3
VeKks3EdBEjeJboNLe6rJh5ldWVj7jSukLtWkB2zlgj+LaFOfW8vmgVwpMqDdNPaNFR5u95wN+ZB
U+xypzL4Rua19QLQIQuOw6gnd4eTzyV2r/DkJm5GqVo8dVzHrtrG4oPftfmsBj+2Undk9xnU4r4O
CD/isWv7pr0t8fPAwsptiKYc3yrE39CZ098Qq7n00CAhizitlenHWa3Gaptjj/o1HCqDGlzWOsa0
fiC43yBYP8ixAiprtNUCfjYiBr8bstGlXdSfqxQIthdYMdNQD5dN6kf9sVGix66Oed7GkKX6eYTd
Oq+Ut+tyjORDMLCOxu7krWFSr7VQDxrOtnVr6oYamWgC1cKa0Y0mI3GHTjQfuzXX0LnlfUqdrA7O
yxQ1tKszbTXeNFNB+ipnTocHT2I+a+KUmJD5bSkhSFF2vKADXEc6KJcr5pfT8NATLtVw6it7eoZc
zH1qP9qOwSdZ10XpH2WRdu1LWXluzTfHmOfHVDtm9ruTZm1cQWbqQYgtHpY+Fpa2e56jycaQpij9
+JS5o6i3pe7NgQdvFa7hwXSlLQ5gXmjSedRYvoLF6tVFe1cw6iMYGql8smRi1ohHVryocZYQYVep
tJXUsHd+D727fPrpgJgSMeHw9C5ioGB2h5FYrXAYVEPH/Maky5xZympjpQQQJoDfTjGXQIMRedVb
vf8aQThZ7tce9tQTMHomP1ZRTByJKGTTGZqwCx7nzEnKiq5c4sD+PXNziNhG7vYGmHOLsC89p8bq
iTtDc47q9g4XBONp1pXV30ibUVGSGbBnE6pIJkCSgAQWn4MezEbov03fLz2ZPq9sjyqXAaTEoDOC
qzlNDUPF9BKQ9d5xBszqbzW42/EYtMvEcdtgL+en2EVuCNB+Eqg4huMyb3dmWQ+1kYAal/MRMKGM
Hupy0Po6lVGRXfvc7qm/HidX7BwUggJhf+rKis0tmsXJqGCcPaFKpfbBa4Q33VW+LRHgo7FV4ZVI
MdKu8dg3YXOvBhm0PxoLketZV2Zbe+x3CxDpP+Xgf5Sl/d+aTERs/n8kE/vux6/q79Ur/IG/orTe
H36IcZm0D/Wf2FpwUP1HlJZFMEKMxerC1Ae599+jic4fZGWhcXrYU4nSbX0tG/Er/7//x46ociF2
BrPQQg8nvP1Pool/mhr+RTHF7XeBV2x/FS8Fl8XfNWc3p2IkCAbgkoRey93qVev3Lq27x3Cx1++p
HFPuPDB/f2nC2d8a29Cw52d7Dh7BC3SE56Vv5Xu99bHtVoaehzY3esrt09q7s4aIbUhE9ctU4i2E
zumtar+gkH0z6akIkA2b3TA5GBo8QopVDO21x7EAW1ceGAjRzexCqJ8xUMnFvMlKZ6ZRm4tluYMs
aFiHIgyra9eSPb1HpX27NuCiTxRIlMZudmsQjxO5CyYghmx/ub0DfNHb6imuB9c18hhDhRsdDSZZ
NueW2pXPNnUu2ZmWSVXRtxENt2x8qTynGGYtdN5hpOoFuoJOsiIa1zhrrHAAgY2CuF1JWeWl8K3x
5BiQOs/UWUA0ruey/Vx8WH0c8hsP2I+sIArRWMGmO2HUvxI+UKRzpHvg5gXZezMOqUSBpFSHbJFW
7W0LpYLRCwMwBUS9FPOx9CvigGsDCD9ZRgj4nILNysVA3aAKMl35Bg8+qI9KR/qDqxQEXkbOXOmL
lXXBDmvvxoF73hwic3bkbeqMP5BDh/lEH2DOpl57HZqTGwb5zoc/QWmU2WAsKTtHAGUNQKQ+grOt
vsDkrk+1w9guRvlJT1nW2l5cOkV4I/FUo9lKjlLJuADMZJlMw+sJ8D7IoDpjsqHSIqJdjywsN5TC
h3YtpYeas4ipXoFd8L1L7KDj97I40XKC7/hVme+M8KvWroh+kaeT9M13mb0mNTDUr2mSFDwMWhgf
XC8xN1SB1MeAUgKOJEEI1TBiNYX4YBk/oyHv4Q4zgetOEdMB99iv8PPV5IK8KCeKrXI9Zw4VqVBb
H8ZMlXd9aUIdrsdiSBNMIIgmZmoZv7WmsJS2RUsf3TbXC7eTJlVHlyMtg7WibxGX6OaAOR8vjTX8
bHzGNbc44ufrwh2yrGYQ0unmu6AQJdyRCW7TK4wgK3hZr4nMo1ohNxy5II8L8iYs/ti2Vqa/qNPL
1YScWz6VziK3Eh/dGDw5Q66vRrOp8pNts1v1ICPdpjxZhkA27+YwW3iAmLInpVdET/iemppaAluv
6ESrrZobR4RZ/4UvvdjBFvBORWs3P0ifSvj/TLRsLmStBYG/tNoXyTfhrgF9dtOCIQBbGszdkaRz
dFgxVEEhjOp/ZhdlzSLyxF7O4mlaAJX+05pVSzA8BnaNhBNNv1/mHGI61QkxT6D1/9EU9r90U9tC
XP/1pnYzLr+YhRJW/tvGtv2hvzL3f5DRIlJAZgPikeM52MP+3Ni8P1Ab2U34x3a2EBf/z18bGwWu
oFroPiSS521Vffx1f21sLhsbqcMAfgTeXCAT/2hj+5Pk+C8b28atJxfHEIvcmhkSL/77xobBjuTO
mLmx3TMHQPXXe1adBkhE1f1slYo2KH8Nmqq2HnWUklVoDVp4OJftcquGNw3ugX5SBqdFF9pHvo7h
t8iuPj0wfnB25nkH7pUDVzb8KGr/hwrSb7Jz31dIa/AlAvjoxW8iny9cDubYzysuWrmiVqWjJWpo
bobci64CnT0FRvjlutRYM89qz8sKLA1VJ9j54eIzKKqM6waoU9zm6We7RPP7YHU6ISBXPC8zkydC
najdzENvByuF7ePrBlnUZDhf2yMStQRRrnqKI5p+PYQZwURO7u4920x0Sn3yKBGeqSTLIbX1Q3MM
HG5TTfqR1dNwJWzxmKcOPHuTV5lE3tQeS0+Lq9GImMwUAd6J0fqAZPrImXw5Qrb8GeA0uIrAdscY
fPYLTu6QPF2cZpQiNrL+9IrZORYk+RKYOC3VBVHKyNdfD+bqDAkfztZMi/tplfA9ZO1RJ+SHP+YB
SXWai2Fb/4arBULwdT+EH6pnQIOIZn9KEyDWLu0C7+TadQdggeWzAkO44T9eG7Oa4sao9S3DXCNR
tslm5tgisQwUA12t5zo0bqC8Q8Jmm72bpd6MfmWWYE6Zd5HdPOXuAqp8jfqdarAJ2AW8eK8veaEb
ib/IfdSDvibx0n1ztB3A1dMh/4NAVkTtq1Nqho0Zm5g5wqYf5Ys5pZSVewtTkHz6phBuD+Q9bj3o
6cmslvHO3vBXm34AyzyA8pRr6FG0OxRpBtQ8rbM4t6Y3ZN1w59rtM5nrlPLx6XZwR/qVAI3vTbDE
7Mv6oBrn4G2voAyrH1Sjx0NqAecftrqnukhauHNUjVY7ijs+TZ35+7EtefeUPDArfx99h453oLxW
ndfQup3rahCcfjKQvU1kfXYTdUNVs94bWfO6hv5BSB/m5WIMce+9Vdx+D0PqLwfthe1+mOw+QdpD
QLMbkBjO2L3MyjyFTh5gWnO/stmjKK+Z3/zeRR+SpgGFfFnwlJXQ97vxHSjBi8qX9NkD4ncqOBXu
6Ww7hmTMdtq1r+zNdgGGG0FC+WfZBvbCKy84LbJT7SNsUnGvlp5yAURT2iTeccW5uHxCCw9akJ5K
Gr3QbaYrcxqX0zQ4Z2j+4QmjyxFvdXmc+H69mUP3OXCH3VkNZUhy+xCy3JkP+A31oZjCD3PMfoZT
+zphFYkXnxaysDKbhGJ65mjRGh2tUYLBp60nrqbqTkUL7a8ub7Tsg2ssmNF5stV6s+SZuuobe901
UA12JffE2FnyKaYY7oM1ISf5zueaM9XbWb5465j/Hgqcc4T45mfHK9+LYt4Pq1p3iJ3O0XCo7Etz
JeLJ0tWZtdE+ur2kVtZjBhjVbU5S2/LDQ2gMd1637tnsQZOvTGLDRjknrxg54quqjjNCtbxrwn0i
0eO90H6FLTmDr0UbDeUIK6v/Dgfjde0M5760Ox41v9iXVc75E5PbnlKLR9N2ru1mZlUxCitpfrjz
ujy1WXVGKrQT7KkdNEYqkaLVxIBgD3dRpj+7lGpewKPMgnHSf+VZwXRHbQVDwWsUlWOStTNfP3jW
NEmsr2MTfE4phcQTg0gOMP4m2DmHNG3fqjkS4MPyUyOibF+35uea8SlXgd8mQDCwCJQ8nd2A3dEY
Nc2UBqVvjAd4fHg91kC5d1oEvwQTn9is6D8Nnel2sfGraObXZVHFDtj6s5MVwT5I57/8rv/owv3f
gVf9DXF1/CU3QFT/P6EJdUsh/dcnl3P3Q/ztzLL953+eWdzwD5+msy03CB4AuAnO+78u4+EfbFNA
oclvmfwXHs7if7+MB3/gct+CXYQBHXAXmIr/4zKO297jZg+6xN+szf/kMn45GP2rfdkGVgArgbBz
yEsEvvKfDOABrowKwm7Dncgo1qTrev+UNQDbkrVBSE2L6pRKbqMUeLVY6VhF+fJ6iIn5Kx4Zxs7m
knv5Y2BRo/OCB5zBuMTtjQuLt8VOMrQKLzYpIVB39WDSxxYwVc6OTN+W7EDHVu5fkUqtgyt/7R12
NNF3TvsxtrWrn1KpuHJ4dObRhNAIw/3mUoJEn0MDNgLznF9b4RHCrPVuLjUdBlKM5oqQYjCr5aDB
wHW8DF+7yyCWNtSFzrjLgBYHYPkQ0h1SsI+2DbeYyzg3U9toN7+MedNlXf3YvIx/u8soONqmwnTK
O+0e6uooj5MJUNcl6CBUe+uNgSseEbwYL9uXUbNu24G5M0ZRdPAdoJ15vvIu4+n6MqqGk04p1ngZ
YdMzwTg70tp6KS5D7uky8LaFGO+MP8fgsPSxE1zG4+z9+r6v9GslPIm/cZuhh9S/3Vub6rqDZOxQ
InQZuEO6k19Uwxoovm4ZJuVlOG9dBvUUKTC0by8DfGbYE94BrwDF3l+G/BkMASb+1mX8n+UujGfE
pvbVba2KBXUTCKaLViAuuoG6aAjVRU8YLtqCc9EZ9Fily7696A8MddAipjZAlwg2iYLLrisO3kW5
WC4qBq2zKBoMcPjRbpM5+b7qO7NNlqxX5ZkayOy1yxYDQN9FI8mcTS9Rf2onRp8+MVJAUWkv6kq4
CS00pW5Oxov+0kuAyjctEsRTflFogk2soUhPf6s1Hqd9O7LKn+jFRNnp4ArDehEYPfdYGlB/uCq/
Z6ZpnJyLNpRedCLmEWhGaJTM+u2LlqSnBRpGAyq1YiaN3IRfE3YMPQKZdQ4vipSTqnXZUVlR8RW7
qFaUwYRPevaDW4cqhhYP7qZwORe1C8+ZhKg/9/gX7Tqv7jmYbf7NTSYDfRiOHAk29YxE1pbX8ahZ
Oy4XhQ0EJGpbf1He9EWFI65D/5raxDksnOh0zibZhcWIO4CyWpS8ehP1/Iu+h91OvdJzheqXXhTA
ahpmiok7TtDKqgTI600uRPVDOcRKhopIRxCKogpLzdGw3QJa7kV1dCflfERWBt8gveiS8qJR4sTt
n01my+V+vqiY1Z+K5kXdLC9K50y7D81HFwW0/lMN3YRR2knRSJ0QnxJVX5t2Ol50VKyWaKrjJq+m
Nu7WXd5xwOWk7A4PVH4OnwBloy/UYfRZ05zmW4ZB3NaaWaDgqouaS6Wr/SYuGm9Gi2OOc0bpd79o
UYEzpkb0bOW+/1BddOLZTwM85Gu0VdNctGRRlejK+NbRmJuL3uxftGfvokMjkqBJlxd9OnIVWjXN
hutdMc5Mu2CjMvxnmomy7UTZ0uxQKxj1aRfK0gmf8YJrlbX8p1ttInl7EcyLdKqIJlyEdKm2+qWt
HxbuPavHXXWR3SvymtDDDcIXGeaiz/Yi0bebWk91HcJ9uI72tb7I+eum7LtpgMhPwx2CP8d4qqId
ks0ywRUMVa7Z/AE09Pq7ogqHp/5iH8gc4GtHpFVsBXRub27AzW0wpnSSQWev2imBIIIhwVtx7u+q
zafgXSwLDQq8wxFtszJAaMfWUHGj6OmoEwZdTysFbsU67e0yv2/YqQq7jn1ra/x0ivwVc7JzDiqF
lcgu70iRTzd8XNleD+ajoFfwPg+ozRQKG1+ViafFd6+rsm0fGJg9VfSb3uuasHZoXMsuf06JvbAj
2NeDVjRB04ZR0Iyc+OH04Gh0T7O9oi64A82EMxUUqR7kqUbGQv/2rd2s2vYRXeXK7cxznjHJinra
H2On/8YeJ3gB6VPQhOUrfUXfFFPVvcmL8CkY4jw3fmXmcrRq+xvgrTPweNKosN7mLEVaStOjiLxP
vKEvKIJ+QiiaTyS11YlePR5ZS9yuW9Rc9MaRwM+n9MVrH9RjYozDVWv37i9lcRtCOr8dIBlcLQym
Nwg/His3KxaGBZOmWbfPzv6cv7T8DRbRzgzHUZjTOA1SG8B+w/c9TscRuDZ9VnhnuIRiTa9Nl7iN
YpVjqD0xZb239RQeHEYUKVZgke2RL7MdjQ/hY9T49mldBeVtVm6QYzB/BFiLiQ9Kpry9bA9ZUV2n
1F4NeKQTZypit9f3VVFTuCdujImrNBU2nvgaO+9WGHV5vWb18shVgHl4u4gdfxF5o+WuHIvxpZ4w
s1i1Nk6uLl/nrmhu+djpC0TxvUlFT2qVtegYEsJBs0W4Eqb7mCNcHyfP194xQjKwGyM4Ga54beuK
e0zAzovDFs9XOV7bboptro5OLe01aZS6zz1WPvx7DHis0Q6R9pzHpWujuA7n5oPuMX523YYPqcF2
svqmRv1kq0YWuBvCiLp20PdOv/PwWT7To978pi5X3rihtI5iyvVBj6Z/OxiLvDe7/ovyFefcGrSw
MmrpY20IbNeeTW9cDpWwl9Z9b5d2iVzv1icu2fLZVzPNSQu6R903tIJGY/FQZsuU8VBV0x0NecFO
5RQigt9W3L+K+UEobizcdl/oRHsz1WA8WhxVE+gq3R5u9FtKNXFczdnPqho+8LVxpNnyrs9GZsoX
eMXce1rhfAVW+lqaFHrRUUYBHM5LWiPw0Oh5iimSn1AdiMhg+k3avKIplt0CIAv32NH9Gim98wOy
FRxk90WUGc8BMZpxN1X+ztNYa60yvWHAggAywMDOA86shbwR7ezdYQTGFuuA6SfBEBeMwEoKNx3n
PLjR2RA+/b3sXcwu1rM2yGlVPZZuonyH0Aqqh9HP7C/PqZ7Sef1Om+HvYjRoLjRm/WJj4frIhpYs
yDn3SpxlBe052B39RtnHVrp9c2aUAEJjz4Jqg6ej2Cz9TE2tzAfbsidxa+M9CXH7DGLx/o29M9uN
G9nW9KvsF+AGp+AANBo4yZw0pSTLkm3dEJ7EMTgzONz1A52n2C/WH1Wuainlklr77pxuoFBw2WUx
yQxGrPWvf3ioERqNgDxZYlvrARSH76i32/ZD02HyeTp5ZZcRX+cUJixUkWQNBcBA7Bd0kpJwtfVs
jx2QGF+Fq5BFZBnU3O/KY2ibbEQaK0Refu3oY3aA09lbEMXqRMpTJuc9dle5KdGjrTwPyvR1Gltd
fYNSRBu/CCkjd2FSU0FZp840YzCxi2WMnOxjQzytidyH5M0xO4/QMDO18EzEwe2VynwzS7+GNZCb
BOVR4QMx6m4iCWMr+Ugt0iyy0lOCVJmJzIE5OoRjesp2xl1vVc6H1B8mYtWaLN86hMRxhDsKWfCh
wYbcuk2xUvhsWWalb0jWNfRP+HTbWvGHPPtd7e5/OU9bThqDxvK1fvU/vvX/uOjbr8961r/+3h+N
q1gMafEQgOgOqI2SFunwL7CdP9F9w1lsGP9E1H81rqb4J32uhegIl8RliAwO/2fjyh/xY2hoMcDl
E9LT/s//8cwftD3676cus49eek+wdrysAHuI4CAChx9ru4uw+YmphtbP5aDBIFnXXXRqTYa/mdJw
DXQMh3o2jY2IF6KWiG98CL4a3PW9gv8PlJihTIjpOWZj2o+Rc1LMehe0AuXI4xN919r5bzrGsUAq
/h4MOeuHr0n3bGktf+EvOIS8A8brqBxdw3P/muDYDv7fC8EAcoK/fLcgKH+iIUxw+CsOlsmPfspP
0RCPkRBmDaSksORwyX3XBAfLRFbN01XlYMMgXCZMuFYxFjq2F50yt4csje7MAJ/AxpsmFwAiyUY8
pRIQUoJGoHMSBB4KXBoITWScQfq6XterPmx0I1CkzsigiLJyYl8vQyzVkjg8NbFiTUj+C2sZOP7Y
hCuZxBW+M33MZJ7uIAKryBzyyEyYP8UezvD4vYnSCZFkqC9CcPBZa52j6z5dtFSUEcozrnFGjiAY
In2GCYQkKaChUGgh+97jaEUJRkZuhe29ppcZIcJ0+OjL3Lo4ocwdAderRr/QiLH09kWbx+dNIm0Y
YbZJ12SPdnIlTXcuTgaMhmKKwLZR64HAXnDlIuw2WT4ll/rcHeYu8w4jqPmF6UPV5QYbO73GvCX5
QqcuqP/QrKi9Bmd/pEdNruLRD+8IrAGcFvRNd0UHxw9YYMF8ZrJx4bgxGLsJnTDqf/h9qolNHhU5
GcvFoIlTJM9DtM2dxmk3nEfhup5KEk0zN7QpWeKpqQ6RNpViJZRnUuIxkTEOvYqh0DlQyQPFYG2P
PMiYmRnHVnxdxH5P8xZZ3b6yGbRfdU1t9ZvBgp5tReDl+9Qqq7Oxrgv7W9tTV8khRO1AiLRgxu+n
V/RXxGgQJZkhzkycm9Aw8vO2SRXgzDhP/K5qBnAKzypQQ43V9zjrGB4Xpmt/JsZ82OfQ6JyVOVUH
YU1f4ajjeCN5jGSZCjRtNqnbTf7JzcDqAsjyMyoWSnKae/L2+tRE6ZLYOVHOupFsjGm87HKf0qYf
ZmLpvbZZFK209szh6QtHYrz9XVq+6Tn5YlPGk0MI5qgcACZT2mObB7uMfZbJ3K8JhUi2S6u8M3W8
RlZw7+QAR8FRKIdLvib4CQr+XouBSFEUzl4MVnWGgNi9rtzSxsGqii/CwkBksTw9evBx/WRPuvrj
nX56gNjsNEevOp/VxS0V/BM+lHk0rLW7ifxpXEXXEUrhZJUScJVdhUnL3AVFUQaYDmeTSRrFMv4R
ZnsPHqiPZ0wJMn9j1a1aZw1GHYhA7blZwQgYHpzOiR78UaAW1vxir/mZfUMUN5MLUq8QIrppWp7F
ZuGsi7h4cFLyzge3PJS8jFvkNvBVhrbP1pHp+T/9SaTXVTV39xJ+cg3eVkzUTqFhuUEbG+GdFJr2
kzDk8rq2vfwgHVTbDP8shMN6y48I8oZYktWI88+ulxnS5FjLwQxef4zGsXfc8pU7OjC0A2kMH5Ej
YxkiVl01xGaPQ2QiPhB3pz73tXObxYm5n6K8OxE6KexFE0+bGhgE1VbnYpLRt1euNhgnjkq625Be
kEwQNTG41eKtW3fZdtJM9cZX/puPCi+OZAl2d+xeF/bA05LBV0WMsAXribkxSa3j29gMaTVvy143
IX079RaPFIwmeJ1+FQPPypenq+13bwZovoEjl7vYjflHj4lg3NiTE6L9aBTUHBmCHAMYDcnmVH30
NGUcGNoRLJG0pGbOLTTsslTB7EP9Ked5A6PtJ+NX7dyeTAlq4JmnI/4Mbxj7PlqrPT/+PE5ZHg7K
EPIJjgkMXkqaDoPUfs3kkyOlydt1H7XhDdIszo95YvbcQmuNwQV6E+ffsN+EirCU2s0++1FLjZU4
9mdcIVu6C1M7NKHWbgxPyb2De9N+dPN+FxUmzTFjxF++z+8quP7LFeuLl+Tfl1Ln//rPb1+L53SY
5W/8UUtZDqOlvwooSzxWSbiHs8iWOIQn3E77n8uGDG2JoQs182IX+Ksqtyyq/MW3GpooOSmYoL2r
Kn9MXHiygvD8/FU54YRjLZbpz98xZtiYjcjMCEaHAKBNqrLoR/5IgEO4ll3oGr2mm3bZF7mw5DQX
b7d1/8id8xrH2+QLo65PE2MIVJXnt0k3hN/oJF17jYmDcRWGbmajQtUwFZe4Id1HC1KKVGMsV3pG
ShHmnVmxjRo5g6q0BoxJGGV0AAg+fMXPTENCWhwDYwndD4eHvPbFbZH76cdUFdnHsFBAXAVyn5vS
HRbzAph551L2w0c5dclBU/0EHwTywXnfGJ2z5VAO4zXDoBBLqFFvVkpMzefOArALOjRnxdoRfXSI
29mtAteBV94r4n/XjVYU4w5CHS48BpqmjW+PU4GYKS+xEhA9E3tqpuxLlFQ/8qHJ0qXG2fAdArrU
AMjwVqUOdGDXPrurGSHas+fJunAdZGlWbBxyAfFzo2FVUQRZmE1bz+pdgIi+i7ZmXHZrzetqc4Xi
kJMOvpUwVtjwKCdoR10/hfoJfcNi1nAvcj0aVgWbM8yF3gB+w07F0lZW7OVWYERF2q35XdjeNhTa
IELhAsfAyIcblXrQF1uhX1o6PTs3NwFS5aWfZohaqqlZQy/Rwx2sAfEhaYvp3vNCCUtBN+1xFSJ7
7pBQFMNG5iXyHwZD0ZVtm04W0JeGsD+zakDc4Vrxl7EvQ6A0p2UigcjdJyfac2Bslq6s9z1I3Pe8
VNlOp9istxO+ZQ8SM/AfSQwSfDozBjSCrNCcn2ZTlbeFFWLZkEeqjjB8HbViVfm9/NZMbQXRsR2n
Zt8iS76o0gi/SJKj0AakDjYJAdqg5johxLplXI9ubi3AbB7MrEapI4QDOQUJIlygTGTtRyxm5E2O
3CRfIyqTxsqxqvq0WfigI0C8vcPiBZro4/bxrj3yv2lTugTs/f1OeimPo3yW//8X0uH/k4oVU2a2
R/bNR//3X0jH/9lDTYeRPPxYporLwchm89cearAPCxTFFLwO/mgwAN+zhz5WTE+2UJAN7HA9aKYg
KVAKj8uUpMPbRqZY9Rkawa+UzgJBF6Jn3Vr742RcQajWuhOloPpcEP/iM+ntR0BQFLBY7WgVbL+V
xuDuodKgrcBQrcJDapYqXNWyR7S34G2LO4DhM/XCUfi713ZAbVq3DClR/8fFmciIh17hVyhutEKp
O32qY4FqskynFcy3wl7bpMT1K0ev9euu0+LPxTwL7FJib4HxKS7GFWq7CjkaNrXZHl9vkZ+lcxkD
6LbN+EViH9GszbGBppz5LkZYSV03xlYIzck3XWeU/ZZwQ3GKPXoa7mQtbBOnhWqeMSZvFhXv1BrZ
xucdolkQeZJt2yxJrI8+isOzscuYntj4ffDrMUVWl0Sw0lddVLPPeW2PzBmbcRtK21Rrp24Zmtk6
G2LrRhncZFBOBH7QKDdvGGM/9j/PvtqFa4Esw8dtj9TJ4xyRPDSofPFZB9/1q2JPjBiYazhIOeyd
MHeuU3bHdSg0uQbKdQ96qxOp7OQJUnRjcL09P7i4evIa/KYP4uh/1gZ5MKtAuG0AOWA+Ql2eH9hG
XkUyHnxUA5AGDhCmRpxQB3qgeOxOTbx2tu++HpoU1+aitDGQdZ9fD6cTlZtzzfVG2KF91yRfQqDt
tezK9rthps3u9esdt3nA9AvrBFSJYsQEEX5+vb5qMw+Pf29NJtSIq340nJL2QFxyQnzg65diAzl6
lFxq8Xanvl8wU3aIp/1FCzXcAcjy1tqEBRRKy/J7MlTzW97PLy7D9gP5h3+bLgxDfflGnyCfydCV
6Qy/a02orrchlabeMmt0V6/fDIb0z2/HNsVCs/YBwTDm5n6ObicbRntI5gEqXoihp79xRqGRZBcN
1nSKaiapb1Fk6+JLbmuGtivwuXmgGjCrDZLC0gsxWWgEB3luC8UuFBObdTkOkHVQSg52+CVl8Ig+
xyyx/kOtW5mMrU1wlVU66FGxh9ii/fRTp5YXfmRpiszK2flkD1glbOauZwFlbJJMYgubidcK+zNc
e+ZO9DiyeMMsv8SGTaUUxP48ya0jUggRSxy3m2yRL+Y3g6WxR3QK7sw6zU3SQJO2De3rAoYngvoB
kJBhJ7NdiUBJRc0ZzQ78H9hIvYZNA3M+5QkEMwg6FzliLCYkcNoogihzmD9phZiibWHIsgyMwlHy
YMzsrevO6VNCnvsWtOqsJ4eAlShlpm8i3ejSrXKTCto2MMkUnkulQ18U6JbzQzjolXPryFCpwEMx
Kb41MBoJ2zDbqt7FXtsWZ3pZhJ8ZJWrt2p9Rd34ecRr9PqPSuRZZhu/Xqq2NpLuaoVKld9KP0+ba
mupefdR93FL2XpKVycWcFZVatXkh88WUY4D2AAfUxKLNbsOp30PsVDVOI2Oa3UXJZKcfarOrqygg
Kjs5zH2hmUQ/jf30DWJZwUfpvNq/VOSukosjvSbeckWPmNsR76/1nNji25TlOR5+0TSsMA0UCr+j
tK1+YMSWIYlJu8jr90KbyJGdHbSZghlqo2m3aKmc8SSXOpQdo+OM2o5V7aqd3QDc3bZxX9o3CpfJ
8Q5Nb1Rs2sgjzXOQOZkLhqdN6jKv5yJaaA51Hn6mNrOcU1xZm4682sgo7vkuMHTax93gGngUuEKZ
X82od7Vuxzhd1t9nUmcHXHE6WA9B4fkJhl9eSjg6186SQB+hfkFS0BEMtZyQfO0KNzPsKbTuTESW
lW6o+bxhDcl5kKeQWNxdFE8hTH4/xk8xLwd2Ku68W1htKK9WnaZZ7qbj0yOqKea42NYNzI09M9ry
CznUubme+2yIVn3nF+Ma6RBjxLyNwnCTZD2ukekwVV2AXCbsTr3OVtEmr8BgNzYgM5qB0IOLP4XR
uV5gGrYZLZEQbMsN+5vOaw0cUQa7wXXGrWx4NSO0QC0swMZ7BoHxWjJnzXZjMS0J2H6FKqmIY4xX
nApJ8DkuvVD+0E2oaR+bFRmzXWIWaIxq/z4p3ajaYqXjRmsk8Gm1reHWOicO7GCSLeeeCSgpgBYy
LngpywDfKy7MTPnRpUIiJz7G0JG1fWn1usITQy8OrRJuxa5UlRkmZ2H00VbcL0RdjSPG47RhyG30
qSXni8luqlzD8dK3JB95dviK+eS5y3UWMlqc0E0eRi3FFlSOsEP8/cjpwT5kz1FDoY4XsRnVp0iP
alP2677Ic/BpL6nbNWK1Stq7ZChCI3oDezs62mh1gHM9yzOYqNlETh4hmEURRnHSpDFy78K+9Edd
rmlEh5U1G9obR9tjEMuTyuXxWpbLgbMcpBS5R4cB1VrFi4c2T29UsUV9J7FqQZBim6W4m7AR/lAh
SOb3zOgQepq+KcH4mVrE1cnr59Jyuh19EBrApUiHNWuS7fr89MMEtbW6xQvAtCfX2bOVR99s9hu0
jjCk/XMPQv9b7tnHJyF5YovpOONQRkzeY2rn0xM3BYi2Ndse1kY9kCdcsHvlY/lOL3DbQqjLDgN7
i7EqPcBRpaJG2EwVFHmo/UtaGCqbnfKRTr7+/F7ei72okwgyeaz5lsnc03upS+qKXCaQRONOxyfV
Nk8GrXW/v34V4zeXARMWZKFRCzkkOj6/DGdcV6CWx+14THtaFM/JQvvQwO3NNn3l+tXdKLVhPjFh
SyQ7XYvM+87ySv+8KGvVETKO9/yuLkbdC8BZJh+LXPxGb1//lEut+XQtWUu2JQ2bQfq7ibL0aC1Z
rTmMdZ6DQNW5uxF+baOlyY2tX/qcE4tkEe/g5P/PhZNuOvmBTnxpHv6+Bf+P5uu35Os/br72P/71
n0/Hw49/7y/SAeCl4zLMhR2+xO38STogBdr2BcU8QwYSBR8p8X/Oh81/GhQgLqA11bew/GetOab3
kBR8snh1rPvf1Zkv8bxPFwwnjMdCoeFGCr8E+R7tgtHkRrhD2LhN10ap7VBFyZ8JbrjeukAFdorP
BftSw5woMDVTH1aG1U13MwWocaJSzC9hCcr8AbOg6SYCPLK2pt2le4a16c6M5zZjUIsUOnEHTI7g
OdWMI8mFb9OpLle0RtEPUUT1iddqt8VM9dl4enEGva3TcYMKm09JWhOMViTaj5Dgqw9Y+hnbQYxp
wIP+QvGKcgwnCAhPZNLv47qw2pOqyaKvo5k7X6Yoazjq3PyDZ0ww4sMuy06yyIYlK/xzPrcPVQql
JSqqyhQPUVf4lBaNGtZ1X9hXAsdqBMqtHVShNVwzfUELn/WRm+ABU6pda6veWik/tgmD6jqwTrp0
dtRuljiz13K2z8J2dK3TLMtxsfDiJr1JothU+CaPU4W2KMy6C7qIZFfy4l6k5O3C5ypc8VkHMRlv
TXy9i5M5THF8o5T/GcZOjnkiCqh17C16wNys81tMRJJ2DV2EZh/5NpzZPR4zYfYdkC7jwMdHHQOc
OzDOyVfrcAilU+88b4bop2ZvisD0YGdjP2Ar1dfqYYhH9tp0BahbLcJAIXvk2T9hCmg9zrlCMJfj
C4tMf1MkYV822lo2JGXoFwjevUwG0Uxtekg0kN8Y7SVsfcxRI9Nh4GIHpoHY7QIpGCPUWfUN1ga9
HUaBWRCNNgyUsCvJCrrAcbJtToYaj5NAibT0zr25NXGKdZQKN7ivO59CHKW1Vet4tVrXM2z61TB4
/tceU05jVYrMP3MbJbrzCurtjGi8wdhgS0CN1LeKHMaEJY+Kru8tM0ful9vqg2NLxdKSlmN/EYL5
nphDiTdh3yj/k+9n3kevzsqDg9dLv9XjLrsGnfbUByOlOToZwqpp7wbNc+7C2U9/xHph2Zd1qar7
ccqKZDe7CJqKMcmjABGqPwQj0swrD9PMLOgrTSZresMsvm0HN5t2qveYbQ5uMXx3oIdGQUZBy1GK
Av97Wy/FtFuZXXwGC3UeAogPjO87obX+KZlXM4i9EBDBjTY6m80BrjCz2zJfuWNiJpum0BhpY2w7
XJLspBDoVSBbM7wpf2sxwbiuZG/eCkH9vUZAOX0pEJpNayyv45LM9z7bqkH6WL55nXHKNGyixgSw
g0OirI91MoVtAJnDv00XBvNGwM04SQzR6Ph9VREdZzTU+LAhMZu/6t7QDBsCPqN0FSPlrU6hOdXt
HppxjK15buG1Sah3dekZoV6vx1nL5o+MPcHdyom1iKVubdiXWBoh2NQny/3RjEXuoHtTU4T9QVN9
7JnBdCcV5luogXoZE65dQ9sjSdzBI93A7p+2GPOCTUdU7YAMwIm/Vpm096UxxJeTICxkq4rOhRiK
ApXO3Le1NhgMky8lhFZzhqSB1z91E/vnTGdwVZmjeepDAIhWZVSnD6436v12yEtUJp1vTj2mUbGO
+ZOWJ+UpXpcVIQB646xHGM57iWPn4hsfFXe0dOZnRDuYG6AeLD+B1IgvZOB0GCU1Du5kqCSGelWJ
sO1ZKm6G0zjmXB3IaRTFG2t0LNyIUDJup9ruo7OMipbcoai+pP/wP2lsrNVqAOTxtnFny5PSrfxk
69UG1gxy6SFXckANiA1cPeclxmuKRJSasE+IHUmRF8EU4hi3dTtkOMQRxFZyhsAhck/M2i+RdmiP
FI4WVKdAxtoyfpluTBK9PiekBiJoVU08QweSutJWyTAZiICZBc7NEGgIGZzzqnTSEtd4Sh3SSjLm
sfeyjvxNYtaWkwS9qSONUGuZllWKZQYJeshVr9zBtDJbrZAE1AqS+lDzRFtekQELzENo63mB9aFe
6KyNujHRc+HSocUaDbzRe0Qy9akr16NLVEJQ2BGFeG2JuslOUqHVKbxOyIDn0PaRi26gUPFzN3Gk
FlOLCYrsik0HSYiJAmyCu5pB5t5hHosL/kpv+tBV6wjb/r7fYABmDWdSxDBKV4mVOWN2pdlzCAOn
shGRYnyHwYYAr+lXzRCN9bmd8nUyZzPu8cuespvJ1YAjhNdPiNnwhL1Jat8tA8bdjBAHKSYn0EPZ
NdcpI8z+nGwXd9inAvxoL8a2fWCk1n4kY7sbNx2sEhTqTSV/QoWl2SP3oO0C5Dz1FJRE5NyDHMTz
R/ywZMG80c2GlcLQVuxki7LiEqlDUp1FTPOyIB11PEqiCqAKvjWIE18BclAn8LTW7Hb1EuOdrngD
W2fdSk+JzwobdbxkpsaZu8tu7hlv4j/HTLBK8Rfcugb1PShYXcw4oqdsxpYZd86JNU+OPI9RCZ9M
KDWG80Eu7CHD5GfOO71IcvsA3jaaV7NeSCsYIZBk23osHIBppEvW2kyUeR8tDryQy2bsDKwGhfRh
YPi194bJu+y4I/8OuKb02FKg/R9yCEv2aa4rzqesyTSFhM029OKyywyGDt6gi0u9cPGhmftOdlh/
UsB/b40wKgOPuesXtNwR9plwlA9CadONqELiCGKbTRPHwRgvQNtMZWesDLM3742kiatly7HLe5wE
k8+50SURHnWIsXBUA0I8kVpUJ9f4iBU3xsTk804DGpx0IkGy3Dxl3/DtTV47hF0EkeE3D3bJTd2V
niz8TZlKFa9bRqeC+UDvteFZk7u2vkvh1eN10GZw8LqwHZQMEt6IhADm2q6t08jW0+9MVZ1q46kI
JChmLU5XSiK2vu/xCrxPgVfRXKYOHzRlOMF3mpPWuSkpeJOTyVKt+BgVmqgk/nGik1sqQ3xr5NiP
26qDEHTe42I2fzC8OUJDOMWkl8x16bvJyvdr8x6WNJwbOYniComie5/mtl5vxjYzrV2PF7y1KuBy
NxsAHuC/hfqGCACSHIN1Cym7uu9TrKPYHdpcbCfP7xUqENxWMa1wNSwI9QjvgTy18s8ha1u/ANJq
xG7MRB6fpGYkAO2cioPAmd1UugjQO27RqrUeTKn1G0zgI0EgDG4D9paqK74wxsH8VORjemkamvzo
wTucUF8blth0NRh00DqKGrwzOID1kmq4jSdMdpHqAArXuW3V6ynzm086SoYqsOO+x1hyEK62ydGf
ZJeZqLrsEiPjENvJrPD3c4Kb9emEpXZA1MJIohTDmtOQaRb+BW2hAoY13n29pMOuJYvGuSFFRmZr
PUT4uZqyqd9SzOawwCpE2r0WsZoh8D+gARhvq14ZO7XEY+2h2lcfZl7VaWtNLUs0cdk6HW7hJDJV
vlFhol+HwHqXCYjVw9ykA6afUpSXtVPF+DNQPgbarOmCpW/ZHc4FNotGIy2eIB48o9knysT3MagZ
UD7CeJojl3FcGDlbuLf22YyvBG4dLbb4P2TGbG0r8izEWtNG6Re4Urb+Sa0s53OpZelZiVsWbj6h
PnRBhvsRzs2ZPn4VTT3ZK8utkWF1lIzxymhzR1JaY4hxzvQ9vtCMEGy8bBuGbi0WWZwPZe9eUaj7
X8G8S2w4u0msOgKGEK+gnaSBSG3yKih01cd4Jv9lP+MrdOWohfw64TW9Z6bU8wYs5okbLMTGb5me
+uWJVIL9j/R1i1gyAoRhg4ihR0U09obcDJUbk+wysru/gaYcIQiMjHnCzHxIa11Y6MdoSmYTbCRA
9oPM9nlhMqqJh1Es/Az6Aj4zimd3XLcNqR5vzLUWIs0T7MJcGGzCYZTIbgn2t4yjn+I4JZEYZV1g
lzsSjQ61chbRTVqExTrP8RiOpVPAqKVMvrISNGozVcXwxr0fQTzLJyAWAeIkkbUOkXnLnz+ZQ3FW
1wREsE9XUg8PmB7a27Cd2ocnGMHVH3f0jDm33MjxjVowch95czpi+eeXmfOlExrw0Ma3BDN3t25l
FfRO4p+b41BqKx/nMyY188hToJBjVzFq3EPwuXDsj9BA4uoN2PXlfdvu0v17qCM8l4z15x+oS7Uy
zO2khA9n2VvDoYMvwim6fv2+f3cVS0BEZ1HhZ3R8lYwsIoXdHdxfYgdO6I1s6pzwrQjyIwiZ7xAU
EJt8kBOInJgWPb8XMXp0jqlXAEzQurOLk+BG41JPtykq/fKNNfvynlwXPgOPD5gGwsXR1RByhE4X
DgVVmc8rMjEe3Ogh1jtvrMwjjJi78nAyRIACrgegiq3Ts5WpKr3nzOPdCCF0pduS2KBqFU4NzFir
KjYZw8vwDVh6+ZHPVynwIZw3CCQYANDyPr+kj66B8xXJoucU7UOTONaViGN1pse981GfB/mdM2cM
dI11+sZ6fPEdcquMtl1uVkDENY4Q3dLRK9+ZbKCELEclBcFUAy1qsYxboSAw719fl8ayvJ/dKYNh
h9BKQiQJlDSPF6ZZJRXONh4FjiJ7hQ5t5GBI82m6FQqxK2aBwkUEG4s7r/bCYicwuDkkVZZ8fv2D
vPiS+RxsfgbYPJ5e+II9f+JTq6empQkZpJ23FCbFTB9hIFKMAr0moHaF0eGbK+s3+z1eHQgVjGVD
QsXy/KJJyLwoQyNH/ybEnSyZCxpBkvpCrvNCV9HOj7wZ6+ys8SP5RrL0i+9ZoH/xoI0sq5rX52jf
gS68tMGxJM+G2bEu5rhcJ5rXPuDNQB/zrqdrLYw/nRVtmIg1ecRHi2pqnV4fbfTYOS3qWd8rNyMA
1fmSt3ARSe3jsHv9gkd7w3JBjhA2PDBf7vD4gpWfdrDIyyQoydrY96lQ6/ztXfVo0YAcm67Lab0g
wkiMXux3pLXFla/FQZfJatP4qYFuso3xIhrMdI868q3j62jB/HHBR5XcQvdxjrc8RyIhUmGFgCey
zPucrvUTbqAbQBMBtRooCOE1L+rrz/JopXBRhki0HQasDSqE4x2hFW4zpNMykteGHyEoDCZn/Y/c
dMY3vrTfXAglP2QX/mFnt4+WZDwlRmU2WJZNvBYrpp5TgAo4g0GfTe+/FLmh+NdYXHBx63v+5g36
MOkJnQCChgoj9eWmcsrTtb/86vXH94KmxfNjzsnhLgBcl/ru+bXyELpIa2FNXVnckUG+nAfmOXTq
IiXZKT0NZze6xqcgPMw40MwrQ8wdMt5RziFWXbmTX0APwAv69Y/18mEv7FbYhQb2kwxJjh520RHS
lrYJKPFMbxeijEVV3qcbf/nV+y9lsXLokzmqXzxsfLPjkaiwODBqdev2w62S/S0+JbfvvwwlJGeX
YSzaiKM7IinPrmAJRUFnpIL+M883WNQgqema/N94eDDTF2EhK5VF9PwrTXoYnQqH0WBosVWJkzk8
QIoj82L51et39fKVt2HZL+R3+G1MdI8uBcqSZw3CvIBaJ90DOPN+j6rH7y9jj2HEEV0IWJXfX7/q
UT/AO08RzuEAAZ8F4h6fTLDXtRC/FNwD89iHkUTDeRhE31/6bcc6jePhE0Ej/UnuMdGBkiPfqFd/
szpd1ieuVXDSODiOvks6ZsInCXfg/FeVeeXquXlf5kttIB3JB3r9bl9ejVtlHg+dzkcDfNx7SJlX
PbRRwqOa6VaTGti3093+X+wFLy/EtM+lsoIExykojr5MI2UMjPECaOc8Pr4JzM7+rTcB6cWj67ZJ
jBh6/ufLE6viMVmUAkHtkL+Z8B3d1WOvmFzxq/c+OofqeImz5nZeljBD13mRZVQ8ujY9Xd5tqSen
/867zUKwYYygE2fHdo8eXC4EvXDNqNSz4/IM0PWHtOziLI27H6/fz4vCAVtX1CswQRbZLt3Q80cn
sC1r0g64I7UNkifx0l+/fTe/uQjCZARc1Nrey4t0rpySMiUNJbeK4gYBefvAG2Vv330r3tJLo8Fi
i0Km9vxW5FDWDINGrBmUFV1zvhQYq/RvdZYvlzSSfjhDcFrQUzOlen4V6tsEzUIXrswSi7a1zb2p
HQbnlM8+ytB3spTYmLgGqmrc5ShF4JQ+v1wI8y10GQtxuQHDsmGcT+oJwCB33HHz+vP73Z1B0aGS
pKUVL15WotYmhGXsCo3MwnGd+0l5pme0z2W9RK29frEXSwIQADmgTYOOZ+SLjg/2qY9dF1y/NMTP
SQMJ2ugxi++dV6FqtOFD0C2zHgT69metrEaim7K5DM4lLLcW2HVdTd67HxxX4aGB/i3HMWfW86v0
Vao0p8nIA6J1Hvb9QtKjV5buB2pJu/7D4PpvxZAvinCuBo+DTehxXRxXjWNvtZ5DVCtDjSy5I8cK
+gLGMR8mQzFyT53oDVnji2+K68F0hVLCSUFdd7RD6Gnq1UzV/dUjrqw5CEtH30v37/6muA5J8KwG
3XpRM+Glp+PySQBXTEbNdKbLkXbQC8d6+iV0/Nvn9/J+PHY6BEqwWmx6/qUUeAK8wQZtkKnDlDZl
3aP+Gs2uxGZX+s0bS1y8KGVYEktlhqUHBBv+/fxKbTQM5JHx7ubL3q38bLxIQgx7JYSE86q1yGEb
SLW+rIhsZypoWzn88CmF4kHoI/GrMSZq6C2oVQlq1bUzfZL9ORQHAtONTqJUJ2rh0HdK3GNjaCGM
ivP24Bpyvot9EvZ2wI/TrWN3iO/rsGca5dZoB5nd2gmifUocJB2C5j8mkyo6yVrLD/cMMT/V4WCl
pxIHqy+tQNeyNZcu63aE9noAWMdsjAkO+lqhF+3tMFdedGg7GdrwdnXrqkY9Pa9bOA3nPsHdS7Zv
FC65ApYDroya4OesRkeu2MuJz4waZyRcbyq9Q5e0xn3qapQ7hEMC/753hUH1xIzNBEHjYD1+b4ii
byHTYabWR9SwbaYVTJ/eXMcv307v8SxlxGjrYLvLnz9ZXRgdVbpjcjzgOgWcZOVjeCj8nhpy0MKD
MVXzG9DZ8XJGC0OjBa9qMd1AonF0wbIZciAigkBJsGgfRh+6bF6o6A3tzW+uwkYKyglCBmZ9DCOn
Hu6mAsbHqhktSnH85OD1a/Lm9a/o+ATiXnxoZiCAbARAckfbdZgnZt/GerhSJEacQWKPKqj0IR2A
dN5sNH5zS3RovKCU/hTCx+VClpLXU5a9tuoHDVtAybEQMb38YxN4l2Tw/0XL30dBzN+zGTcyab6i
SfrHv/4XvMaf7T9ui+RH2T7jNS6Sml+8xkU9uIxpAJ+WlIDF3eaXxND4J6UeYDVlP1gDvcb/5u68
euNW8jb/hZYD5gAs9oJkR2VbtmTfEJaPzZyKmZ9+f9Scd0dN9ahxfLkHgwEGM6PqKlb4hyf8P90b
KIfUk1GnMIifOfkLyPZ/xJTUfyGWw81M5dcCZGv8IzGl9UZCS2mpaFJcoQVADXm1a4EKzVZJdcWn
iY01O1ZOG9UsLzHN1hnqMgo1IkdfHhJusqXR8+ZisbUh1iqBbgAdJeEtOLfvUteV0Cvk+FrBI86t
ewxm6fhpX7MhKe//2dFkeCDW/GMR6FBEWg2PzWaOIfEE9w6k6AafdxpXCvpRmqj+Vsn+rw/0ukbO
R1zGIuhlHKKBV52FN1PV6MGpqjTqPvzyrZ7Pjw6YN0BIIx2JfgcABzif1cRgQpBjadX428dTPfM9
WejllZDhiena6tkWvZAMZPaYKv6nbh440hbUxKUO5PqhWCa5CHppy3UKXn21oAAHzNkO8PuTpSi+
nsas+C4xrqugInQtI1z88+NZrTkIy6ouxS+qw8gVEHivtqlT4RTbDRY0WGSQPAUQxEFKcK305kAt
hY+Cc9B5Jo6G2w6Hq9+QwL7HcKKwIlCqLxd+y7KEb7ogf/8WCh6KSfYJyet0MzfxxDsThbqf933l
kgP50xjfgRb1Q6TuPA3Qr4ds9o3Bb8a3UXG5qs3vYYLXqSR3tffxz1k/O/9emf/8mlWybeeNHAOz
03xDUhe+WvNDDkL5KBNoRRdiwjN7y6Akio0wsbTKOT6deIubKOgqsRwjYAJjnX7Oqka9kCGcnQ+r
sqT1Bh2IJS59c34ya1K6oiA5XTzEj4TboJGsJNpDy/3bQu6/ntVLQ602FZbQmJ4kSC4CzYDBb0WO
a3XVTRs2/5Df8e8tA5tyKb3QbNVXYTsUKFoNXE0+ThACXI9cXw1aZ//jrYD4C6eDC47YnST4dOkg
zLV6hUe0bwSafCjyeToAbMoP6LY2fzAU6S8JiEaN+N9iam++EgQpYnTdqjAcy9uvoKml/Yx9+FcU
Y8Q/TOEo8fDG0cyg/k9Zfn3XtB2plXBkkJ8DrK6oREfVRPRj8/ExWqc7/GH+Psopr28Ej8Tp2k0o
s8laCb6UZ1z5ZTZact3M5oLab+TdACvhJVH7YP/xoO834Omgy03zZhW70apznBoq3wwUGwwrMslm
IkNWVZDw2n081vvDu3wqiplsQ3obr5TfN2OVNSrYBrJpfDF0UNrRgbSmt8H1x6O8fxgolVKIY/c5
PAuvr+ObUTTFzuCpGo1fKJKy15rK2kPQBiw05CyjIhn/sODOZ4O/szCzrNfG3upKMrLRihAFQNep
qdUScHU5eIE1ItjmFNOxxnh844AnvHARnvluUIeWRQR8o70DM1glXk9OjlZS6mho3hUiP2alaH07
UcSFCZ5Z0EXRh40JDFymxn66RaKoRlaQFoI/y11/Vxqiw5QX8mxZjfVWjxx7vDC3M08tr6xByEn8
giy8sboVmzBtRrWOhQ+8CmVubJqAFJg1agXZgEE7KHe89MxSGD8qwG853jVd++AoQ/2A8xAQsY83
1DLa6WNLlMsac6VBkMPJ63T+cVukVp61wjcyLYCb0GYKLdS2RZs8ghDzqUnQ8HYnFGTRxUuU5BLj
/sy9wL3MZkZfYQGNr+6FvmhUsO2M3zltsNUKqfJBWrRoBSs/usSJDnVHn+PjOb/bXmB+CCFoB3Ap
LdJqp3OGw67MbYtgGByQZNP0MTIf2DR7U1n8+nik9x+boUBzUEdnblzkq6GqVgttE7wI4o4KVj25
pQY7Ww6cgzBbDRZCPVDQKamAIACmW54aRNbBHvTuaGVDHfsf/5oz8yaTtWAMKnCtKKGs5l1ksPtV
KOwt+FHXkqz6k5EpaJIbZXLhUXl3rCh1L/05Mqhlm6urm3cuYDoDIGn9Si6jjYgTC92+cPwSRMG4
DafOfv54au9uX8ajDEkHgQI/ZNnVMTalPrFEwI0hIsf5mY4zTEPMSg4fj7KmXgI9Jx7ivaQyQAry
SqF7+6AkfRBQ6hiYVpUGV0rj4E1dwmbxW4kG+hG2s9ikY9egCKlFUB3CZGNBqzoOld3eI84d1i6E
H/16ttt48/FvO7cChr4ooFC/Wqqlpx/XRGNcMguNg0w5AxEJbdzOZRZdiB6X/XpyXQBPIv7hXwxB
ZWTZYm/en7iDZpEZMzSvNK5wq+rn9Dqe0zDwq7pTd5okJzcNV6qvloGEvZTjSBc2sbJM5N1PAB7J
d1iu7TVaIcSTXsGFtMGhK1Upc5qIlAZF6Q2lalx1eDfgK1AliSvnQfTMHnXumwHnVRv8uK/OQtlX
spFceJbPLgtYTVZlid3XNwpKG6qVFh0nKyjjaqNXMrnCNMit5fGYpXs5lgNv6OXsiNL/vB9Go9Qv
XGrvLlK+DPVL+sNAV7EoXh1uqpVIiFjL1sTF865iNVwzndJDR2fi9yzZI3t0Vi4c83fai5YJVBbT
JJIJDY0AdflVb/aDCZJJCstsQLxfe9LFbVG2N3Yg+QVVs6XqTEvuoJmY+kUYbs2Ql9IDxKgecYMG
Vy8jpIUdzhf8RN+vBFKZBH5cdTagSCSjTn5T5ChjBIdp8g2hddfp0Ki3TaXU97NOCCEls7izJqt6
+fj4vb/wFsTuq8oVJV4wc6eDTnUxdCCzZb9A5P5q+p1ibDNW+YanLb8QQZyZH08myDHeTcqTr52F
N2ueD3rR2XM6+0YSiwctT7oNndPic5oJY0+Z1L6e0Z25UOM985LxbgAjpfqyPCDrUrKiR4jN2qxq
jO69j9Jqcgznptm3tB0LBAKDaK+1gdguFgfwQUXwPXO66bbF9u7CLfz+GeMH4KZNXXYB661rFWEF
hKhNY8TIYTF5KIiEV4FVNt8GkakXhnp/qYKBIDah6bms9euivFnqKqmWyGye/DEzgr/yIoi/Fp32
7eOt834QmgFL2RzpIeRBndUZqoIJRx80VvxpVpRfi/D6z7hQLuGO3m9QRlk04sGXgmpfo2iHCU0R
JUomX+lEdjCxJ1VcSYm5uBuYJlE8OfY/fpGWZ1KmiL48GIDmTo/EYM8T8q+4RuBoI+81USNiPfTG
hXvv3Opx+yw5lw7I2li9SJBjBJ4GGaddSpFQSgzoTkmebv/5NyJgX1pE1KWQyDidywzrdBjjZvIz
hQAmbxLzClen8cJ2O/ONADNbaGkAWMGAbvnv32w3LNZ6Smw20SKNx0NZ1gulKqg/6XoE/hbSw4W1
e3+S0GegOk2ZEew4XaLT8ca0S/IY1p6f27F01BJJclyhZ4UF92m89EaemxzgCFwFZHzxgCycDtZk
LTXoRoLtG7SRn0Qwu+Twtywn9+ye4sIdeWZXkFyRTiy31fJAnQ6GaZYw6wnDvBqHGBIn5GnaqO72
H++KM+u3nCWFpt3Sb19r+kKOoE4pGQg06+GvHJlwIh7tW8tttPuTgcjUSFKp0q43udSh7qFUGrYs
XV18qocCsB01r+tg7i5cRuemBH5FA5qlAvJfmilvt6Bk531sB3KHhqtS3WuloW0kS6o+jxUGfx9P
6hVVfRrJLQXu/4ylno4165Ea2ha5d11Z4XWPUpDwNGuG2cf9FzxoqWEiI11ASPJ7R8wFsVQ1Qtss
LKI/+F2l41mgxlEEpeE8exOWoq1XKL3dY8wO+fpxkIrqlzB6VYVDlk+Wn88oEfgfT+N9R8LUF4gg
xwegNcDu9ZKJCAsYqex9ZMnkTRRpzU03tu3zVKDSazjQ060gkHBQxubvWm3iYD9ZevUHW3FZzIU8
QAltDSfoJrLaScVFAGOwehdiWEDqZXa7Bc1zYagzB3kJ9gh3AF0TX61ujQlEHRB64Dh1Vqc3habp
gTeFUnWNXROk9UirL4kEnR2RvoJB3roAglYbxSjgG/Vp2+MY2IyHWDO7PSQAHZF+FCFutLSK7j/+
pmeuDx0kME0eIiW6d+vrYwZFo6tYRYP3LH3bmUrU9Mzkws45My0a87SRwJzw/q9x+W2GRmY/oH1U
J5XsJ0PWHes0EftZjsWdtGj9fzyrczuVCx+OAzVWtPnX4UyOYZWplu3oIwfXuyH6dNs5VIttj3j+
41Rn0o9cGxLJBwc74DnoOC92R/xz4dy/whxW557wjQomLwG1J2NZ/TfPnAzhoRFiHPF37gLD1SCQ
Xo96Ft1phd1fYQWleqWJ9ybSb7I3SKg8ypIq8OYK0XjHY+MAaCS/CYvRoLDbRlsS9u5CDnHmGlz6
T4A0CJpA1q33OPmKnJbS4Ff2FMtuYUrj3skH5b4ohuHnx5/l3GZjc3N6F+1SQC6ny+EMIRoDeY6k
XCSCTVRWeKaPRrj9g1E4tzbNPRmo+2pLD5Jjz2qFcB0du2CfNUl5rBwY1x+PsvyVd58WdDvhHr1z
y1mtW4we+FBpzuA301Tg4lhjqbDo1SSIUgzjzhR9/qkex2Dw6KY4F4oT7xMjahNE6cQXcEdRrDtd
yDEGdZ6VLCRVCizHqhib6FAk6MDg8Tdg4uJ2SqW/fDzjszsFc99FBBVOz4IxeLuZa0c1cLIpR1RW
0yeB3pAny/Xghs6cbz4e6ew+eTPSanoNJcpELhmp6AvhF1OS3URzNlwoZZyfD+QE+s4agL7Va5ar
ekGxVzAfAw1REWJk6MZwbF3LyuTnP5gRtpSULhYxs/UpS9KgQ0eU+ygdUmU7lTIDNnJ1YUbn1m2p
e1KrWMrt68CztkbueqMZfX0Yuo0yRZ2bVuMlZsu5y/ztKKvzlSpyUytaxbqRgn3uSkhWY4CoYjU5
1qEKFbQzPl68Mxk5qL+lzsrGgyS0bl0Mij7J6MkMbAVo86Fu94mL9MFw7MPcfhqEo+BFaYvnsZKz
LwhkSNdB28VXej7Z5oVjf/63AJsjrqdACMz69BT0oLYcSW8Gf1KVjDsb/81cjp5GxRK7yCx+91qM
dXIcHuO2mV1zjEOEDv6Wf/uv/eazH5qKD1QUAmX8u09/RNIFkTzOkNxR+6z2Rq+gSgul+UKS9o7C
tMja0ZxSYIKBewWDcjoM+pw2PnssOaJU1tWch+kDpqPqLW9lY/sqPNxj3ITWJkFr6QUvgBxtHst+
VqnL/Zh66joXNsK5E/v296xOrF6l1gC1f/DtAMJUJ1gAmhLIW6Dnf2GocyusA/MDLE3KA0/zdOpp
SlhBPwNtsUlD2CXQJz+vcCH9eGefe0R4FJbCItkionSno4huQDYF0x8/IebGJmjOU/jTSwPpQZfT
vCAbyKprGZqq5mpBUv5TvuTygWnWIF1Nrkp2tzrKNF5Daw6NwcdzKT/WfSI8VJjEp49nee6zccXK
SxkPto3trGaZ2lVhBAghOl2hHCjdoDkUaql9P+FV2V9Y0rODAYMj3Yf88K6j2vcJkkV0LvyZwt0W
JRbZKyNLPUS2OlwoKpw9H/gkUiiR+QfjjNOJqXWUdq1NMUZoU/QjU40w9q25kx6n3qFCP6jGy0Bl
DcWR1Bkxn+gB7RzmVpGeBrXR8fLsQie+8AacCw3YIAvGwaJMr60+aZ3W2Gj28kBlRdb2KPpMLqIb
1v1s2xjolEbp4uNqPH78hc89CUuQqy/lKUQs1NOFwFUjVtOcC3oqs3gTR819J5WJ15nGN2w9vn48
2LmjabHcNEYI8WExng6mlp05yhNnnxa2etRqGxGyxOgurOO5KbGA3H4q/07iezrKVEQDOu2kLEUZ
tU85Rq2PQQlB0wyj+jgqcv8ns4JxiwIvlzp793S8XkkNK4/5biiIbdBFzO/nthefP166s68XahNL
+xDEAYr1p6PE+pSRatAiCe00xNUSZ4C8QnwlUXJpoyJMBxt0bo6FJNrvgaQ7myTQUGyUB+VPlhdc
B3oR2Laxvqc/hJZln5SgpnwtlEKKsiI61pWEJGJuolqBZWuefvl47me3DW1NGLnAGZW1sH5dog0D
uWj0h8FxfOwwdF/Chnb78Sjnrh9mBLYQ1TTY76snM46Eag+xMvpBkGPH1YwOXt9Te5Cx571w/Zx7
PGDH6Vx21MvA3p4uYYZwuWQoKUaKoTbc4m+kfwmsttiPIpQ2ObvggHfe8FyogfYHS0n9WV5qxMQg
+uoEVrLVUKVGxz/XxvhrXFaal+eoR3+8lOc+GAUeinPkiqDgVydwzhIz7jON27VBpCB3cA/GU7l0
/uQRhDSw9DQXFKaz2ooVEU1hojPuzxA1Ng7GPztzqmr/T2bzn1FW5xsdFDODCE7ua7bKxpbzbKPM
jviDxJBmMQkAyCk+zerL1CH7XugUHAw9GG46BMajzYBJiytk1At9MeWoS8rZcAFbdLbesmghMDQo
O67M071YFW3Yygo5wdDpSNYaRW3dB+3UfOEJMPdBP/aHBujtbi6T/m5wIjLmub4kKrIMsk7JAXER
aJAZq9S0Tn+EjmVSqYycvWwI1G2mOP2uR9fkR9IE8W6aC/0vWZ21b4XqNOjSNW2MsF1r3IdZ8g/1
sUFPLOfiP79kdc0mqN1VaTSTiJlVd6UUkbpNHHGJAnfmgADa5wWkdkM3ZR29IT2G+4VRkhHNPZ5V
fajNeJRllXLh654ZhzSDhIeYipRn3XCvckWt8qZVfBir+fWYIMQraKhdiLiXKHD19WiuQxBbYIWL
FNTp10tUtITDKFP8oY7Uhy61oi3M+NFL1UL1OoR3jgi016grRpM3p1UlXxj/TOB0Mv7qgCIuWQsD
1zNftyXB02BOP9EXK3YCXNY+Q7Q3clVwLruPr4Uz7wXwJAq9sAoWqNZqVBEhjxiFoeI7Siff5+Su
G6sQ02drkH7/wUjUIYnyabqxYU7X13aUOczsGShWY09XaJPWmxmH3M+y1l56mc5sGBBKMJ2XHjoG
yKuhYgwxhyC2Fcqeae6Oljl4ahkF/scTWu6y9YYh2QbYAjQDwO3qkNnCCISA2+iHtQWCDKva6AnD
UwMdX0PrneuwKNLiwpt7BhdFiPZm0FUuY6ZNZLYOLBesdsVvOUcbodfVdjPHDqa6JdbHO60b8o0u
WQ38DHtUdigq6l/VWLpC8GZTxnbthXrY/Px4Mc4uOa6bC4h0uf9Wv2so+hnfW1XxR41xszQLN0j+
FReWHM+ed4tOSgHsh3wRVAIp6+kukuH6O1JDeRo5Y5RNrWmun2dNdXVl/qZN2ARmtkh3xqtNRjHW
0SP6tphnNErkALnuggJXZRpXHq7WmrQXs9Iaj10spPCOK6i4GbsZo8AOurLp9nVoy8caixnEde3R
Ng+htph6xK8GH2aI88+2TPH9CDCBEW4uAtyaW2kyroBojNN+njvcc6a2UcPr/NVChN+Ancjwai2C
+cuU7vIA+JqPBjJkovjVikR+tSVR1LABULSYlYzCbpyNMmSYmCivhiawSsPryajmL0M5J1RAC0Qx
3BGHmgRHbX0INwgsY42SvtqkxPBZcP+LkNbgryxWKip+vcQBrxYrUxfkql8vzisCUqm6L1DqLLbN
qzlLVCWGtWleTVv0VwOXMTSQy0YmDC1qpoTJSz8k1i57tX5Rq8UGBscyLGFEpIXdVafVvePR20Is
NAEI4clo3uE70UkYy4hX4nn5ajgzm4gKoTcv6fXXhfij7JKkZqmU1FT91G7mB9UYJgGcfETkkxxT
wi+qQz/Y5X+L222MxPWTSpUITpaGpVxZS9WzYTTIMas4oFWvXmjDqy9atlikFdScUtgFi3Oa1BM1
4YCMoRridIbiJq8+a+AP8FzD4Ab/tUxFA96N+6aBSx7rmEXaKc2DsKWTv8s6M0VtE1fP68S0hIMh
26yOO3RT5Sc1zHGbaw1cyXBvi5Ctj3hnDlTsEs2zWrVRPXOMsvq6htmlbrETEzm6QF195WgB6Ea4
xDOKBh3MNk8Jeqve9zaqKHeqVUhfEZ3rn8WENrdnDUrWIVBRmC8TW/iHaRfDnVCK6srO55y+vzyo
LlmVbG7TPhkeZR05E8QmxIBxnA2/BoSTgvZvWLatAwg5H2P2fGjfym3jSPsBHf/xW2fbreEmk6rN
LgocCDijL5snftbL2u8R60zUn2UNww9JSL9LDAB0F2JTMmxR8WULy0U2feLKzJzNXMz5k5EXGUac
IVUuj3Ju9D1JKvuArkP+C7nN+H5Qxj65C0JLf0pjKNNuBipMdVEIjWQfQYNAuAjagpPOnVarvSFs
suaAAnODSr4xxU9Fj6YQEJUhKO9HFRFxHwGPOsOPOBZ/4QJTYt+UFQWielbVf2/RJqj2dWvn6cZK
QuMJpe6h3yEtFqge/TvtLsXx3aDDDBM7AsMkbdrMmRs30idOKSrZebfRU6eSN5aw0HtXpdm5S8NM
sl0p4IfEEMNCN+OjLcLsk/KXIK2ClKz1L6GQJclTByOOEcNO9acYLgUu8FY1I4oZJXHqj4B/xAak
mmIfHOynZT92bMK6wpFMzWuaOb7H8Jn6AILYZef1AUQPD+J+IblKkhUHR48RX4yrQlM2QnRV6AoT
KXksYHAkcdUwyZqHTlLp3I9R3Ol+LeOg5Q82x/3GVKUB48RZOPDgpQgFQsl51adttEj4pEnFszrI
DZTuPi+T3eQITqcq4xUN6L4P0j0nvRNurcZdhi6jgMMTF0ELrA4nwIdxtI3PUjTU6rbOZpGDLjAH
ZaHdx0jUdk1duAEI6MltFvy3C0dCelCMMh12oymQJcD4wJyPed8USuLn9eCAuO4MVNUxohilQGle
ACkWo/QgY9ViovWHdIiUfSlHjNwxBBgDtYm8/1XUsB1tkGl+38TFLUVL5zPGp8mjoWJz6/e102zM
2MyOSZ0lbqgMMReLVHuittQvU6Qk/NdOI75YQVGxo7JSKi5Eau/guParlx1AXKxo8O5cF2tDoKU9
Tpk6Pq3hZ5YrB1UWTKj0yZmPPBvhYSFqHwP4v3imsBdIJBThgEO7DiLiXtU1X16f/H/Eqf7/1IZ1
6Qz/d9b0bfzzh/gRdj/e8qTJTf6HJy3Z6r8WXVnA8TBd0FwyiVL+TZSWbOtfFICopi8db3KapT76
twOMYvwLyAW4IxiJ5FSUBP4fU1qR/wVWbZHjIt0CBIXczf/53yfdmmb1n9+q0Z7GUFT7gXLSQSXT
YXxYnavwmO4iBfmsbraYr1EExt/js6XP7VYLivRCmW35U/+JkV+HAh9MZRr4LPt33eNED6PiZXHE
lpDjgIvAQ1KlGP2pj7oIrnBB27/5Dvf//sNvZ/Z+OJacqij1PBkBxrUqUFrJ9jTEhtianfaoB/ZG
Q83ejbkB3WLKbuYElfuPR3y/lozIFwaYRgkHrdbTeLQXjSGmjhEj3aAd16BG3tebICucC+nhCsO1
LKVFMwlBC4pR5Kev18MbLIdRlQIJv0lsEe9uAHmm6YYnmwCnr8LpWCpRemVYTftoTMSoRdEfomn4
zF/6jvv3cz6Zu6I0G9W1BiT6J1PcyXpQbUw1OBRGnX4y8Ii7UAtaFWWWbUYajRoPn4OWMLCb07VJ
gA1C/wuzLU6BN2ZZX095c2+FznSdE7L1kdz7ZEq83z1MqHloLmkNruAvf/8ALkwOm84hlDmhbxED
Yxh1apnZ6RY2Gzdigd3ZValTm3HG1o9xUnAjJzw4iuTZnYStkHWtBs6RGPeHLA9XZThKXivPP1VM
QS58zWXqJ+cC0CnesdTa6Z5yrFdHMLZBslFvz7eY9hrdZg7MMqQnZTSHtitkdNSreZMjNBBQcTQG
CNqVrt1/vHNpF65+BBcR2Rp3ikFKyaFZLU+CXoIex7h/5EMX/paSyfg+T5MReU5uyQdJXfw/IjGn
97gq5N8IYh7RVZn9ABOZwi3ApW36ambd0H74xP+tOiLnKm8xzdVxlOkfuwDQeNeHsWdzQnynKh/L
uTxMRpg+j8FW7TX7ETfOSNqE5qDHmzFX+2GXSYml0tFNYHeUDp4112qJ28sm0Hv5xaxaq/8Uapny
YhdZclsEZQ1Xf5Kcb6KO26eGf55QtpZfJviT1W0zi9nyC6COOJlM9XifFITZWKEH0xbqioPjjsgn
xm8aXynxoTKoI99aw5TjIlU2/S8sBTrkgXAkrD2rEemPRmqDr9itTgeuoVTbALGZd0WbTdu0qKWd
HJNaPTXdpBAHBfJkHg2zd3ajnqQHyxTagIOPWdzaTV5u+lSqfuUM9qih8mu6hW1n11GN73qVyu1v
dRqT2k0VG5Wxpi2fprAR11Wqyjg+VxNYsWyqOc9xP/clOUiZXWvCan9H6jDtTal0ngoHDhXuP1L+
DKwP/ZvZGW4Uq0VSXQG/n7Ux9thSpfd+UWmJgZqsjSyRgKd6jKK2yd1eL6d9gd+zum3innAfXygD
MwinDmS3Np1hF6kQOnfNAIlgY4dV7y1ouGui4jRz8aNtXqo4ku7CzqimQ1QV1bRJQppeG7uhl7cR
oznPHiqoUbtlLQeK7DhMtMe8lsXBIb1mkoTDvenDTKynA/UxJT1UPCc4FLWRQWM1traRYaReX1d1
xFOW5vadGsdTuFcnVQ78Xku1q7kzyxnDUsA2rq61X/TQSGSyrGb8oep10hEhV319TAXdok0/t1N4
MzehlPiIbunumKbJQ5DqOIV0lK8fw9IeU1fUgGmKulC0TZf2UvxiLEwzbzQzc97m2DSVWywEjIdR
moLoYIfdcFs2MbZp1qT/stEPD/m1CvWKwIqBIabFTW3Y7Q0Ll/wWqDFsjMm+D6Zh9PCG/IJI500a
5dZfs1N8ruhyf7GKPL2SIH7sY81OXcSpqszDmFa/C6oxdzHqwY18rrPtgEGCX3aB+YAXWHRQ5knF
xMkJfaDu2h6ZpNGbMj25okfdk5jrxs7WeuFHekd+qCbZJpqd8ktTh+WPICmepDEktdGmbJ9V2PHk
lAB8+lovcmiHW3WMKX6bU+DNSmm7OAZID2GA4BPCXkPlLpkFh1V/KPvxaGuVdTXotbKXItiEGVWV
Q1KaugczGJ8nTbkt8RnaSGp3h47CtaKW1RHHpm2Y5OMhkYWymSMsc2fF/ixZqU2m0ZRIkeTbkqzy
Ti5BTZB8RpiDtMph6Kz80JZ2dZONVDe0oSlSV3W6Z9XsFTIIleQp+Z1Q1T8ocZhRGJCMR4mGwiEh
W7zCJfilDufhBnuv+feYKPGXnHvzWVh5dBBxk/t9WzxQPDZdzcq5yXPh5J4SI0nfsCZ+ZbXiCH3I
3A1JJ3ZNiI2OG+scsQJJ1YeR4nLlV5DOYh9j3yeAwNrWDOM7dYwqv6lKdCENM7JjyD85URtKab6o
lE9DHGN1ZNuD86hate4XQ3EsUoWszghx/J3lXNxmQoo+IfPnoTb2TU9VndCoLK5MI7XQy09m46lO
lfQ2SLr0KjZBQwBHro991HZ+GS8pxlBaB20arisEM7YF7fXbIo8flhYj3OmZCHJTLVxMu6mG2z6b
ut+RZGvHERWxnawO9gItrZ46gagZWeac7MxKyXwRZgfa9TjNOa21DavmL0R0Lc9WRX2npKIqfL2U
pV1dRt3vNmStyf0TKXXnSWR7ayCscCs8bL1S/7pI/G7oKM/X+mg6D0XuTEfsDGof/xykQRNL+xpx
WexogKk7SVTqtdKOkAXr4mcKsPFuQAV+V5bzfKs38ydHCsO9LeG+1JVm56oa5SYKBnp8jdGg7oaI
A33P52p6zrS2OGakYy+maMfvGZXtDRTdBAifVGrXeAPmPJ5Y+Pk2lJldlWvGfV0SFSZJ3D7i5DRv
FWxu72ykpr3aomLW17WyoTI7HYbIId1W5XKEplz2+5DG4bYdm3KjJFS/Ai36JuDt71JKVlSbxNTc
8iTrP8eYmo6Rivqa7l6zsamJAQAL+PvYOO2oq6SertUvfTEf+3L+kVYWesVYDXoVUyhdO3hpuJ42
mAR9choNN6VMu9c61cMFSvzAxijZhbUqe7gbLZaL4UbpY3E/R+ZdFQ2fi2ZUr+pK/RmChPN7da43
UZGgqxOk8JAVxWukSfLqvrKoNWWpl0v1y5QN4k4Eo3OgJ0j7sz/qsfUzVqYAQ+VuIOHm3c5MvBZY
zu/5FEX381QMXlW10i/VSj6FhbHgP1uvsqNsU1HM9aShiX+ZdaUcWhFH29iJnAd4WKOrx/bYeVnn
2D5VLl1znRKvSLniosp0s9smU4d1tKO8TGrd/aBMh5/NBJjxlmaPs41G9jrQdKE/E22Yt9hj5pHX
qxyZ/dgl2ZdYauvMd+z+sRowiaNoqz32mY1KDmYv9CLNrtpEqU69pDSdOxFSze340Z+zElsiKibx
Hbz1lMpNWcbx1VyqyjVMMucb9ENTd5VAz2SKy6r8lZMQH7JIE5S5pKL+lRo2W8iJjPZ5UQ59UCTg
v3FF3cwv84JLsepSBSN7yAPFYneAetxCyrfR+rFrYokYmR8fsyMwqGoEitwnQ02Fh9NdnXvVJNQ7
bBDKezwfOuDZuSi/BmC0Zb8yEFfYz8hT1O5Ux/FjGSeAV5UG1SuvweHwq0ZPnvqYLZrfTdeN2M5J
IyVykFfUgIXRVI9YlxPrRSL7jg1M5xtzxi0EDOM612r9Nq7nUj+mWmgFxzJPxmZnQqe/se04+cvM
bFoMIQ6YhwaC/3UuIntfhXr7yZlyCk8x7/NTwh3gNRj1fR67cqPl+nhVRbouXFNuC64sOfg2paO+
y/NguGqSbNgPaN3dxFOrv6TREmG6RlM436dqsH9neT3u2OXzw2CFwb6gMKxA6au1nQqM120498q2
D/qJZneaWZ2bUZY3vC6bqcdjrHSPgZTZf6JsN0V+F8s5T6Bp+KHVavzZJum9scNS2DOdPNzMRDkY
xKhcMhSh0uvUspNxJ4Mqf1awYbyR686IHD9oqWa5uGcT1EZaEeVfMisbf1qkVr+qzp4+K+nCAG6z
ShxspXYw/hzDtPJVIcsvcQP1DMsiufxch0UW3fdiuQxKyKRIgVAXw20RvLXXBFP5qc7YEDssXKXb
th5ptNT5mG0SdSg2qhI1z1KkOs8oblTRhvoFHt5t1j8o5AjHGPzSpyKeKZRPWXttYb711MBsjQmo
5xr2uNyPX6tpAlEp6i7oXSmcR8OrZQghB10rQ6rI+YwXDr2S3vyaxQaBmJiNG/pQuDHFbWJubKeZ
UiqxerLNp0QJbvuS5oRrRYaofnHDY12E3Z6S2zsNTKn9KDf4C31FSDE5TH1EROCMjoQR7Gi0X9Mk
D+/hBub41dGU+FSrYpBdfUra/VBrvYfmWsFCCFoPIVKvc9IGqYvF5v9l78yW48a29PwqJ/raqMA8
RLgd0UAiB2YymZxEUjcISqIwzxujww/jZ/GL+QOlc0pM1RFbHb5w2H1RLA0UkZj2Xutf/xBtenDS
Y99UcYLhJAS8sGDG79GK17ezMrRPiRBQ5oEOra+qkw5bwra2tTzRhYxyez/mbDiWk8wPIq7irTpk
OUZgmZg3RClGqz4kIcoc2sCvxlHdRtLcuBQP0WXaEKAaYFfHHKip10EZzJ4TWPUXlaSozg36sOCV
6eS7ObK669ce8rcgwP8vbRUXXeA/Bwi9GFFH8+W5iN9AhIjW/g4RasYfGAmimgeJI1UXqOrvCCER
0chGwAZBsxlfvzpf/BkRjSv0ko+zaFgQpv8JEGrKH4t+CkYUvBuARxzNzgDBXwGEYBFvoAELpA4S
BHpsgDs6McTob5ETE+9uaHl44LAXXPSB/kFoZneqYtwAO2jIW7NmMtEPFuGdJJzu7Xk8qVlTrotc
tmiCdKthEhl2LgKZQyc3OuHodug6qTafqPHH7UjKM6GHo6pvkJKsNETZe9ip8jrOTWJDM3yVWwG1
XaVJWlVpWvpdgdmTY0qUD7q2b1hKVppal8Zai4R0HGbrg8TW7kOpk9aiN5OvrFrKlSqU4iGVJuVU
dpp0rc5mc+qGWL6AE5AfjJ4EFbcspl7zmGhED71aW3vaNtMl5DF3gdKu+kRxh8lemaN6gxHZemoG
se7NofJirXlk+6eIdwTJvCK6UpLENyPrwLKzU7N8Y0ztTo926TMtNHEJ48koi+fArD+Cu35qGtZ2
tfMzy9mTI3worXEdDxUAmXlSwuKUFxItjIaHRaDcjQTbSma1MQN/sE6FndxGTXVbWFgeqIV1ZMzo
h7Hi1pPCuJbQ12w8DfZjElsrLQ48Zm4beyT/uh0P/VBjkdNVGB9JH2vKEuYq+bVoYWNOlBSUsB/F
iF2NyB9IcTxEqbWf+uApLeeHoc12gSKw0WmJSVL9sLPWRFFdT2GzBmAgdjZkSmqVTy1pdSN2gYYU
XPV9ObkkDbqD/KRlh7B+Gad5VdbJgbDqG7VMKFDycG+VznokZdazQ3WP4z+fJLYvIyX/WkO/IJPR
NSXnWDXNtm5p8WuOiD3cTN7qNrST3Qx+YfTpSiRXDm2SrVx1oeHXTfAMheZLYc0rSVxLanKVRKk/
zXtkMARjbg311BGnKjXreX7qix0R2x8iZV7i/KhhJ+k2l9XnqlS3qXalK1Ps4WyxcZxs00py4UqW
eJQyad1I87oNy3sjuCu1ja5nN40SYD8zbjo12TDZS6L4FEvhTnL0TUM6soOGQRPGkTCUo1rY67r8
MLcPQdHtaKU+zhZWAbmxRW7gl6F5OfXzhZXrH+MmPEVBuhnl7GqSmITqJUeqcRutResBiu2k9GPb
KxeMGLdGxVBYnrxxmnKXoB63tze1ql5CyQ2PsEIuoN1+NNRnnqD93LRrpZefUvUpsW+UiPtUkwYX
1CCzw1eGZddySoHfa8wDaaRAjeRR21nFYyHVTJVNYw9lybcrcdAG5yKxqvsYvK8VFX6Hly2+Ynba
rRvlBt/3ByWx1vpwaWuXnbHH6Jii0Jo2zjQecMbeNybeccmFDGasLb4ejPesggIrFn7bhh+djDRl
owiuaRxureXVi2znTum3dXej1y85vqhasm5yZVUYyXoUeGNjUjrYO5ON0Zbbg1Yma7NyLinBR5e5
ZFl4QzK6JXk0RMS6TWkx1E3xU8mvDKl5zCxjO6kBYIvkt1V1kNJ89hTJue4rYy+Z1z059lahbkpQ
ZBXaxQAUmDf+VPTb1mh9I/o46capFXSBDKc3wyh/COr+SKbBA+Kez4pN6FAVD4zDG7AL4Y/1pWGW
YHZFuBE01ICFWz28wDJc76UPrdDdTlXBiZPRxj3AuZcd+aQ5DRlCHTNl5pZeg+rHNZVsPdLH2BMj
0nkVOtZ6bjY1jy/zf2yS+g+qDIrTNMHXaCkW5DmAD5PuHUBK4q4tl8DufVUUXyoqLNbxgEC4ztjK
qn7RzP3apNuj/B5Wma30PjTQ2EurzHmwi6plwa8+OkHUHPQoqS4bkdUeWN+eSdSVJs0HfOTpWAcJ
4xapt6+6gLcVgDza6NT0Eb5wgZIdQBYzDNe7ZE+E6rVhxoZbKgoPh7XN+aduZWIsKBT1KS3mW2Fk
z13ZH1vsavd11DCWF4W8NVKlP4hKpZIlVe6os+HcGHmrnoYJaEmVH3ECM9ogW2kWjsGJ7IXxfRSa
YDUt+E8ramVjAy62zuXgxM9ZBq0jrfL5Ag+11A3bLWkQ1yJvq00ylfdSPvtpVm0yNAj7YiOltnGV
YMAjxpQiEqIQUFhgIFga9k4mO1scGgn4rEu/DuMH1nyQO0KyiemGHbPJ5HKvJvZjHfX3DCskIHjr
vonrYDVws1Jy4ldd3R3y4hTnGNWqcaB7eNj0XpuPF71afhn6/vPM/Ctq+n2RDLUXhCQbF/IVEeYE
nCryY2VWwXPVWJ1H7ogrYt6O8aIgcoT0yTaMCq/MVLInYQkQP4HWTRS8IEPXoLqEaAGstDBzTB9H
iQfZHMVO0pKQ/mK8TOZnS40eh4nvUmEuJbRWtgulYl4VifRFxkYq74mBkOYNbeOwSkNtgiE1h6RP
ZUfwYeqNOsQVE4y6nx/lTvsqUWq7s+LgPZDgAWZoYQCoAQehG/UDFLFDmgV3yhx8TIdgCUQ+9oXz
iNT7eXDUEzO1taaLL9G4q9WbsBxkdObSQbAp3Q01XLlElqWVZvTyxQBuRbqHHG+G0mQwVBEzLSUS
bKC0K1fSOGgs39ktaOzoajjGeT0u/00/1xu9NSi7lyuWMbX3VCcL1mWmdJcisnmnJ/GhqLFmJVMr
OORJpLmWjglDHKWXscn+3QOcPxpBxgav1/2LLoGI2ZDmV2MHYzqrDNtNnVhcUGB8KUwCE5x0PmCD
F5BCHJNSpuT9rgiM9BC1ZnrMzUnexLoi1nbTpa7cCpvI6Ar9frNV86ZahLkTxv4USeAtrmmPHmbX
7WYwi02mSRoMrcdqfKpj/RAS0O3lTnDSLLICNax4KS8M1in7ThLOVZs1uwUM1uRh27QIAEfRoDCX
j2H6ySmhirRR2PmqMR3tob7FIoRIcKnMwDCl67QIQl+r8juA7wtmJSs7ChpA/D5aV1pxW4/RYS4S
hYVNZEwSmuqCXCF7XwjiAz0hadaxAlW+RL+RnQhBZ/VcwhIJUWT0VCpTcY01PldNu6hk49oOJxtM
rXoUkhSutXhL6KJ0M5OCcU/izzS7mlMlMnvagOidkAR/ZJoCC1jkmxocbRPV2kNRWZbft9LX/5KX
jqZIvYZ1hmYRnix2k5yP8GIEYfRSt6slk8cax4Sxmi7VRqXNzldqr37pqC/1KvDU+Dsz5Le6sP83
iRiqCcf+n/dZTy/5S/EjCeP1+7+b1etY0iOrxrVqkRu99lHfOBi68gdGA9BHZdjIfFncn/9Owfiz
o1LUP2Aq88JiA0MGAk4Yv9FQfcu++nPgy5x1GbUubpBLswdhYOHP/jC9r0Q/GqD1pstMM5I2zLya
6jSnesSOEwonZPaSjUuZHNatFB+Q8uXGhgnxfGXNsMl2pjWlS4aHKtUbVStqxJrJLLDwVHNIt1Ze
5E8TE1ULrDecHqAEWk92mc6xJwVp+WBreIy7HUEoSuWS7yJZg9eBgtofRa+BfbtBY+sQO+EzF3VI
gtI08UOioO/vFTMs03WY1ZFGy9M2ifQ1ZUyUN57eRwo2qjJjnRQqnZQsvoy4M2IJL4eKZHuDBvX2
YDNb0NZ1W0QHIXfScJkNMXjGDAtlWFvZBGROl2O3J0OOTX0HSxIky53mxpjgbdZp+WwLGQWzHZla
SAQLfQEYkyUxYmys1ICchy1kpG6SAT/gQ9QJEcAYw9gDo6qhM55h5dryHYWGgcdF2mizRhC5EUtF
tE+apMw/FJpd9x+nsR2b+yYdRgU8fMynAqJuAAjkYH5IQqODW1juWZOpTcc5q9Xo2pkD5+OInUS1
C8ayjy5H3NHNzB3QoiYNuwqjPwMLTpxGVA8udIDJO8GqFdEguEDV7SoI6XzWDW2sim9pOcCtA4RK
gNZzmjEcYFmbAssqSUp01RnX8P6rTLS8EfnOPHWqvoLfGUX3EolAJtIWxqhOvwpBXa3e7Q0xauKQ
1djw9LS4dZB+Jpe9H+kMkoLBQC6Enm8T027ir3WnS+ota1+xmWOriTxDctL7QK7EM5PjxDOiTC5W
TiGoRmQwwn2dkba0g0vc5JcWQkW2ocIyHrHMbLQtgLxZXRRDroTbNlKZBpazDhGzc7LrgSStldCd
+rrqQM1dM6L2dtvBVK7ZfMROQAHwa5ugRrUanEch59WnxEyu1KayHuQwkSa8FjUmiFqTf1YhqNaM
NDodX1+5ax41YOjmakz07JG5pgysiT9m0Veg6KEaXoYhtNmVUdFderXhlPBHu2I9xNKtVvUzfO8y
209xBgChT4b4OBhjdZ1Fg/5R1ZuEWUyEy7S7aOtXSjZra3uwFSB59sZ8UON9WsjSmr7Q0wg038EA
By1v69i1R4po3uav9I6lL3qV1miWmQ0IRjSdah7I3uZH6GpzE9rFTf/KWc708WtZJc1+mkrVLwtq
PF6OlGRJaNu3bd6WpeeMRkLAlVpXoxuAWpp+VqSySSudaZGXktuYXtRGDLwQx4qjrWyQC3vdO0Gb
HjOZ+Z2vmXgIPvIcJMOXxb3X8fJ2CORj3+dZjS1FKJlPYbJAq8k0WrEHycCgMotmEtqLmXCG4zwG
7exJUxNbVw6Vi+mrAv2MW85p9DWFJQucG5jVTQ8L4jSOcfPJVlJhLVlHVkTYqFAFPyku7x0JH7FN
okLG9vKGMKVHx8mLwm/kXpF9NRVztSonPVFP7SAi4ZWJQtMrh7L6OCh9g5OyolEoqkNFMmQK2wdi
gF7GxXPeRmlzQfh6mWylag4Vn8y2IF/nMyM0WCHOEPUPmlnbI51tX6qe1oVJdKirRbkdjE07C7cJ
ajN7sYZCTU56VVfVWmhl08jbGRh4vqUgEJLn1LWa7ZuCCKZi1YLeha7W90zkftjh/oLidi60wFkD
mjNpo+Rlwzk8jzmBcQFjyOoCUH9BBHBh4VSyqpjg/aag4/U42D+ie0QVjNf62w3LgH09W1ofuKTD
1p+Y8E2flCZ6zxT7LWEPkiRnA5d2SRxDNAhP7O1RZgzBme9Bcxp7R9syIo9pjLLihlJ2dOsqbS+n
gJfi15fwjJj27agY15gK27uCwnpBP3/YjLOhcGzu0JI9hrZLSKNWofgNha9bc+KTIhhvGC4wby5r
p/Zl9KXMm2Xd+vDrz7GAqD/WBMvJI4kxF9I2S6N5domJG7MIOyWYLCxCAIEkPLDVgpJC8tv9+kg/
PzQIrhbLHlxrX6PG356wzboZl8oskTRWOHfGHCjruZ3e01T/fD7I81QAbfiruL+cC6IKK0/6uSU8
znR4H1pHbVdRWASHSTD7++0TIpcGJTVXjnSvc2vieTKg6JtF4BqobvY2bPpoUH+P27k8JjwiVG3A
8EsWhb7w5358TExDpoVLHOr6gOIn1ANwkgB/aTXNQHx/+4zMRevPm21a1IlnBWKCrosRj+wsZmGP
ktyDBoRp/M5z8Bd3yKQORfCH5wbo/tkZVUatSbE+OO6sJWXkyl0n0n0KIYC6qmzr3819XC4gzuSL
FxAEUCyx3l5AczJ57BlauKnZdmu1EY6PX9R7qchvaYzU1RTUxMAyFYHkyWJ1Jnm3UExj1Ks7LmNq
kJYeHBH6Lwuk1HcXZSF/+fWN+ovD0RYwgHnNAYXN+PakLGFrcdWaFpi0FD+MtPYLD0vdN51THrVp
0t+h0f68RGJDCdBGkAGrMTrNt8eDdpTIdTsBrDuR6WYifIbwCnzfK0dovIWr9vk7R/z5KeGI2Eyz
4bPMYQhxdsQ41OK+4IgEUZTr2UKIxRbhgB6m72X+/OXJLYuGhmMBes2zp97Qi7bHEcJyqb7HdZoO
w5pE1O7OshkmhUoS31vtgNzo17fwr06Qh5+3YPHE08+p1I2ZhawgneUiyO03UhW3vlqlNZRQ2v1f
H+rnlRcJAKs7XxmpcSPfXkvAvyKg6A1chXHYPpaspc5s+3d47+fP5LKTYLmCiRj/4004k6IWwm7T
0cp55rM++pQ2qbRxlLzwxZT1VzljmPWvz+ovj2cRZKPjW7oswG/PKgnCDCtlhnSOhc9xpCO57PD2
eOxZVjoXeCt/5zL+/JxQGzAvxa6DjVs5z9+Nu1nqMc+wXQWlKSMvk9Jbjaz0Tiey+6JxHOY5k1kz
qP/1if7lcVlV5OU8dXT1b09UjL0CvT9lCxhy/S6rJsUrMqe8LhpDfJ5wYbmVSrSXvz7oz8+MipBA
xwOZDQ4O/VldoMfOZEktpD+QWWYcbSZrn1Q0dKtfH+bnt4D5CmYFCCYclLvq2bkBZPaE7KgOkzVY
NFiqfmENKjeJQ3bzf+BI3BIAFw6Gf9/bq9hD1wTFxQWilJWWMROAnqvPLSa+vQJI+euD/fxsUhsD
hJAoifbG/Mmb0AybTjFRo5VBtlGXLECptT4PoQaSp1XvmLX/fKvwI8CMUNWJliWA4+xWJVbZBLME
ra8jc8CTxwCo2Cjf0368LkhvK8XlMNhpoGMgjuHc+jCKqjGLCgsoN5iHYNWZA4OzblK7aQXVu3C8
frK5pklvRY/MVZp5VcstqXyaFFnVeuL1MJbEEz0ndbWQ3/Pl/cuLsJQUyJcMuANnt9eg0wxajbOG
2157ZsAYfzKD9+J8fn4Vid+2YCVQG/Fcngcg20j6I7tjnBARGnsosTw/hTIiXgXq6e1kifoxRjj3
TuzCz6dmLDWzgaUOBnSc39snd5CsoCN5Ay4zl3UTGVO+ap0semd1W5bnN7cXpw4OImMYZvB+nLsz
6rS+Ihk6022U2Ta9OEsBoWDf1vWqCVRDOkZ1QhwhafTYHMZalb785iuDLzmEEmo1nIkWB5W3Z2nN
bZwLs+L4Vd4cunAGttAbBZpGMTHtnUX8nsPm8hPPzhhXqyV7nCJa/iZN+aG07pwAZQDLvFtbkV7c
6wtryWXvCPXdrCSD887++NNtxJYAxRRBs4QcInRR356gWmkCPyrTcBVB2LETYL2Cvedvb1LLUVhR
KeKxGMYb7O1RsmbobUyZUWakaUvCUqlsjFRvPQUyp6elefWlDoz+neXu52YWRjYSHtY8KiMCts6O
WsxkQfR6uEyJQtSwyvgYm8qHwrGOdtTeGXn/SYeaoSPIiRZK86+fHGWpPt/eSJxS8JvCGXMxaD9/
QYSYxaBMmeGOktH4kk5OfRQmnZfOxngya2A0qxbJdd12w0Zq1XbbeQaTty+//hhn95f6EeO35WNQ
0ZHYee5EkyhlgZB6zr3EKmy3EgRZgYX/pq3I61FMxFJLf6sixDxbDLI0nBZeZu4Z5KF7cQ05n3QQ
5Z1LerbOkRmhGuwmVACUqPiXnFWMMcIqFqKh8Zy5d8J1EZjOs2hjO/PSuGvg4OKCDmfE7Fv7PQej
s7dyOTQmuku1QyVOm7h8tB/eSkMN4VHPlfCY50o3bBr9osSA+bSWmPyK32tGOZqG8zcl5JLmwq62
3NQfjmaCjuEsbQpPhEwgUq56BLibdLlrWoP9ngX465P4w5PK4fAMsXlRoNxprHNni9zIjLiJFTRK
+ERK0JCV3ikG12xaa9j0cjKKiy6xHBWrkMac7mqHD+SbBaD8xnQyqT7qjYOXAI7HfW8+NzJOoyu9
hyiwstRQuevNMo8gvVWjY15n1Dv9zrCqwbhIUgX6OLGIRAK7gkq5hHog68nz6xvwnzPAf1kMzOmx
//kU8N+yJcH6y0v2t02Z/a//+WYg+P0ffxsJQroELVoQRxzAuf3fxoH8KVsD5b3Gqk0VvHiW/Z1w
qf1BF2yCAFF7gZosLM3v2dUa2dUEeoB2ofz9LTU2L+/bNRSypW6j7V704KTF6Ms88scXAZ2bhAzW
kb06cGa3zhFBQfJvPNK0dr2NfFYlaMhSHuDknRr9Ba+zzp9K65LaV/dL0aJaNLc55qyEBV9JknlR
9vqRXWNvD+kHwsOOcjTf96M5uqK2LjJWYmTLW6jhrlOonyY5vGh0+abU8fCSUqfw9Nz4koM15D3s
SE35atoLt7DNEWdmsFzKJPlkpan5UvV9u0ymVOV+LJxuYxg1zgm8Wxe9bQmYVYq2GyO6Ujkzuw8i
Rc6nqdn4UZ4CFZ+gvPIkxoTXEaYlafsMd7y8wkRcW7gXn9EjjKsoMfBwatr8InSGfl1g2nGFFUS0
1ZMWRLaiKl8AEfhdGsT1RjTmzTilt6FslHDgy8XPBNcwRBP6USSdAStDQ2XQYNdEoFoN1TwtbHhN
hfVQ52XrThBI8deUEJgwuPEmhGiwG6oTtjI7LUFVR0IsChJTEh6SBTRYcqc8GVngNyXfxDpygTwr
vHbyaidqiGd5xpS26b2gTDdOn/tm2e2TvPQY1ewizEasdN8O6d5OIB5qjdfkULzErrSR+MgFSy6S
HGM+xnGNtXUUeEkQfZjCnm8oj5FO4orTiMQluPiTEVrrQu1O3PunEeUwKgZPsR+Zvq5np0ZpVuxm
OIu15kkWvDnHo2Mh7JMwb05KZ46SOOZBiSSSCsbuVNRT8VQlJpdY6y34ZAqDys8IgoxVYkSzr+hV
i/q1SD9oy/gmK4Ij1sS7Zs6a9VjIH0eySO6Dqbptw0nejkGSXJFeoUnlhREkL3q/b6Nkzdu2thZJ
FzLjFFjauO2Z2fAEf27SNjupRmVs2y6+SIgxSgM+Yl73Eu5+9Plaj9hWwahYU4ovPAgokK1RWfGx
0jWaz2qfZ9lVFliMJlXET/gbHEYCM3aaPjFFk/UZ8VcL9iPCK32eEfWkUeHqzvBIf2F5/7ksi2n3
5V//ZeGI66xXS78C8IJR9y8X6f9+49/6Nx/81f/428NLK16a4m+3TAXZ5Viv4l/8yH8s3UzRZA2X
wSV8EtDih+Wb5EtlKSTAobDqfLN8s/6jjQXeoGTDkOPH5RtQn0UfENeiJWBl/x16xysI+0Nx8VfX
4sclnORYrcnyRvHCPDDcxjC2IaRbH2vSeRuLGOedoY82WNVfGpl0nej9h6BD1hwqu9ZApihrEZLi
DgpWYxy7PnUtGtvOaY9p3WYfbXsMvF7SCbahr3ahgKpIRswHrYHPF2fkS0wKC7TdTPqVDFfMT+L5
a2aETzgyFetptoeDlAWDW2DFL2f5zVBZzLugd1x3YoIm3Jf6DlVm5TmCMLQJ1zYcaiPARCdG/N6X
TX3TqOwH0ahAnejicTPBtXAzC3dEcl3X5Wj5TdFdtrmtr50ewn0SVSeEZRhPI4p2cSe7K3XtOWoW
8ah5I0dQEgyZCKLaZlCdRMcSRtdcxh9wtruGc3eg1biMYnUDBwQfhLTtoOrbEMQMDe/1pJo9Q01Y
yC1no8ud6hetfAmb7CvcBMjuIcQxlAWHvJsP0yyjLtAp1/Pe7uCgyy9tlD23gXkMo7F1Q1uC/6dL
KbPoxliPYmAxbO0dtDsCDPBlOxSVMfpKP3nADnutClMvKJzbNMh2pQOBFU3rJhfl+NK09Vfw+9aL
jHDpAKedQOjaIgUcCvu5CsZdkMJLUVeMmBPaeSB1xx8C6wpzha/d1ND+Vp1gVUY3imVZdWXOIOBd
htw/STJ4/JEM06ANRbtTJ3lyEfbqx6IhtpjitdnoXEK3a/XGD+RxW7aKdTsonyyyK7wuauOLKY5u
o1BFT2kXeeUaggCjkXvc4SD3EMfzfR5ZWJaR5oVrduDXeGWcJiboB9EMw2lemEu9NEgXc9E+tW3k
bHJS7Wwr+9wXWr1m5u2KSA183eitC3athF12LPatMh0sqPIbqR/vIYTD70zpxD21qr1R7dwS3l2l
ZlvHyq/SpL2jSvZZLVawHGD9fYVrsYbQ7CUaWVTYPGJYrnldEeE7EbtRWO1KzCWa6SO8RDft6lUp
mV4L+08UyqYBIevzal+HqlfITz37u5OMvtHkvhQQkwnHiJhFAoEMXg7nNNrZxmpOcjRuBnGRYIrh
HNMOaajJqEX7oMfGZYEeJbDl0JUk5crSbdVFwezLWM4VPY6k9/8Hd46lLfhcIr6MQ5wY/tt//d4m
rJ7F85vf+K9r63X30kw3L22Xib8vcst3/nv/8vsKfTdVL//6L5+hxIjlp4Vx+abSZhnFlmhZhaEM
MNPXFruXf16071resr/dk3f9nD838DDav12+UHa/LJX83/xWPH+hqL8vYv734x7xl4f5tkdIFgZK
yyCEvFxGqYxCgEK+1fhsDH+wNbB9QDT4Xv1/r/FV+w+8+hcvaYsYKtKB2D++1/iS/McSGMVJgczR
BCwchd/ZJs7MO5dQamJr2LsAKCxQRX1pBH7oeNWuzcM+NsOnuq8KF8GRcaO0ybFq571U1y/4I23g
u0XuGGZirYwhaXe5L+y6geynDKyx2ju4yVus4fsHoo1hrmgp6NDOsKOhEdg6Tn34lGNnuJZC2Guv
X7BAj1cSolM37+SHH+7z6dum+KNH0xlgxTUk7YHRIngb+y6j2wXA/+EqtJpaIAWPtbvJlJD6NH6e
D80HeH+1Kxpk3KwculfUee7VRfTBbJVvNdkbO6wfPwDP4Q+QFcZtJnM40n1AOgzmV+bZXcgjQl3r
ZrRvZmNynbh3IfhOGJAglpd2IBaI4mPtOKlAWb8+858PDLaig5Et5l5gn2fwSgO1nlGMpt2opqSs
NIQY7sBbRrJGf+u0w7rVzVtDwYSw1J9+feRveSF/Fig8wtxgQF7uM0pQGsOzYye9biBNifLr1E1d
HDTdy8uPux2ERi/cIB89GEfHR5C0Rei2M3fxxtw1e3NnHSU/Wtkrx3N8yVv+fPm+attsi61wT81W
8EvHV3fqCUWGa/KNn3vv88lcFVv5qdk7vr6y+Ovk0/A0nbL9vBmvxxvjMtxVvnKcj+HBuR+vh1OJ
Dvmk7iCLecK1PCKQ/Mb/fOKHfv4s+OXoYfjqal68ujZWnYfMbx145DzzK82VtqbfrOSNvCl9edOv
m3X+NdnVvlgNHlqLLW3Lpty2i5TInb/IR2U33YxX45W0z/fIYQ7qpbSVN9PF4NV+55X8NGXXvP58
2zd20hqngO180o/MyPhJKGq9r9t96SJu9KzV8jGcVb2t9+02825zN/FsT9tFm8AzduYx2jh37ZbS
651n+BWS/+l+Mnl6dasGsDu7n7HTiaA2kGatV1d3savsa6/chNf9JzIdNYEuynUqP8e9Zj9vkZO7
sa+4iputKUf9csO3+rWXrF82xwuMXN3Gu53cYRuuCm9y+QM/8dPVxKdGX82f8d8lk8/BvQYhQMkn
3OLeORVUtfx+NWylFTilt/zb7fbXD66+YB9n5wkCYzFiY2FnxnYGElZ6Poig1/LrEScxdC6DfYHB
WrJzEGEPBH1ACsRgNQztT0IWNQzj5UseXUQd1iyvv2un4akI+xYyfyzcijwhP0bx6SljpXt2X1In
mEoto2wcvEYdy4vXL0oiPkcqfbSFXYor4wEN25ilgddI3wtluAqKRL4IePEunLD9/gWHtcqdF+eF
P//s9fvqsbPfeQJenY7PrgywPxQNNjasrs9Df4O5GJMpbpJrCA4Xki4d9CK6SUR0sPMXSYhbBcWR
FadHTVIuVWO+BUJez/UOkpE/t7WnzheJ/CWMtEOhD3dWUjyXpXNdW/GFkjr7LhcPHf4jQYsUq/gE
Z+ipFfm2HKOVgQVd3HRHpzQ3sfLBZmSFL6lzAtfaQEWFsjxHG5MUqqAbD6PAfA1vr0EP/DK6MtIO
eVblByHAlWV6wuy3WeD4kCfwIxL7xIivtAyRUp3dkLR9O4jyYoB89+uH6mwHel0MMbHAJJB5NGDw
OaUmT+wOEhvaMhn3B08ktCOqSvCR/JUc+XYfi41inCZhrsfQ+c15zXLLuGNL4BHDNigF57OosbFa
oxIKZsyRWXlBjUfENNXCHdk1Fsr5vTICiWXdTaNLK4cP986D83YXeq2f2AMVeFcyMdsA4W+3X2PA
mmQcjPkqadWXNHdwOuvrfImnxGu3xd9XMMGaHSpsJ2mVzTuX/u3RbbB1RjTMqnidCQ75KdK0Iocy
LDpDvquVVN1OeniT5Ha6V7oWBU4gofvUuOTEzF6WVbmL57i7TI1y3Sv5PoKncWnqxbOuz8UqFDg7
hmP1mYCj9i63muSd0f5ff1KmW4D+MDF+YjPacgzd2ZLvOiV+suFn4fyA6BfVz75o46cuRZUYQ8rI
ZqZfv75Kr7OIP99tfCsR3RuLhSUP50K8PptVKEPe2KroyusMvDIbBkwf+nm3xrOwyjdRQ4gSjae+
Q1fXHvM4opu3ivuJhwbPCWa3Q905B3QD27CJxL7XlUcb25xrZp/NpgFfw5CP35plVPuGPkweXK94
gwT/vgvz7MiU+gpnmOTaElVwr4vjnA/TIQkvHCvqbzGabLyoQgWHPgE5HSR0gOqipzMs5BXtobjB
HuUomz3eJpP2H+iK/h2GE1fVS3ErmpcXcflcvXZH/+iWvvVH//jt/x3NEyXwP2+V/i37dO4kwfd/
63lU5Q/imkDGFFwaFnYNdcD3lsf5gwUOaizkWB4j2G7/GGvozC5YgsjtgdP6v9k7j+XIlWzL/kvP
/RoAh5xChCQZ1GoCYyaT0IBDi69/K7qquqtqUPbesM16di0vM0lGBNyP2Htt2qR/not5f7GBYGRG
s3SVofK//tEy/r20/08cievH9P9+jJE2XwVpNFwe4lm0x/9+1LVjywMy0G3H5DZj+sMN7DtTLqKm
VNit/+lF+fs3/+eynj3vv387VEx0nmxTKBjYxf/bydZawMCTtUiDoWvM980bsl8ao37iCPqxuXWF
OQ672a3RazWVMf/qZQWTokyM6Y4awiasDNYhldJo5ReQbEkZJWk/etDXFZfsiJI1TAc7wxUgveoM
VohRflWr+TiNWk2R5OE59hd6v/ciTlBBm9h/wJzaRrcGSaxT4zpGXr1aaccABiCpfCjsrrknV2ji
Z2lz4mCKzJkCk7jiCTOoC2AuVslxdkq6xXRzKxeYUT5zw2ZKWb7WkSQDtTE2Pj0pnJZrxElfe1RE
eqABXsWCWFc4xS1L4ErZxCCrkI0zVGjg9dNdwgrjrV/i6gwp84rS4gg95HI1p6DEWDQy3QDHE2jE
SwhfjG17P02sOiN9WPXpT+4UrR0NbDU/k8azLmmcYolZGaK949zGpjN1pWH7XmnMCLC2un0lw2vJ
DouhGtNPNS++cQqoXkRq8ieBq0T7gdAgfss8kmVDdmUlpI9a62d/JqWZmZnYtC9Ty/qr8E9334x1
WiSk+qH6VVVrNu8ac2XWOLaAAoKeVheeUuLpD7NIKnkwB6unHNr08SGfpS3Q81Hi4PXIXETxjjlp
uPPtcQxqrsczn1riXZines90zhyvTcVMC5m+QnwIgsT+TGGcGHioDPNLVL2AkbblMomI2kq7Hfkp
7f06D9OvvJtHTPsQyph1ZSNYo8rsp9YnrNp4odPEzVpsC6actqVoGpJ5JS1wnteXQc2sZ6g1se7a
pj1d4HvDPuinqsPPnTaAnAS2/tomcGgvWSv/geDV1JGJ/SYsDD4yN26XzriRO9f+xjcFxWQtV+25
TvDnXfOPuy1a1dRrB13r+ijVy2l8N+frnM9YUwOCEXM4IyoLZ/5kUrq0frzYsgeR0GlDkFAnJr6J
As3yY/Tk1bFae7M82ma5pkE5VfpPYdgraXWDUUvMYZnxasUZeCptsz8wIOb4sqi8cQ+mcT6Q8LD2
0l+YQTe+Z6/tU5K5LlOPpBqb3ch3KLAAIfUMRMYV6HeTa/+0mW44COKSQgPc1MAInDbZ8vczHY+1
ZRab8qmDgSy6myV/hpiOwE+UB5pfmA5uZENBvQttmghaVBR+0m/EqjC6a6snrthNOGsDSbkDzHoQ
8xFu0+LWsXCD4InBU8T316uoUhQp6OlhMQVEEsjFT/VCKwKlhPvUOdnwpeDwZvyrCXSJ1J3Lz3kd
Boa8o4qvINPMSSJzS+SfWVrVcJur1el3i+r6Zr+lemadgOAmzylpz3NkLHVX7yzgZr/LdEM6AXFf
k7cEXaHMbpbJZSrfpSPOo35D029CI/3cbNHxChc0PYEqp/oRaBolgIZU+N7ySguQZusabUhGhVOF
//tM/v+qhP/FpOw/3Nj1N/avf9lt8fV/u7H1v5xrFcxKikmYRerR/9lk6X+hubnWfNeKk+HlVcHy
9yHl9cbGQ8El76D/RKfHP/f3ISX/y6Qiu/5DXHlYi/9HN7Z3HX7985WNmoFJILXEVcGm4ef51+7A
8KAOIVLJ/ThuQMRNuXNvLs0CMXxrgk1DnNNzbxzjwXFfJqccDtdg6Ze4VTet1JI9SpkIGhLxZs0x
r9aJOfns+uZETN/ScbNkTOQi9IXujmFrHeTL9LvSQN4kJSxwsT7EfEL3jiScbhm9FLR0Uxwh6o4B
clYQKYnZfXZ69tku7oea2TLUjTyvS/yi2anc1cPK3KXtziA9QU0u9Yuy9fEOA8WfmNuwbTZgT4kZ
kj9XvbXrNEV9uzonw2iGvTSGNdIrnTBh0UMt1Zfhtym0R36U6nYix2lu5g5wDzujGpgISsnVuCSb
CzxbX3OcnpCMWb1xCc/2BCK7gQIwD+eBtIrdmozwzV3AwMMMNlM18rsxtzjMUDn5hVXtAUFOz3mp
HmWivuNCvJnkd/BKZ9aPANXjLln6HBedeeA0PngNCxN0Gm2gKrWdtsmt/+b/+B89tf+NIvu/hxzY
/2nuvqo//f8DVfh1Xv8fHuqxhxj6Lw/19S/8/al2/mKqT8FMc+ui2ef5/FsZ7kEhQBvpoc1k5IxL
iTbzHw+19xfbaos+HPEvsqOrJOkfD7X9F1sMZs2MbB0D2bz8n5ThWCX+7bFm/a3R8ts64wfwi8in
//WxzhMQuEDa8kDzpvjUj1XglWu0zM57nKQwUmD+eh3EXgkgUTuAecMLuXw6GUrOySjta0WYPnvW
Oq4+S+XiBcZnxMoiWOkD5/R5Ndhfp6m1jyW+5EoiP8ksO/AKpgilAdcse+5XiWHdHI4T0KCOy5b2
E+wLJZuLpgXljW8U70NvNTfSg402nlbD9Wt4V765dEVoUrU0SRHmlAV0/afFJkaHjuO2xsFp9e5D
i36qNt8E+PTBWyGHOORNbDlMlu2SzjNu+w2QVGwQFLQAdnVEJLrbWQDr3ERYFezgy/Vj0Zlt5rhZ
Wl3tWgEQoUYg08fvsMAOmJBZzeSMD60YgvFnUwM3nU+6+rxmJqnMfbcxaKvCH+XHCDyJBWm9vE1i
NMK1MOTB8eBE90bh93Z/Qsj50oKII0X+ZSzM3xu6SxS8xUsDYwjcXOYV3s4tcPAzGJF53ZBrtZy9
QhycCYWW7u1Gs0hOdPQAnHIUUfOjXGIoNvXy6iD06d1nx7s4LTwkYbnBWOkBx/gFVKgMar0a90Wd
+lvupA9tbu+6VDtAVYEQVt1oy2c65d4D+ZXaK/kx7bMumMJocfM6DIZPMfFZeUzaZ/dNH5RfatfC
XZ0GGBBN95SnSHXYI/vkqJV+lQ5JaF9pKHHXHEqs7I73a3PFbcHKayiXKVSLivptPlkkBofFKo/X
IJvJbbPXa0wQrpuKxbgGXzpPH+ttfZrNvP21EYn4x1VvlHS+taxf3FchnPF7iAL3HTHbZQt61LrG
LvkIH0JPskqrKtqMStHk+FA1bgg34CYzn8m471+XkelJWfT+AkfjkDFS3rU5FIlB00o25PoemF3A
qCZ0apBi9Qv8xWjWb7OtfDBsdbZjARaU+/G62k5z7y7WNT+ukhAB06HKrQflxa/X6SrEfr8oTmZp
+IDeNUpdYEPV8UqZsJNbZR9jYAuyYhKWmodFNGFyJVEb1YtL6Ws533lSBU1zLtiW91Xa+BIBsnXG
L7fjMoOmRvHr9c9G6j1l5e8tOSdr/mKgh0qbW+LOgPFMZmhPn1v1y+sfbHQnEvL60uxHT4WpvtB/
npmFQa5r+Pn19TyL4ZceXxEfLZig9CE2+HPJjgOwXtD1cJkIglhFz7Yue2lX7b5DTLBeU8M2c7cZ
JDPYgVw9HeUIGGSkhyB1bzzQPK2nnls7eVAI65by6MSTAW5AP8A1sIMELrFv5C084itCUsnlICDv
LJmTnS03vwcQfivb8WfOss+qG9NoW/P3JtmcfZpqUTvJO88gLWwUGRDw3Fp/61ubvG9KuQ9zydqg
jOshpGNHNyL159ScmF0tbn+pNm/cCUXOgZaK+Th3S0rX6U7wHbt7o7eeOtk8Fu58W3jdPi/z+qfA
RfhaOjNxVTgXsEvGz+Q68/XC5w3DVvhYJNnO6tNTovWHKRW3Y6GF3ZV06/Sf3NyMKipWBpbxSy87
JuEDYEvxFA8uvPb8g91HkCc1DClYmruaKUYgsDrDXbzG7AkTaB0I5PYrXkY/aWrSnibjUsufua1A
mtnL+2iegbsEpRonEDBDEk2kh3/P8Yyh09Jh0G+0uOthKdZIA9MfSKcjDq3atM8ZgMwNfv84SGu3
iTKEiYDjNG/f13xMW9cZ/aK3RNi3V93GGuaJiTAiHkCdyfa9MtznVO80vGSi557YtN9T68LYbEp4
zFu7RiR3Rm37Brb+PXeYn8bxe1edROe5j232rfqS57l0ggI+8MpDlh8mHg44F7UdCucCv9McEvrq
/SB/Nx0Cch4N1KSyPa8UnizZP+28SsPYjQ9lIk9Fr+0KPoZE6NCpfdHxoR6pI5mhhyJSrJjLML52
3ot5hdP4SwyQzNHTvba+95xnhiM+NIpNp61IbahM8iU3ernSaeg/3fmRoMAon7sbA16mqvLH1LKf
GNmhTdFKkCKqcu8clX3icJ39lKWIy6/HeIQRyVNm3DCXQHEDLevExjnc3AfXZB+fZWEC9zzO3HDs
b0zzCWEAHzAtSLXkE/lraLA9FkOxT9jSINe6eDbhj82RjJA+eY+H9lP0PNSg/JHNWMzdRiJNJspb
ryrD1OnCQiR37TTsnUbcWkv5kTnL0W5fqrJ7d6Ex+5yCZ5Yo4GxgtEWYxhC3x8ywlF3uUqj9d7ZK
sJVgQE6n7uoR0mHHzdONmIsHg+99NK9GgipJSFVcgDc7d3Uy753UC9C03JWm6zcT7/LqfZsslJLW
COn4XT+3yLBLy3I/TtfchfY4GteunTID6xk4x2k6ejW7XGRvK5EJxUcjGmJp6l9mqc7sVoCMVXFY
Qdyp+ASLzd41QzM9jbW+Swv321gKO2R0/j3Y3tugs/ubk+Fk8uQD9TM2GvvO3q2GLs6kzwN7IXEY
kbQbaPh2Rfmx2GQGrcsmowrlszmX7zqR2selJUKuNdwrBmxDpccvo03P7QIix/PwN4hspztk2Tvd
uyWrZ2LbHvR203ftoHbokJlcZCjU1FZme5OjilyLHfuTXdEw3tvkWdnLLgYmKvOgGVWQX8XU9nSE
CXrl1LUjArtt8TVYsvDyo8LVz01TX8b8SFwifG3sJPvW4dVpgefUxQk80IG5znVwc4ZFRnUAGzc7
cokZQdHHO9Rm+63yIN5ml4YsjlETfybZkZrDXnPNHvSqfVJsZFcxXgx7eRRpEy0yrj6kWZAgYj8V
7fChaT9VJfdj86Ov8jT3Zz35SiyAg7I+ztoYLILw1rbcFwM6dx4bjbKuvk3V7eR+xsZJm151nui4
RrELTFadrPWt9uoIXPahyA8emuGa9JQ1ZVDqvUpUjO78hf4QfdeyM4q7jL84LQkoGZv3zgwXzaLB
soK6WQ6znnJdVJ/5tcAbtNp468ornJE8GQmskH7VcolvNWamw5TaZyLE0EgCtRLjUz67dpR1AG7i
/EdzeZTIzUjM+SZDle073XSXp0eS3s9LuYa1XWl3jM5CAhV/dyQBwH0k+yZvDvBidhrzQtTKB9CZ
NYK4LGytGkld82AXBuXb8qtW7WHeRrCkk0DObZyMzD6WSYmLdlt2gEJfXFIHkQchIoI0x8cgJbc6
+3G0Itz0gtNWO8FfOsmtvsc2lYVb5bLqJ+NHOuMrUe3UH0MUZ7Huyy6Oamve4W56NafumFE63Yky
UygOY6IbCg5OmaKykyb83GSqFttnTIfhFYIO70XuNu4Oupdf9Sdp3Y7VonHoyB873l6amV8B+1ZA
Gpfz6OUyPtg0yUEJy6ehkUel92Cp7pftakjaF94Te2nOGYg+QtQ+wSdGmy4AQOkXxKrHufmG6RrG
Fo1DhT7xVGozfcAS9Fb+NG4vtQlApeMFJaNCFl6YbgbAxca91cr+pHfd62AigfDWNyudXwvHuC0z
/cw9Ecw03HmjnRljhJmR3oI+OBjCWAhLGM9L3xqBMieY17Avhe1U6O3NXZrmBgexoSKVp+fW1shC
GRkG2quP3TmomvE577cDeZ0hjc7zyksOLioE38RudatvptpwYY2COLSn4cWtWJ7no5ZGc77tCURZ
4ahZocqHrz6jC5hH7Tela/dh15z/WERBLeIV4fCY4HYVxhDEdrfWIZeuFZLVY5KF6xhg6kV7dvBb
HhJjZUOvywMDKutY5kmYDfET45XkvlxEHUx9p166Da0v4VfV7FzEuhSXhdhzFBKKZK+Jeb1nIXHY
NJNaeh+jB7YJxQvt2ts5Y3lV6fNipLV4W9wmvhcGrd4kDb/chmW3xvK4dRLfw2g9L0LcuSQW84G/
pk6phil4J2Y9sNgcYvDfDg1BzuRajpHrpOIN6y860NqJP4Xt3eea6HzDomLXjeKy5s62M+aiP5ao
S0nPwgqD3ZNBS3MqvPjR6aSG31Pdpeix4fHX9x2ppMFUf2e5FZXdYIS2qcjyygpYzVX9pdt5fp/l
Sf+tW1t/cMmaCADsBHNG6dZKsghmvAt7txH9DcuDOsArQWWQZUGbsXm1By6yLhGgvzRxsibz2RBl
GoLAaMhSgU1b16GzGF+T0Uviisb2kLFjCef2Cmbp7YodWSeP1D97hTpuVioPVqIf/N7bXN6knao7
neydy9AWR3BtD73mXYC+BWkGZqKYvh1SHWdzI86kS8K4vRp4ypt6sy/O2FJr8rAYoxNgL05Y4Ai6
vyazg22u08tSb/2+Melxh4G3DY2JHSiwuVDPpRHo2J/pifpP1UHd6vRHqVjh985N06K2kvVl4ZN9
LuDJme4H5pjD7Dk/dZaHRV386SbLz/r4CzcgINLfrveazPqr1PunrjSfrQXNTrymv1mufFld/9lU
/YcjxkfczjnzeuOCuw5p4GZ/qYRHQcui1UspmaHP9oYKJXabLPuuaOLPKQjl0IW2508Tsh0WPzbW
HmBOTDU3sqhkPm5vnWYluwYYDsz0kqmCuhNCsGDZHgyiiA+y/FQ6c/REmxpogcOlcVh3WfifQnvs
b7eyT+/QzLBnWN2gcqGkJJO/adprzxXSl9UzfvGgysZf6YLJ0Kk3kqcyewndIScuZDg1SfJW1ukT
YVV3sdXfKYM06pJiSm3fEylZ4MUMTEZgxNsihe/NdU3aLQ3yHK2uxgQz39OVP5Zq2g0FcL3VWb+Y
6Z6cLp5uHDf5yShzyF4+l+10X2vTtzfY6KPNnKbfYem51e/u5uwYm6L6dyRFex3Vnfveka7lIzdD
4aVIEzccBFBGiKL+M8uH+yyND9ZGyNX1IjHsNipdAsIwWtCsggpGUlSa3r5DROIytiQb7azNI+6v
8cUyKkDGlbOPFyLDXT0s9DnMwNc6mQwsSknf46Qq7PXQDQvIZOZDozTetjyZsS8x3tB72mw2P/Nw
TEebUsr5krLiq8fTCD7OHRToakYaCxoS3xsLMmk8aPOUqOsU6/dSyTuinYNBilckl1PQCIX428pd
DZ7ATMZSr0YkE2tKKbocCbJiz5jmw/BGRTTeeK3xmzG4P4gtJMmDSjvtmaVNiXU3kdHGvkUt+jGV
a3Y3O9fiRMjUnv1NucuDMyewfYFCzg85cKLrNONJtirnP+T6DqL6NMNqnxecKv4wAV8e8/5Xa1uR
t3zn5C3AlH5Os+VuyuSfpjYHTsy5vUukEiqwzG59SWJ7LhhIVQyaSGWhxBgxCIxcwF2Cx6ptDoy0
tcc2rs/82EOQa/1TvfIObjwk0UAoj7/I5TI1QzTVfWBNvIKQAS8l77zA7Tw37W2qZbuispu9Nrh1
iLLADk2EXMdxK0MXxHQCQict09fYaiLXZCwzzpaFaSOGx7xds8tpkWW+vqvSPTI6N3ckA7FyUrN5
svvmEVRxdjOuyxo5hLHAVTQwVSynTXIpA7ZZ2ITmxXPbqS5kqaBBgUmLUKjCXUJGQX5WLb8x8EWI
Z4f7fFx3znVKUTsmnchhHlBpTtNOh/C201gXtlFGrlowTIl9xyFfvCG14W2hF+C8/hjXofKTmfpl
sCsMKEgcR2hfd6PVLy9rla1fotSSn6Jm2DnetZU4ZG3ym/VBtk8U1Cl0QayzsQJPDEVOBO/4BY7M
qXyFrYIfKA6ISQTkOlpPIwREbVgY6tv2fiLHaDF/ZMbso1hFVFnZw9IQVZdvhAolNGReu92C5H4T
UjtWonuceYj9qU0fe2BhfhJbP0OKD4QaRdozLpCbND8LXQvJ2whMq9/rXfnsyt8SKj571sgzx0ev
nlYis+WtM87fxtxyi7bNceoIYXKq8mBs8WNutretoe+1hdHUChfyMA189Mvr65KW2WNXabeV4y07
LZlMX7Qyeyvjjz5fbozh0aseW7s+NFt3jGM7uTCYsq2EOWe5V/liQX5v9c+tX/ugz606wsgSqra8
M0E7Z/EvJZ/W0dSDybrLOvm+qqiz3g3Gcoz0Frz+7pTfZUS0btxKYkhFKGoMKMCVKEW2d2YeJ8dh
va0zAUFBQ849t1+p0wvo7dMUo2PF1PEhtGr068IG+k+BzpTedwv3MUNekQ82UFiLmBHbi+zOyAJ9
qBwGKy0yxecekafFWTZwxcJUieokO5cNuxqbYU/GAAjI9CHR1gB5gG9U2IoQ4xzxlh5WzwjIRVr9
YXXfcEd2vhUj/BPAWVIuGyXQB9TDRy8uPUNpEhBchRGdi2e1MF7B5rH7PDSdjeMIAG0Saskyv9em
/iOc5Of6VNmTCrS6JexOex9KDmD4bo+q5veV5QlzV1cfmYOeegeBcqr5wsqCfNpP3lvBZ2eJtYex
aj4L1Akw2OPIUOXRGziO5+GpuR4V4rmxvbDZrICYVB/f/O00mftWux7O3r5efrPG/+w9CL/xu81Q
Ypx28+r+yelwBMPPYqxC2JvBlVNuO+OpWIZdWkX1GBXGU7r8Maqv0n2HW+XH6TdH9tnrCCUkhc4u
PnoY/e1Jq7K9YtSOkzNkpgD539oR/njOdP3O9MSumEpGanV/rpIfRfhIoVe3hMyx+tP2CD/9eF3R
PF7zEi1JwWYFMJv9WOXuTqRvjl3saHJ5AQleMNLP1JDHuqyOYrovdSbIhT0euso8ZFhXW8u+t+on
V36Vo7zKJiL4oY8VglYf7SbhHxMk2a649FlxjunZ0EHISLdLvM8d1FMm1ADDH+xt/lWZyXejcwsu
vbovXSPM2+QBy9tp48Rra/LeXDCkjLTqU6cZb0qHlNC+ESVRswWJ51ddZjuV/CzsEloiXI23er7M
g+V71WuzLry4fWDaW3W/iVE7Acs7iuWxmFhFLL29t5cBnYdL9t50o3UNA+EknOR7tg3HTM3PpfFZ
zuuVLQSb1iTvoIa/n4Z6fE6sD0L1DrW6RgR4zstoNTM/ZH2Dl2KfteW5GS6xNzbPepYybxKHlmwJ
nWVyRSaZEz9leXxG5UUuM0BsY93lFkr1Yg4gL3Dpu4T+3bepg3Ip5hJ8nM3netx81zCqWzuLkuFz
NE4rw17yB7ApOt0QFHMegPJnx6N3N/RRpn6u1O2m8dIxnExPhXvss+0oklNNdZwicqdQzKK6fi23
S2lXO0v7FFzh+Y1qiIF2Djn1Q7o8g8a+nbOo1FYukJjPzslDBJIVSeiC6Cn5yFzbQlM0h2z7juUS
4jR7KJvKb5c3Fx4tmhufuIBb5svNfB07b9jzaSFnudPq5N7wENrocp/LQ2pmdx0pIAUbrKZYgtyk
TGKyRhRTCDTk6LTWhYAEdFIc/8Ch60hrzxa5xeWtTfEpDs3AqGgnM91v1J+lfpX9G7a8zOD+U85j
W/GlenMbZ4xDWCOXk70ToHr9Srx2eo73jkXHVGV+ew303farkgfUYYGLk73p7jqDz22CFW/+kPnD
1odrzbDcIUQwVzd1TWLGGDAeHiQHS8YZZexMj4JJ690gderE76r7qyqRLQW7DxcEh+ecBUTzMLnG
RBgmm/YS3Gbtqp9YQeNvtvFQ0HtRO0UEEB1hfvmsCUB05OjhSNhroc3lRE5FwFydw8o2A3No7E8p
5jxTjixrUm6ekmAkza2O5trTm5U3SmdeW443oH2bQy3UZUjjr9luPqWgtx3GN0QK7Vs+lfUJoQYV
oV6o29XrPorlfdO23tf6/jdJqDcdcTByLBj0jEFGvqObhoPm7ipxwbLuX+fj3rruO0dwFtu+Wi8x
DgJ9/dTKx6xfA1OoaGyb7MU0tcvqmDdrC5iYmMPFWDN/ZWV7nfg+F+wh2q23Iui4UUXSS6X4yvWL
6L3Ke1311za/k0aMR2zwN9FGDR/RVZZEixOjON3r/e9ZimPWdEfD/UIU+ZgzhDWy+xghl+t0kbOt
+8QaIuqEuWiOaXlcxyiN3435XFtPDLnvukpSfg9bYICIwbnLDKpvh6etzNMAWeGHZxEG4324k7pR
tiTpmyVbe82ebl1Ok+qYl9uttsrvOvllMjsOR8aUnoGmLCX9eNc69R3jAskoSi1BYU43k8YP2Wtk
583WobL64lLHXfFhE5O+K1bjnsdriHLWJGQA710GEp74oM3miXJYAvXjR7HVQUrEqizlQ1Ih4NPs
7E/ct7RmRCBNyXbKFuiIBJm1PeQFb6lJkRIqzHM+zKSNcx8IJourc5gc4bFXhgCoOvGrIYOq3ljj
CpASZeG5ZzcbpudpM79sjYe89pZHneHQ4nU/49Ae1xxi+lokA1svBv4e00kwFaxEluXB83LtiwhC
+9Bvo3uyOzrKjaxW62tlz+7DzFmYFDFhSSa7Ojreeov7tcWUnOCuihOs127aPggrftxGmg/yIF88
I5EBg0gVpLHSeKr65JBXunyo9F3syZTq+jKnCMRXMc9+lckvLyUiYCUygI5zMS8tRxJghHU+NIgx
Obi0LH6jL/T4CHnbOYensXdnTxDRPepWhMKv2DlM3kOz6g7KWd6ShXejnc0lMru3eXYPIrW+MPbs
Cttkj20ar4m20YGRKF7OMH+2iz21RxbEO1DuO/zsR2VoN4On3aE1vxJWCUwwluWUbxiFUQTdLEWn
IbkX2p5g1+Hesdez3iQTRl3Cx451YZU7TTkr3t+8LN/Q2Jl5ZDAk2fe9aaShZuTOSJckDcGpkjxn
xagM3+lTZpcF/HwtJHmeMJQy6mGGnYS0iLkpERmNJr9Tz9KBES2SW2xfbmbt4lg1+16rHy1MjY+N
zn7UIxH7ohKj3cs6H6LCzowXp1e3xVzJiE4TFZUzd76uaG0mKPVh1TCp2FJteGoZukQM9PX7udRS
PMqrPRzkhsHAHxciMH3byNaHdmpZkZtIwnfKoDVGGI5NU+p40tXv0R1Jc65jQ3pBmTTyY66c9me6
zngToosCNTNoKou2+9kyqP1eso1/eAah38dyvGxN50Sy6BiuVDm7YES5txV/DyHDCnTD2QT/BMsY
k5hX3VsiNpnfk1p7nzRN476zndfJY0JmqviQo9zYpWMtP9i4s5du1IhZfhORiTTZ7+tZDzWllTtr
y7x3CBzUueUwgzow/qTE5QwHom6smxb461eXsPNOkDv8oYidK8Jmqew1SAXpLA6w3Co4JlvLoM1O
R0qPrT7Mmlnf2IKZUxMTCmsMnI2Ldarb7s8w6epieSmNI9tIrlyyoBUWJkY9YjIp7WbtmApKM5TH
451ertY7gUJtE+h97xG/sMCMNzUxQZaEdiKS2YqyvIGBSkOzV6lg7BunV7xIwjqLNpjM0z+d6RRP
+PXA4NdLz/5ka9B+bZ8EVVQ7rdrKP14ORTTsmROxiZ0UIKwqq/OHfiRPT2xUbwj/Pd5kj+Zucgtq
g8oAOD8bH3o9GpdWi42Pgb7mqJCT3RozqURGZxl3Ff0DRY6iqGq4YAzi0UhihsRDpmoKlpYFJWh7
nmu9uclzUDHWnLp71eJ0N91rrI7XsU+JC2Xva+0Wla5gkbiY7rey4Nmw0Na60EbcQt567f0CSaDv
802QlKM66zaGeLjTKBFODKipo7hPL/0kljdnAkRhdIZ9Dx+g39mIUplVKss+d+SE37mFdMJJDQhh
JF2F9AQDiaUlt5Dzf/pVzonV7TMhaFviUgs62dXaqetd7k9IXI86geGYH6XTRLHHNpcGbA0b0nkZ
zBXosBM59LcoQkxsAM2a3I/Mf2G+69N9YS/8foMrWErrzrzDY5neWjrL4ETiDuZRppVjzr4nkthC
Ray0NzeOt26Hs3A5mFXp/hd757UcOY6t6yfiBD3IW6VhykvVXSpzwyjTTe89n/580N5nRknxJEM9
t2cmYlzFFBIEsLCw1m++90kboDCGT1y15xZTPukJqB8h8L7ys5Eqw+T/zmoJHc/pOcFU1w4RWKqc
CoXvPrgBRZM6dbs9tC+HZYmsa62xnkYfavieHiYCBLhvUtmwNV6KBZpQmEoZT9R3oHE1dplqD3aS
dMpV7PvIqFHs3yVgSA6K4sTwPzW9uKO0Qfk7tvo9Wpt7Ry/Qv5hi51mUAXZx/hDfqnXcHwrsO3aB
wHLNKer2k5+O0XPJE6PSRfYQk0uC+Rj8v6OynoYrvwqc+7KInka3nLwQtKSW1+qxEwZ9XH+mSFzq
+i7qy+DrkAjzJh6sLwOeJI9mm49Puo47bx/rxoFp6Xxr3z9RQ2pvq8TXvspQeLRcnlF6mU+fB7Vn
EdgTn4JEt7ypLvn/jhG7yKzVa9Mspj/tzqboMmYaWSEYmojyxLNa690zhapSofMOWwCfut619+EQ
1+IqVkwLJ502+xzSSPCdwUS6KRtu/WRqb5yhqTgRgbIfHc35C586mjTImhyLkqYvZ4ieSiXJ4xqZ
/u94CKd76nE/i46GeeOUHip+NJLbhGpMOs75gyhcXlBxQ4aP+ah5HdaJekJijy08GN6EgdXcuM41
ti8U/B1YHYVa3VQ8tZ/L3Ozu6VmaRw0H5ntjaqYD/licsbjGncVxUb/yc/ted4buceqtEU2wKnlx
ipiCU+nqZgdKYeweDJokwPkj1Sff6ZOnsR2jYyiLsa0efpqy2nicWFsIIJZiHJRAF6cUX8wodtJn
y3a7u94U/hew8ioFt+SrRp0BN/dG28/jWOCpmKEBYw5HXDnKvU/W+Nm1uq+IxzqHcpC10WJKuxdn
MEKBv0KAKlllt1STZuhmp7qCI2GNiX4fxyaN/6BQj6Q/tJHSiYaLSZ9ypj/6KCwNVFZGFYhG8u2Y
DMZDU9loaCXzdwo91GeKYfzp+4a6M1Ecg/CI9OWIasRhLOsZgiGNdKx2ECI7lGMGNlhRfZrFGf5k
PQ5DBzGk+Z6EoeXSIBHJkwYZ3a6HcaegkdCCnKb48l0PEs0kYNtQod1y9DGWd5MfWs7S+Tq4AiND
ju4qiST8ohoHqBwBkJO2yvy/8kBz7iaqfhXQmv1sKAB54nSP6bXYqeqg3rBBk5MLk+NnlrggM+lJ
PoLhgIxe1sJL59CmyaPpyoOqQ8iri+Tktx0awHUw2tfqgDEdVd2A1/PU+o/sNp7mUVOlQJ386FML
rpEUE/bzIS716NSSf2DEDaQPp8PmVAGsm66cqGdZAkcT/b5ppAAQVcHxUU+6lqoRILYHoabaUz3k
43Ws+zF4zw4ShCma+EvJGwHIVxXp+1ILxr+HrIoeTSnGXNg9pelEiu/4gzveAH6loRPy90E4teZe
u3OcsnpKYE/9bEbBp0O1lOcREoy/p7aYcZ9Kixt3VqfkIAKFRoHRywbsGHwHgGE9KkTyo04N6kbv
+6gAG2OFz8qElQzeL+3t0FElH8JWO81j33xDejLAINMimzbAX7sw1u4pYxUHLH3IosPxW8r7gZNY
KBQMWzAef3b+iLoSfjv3ru/3aMrNLia8OkaKDbTOXacC/JuLERvQiaoFKhRAY9MQz9t6rgCxZoNT
P8JMOo0x2j0lV9K17eTajS644XGfyu+rpsz3UTxNj2MBmqeOxCef9uRxFEb8LXTgXQF4ndvbTnk1
JrQPtRLO3yt/LP9sWhd0VlzQcRVj+6I2bCq8ydWaGl0rblE0BJ84PBt2QMWwAYugTvVDWsWG16If
9ziqPu3pKBHu59ruylNhp2gF4v9yUIquecZEjIsBxxZuIZERSdsZ4c7awYajmSfnYc7BXHFmlLvQ
0MyfdcDHDA0dVdogqOiy51Ty0LLSrnxMDZ7nOG5YO1uFWFXacb4bke88JFasfSGY/OxoKl7TFcYu
lOrCYRiU6ZhHY3zvTzFnxA9izgI05uGH7U4uJn/3qU/nI8Rq9AnbUCQDa7f5XY0mt5N/VyXYqFMZ
EHZLCoBm91Fo8jafFQSCKFWaIPTd8dbqAR3W7RVmKiBqs1szR4yorV2L56Q/jxx6R3qQtQrVBhIU
6xctCfMbN4fvAVVMYfkUwvrl4hfy0mV5eEopZ9A8p0M/QsxRFRL72N6LUjPNfZrCaFDNqt7puOpm
Wn2C/veiUgFE4GLWgifHuMGn8bbzc4p79UDvuKjn61SklGkCCjERPU99Kr91OA0peEL6TveiFPyJ
ETKaTiHfmv56Rbz/f2bAlrjRRYLurvt5Rguw/k3PVYT5L2RX4ANgxYuuN7qj/5cYoDjmv3BO0CmZ
OCqJDWr//2YG6Ma/cIGRYs5Q2CiC6bB6/5cZoLn/Qm8PVX7ouSr6NR8iBkjU/3/IPpZFm04qjyID
AKwXisKCFVDw4Ey4fnoex850rA0NREioz/s3NIkVYu45C/h/RnFh4xr8C3oLUqDvrd4P74oB5kTW
e+jy/LIA3UlcJnAgEp8Nyv7WSAtRlFIpRMnbXVp69NAJ8b7b6VoY7yPFcA+XJ3WuDvA6KYgd6Eap
qpCy9JJw8UbEyIHHxw2od15R0PrWCku5y3pSxStIAiXNFLf0skZtjjCzm2+DWxvsoH9zT1Y+6srS
WVBD5FdF2Ee35Kd4M76m11CalKHz7A6ararQrKfpWWws3doopg6R27Ukf0VdLJ02ZAAa1Ry2ALiG
YxwDtvZD17i6PJeVZbPejrJYtqYMG81Pqs7TSkW5jYMCKIg/VXtDK9KPT8jGI0jHCcAm93IWny03
8DR2hN/i7+W7j6nZij90195S51n5bPiUCEpkUraXm/t8cToBND0tzdYrnda8nYoRx3K32ZIjh1O0
PL22QKwf6XeUZ2DZn49StCT6tBNaL9Dz+pqqJeo21Lmv0zYVCOaiZUqH2d1nkRpsSIiszc/RLRs2
k2rq7+Qp1FgRWZu3rdd1E5j0wuR+juxp44i93xZS7ZPQiW4/emnvrHNmFX2NTC89nDOLXTFWyh0M
cnsHdLZ+/OgOlEZwKB+wZpzoV8GYN6fJh9mkNlBRvErLxM0MPOo6K+z6oRJWfn15qPffDgqnyu4D
Wc6a6Qt59x4+UEkpufAy4vGVi9fFfQSx6fTfjQLJ9G14MHggmm2GWLNoG1o4ZmLdjkG2NZe1FXo7
l0UQbPM+NOcsYhQDU5G8qaGnKHpMS4ny6uUJrQ6lqbDkIMey3xdHKsriCbxawFBzMJ2sUB8o+lsR
SpFZ9OEYwQq9GUqeuzebAcxK6zcBK+RPgod4YM0eRdy//rv5LA6v3QEBKma3AAiRYSzid3hiDqjC
NQ1N48tDySB9fsszHyQZ0fSQpGOpivh2Pmx3/KdUB2efhsJZ0GbWKVLb7Bg52S+iYfpPtp50wQD5
aRowic+HCwMg8K0jCi8VkXIEmJHvEkUkH14klBmpbANXxMELctj5KIhBizxD9cajav/SjX1yKF2K
Dpe/3LtNZ2hSUxjgnPScIUc6H6RoYz3yWzX1Wqfvd7YWtr+NsMXsvaxBaV4e611ceB0LcxtdOA4z
g/z9dpXCOQkMt9BSr/JBOvgB6uSqb8Wb2lfy85/tBsZB8BwNJkvHLuNVROXN7i4syNEhSiye6iTh
A2Da6C6fmuEwUDm+m5HxfUS4eLxX8Li/q1JKLXS5rC9dl8Ol1BRA7o0RzgCGFFru/hjfcgMAJzOm
csOE7t2ulb+Tj86bFBdvguX59/D1DpPmNqKAGHTu97r1rQfNLkC1BKbYq3FvbwSYle+PVA6+Uba0
2nsVmH77/U2dIjWgntSD/PEyqYOxT1UxfnTXojiNFSJ0YATA6OouNhS9Cd9KVEl78GkfCDTNDzjC
dBuf7vUOWayxvDJVJNdUckSx2Etp1RmQFZTEQ4kl/FGmABPxiTJyHe66U16VTYwNRjlQt6OZOX41
DPR8AbMgdVXSDQv1pvzD0QL9bpgqQQ+ZD0GBrB8SHAEa9N9tvTgOZUEJWh378vmj50B/tdzUpLuc
+qpN9HYddGOaC27FxEuwmEN+lBZ9rUzOxsmW4eH8C+k6ylrYT2JPKW3ez3eXErgqIqBd4vl16X+b
SiSji2EK4FHa0W3d1/WdP0x/iTls/7g8Pe19TGFk5GY56ag3ovJwPrJRilxxsHuCChUCrB/H2PjD
gkf4o6CUTgGhE6K/wqppfJ5iNSn2lfRAl3WiAJaMg3k8LLvG/Z5AkkSYxZ7omFuNGoQb4ej98eNt
QX5nolYnXTEW91NnZRq41ijxZjs19pQtvlshcGfcjafdNBtbPkJr62HJBw03PL6r1iKco+1YuDUc
Oy/pfANVJeAIlnwUICAT+Z6dlOb3DssJr5zs/PPlFXl/8HW5EchiydVxbVocllCv46kJu5jmh40/
NxJPO2QxEu/yKPKhv9xxPDuEIJMVjoHU8Pm6U62xBzAAsVfFNThvDLhhY0Gk+dSA+7wRIBxvpkkL
P88hpMtiRt1tqHrfRHumHQG+mO7p8g9amTbPRuoSr76i1vJui4qZpl9pR16ToVZTDLhe1FLu/eOj
SB9dWBvYBfAfzmddz5DlOsCiXhcq4yHQM3Rf4y7+L0dZLKEW+VNXcl14wySyA+1DRIzyRNmIGWtH
l5OLv7GG7Qv4i8Um9QuzcrrJDD1wsI9Orhp/hBTioKCHVpVeRRBX9H04IUlypWW69ozYgPK1QpM6
PzqxrV5Hrg2gFz9h/bfOofq7xFLd+fAFQ3BBP1DWjUi+xOJ7t/Q5NZjwoRd3w3TKZmd+MlMjPlxe
1ZUYZnBS2MpgzihQLYJDAncRcaQZkF+SDTeWW1VXikttgMx9Sy7zfbpCM0/KRSKSATTMXUwoHFIU
E5yWAmk//D3GAjAlPghpKz6XJVRFR/95eWpSfmdxTjEUFhgKG0APUZJbXNGho/VzPeahp0Cv8bIu
ApkQ+UG7r3jCP4Imxsestlu4qSoAXCvIj+i5hE8spfXl8k95/5VlJESQR0U1mgrh4pfQrEWIKolC
r+zT+U+bDu4+dMb2yojsbCMYvI/250MtvnIxG20Y0+3xdNLqo3Cz5GRpHf3gyA3uAEab/+V4ywNr
Nr0KQEwyrPPkaCOp9TtKgDuaKu1ABA2NjaMrN+T5dU/NR+Z2uKrJC2YxXkyuA7anCD0j9LVTlago
UiAnALrTn3rtXsFHAUoXbRcfUNm3NPa1vy+v5dq24hOjd85dI+XpZTh+k3aHRqJUjcY+hulcPSML
V7wIxPt3HT3K24FVPlRA7r10MhMEhSv/gCaQS9u2v778Q9Y2Ffwd6fYo61OyVH32O8ZCuAEaYd44
aMpVzbFDQ6yDfGun6kYsWh2KIaSvJZ/dXVQ6/LGvtaAIQiRHrYQ+JA3mZIIuleowGy/Pam3/AsVC
P8vgvHDLns+qRU/O6VIBNFUNQ1QtxuGQ1ZZ/QCAZ/F2Yxhv76f3liS8YjyjbpZ4t1fPPx0v6WnGr
yAi8ZA6LW/pa2t+qyPONqtT72McozIYqM/qZmrOYFfzxsm0qVLXUwu+/lCmCDV1gaEdd9OFu5F22
B2j54ZIvp8Nih8qasqHjfHo+tYDaC6kmKN8U8M0fc9ENz6FmDBsBYCUdMvBpJL+n6ObYePqcDwMg
ZRxTJQ68OTURpZ+T6Vegmc3NBD/4ASoK/ATULA9mThu2UOgO0pYfn4ThwI4s8i1D8IXBrtyi/BzS
OmlmBLrXWB7PaiaAxBmfmkf4I8YHxksezgo3KFLZbpwYn1Qnt6BqTEb1V4Gx2UHNJvS4MLe6L+lw
Xht5Ak7g8q5e22W2QX8dXDPdI3NxVjNVG5RIqQKvLl3jL8SHoRTaPbI6l4dZymH/z+ShtiAmblHw
cBfjTANQErsNAxgLwv5Z6KULKbYub91stm7Lzi6uAT+H12iaKwc0x8rneZzAMv2TX4HMsoHWMv2g
pSk7e8HtfKGgtz/F81d0OM0dwCigUCG84qprkSkY3WTf0jd+mCO0/LPILb5e/hErX5ySA9K3KHPj
wO0svkQP8VYrTUc5gilPnhWcrA+Om9Qbm1/+LYvbiAYeoVXqhbHhFhe7PHYhzpLKMZjbF6Udm/so
BLtcwe+pVPePy1NaGwwYmU1klFfgMogYUWnMSY/eAHiDDsKnCy+6T60nK82dW6J+8unyeGufkK4H
2bEwLcAb+vnBDt3Ysbq0Y3IghveDBvRQiUTyIV/m1/OK6iGeLLikS7HixSgdwHDV7moFqheQHeAD
5IL+uFWucVYWCvU2nr/8g+tlcYNhcl937cxDIm5n8x5NVjBp7eR6fVOYP4Ux+KfGcXrPL31xvPwV
V0I/8/vPyIstQnslnGvEuyCWWPFTMDnZwW1k1FGDZgc0Yritiyb6+EeVzSSE6HipcW8vBo1ikJEx
le+jFmajp/ZE/VgZGu/y1FbSAjYjjQ8myApK1bu3GUiU2NoADt6FkGmnu7GeA2RdXIxmIy3efXwo
7jGqeeCBgSkv1q/3ay0dwtpFqKF3PgP/m2+HwJzBVoXT/vJQslu/PNQkORh4U3Hjfbi0l9VRikU6
IcXqtTbG44i6XXbQfKDPgFbUX4Y25Mc5VqPfNjC6eTdaffCrMDvtQZ/VxIN11u8nLt4nMP4Ksniz
gOJfEg13TQ93PMwtZz913XC38atXooNj81rE4Fw+5/TFSw54f+ALP3KPVpKWD2Y6NL43a0btIMuX
dVnGBujCCaKmOn2K0hngt6uG0a9EKRKgrZb/FE5CjyQgbq7xytINKVdcGCizDEEXPF3+tSs7B78g
Hp6mIJQ5y0ZGVyQBGGUINp2KQOBe6Apiw+j/ILjmZPbhHwxGS5D6Fw0GzFnPt6k6uIENF905Ok00
PnJb4Lumj8N9Nc7+xiqszuvNUHKR3rwNqsTtMATq4B/2uXZwSxeCxqBArEerf+OW3Rpqkd1N/eD7
omgdKYbU/JlDpjgJujV3VQiN+vIHXLkIHDJXPh4xmgfs4vAplH3AedfowlgwhxTkJ5FPRUbpn4wi
SMW5uJF/X3y7lOGnuObbUb4H0Zg3ylUZ5tlGIFk73I71n1EWny1B/VsdU1RrDZS6X6qxovWNQNSd
jczX1dgagJCVGiap2tngKm27STbug9WPSRKIAw6UM4oT51sEPW/NN+HRHZUaIQXVMiZorIO1Mc3V
UUi9bNofpnQkPh9lnt1Ei5KSPY+fpMd/C/miWbCR/qyPQsGVtJ8euFREfbvdHcT2/T7DwlzoYNlj
EO1HLa/6jSbI6k7nqS17IPKpJn/Fm0PVUcbhxUmwiKrOfAhDJX0ZFMfymtLfKrptDSX//M1QRZ05
dWBzqKqkzW6RfEWXzhxm1I3L/xXU/n96l63kBaQ7YKUpIDv0kBZDAbyGZdNxqOy+x8wJeOyuHzBS
noym9wx1LHe9mmUfv7HRtX29s3mx0XQ9n59u96HEGiFTj4b5aWrj5mac8mjvIq1wuHycV+dn2sC3
ecqBalnsQB/7kCTvoWLjl2rdVFOEhALwtRPmCxBudae+hUpSfrk86NoliHeMNMngq5Lqnc+v7zQl
7xNbHON+KA+yJXYY20BBnwDo8oiigxFtRPz1EVHyRgFcA8e3+KJl7YoeDxbnWMaJ/ZANEIF1+IcI
zHTiXoSQNy/PcOXIYTUki/2y74RFxmKGiTWXasvBbguoAl3UFnu42tVGLF6ZFVtSg7VCARVU3CJ/
NAmGE+wl56ipSX8YAtXZGyMywJ3QlD8rRFk2xlsrIjAgZwFPIR5Sy4Q1LrISeSkWjssVR9VK0Ztn
PYjy4mh3ufOtS4mVIKfzp6ApbcTNZGttwJXwNk8C/Vohd9n4RSuRwKW7TrFLwstAKJx/Z0PtzGnS
DXF0Cx+o99TVgPn9Chq0+0+WlBSdWoWGJRLlmvOhTNCadaI74ljC13vuBwtOIDzI649vHMtyyNRV
Mi9D2su8DW22Ugxqw+V+bIUkK6sx8PAO3ss/GAUgG+9GxmGbnI8SdHMT+zGjlILSLwzNH3ONptnH
B7FVPErR0QduuESMJKJXyxSB92PUxJg5TCkaXZa5hVNaO2lU7Pkn8vlo6C+uHced9ShNByS1oc7t
XB3W2eCE3cayrO0zYCl0jzEEoBe1iB+GpqS1jW8FuheTc8LiRLvxFcwdudLr/eXPtjYUkCtQQrKN
Zy7f8yj8psYwoRFeC8RX7QDpBYWXyDEPVXNjhdaGosfD25PeM8iFRZKThFqPrAle9kAXyv0MrP5U
wqZGBRnn48uzWqvH008ipaPeBeDGWCQhmhYDuAbvcdRq6xrdN+xACnyJgvCrUJCWVQLxOXedDgtS
lZjR6N+Htvp5+TesThe4CRuFJIjewPmu94fIx5XDtYleXX4sLBxrssTMDzX6ChuLKGezqDjJVEjD
SZHozL1zPpQ1wlmGC2ofm1JXboPCgpYT6DyefE27tyI9vxqHvDrUbdg/O1UT/IPrh34DaEea39Rr
FlEkcNtE4ejZR4T0zCsE89pdT6zcCL7v65gu25OrhyIXbHueZOezhJyfT1FfIWlRuOaVk4YCf7NU
dPeaz4VXYvp9qIu4+NwNZn+MEEV5MuMZhcfLy/ouAvAriJfAZUAwUXRbLOtcaYjMjp19bB0VBokd
pTd2v2Wiu7xqse6lag4OBgAwe3iZqSObO6DMju20cKriviGf3rVtXn0JND34lFMa2yoSLzfr64CU
x3ERYA0xMjj/tqUVJPS0oQrYddUc4gRJM7tFiSuvm+Zw+QPK3fB2s1K5IwkTJEZEAhxPFjebG6IZ
gABkTw/bnP6mdvh7Vstyn8EnOiW2E5xGVPx+XB5zOb3XMR2uYRIXBl6exVBMeQ1frPfMtNb3czCi
mxsWUvcXqvLloZZLR4GI5P3V/hhAJq+t8y+JgrkSGLldeT4R/oioULlHb93c82xtkRbN3Q1SxPLs
y/EoN4NwAVTIvy8On46Qc9b3XeWNuYG446jPeIDGFXltlOBsDwUWhhi0sZEr5ZY2cGhuTHh5IF5/
ADUAndPAqVxeiZUbp45vp5U3tQ36zBax9ypTR1RmLn/Y9/tGmDbFc4eLkS6rWBw8lA/If3WIF64T
BfmuzPX+FzYREhZfIKHkaJ2xz8A6epeHfb91GBYyjmTscKMsgT2mr4Myo23goTv1PXWQbq/L6s9Z
E1s8mpXvSDVDOv7avAHx8zjfOEbpDEqlTYU3ku1dZxVy/1OgTKcPTwcuAZBL+uQ8hZatVGwbVLvs
68IDlDl8GQxfuaZfkSOYjx/4xopZ8iifH3Wgd8RKuWC2tL08n1JeYaXX5WHmlTn8AQTFyqh6NjtK
jgdQLD7GAkPR+gfYogg0DH3ZVFca6/oY0q+jDu4P808Obtqjj+pPGXRu3fTK0kCnq01LcaM2CXqf
SViUP61CBL+TENQiFcMMof3Zbrpp786wxRHqjbXflHGiPzHeHK+nIpsQo9NrtO0HWIaKZjSI/SLP
mXmDmNADMKK0L05KORsvatsMaIDgirtTSAj3k68Z3ytDqomJxMgOpV2pPyJ/SP9SJlOd9qIdRmPn
1K76M6wU1PzbtPNPpmLN1UEvC+wu+kRQG9bNAKWJHAexjfD6fhvxzTGrYBPBr6Azf/7NUYauXTiU
uRdKaTpTIHQJSnKLaPM+yjm0LIXgBUI41ZcWu2oxqREQ1cyrgi7eu1pr7ui6eYOp4c6HuvSHYwzD
yTYX50NWsxd3xhjXZYIEX+4pRe+iloHUY5qMWxjhlUnxOMFCF89MmHtLaDufLp6z0MIww06+2Ciy
7OLEPGGMjCc2Wsf7yydxZaE4WVSuKPeQES9BK/jvYTZn6YVXj+r8bLTFdBxc9aN4W/ngMiQMlsyQ
DSHkr3hTvDJ9xeq1Siu8qkzNuyHVxhcDyYGN9XkfJBmFt7p0KJXo10XsSqd8qtPWhIMwq/4RahQl
bg3ZwBFlqY2gsvbZ6D6CTENGTL6RzicUq1aVJIpaeIiQID4LMJAGfjcfP7447G6gEpRjYUItJqRQ
3LZSXM68EvePnV7OqIKEylYbcG3D0e0AhStRdljAnc/FHQtCb+lidZ5UztcQUVq0XV37kLg9Mn+i
8jfelWvfjvIipHSD9x4A7PPx0k7Lkkqfcw8nHeyHhBLuMjRtNjbDyihsBKoJsBcl1WYRgcYOFaIc
gQUPfrl6yJsUQL8Np/vyCq1sOdm3ATlHHKJKtFghILgBVnFG4YVDn514dGSHmc8GErV1N4Z69/Lg
EPGQpPtAHZL62rKNVqZtlCkxVzPVewR6Y3wIGuMLneOfdZj+naX9LVJIfxSTe1tG9Qe7tq9jQ4SB
NAJG0F6mV0Ptp4hzcWG7XTDtYg0KO2J7W1Nc+5pUxqAp09SxxOtN/iZM6ITFxjcLRikakMItATZu
0ufIqbfC3vt81SGNo9KAoQfNPiH//M1ISDnZCiyJwgMQEx79qkNNujE6z08bdO6wKd/h9VmcwIMG
n6rUbDbyn7XNSbOfvByqFDWPxbaxuLSw1IgKjFEQQKuRgkJNOGo3dszKwWZHcgUD0sUJfQmvh4GY
qVYPfSlsreYJzSTQ39FsotkxkDSgN6L2GyO+z44Bf1Bt1nkaUzOyjPPPighqriBrjf1RM1W3dtGN
V2VQmPfIPs6Ir0AjvgLuUNUb0Xj1aFCdRUScbcNpXKR41hg0ueKHhLBxpmnVRcrnoMaFxKl189dY
mFj2dqHx1EZ5faOTnr90wH82fsTK3AG4kzTzOOCkLh+vEUZKWqe6mae1aNfFY5zemyrl78ZqIZbG
en8PVGALfLCykQDvydsBez+OzSIlgQnf1gM6GV4NpOyELbV7JZSg/fh2tYjWlJF4TMKcWcTSiGjt
WJmeeWo1Bc9ziFutQrnhcDmWyntmkadTzocdxV5lHZfbNRQi73JcM3HXbDGFmUv9EfJnvh+bFpel
EjJmXIUKcj5dsL888krcwT6c9wEbCKqxLg/Sm2jQImoeG3WVeVmpV1cqr9OrxJjQ29fVYeOh/A4E
SCSFBYIYAxuVXsmyD8T/CqpoKDNPse1fvDPuLKW9byN3H6f1k972J3vIXDIK57qCnZ4o8aEyglNd
Fl8uz3ll51CmpgRKYVLCwxblcD2vMP3i0oJeXRMB8aRDPyqZP75z4O5SYpHPV/tdBdSI4RSlwQzh
0NQismVEGgO72QIBrwQ6PiYvDgl+prCziObqWFdak4FsNrtivsrzVLlWAKOFPoYZwlE+2idnCSW9
jp1KdsE9vPh0hj9qXVuKxItqBDDTKq+/oYg+P1xeoJV4Il9QBsQhKZ1hLu6ITAQDQrkJPmBuglvi
qDeHae7Rkxtj9wbHBe0m7gNtiyH62rJenEIit4TLIsgALHgxuXB24zyEzeEBVEXOSenQUc/g8ZxE
ardejFfCwc8m/XnGx3YPU4E2tFKnx6ExsWDHUB3pxtnwLL8SGynIu0Ycn52rDH0IWesgFVis8oTL
IpJOJFeFUfToqeEZmIQI/gKvuXPM+MHH5vqoq8GjCLO7OB8eMiynkVEbf19emJWTI32QYW1QO3vf
HkcHzewtbFw4wa120zVudZyQ7dqIhqujIH9An09W1JbIlrJvx87KldgzK9BxqWHXN35r/bo8lZXA
R3lXLjUYaVlJPg98TZ46pTnZsefPfbkfwxCfzwbmVOd2GyOtHFH6O2xkWpYcnmXGY4yAcmcpe2pj
5YSTA/GtEQGrR+Y/f5kxTNhdntq75gvbBRKVBiwDtxcmuAjqqH8maY+Dm+fMUXBjGSNKSFmgRH8M
bWB5pTume2WUgpgp8k/jNIXYIhbxbrajbGPnri0lWjqSZWyR7C2xKDJTGjX8Nz1N7evDXOAbrYDz
3ADyr62lCdQXTCwNeC7S87XEwChIw0KN4eMWwbHL+mqPNS6IPjNXN0LT+wlBYiTLkjc1D2BjESPU
KTQH4QMBgZmlXJv++LMZTPV6YwHl33IeiRiFdwBbEwwniMfzCU1qFcetjrpjgt72l7527W9VbCk7
BzHA5zILtXstMx3uk1q/ETlCg5qTfLRbSFrFb6CIBXCfzG55QHgPpfoUW4RADKyOo46G7VhauP+a
Yit3XvuogooZfnkMyE45n243JJ3auOgA6JUdHorJT/akmR9/eQBgI9VxoOBDVVoC4JEstfLKrVME
NH3jZGVD/5BCANvYi2tzIbmB/QwqD6rH4uyZQcInnQeoRmXxp9qD+kcqVNlIpd5veORN3gyySPpD
fYpCvIrYH1GMeF7sJF4Z2eGOxu4WFWd1KF419IwoNdrLpnGOgnEh6j5FgE1toDFV/tEH5IhMLeKd
l7f9+0DJrICSkFnIcLEMFjNQkknFicML6zK/acoWh1uM0tRd2tVliAL1uNV1e59oMCJ3DNUF8nvQ
cucbL/bryK0RsvasqsGlhbr/zpoGsa+dQt9JCZFjHxsfL5wwqET/yeoZtcdFCEmSmMKaG6YeunXD
TV8YCLlDI+BSQJX+8hdd2YzQINjwxERIR7p8d7zJ7p0Rnco8dxNvirLhPs10+0dSCeXjJUE4HbIN
RvuStH6puSOarFDV2mAYSx8e9KZA+DEPso2ouLJYnChuNZJd7N6XWBmyXC4YCA9eXKR4mJaVdl1F
qoaJg61q90OPJVdfC2cDSrY6qsXlAjYU5Lm52CJw9zqcGCeMYOFQHSvTwPyiHeMH20/UYxGY8Ys9
u5b38XVjjrSATAyy34llUA7VZZUk8dpS67FTbPEpw7lpI09Y2x00oqjggVkgzV5MjU+J7VeBxy16
1sHdWPppdlVYfbEREeXtu7jMtLfDyAjzZhNObWibI2p0noXv8rVN3oXZWpv9Qv0EL5gIhxRUHEHi
T1no3Bitb24cgpUV5PYShoT18hhb9p6bXJ+QDPdjb8bd6wHRRnU3mkG1G3ukSrFcqa+VLAteLq/g
SspOH9GS9zdNWRXa5Pms8Z/I4rKqUFywcJ/FTS9xH1BzFjzNGiykUS//1dequKU9hx+jGo+nUFF0
z4aLd69mib+xo1bCOB2pVyykSXa4hBllxE59VMrYg4CNgbuCr1w+4V5VhUa4cU5XthVCE1J/g83L
a2URdDLHn3TkrBOPjY0zTFglhzzuttpsaxMSslhiAgWEZ7tIkcxIrVUffqDnJyG843kuj7kaO/eG
hffp5bVcnZBs2cLf4MmwBM2KQvW1ymKosHK/B6jJ3qhRuEUOWtulQCNo3nAHaqR+5/ulG0OIEo4e
e4bjo7yOI/wBPe7gzgwnZRcGtn0NHnHrpbA2M0qWKNhQE6Z4sPiIsY+FqstngwLvDyhs68OnsS+q
z5e/38q9Tm+KS1bi6wG6LOIMAly+qWc8gIQVDY9JENRPOQLq2CLn0r3ZN6yNiLM2LbYEQg3ke1Re
ZER6E3HiqSpxn6t5yGuF41mK2RxR097Sz1spvcqXjWHSnpJsrqVGZYq3WW8mfey5aT/cqOEwXqPq
Ht0ZZZc8BQHEYhKZ9Lpo2+hH08zUf0KsCTY258o54NOiBIaO06si2PlcIZQBxZ0D4owzmy+uEmMu
pCKvgFHlFuR/5bNy2CxOAJOWWdr5UN3QDaOTTZGXF2r+w41Mdmfj5vvLu2VtFLIxOjkGzGxyzvNR
Yn0AYDzhcNUp2vcqAzVoVPDpLw+y9tUAe/A0Zu/D+FgOgq5ekORh5I3o9+8oM/W7XMNWONONdmM+
q0OR79lCosPfQZ8yjF/tuhShp4XKtypAxTwa9Cfkrv1/sBOor0rMO3JqzrKIzO1X9pNAPqUQdoAf
RaMejBGFcdB5WzSC1TXioU0pSCLxllVHE10Q6P86Si1mRT2qBl9pKoFzuLxIK4kDEkmAYgVNYEKi
/BVvj3GNCYaeO5FHUwpxA1D9fnQUZWI3B8gG42GYbDHtfNAY89WQwjwAz6FYGzyXd8GLtw/tONlm
AKTr2otsvUH2oA0azhd6j8Vj1McNjBBpBMzP3mdZ7n+0bCzHA24uS33wJfRFSHZbrUaYKY+9XmB0
5EqDV8dsg439/24BSSBJK1H/lPJcqCadf1rTRmaWB3fkae7wC5e8fq9qtb+ReL3+1rPMT44Cf4Ay
FHUvbq/zUShOU9KMqshTqCWUV1PUAFBQEGX7P8yd23KdypamX2XHui5WcT5E1N4XMOfU0bJkybLl
G0KWZc6QQJIJPH19eK/uXppyW+266ouqCG8vCZNA5hj/+A91PjofwiKqrnxdpjvbHYyToLTI9m4G
4ucCGzO8bBwxcI8sNZHYkJGB0+NNOjga8Qh0wkPtGcZuKHIvyftpNZLA6ZdrYyn8Nwq5V5/vdg9Q
Azi56NfoAF7eQ4P/4WBLVsrN5Tju+r4lSLILfez0Ca98S+r0oyN7uWQOgN0PJjhnV3Tc5LiFW5Xw
sfEPsW2cCLKlL/dhCmR3boKdpKRK6s7F65xcd53O/bdhXbKrqMO9HOZURyR2aoXnSIvbb7nvGCfd
Ys9NPGZe965oA3WVV262n6a0eNetOoBdSna8QreakJnnnklZhietMofTRrtEJ6TGI5Tft1Tfr989
bnFjEVMd/7DPe7mihWW2FmN6LIe62rtaKuJ+K5f49F9vHj8ezPFK4t5MvYHrGWt69Ir7pZNZNY7K
J6ldRPG02gdT2B/yXsLKju7Hyb5A7XWNX1wdu417oCs+i9wtFrMdkrxdrudW3ZEaExCGrc140MTQ
bDGUC6YynTO/AX28XhMQKRAjDzoSJfOxYAl5cmS4TL4OLpGx5GF0bkPC8jQZu1+vyuvdjOtsDQBs
BiSIx/o2HPADookbMvTS1bktiNj+2gFDNwyO6+bDChvwjQv+7MY2zQGTNqhJ4TH4XY3BPEwcDeSj
KeMsKum7nDmvf7fgo/jaRu8R+BQTA38rrv92UngR+Y2w1tBriEGfkW1T7DY/uP/JvUBcoEDf0IDj
PsB3OrmKhnsp5ZK/y8xex6Kpijfap9cbDl0NGidQDqotvpOjexll7RLk7hOLiJ5qJ+yaIDEytB3y
Y1pCOH/9QvzsaljE8IVAGQJ8216Yv61cTkCRqjQiCdkT2O33eazC7rmFm/HG4v3kzdtqR2A9jL+2
efrLC0knk10+hv6BHLnlQvc1Db8TbNG4nv7YL2S3//rGfn49hlQb9W5Ty728XuF6sump6Q7kf8kv
esJ80m8wRpKYUe51Z3n3v77e9lhebjdbI4rgZasSoBEfbTdr1UoLryv/ENrSvkhzr9yDUM2HX1/l
p4+LwguKZLi5rB+dqMjLIyy9trtyIM7k0DFOR2chv3vx3xLo/2wBOfnYpjeSF/YOLxfQWULs+JwV
tQdY8/m69s57NUPQXS+9oRRvvPSvV2+z1MOJjbnyxsY7elqy8LrOSQvnMNiLH+fDwIPSpCP97upt
QyiUOkCvQCHHxLiu9Eh1dlL7EPbRV3KOrMSD9XEYzKl+AzX82f1sfmTU4hzj0BhfLp7sVc3+Y9uH
ITJqiPnetGuyOv3tbY/7gfdJGc5jgsfx8iqLk5k6yxybIWxZkpc7WR+JdpnufnvV2OswgQGJBOSN
ju4lwpYx71JtH8SCJSAuKcWhFJ55O9pe+salfrJssApwxWJuyTF4TC9YXQyCu3C2qfL7s1G53sXU
BG+Z4/30IjwcyPfWVoEc7URzn5rY9nIRv26JAZ6C8LzQxlszrdcA4FZ3bONegEdGW8fYO8nR+J42
JIOuJP3dDbmEkcHRIvMbgyTo8tpK9TjGlSkqJFtpKwjgRGGcnQ1ZXRfgkjonytL31Fsb4+vb532k
7t8OF9DQ443RzBqpC7QcBzfzq+caviHTb7N/Y076evcApKfkB/cBxn6liomapSE3vDVZZKZ5Ybhg
vZ7VlyrvReI19fDGl/3Ty6FsZC67+Xsfc7nN0kZZ02TmgQ9mPWuFax8KH7+iTDV5PJvNW16lrxaR
ldvKDSop1hG87uWXp9LCHdzW9Q6u8qMYNjtB0av72+QeroJTBMoXxG50IEdXEeaKKdsUEr++FN9c
JYNkGBcXBb18MgyveaPT/dk9AYkgnvIdQJ5j1sAsinLsB9M7zMKtCTBOxT6LnPqNnf7Vk+KemBBh
BABreIPjX65cj3KvEIbrHqLcz07miJmDq1Z9NooAxqSbv2VN+WORXhzMmwaV0mZTspMVFB4dzFrM
BpmeqXtwIWUu+5VkXZLdhoZ0CFNN84FwsOUbUxAjP+eT6xE2LqV13odjtRJTOGdgC25BVrDUHa5N
SpqROlHe2H7vdFARAT8HSOOHVKgLjpG+ivViVep2HmzzYzBiwrlX1taytZ6l2tjAc/qNBf1hi/vq
BqlyeA23pCHzaD8ryFQzJ0xSD2WfMpgVq5IpoSFjPSRr7yLQcV0hcpB+G1P3ca0JX+2HTN+TwOGV
u5wgpY+qEcHHGkoT6bu5lta+7izD4XTsOxlPWkK6rvUWRPvrk+UV5s2joReEq47gA33S0ak/lTy5
0urdA3ve/KmFV7EnztTfOQJ9IF5J4eWMmOeNi77emLerYvsHKYVGC5rFyzdwmsPVDDJavmzN66tu
UdEFkZHFRViH6jTvyY0girTTOy8TRssa+OEBbLW7crsy/aocf3qjU/3JdwdWBOUMSR3DhWOngQxL
B+USz3mI2ty9WrBeis16GX+3VuCu+eXYjABVv6ZzgEBKcmUkRhjSXS5dLXyAwcD+/T2E0QU23zgS
UXQfy76jOnKbcKndw7Q65W4hgiPxzeItdflP9hDYYdu2uIWVQLZ++QRLMCSSgkMi+8YxCxPs1AyY
s4Z5K+fFudRV6H749Yv6k0fEs0FAhV8nAqhjgspcBYtVO5SnBlPZGGYHX7WMhjcW7yefQ2jbEEY3
CQAH53bbf+vFNPmjZj+Z9sHdzLwji+vs8VezdqmmXImJ5PViaB7y/tc3t22AR/sHPge8GybSY3r1
o9X0eVxYbC7UQ9acxdMy13fkmAZ7Sywh+GA67bswNW/ScPn+6wtvv/j1hbfJE7oO1vaow+itAKty
0iUp+qdxL1UzXVXY0Z8tk2+98Y29hiIB3ildQ+Bxtko60ZdrW4io4e5X67CJjuJhSaVI8FsbuetZ
GNUuBb98yt3S28HFDvdM/Ke9Xwalm7hrJ0nOrYZziDAraYXNAuW8H87rLCfpJZCY+xpMH6OpKy56
Po04X2yCehYCCd/Yun7yGnJiwr5lt4AJcawli7DiMnk01iHyBv/UmKsySRlA7X79WH56FbxCEBVu
jJ9jk5WxcU3QKGkdDH94P4xpcC3T0nrjpdve5aNnjyKOzRfBOwfAsX6xGwGGZ3OyDoWxstUW6msk
GhtvMXW2jKAQ/4NbotoNmK6CcxwzvtvCyad0FNZBEnsSm9IJzqqVOKpfX+WHnPb4pig06JTYALco
pZcvWUsS0FDPgsTg1mu9BK358ECMGPAqqFL41aia/L7L7bJIZgfTNnDZWY+HWgH4xlk5megdQ2v8
3jtzStAsJp/PTjCujzodSBiew6pw9+gchiIxBterkwH+dHGCux0nVu1OK3HAaeQ/eo2Iop3rLJiY
8f+QMXeOpQrai9RpSWp32y+NTsNvERPSZ4vu/k65of44S6NwoT857gNBDdUco5f3PrnZiC4AbYu0
YhMpHqxVO4QKWLuZOScNxrYfwkqZYUKACWMmRJvdbV3o6iEjajhLHLexFZ5Z3ToklgjndlPC1DLm
H754+/8IuyDIw7G1DioluZP8Xsi/sdmF7dc3Hs2r1w1OLHsrjx5WLHPol08mCmuxQiIzD2R0B3t7
rkU8G4UgDmp+y6XptcyBtwz7CAQxfKLhq63G9KahGtd+JfNZlX1CR7ueAUi0HLhNUwxnM/nfRlI5
eTnt6inz74kaEV9tEsEvpqJNp2SpNWizW7Xd02+vwmY9zSBr60dxd325CvPci7JDj4R0uiffHqXj
jkGsFduif2uQ8Xpvx9Zoi/2Aq8T+ftxMWGLMosHL18OQWnqPN657MMxQw71Uby3462OTS23QBIfY
VtMdfXWTKQ0Zdt6Cx2ZKR231qbixVndB3u1mxrWqPEJ3ssXBrOrXy/l6o6QKwbCNoSvFN5PXl8vp
Sa/OU3deDgu52+dVl36PPG2+URS8XkjsLJiXEFKA/JGwvpcX8UkEUqFdcxEAZypTOWEB2oUjkKb3
lgjx9Q39KI2383izMTu+oQlcRFulWA5Fp4Ykm9zofa7z+tvvLhuFYYD7M5NHGEnHZY5VqKVzlnY+
DMolTN3xqzga2QV+++lg3ULTR+INiQY4Zb5cuHKZDCUsUxPfHkVMx6AFtYRav3GV1+cYw1NYvvDL
KHxJoH15lXCVI4lsnT5E6PDfNWXeXA9NVJ9bqecc+i503iDU/6R72abhDIs2sjvf1tHbvha9s3pe
pg/axavdU/lFM6gmtpz53kCsEodt7yY9Njyxtwa3WVPelL68nIbf9bH3AjRAG7fN2SqSV/+OQaqV
LtKWKMVKfaoFprstbhJvLO/rN5KrIG9ijscd092+XN7KhnSSOVoeIDHCOR6CcUdg+FvORq++MXZq
ChEAArovUMcjiKAL5pqMSIVJVKrVu7LGB5Q9wzuRc1Env/ny433P/IPzfvNRYPLy8obkLEW2qro5
9DIYkyFvi+txLvQbn9i/52ovSxH2Jtxa8EBHvsgU/uV1xNrKYbai8ZB2uopO+0guxr5xrbXaO+ky
f3G9HhMQs8ucLvZJNb9XRViabJ7axz2jH9N0l3dzbe2U15Q2+eyu4caFdPoitixt5fs5Ep69p1mY
3X3uzf3dHK1dnuiUDHGMRrDFOSVdFAi/b6K5P2T1iDOFh1X5vq3TxTlddS6qZB6ZPsVUifUQMw4r
s6RImQNciaYhK2lZ66BMGs/OPveLCo1EhCoPd1Erwks4wJl76mc9VP5g6KJYVNq+M6epz2IsOw26
lrTM1F75Q1Pt06wpbnxcQBrG3Vkokx/ZD7t0MjMzdmx6yRj/peFZDFZa7xxr8UVcpXbzufeH+g7d
Tn2jwsz/1qeTcQsjmJFcbwjrNugt69PkTCHiTNE6TULUX9/G/dh5PqIMW79za8tGreHN0fuWrzCN
oyoovWRZeOsOY97XmI4HxtpdNliIwWlZO4RtqjCmDMZDCHrTizAqrgBrGhMvwkDdctTZVkwyhvmx
VyGh6JVwVIXp0No08Vp4TRoXDkZHJ70v8gY5p52WO7gY1gdXD4Wz17U9itMmH6Z7x8udR5AziT3S
ZtpSDL668g0jr+MwI0bgY1qI8aLIV3vd926k800h2pFmz822SWhW/q4M5yaMXS9zv0dD6nuAat4C
r9fNM4ccwcV6rzRlWVwV2rx3sV0ZDvQtWbTnTRlu6s5QHakbFgFr1mpLUGI/j2QcLKVxOvawP2JM
X42UynBdHqqx6lm00OBszydjIW9PjAA3KhKc+0XBKL/uvFwkpGx3DHiy9avK+iUH7wrp7PRajZeg
xKtzEKNy7pSK6oluzcwl9UGmo8S3Z9sngG/Kv7dO517ani6uYWtg5GLUYXFd07N+CLO+rpM6Clq1
k33I5NIsLfE0rJp8symo2QQnY0y7hHNWEzkwOeq8yyvvawURCzoBAxDup4lWd5+V2fJdDJV3a2vl
B0Qu2ICTi/QXvdMBcEBCmDKTF6KxcsqZLpzWU5iNY5OkMjOvlW9gU+FDkkrsJge0nXWeznEThjNk
w7IQ3+3OS7+gN+4f2hCFcTzq0LkZmfo5iR0BNWHDYw3vRv99oLLLvhDpnRa98T2s57FKejWNbYIb
c/Cs3Xl4IJ/atk6GqHaXg62cprmofVfKWBfl8IRA0WtJsMzD/GBPeVXEQ6jKqxZRQ5kE7hI+ir5X
zwUw8w2rk2Lyw6szJyaeyM9dlE9Bgt2E0caabN1HQimmu2XRpjjpMFHnfw0iJXdOYzldMuHunsar
qMo7Zihs0SaUAituMdb4OkbgofuFAFtvNy0p70VVe+lnfqyASjtpP64yXeZJ4fXBHq61T/fuGcEH
idf5dOaVVRg71iiva0dg2EeGcMDLOOZbqkMR8QzGNshF7KAAuIi0nfZnKWkB6sCHFL33MzckPnBe
oCO5Vjdk8ejb8DgKzDCDmPmAvqNrwsidR6hLWi3LuQg7f/ngNKWZ6NJBmK/NxT3v18jipbXyUJ+P
thYo2wFKZILfctbE3KAmRTLwxwvD84ub1Jdzu6va2iNpSZnubZqnzY2f96PPI+wsQv58aZ16TD6v
u8hH/BcwLaYTwy+s348uISRGJFs4x1NxuWJTfNeTlrMe/EB4/XlLDmWfjIXCfnsZozVKClXll1uu
E++Gq/350IkmUId1ll17oqZStCD6bdieVrjHwtQrGmj2czd+rhlljkkOkeMkTDOXfVa0xC00o/Yu
w2nAkqG2e+vKhFjqJ7opMRbsR4z+GhJRT8i4ZfNsidoszokxzyQJRLm2TjxfsVX2+DvdDVVZP+W2
obMTrwjn7CBV2RYntV5NIBNaYOek8HREOytydqQyK8QXLjAzu8npZJCfR9Yt0TiVinlA6lvv9cMX
VzuDimfXWKokr4P6s+NL3zgZJhWYp0RA23ns8SQrHk4h7GSOmtmLnSkNuxiJs/zchIWJXUlpYmvV
Bu76mfx6IhDXRto3oV3VZ84EzyoudN/NsePgwrEvg6wYT1P2YXNnZ1NgxOgaqeVIBoDiOPvGAw4o
jTgLAmGYZAe4dR3bZVs/18U0uAAFRfYA0Wi46PByTqG4WgPzHBHQti+rWK7TaDUUWVFtw/Y9pN4c
B2WJfUJpuC2PGrP/s3pOvbgDPDiZ+sBM1owScsrHa6UNzzystH5lbJMGOFIoCcUS4PpCKGC2BdjC
xZmu3WLOyhiSbfYwekYzJd6g0B0xmy/PzckT3zpgePAeb/LKuHRNGnLaZkPs6rKlaU6XpbfiTPhd
sVuWwLicGix/gV+9/MFxpf9uXXpdnLBbOvNOGDZHWW6VLJRyGz+RQ29VZ2lfztfeVI4PTZfWXeJ0
QbGwoXq4ooNkiHS3Qo+r4k5rT+34aOponzVKPq7MYU+wm19CJkJFddoPnB+7MqCnfay8yl/3RaUz
6yxvjfxLYCpX7Jzcs8udtDI/FnNjbZVjdxgLgXWa61S9lbSLaC5ZyxLYpujGLilWIxOJLUPzaq1R
nX91l7kTyVRJ/04MnvOcRz5Cd3+stbmvZUhWRMvNTnFpcVLHZjiwRcjOH99Xw9A/y57T7gSDUYiy
zpguYEFsveNzpqeQo8lkdtOm5vKJPqF5VqtlUxj0w+LeVcrQT3L4ltcHq2zWb6S0hw9zvbbUcoIp
0ZxKSHE27K0wNlTg9zuemwcPhNTYm34K5ZOcavWpw3yujnuk+/fFHKhvwBkUdsK3hI4Xe6Swc3EO
rW+3yuQmnxYjP1F1ji1sRDSeihFSIYMbPDnpBCOcOU/WeUXaaEaFuhsGO/gkQk9+rsJinK6w+Wif
MACo/CQcrWCIm9QYroJ5LL57srU/244raF/dNP3O5sb5PNouKC0Ry00W83vaD5PbWh8rswluVb+Y
8A8bI58SKFB1v5vZ6owdX2MdnVFA+fO+6qz5zF95nRAvbG9PhToLx6Ec4XiYyeCGaL2qjudc5Iio
cSe8MbvayXbakO2DSCvvucJOj/K5VNFHw7NzBycPr3ke08h43w5L+67U1rwvlFUt+9Yami3UpJge
m6brn5ZeooRt0lSsdxohsHUezFp8KimrTztnLB/myHEvg6yyAmJNMfyLVcqgkpupFgwC2q76yMpV
6lxhk3Sfd0ZRIyjrDHFF/2YZO2Uy09gFbP4iBurmdCqrwgtOhGUx6sBkJfNouaRdAHCMTfne1P7S
fRwLdo9kHBx33VWzCdWcLUHe5HM/iKSNgkXGDe/sVTsM5s1SGz75M6Zmn6MOa5dYMDyhZ81JUo7D
qYyWuIowQI2hJXjZqR0R/kgo5DwUMRQXMe0rGWb3xEpH3zqm7rCWgzlfYwn3+LbqfbKypG8aXxpy
ilaq6Tr/oG2O1LgoQLDnwU3X2M6ZfMRzl3VdbKQ8V77LNmvPPWnNOUEyyrlqmB/YJ6M/Fd9n2U4g
cnaV7qJybgIktvPWfpSOJRNiZMSUDBjuGuealLoCh5YwvyuDWrlshIsx35PzvajTCHRg2TegR4Sm
mn4PRYckYs6cyDY8hh7+JA5+uhbtaY+e6tIepFx2lVMyYVrrqDqkhd2NWHk63vcti53CVLehd9ZN
3fwNonsgzhvXyYZ4NIIUSNfOmqRC5vXZcTo+qUoGnCjdMM3je5tk7+Y0G6Y6SgbtFdXOmtf5vnXk
9JhCAc+SalL5mNhaisciKoYsgSEePLXlSjjy1Larj98vzy8pCLv3YteQwydpQheAqtqEj3U3YXiK
HSQ4ddN42SXRDL2xN6VvlXtnFDnxjxzTTjwjy8l2tV+a2c5YM8XyrMXmkJpVa3Oi7AbFmB2osiC9
CF+fE58EBvYaf2JQk5Wdo68wkWn1tRoD/6MR4COV2EuzDjvhavsRDp527gIB6sdyz8Zpby/yDuQ/
cxOzcOrb0NCcvWDPPjPWNAQUx38aZ1FkfAu0fmD2xMtUb572Y+3YDzWhQ9OVMY4iTLA2a9/lS9Z3
Z1G15FcNtYVPdkHrtjEdq3zAqkteD1aQefG8dl6ZRAYFbMJOgKp49ewpTVpfYohU2zBw4rBfSkr9
sq5ucWmrnXhSbUTC7jiNOvYxa2+TJoxGfSJ5K8KTIiIvJwmzHMDHbp1ouaCaIpElEFZ4VvfChDTc
4suc1GUw3NZWNX1vK3bQna6W/oM2Xe+mmSoahTKjk7wo07Fmr0H8Rd6f6GR+aQhjmOE+DEIRNttU
OOsXMx/mnOtuiHHsch9xkBjzXeV74nqeySo6NSgbTqoKBsu+U2b6Zal4ILuBcrBKQtmbN2LqKTQd
bXblXk3KGLalCaYbxltdtJPVJMc4XKPeicvWYeGkY2eCGtTsJmqemfcNCBn+EBxlz7qoCvan81wN
sqNiycSnwDBlcVahr3wITcxJduuaDeuuidpUwR9YMKSl4pIncmK4gvl4SlKvXIL5ucHi5HxUHn2u
Wgngi5HwYthlir5J2dXCRjEi7LJ3I9L66zAX/o1thGzxVp815n4J+9SOlU/FzZSmrAIglSKPuNZU
iSTKw0jE9qrNp1ANWDLaYpbf+hIJ9SlC3vTQzWuU7vx2bJ+m0RnM3X84ueoEWYT6UG29c1fZFJu9
MZtvBdC8HvUyMccNDSs7oCHrWHoOqOU2I3gdoF3NDEdx8vjl05wqOn/jAZUenPi3iPivwDXMucxw
UxiitGL+eoTD1hNJjtL0gPDaskqspjR2Aay+BBPs35YzBttlGFlgoAcX9/j27HX01tSTy8ElhSYu
qJxOVug6v41JbldBHoOohbn1D4T2b2P6umxaPbk98wZhrHuO8zVere63jbm2e+H/tth06CrHDNKs
CXRgyXZhbDL7sUdjfSgk6Y3raPzlmP2fL1Jvxn/9F39+6sQykLsrj/74r/fiub2Vw/OzfPco/mv7
0f/9n778wX+9K57Ivuu+y+P/6sUP8fv/uv7uUT6++MOe3F253EzPw/LhGf2U/HGB7Lnb/sv/17/8
x/OP33K3iOd//vGEUlRuvy0ruvaPv/7q7Ns//9i4DP/591//199dPTb8WNyNbfH4j+Ufp8/D+px1
qmgfj3/6+XGU//zDiv70t9xK5uEcBagGQd3184+/8f7cPHgRlm8S2k2P/Mc/2o46+59/uN6fMFmh
8m+59DBBtxn32E0//sr+k5EBTMUtVmWLng3/+F//yut/o7j/fj4syl9//kc7Nddd0crxn3+AIIPm
/h+0FzYA0wf4KZsjK9Ebr3xM56kVHlrUkiJ7GNe4mLGdjdOmDt8RHEckAIgplgzzlFVbpHaA4+PA
tpc0yBG7GExal4cSUGjdueOkHzOprY9jzjG8S5eVQXbXDEO5n1EMZdA0PCvbE3jALNezgSjPhF/r
aWerOZoxrGs2nxg/HYcrz5xb6qdxMb+b5ATW/KifzvtJ1XUe+yQW3BvQ6NKYQXrG8MArAzdOMY08
D2z2i32BbBM9q1t8GrK8uhyiKbJiqw69W61zn9vzqiGPu3VuztJaTHhzeQEAZZfZ1ikzJtqxvo3M
83AJ9fBORk24njT2OIAWasdA5VD7+4yop4vCraNbs4msd8UC9ssHz6912lBd6Sktr4rFIQRqKpUA
XHUUEKs/rf2JrEx7z7+++pyiZ76o0akace8vwGY0h14K3LMUTN57qxWx4ZT9h4Ha4/tIdlp6wfB8
7nZ9ZUTmLiJmtdg5uh7Cfa/GCGTcHc30shqqAt9tz0z3Vm9St6X+kOPpJqLiC45DW9KODKL3DsBi
nvRSe1Gcqzp7Z5Sj/wVFT6jjCYTyqavM4MlwxUqB01b9hfQiECCMT4LTLC3xfyLyNyflqk7zj4Hh
kMGrg3YO6Auq6qoJG3k12qNpxEz95zoJGHiWQDjY59GIWvalX4n0iz1M6RIXbWHf24NhnuFaJLzY
ggFzCuvGG6hk1kkmaCSmbQjuFh8hR9d4jYeh+FgGTfa1zX3UblPaBSFNZLN+IvILrkGTicbYB4v7
49Km2cd11QLPYHriXa+qwIetExB+dq1fA6dn7mCnFz5em3W8dt0QIJ3zrYtyWWiFxFAU8KcoWawY
rxx5q1aXf1ofTDY0iag8qzcTrDOx9NNX9ngqTX+tvkJSkVez75OC2tByXuLsYxMT7fnpLT0M7b5q
x9GKlRtMGlme5TTntjFpew9KVOPu25fNO9ka5sdRBtLldRX6y5hB0KbBHYc1wTZ3sZI1HPNbA0X0
SmrAEj7RKRqfQnYAByipnG9sgkSup9l0ZQJTUOU7BoS1Pvj88EmbB6S5NEGprJ0TEXqwN9PSWc/n
zLfuvT7wZVypUd6FduqqZCBAad7RcwZW4jZ5PsTGEnTlzjPbrWfujay7jvSMhfqCUOObWZddlUSR
sV5XVdR+KugvnqK0GZ5b7fTWvhQNC7dUN3iO6c+NZ+nPtWlXHxwNUEeOq9nOyUhjrE+QGYVmbFtp
+CFVcObjNLDoiS0MTJt4ZuDSHJwa2/akbE1J9YYG9oZW03Vina1mEgAvDc4kPhmjXJ+I5sEsfzIL
cuVxscBQhIGEsWs8EibyVHXZ1hu653IUtb0LkWx+09DsH2SUiXyPHYg18T7rwKMJHKLdXDepS90m
l49DaS35Hj+lfN1BaljcQ7hM5NaPhtV+rZfG+pphj4key5xNtZ9dQDEMDNpw3IuB5uzCSyPrfpj6
Vcft6BcFdxnl943jz0WMYwy9tJG3/mWAPSwfmt0bfVyulX7inDBaMsN6scA4tQWI7NoN2NhbSKRs
v6zzvRFa86exw9k5jrwC0EIum+Wj0EBNl2WXL14SzeSBJcZcGkGCEbhsrhq8YJ9QAzLCW7Sebuao
bxgYrdB27KA3n8e5ckwobqtV7vCw5DRY5QrhZ4rW1dsVYzRU5wGrMSeBSEuMKIoO9KI1AZDiEDLJ
khCn6bGnZ75xqlJS8pgX+PCREJCa91Be6+AkhwLgnlLfh7dGXQ1R3Pii9g6kP5tXvFgNY5dBluKm
L1K/3AXjWMAVyjLr+9Iqu04oub3ydhVrXZ8PQOvGRx+XA3GTc2BFSWD00JUDO5CkLUdQdndaWJGx
nzi0v5CH6TAY0kUwxVUQyOBgTIZ9ZfrV+qHreKa7CNwnSGCazl/pcutP/uR202nXpcFF6loQlVoA
pydQNf1eGdLvL7wW675YQYwwp1btB1KhVFyMVQaFcMrzL3+rR35ysr+s17dzHdZiCO+UZI1gM1V5
OcV1iWFmJ6fJjQgFvG6MLD/j3A52Bpr0PZAv0IyK2oulVH9FR/xWTfh/rfReVIe/rBz/f6wJWcRf
1ITFc90NwzQWL0tBfujfpaBj/8mBAptsM6hgYLF5hv27FLSdPy24IIxLEdZs4k2e5l+loOfzV7ZF
bsLmUEgJCY3kr1LQs/6EzIG3Gp8X6NZmVf0bpSDOHxvj5G+1IJ08hEquQt0JLQoHjZfvjJodVL4p
4y8rtSt3X2yZyRYzvJN6WjnzwTLg4AUnHnkuO6S54ZlXZ8xoAbLiPF3ri74ughNQjS+9CepjRStY
bOfJpFzQ764cxLawByT76F6m0bxps2k5bTirbgPDCuAruyuFyHDeVw1lJvHG8WhyEM/UJXE9Imj2
lmw8RxJ1siiZfRedmnbthHTGLXPvzLd6Thuo8DUsNaTWAnxQkv7aBGzZeeA1NzMJKqfoFR6EO95Q
weQ7ppR8fNn4vq3Xe6/S7m5Ic/MySO3yNHOy8b85Oo/lxpEsin4RIuDNFoZWpChXMhuEVKpGwiQS
3n39HM62p6clkUDme9fudG/Y0Xf/mRtee2vLAqM3/ocw82okBnN/ZpP8qpzhQiGRnmTK+2/kBkwc
VIu/TmF0B99qXyox1OEaBBezmvj1xfrp8Sc3tvE9qLKP+8A/z0b6QV7iHGv2JK+myjUER2I8L+Vo
VZw/Qux8ux73aiY5g8sMljAg9Ceaurb4Y/gpaNAm1e9qa+5uLubuILAN7BFbPhiNJmJ5Z1FWz1AJ
qZr2qdNzWJ/KXV+JhVlPGXqdo0T24IfQWEfNHZnkcPzDKKhmCQNRL29taf8GZd6dkZ6oXdB17mlr
0uaQbsG3o22PdZ9NKDZLczfVGlPrVraPou70RFscFc7OvIXupqyEiIrbguTgAiX3hfEElKiyQMtX
3CKx6AsvWrj2Dvk2Hq0qHcOUfIlwUvkcNyWOmUxVDRNrDuZgfAWUtCSNlscKhhkJQHC/qGS8aUJ7
XbNiuDGidl+Gjrwoh3c/iLlNz1nrNBhEUgG3QD88MON3YdixjbZ3NbSHDNmKDZJflgwCy2ixqPcP
s8ii1nAfhHJOWS3fXfQsPEVVC7o12duh6Iy3pa8LpAxQr7QyhCvopkRjMsFLP8oa7sjojO2QWrJN
dKeqH+slJxBAjZ3Dk076K2+c3f8Zlsrxw4DUqBNC2PYstHR6bcbtmPKm7MvBriM+9XPHShV7mxG1
EAshzPp+6mY+vcZAfmP7B1ZX/7G3Musvrg2MQ5ZZRH2GTp6YgGZHvHqB0LxdSTMwteHB0Bfr1Dst
CfdBB7OtwCETSqBioMbI0poS8mGZ7ai3pvxSpJb7VNGrw2Io3F8QwmsghwSmbK8odIgJkTbixqdw
RYe3jM2UValyN/lmwwWHUmXdByqm4iabpg1JclxPc0kLSDqJLpqtcdmX2+iRpDvSX7Y5w3KznfzB
683xZcsyE/Ui5qQk6IsPE71m1BfDYSjGE1m0VmwQ/knsr6bSqPUn0Dlark9jaihmljm0EMbuRQbe
X+nZEImpGE6W9w0p5Z2nO2zrQcICCHfLhSN+4FGi5Hfn2QxwI+lZYeBu2lNu9iMMPCi7L8BDxbyk
SZe7by7v9NYLdj/T3welTI/Z5CUluokQN+Wzq4wpKlJPiwD0SWZ3pLdbEaPu62LJHvKetPLST4MT
Hiw2RTcznKtqUu3ZFJwDoqDKXTXiigUBTFNXkZ+72hXS9T8ye3gOszya8vILWb912aYlXDkYLro3
O4feE/efOzkPGsFgVoTIrwvZrAHhp3F8nKTL9OfUw0EsBAROrbwWw6TFQdC3V+E71ZvhTX6kERAb
QuWRvKc186kLvCZpO6vZW1bPUkN2wl7n5mjCrbTLZJLDyHhte6i9KzuxC4ucLrKF+hy4H0eYTR7o
rkr7b/yt0MCwG8J4lIH8JAz6KLbtteTEzzrvhBY+ASaPjGBK7NHjMqJBI3CjYlgjuQg/mtw+HN3+
x2X3X1OPXzt/SKE0Rtu8Vot/y4L85DjA9NPIy6ieZOl3SbuuGvwUR/g4wbUP46fMtcdhep9t8eKw
KuO8fbLHbvgLv4skyMc3k/K3YTa8ZZ5iIFwiG2sXOwHrw8iWg5+9MH7oRb6s5jaEjhg29O9tLp4o
C9YfA8zpDwygfaRXaoVJNschXhc5M3Gr6rhy4r42mf8L7yZjsIu3tFlmMkUDMsudmQGxns2FcExK
uCdjopObbo1k0BEZ+aN/CFCdmLHTNvkVxl+iTocQSQf44JCXR3u3C6jqouzSR+POMNH3EM09IgPJ
AnZe6+FiCra+0Ojn7FANZX4x27Wib5Pegr1YZxF7c+s/N8rPvjU8739cP+f+aQtv2NudzHWAIi+/
LASunwDO28sGcvwxFNZhGVbrh6ydjCyewv3pkKyDygsemmDm4rcWzUv6wXQO3Dacx6XOxdNACx/a
umpfZ4JHr6unN4+g6BwUolSSNxBdWtnIlsft/s+Afv6pbkbUQkNeNwYQtIMv3FtZOB+m1q9HFDhI
7fzpJIgE/aRS1I5VtuSHVQjey6obn7qu2ZJez2N0YtvfbVvgoYmnktEiRvkgjB68hMN+pyz/RaWr
iFJ/+EnrbAjhuKHXqnINCTc2jpnftDtaSbqEfgL5M9HKfeHB+lJgMJCiZgZgQb0BoaMYtOGq/Wch
R+9akcCNMmZzD5OeX1NffMrUHI5Ls33WjjxUy9DxLoxEyHSsaPNa6q9zsejHoQyqw7jW9a52FvUO
2etEFVcxX7poL9o8QYhX+ZYy8c8YIVl3Eq3hEmu8Ttvl6zyw44qMkMBhe8hA6EhmEDUvU/NY3Fmd
ocz0iBMCxZMd3ItrAD8Kp+nQrCj2nMAJSyAjiSMk89bvHNL4E/4J2wEuDeLWWdFiv4eGQPuUxYXV
Z4cxcKqEpJcnmEWx63pJ14/TiwS3yXY0K5Q2ozHLP9LA8eHQlnmXYfqw2l0a9y2tD0Qvx7lOanyJ
4ixj822ZDuPZdi7asKIVGQCgdBgb03lplfxqxfRSlZC4Ou3Iw3SremBH4aa3zEjzI18iCJNti9gw
oGSEvr5uW+m8ow3DlZKvZPKp4q/fZi6owEiaMDGbN9X7j7DXGt+m45eRzIefYkvn69Yb2hwhU6wS
p/HrqBLZbYAMhGCynTdLKuPRbehTxF+8MP7qQwjGrl4rPsWHIDOHOMcpG6rJK+NxWru7NMaESQym
XU3oWzxM6fJbpr5+bn1tR9CSEaJvo9MjlX8zawkHEJ3QCZqdV87XLjDjYEEg6M54sN2D8nlIEdk8
e8t2tMv1Q2XZ0R0twQxgJ73rR3ltn8zC/8iX5X12mn3n6FewDUa5Jdvr7oS0lUBAqD1bhNkY7Feh
JgQF4k/hOvQq3PWy7fg0jxuTmuxPTh6cjFWPfWKeY1J1p/22jc9+QyuWU+36WUva+q8+enEv9HNZ
r8B2lui+pOZ/jSo9igr9Fxkyb5Mv//NxFaaFK9BtjRyC/tVqijmCwrjU07K3/OGEdD8RKku2Wr0U
Ws5NYbhRgw9ZpeZzNmeIVebKjdXiLad2HJ2HpoTK24RbnHtNqGtPpyEnvB0X+NXDqagYlTKP0cgT
/UWjTRmoBnVjpn9qPVfvIjFjYe3n2+Ks41dCDYH25L3OO+pqDE6xDS8wd7E6lXS2ya2lgtVZbxU2
IbCvo9fkSa3XAfULfRaXxVpdQB6sw9Tkxo2SxeJQe015WzaxG7P5qqFsK3v3fjhm+vA0OPaVxvs8
xMRn7lMpSh6ket5XhpU9Sznr3zM1bruNhOik0Md/ltDaBDA2DTEZjLHRjSY3gzc/rmWwJkHR1lGw
OdajlPbV8kF3qHQGCSuMby+vyK4eK/GvQBYbct4UP/XWXwm14gDzeHem6V2vi/otMBqsBKA/ZEYa
iH4qxS8l8yx0SoJigRaXq/TaX5fMrsSyuuFab1yllo7OCCRWJp3j/hOGYtaaYJ/1xtnNreVdVkXO
L+XwrXN2zNQ6ken4Lx17L94ocL8EVvbWm2DvVF5FFJ7/FAVp4nJEDG1AYO1zo7yYQ5F9B4VP8vcw
UykeKbtLI+LNnKQCLfwGPurPztTlu8nfktLK54Sx04ymshKPC93dsyehCbj35GHt7ENPBprrbfPL
unZPrt9UoVe3T8iFX0RGK3U1XIChljDN8h9HlG2YZXkyawEktzpxv4lQ08f8RBmmfUHY2hw5j/Kz
sECD/H5wYwqn3JDmo4cUOeMhaOttb08G51/hW+9pt+ixtJX7jYZr+OxsoNqhjDdLi9EEkTc+Dolq
V0KtnT8SZWDE5nNAeXioAPeRjQeHjgtoXzm81XNgT+Hoq7M9Z29T22qnxV+fzCr/ce0UKaMkDN6d
mm+Un6R6Of98p/we5rmPmsXyXvPSJCTDYYTuG86iNLBCmmO42XK5PACMueitq5vGQZkSrBiag3Uw
tO8J75TUpp0z2+4hN5vTIrWbA+j+PSwTwKxZVEffnplkNV7ALHNgLLepPOSzY72Sy3WPS+z8nWsN
564feLg8Ytha3DkRpNbfEVOc5bXyTGxEcbW3CvOzV44gwSNbtdm9IJnPEiftg1B5zZdPCNLBn3z3
ACJdseEECM8Kg8M12G6WJt8co/YSVHkQOgRo8fecrLz9A7KX0zc2dQcwCkDtnD3uvGWESdrM93UM
HUC0N68nkrSu8ENflwzK0kY+ZVRv1Hj2zF+mdhz6qn+3K69+0Dynjbse7G3wJG/3SO5sDJaaJvYk
UOflFUtpZTjUrEpT3PImQ6hqoJCYCe8PB6eeHhT3/L+AqOgDHHkR4pVfH6TjvrXUEh4ss5I/qTK6
1xIBVdKiFPrXgSWfJnutd95il/FqpjKSloQRSEcZE72VcuhYaAjcuvxoCdb+bCw5fkNFAlPmzr/C
HOFn/Ao2RnntDiC1REsYZDsh8TBMQleH3pbjHoFVjzJSNCfdpw4qrawy2eS2/dDxqu1bzV3QLzdz
GqaV1jzz1Uy0iQRNlKGEiPTVXaZoHFst1OvJe7FHpC6Fa4unGQ3PM/Zbykc6bZGI2RfWKCS4fDM0
vJIfNt6sqW1uLOB4PGp9RgI4eOdFE0T1rGUVlf4IDFIsRtiiUd+PSm1g6k1GKkpHKqTn0kSca/rr
5Bv5Ja3MFODEKy+FiZBUot7y06I/FWnmC36knD7aia9hQOlytHWlH1fdecnpUm5cHzGh8ne4Phpe
nZmTtV7smbxu89HsPC7sacb6MiCd5RNccS40oP4/ttc2e0aYOqwNXRw86t+eR7F9WLq8oMVsryhd
/cRSuLbbzFv2JO4ZuEq6e/xywfVPhJrswrJO6XBXS1+9YLD5aUqNdhrY2peqt6o4WwmOjIMs/TQ0
UxXo2UAOkHhp93WeX53i2USSoQvQ1wO6LOnsXVdbWbGJGtfM/ZRx25vMmAXnEgAl3xXwFu1KNLV9
kgPYHzJ3mDigGj42O/+0ZTOgxtN/UgffhcmnQ8M9sTqrveXfQ1O9iHT91ObuIUhTA5hoknE7mfeu
iPWkkSsZ671nMYpOhs1OlW2nVfreYfIK/d0vNZggezH8Kuw0ezm2c5UF4ezPfoh7J4+N3sjiZQW0
GCbdP5DgUr1boyEONdwfn5ixnRGH+ucUiB5xpr0854Ww3v1Kf+zaxkaB36Scy+0GW+3jOY+HrM4T
zWnSPmxS82HWt4mHcFuvDmEu7HS1eFJo5U76ZqUh9lFrJwKTK9EJCti7efgHNoNwGPncydaEecAP
1MWFNp/Jm9T2emsaj6v0rhgworb2d5aFkVotS/ra1Oo/xZgGTcCcEBUz8TJdIJx9h4EuIZ5OCwEK
Z2a1Xjt2Bjvv/yHm0O1pHDBRvOKVIpFnDQwWyaUP9Vnh/a5J1I7ywZ8fSMHepZ2bRl0rosLib0YI
GedlhRswQKMotWZBF5ZmD/1CAtqopdkRFdCMpyioPt2iR2RsbYeuFt1ZzitjlO3cXN24lsKrXhun
Z19qcpCTZvaPrlMxeC6edUnd1jqbdsrtufT6Ca3acsmrfH1UK4MkS6iJ/mmQcWFmKTGf3WHUEEWG
s/J2TurxBcvpm6SPXxTLn5XImXBrHclj+0nehnZoApe3aZF62AoDSKJPaQsoprGNqrJycYyJr8V0
IjN91QxkmNspmxWONcPuuYo348le1HFp+w1JFYGptL8Ee0IPcHEY7VOQDyDMwyMKtYu+NY8YA7Jw
1bPEbgcmIlCWoNUo0XLRn7py/MMjze4o0NHBBIXk8H2wmJ2CmSHcc2JOm2mvoGr+A74ADtZearTQ
zK1t9ks5e5yjN9iR7xKE29aZ4cwJ/k4A2mmY7GfdaeDU7PI/IRj8AM7rP1LAadp6TSTjdvdAWcuP
QWY61Svlc51ia+uqdH53O7O8DibygAjTohdOMotdQ6A59qDB7GfNR3wnT0orzqh89x7xLP+1ptqB
jURauZmRPiLM3UR/JhKqY61vcH8Nhgsb7MmT1REg5GPNEB1ehmLUonZcX9bNGJI1Wz9s7N0xm8V/
RtfvVKWn+5ws1YcKV5bQZn8/Az4fqKdpzwvcbDI14rR663ghFG0+WPgFMLJk9bkMvE/PndNfE2xz
Trc3Azz8NSNf936BWsZ5lv0Pq7kRVgU4QV96XCVrbuxaJJuK8bdG9JLbty4N+J/h+AVqfA2R8UM/
6mUHXFs0f1mDNRVaHuWKer5x5HR4b/rLsOqo9KduRXELoQwGR4Qe7iEcDfKHnP+yR/oCtRqOarRM
8ioz3+WHb94dgp6yBStMvu3Jr9fYCubUSQlcqppf/JT2VRHjW55SH9NUkvq5/2lMCGFDjkj1dwm6
wI9bs8t/hqJeTmafzdGkGQK55Wiy0yNk/bM6q4SZXb6GrMAcpwfvOrQxNidOuJOvWc8O7C9jknjg
yABmg/B+0FlNXmqvRW2/WDqemVLnXR2Ca5b18mWuS3He0JsMKDwdGGWR6vGUTiMIsb2x6JSFsRvV
6t0CgzWPMDpx1puBdgC3cI+0ucaOKPwsJCfiicjlM2GYX40giCL1txNCOzyYlrdfvd/B5lVaDAUW
tv4b80K+N5QYPgx2euI/1Z2ssfZ2zdDVobvW7T7AhcHLqwWI5znOAoHcdm0ysdf7+WsOnKfBmIrj
1kiVZCuttAHJzw4sVehonEJavZVvaVowijQwvLTv7U3mLw7XmcoPp09Krz51pV2dppJFz8iMcGyL
ic50a0X4TUvaYkJqIOdWYTGkfuwg1jFarDGleDIWPfg7Tf3y3a8aYqCN6w/G3pngagqVIMDIYnMe
Nh8dSDoisV1vsNWcGtZ9VCnd6zp0c2KrmZd4VtXMJGfurXwTRyLF39hu3nhGzagzKkI69E9hponn
Z6+jvx27OniqxWz9B+bV8o2R6hTrxNJcRF1WyajhNUcD1b366+IdLV3/zWb6g6rJB+iereJA9St/
VXpXvXvNtVicf/bGZUzYt/XYwefYLnnac6MDPaeUhstw5YEefWf7Am+vE2OpVx7tcowVw0jYm+gT
8EXC0ZSGc7j7yfGeLBFB+m6E6hd503BM+xRiKGBn5rS3wnyS+G9xv/wxFst/XBUOOyzx7m2Q8xjJ
VI47d8qyT+Bv9MJLV+7sxXM/Ak25nDB6+h8FjBpXuNQ+qMsmntjGdBajiKify3asPuDRkPwyzLIe
1xds1P9taFhIlv1rNApRQob3JDer3cSwlZWNcUTN8gU+P+4bVf/6POdc8DintJBO5GNl5rAnhG60
BwwU9nXY2mAPCPBK1scI5M0QpHL/l4uwSjBKRtLYkspPkdBaznoGgl+STu+7F9stzcv9yxy8TGB7
suxwaKtnXdep4m03myp7AMq5QkKcadiSNDSNxHZvj/TF1PumJ2Tcm9w8QR1/7F3qHJQs/6IvenOX
Gj8Ssl2thNd0ALYFlomh8qtdK7s/PuxQUvK5MzsX7Q4pEFRrq908W0mTd8OWj2SBo/RNc8rP+jXE
crOGW+fPX4znT0M+Vde8ldsfQmH59y1y2e3ZUc+1LCkJLEtSx31IDtsU4mH2BvGMgB2hBjTVk25a
40M/KC9WE15zpYJdvWRGVOW6BvazNdUrNs02lm2K2kYG2tEfguKFOqB+x2M4DnhB1yVCKrnupCep
YxxNzMOzW54ztx1ixty/3J3mvi3Q0psdRCbqE7AQPGH7oc1fLF9zz5ZEVOJ25QMhQiT8NYLptur/
ZNsdizPJenHbf6YxHI1q4+aXefPWCf+Ci8GKfcU04wyx2WixSrGiO+b36CKl6hY/lkVmXM1MV39r
Z3RQ1Vk0fY5VFaOhqt6GRlfHNQ3qq+/mzjlduf4bvQttmT2n/OKnrA+itbyTWX2PGkknpIRds7bP
eN5JW5ZFBGLzPrQ1L6+O6t+2hotaNPvUuu18aNRKV+NQv7Ij9hEmh1eNnJ6wcdStprwp8e/uiSzo
nchjtSK9C9pKbESad2h5sBOC9MoxYV+qSQA0UxYmbfmLQC5H2lIP6ZOrMAyTc4fhDQS4dLVfnOeS
P40ACTUW9PcULaR33bVES5imDT/cLhe7hcfFpPxnGMd/wzxgoqtZ2PEU8P9SH362rAwB4LJmZfU3
sS3R0olTkM7J0KfJ1BvQ2QDIkWrN11bIqB6Kc9u6AeECxbw9ZVvhXhkBVLKZHaFIehOLcn5oeyMP
c4PjNe0IjR9kdjT9MY09l6esHGAnEB9yj1r9cZgqNrXxKZjc8kTtwEM+tdesdfNLTnoPzKgs67Bp
gUDmWUIEe/bbBHVyyGateExbtGReVwDkamUHRlpb/mlYQJgDlqUlXz8lBEbGW3rkE3r0Z9uIPL8G
5yXBKTfpMA7uHKANZXOYaXXfG0T9/K7FwG69ZMNzGWwNE+zkrEmBzSwczXRInJp0sZD4lSXMN+/L
AR08G/0EfD24u77G1skjA8xtocFiFvFVZ7/4ShSw10tzsHECIpSr67MvxuLa5gaJjQVi1E3TSVBY
ayPUW5DgwdiyQyONG9rY7jyuXF+EN1RxkFcbX2Kv+7FX28OPQzfYISjcz/l+3JX3NmHXG6EvXIhH
WZvyaCtCXAmfyM6p152MrdZQIoJWlv4nzX0bvxU6S2SzyVCSINfmnLTlqlmXeavw/IhDJrrf3vT4
RNZoWNp9MVTPHraccjqDtkXCRNjQ8orn8L6Gi52x+TD4gvItZxatLtTtmlFjfFQN6LLfvmgOkEq+
8nxqPdsaWPDg4vpC2DybQK2tuR+QcLqTcR0Wf96pacI5FMzvvK6nWR9eNn9Ef9GYR+Ba0LUp0dcp
llOdFLxHNRVWjTnsl1m/v/6wwujx6oE+uFJawAo5c2nDSb2NCumAeWyCOso144dKi8jkTcGtO0fY
d8Ou56U0nAR7Ksciv7kY2v025yyZFND41pHlALBBOwkSwCGiJUg/dGFa7Q3GzuOmbOPRlOPAMyNV
/kaERBmO2pAnVaV0vFnlbWJ1xpJTLVcxpIk5N+OhcOCKwJj4DHX9bZu1vVBLfcPNM0TG6N+9U754
NMdWxU3QWyGimjU2h1E/uCnAFIFN7cWYzS/PyxGF4Cc/8m7Y5UOeyfZmIWiIhrxIj0M7sgcobjS9
738W14Gj1dXjhio41qBIucftNzyBHF65qD64LVAL1AREstcENCWVn7gOJC+lqJJKbzaUgPo/v7bX
x9zDWJ0v/cgqma+xbYxYhbCivm9y5AWuYPkA1jFy7l1FblrhsZBbnxYLi8KRHpgd7j+OOx84wpqb
eGxJmgWFjkqOxcRRxiH12hinBx+Hn/+yxSRdq/YeouADRuyT0Xht4pfLFmf5iLq9TwsT3DLFaAtI
9hGsxtHKTSjqOS4UYmLnrmI1zOVodyWS/vu5WPxb22An7LsNzhUctfkWbbp18WZSNFI7kT36X1Qo
zt5szXpjwp4urmvvHEqrAmU+e4ZmPPXseOw6/nNZ+R+aXVLjtgDRIjuMHAPypnCYYLs8uPFNaI8N
a8OnZfSs3UPa+Xssryhu7D43r+gh+S2Asxp9xIvT681/FksehKJc/MM06X2Edc1Gxq1HoyOgAZaA
OBfo4Dd48TPJXlNiGlxrhUVKoqj87IGU85dgTkkwS502IvePzYk0XB7dXGOSEYAZ1Tlj3ydDNdIL
94Yg9tHL2+dNy/802rRf+mzvd+4tt71nM5dWuIEARvrU53FmBC+Z2UJeYSBIjCKQ8G1iO9d2K6tQ
5/sKF0fo/3mGXyAN17zu3VBCJrohrCCi1614qw3usv0kRFbsoKXHAGU7EDiZ9lfKPTCaZ96T6jNs
5/1ONiPwjMGtF+hTlsyExquEkTQoQuHoINJeqwTCZTMQiLN4I2MEs5v7GiCqxqjWi2M3ZfrbQg5O
EbP1O0HMD+d1dhTaZ6cqedN1t9k5w6aeSl9mJ6ZJb1cHhFuw5nEuTYaR/RN4Ols8iuGKo00NlXlk
Ra3iqbVl4t1RTgPFASmTDEToza5O71VRrxuPHo7PEDlOE6I6j1WQvpSNez9iyY/obTM7UpbcXQQC
xsTLgxVUqXiX+SowZQ7vaLTZECzESqqT2dNacTX7UBCFVyeIu/7h+Iy32cwxgPprYvUtiP9mWaEb
TE2CtV+LzL7R99JwXpn2bzrHEOaSp4IHLhJpd2oqddUX89Er1dsdDd316NmO5DYHESbBakcDDwE5
I3WXvcqDt3VZuthbtGtXmhwKLoDDCK8Hnd49IzOD3NySBew9JAyIOPPt0S8zMtPvRPG0WbEyrGdD
WxNAUg/RTfVK41ez1x31orR0gzP2gsTT8GqYVgvgxQLfcYcDn8m2165NP4i9JoJRCzMeFuKQ1h+J
tjpuvDWIWmck3VCAsxVD+zB5zKt1S7hS1qOPnqnieWaedM/eqI/cPrX2YEje7sr8/ys1ZbvGbs2d
qvHFj8HyUq8sc4Pe7omtWBIv1XGciKkPJ1wXTGcZjPiE2FmNGFwqg1iYe2FsXG336P98OTGXtOem
UcRSlGp44BPxCB2p5Gc2CrInN+KSMJQPYdvMH41rzYfC1ptIS3sV69mMRHDrtj3UnX/N+/bfBLNA
sA5t99OS5zdt6jnTOJ8T2PikD9K/sh6Z6UQW1+i3DtoUzDs53SdXm6kMuCZ9oLbqCxq2PyDW5PrE
VxITwh3Eda1nh3lzAeq3ObuNoLMxxkgnLkfIF1Ju9Ctiuo4cnmZ57ZlaTvysNyzWTrwhRN33TqPP
8EJtets0uyNWg/OhMzti5r2pfGXSX6IVIBn7pRXcOpF3T60iHWNtGIXYPuyfrNPnMwr77RI0ZHtH
7ljlSeCnztF2G0ajYKxoDRxHhABEp1mVY55Zh+ZLY1LIQW2pCbXF5jjEvtt2ETjY+iT7cvidpdOw
Thep/+pM5o0xcvPjephKxcA4wJjqGUTJxyq6ZUhKFG5VXK2VHmtQxHAXEKKxxm8fTx15GKvVES/e
mKL9aojd1aIKne9/5tQ6HGpoukIRrMQ2No6NOFeIxTj3Vq+Yj5r+gjVtynfDeteAVDykfpgrK7uV
ptqeGrMGpMHHxjCmliwQGD4EETl14OJpsMycQSbfJGmeHNGoU7s2aazG2/E+dzGWgL+Nsw57ZxPY
YyXK+9DOmdpsUfQHx83icfNvZl3thMe+ko9b8DS6Rk8MVqqf7Q6yLLHzerKOpT0bAdsk6hANtI+u
9uWcWuZro4KKwEHGoXUqH2Y7IMdxMsddUY3fBLM/2hobTmFDGUvfbE+ylNphSeGspTKZ9TJANGHz
X3aBFAe1UZKOO5hwPhWmvnGzimU9TEolVu091j5AvDd9CGbaNBhJqSFXaiDCnW8nL9pvFWTvBde4
LkQfgwY8pG5wXMYq0Sm9gN+akqZYcNYYk1buRm7HPkSDlZ3abJwib3FylpxVO2991sbFIOw9U5Cf
4Nmxzlnh8DMXGHMYpOnL7NddQ8MoJtLZ2xmCCGY3YwQKIARP05I5zy3pQ8zmIjW+exKTUTk06fRn
w+Rxmeu0+B6wW8Xif9Sd2Y6kSrqln4iSAcZ06+BTeMxzxA2KzIhkHg0w4OnPx+6j7l3V3ad0+q61
pZR2VVaUBw7GP6z1rQWIW9TDj9n3toBlQXGbIiDp42s40sM7BdiD7XfEfaEK8U9GoiYSI1GA5lVD
dghNw49bZcWecfdjY0tQNM5yl1rip3Es1tLGWeTTtcibAzfpbddOodI9cj55bTT9U1w7v7D/8oqu
JX1jD5HikPqxcZhzo31xLRbFO8TZt0WewRjoih6pbkU6Z+Xs22nmpY1uHhPX6M8lLIHeY01gD3Yf
9mttf/WY2T5gC7W7NMmwA/XWJGnyAOfo2tlbVj3fN7V5N+p+1FHAPPLa1VuoF8198pGu211KFssr
prx1V8x1eWZq0lCD2tTDvBM9PdxVqbBeqqKksE8zpD/dmF48kECsGsz4YJPL+8HQ9VGwGbrySh4P
GgTjuxodA0171gQvAIVUVDQL5q/Wz0+zU+PXq+z1Pc0sxh4skH+QUzQ3khTU5wzdLEsKwzjXVsf1
aM2vybF+twHVr5/V+Z0V1x9jOcob2pXlTYALOyGh7h8WpEBHhabll0uPcB7brrsTopX3OnOtCy6h
/Fpxce84ldlk9EDKmHjOu6Kv9dnLi+LX0AeogpFpBDN+Hzky9LOXfryGnJXeVsZSwb/po8VN8n3f
m/BFhkC85bP3K0+n4TJpps9uiap75oLf5s4SRM4sH6ohKfSpgGT3mdRqjjw8Qk88ryE705rO0hVn
1NHXRaX/1I4+r0MyXBYxQQBzpnw5leOGiXLk/KNr9GBZudQMmRZYjGMfgdP4Nrxp2MPSaR6CsU1Y
5ZDANq5m+eBNC6NG4Zvw0cqA+TUxUk95ww/WKBDCUhBtYnnFG8JN53OQRbFErcojNfjjt8cBh8bD
WccQSWu+Y+TPkEqtZnvMPMu6bTWFq2nnv5rEYK2gpX/lpupHlVk8nBhAVYfGGL0nOjALXlwyHZqc
q5NBlMonFo6Y+XlsfF/A1VteGgNjX8B4KCRm8gxKoLllHiQvzNg4jrdnf8nXDy9FnskqOYCJYNVP
nlnwKlAo/E9Ku5/pGATX1bb0gKJcv1Sg18ArrVW4TnypdYEOxSPVgI8w/TSujdvTqrDPNsyE1xqm
vD0IhFnjgozEjslHq21jPWgFF3BXwbU6DQ0parvZVvUe7Vh1sqfJYbuOz0t7q/dB78H+eCCF2B4v
A1yNlv2pHE+ucOKLWXTy6A1GcQaDMDH9MIG4VxhFR3OcDl2QXxycM1giMGlBUwBTor2jqn0v1I21
t1jFT/3MG8jNU/8+XgeIxINnkLJhrSyl1vjZKik7aj8YcF4gtKRkKE/r6gOaxHh9FBRdX6gC0UZa
DIA9Bu3UfuZy3SGg2js9EMQyMd+mmMAR2wrQ92omjZzdIvlkbkJx5PbiqWKdHyZGEoTKddVjqYIr
AF5NWGfzTeOlv7MV6gvryfya9SgNXqHtfY58AhxvTc9jeyDZ/Wxa9y06iXCai994QV7bjF4Y3zXC
uW48K8y3p8GQI2Zqxzw0anl2TX95nVPjDjk2g2kveBkzq97ljfiY8ADuYuqDMBObnLgDSFTXt3Up
nyCyKgROqo54C5JIireHcbuDNc5OjjWkp/3UNY8Wr+oHrQp1rAyJjzgV+Qn+UiN2PtqoqKhK/WLV
7QP6AwcwSKDQ0W472YWJLOjGYJfYxS1bhb3uSvnc/XWD1LWDu5NTPlPLum9SqjXLYgoV5Ewbd4MP
JmddlI5EL0JD0MJmvRsFo+3BDRXDGVVndqLe5uhxV/8Vg5XkfdYx0muM7gTTC9KKW9SoDzO8JCQe
nEgbc64BGtR7P8FrgAZ3AA3q9Xb9G0GNd8owdiYVRK2pKW6EkYnbkeRgUkFlzHWxFlzftUuQKlaL
xqGqQSfCjncYOXMQ5c52V0QJXkfuVPpcV4ldmpvtvbbIO1M+sns7WTZT5TCPrwjJ9amf2vma8qtn
x2b8Xqd0mw+ZQFPT9q5VHfXOklfMlrZ6KyExJlhtfe2qfPkfCUv/LYfe/2/eOw9uwv/de3fI6vKr
/v5n5932P/lP5535DyAHbB8w0BHeYm2pw//pvBP/cAg83oKcMUw6TOf/p/POE/+gPmc7Chjc9DBB
/S8IgxP8wzOJZCbFySZ6E6flf8d5Z/KD/sl3JxDUE2jEksLj0yEZ+2ff3chAJk2HAEVf7TmvWc2G
OHSVRDcB3Qs9yzr368uyZOUYinVEHtZkmxdArKJ5SzS/97/BlPyfPpArPaLHTC4Vyq8NGvE3TolO
EF8MrmdEZke5FKKZNR5Ji0PjKLNOfy3WiEgrHzCghgCsajjAjt28xSIuviqBJvn/4fMQAAqAhs0q
f/j/gktvmfRq31mMSBjO8Ms0hmSOsknzkmsDptQH5kXrJ6M+v9sJTine58ZsPlQdjVmUIJ2R/wbF
vH0hfzdKCldI37IlsffmBvX4F6Ok6A2UFLZyIpgM5gLxDX3LznI172p3pPTalfU8Nwe38P0e7kBj
7gmgTobj327xf2/xJQAZWAO0GmEjpvHc7f78+7c0jDUHLZvZiNKJBezSobEMpd8zNd3UGTfptNLU
Gk6jJsw41VRE//X//1+4mr9fBsslCNYHXQJnO+Cff7kMoOvthjkiElpTyC8/9yQgC3/c9C/9oN95
pfnMaLPFakOMrRAJ4tFrn4nsGjB/AfT8mDIh/x2R+3+7eflUjgWFybG5OoQ0cQr8/bJABQB8G8xi
j1bSei9Ew5Zct4OLPwAgWh2B9e1+zW2KSaLT2xcE86G8URCvkf54Y+/8m7t3uwp/v0oCz6/PBcCR
bZp8nH/haaveUrbf+nY0MCF6k9YMybQuen+zZC4WkrVBJ0+u4aTZoawJBjv9198Seaz/+glIkyS0
l9Q0bODcMN6/kObXnjQkgAZ+1NeAz7BF9MhnA4f55fUotD89cA4kZgTgN3mYxVI9VcuMKwFcaM3L
qS2TX7augJCWPBYljoKJnVJXFY4ZzmumPtNlY+FmTWeYT5xOcgDYBZflKoHEDA1uHEw2zEvCvAav
4sYpIygsgrphIEYerZRlCW4FtlqY8z9mXRV/xGQ2OJU6v1LnlMPXxQvY+k1Egp0cIvpmrKi7zG0p
Ew1PY0mpElS4eYArhLKuGaYbyhA32bt+55icnrI0dikoV2ZTMXyRky40YMohyTpEUhiSGNN1trai
KqMur4Le90NZIpULh3UIEH8RhUJdicMZmc8wEDXmO/F3HsTBw+rJgWFeiUd2B3msNd7Y23o4PXyd
/xHlGLsRc3Pw5U3i89EH6Q7JoZgSbAFt3DyNs910qCEAAvDxLTVEVYPjg2emmdhbLEHDZmqdVH2s
xrzCGDBY24CzzMyVzcnKCkc7JSALRED9EK1jD4IryGbxNeObDY5dz5iQHHTTLcK4mMaCHbNkj6RT
l/5mAvZEzIut/Pu5Y9d0TA0b04U19lRYamR8EqWuzTg+RhSTgGcPCknwkSmf0S5laGLtdADbg3uD
wAD+W4DvVQFBOemt7D6uTSiPnTvLH4J1kK7pdQj7nqEn+t/q9zpb8soGZJ9/C6O/qmM3M6CyoFJs
afimiIkAoDtTtjOm7hmD0Dmp6sDiC0n69r6sFkxbebwihJDtQM275GgLYDRK7HmWcmwkiD03TDMN
+jyOLQV9kuHw4oez2HAZToF1UYCAkN5RPiIKBLT8GFtAMHDPoHgKZ3Dew1MJXfYw1O7tCKajWY38
Y7UUHkuvwGg4BWh5xn50xWNqqI49EXw65yvBQf8OdZJZmyOSnwKdUtQndiaipZvvoB8tVWQSNEYc
gYlOikLZnlg7JeBk3SaAmJJUp2llAxmM6rkNNOuWvPTifSZrxkdx+8wYZdt2dR1A83RllhT6pX3Q
jOntc7o0RAWSck0HTnwK76HcPjLF5d0jYevdSVwZV8lQGjec1lBZRVodDWd6KVNWz8ov23PrZOiV
EWWbPmbFOrnVJm7YBPFgIJX5VgkkTFcOgtviOJvENoRwUk48BkcBRRIpE4CmgKV2OYrXxExvFq9a
vzhkqwfdGepLZB5MdQsm5aPSOZu6spTG4zSjJzk6SOQOYjDe21IsJ9tBbLNUer0yGMZCUbZvGor7
gY4Mvhk1kXAcdj2iKDkX6mzd06Ih1GM6wU8qm+1sVyiAWvyoCsw4y4tueY+DwWgOhYVoic44vYHO
/4GKgQ2FpQ8qZ3hNqOSJFvVIHzKcKvCpcdpepgxMT0yoPePzEmHVSU5l16NZsgzeL7O6t+LUv2Qo
XaqcLx0XkNiU/cICxZ7hrL9hV4MgcEWS89KOpsGl9vp5z4CpekJeGnXxptJC6sjQsJowApITtXcL
9SALBuFJZsXXjfSmT/ZX9peXWO7LNFbzuezc+2CUZ0gp5wwDA6fDtWCvNSSweYui3qOXXN66zVOe
bGdFWppfvBiPac6JJ3Cq4FvLDkmc5lGSuih72KeDOmJ/5t0qo/odIDgTU9q+W2m+3iL7W/Ve9FLy
60qxm+aXCdnnrp0x1AH0V+O9F4zMf2M/ORpBG7EZ2izx2ZVu4/gEOce/Aqa8U+wQd7m5MNnBh60x
SDKjh664mE1jXasmcOK3yp2c+6BMOvbuo7VYl9WvlvKBDddbw6j/CYthvz6bbevdzphFf9va+Krj
Obnr2IHuUNFZqL79Qo/fpYEi7YL7LsBBLUAQbShx7UWJ1fAO9Ke2MFn5WsYjOZdtGaJgke4hS9HK
h5B3LDuUC6PHI/rv4ofrPF6b3ATtHlops0xGzNOhn9MF9RLj6Dec+yBHPS44y0WNv3GdTNZzc7Hy
ApzSl8QN0gu8xmqM2sxgX266ejjaaYzWwGHxpqJc6pUBZipOqZmx5dVuVf2p4tFFBi1s+BCtO3Sh
VEv7JWqd7/mdtX9IssTZ55XfHloEP/EVWVgiiFo38x/xv9aPaPRnNhBLmqHRSCvE6hh3/rhAvjiO
13R5MehpYeGnEwoAl9vvPh2y2YWqBO18R0hMewvZDI4CMfaUVV1JNtOkWkxaC6vEqwlC+bn11/Gd
2Zqp2Y2KgbmMp/NLNsbMpBI1MAoe8UPQSyRKXWyZOcnXvCQDuysn1Y997aysD4Xt34xBkZ6xLvpF
pIIhCw7+YFjDSQuWGAyOGqiyhhpngyK/6ng703C0zS05ZfH7ioUWjjr6WuBaAwVm5AwO3TYAjvJW
5YUbRwvlKWg12X/nPXIpJpzjG3gJHF1DYT/0EuFsumbrTrLGhXZhWgYLtbYvzU0ZykK5QG660PDY
UA3yfTNkxhwRU1wJjAupNu5xqLIIBsMmkmNr6AKrvJv/5Lm1YoftxkjYa1DsjHGtUZA7vAL1adV/
WcqGmADMA8M5Z1fO6M4sg72vLc8c3gt3fpYDyWXj2ZcVTvTtpeyiTgmm1YPR0tbFqTXT4bo05tEM
c/LJJo8xKPOGB8czWvYq2/sJmEMQQchlup4gk2qc9trqPsvRqo+5SquXAbPRJbWMvSwky4LMiPeN
O11yqQ7KNxB+l95zPWGtg13L7UQ0EhnVluuebLO5K82qheEyXY+zs9dBXRzmdX10t2VflmIdbMvZ
jpJktB6LlXyPHq+ZteZfrp2zx8E2bZTI2jzr1rJxdxDOsmIspAwFKI8ZAwGmYoU4OUqkV90AMFnv
rCLn4DG61UMklo+BokLVPvERCTYC3TSPSDscfS9qCH3fgVPDid7HbEmCPyYFm7grS1bmb2YMGmmf
l2vcHeZUd2QvIc1dfVzKcOX2iJXdfm8vPnp+RXAGjmJ+6aV7FwklzVZWplimDGWQB3yLrKCDuout
h0cjkWX+s9Y1Ab4VjLvhsV90jt2MIIB+52WZBe+9TNOQ9ODyMZbeO6838BLcBa9BniZvWD82FK5b
Xrs56dRjZ6k7RxNc0SpvYyyT1Gu7GdzdLC4OS8tqqyvd7k7puf2ONSERVdD96gar+p5b9piqdbc4
X78+u5MXPEhahZtgaAkQn8D2YgnY1jsdgOVm4b4nCwSBmUK7FsjxB1pYyq81Y3+Rcpx5ZOfhTaYu
cTPKb56CljCOdbVut4BADhSm2UsN2ASFszqhodIJ3AQveRJYV19bmQWnMdUg0BxMTLSs5QVohL4j
EK3eVxphI3rY7ClLpHnUNePxVYhrYOHijhPaeXCoKiKROsU76/XubhxdqGYZGHdwftb8gHbI3OVB
/zrUKgspNae9wkV7EnxkLEEILj3Q1Ze87lU0Eih/1+sJJkttn9oiyY4cUcZH70HwQ6LF0cKWeIMZ
g5VZcnjNuJzb9I3T9TJDzWdNgBfIl21WUfoOv8bZDFgRzDs0D6igl9Y/pBaZEXWXrmG7FF9t3b5A
EZQX3lm3HYBMKrXNppYABMj9OjkY2xfito13zOUqUf+42VvMxto0OOvnAKo98pRH29XefrGcZ95H
6YGVQ/LQzu0SlR7w5NqW6qsEnrcn+hWBvOiKb7+Q9VWaYl32R5AScJER7+crrwTdXsnOry9lORgR
P2jZ5crvf3ArYX8FgvDSZ7itx2C8LxCi38IadL/mGuj3iEf0DsFC+Yu668+Yg3GWGcebv17sGYfC
DOvokqoRRBRMqIzN60fSpPgrEXxmxJ2VSW3tzEHJp8o3Ae42S4JBCdozxhLMoMXo+5eUJv1aYgZl
pJ0sNyIfN+3MeFnXSR+sgJ5TgrzJoJtPk71eg1P+ZeZAHgS9Yyaq574en3u/g0roN8NzOtv8506c
XdUmyUVSRyMZXTc27q+pbYmU64vumrMQUNCKOXHxxvWoVuO82IINIEDGtOcLQrwLcwWejpsRPSrf
/8LSLIH9kqLLcix8wnGQvTFnP0HdtqJYOs11Z8qPDpZD6Od9clOzoo28ZabyatUbz8+wZ85jk0RA
+SX6pYvsehh3kyJGI2u871rKeNfb7Vs3TxHWljDoLD9k/4r9JuFq5hmdkmOkjOGH8iFRdrafzWqJ
7FZeXCN4JsmD8IxFloegFfG9a1IGEy50rgB2PFll/GoFqjo5U53skJAgeESgD8CIbbA/LiC7JgOo
00Cxgsqo2U99MdzVorlxqkGE1iqTgyckbtj+j81v32jv0zXM7yKonscRw8PA9oukJiNKJhSNBvVW
iMAGeeG0TJ+pp7M9lqvvdt3Q//HtnNT9Gfa93vXwrkDSd9FkCQrW+mpdRnCM6wOIxpNdQ0sonXPm
Q9VzRvb8SW/TeNpjeyHIBYOjLk7wsjT8DwVJiDg/vjWjr+8D7bNezWr3pW/YvNSl1R+nuLtgYyXP
hnepc2igFDEPSPoSnE557OWmv0qwSBkxWmG8xvGfxcd/Wto96pC0Pzfd1CJSUMMBr3Bw8bP1gYFQ
jcs7QzQ7OOEwshm23CAcB2AVJDXwUGzqMsRQQ1Y44SzKG7GgdxxncAPDQ8fwYOf7WY9XulyPWZHa
V/bS4SJlJ322OvGognlFf71+rqyndQybzUPmnU53roAUGtdoqXtzONl9BxOEZcmdiajNUeYfa13u
i3bZKywXOeE8ll7H47whYGZ1pqm4tjybQkOAr/EtM1RTd1W47DCkYz2U/Sth64hgT2VXvizNfJN2
/V4P+aGVP/ZifCGWoudT1NbGzaav69vqjsCAcz9Xm6R772nwGcrcB+MWcgwCsdHZMa4xN0xgztfU
/6gKEQrfp4WkwZ0cbPn2BTnMzdQyQ+KgMh47Qd0DImudktskC5L0O1gnO8ayWTjGM8OTog5bwy5J
Xy/9RYVmXuE3zcbCzw9lMzvLdes7Sp6VTG3rxJg2m09cmKE9JkY8FAxUGLXWB0xBeUm2AIGM7nPX
Lm4H/rgaid3YKZsJAR71pQ1uOqTMw02bpxs/DA477gfLWxeJ9E4icnl3APfAmicXPr5DLdVb73E8
e9WLSIqYtyLKY+7YSVss60ZrHoaTGbvVbQL5OYm8rkiH81CRQ8/f9Fi20USgvP2BfHDG2Dx+yqRD
H9upV6zP39wF4VZDz6t+IYUEm6EdVyS5JPbXHBhcA6fS1ZmhjEntSEURzW4+f7WLdyWEbo8MSZCB
YujaV84QI+pkPhFXuHcQZqE+Vqg8wqrqHwZ3cQ9LbGkKZtwOJau2uCuDG2mn+o4n2zoVs1vetYxd
wdyT45CK+qs0k/o5mDOcqB00ooiBWIIJ2XhBCyg/LUqfXPxas3TmaE+fem0Tb9aRrVEWHY+dnw2f
6Aoe83Ykp4x33qfZqqse3vHBN90HWbvOi6+zILS8nCi7GMRlfRoyiSayyL9aDTmiIpHusAjGRUFh
sia2uxJtTfsnwKeMS6x+tB2BF3uQynrukeuMdbAe6oat++IX2AX02p0azx6YdmWIfPBo5HJMrpKy
QDeCPOCU+SOtKqoeoApMuy2/cgTyvgZsyOBdlcNoXJkeQkE7+W1wk7FaoGVGy5qtRFmEcb8qDPy0
wlisgkvu+u9iLM6Lg4whlmjuTPNjKFbMNElG0oK95sWFfJIqgsFzj7CtPfMD2QLlC97pQbFlN2o8
oKZ/71h29uTW2IZmo3pDYdRRy2Zql8E/4Ag1wPUN961Rxrcgwbpr8Eoh4RQnjvXgPkGhwZnK7AJr
hTFeNaVao4AmkWGk0Z0Tt8eYNhXxIa3TLCTXIHvv1l6cLH94lv2QIKOZx/NqDAsacPtEqzsfzZbJ
remJPmLG4917OmEA1w/2iE4t6G/J9jG+Ut9KUSIZrG6wU/LunzCjSYQ1IWgn81goBql4aAGYEHmw
65bsLcctFk01EO9w9UZ7bw3WZ+Nh4ZYO3XK3qPPqOY+lnRPXgOMScLblPdtUJ8QtGrTwgPVeYMil
Jx4tzuR1ejTSidMvczM0cr48icGPLINMFEa6y6Wl5EKcYhihWYLoLtJG3zSxcoBj4OZriJlKKrBL
sW5ODDwRXtN17GLGuHdOPBdXbj41R9Dmw87v0Nj0ztrdQujujgU6P4RSBVpeXUpc4FYyv/SLBy4a
oLUi45eKZy2/MmU9QJA+VKwII5Vr2MwCXtIJget4smZJal/+owUCBEib/qWEiPmmhoFedIIyVbf6
ysgNhp+ePJVFW1wbojI+zNgmxkmYH6WX3tmJvZ/qEVLtYIRj6yAhcOUFID9j/oRcitaqnlBC2IRt
AkMbPa6aKQnnGWrq+gXbK15Bs97FixFjwS8/PDSOV9NI/EsfNJg+HUY4+FN8MtCwZdDO5C5Peo6w
5+QE6nYV9U9nDfPB403LoL+DGsPdkRXVLz+X6Zl0GxicRXHtSkfyb4BDSp9mhNlQcdkG9HhACTPf
qEU0GRcErLfwuU9A1do9hlnk2EVgFwxIAnG9Fv2BwI1rxpMg6/z6BuB4f5ikhsBU1Sb9EC3tsgZv
3dLfkaL0arcaggUGnewS1wWA3WlNjl0KZG5mAQPTT37xyule4mB6W2bWtL4gmpBS5x6HBFx3rkdy
kjiNQHbhxgYxYYcAYH5PNUFbYozLX6JPUc8HIAdcRLz7nrDtrSnYVjGxuR9FdyDYJD9K1acnl4Hq
TYVgcq9cXspLiZmtreSxrKfz4ObezsWeA05rSU+THoJ93OoXaXUfqe89Ww1ZjsYWSpjl68MyEeko
a/vIA0sBpEyNSFqjlXS9k5Su8w5KIr8fgPhFrS6P3bh+Nk0V7Ku2APEDU7BZluMszepgIBW9kTOW
5QmXHXLY9MgsTdx2HkqrmSlG1LuN9w4S0ziwFvdC1/RM5KIeLLTWO7qrEbwG9FYRQL0ZzaUU91At
LswU7mYDLYaFmD+sJtEfAj/h4pUBphfjA69duddYXKjU4teRbEAUf7FIXprJuVOMlvZE0eijacfd
iw9C86pLZ1aVDhD+Q8EThy281Mdi4mh2SMnb18bC1xD3NlIVe3gYtqxMGUw//eQRygYcKRyBG6KM
pj4iQq97BjozUExYfwiWyiMLoMHOA4+E3mSiTKoFccsYb/zuajKm+zGOr9tG4wHCgXiLKOCnS2R/
aXFrEgtyFlWP/Q/bdNwO50oX3pMqhz+2mZ1aWlSalVFGqnU2DbTvUCxkGun+vH4aTAHxByUjnoGN
+OQ4QCSGJb2xkkkdZgAeV9p16jNBe96tjnVYdNnjMqOMH8ZgbpkGZMQHdhSXbI5MFlIJszN2UPOx
rZE1eYjiTjDhRqjqXAWNGb/ddYNaIq+ZOMxwzMMRsOwXUhbte8pg+SpHxWPI4OKKGllHNlXNpc+N
Ht+MYwR7Z6JrZ8XTXayZ7Kicv00JsjnTORaQE5UveYZoh+hmcsI4KVtfP5qzZdLy2D2ofrxW82D2
e1T/FiDSpA5OjIqu6EwKciUnhph8oXsw2cURHS1B0PO67Sl899ZqaZW0He/VLESIXDCNBqPPD1ZJ
tRT0oriU4+CdnZ4Xo6AoiaAtXs15U55MyTSOocwTIPrkZ+qnDvXXRJU8Y7NhlYpD2Pe9i7eoF79h
72XCONhN0M02r1/DHA+ClGk0t9jbRERFxgCNHKc7Hpvk0c7tw2QID/CUtq+0URxFoZJ7Vzbwm1o6
GtxGfuhNdoqn25hvzEZ0VzOjVGoxB2/9iDrckA91KyhlKDxDCoUr1JRhM6D3NZc705vZXLiQ8x3M
HB2t9Dxl3+w/nTAr04sUC9M5Xdv0YOwnjo4d/PYGuHzjiMki4d3rLQXc8zxYT0kSDDi6/Bztr6G5
BcDc7Aq19l9l4sTHyXZvGr+9SdzGPdHgNC+IEIH6u+VvaEjTHuPcSKeuixsk549Iveuw1iVYaPyL
Gf30IZ0N69yT+oVxPImY7b9PNehb2qnljGu0Q2Tf9rdNsKjjMiKXLw0kIjjevRsOMp4dI8P1kUuW
inANCNxC22XYRCd67jze+nRJt2RBnciskOcJ1twZZ0UZAef+ExN5SeZFB3cErw7V9kSyVTlAkHWy
7kxQUAoowjd/w4wDkpnkS3qo1vhEklVx10h8uSha1bM1UrFBmn2hMrGxb/ntnZnnDLQGdpV5Q7Im
U7s6NIKZEpA8rbvR2TxmAQnRGKfba0N6ePk5hdC/8STC4K6PtZPap2wyOqRjyjavVV6ZqNua8Xpa
Ffhlz60UW+kmAy81SUzeVazBRgUueE9Mmo7+aRjkcDpY2QxfjvYYB4w9PiGbQdKWxyaQfQx8m31C
LNLYK8Th93hqk/pQQYeFoyKa6WnwquwpB2VWUjduE06nRwLOBS/d5zxO6b5ye1RGqEjaFqEpE+Zd
cWXBC1ATu7Ptbd68r12f/RaGEXwi5enefJfKBEisDPywRL1HMANRsPzRcxXpEu1Xqvb5XS0ob3ao
Q5F+GnnRKUoKEU9Afmr6ac8ZPT9iQNeX34p5hb4rmBV/d/QV2DrJ104P2keHfVF9UbMlJu0CiST8
OZMhEbJr6HSER3jIVyYaJvikzpJn4tDVTsBQSmVoDFNUTojK+wluneHMWC4WGD5VzAYYIY7OGO7W
S/86ry7PCoy4NLmUOXg8Jr9tCoGb5Nm7yfbmz6Dq55XGu26nTWe15GFmGaZ9MDQz9ouLqvXDpqxs
TlXX+b/q0q0ItVyT5m2cJjx7iuHx94Y0/J00E6nq9eDKgIfEzRFp1xhr+6Wn0Qcv+i1ZfHG/FFX3
U5uZ/cDirPwsjZS70vPKxjwUCjP52e7XcQm7osORRL3X/k7I5wSpk/Q+Y5qstzY1s180YZwUmxRM
NPAIBSf7n8nQXnmF334Sh2Qd/JOgQZDKvCVbCKvxIo+ggKrznKjtaG2L4T7IKVyjlQHil2khrGAV
v6HO+VocjJwJw2C4jsxSL1jXZmfnucv6nqX5hiltFeT5lDUe1BreOS861cFyYlkRUzASMkP0JCwO
wkAdb2J71I7cL1zT7snpJI5T+PSscxVJbOMZCNxk7tcS9RIBnG2L7hz+DLNafFo7xURi3g9/ZbVV
PdqKSBaz9SJsk6m9iTK+3UHt0TVq+q108whsW4G0kbcZQsQr4hCuTtjD2/pEouATiITAGUtNUKFp
SHINmqbMN+1tjZZ2R6AJo4mkI1Un5ztT4WKZzmOdlbRKSeY2QwiwvQe9Ns9d/oikjLg4Ldz+FqWv
9M8G1ohvON9EKc4j7qTIqGy4g3aVLuU+TQv3MbAkj5cotbr1F6cnjhHD+Eeh++kt9ViKi8mxKYCT
LOeExthNpYaOv9i1MiXf1OcleiVFYhZ7YadIDOKRpj5aIdOXoe6d4BVHgflRZ/QwOzwtXXJYu6L5
02KWgB7t6vXDIdgl5fmv7IfKtzl3+MuouNemf+4rNoGkdXilTxNglmqjqWx3LAM5i1TILHub19oc
DmVPNukh5454Nud+wmlh9IjNtGOD4kvhsUeuR3R9aCWeF1yz885YxCAnXG/ytq8spDAZwgpH9eZT
Tcd0WwSSQPW8CnxE76Ih/COvG//bHOyOZWeyeeaA2OCKdPT41+6SGEOEMKmSJBIt4jz9B3Vnshw3
kkXZf+l1I83dATiARfciJs4UB4mktIGRlIR5nvH1faDMqlIEWQyTWS+6N1WWpUohEAG4P3/v3nPL
jk5KSd+c6XrkYYoj5ku+1F08DNu8MPGT06xVeFSTuOs4/Q/EvEK8og7OjabnScVokOHj5XmHsd0N
ryQgN2pb1l6Nb404YEy6amacjL5/oDMsF5eE10gUFlSUfsUzIPH5pRAB4H8Nsbc4a3NID4DsCHLJ
tfmp4Gvx6EcBBkKPL41x1Yw9wydk5tVCHWqs7zmniPO4IcKq72Zgv3xAUobgs8nzhNOVg3t1YNLE
34ZLL/PT1F8NZqPNtQQT8hD1vRScmkFErcbKmZh0kmjxFf9QF23GRiw4S6fs7iwrjl+ayhkfK1oW
kGkjN5u3AOOwvDszRSrzxRT73CwL85nsKfTUg9/GWy2KFBVXWxo2q1CCQdEMUjqkiWVrIp8kqIEw
oCTbwcURvAS1x7/jAldbg7uRTzRwBYMWTuN6S4ATWFdO58xWGBJDw8idjsBjZN/UyWNR6QxvYx1/
SzKmwCuodvz2qEt4Fk0W609hM8EZgANWf57AkiQbAfvnqdayY1SHfZV/JerlrREYQLD83IevYoQt
CZZeVYDedHDfyrO5oiu3Iqib6pcGGI4rOjs1lEzEcfixVWg5HGd9GyeAk3jFxsm67Bum4kBTYFYG
WRtewGnTRBQf4YNpU1hbGeZKoPQJ7QhSsHWzKd2WhdAnC/YFULjPkDeGFo9EaJqwtNUcxy3E0Iju
VM7k32ttk9CIZpqSrS6d2D4FGxnc6tg2QCR6nJvAHXFPpyO/530M+MXfuLGkJwhIlgDS/1kF2Dqa
CbSsnBL/AUQZOrfWscYQC15OCgcsvf6rcLMi3GmJfoRvTpqvgztys440CSY0lMVJQ/eNWe4+VkDK
JSfydwUmX4V0HNcBAqqY6XkHitAhLye/YAS+nXI1IWgwvBwSe2ppClLse0xUDEkd0SZLdqhTL8cN
4cDr4KsIv3z8WQ6Vw3wUPgVqb0uRy2O7S+Tlb8pqO6H6YKJcb300EpgEzZZsUD+roM+CbFsEhvWM
DzG3a0C7xlyQVdWrwPxHUf1/zwGwl9PzX9N8luv9O+zx/43cRo0K+r/7BDbkNGbP9evz72GNy7/y
t09A2n9J2yZvA5cAMBd6D//yCbh/CfT5WEos4UkHSwAa238l9Dh/Obbiz5RiaG7xX/9J6LH+4q8j
W3HhwHoWy/Kf+ASWZ+M/j7FG9474HVXHEgqJPF8uMt/fnh1OPHjIgZpgfaoZx1WE//ltyVMdVcUR
0fD+Y/rrUq4kUYi1UUrk3QcGgCRyfObPQLqUaWA3qHGLR1OTXI5On1+GIihPhjrjaF6ChyijPjz7
7Ue5+fue9mIp37lV1zEZgekliIhvff9W2XgnP6OSXEdWEoQ3UoUu4QZu5O5ik3MZ8s5Yx8t+ChSQ
nJ0fgaSBSK82kPcOcsrXIHb8G2V5FG11OolswbYzC5tlDbnWT4xFtzKTxnriQA36WQ2VE29yHWLg
pwLDF27QA1jTp6XPGNZV/nP0C8hImYrhg7MyyPugJXBgXVuV/wIEv3/scZx9EY2RX3n9ZLTbASHk
kaWDNevtA4B83NamZS+/ij5YPCbmt7UGBsShmT78qhOWes572yG7hkI74zijrUeRKvmcNjRhNlha
ogGMNaQ2LFNm9X0m6hvCXOiDuwpTAPdNFJSvjRwBYdAcJcHYzmOX7QcOc3ySZp35Sq+FpjvZ9e1n
v1WcdsM4TV/sLqzY2yDGjacu+qunsXPpN0fan+5skGKAwF26/4uEPAYRRL71a9xNGPMRNGZbg7sY
rmnuhNf92FTqvLEw334K/S5OdgKMV3MmKhjH3NCYkeDklbpjXqWIQ0gGDOerurbCehNm0egwBcjb
Z5GCZaJAQUR41nTK0VezW+BfaRrT/ebLyk2Y34RDuSVfSs47piiOQ+aOFzmbfO7ae9i5QXBjEsii
1n7lhs9O7Sh9qgplA9oFI4ohp3agGTRNPlfbpF1CQcrG5lguZuBviAMikWxiahq8ldaM1b+ae2up
+WCGWOupR1C/aechMS97w/eci8bnxLj2LZ3eRdCrxBZYBT0LBfu921guVubTSI6eeuWGtX0BJkzD
biBXJbolD8AZrvzA8PzdHLlltIuWqnmX8lRgkBS5Ss980wQz5vcJ1WRbKpoLsSQucAWUktABJHep
ueFYWpPvns/FxkydATkXoargt320By/dbGFIsFqTNhw/ElqV2Kj0wvDwSE6gMDEnCM1kheLBj+uS
jBaAsEbio2sQhNv0R7wm7y1IKL9d6SxmF2EfeF2amHTrXpAESsiWd6JDSftTN9WnhMgIki+ZLSG2
5BjTE8hC3nzn//x4RVocRgdrr2c5FsYfxiyaQm1/QWqlEUTg8vp1GQf5tq0L64IwoOhcMWY8KaQX
X358PfnOCujZkpoF+zq7h33g2dBQa4tSUqeSWU/QLsaBdT3mcO/rwn3uqhE8KT3ODVKsGGE5+jqS
3M2XYsBKvhsnqVcZ7KfdTJf0wjTi4J+QP/bz94ODD7w/yw5hYTQhYFrQtVeWeZDNrTLhjVUFDLwy
fJKIvQnLrxlb20EkNHjIWUGGSNzSad5njgcyAjWB2VrgdDOjPWk6QxzZsZYdYf8HYr9G823ZHnu3
KQ42R45TucBgLNawoipQ/vEADdpZ/JRHfpi3i7BNjUABx2gCx6B9sAgzwbQH4TIaYOzX39gIp5pt
5ffGD9Tizg9jXGzTY0yY+Yo5Ts3BZYrYrS0dAhGT3QAgC4no8FTZsyl3HXM/sSErJMVn2zCw74rM
bo585LfPri01dlhHmXwx1CH7z65LHer0/vKJ+7l8kWbRnPijn+0iUuzumUBbJ0e+osN6W+AKQ4YB
0EIJbHvi4GUFml50gaEWoF5qPcBOYYCFlxdypxtgV9PVQGJEJgkPjL0keRiGxRcyQM45UvjvPxOU
LhQvtGOkSy0jQHccvLThbJeylDGCadcYblPXVSvRJ9PnI7f73mXII7VtsbjNeDP2v19T45AYkrBa
MyH27hDqpBJiTKbvoi6dXjur9Hctgb1fpsYyLqYmZmY1EqAhEBnrJNmFiEuyLf8c3oFJS+8+/nT7
C+fyHVieoHK0lHJJdPQO1hGYEqqxfD5cPZBLVtmusR1TGZ6QwPEl6JJ465I1gYYDvi9skub+z6+O
i8UVttZCO9ZBHUnPsAmsjo6MgzWf4CqmqasiiQywBWHQ0OEoMEf0Cn2lLEW3rQnZOJKDuv+6/n3/
SinBo8+6jVty/8dxHRFS4/EM9ESW4JpihDqsWhplNwXp46DiU0zlU9NvP77xg/Vxua4tGK9zymOR
tHjD9q9rVoVWdQkhiQi0Itr6nAq/YGigMupJ2byiVHO2RoOI0s44Zq9ztMfjLqK/AYDATudyBx4h
HDcff6r9leDXh3LYvNhHPXs5gR4s2jwjwgSOTsfBxwCHQqI96wTudCu15gsy+NzHj6+3PPn/WZR/
Xc+lPKStsZTx5mEZbzJrmw205LBeTW+T0NXHKsqB16jd9j4rHXeLnnWCweHpI9//23eSJejfV7bN
5Zv47awE4yNP3QRdSRVTKTKNSra+QwLpx/d3sEv/fYOckljk8FQ5cJT3L4N2SKd2VfdrevvZaQDi
48qszQTcucw/d6lTL1vdS0dDbGdlGM7CyAm+eOjIr7BOeOdNViRnGBHyZ7u33SPvniXePvucE+jU
IxWQaBkOnbAdSEF6Mlgrm3K4weLo3mJXYCyfI2NZUX1DSAPwA/GqXTL2ru0u23pJBsXaOKGXhPwc
LkxyUcBfqhebGiHcplmzvZkzI+IVGcf6NYPMwVQnBLC0IdjRdMCtyvBJh6QebIGnMDf2y/SEB3++
QVT0yNQ0uHTYMvxtYrgAzzosYTdhyj66ourtftqhFz5ZxghBNSeZYd4KuwSvlxEFS9wZMudX2ONV
uG0HV50NHaalzZyRBbLxEwI7asRgLGkukQBWNYhPRimRL2WhxjvSgkwjdgpPMnB0T2K6E60ffVJo
q5dIG6nORAHFEoynIoVaeUoPKzcp7fuhgE+47gaSYla15atgnU9Tj4XK0VA+ORwAwGem0DbnBKS3
uywqJGPEMHJ/upVhTCt31NUDPUJvWFWc28ZN0GDhW6FNqn/gHHOytWln9rwpUwNxctxQTAegyTdp
37WfR5z1T6kfNT/QOtCVHu2M7GZa2PEPRA+ef8azid7QbKbehtwzDi9UbQyhZgqiz8ICI7HTtGbB
IqUmtrmY6VWwi0l0N9CSMw7OaeT/AJ80vrjMNa45G/fmZ8JAosfIcSZOAFFjXXWoeTgVFwonXhQx
QaQWVSbxMcjVGN20GWmIahRIjDRDYPBiAWvYaigZTaA/1ZV7nTJsfwrNWV47A42FtWgm8uOIoUuY
yyE5rjajCr2TWTskXBRl6W1wF9JK9qVtnuV1CuAW1j7ia1zByXemvfOD5bOoIm2x/SWoQULcHchS
WSNv7UF5oy3gR0yb+IH5U/cc9zgZ1lhLxFdFbfqdowRK6w603k9NRNBTiCwhJ5NglOPZhPeXLivm
58+1kVREBw7itlDSuzVSUIMbSLrxOeyrAO1XzhcPsQNbHf2DebwmEKSAgVmak3PGfTmvC3QNqm/m
JLxoCG7OaQFqHzq4WqCuhdnVW1XaQX8RWD1HREM35F40oxGQqxMPCHjaaijKTYzx4BOc4QR8vB0V
nECTcTyLIYdgFwKOy710rojOTZ3UCWyEBMYg8wG0LLMfcj6VuqiedZa0zdp2EAGtaQ1APhvhh8k1
NqHqp5WO4bNbmGBw7HHGyDdFoKfhHZMCvAqgiGOBTjtYfsgROvd8qjVqzCpJjLN+UqGxTsJ0QirJ
jv/ikwmASXZmFHPO7ZMDhvQrQLoXTpRgnSls2jLlSEBsC+8Hb+VsLtMJdgZyZK2yyUhet+H1rRNm
mvg0fCyVJxHWn2SVGE1g7lJF1iIjgUI9cXLH64IJxrxOeAfR04lWZ6dK96Ld1C1Qsu3CqFcbC0ju
Z68DOUXvPfGuC34oF6NxINAp8ZozNfKi9rIyllDmQEObIxrKQn8GzlI9BZGLcrEiag/1lR2juobI
3W9029EzSrGVP1km1pmVYzB5OCMf0SHeuEX+1mPC/J5OTnVr9BWomc6YHH1i0Pznh5/8/KKGcZpt
6cM4d4WuIzyILmmKKyJVvK/KQIzQep7/lNn5/LnIUtw32J2WFxB72+dpmhe1Kb7mhbpPMgNDlYC9
pnFcFH32kj/UmgkhV4SPmKQfQujbsSHa7akypbrCKEqikJ75alBppUzjyr6im1D21h2JjaONdslF
9EkUCYA2lXTDPVJohlcMnJtpa01xB69f2TUPyNxnl1EkbbLj3JZhe+wV4sIU1XwDCjK9R2SMPrBM
oczB265t+jlEJRaAoltYwp1Q5oirvjQwP+Y9Y8JRMzwuYnNcqO7BqZyXJz+ndv6OXyBI12MyivOI
J8LbZGktrStJTBGjxzbz0CZxHDN2eKcouZoUZEGAKOXWGFT+g3Ce+JG/wfrZGMzbNvFY5V/drB6g
Cs4JrnYY94IcMjMqQ8yCFpjLEPHDCrkNvIghraM7GREGfEGAI9g52Cn5J1eVmLGKimkrBg5P341+
NT2QztE7a87342OP8rw8nxoellOrAaSF6qkmj40gSuki45rS9HSUs6Yxg1GGqeAwzD9ZQ+W1hyKD
VlLjohbveqazmzk2W5AVpYAgPoCrYBJdETqwEgV4NahcDIZRpwdloj51rLTDZRjq5ob5YqM3TNY0
+D2AXBlefAbJqzIvs2/5PGPEWIFvsfS6LhKPFUFihTyJqiAzryTAbySpcRHbjKLRtW9NNffwRkLb
hbwPUtDfFaLr27WFB5F1Q4bEZC3QnQ3q+f42KexuB4BbP2CsNu7mQs7t2ZxmyZUaG/bEUIViyR3q
uu6E4HA8hIVxOXR+GZ1aflLhtanvIhCJiHX7AGhZ1VxlXt78yNK0fJTVcFP3mj8DtA40iaC2IyXe
2wOUlsI1hYSzIk2OqvslXlrwekZ1ip5AJWRt5OAEgSFMNdIq266T18iOO40eKp4/xQrnDQyRpUQg
qwnWJY/UQLtWs2LiabJcPj4i3W91mTIAbSvDyje2J6Ic/i5CkwXXnXZHav53TiIcxZePTrtXmJZ5
cBqvRllm6Yhm1atEszJdk1SWKfO8TVfK9rtwqnvcuLhiQ5nUZ3SXxCt00PFzZI60jXusceOxr1SY
b84F9CMs2gSma6mlit7/TtuQ0j1PwFt7HqvyOVLO5Q0YmPtqF9f12isjDOSIxKIHR7jIhkrMWe5a
DlH8AMMFyvLgyv6WMR6j3SEQNE55kZkG05z5lX0uwx+20mG28dK2RyEQujVzzxjX0XLJicLXMMLv
AwrZfksWPF4j1Sneh8As05cKWI88n3OvIiAL++wpju+UTUIa2Cr6fvLvu0wCWx4wrX32edyfG+Fj
bm2DzvxJu1Z8TecASXTC4DT7FciGq41YqHHTDM6QLFUIVgB/4Ik7hdwpowsdZPpLGo1o3EPfrL+G
jJLuSVXOSKTN+6qmSR3lJ9CyFZVe2zLJtOiyGxdmgU9wYwcdgEqtEzSAqIZ+Rk1cYS6NqAUQ6NNJ
R5Vg4cdpyDMj54etyWXK+AxBMQb5Ca65WDmNJ4xNHtgMkLPB6Blng45YYkCitl/gwcXOBtqAlVWg
6E2DrnrsvBoFSGc7JRLclubsGoFo+i3AQs9aYhcp8GS7lyeu0yQ/NcUaavOut3YoiAeWovmXPoVr
l+sIvyxqGT21n7yZFsiKBlF6yRYGe6QSSAU2YwJ+e8WBtryiUoU7A/ItMVaDFxbe6uP3/e0RWetF
zuyAexU2x+T9R7MOiGwRjd8TO+EWO/mLfR+b7AX5QpvKa33kevt93uXZpytBG1UxVVSgiw76BLB/
hT3ULsuyyu0L+BTRI+7LbCdJ/gmOXOvtUmYzUeMatC2V86Zn2xUGYQ0+WqJENumWO8XKGyOAa0vH
uKC5neOcACycxLG41nmrdn/61XIOZ6xK64FhKdSo/a9WkqhOWJDRrGsgxNdz6JcnJDdaZAN1UJg1
CbgfX++d469Ju4O12zFNKZyDVaYcZ3dAs9fSXKmCJ7ck4iGX3bhzKVi+eHU8UBn66e3HF32Dn6Lx
wxqq6QYq4dmWPNgvGBDVfdxj+2i8qLxMPWLY40b055NHMN9Yc0IZfFCiRtj5zE9z5ieGq9ehh5L1
40/yzu0v+HNlMkTQHqvt/tdtEK9DPyLkgxRwkZqs1VtvGPrT3oIE6oSyXIuJkK+PL2q+84zxOKtf
HSZEzoeDmsTqHQJO+wZ9RdN/z3karLXsa7abISJwfNcaQIdJLqrJ38n1iMrB98LpOWyJ+qVZ00bk
MpWqzqGzz8GuIs0Q5DGyoCtPwQJeK6fmgGIR89jukhLVv4Bf9LNV5AThyIPHGAJ76xBnbZPCM69A
9BQSmDZYabAxdaHXdtMXPVM5dyxXgEZTZIZQblCzlDXCt2qC2BQwTWxOAKA2jObQWK/ApIygEFrH
N4+8ke+0qRxTCc1E0hW8kgetY4YHTiZr8hiyLFM/iR2gN4zICuvSxz/LO404hw6sAznGIy7KPFhl
DK7cxqXfEfgogdRR2HKkkBo3SVHcYjFjFaaih/2iUJ0fufY7KyovxIJfFBR92jmoP+bAU7YeQyao
KpQnnj0O28CKUVmiusOJ5A1HCp53rocdVVn0uy0lrMNJkOjrYrbqrEWm6s3X7OgVMv989D+1vPzR
OmNAYxy5xbc/I0NBj28YnyD/qQ42Dacr+N/Ldqn0YE+HrYtEgefZqY5c5+3LRS/HWWonueg/5MF1
ZFc0DTJT0NPIz25450EfBpz9AlkbT11Gx8OmJj+jWdlvzQy7zsdP0Tt7lY3dmftDWYeA4OCXxKAY
zqJHlYFf19112F9uJGpT7EuiePr4Uu/8iDaNaqYqbFjqTf9WYHVNWaG5U/y092EXoNMsAofUKo/j
D+yi5uHPL+gyaeXmGF2h2tlfLXkTAZEVS8ov7OSdy7Tk1KeR8LlCenxZ6SE+cj217D77vXGN0kgx
o2JmxPt38EoW+aQb7NqMdSGb0baq4FKgdYV7jWTUOZGN9OYTEEbT5xKoBbTwyrMeDHLjyShyKqKZ
dBKH5c5LdXcd0uUldyrGQbR27bG7i1vDjjcC6AQe9QLj/2bATXRsyPHO4wgElUeflcLBlHzwnWVd
2MhpsbIGtIXP625MyJOPaAlUNhZZB2fV+TgY5raBQkZI3jgfQyu+3eJY1CwUMfbS62fn3f/RAlpr
XY6edu00PqHMbmaejGIqf7Z+gqcGSiiuWiQaHz8p77zsrKSKbR59ja0O1+zSc6auqYFXjeDVcSAl
dN0AZF39+VVQYDG55V1fBgwHt1agMoJd3a6xys23NcUSaQNOefHxVeQ7JzHHMxFHamoWdF4HrzTv
lUN/hYwpOhnf6C/jQEOiSyQ9/sGobIFTk4pzQ1OYLnpbkToWheq6zzPyq4QGlx70aX0UP/vOq4Fz
m7efwx1ap4XJ+/vwpp9rr4qSkSgCTPmfIEGUpy6u0odWljjPQKboLVbITKxIzoq/8hDA/FJ4iY58
N8tlDt5Q2JLM8Nib0dg4B5szElbgIH3GKbWrkKmWzFi/NEmm7ivggdhTnA58lQB6KtdYIcYfbt17
gB2jUL5SRyt0c/BfgyODrXceeZdBs1zGiorv6OC7afrGzRyzQRdi+M+5hRNqUWKfi36ct17EKXFA
CHHkm3hbPSwCFAZI9PIY5VkHhbubGm46BtgArHyOzwI/SDfSwpVDn7jCikbwxRz34jLs++b149/g
nbv1JDsAZg4XBYM4WGGCkUUZUTvWNwThNyEz10+GmjJ4hDo4xcbQvnBMLZ4/vqh6e1XEh47kTt1l
ozt894ooC5Z+Ge+eLmpiYkGMtNcUNgTnNGywEDiTtpvhhHuMcXyKw44M3WaWl9Dn2ke4/jFnZowT
+XoSoarJF7JcC1FXl+KQTOC20dos5TVatOkWMoX1I2xt1i8QZjRosN3bmCeszFhNlLz6JBwihYkz
aDD6zn5zZKN9u6cje2BXF6hjeNcPWzFI7t2ycOkjQgwlUdwiIJbKCmKMHxVnH3+vby716+iJgBEF
NlLYQ1xw4scEzxYggTPVfp4rYzwhfd5elyHsmo+v9OaBZRvnaL3Ms5mjQGneX0AwFkyZHGh50d2P
NoOs/DPMlWAZDUlCaCP9TWWWzR18y2b38ZXlm92Bh9WVi0QM/bzFZ9i/tA/L3vZ94oGw3In7XIa4
3SZ647Wri9N5mvVNmiMLNGYGfAxVTLh0TXErw8padW3gkJxWNddNsSwfH3+ydz4YLlfEw+qXIlkf
bCgCdmTBrc9riKH+Veh2+sIOEvP846vAvz5cNSnx0UkvQmWHWYC1vFy/Td5BmqisKhS5nQVCwF0k
PSNctw6Y0K3D0PapxXH2JEZ7kWrZY41IMY8HBqhmEQwcTPC9rQaGl5gSQto0qPLD+ps3Ju5LQeKl
3Ib5kLtXwHihhQ2JEPeGUfWfMrdpKwIDRBwA/ZiqeeMr4jxoIQrAaLIydHhmDZUirbsIIDEZ6JuZ
PtGFCrdjk1X1Tvade+XFeDNo0dLxhiwa0lycrEhgChhqTqfJ3NA4JJXvayMlWlCV1WicLPwZ9Yoh
4/yjwyih10UIXe6iDjurOA8wQWWroe4aOLOczJqzIYF8sNIwGaYz4OVAnlLWemNT4qVuTjuGpc5d
5k61v8HE3QY/IQTaX7xq7L/beInz0zDLYpI/HLNEfFjX0FRZf0pzx8mV4VmNUJlgh75vX3xigr8x
VWq8VW8EGbUl0Has7X1WkaK8wFv4oXwU0I4R/LCdAGppIwjbZGBbWa9RZSkwUG3VfU0K3/rJGBoK
56iQkBp1UnpbWLV5vobKmV8xDJLxOVAScqM0iix0PWbQ3jMExCcrOObRHp9+JdaieulWQk9YRkTe
cDxyIsB/m3EwyQBrrLK+z21itghZRo28wduCthWf0/yQl7n4UgCTilfeuEgQiNAe3RUTHjqpSE8r
f9M1Q/kpsMbhlQgU6N+klE7f2hlWxKqqyuyL0VXa3oaQeY11qBOTwGbOdNmKt0X4SOMGwhMHZL/h
qTPLhLRbfNynAllSfUr3ACdPUpXkaFuxANbqGKOH1KEKkSlUyTQWFJ+t+kmoVQ1epybQmzMSSxzp
x4ZL2JeQNaG5doL7cQCThVQP3i7AWoafWZbAUwthTTA6yAqjPKvasgy2yNqGCfVQh9PfD3Pg1cSU
OOZJmA7jS8nk17wk89vbiU431rab6iq+LAyNRTeOrPqpZpW7KXToFusU8OQVMqT8MQ5Jze2Y2Rfb
JsVvtunwlUFNxDN1BxQl/Bx7o0cWGf3YF8Fo8aWZoRPRk/b0U0axpgGDyRk1PYpTVDzRgE2ycivb
3riMH7H5N3D4akkLGPmpob6YNuPXup6rV04A3VmWmCbIwIyMrg2uQu+V7ioerKav2l1uzfSeW9vi
i+kxfnZ4TR232uFpondjTQbckJzWIkJ1F400blZeyVUIAvS7XejqKZ1pfa/a0LTQtyhZXkicyz+m
oQ9YC3TY80I3Okw2RYfxc9VHUNFO6AOT2myikwIs7NqYV7GQ2dFFSvV5Tf3vt3jgC6XW9IkDdWSP
erseL81fhWpVI9HBBrq/TkYtGSoR8PU1GKd+k/Bsn5RGOR/bj95uhQ6LPqJP6hiO04fLcesjrmKC
ycAYHBqsHR6Xb6mc5Sr0DdBsw9jcqNTtAU+U00kaFtVXxAc8M0WKDVssUrFZVafjhIwGQEN8wlT5
K3GBBiCLDgj2x7vHe7snkHqJzwVgPdrag3qvofHWM+kVa4LPwHAFKne+5BpOzCpm5HbBEDCeV44e
xzsWHv+uYtR8RsRudAspMukuFjWUJnxa1o+MROJj0QLvFDCccoVj8+kI6jiMfaAGTXOcIsNaZbH5
0jKmXxdW3nwtivBICfrGssbxR1DwImZ2OQIygNx/OlBUFKCLG2LpGP1ulI+Sn6rTjX/QFtGfutGr
TopuctdMjoKrMBqLi55p75HT4dutHHYfTbtfpYxkBLr/IWyYM2yajD5pThonA9gvkEXjV9Nureu+
K+WRo827l2MUwmBC8sQe3vPY04Z0HZqhfdib14HIspfRmhOSixbPkxf5x96NN+dMvmQGL0CQqNdw
Ay1//lupQmw9eumRBpYeB/cUnW75uZBk/6QwLYlO99pT3wOuN/ize9cwmtqW6O6P9TDeu2uOuJRL
ShFvctimL9xgGuZxsVr5df8VD77zbMfxD8Tg9pOaffn48Sv29hnmninLaNhYCqXNwT27Mk2chEpw
zbipOUsJ2ERVl+lTuOz3R670zqWkJNwS8SfnN+Usf/7b1+t74Lws5q8YxF1oORE6lnHV1Zb+Ogye
0+He7puv9B3S4MSKbbq0WkTR5YyP313xYlt3ZRh0j5ERq/vWCBAI4UIBV9jbpfwCZNInoSKyr7FE
+beCoTtIfDgH6bZKhmLB0JYw5aChQoFFeHiS0mr7kpde+OwLuFqgGgDyDH3uXc3ElIQ7ZfXg/Kc2
zm5cUqz7lR6b3NmUsppPRttLyRtIzQCGUB3nz5Mjwwh0k1m+2A31LXPXgeyTyUIs0xpEe8FOzgSx
IwIu54ljBv1Pes9wTRVwFOZtgwcIlOStsbrtsxBVADF6YCtpnmXlzce/wjuPl+TJ0pxnFT/D4XmE
oUNLUkrFUWhMCZ/X6nLMuC+jH9BjIfPIjyzh71yPcw8tTU54jJ9+zYd++9GJdYlmBEpULp5sMaZZ
voE6ywEsZ7CkbcbQEsfWyneeMxOTDN0r/nb8MgfLFC4uoL+8Q4hw5/l6ZCdbBaVZXCOXaZ6LNkRi
X4BSwns97WiG1YiO0Z47iX4qPZIGEK+5WxjmJiD4LK63H3//7344dniScjhmk5Oz/xIYFcTRnNCX
dSXH6NEMQSrEcFToXWk9Hzlgv+lbcPJyBS81Wg8GrIdGhLbLBjI8iB8hN69fkW5SXZbdLC4QnVb8
IxBnbNDTkRtU7/3iHLFBQi79enKa9u+wK+IwMmzusA89DFIkKWr/Ik90aO1KS4F5A5sZRDuCWtRj
WBmYKT2/hGnTIonchIQOTpe8i+xvU0wna1UHWfJauuDoGAHG1SM6rfbepvk2r+vGIvNizir3E3+n
5WzpyHXb3gYDc1KWMbiJJmA6CO61dY9Ua29VNJzoFbFCmMAsbfJT7t9lzys7+rT21q7u6oeIVtSO
1i005VLm3jbw6wx3nmmsgx75GnQS1AKJ0Vo4bXRzWVdeffrxc/VO+cjncR3pcdgW4tDbUsvS99BS
I9XKYSpSvjKZWTE0Co4c6LEoH3RBOcQrtOU28x7cz4fjuxo3qlc2w7AWwRSddhAr2i0EqOB2cvKB
VM8cJSdzrzh8nmn9ANlmM61Ql2fBczyiYoAtboZn0CBsWByFzu4ERYVzXlnU3ZzGG0lgNTjkW1pG
42OUGgKcQTSQZWs1oREtPATSGX3GixdJkMzW2sh18Z0jr/yRqNHhFC7gd2LojS+BtoQ3SYqoeKWN
tvF3rhBItuPBrx7lXCLeShzEbGu0RPpnCrZ03k1hFfBqKEAHR9bBX53zve4x0j6GkOzrzLAIXzL3
H5igdVwi7Et7ja5ZFhtt4JI1Zt8c0MXMPfJDRz7SlVN3RAN67QaV7Jidl6ApHiLbN2/h0OXBrT8n
jbXzma91l4Y/Zs/5hDd6UyYOHQqPT99tnabyinvHiStny14a1X87Ef8IFfBfAQC/+///9/9vkYK/
Bpj/nRUAGTtgK/qRo0Cdzr7/r//x6///NyjAwIf6Fz1iXotf3iaMof8iBfBH3l9LA2xJaUHv8qvP
+Q8qwAAwwAnkV27cYttFhfNvVgB8i7+w6dFnd13OgxbHtT+BBRwcpZhW0DxEC0vjXnG+fDPyd5Io
JlJstL+MbuFdWm3RnHlxhsgLmNcd4t7+VGEV/mxFJpG/iD4LiNkK8XsNOKViiL7p2hnsaCjr+ciO
sb9h8Mk0ahxl8n7T0JccgPffjGzEjw79pP3iCywoftt3K5zF8qbSfbKr8ULu/mSp/Od6/BycK2m+
vtmgwh6Y5zwF+N2avENeClQ2g0N95IU/OLL9fZml3LW4IyxvhysyE7pEEinefymdJIEe6RVsZqFr
nAB+Gu5cIs7XIYkVlxnF2qZ1mp7siro7Uu4t391/Vh0+BA5pjflSuDYRszye+99tlBDW4cO7fyCa
aTptQHl+naopBbXqdo8GAt1NXvj+raoKQdqJb24+/qrffgkLJIMqBBUE8gsUdPvXNyybOUghx4e8
9QZkelm27gA33JiilQSOOD2KwVhdmFUzXpO39NQldNA+/gz7O+PyFdBU4aTPXoXyid1k/yPkbWLM
gOfah5r57Jq2VrNpa+fPdHv/XIX3l3MjCh5qu/2rjGM8VISJtA8Vko8zFSXAtYiEPwFteaxzf1B7
LNdagi+p6LgZGviHQY9zSbFeWNP0YOIMPJvnwDgxCt88E4nrnfcKxhzw8VA+oR580kO92AtIs1n5
gQ9oPSKq5khNsF9n/v15KLcl2xMjHdQZ+/dOx7uKaXoPD9o0vnVsf9vaz0/j0b4dl6S9CEXoxz/p
8mXuP9W4arHDMw9nbeTsun9B5c5WT+bT9FCMMZBPT3tA5ge4VBkAhz+8FF14WqsMVxe7LDyX/Uu1
lT015If1D2mXoYVF776ZvZ4pgdUc6wDut+b4GrkUSh53cSjjlD5UludlFZdkP3UPnZH/H/bOZDlu
Jcu2/1LjQhocPQZvAkQwGOxEUSRFcgK7lET0jQOO9utrQfWelRjBYphy/GbXUikhADi8OWfvtcuz
yfW1C5KeWurHtn1Xz46+FdSjA60uze3f3ySaLHRnbCAZwwfVpYwY5MbK2+mxNIR1LsCTbxx6Tmco
A5MTlzqa7LlJzNcYYPHCmkhd3z9P2sYV2WTG9BhZ0RVS4CcxgIib3JTibWe+fn5fRwOTi7F2sj+n
cUvP2nh/MRJg3WIYov4xnxo8NCiMCJHI3O4cwXtztXAov+wrcgH/+qrCXq0BzLusL78PSH8cedsF
uWHlJvrjkpfRaz6SR5a26c4E53iu9YSfuxi03j6/5vrY3n0RbC4QoKBupW2LSOLgi+BXWMOAoP9x
iOMhxJ+Yhwv/wF8dMn6PUGoH65GH3QRyrIOjXcWpxyMOYHl0usTfJnYHs9ycTtbhPhgjPDdUDexU
oNscakajuTaHxh6cx6zxgFmjs4YaqiuCHtP+Ciy1MJ+Va5MTfp4Uj7gS6LbP5xN4ZXwVgZweP3+0
R5MNRg9uHesNe7FVZvd+EEkzAYhfl86j15pBlxL8gHLfILDr88scNEp/P1zOzMRZMKe7tMUOyhac
ocZlmJXzmCQbI92TQWZeptfet9Haml95CMZe/ljmIP6JvCXy/3ZG5Sb/vPjBl1ILt4A/2jmPFMCs
/sp1b+LkRPX4+DmuenaWCZP2CAvXwSUGs8JnrGXqO0aSYlcsLelmuQvQv7Dzvx6nDFI+fPaUpOzy
X+9fmTaWlpXkvf8oR2fc5oaL8Euiaf38jf1mmrz/6CB8gTNYRwa790MdjHCzNgUo4D96Honx5CnW
6lc80ogIo8zNagyybUb+HFFje8SgyZv0YrrZRCiQtELmnPWso9GEAkI/ikYU5p+f2PpIjq7U2lSL
IFjG4YTPUMEZJvKTIL2c4rtnqvnSauRw2/YOJjoPn1iKbr7ejL1W6+fE2DJMSEWI8GdTg3nzELCc
muOO5xtu3WRvSZ0NVMFhGdEWuQTdMbqPVVfUW0hRZthSFTixWBxvH31EAzxdgQuFjfRhU6xCwNCi
PvEf54h5Mye7kb65ql3jAnPmuCeHrVl78mSDbjHlLrdZlOdyi5uhPCGeP56SUH7ZnJ3Y3QgaEgdn
lEXz3G5KtfjRHg1/P019tzH0PD/XqC1v8yT/6zPKmsmqs3OnwELFwlp/zx9rSG0tEiG4yh/1Ns43
7mLpIW7dU4ndR6eD9Sr880g28URQ13l/Fexp0QQPJH9MWKsR75mNfUYvNzrPx8G+JWytvQTVHO2p
F0M3juNTcsMPr78eSiHZ0UA79Ea0s20VUKzzR59c0JupnJtA02PnPIUxEDhwGTfjNLlwa2vtCQBS
fOIDPvBmrFMu9083wsEPBwTDObj/qRg9DT9k9lgkFqp+bccK214iEpLbyZybe3L30sBBSXHVr4oE
Ry7FuZyFdWJwHX9Mq9rfJDgdRd2Kgnz/GiIpamVGvAZ0Hnk4AOjcimaZTywwH16FYrBgm8OU5R8M
4RHhvZTk2D3WUpVrv3+6aPTMOAGq+vAqTLlIwk2fpftgi1CMpVvZHhQfR5G8N47J6lUnn/Lzqfeg
mvb7zbGdI9Wditi6yTtYlPtoUNEA3OsxbYDsB4bI8l9Ky/UsKNw0AmI+yuS6KP3ywSlH/Yfuk/7H
QXeNj4jeXHca3ly91+gYja7PoFuq+U3k5Ntak4mkxVagsguyuF66KMddNggiRz6/gw+GPjeA9G29
g/WE/v6dG1MMIAXA3WO5yGLXgxoLp2iNddGECPrZoLAZ1a9lZXxtBqLOPr/48QmS0Y4th30ipgE2
Web7q9clmeENR+3HqmjtbZ+SUzwhFbnwI2vY4qPJdrM5uedL3VfX6KaMHUla892EtvGMqKrk3xj/
kHjooK/afmqk738NGifhj2WVrSkf7r7T0/psTKxq9/lNr//K+9Wae2ZL8Ps6VNUOtsiD7+K2Gpb0
cbWBkX8Oi5bAsHKfliWH6Bo0yefX++Ah0yjHmLG2YCy+64NPgeZMyxBtu0d/HJ4b127JAjLsYBTO
vF8m03kSangarC7eDPWY7UWvr3Eo5CSamK7/diWl9MI2lloivTgT8NLB3Sdp6SIxq9RjbBlCBnoE
noTzUbmN/S7ZMeq77zy46syJrZKY7CR+TFJ5Usl9ODusv4Jl3KZmwRGJz/f9m5Ya7zk3XbVWCrwQ
nZb6zq403hP02G9HvZdBWVHNwK5DHq6dF6+qN+f7SDN+VX55W5OaisjXP1Ejc9fR/sfIYP5fSyoo
DdB2W2w1Dr4GUY8e5MJoeHJZ4q/ivsmenK4jRjFC02kErevR1+lQUBEsP872dewV8smRswWjIlsI
ZEfAVtzIqo9eEqHQ7NpkPl87bmJ28EiGDpusUzgN+YyDuC+taSaSZk7qL8pZIEmz89afjNgH5bCo
sbqnfC/0QKO2c9uNnSB4zyRBIjVT697oGhLpTVvqGsb8WL4AIUx+1Cyj9wUAEggVC94KZFcYKgO9
WTIYI3Yk74ZRq16qshWPs+eDz8feDbnFMon6hgRCq8bQ1QI1A3zCZT051TU71/gHaPaKqZUUy1dz
mWu0EIn5U7maaYJPLY1XcyCTMDScyXoV5CV+JZMVL06DZI9uZqOzkV0YS1epMpMfuCQAklYje3LT
7pchkOR73QO8mieKr41PWCZhhgliySZ7hiMZ/feJ4P93Lf5jXfr+96YF+c//VD/ftS3Wv/B/uxb2
v1YFGDowZkbqI+yy/qdrof/LwYnE4QZeHbaLtXn8/wDH9r/YqNhI8FfVCIg7/lZXY274P/9hi3/h
sVuxxKvBj79v/03P4mDGRoSz2ugoOVG4RUV82L8Wsdt1uBCbUBrGsyPshcjS2thmS6nt7MotT62K
6xz4xzzw+3r88pVNxnkDCdD72SmnrjhVCdfrqjwmZDGCDAXMn7xTzKZnyhnUDhIAX6xpt2BO6+Kp
9WYyLJVV75uumi/UON1NdpNfpEUvNlpv5CRJr1/kH6/w9r9/0Z84ZJ7v4e+kos0royDBPGofzKK+
Xy9LlRU45d32RdZjcpGY0ie3RMoTld3jN4C4DUEiIZe08jGLv38iou+EvnT00Aef8GA2487OAAiM
PMKrX9wJwMznd3b8BlyMNQwcJH8rcJpB9+exJzWKFBF1zaySozOdM/q7CD7T0Ezy+bofK/LmWDhO
vPcPbpKyNVcDC49z7FCiUmQF2yEYWWQluxqhA9R5m46zVtvP8pyjx9vn9/i70PF+mDG2WDj4sFx2
BYcKL9W1MX3ZHAzlQlLiWlIaHoBtADQhqrh7ylCooSDqhfbNdBsipKOldb7JwrN/unoNPGo0G+Qc
8dyKagtAsV7Dn/U8DbmHZdpkItUeOl+0P5Kx0l9kahOI3RAa8S0rayHPP7+Zj57duqFaTxTUAg77
O20qRWEnjSTFV/euKkKTd2U3LVdlnNfbqjdOcfyOhz5bfjqF6wBBEfl7z/XHudjO6gaCI9YNW0/l
JV0Pd28Umb5tJfTkz2/tYK/CbEDthkIVJUh9LUOuf/7HpXxRTB5APnJVZlZWtpXZOfat6sRVDs+g
sHzpL6xtqfXkx+R5cCzDP6QZRctlYAoSst74RAJnkfc6DabAtA66zYaivKkSe9nSiFC7viFXBnu8
c2IXfvTtcQZlaNGA4EC+stbf32/sOq0GP68hlRkltTcwQBs06pfF1OJzSgGamLEv9p8/5PWDfvct
rAdfJBF0YpEEQg9+f1GXvBmZIqometnMQpOvP4jI4AwtFSNwNZx4N+iEbXJaOQnyeS9koaTCpTmB
UdVB5EXd9eB+QXmQ/YnALkws0w0gEJKVkiVGEGmlcdVqSGlGCB03mdMal8SbTzABXNIbI+MUhfOj
B88Yo4DPQxfo5N4/A9FHMBDqrAnzkjgZLa2vSmyVtEO6JCRSTbtYdO+UXOj4ua/ee9w4zO06i/vB
ltepOLRUEpCiC49tNw+GDBel2+AGYwKxXZh1oN+wtA1xdeKNfzDg1yMeqzlSidXufDDgFcEhckyc
OqwdN6Mf2zaXqodAa1Zx+kiQVr7BpQwLUMuTbbpGY8S9BQi5NeLd52PvaC7hCIy7m+0KO511///+
uU+Zl5dtiSFilV8GBDhNuGFkF2Yj4vbPL3U0l3ApU9CFB3Xyu7Px/lLFKAdD2W4d5hXoeUlizpZu
zinp3fFV1mKCyRmGailP+OCGIA8lFrJSUpV1vd0ZaZneTUDaN5/fy/Fjc5ixVt419nhOSwdrtBLj
BLa5I1cbYCsivzLfJVbOeYPEte3nlzr+MlhTEC7QcTLWWt3BlxFlckh6k0tpRKByQGws7UylnrMt
M8Bl/kIZKCygZ57wWh9/HCxoaO0tetlrcfJg15PKFlimAdGpc7WccyjM9KmIqqtBjGgTFZTJku1w
4KhTsyFNbAbCu/mQttraRWf3g4aPXcn7gbLYjiLWrslD9GDdRRRnSJc9fGq3aapDoAPUkyL010kq
7vop3jtQPJ8GvFeXRGz1vAOrNLMba/aAf2ZLVnHI88iTCw3NSWFrxM68TV2HTYeEevXLJH/xSfaW
Vu5jK06uk66MOyxKhtXtmqTNL0A7Zua2nUX1yPfHgRjEWzLtEuIsizDGsHGN7abuti5woIvGbOOv
GTG3hAK6Dgwzy0tIqgKUiS/cI3D3buqX5kvTDfo/0pstdiWiIOdo9lvCpIgT8e/UYjOGQP7NyxaQ
LBafQZ9gXE2Wko9+WhH4UDc5bh9BrtKZZD1B2tc2pK4uWSTtc6tvtB8RIqdHduxAW9lK4QRqlu42
7zu7DqWbuufAEqyvS6aP2XaAFXbesc+wr9KpLDBukI0QeKkuscu13oPVkiy/KZOYQrRpTmQyuZGy
NlMPU2EzjpH+YzSl8WyByCpupZGsuNu5m3D41fmsgeqfsAWW0VLXhEyl65zutLpNhRf8e9BSIRm3
NRRZOhYNaWUBgYfJtVu5xkMLDHnGUDWgEa/9QqB7rEwgNvM8wuqbC9u71oyMZtIykKRHZGPsocUc
Gs3dpHaetlsrQ7Qe+J3bP4xGw+EgmRKtwVKaWs8dvHpIbo0+EyvXNYO9hXfdvpTgZrowjeuO48sE
rjcZ3JpECUqTCZJIwWq0JLK5aSoPcjHpt5B1mMlHPYirxbLOOkhk41lG3niKJ8uNi63RmDj+NDK2
ylCyW30k3HNY2TpZVm6cxu8j4GK1yX9bevXdb5pl3JB0pj0XhGSQZzLFEGrNqsfu4WNSuFIlTEDy
k7Ppe9uMlh/WHkg1/LT6+Iyki1FE1tf0j9sAIQvGSslbWtQzhRdfNR6pEB5ozTPLksvNnCC/2BK5
xGEi66dil/SOVGHSl8MSguqdyABTcQIBmIbsbWNTNw8h3wq8UX6cbvNBYbqMomSOt32SjtfpWORv
w9LQsDPFUHwvHHu8dRb6e2yMF9MLwXTENwZW3zycGdHj2VoyQvewGOMXkG/iYSEisd/CQ232SWkS
XhJ3eh+UdNyHMx8JbbYZleu8kgVZ3Xj4J4qAmEFhBwnHMyOIcZR2kGCr9Kc79IJMOymrdGu20rgV
Y+1Zge4VTrz1igTMLQF/JM52eHf2fbyQg+PNNCkJsveAG8VZor/x4NlwKdWAIV7mUbzNeZLqQEYH
smxIgZx9sv6Wtt7auekARLCFdgnmRlSb0YricjNV+oKvO0lt4kOHim+dpFTryrHzIQmGvqJ9plkO
/G1VEuUe9rGuqU05Kx1Kra2NMXK5ggS7TjXza2baMIgIn01vleZBdFVYO1WQdqU+Bo5XO0+Ex+Yt
NamirZCzGePWLaS0wnTADNiLnh8bIUm/Rwk2fy1HDhC7oXHiJByb8ryBYnO3ftXWzpkr6YTMT8Mz
yjj/e7fwKQUiht8c9I6GrgI6Jv7tuSn9Xz6OlIUjoj5eygkTHFnhFO2DJJEA68bRoHTQxXH9LVU9
YbEpXCWNgWp0VwiS7ZnagF7gnnRa52tXjcwJzlTlkNC6pH4wFMIRyMy6/dNWi3pRnIjrHXVEW+0j
PuyNiHUs8socOCsotNJmmJGwcOdUadWEsaomwJ9DVhnExrkDcMqRqvI+6WT0JbdSi5pkk0GYsZGo
yMCx10laJGO2S+BZKTissfndwKJzT0qarnb2bPQvmJ1ksTfVKPOtGDXrifKl4QQJRMJ2i2hoAZGa
9PJaza1L/5ro2V+Jm/jXfI/NSzLM9Q+HPuO4sbsaz3UjEP/jxS6HS0xeGt1saqVfdE8WxEkiIDeo
msb2T8JKWgqfWmO8IAtMMMV2fvMlU9LEsFmtBmWhCf1a9KDqaL6XXX42OHZHiOlsTd4br3Os7kaV
2+QZAG1Xm7xENMegio2fGdAKENKMmw0Ebfeh07TiZUmIBtwkmgB1Tm+w1y9qamAqLIhmw0taZuMT
J0CSPKW72F+WqoVXXjVuWZ9HQwoNPSUxoYBmZxJViMJ/umpybyxDpPn2j8HzoStGMx9DgN4cAHHa
GIMHuHLifF4OJV5/4vBam6VMw4MLt0bby2Gtj46S8NiAJiGJSmhRIAFE2VJdZc7YIQmLXRjB0k1g
hA3ukixBJytN2xlWnX+R+RTNG3J1keH5cxQ9zFRfunCqZJ0FtN2L7yxdivl3tAlFphACd7WJllcn
r4jdZoTO38pelzyNsmURn8XQEOTp1BShEYxa4B5V4bf8KYGkwVDmElO8KkkFQv+U7snAJV3TReTx
6rlRbrISjE2OrmFkchcJOqmAd2tc4Uo2WrKB11ugMtI+SgtvyoagyTwP0iTCTe1rMx9ljI8jUF29
PJnO0vA9WcQ84QV2zbdyiMoOaT2h9FRRFmrNvVZUzyjetCzMi9r7QYk6Sa7gazYvg+hliZ9+tu4s
0p6KQKVmBq1YB/lm0Oz74UpX/+UA/N64OtsorMJD9BYPREgRqkl978xpl/q25TydUEWna76hrRFd
pV5v/jSXUW0LQpReSijXX6IEbybcV7O9LWgwXpMJkhFLahXPrqNNt16qgQWx00hhO4CYvvWHKida
uWWRIVn1DGNFvU8Jngx8t8ZpKs1qUEFca/2vukmXZ9tOrHuttsZLw8WsT6W0a8n+dfvueexmeKEy
KfsN8gzbubbMyurOs8Uev4+L4LzJg9Ova0wTcygy9MBEki//TL3fiX0il/wedoDBvGqw3GBdK+Zt
hH1PXknbzZ7QXFCz8CXEDLJmcX+rKie2Nx7Y7QYgP/mw9LzoL9rGhY9b91SgNt76/yEw2Z/foh4P
aVAKsyEXaJCkeqlsEN/Ib0eDLMt5+U5gBhkC3WTPN1ktSYxpgeTHYPcbSDOZmvz2brJG4tOHqHbv
JSruCkdy50BVdBO7hhkt4s4/y6pITRsqY9E/vWG2P2mp5PeOL3SSMUVvNIGe1d1Dmazlnahr7ScG
rXufkNRxwTpHThKo9knbiMmDxMWmUPobS08dl/jmNVTbHT0lAt2QKjmLSAyOthk5NmjTErg/F3rh
1XvZ6VO60zINYLRRGMYTxG8WROQN6GIlhGOXFcVIrsAemyslK6ezgmF9DYNtU39LQHD2Kr2pw1Tf
zkD2wRbAakxLmV5aMw7HLbBc/47emeOfI0qt49UC031TEX8x9P1kfBAQyoHWEimNLCgrn+faNu5W
b9rPhlTve+GqGfgIwdZkuuoolze8tGXmCKJHzwSDDBZQG1XIwCw0Iz5P/bH62qU1JJXCLZFVklRj
fpGE4NIpxytJ0NGICmrjDfH4kFYOKOEpmdmtqawndt1gI4D8yfa125YcqpXualT7oY6ZkkxNy39a
uc62b1Fz83UWkUH6HJleF03bzHrg9oOHYc60U383IbEawqHEzrPNTTwWm8pvkAAR2FqwO3Cbn8Rg
sFzX5IumIYkJqKIaOnB7L3acc6cuOmJ4PYNwhblCdSFm57ymEMGb6fvhdpoT9uhEnzWUZafOItvV
6OYvmjMOA2HMlGW+AuuCnRgtyUgQ9rCIXxY5v79wKSFeaej4k2ARS2rnUxkR1Z1awEc39lgn43md
j9MWhVY6bZ2ioOHg9oA12tadzVAfdJ5pxGT6C72YCxSmp1/bZPlSbTxy1rVtXRJbfOYMfeJu4iqi
U2HnMIxDZeQVY6mNali+OaG8bZRzQBYtoT+hSHGrh1A33GuIMrl55g7TxDzgpDBVXH0icFW0U06x
eS3EETKvf7XSaCZqG6OgGS5eTxujmNVsbUYp1bVrzksfxn7LMkpceEBXN2EjSVW2DhAsjxF1NHP4
RTvZBKNcwndmZ1zyCqd2ac+zlc1/xter2KY1hbwYnGG6z7xyvPJofpsBOI18nwuAdcGAeGgvq4Hx
FhWNddcP03iBQF58H4QOh77nyyT+UsnpJTLIJDeobQHlRysHaCNrjLPOlqrlFMdKvW00a/oaufBe
gIXk7j3mRG0g6dcTNRWvfokwg44cg2xAEk6osS2A1ZwN0x0RtkxsZPuJ27he7F9KKHb4kg5q0Jpl
+eabqvsBltjDx9AtzTPBiT3bQRh8VLYiOCAo/uqm/Np3pfnUgyxxQ89KMAl7vlBVmLY+YPdE7/hw
Yujp+TZhySVBHji03ERds3zvVGtNl0Y70ZDqssm8IdPGLoiMpSYeFq4mz5d25kg3Meod4uBdK9p2
bHkFy1tZno1ea+ShPy3ZFGgTifTabPjDhncvvkDMn3OKX+2wKfouI3pE7+wLen6OBcl8SLjxyk+u
/A4G/SapHQAl/HM5WxNRV/e5nTjeplRT/kMWwr+eskpdEQI50uWVrbOE1DaLZ1gq09cxjrRfLAtR
FiSjrmt7c8hHNxzLAbpMzcb1eonXKWWMslFs2Sb5RCxCxCoCTp7ezpBu9+y7VdGdA3pJ98rspp++
P5vzDulUT36lp6XEkDfwLwPUSfGr1Zs6L6yGTeOwOSJpS3qE1A2FGPMt0B8eqIRox3l5RShauapA
3A05mRIsiL6+oXqoZWcKEdl5QrhnzX7Zyv9Z+Ijtzaz15VWhxTztJBnSGyTY1lvWztavLjXaS1zO
7nDO3o3D3ASu4NFYXPsBuCzThROtsfBNUmVfAFcsfsiLK7qwklWyb1VaQwQiu/PNMqd62Zhdwxex
0FHBw8G5V9sBn7aoRxvCsDZD1+oXFCtsj/iQeAHjI0p2kSSMz/taTrnFSZLsqLMhkxgza2DgxY5F
ljRIBQAEzPtCjOo2d1vtcoJXwx3CzGUaSnFYBBrZMQu7ueaHMpJMbmygTDe5mS8vk1Lqqktn7UVO
pfZSUGr2yKOuDRb42a9MUEfSZIPAIqpCbWxaeUHm+RyfcXhs/mkrFbnrVDAbYaNqAhz6poy9G0tU
QLLSzJ23gzc21B3KVv+pJs8qA05qUxJaYmm/2VrtljtbjdZTx1c87WERWr/mdFzuJNbLOPQLC2lD
28UkXtSZsFVQ25FHFUZyAgkKijOXOZMw/3Neew+I5kp/l2I0IfmyJsGD00RPVjvluTUEw4JPsx9R
O1z5VZ7ymIck2ZstYucQmbFkS1r15qvrZDQviHTpqj3uB3vYuE2bXXR51TdhBd64C6q6cGlmR5NO
zKjyhY8JmsJb0GUZbZ3CJ228h4hUbtpSlze0wIhRKaySKEWplu4xcrv2i0zxSoV6jlOEOpBTWWel
pE4TVqXR/kxnNprBwmaPXPZJ77+WeIOSjRPn+RN9H06mxA/45r7la2aNqSERb/W+yeVFkkGyYzPb
cr4M7E4QBT6z2Iwb/tRTX8astl9TQbMmaNSssRhWffbdICPHpx1vEavrkAM/BnEMmIdxSGjKTlDu
e6N35l0tbO07YlvT8pUlbrrqROkkm7UwmbDhGO2EgZ9F9oa+l72NkatWG/yJgH+YlyKXFFkrupUt
pC6KE4YnL6ilZJccKOYu0HoOlCGh9c5ypZGFbBKtSk0hyIemU+QGEOFClWXwRf5t4t6qMzTSK4Da
XfO9TYfDken1FsDSIRm3zmwMr6y/vTrzXSO5nvIotvcIa9xqn9UEewW0EmqgUfFax8kcAguLOpue
/pMMJqFXSuPlUku8bQa53I1erG7+s4pyGG/lSLO3IId1o7Non7cFNZKzz0vlHxSOGRCmA2du9Rgf
ZgE7su2iZURYnuQEOI7UWK40zew3KCasq7SzJ87eRoqmofV3UeZ0Jxoch0ptTugQGVevI11tuHLu
Qc3ckiURHSW5er6lwBp6+jwGY1a0IARlttW1ItoLgzCZgtIwqdyTcdZ2/vy3rQl+BN3LlWht0TZw
Drpamu11tRkT3bNMvXGRyl5Qqzbtm8Keqi+fP++jXst6qTU2T1Cwp+Vy0Gsx+tbRWosZzqK8d2nl
SR3IpG/2/8ZVfFQw6KPp5xxyujsboq502e6bsVi2haq1b1WdtydUHsf3wm7U51ABV3bVX6wdnz86
3Z45RG5O0FEoLX06q8yIECErasxTbtCjzhEuGt4LXmnszFiyDjquVYL1f0xUjSXCF+dyvZE6huNQ
qjk9MRKOOkdrHwWnCd1Nwlm5tfe3NOfoOwmxpIWtO/HFskBO0uIiuxRuSYF1Uf62x0t3opd/1Dfi
oqi4dRgMa/vtUMdtgttoBCsCxW5Ocv3ALn0kemPX2tWrjMS86ei2ojx1ixN9skOp6fr18VBpGGH+
4jUefv26Fq21Rb4+czCAMMTFWCQBnVW1N+r5O9A680qbDGplDiyatmn7y5oejR7KxWs2ixafssb8
NkUd9rEIFxV8hbaLqv2gSWgTL1Bz2AAHG5cdp3g33UzxVBKDM0XBOMFGRBh5BTGHOAJIgcTTqWE/
WG1x7luwj/KE49zKPr/Uy1a+EhsV3TlRQSHBrJwTM+fR6Pf4utZvC34GDfhDKbkgwy3yVF+TzTRN
9wQ0EO5h6n9pSUJtgCSOPiZCg9+4pYOxb0cELTpNWYdWaXjXVe0+TZnWfP3L6WK9iIsRkP46nMLf
Qtc/PuSh57vS+4KjjJlb56OQxS35c96p0Xb0Hf++DEhPzLegyg/HeW9O7VBWkDFpL1k35ohNf2CC
uWKzrQUdLYFA+C0RHp2VfCXKKwuXrs8h4OP0Ji4+q85L20gvPcByD7U9eP98/hAOSQe/H/UKisfI
SqiQcehmNQgYA7af1WFT2m96GsvnvpF3zrjUlyYxHxdFN9fhYveUQ9zR7a/RTBOX5vbjjRPDz6yt
ifKpyMbvn/+uo9mBp4ZtGR4sZERQfwdSl9bvMSq5SR2WjSjP4jqlujUQmeOXTn6xyAGUG7ZfMfs/
P7/uB2/LWofEKtlcHb7rn/8xKDiKAEoSDIrcYQ86RB6byIja66iXp6QBx7sARgRMPQR86LytIwsz
Vd5BW2TKSpKXtFcb0mPKYja3ZUEfWREvEg5xStYeKK0b28fkVvjLqZTn3ySVd3MPP2J1VgCnZtWk
k/7+hgt/ZsutaA8MFoZ/RJjGtkDtE7g6vNaC174X8+Rf2EtU/uNnlnrIjYIQQKeM937cNG9F13Zb
z02M27It6DfBr3W+JfMaiWVyuN6IRtDXU5b7fdIt/0y0UVvjDdJP6VE/GDCrIn0V7evoRg5fXIkQ
aoyaHsuyE0/PNpGDd7Ctyq2tINwsbqRBsUH7oPl0cD8fMutm7eAJ2i5G4nUlYdQcSnRgcqlGp6wS
lsLqX0cv0ndA0ow7tDv6nZz9U5/GB1Mwxg8IJ6vLljXsYHKs6L0SfwmcoEBPeIe0rf8yV9ZfUgPW
eQFfEqARNHVoZA7nBWQdaSZIfAyrRMpvBJlJZqw4/UKoqzixOzzg6K/iMpZkpDireIWwnUML8wS4
lBkGCFSrRBIKs4RfDKz+UgwafSxFepUadUFlX+dbSY1mR8DEo0ijK3Yq0aUxyBOTz/ETXi3FiNzE
743XoVWVEhs8zAH6hqVh7rE6tF0Nao8TS+nxuEGog3KXPSTTABqh91+eb8S0tbUWbUgB3KyC8bQh
6mc8r1Dt3tQV5ZPPx+nx1Mb14GEy0Zjo0H9navwxtVkYvpB4cT3LqNKzDvYmKY8iWvlup5j3H14K
SybrHeRClHPvby2lLlrIqSlCt+/bvb2KkpacbBXy5bIT28gP3tWqS0NdvyojxaER3M9pa7kFI2Yo
cEKRB27tEsLmTlzlw3cFlZthirLKcg5uiHRfPZ9Gbiiiy8hrstvLikpQqCaLHp2TD+f/xrv643oH
y5A7ST31Wsldtf3yTToelhpBYE0ylaeUux+9K5O1joUWByIe5ffvqvW7aITszjBsWi+w8PSHnSra
SzjE1okD2keXYqGzOXb6MA4PKepQR5pJDFTWs0ZZewJ5o8CcStA2utI2nz/AQ0AAcwqSeE4VuNio
LYGzeX9beMNpHyuEBZUwxKt0asSxBCfdNkTzZGd13TphX1o9y9lCr7trZ4h0WXPrJDIKM7uR+G9k
5G0UenMaJKqRG8wVp7BHx4N3/ZEMKoGODZ//wRFcV0jem55J1ply2PqCMNCYQvOJieb4seOMxgAB
MopNNdbB94+C0j16bZLFAIk35S6JymIvpbNsrNyWJy51dJL0Vook22rW4fXYejCY6rR3CtwIBU3a
pco39FXcR0z5Pt1wNVWBXsDYCwdvPrWLPf4+17gqbpFkD2Syh5kF0FKX2WIzHQ7z6ERBFccdVX6h
zgcRXfLg6ztefnfBUF9ujMEaLgFI1Lsk6eJtA1JfhZk7pA+TyG91e3DvhRyXv55914RC9lr6SkAU
h08m9tXU6Ar1ARb9/hvG7fq616kiJKSVn5isjl/CmrrCmEL6z0twD963LHNyyqc0DwvN918MI/eC
ge71tBl1S9tEbkuhfU5OlZOOxzIwRawG9srEgXx8sGPPSOUoZYNIGVhD9+CN5nzntQtEns8/7PXH
v99tsbvDKMoXzUg7QqQ2NumYXj4hf6fwerFMJZK2nvonijMSGdGu0U8cSLjba9RrA7+gWf75D/jg
PinLsF22XHLJsKC//5oIQyY2EGJiyF7a3/p1n4E0mOJvn1/l+Jv12U5SAloPImsU4PurMFGiRutU
RgHcHO7UPHzFE1E+2QXrzedX+uh+4OF4Ai8PK7VzMFHOMtZSQksRfuh+dBY15fDq6n5z//lVxEc3
tEKMUO6z2zMO8ySXusGkU/RZOGktiS+GonlCnMC0cSEGbNLcj7dOV8wby1D0nYq5307O+EPkKjrD
1GBsaZYjIsxmFQocJv/GoGJYracw4FWcIN4/bWQtVHrHbo1WTLovHfqpsMrpb3BkKOjVGXSNDSeq
zhqnQH+HSeLE9Y/eAc+FUbO6usG/HU0OzJBt1IPMD7JsyB8Szc+vCeUqT1zl+KzP/ppNEqWI1cPB
rvP9bf4Xe9/VHDlydflXJvS0+4AJeKAiPm3EZiZMWVax6F8qaOG9x6/fk9UjDRtNESupRzMT6qgm
2WQZJNJce+65kdDFFbQyGm0D0wACoNr3HRB8ArGXxojx61Fkoqe4CciMBLCalfjjoyr5rQNSlcYS
gqa2SiE2rn1kY9h5e/yoOP0Lr8r7pOK0ih+rn2j2nFU//a/162scpN7/fk+byd/+pf50of/Mzw+o
KMCfA2OXe+oASNR//QueQcevBRj/oV8QtMDR+ztlpvQzjydyucwVJF/xX4pPBUn+GVYB3sAdSe76
G/9U9enXchmBGpBmIecHdhTeLAH5y6/31qiGIXDQiuzo6HamtesQ2BekdWU0tVsCUKAnLEmPcYpi
Z+TwVBEMVK6urPURtOEAJBT+Ci19YO8GCHiCojWg7eiKaKymr0rTVhtLVy1TpVXOiurYho4CEr+T
W4Ip0qBaAVZI1IGZzNdtI1yV6VLpNid92fkWWoloMdNrJ+nX+QgP0j61bjBcJSX60mz9tXFTXSUv
/aP21j+mjqDuhuSArmiDCjzeDKPTmYXmV8317QxN1LJsZh5ACqrsmIJVPQyvxm32UDzI6Kp6K74i
uWc8ob+S8ZQ9ZA/Na+oT4PnGp74m/jGh3sluBuRsWQbEvYImDUguu124bsJndGMB15GDHnoAcw6h
PWTLGvlEz9Wa+1gAFhldUjp0Fwn33ZzKP1e5fXJLU7lpoBG7cvKw6J1xl5cHM3ZFc60J17m8V3Wy
G9+Eg3nXbJKr8Sa6VywBqcb7OqAFwMEjWRRUTJB8JvklADDDifglktBEwRvfHan9l/G8rwCeHeZE
7v1Ow5zbINMauz/BBtFnpMK0cu6/Typ87bichQJSr7DvEJXh9AET68sU4yLREx2tN2WAZGIQsQPe
rDFYuZBm41wyYu5qEyH9b15twjv05eaQT4R+QQ9C9M2dSLxSHZGxbAPVQd9JZ6CdpdKQhQyHngKq
SVs64qHRgHm2xzymfTEqQJvtvWYfnHu0eoHSmcgn3hHlbwOYGp1JHI1odemrDpL8lmgVMQEMTy2B
9yJNTLS7gdYbEWhclbZX5mP/gq4Y8rVcoJgGbViJAOYRkUSr/LgARN2j3uggQqI8BaukpwoqC/DX
6+TVO6AteaJTD0mDa2GH8th6HVyLHfAPAHeS6LV1Y5DLnX9Bd4XeIOjj1IF4xCMgKjRQtgzsoRVV
FghI6hPVr7xN/eYnTLgWtuFlh5r3jAAhtPfux8e8ZwBgpLuOtZeeit7edHMizaa8QXdvVKlsjJKA
KeemeoHRdjHcdmuPJZeoW0AI45LX0GtE1MiVYvcc3UPHGNBSUoS08+3xHpF+1B8BRfSG9Lz3lj+n
z/kzCIY79LjyiALs6e5F3ClQu601oNoaXcrz61inoUfjyMlAsqKxHo34TJI+yOsA8DKUFRHkiJpj
7ZxyQNSpv0Z1VDxn1s4u80S+/1jmP+Myz0mTKeHI95YmX0dVfhFmoFkF4sOED6Vw2foufF60vWT6
Q6w6IDl57WR1P/RFQEBFPrqLUpGpoMy65nOXnCiH73HJScH5L7cJrB6cWPHM4vz1bUaaHBUL1D44
lTXQnlX06na0/B2dawc2e6GJcviXLyR/pPTQpQpOiQrvBK7J13cUyCASM6tCddoTYKSKmaH/HdDw
VFZDVw763q7y3nONRaVT8N2NtjAC+lfqEaDe5WBaqNYrmJwOyXIAue3KF0A+pwYAjAMiW9j6AMlb
7oq8zaluQiSDVBOlD9FVL4OKX4wAqPvcmD1zj0112vvbmejwtIp0ECSHqrNQaEL9jog9HeE1jaQo
MQSKLjJeCg4IBmXWElEg4l0fAMm7h+IA15+aEqPfpo8xUrwsA455Rul+eEzfj2+yrl4Si2iVgPEN
sOyX6FCYL08xiVMaHssL8053TVe+y+EbmBfdU7vtnXIbzCQU55Z8SpTxJ1/yaX70P73kfMd9siOn
SLXMT1JRFmDmFY8oWQEVSf5YNcTfzsW157bWlIjxt9hac/fKI3nvtMC/fK+TWN0XOQyaVxmYeSA0
0aPo6wtVrR+HYxepzt2dSC8uPFKT+/vr43EmKnFenOnivb/ORJx4Zqq3C36dYeVd1kufFkRcnRzP
rZdP+bJcqjDbdQoDeQmyA+KA9ZWeSE5g223yXUoeH1fMEhxrpeOPEizTnNyqRCcp2dW0I4tZo/6c
KPlswFP5UvYmymYgX0DsE11C/qHDUXNY2P5e8q2IFihBWZYjBQ9WeshXxUUJNnRee09O18ZyRhbL
H+z8d5N3Rvi82w3ebziWuQ1z1rfvxvKvbpgP9fb7e+Zz8u46mu8hFJlgw7R2DSW4qh6WUDKZoy5I
jq5j3Yx1P7feZ/DIu+sBE1qBoAXrjWrr56Rni4v4quCtrZjiowMag77LFdhhJHSVgC6Uqwh1biMt
WHFCZ0HWzLHpzp2Y80K8G9DvfmJmV2ySS/p3V2yCr/1GdJ1T8+8mqNKbRRsF2CFpQjMHmB0QyLqq
yqQ3BYB7koxM+Ld3yURc/ua7ZHYSJnL1e0zCRwFElFpwwlioDaB8JqJRCSNp7KpcdRh7yMhDbnfO
9iEhNbuzQ0ZePYsAXczMi3t6qCyFuMfjTqEmGZi7Huidy9zrkLifi0ik/j+Skb8OSp3k1uKmRp3B
iEGJjkFKBkVD9QNKrmz/SnfAwtMyHzWFdrXK1tUKB/lO35a2eMje6me8EgRr7oCjX9sKuRHsF3AM
3msMJBouiAXciBSWeQ3YIjmcrMNNTKW9bg0rxEvcJcgJqcn0pc5Qke+aLHDQeZziy6qJs/dIaPdr
334daWuNtGK59VquVYWoV3uEpgQLtvNrtj0xdV+TV4E6y8gBkyMmUCfUuq9JhI+PqPlistcY2s6i
JVlVDGiqJ6jqJ8+p7ACfqhPJCejzXtuSZLM3mWFp1nIBDWXQHOPQWUysyq6JuGypgT+reEVlg53S
OW3S2wCX1Jl2aex4uExyxOVt+FavGvu2pf0K9/Mc0Wedbe47drszyS3CW/R2f5lQByS6G5TiLjuW
Qhk7t3gK9WdEW60sk+DlyirmsTfRzpYpWe2Oh0NCQNpga0S31pXFH3cdjcj6pb+ISGk3tGSVVbN1
Q19uZIh+UAZAuYf0RcP7UKJnlSzdJKS179YN2cZLDbsOCoJ19G67DpclKyxEhy78zTrd8A/LWWn7
y27V3hVvA3hwM9LRYRVuwmVT4r/I/JBmhXys3e9lhA/DzbBSLvhl+QjRMgJfNxEB0yAu/7K715zT
hUke3beG3NyIB/Sb7YlISLGJSYE5zq2KiXfWfbSsLZ20Vra8rxhIidi46mxji2kWaE+WHnEGMhA3
pW6H+5s5Cdw0/MZweXcQJlEqNBP1dYmfTo1UVow7xQ1s7WXmBORi27PRTjedxfaGA4aR1X21tKQV
hmgPtkXZjNU3JymmoPT/iKSYmx/la8OirFEpDfZEPj98U522xkVnbYGRJwV9kNjIFiShq8dhQy3F
wRkAnMj29pvV6niYmZ55oTUx838IrR9C679TaE1sx9/yUM7Jh0kA9reUn6h1+kCYI62lcyQYumZP
83YCGgaNfgZhxZUZ2Fscrh8rq7VbG911rNEe8TO56e3eRu6J8ueGVQEtWZ9fxzNS/LmBjnb2mC4l
W7LN1chkKjHNli2fJlZkBVbIBKt1jcvWbV2B6gwGDVvgJyg6XO2AjA/qeY3SBuMg66lONg2zWktb
tdYjSmWYaXFNqjvhEn1zjwO0aMsku8Nfc5ow5Gngs8NiALsZgzTdgWaAXD8q9BGUzmcXH0aD85pQ
c48iRHIZOftLlYG6CI/LjG7khkSbxa54VpyRbqBpU7LZb27vdQQFfOLGMB9uMrIg41lrQ02/rG80
2AqIZxgEFuBANXJoyAufmzc+oOMb1Dee7/A8NypeXl4AFV5RAOxsz46dBMarSga7sXOLT4vPqmuw
J9m6nbDc4UaBSQ0WO5/rbaznzFpPTHngCv3UKzNE/rF6INakDUU7BjxKhh5nFl/Jdct4hpMvo7rq
rHyZLk0nX/ZssBRbROpRRhAlhxUeWJob257l2yF+SxFfTywwVWLBQZ9ko/jh/LfC8W0BwYzQDiwA
WfE8Xm1nNLBGN3FAIWr3brSFz5svmHiRgNbHEm20+CaRXWyGO6Ek+KdeSE5pdXa1HK2BwdI/WTKR
7d7SqAdrOocNhpvBQ8KoAuuE29DxhV4uS40ZsLgLq6HJurCUC92RbBGBoHjZ2jkDFwMscA3bHlQI
dmbXVHZzSlPgaSzfJcWVuBx3yiHbFEt5UzvUtzyWUgSAyYjhSKvUDQiBeW4VTmonlt0t6129E22R
pSt80vbAwFtI/VWCd2VrsH7h+MADYCKNYUjCMKTBTYvfYytjPT4R5KawpQOqYh/XVo2pWCPuBAMU
nVgs09LxZeCGYLTzw4PAgGtsFpvAdhe0JfrVcNHYJFh6S+oT8LrNbZ9ZUTHxyn6Iij+tqECrh89F
xdTZPYEeFqQXEBWtXUFQVJbutBD4vX069L8ohhPOkgwZwZ8BgZbD5YPERAuEYc7JEekAlETKQjtx
BPrcwmHFprWWgUKzuwruQMNGK2EB9rOBQwiSImfF0m297Zb6XY/9DPopxGHH1XAB2AHDqQA9pK3A
eoZ/gdM7UCT/8ZHqhUh28p1/CcK+1WJZO7WDw2crDtBXS3+XLZHUp+b55EDaWZ+LVNTXzszTxBcq
0RIh9btSdcBVeT7RoKWwzG1HuXpsLO15tFuWQy2OtnYXL9FrHrMCTnXG5SR/6FQiqOBwAM/F7FVU
tWJWOSiQwbx5+L8HSelZJ3ZiPX56VuZ4q8CK7copHOmJy94IkjWFfA0ZCgGO/H0J0Cn8tcEBfHIQ
TiErtngfZK/0xD9BckO7wPt9hrWxUJ7NBEx4u04c/qovr6xe+SsyPHybf/dWsR2sUL/v4CeuGFgF
rZwE4w6wLrFd0BjfI4wsskC4ZGNMuEcwc7LYbjACLvVPzMd9JA6+tonD74dHLrxVyEY34+Ox+U+M
E3eS4VX8yuevC64n+PsgbHetm0DkcrFrwIAwEFAI6D5aJrAZNiPl9kNMFgcQGS3jy/BSvQMX21KG
bq131ZW06lhvmw4CNmcjp4dnz40ZAJWYxBonxSqg+QSNoOUaCxoD8lu3Yic7y+iM1bvRgnSnXLvI
WC/P5fuxxxqIOCUnK6c1LanIAIC+1KiEhELEfEvYB3Zk+5ZvsfAAmhkiMAHqnauuAgqhtE/W4MaO
B5U22ANL8FxtI5LADQoQlOIMclXtOzxOYWJ/GSy00suBSXRj2vmbBsPiRP3tCUbDQEBEsvJXHjuC
nFFwQDdKU8e8DJ2AQc2foNdOFEbJgLNllZg5DTOJlMwCUaCMClvD0ejCKZbVptoYznFbQFWiCTzZ
dtChMgZe0ojdSbaGm64wQZWVY9vz83Wy0CWMRbZCPQCh1u56sezIDb9DExODIWP4zG1c5HOhchsc
EIyWlVbDMoS2css4gNkX115YBKqvJcRA1GCk1y5I0xHh2bgIhS+rpbKqNpIj36nP+nPFhmcPO7Ni
0cbctO4SfjVqvLmjTWQK8ysha4Ry2Ha07+zWErZYWlienqM4wV5Y9U5s0bcU8uHtLaaHF6TT6fF6
9xiS6+uOvMDqO2HBaOOG1/qOrbm1J5GRXPIQS0Wu+FUK/CfDtRYwDw2Ee7itd7NwQS8KQcW3WWF1
7mLvYYVNzFQBe3rA1uJLCmI/vLy0EW9ywA23Bp0o1s/AXxETwtIU2AcDCRjyQrB6NgBeIbzX2crK
d1dYSW6OZ5h+MFxgMyFbji2Egi8KYxnbYcB+BdelVcDOpIaTLQ1HwsQpK/0OPFIkdXBbdCczjQ6Y
mA31XR7eI9bCsVC2feFdvGUWGPecE/Z+igdwbbgFLqjRBQoLyYeqWwDdU2EmZIGqthmROsnLqDkY
i1pw7+EMcMu0sOSzT8IPLLdQ+aFABuXsn/R33PfgBzrbQfnYnitbmg2C3ivNlhgYfzYSBGyz89YG
fq+XogU2Rs8FvRnOrk633EzVNrn9BKrfa0gxll6cLVVINS7HYLHaqR2tGqeAvIP1ehiuG6c8xqzZ
Vo5EIO3wOkhCR1pnDuQ0JHMICZxBV3FZB8sXsU3Qr50fcDMWYFi56A/yUT4Gm+Ze2mnbaOMttV17
mzkgaMO7UIkDiYbI6n4B34DLQi6HJYKxcSkLzRA5Ec6tDln45bMF/OZtVFLCY1Jhw2LbuJ5t4pDx
VeIBRtjWa8nqqX/T2XgVwrkt3tPtW6ov+zUksxMfPYuPsnYRsGUI3NUWLNj02mMop7QRl77tbkun
YQXszgDyLcLnYxdYoWNCvIQ4xAOU9ojd9FhSCrO6xPbEOmEFfad6iuHU5Ew+wI/D+ecuUOhIS0RD
sQsRLuXWLX62Nl/pEqFWrjq5aObRdf4/hBmh8gsAeUoEY+GdYiPCZnCCiwExTgGfmDooacWnnB9W
CKENekgEVSG7MBk+drWE+HgDs1qEhF04Hdyt/G0HLKRtbHiQ1jiLMQ+2O55iMsnwHe6GzS3xBiHW
HrPG395bI3yFBXwOhfAjzI/rAgJ7ATfVw4ygVBhzpuyTW4i55YkmcGewVtgJCUQbd3jheAIxyhMY
NT6fuzvNUiQUEhzHyTirovPMuAI+0rjv1sLSx2E+P+x41TpguFqmOxFgyfSmXWlbLBcPuhP/UThA
kVuno47kALbS7sTMJb7OWxFcffSLQu1JfosCQwxrQbWdyRR8ceUaXZ+WwiUU8zq5bt1+zRUz33D8
EwS4JqezUQGjxE5Z4HJncMQheoLnXS0rlD+AExSS62Tx1QghtGV7I9uG9cw3cgCjoHN8uIAwOjAF
yWbcNhe54wZ2Smn82iBQbWJ10ckbK8fFWICtjBbIqF4l9AX7GBPEZ1u99B2+q7mHXNzy2YZWhLOD
vX7F1ZBwxV/L/2rSyuX/15ahI19yzcm9Qd+BGwVvEK+m2HYzBuGsjz0tuf/hY//wsRv0rETXiuqv
f5Hm3IlJuB4dxOoxRsMTGMxggYZArmDkPXIxKW/n6iXnnRc+mnf57R/Oyw/n5Yfz8sN5+eG8/KNC
HR4BnWbG3yVTztnqdwJVEpLEW3DxDagBYtJLx4BNPFMEOHeNCUDoX7rGvBM2SRX8cMJ+OGE/nDDY
XT+csN/fCZu1oieJqn/Lij6T0Hwi86clGiIa5SSLHpmSjqrnvEe+5InzdKNc8PAVR44h/0gQrEB2
VzvnEHP4pgbixmAusmTkMTTEmkbEYXh8+0vUCDg9kz2/8rhsRF+zBRFfbscVwtuol7Q0p0PYoEEQ
pwfoMWMe4G88IMNjHl/irGvuH8/hvmbvdJLr+PPe6Wz665xJf6fI/0vTX9KZceubzY/e6WjJDMpl
dQohRx9fMES1Nd/8iNYhXsdjbjc3LzcDfUJQNQP44QZ/yBmi6WvABDt8V3honcf7EIdajuzpciQX
BV4KTmBydSWQC0AJVulFelE55r6+lffKTtn2B/UKzaoQ0C6AHDGQrqoQWiL7/f45Rqpwj6hmTPYI
RY2rcSUugUldjQ46FyDU39gZoqO+LdFsOQDMWjBe9dHDufZtgne3ZFzdx8Q4vL0dfXJEGgBjFdhL
wA5vyAEouIcIqfoEOI8bDtsU7PXNGoHvTUNO9OUlpMB+IJeP6P9NyW6Q2kBcUOM3DAgnUCEN/8mf
4Xd/uMFcnOcIn1zb+IZXcFDB4eXzzOTHUfR3KzPx7dFpfBGZUaMCq8wfa6R86ENn9Swjdwaxr1CI
c4t24uSyJ1fnWnYH4GVibQjwLxsgaK5RI2N55MQCpDx42q5FcsVOkbwKrQCJCdxLiJjrzQugNsN5
1t6AfQmtt2EGbnom8/lsj03gUr0yCFovIx+gP+R3p1fArJ1uZRyDR/0gHuRDv+edSNFsiMmAWOpU
XJBeogJakG3NI4oDVRmUIbyapn9CPzok+RgI+9EerDqhwouicFA+6GgJStr7z1fgzHn32bgnhvqi
qYw2R4tBZ9hJAfK0rzwFmtBnCTkj5pFgi8Zd14md2LElsOgYHf2tTHjmLkBGiMe0OT748zGdC+w+
G9PErK9LNOaJcp5bQYZKpchEIRWi2PXGBI6L5/MAiCGVe8aaoBEkqSUrAxJIuu3sFbBLqJhCZhNZ
wOqclFGw50MMFZgY5Ig6pDDjLXJGsJpSR7tHierMVgAX0EcO1rtdPdHsYeqLRiBg/DxbYGK8PEmL
vMGWQ34GpGx5doDnh1IAlzrLu+TwpRaZuNMNcj/Ao9UXHI1WXcf4ydPbPMl8QvqZp9M5nImnvznI
nu/3gCbIvjtlbnkqUw7eVblYFyp6R5AUgefBDQG/rpDBrFiw6RGle9QvRsvlkB+T5lD3SPxiFU0k
Tivk/Vr7nE5DEJqPOF72Z1jSgkXAr6kXHK/QWspKhImQIlH8ljvd+uXlZL29XW9eE+dyn0YkTQnO
H2RUwPDNxxk8vi1YBYQaj47zmDfX+/x7h8g38tZIFDQu/51ngXisHOlFBNfLcz4ZKdt/c3vJkxKJ
Rk3RPErBlk+IeMYgoF7X5dPbXStuQXj2LCA+DSBKIHhXK0iMIxrSkZxei+Q6YdfXx4wl9vkOIRMP
Ly8pau+4jPz8HHxsIf66j84Fmu/0u9inQQu2PVR6XsYXqg6rC0gzp3UyjgJzSizSuJFvZy46py3P
FWLvrvpDW/6ntOXsfphA9r/LfpgTxvIk2P/7nZY5sXtGBr7buD/E7h9L7E4spD+YVp8zlM5EEe92
13/CUJozOqedTP4oRuec2S9PDKQ/rtlv8GjCN6YqGKU5o5iGwoSJdNQycNfXMUw98/DQArlzkfXu
8iI9VlvJBcibvQJJYcXkNdp6sOSAPWDNNWD0NFjBvHCTFbA9BGAfuHfPPdWcClgycFY5uj1uM0Ri
QgKgXruNzriKlPIqA/8azUQd0A37h9zJUhIeyoIcYnh6KNacMWVnb2/in/3Jbu/ceuib1QM1K9oP
6CjlnVIAmkmVgGsVBpY40PSqAURGvTXYHTfNORa2ZzDGaXkF9wMOSORGa/2MFQUp7ZbjQEObl4m0
YK8hNRoLGwBaAbfHiwdYeAGQlZ1sF3D5OeSoQYacAy4B5aEK1tSjveOhggBksJ3uaJK9aKzPDbnZ
m5tYC3+qm1M+RH6/W7nJuRvEyEt5T0sHYQKNrA83iGvc3MGPBvZORBTEcfYqIi4tPUcn987+kKNc
RqLwR2bciY/4jkBh/Pc9NDkixQlMRrGGkVzYy9Xx8zWcvc2JzvwNb1PjM/rZWZkECkDqHuhNiVBN
YXEsabQbEaSxA0ivJx58eVruZPJ4v3E81I8Gq+UOIRuw0+CZiyeAHfGyjCKGxsMKg/WgONUS3SH3
8gbdjtemmxw99Lt0P589PqLPRjwJI4wntCU3e4wY3Lb2GgG9zz/+3Ebvs8+faLE6ytRMNiA9ygXI
oEg00OjmiReTSRuViviZAoGpuRyhyZHoMZNcW1pz2Dj34H3bZ5dVQpW3ElX5iFh0G4VKEA7o0kDj
y9EqCcBppO2s0+XnA5+Zl8XU/+11UfBHzEtyuEfp2GHOwf5Ya/x6JBaTEHxe9H6tFLjAukYV8QhU
KNiyaIbYHkKoArniO2OE7/2EuKq9JA4q2VL8QbOfRkT3XvHvdQ+um+uS3OewaUuCUaKgjUcIfXjh
q5JcQheiwOmION4benoDlvc2s7oKn4VPVnfa40DIRwHNw3ETkCoDBn+3IHcFAsA8Wvyw5X9pWcHh
rFDwtbW554snOCVhny/W3LlbTMT4H//cTTvt/LPnbm77TgRu892370To/jm370Rc/1bbd0Y7LiYy
+J/SjnMC+JtOK38UASx/PCtIRKFzx7kPKGTPO18yjQSp0vROdZ58lCdVTgbiHgQbbyHr6BEmyjXk
HUMtBU9SzVQuSCIXGN8Ktl8vPpHO8VjLmaD0qK9NaLELUVE0ohZ2sLZnZq+LxFLcFGB7DudfoJiq
B9kUcJ5HDYVQT+vy6JXELAhay1dwZgrUdHEJD04NxW3Z6R6QdHu3E3EfMnsLcRetY65FpH9BtIyq
HPSwpkcR/x2WvcNLjUIE7ANbdEPwh3ioIkGShgdaQ0t2I/g/iR1aCSDWeBLVHzIMaJmh8Tl75HZ0
gSc+F7bg3ZyZHPnrlRmKACyUJ6wMM1BJPaCYhkv8dQbVM8Cs5L+KEP3bB/FcTcNra1BtjL8Y5O5v
WSxehd2jtlyxuY7ICK8NeFjgnQX+zK0mXonD6xH5pz0UBM99efh7/hrwB8MpvEIJGED8HOafI5mB
lKElIzlo8mpD2qO8i2fZQbnFfwfcHxVJKAs3UDHQngssOrwLtVMpWThf0PvSSoKC6sFH8/mU/QP9
9Ot2muinxJOSJouwnUR4SQV58siyoJdXHkw9mIZoLM5s/ge+RxIrXT483A7sVqFgrsth9Dw+voDB
Bjo8JC+Ht1WAXZ9TH5shYXNrO7vxuYX77tT9N238D2mj0Ev07xJpolSL8pS2eYJVPJvzPFLBH3zR
uPkW2lfLK9QQoZYIBeRnoz/A+l49PRUwzA5vNzegHnh9NcH9FMEfPi25hYd62s3q7e0NtYRHl74J
SMfyxV3JhJ9nekSJXoASnRx1eKmDAjeerw1XR98ayIzMm727iUb/c93dvNCa6PofQmtWaE3Mkt9N
aM1aChMf87taCh8a2rzHIxraoF3VOTjxTl6eTnoQDz10IbRUhePuwYWHtsogElaPui2SeDUjoz+k
nDXfXXJyu4Es1Hoo45K+Ib30oglWCrNEA5b6SfVRftpKrZOEUsmiKEnsdARHqiqBalSNyEJU77oO
RPtFklZUEPN90spPObp8t+lQOpoRVWTRtXOtNz9eoF9HrE6c6SSMIu1UQXCCiaRFHS4gOT7NlwoZ
togP1ijsdXPQgFw/clDCaueBn39GA5+j/N8YdO+GMDHoktJQB13FEOBYcxF96Vm8UI7T2cWE08Lw
ukEPOKEDrKvjWwwsxOc2gMytos9GMLGakr6pIr/ACLbcO345bDkh4oUNTr8aFsrmehWSw8wlPzTU
3t301Oz4/vN+ZjL/7K4n9kSVN3UnCLhryS5gyQEXVlDEvhDqKAArKJwR54UTI4DJpyUd26GOj5uG
CTmkQBMEDACJwcWScOtXQ9gfUQ6AlN5uPp+pj2Xdu5maqPbebAVBTjHMG2jrJ25hwiqD2YmQBjdp
75jTUvAR5WTPSRafVRALcdpGZ1dyP4QXdrvuFbcE+NA7Ho+hKES/uXk7vn0+0tmNPFHT338jzy7p
RJP+Tks6JyZ517L3luzvLybnTutEridepHRRjj2YkO1+436+b2Y+fIpt/uc+/Nxo4pNTfsZHvNOC
Ya9o4qmDSsJpqXCAJdCUgJiERtvwtiYbXgUf0HiXAVLVgHIM/Bqg+8rJDuQMHPH0wjMO99bndzx3
pqfI39/vTEszRsSURP57GBEz2ug8ee9W7Dtoo9lNMpGxyRjoRl7yTSJSUIl5APLCWoIGqCinvuU6
QSAPPYPP72gA0Q0IgET2aQcsogMs4xG1+XTGlpod01Sa/hHGNJGv3/Mw/QbNMP9vU9XlYxw8pj+R
pnx9bH7K3n461o91UNXBc/U//JLPWT6UgefX/+frX6svv6OVFnusH7/6xUrroB4OzWs5XL5WTYy3
fmm6xV/5//vkT6/nT7ka8te//uU5a9Kaf5oXZOn7/pa8Jdc/bo9pVXWWBo/TN3xpiCmbP6PVswgE
va4poqHzk/6lIaYs/Wygc7YOGwMgCFni6uiXjpja4mcdpYZo8mpIJhqDcyTILx0xNeNnYCYUPMV7
pJq8Uczf7nv/Rf5iyv5x8zFubP0qptHP20AfbH59TQYKw5gmtUY5l2v0aQGhXyPKa2Os7nJPrxxB
GrVNPQ6LVSAl6Zr3VHZMKTYcpRySiBhGXCDFNBpgsMtOzSpNvfD63RT+MtL37RC/1k7ngZmqCiJi
DS3YF/I3TRtPoRB2sSqyos+LdVo3CbrbVh0Gii60VBPMuZY1384EWlgYki4amqShb/JEFqliVwZV
H8vMyNGPUyzNclUqQn3z+W1xE+P9fCuihq7CaC6vmUC/oPP71ybIWFR9H5ilyUazRzu906jA1C8C
MSCCIl+HilzcnmI1pZqYN8fPLy1x2/7ra+uyoauapsjoS43eSV9f+2QqRZsZvWcpox49eEkWr6o0
Hwk6ErVAY8RK6iS13tkLPUyIUJlpTUa/kZ0E7Vx3aL2rX9RKat7PjIpfdToqNItFlQk6C6Lz+MQj
MdBpdYH2nCBB6xXBRvtYwy2krKpJKqSIaS9G/zLsu4ugaKp1PhgR8QfJd3W9FW+jNMIGlBYHoUlO
QPkqRlKSmeF9rRUN9DVBR3pdQcN4nBQJBS9fT5o5GubolSkY2ryFadfRQmFiqJaPfdb0roG+pbdq
ImQB0YNMdCQpBH9LqYGxpNezdV559UxM7mu74DwcDa2pF4g4AjiFzuJfD0cf9X7wq9K3tNDEQSy9
obfqtjaJLmX6Q2L2sd0n4lzn50l8/8tlDQmSyDTQABob4uvLykYRh4FfBBbAQGAki1uFNUMfH/pY
GdAYsBw66qeBT/18lLalZnaOUGBJR3RtpqG8qJwh1yIrk6V8JZx8AX0H+7mO5x/MDLY3bykPqltR
mcJY+6rSCjnWgR5DieChrE+9VYpyy1Tv1LtAhFegoE0WM8sxFRoK8kQ4yBokFc4UhOhkXppcaRan
AMUCxslzTKVqnVGLs5lOUR9cBV2L5YWkATGzMLSJSZLqQrkIolNk9VF18tERO9Rp3CjJ5ed7/ZsZ
lNAvXjYNQzEWaL+t8effGYBpANERhSFaEehDvM1kX12m+ikGgS46jztjE4CjV0j0/edX1b8Ribgs
dCBuTZUURVEnd1er6UIrxEBlWTKiXbLga8KbKoHN1s6GAoyHnVR5dFBiDexNQjmU1inNkoqWYyd3
1DSFMmPoardoibQo62MkFOgXnimdQc0hCzVaaTIaC5fqkF+WRmoUxFDH/jIMNW/Du9pfhF0oHQpN
qTQrrw3RJMVwqjbeqEg9DRuN9wdLxNPWN09Z7zQQEU4lhnK2wzRqGmlbHwcwVXK7EOS2J2UvZyHx
FlWDdgO+VN/4ea/vRCHpUrv15WyFfRJ6aK+JRu40Un0FHlEQodmb3BjxsTIDNOE0pcKTWdo1ebuM
5VZPD32bem6uZ7HpKNKgBTQa2/ih1rQR/FTKEN/0CzkAhVIkCC0baygPqkXBCd0Y1EovnLJApE9v
wLCXL07HLjgVN7EaGjRIyrRiny/nR5sI0kmRIDMNCbLq600UV+Eon9D9mxlyIrAMLegctCvULb1o
EqaMcbvzYzO1Pr/oNzqEbyFZ1WVVwWeZykQqdqeT1yherrFEKXVrlJOFVaQ5SMmEVCefX+qD+4OJ
gIspEh7yWVK+OyRV5UWwpBa4FA7EWhpK0T75fkRzJVdX2OIgetaFueahH130/zH3ZbuW4tqWX+Qj
bEzjV2B1u9+x24gXFC2NjcEGg/HX37Hzqkp5Ik9l6pZUUj1mKCPWWmDPZowx56A0TuF1CIPa/I+F
rn/6UNU0a+2DTCs6iuVW7v6+bjNVcVpjqXeGciVdbPQ/f6YpRaRnKQpDKuLfQv7I45Y0O8cP7Tp+
FHjh5dTl2NJqmuz898/091oPlwbJFRVJGuMTURf9+5lBMedWv444M6HpqnUfzXlrpvQQ9Vtyp7yd
/+Hz/prOKIzpszxFRv9wW/y9u1ZZYkYn26wa0gX1zpCLX8ItsCoEHozldrl2GxyBLA3VYE34FNWZ
n06RTGKs/Jjy8ZRuch0r1tvowTR0aiuu5/0ya5Iv/3Cd/sPJzhES4Q38sb6dso/U8Kc3X89i2sgy
ZpU2Wtw410F8MNURLGdm/3/xUShNwSPQFMH4j8b4Tx+1russjG6yisIqr9hy0l16QrB8EsH4H17A
fzjPMJP+uK1ZBtPl39H/vWVz3q99Vs0hqW9cqOcioBLD6O7cpcW2qP465vH6D5/6H56lSCIuIpAa
WIkf/fYsRyE635KARZeZ1AfZ8q60bIYCufHs9D890Wgm4oznHBxQnOe/AXetD5na5zWtdJzzquf1
cjDB2RPvVVRRSN9v//7zPr76vxXRNI5QEvI4pRjUjv/g8P/07uo2xp4COHRXY2qS40z25UYgsf7D
CfnrPcW/HKcfdDcie/r73ITpFjIJPidVl+7YKUs7d4qH1t3BVXssU2nyf/g8/JN//V2ICilCH94X
Q+H778dfSSHQkumoWtKVxFXfeb2UmvJVHOnihS70GLd1Ne/wPJ29CTCr3pY0FPVM97XI86n/lNW5
wBgnnFdV5dN0eB67tdfVTuJalptKoLCcPaqH1SzxWYQlPKOAN7qo90l97+pxP7VdvP2C5H28b9yi
2NFkDglbxe2G6fMNebWY86RpDpk03Z0Pg/3i+wjVCsk4lsVNVjSFTmb12fTepwWPGgdwK7LuZzuO
nS3WqVFdscVs+1aPqLpKUY/Zgu66N9fo16Lv3E4eVt4pHV5m58yLxNv+Jdu5vquZFx1qkFBj6N4u
kSk6Q+BnJk02tLhMlIMiifz4LRlhBXElMpV8PMR6f0hIl+mSp0rVx1l2OybIh9becWK9KnriMlos
MmDCmixddh07OYIr9I3/yRaTofVv0uFrOi1mOHg3sWe0DOubkvvelFJttLlxKoZzuNh3/61eLZy9
5ynnIFHSICEv3/Ty1q6Zno5LiNHS+ZEN2MnamTmUtN2DPHU+S1Ax+XiB2RWxCEjequF72GfyaZKi
hxzY1PgiG+ocC9QJTN6xVg3+BJVg8n2wdfsrZeuG3yW7xh1ttzWf1K7qqWRmm+5tSqZXVGwYgyZ1
l4CnWYPOi3kwDKLbgcywE5ckxiT3yHpfNpyueC5hXkixLj6GX1Wso+xGBV+7i0vz5UWNQ4oGyKV6
LWKz66uF6RhSrpCLT7AqNli87NPtOqIKk74D5e1eTkLMeKzdDNOrrtf1Nd4gxttRdG5Q/YZBwpi8
IRmWZ9oF/2M20S7Aujd2dy4fF9iLEZs995EmsC0fZY7N5PkwXkii2x9sZEKe+jGuL2HZ0v0ge6Ox
n11rMLtx1DyuaWDP+KBIlX624+vmdfiEc92NRd1O608zWuFOcvT4tgzE/1QkeW3uU9tl6h8qjY9g
+FvwAsQDvjwHkJDz34Nl5xOqKKWsMm2UnIxOxwopmN26lGwHlBxDEUfbVmX1ZoFS8Mvfh86/wiIo
5ESW5xQgnUCD+xsPrBk1hg0jqyZNWl3QIZjKKoYVzzuF4ceSTEfHp6aaU6KrabbiXvAxu2d44VWe
ODiMUvJPexH+mqpwnVN0s6hQUIX9jsUvZMg3MtC0MjmaCs6pfCC5gV6+FeofKOHfLDnR29MYJdfH
jxc0w0zWb2lRyDF2PFviaq1jfe14C1vSxSxHtlr/tKd+/tomma7WfuUFtR05oO8Yyz3Palznui0z
tyNQ5Vwf//7F/LVI4Alw0Y+uN0IJ9Ad7/qec1ql0m2mvsyqy43ITuU1sRZxO5Djm01LUMtWvZIHO
/+8/9TdLxI/HwZFv8KGIWSwH8vjvKScSzga5bjC9k2lzNXUI+E3UYG1C59wxxEgrKZHZQ9Yt2UUF
Nw9FHXXzFyiHh/d5gZ31338fAGG/Xw9gxxnGAhJ8NcDBv7fl1HpP4jXGIFxY3RVvVcBKoRTdYGHi
esLCZr932K2cOazCbnq0ImzC8SlqVFRXDc7wj3UHfFqKoLOLlxS94aBaiUsVEh4djEV9WdaJtNMF
nTJinRa1v2qmXLjKUqPAyjVx8ipdFJ1ZKjeG/GtWkNoztWfWt81UIEsq6DV7ijRaMwTJctuT9K1N
Go2VHftO5yqRLMa+5MV1d4qxdi6wW2ZsiiGXEWwRBpJ+H/eZI7HQefGXoVUT1hwndnsZuYlZMZOJ
dOXEt+ZC3dK9x1OsljLemhE7GsyQ7/ifu3n4bpqRYzn67qL8CiIchbzWkZzOvsw8VSM/xl3G7pN4
ml/SsIXlSENs7h3iLgZIlpQ2R97vUag6n9rnOQOCcHDMD/S85YyECp317TDaVD+siClL4X0WY/NM
G6lX4xr4hnqep6fFa+Bc7TTPujIk5xDidIvB6Nq+D0kZO7M8+HFJfvRjrskJeVENP4d1j5bnLuB8
vgTRJuxsdtg4F81ueyy30FMGo8GuhkvOVps7P0/pemOyXvBSxnWQ1a6wperSb4uxp71dZHfMktXS
RyZzdyQtj03lbB7VxQf6DGMAN5mpHNXc3nerEbBFXvrtOWp8AiSxBfeAt9mksC1ylmDCqJso3OWj
OmJHG0fz97aut0ck6uZ7hkMEsaPskm8oetO4EELvUDNzMr0nNEOixFaP+TN6SQfMqrd1X7ZjZ+pL
vm8dXEPmbQVEN0igBGLp+qKTM+GHzbTL8zynH6Hf7zBM2Mcc2/D1kD2PZsumarbKH6euG/tyzGLn
imiupTwsxDvs3NY4pkU3yykuWr5m9/3e5Ri9SvphL2y9wI1Zs2V+RdUwRwXpRYNFW7YbsBMct48e
x6kZvxhJx73gvl+uLECmvgCZnaDSI+v0c9vF2J4nPjmYAmgKd6sulQr28c4qezKqTW76YIUqoq7J
2Y3QHx+Z7WQ+Q0/SumKNOQD3bt/rE3bIdG2xhG2Fi2JY/HTj5zp6aanGWQQ7Qr6lW59lhRbDnFU2
zIk8j1y2703itzMZRA4nkFr4qMqoit+D3tPPbnE7KRZXp9iFL0ExVPtsUSEuvuuijwaWmHLfo93g
dGn/ZSOAEqvYK/8eSGCmbAQOXZFGHGp26z+KnCZ/JyPxXQHBktBVJLjBr5jm6AXUX4MpLZyvKx94
/zPJZvLYzNEK6F516zeathaeTJmKPksjyPPquwzjvMSRx2GJt7jogNY8LYOpsUstXdVn2efp+8qE
e05oL39ta7re2mbqYU8xT7svBj6HFyam5ptasowULnIOlihy4RgEti3DHB3ghOGw621UB2VojlJ6
8mYv0WMvEOGn3sOspN6zpNgyr0TxQT8dGG+krFitaIcbqui9Qn2tSgMT7+Gk0QF8WYdWZqWSZr/K
123CDUmanl0IMas+uEVL8FN5l3+ffdLAr0ou0l9nKuPrMaDJfKi92d79oFNesFTnL9I1cDExhsYV
U6vvkdpDc0vXuo8LKjO6l0ZtuaqmbWbwOpBDZsDW7HFyRqKxbbmNG9OXRvmou0wuM1hCvw7d3aCt
2Uq7oBks41zl9GDTJsCjiqb14zSN4ytt2ygtOsE7SOPZOv+ICUFoy5ue3K8ImPAKMNphPAsPFn43
tu/BTXkZvW4LEXkR44LakwiAOMuO8fY1qlmMXTTBalh8+An7/rtoNNUWSZBaTT5KeZ/xRcMVTix+
PwUhml/xbmR63kZH3vCmLUYjWTxMeAQbKu6kUelativtZLHmVLw7tAvFZJoeBmN5D5RADX3aHoR0
6ctaa6Svxo3qR0dDpMuYZPJtiRrzaCJQDRV1Wt+YvQtxOdWBw9XUcV+XC+dw5fYmUbwKQ7ChsPno
vzUpG9eCoYR+r6kJ32xLali4jRoJdVljqSu8THfjuRnBPGUJ0NplJDsW8oNp2DILB4p8+SjU3Ojo
+2CXyZ5bHadNFbFhrau+7jZeEkVqYMADc1P5R7Xw/4CUv59+6qfF/vy53H6d/p1z//+TgkeJ/H+m
4Mv2p3G/UfD4C/9NwdP8X/kHPAxgC3BMxD62Dfw3BU/ZvwAGgWdHMMtEFqeovf4XBU//BT4HLG0G
Jj7hQMT+NwXP838lALajjEcx0MMP+PA3yv3vKHiWxb+jHAwASY4iP0GZiwzzFziskTlJUwEtvx3z
p1H397MP4pyK+KXXZL6YXWC/Uh/1hUWpVVqXfTUyHguy2zerI4gnTSwvioi+svm3iMvHDlRd44dy
sxkKRA4EgkedRsgeY3T0/DaMib5LuLjOhl6XVqBoJDv2es3jJaBY4ms8Fc3srxWw16mlSRHEoU96
eC+NiMbjLdF90bfjrUiGL+kQfR83eKcv9tdMxG02x1fRlH1qGVwm+aFVr634OfrrVbwuITon9VWz
Xem+u6GIgia+m/toLwxXZQS+t95PYtKobJPvYvomPVaBNbdRik64prAU64aHRXhcJnnIEZc6EBmr
vuwSAzruCBb5ek7A83GYSIanoG4ZsIFF1luRkO+9jF5CGi6bCHe5wLYIM5yJeN4AlICuuO/t56Ah
J8WNnpAZw4D9edjX5sfbnZc2hSo4hZgaBdFrM2CBBLajuRat+62P79hyZaJQLrmGmjX5SRryvJgI
/kWkriiZn23zNU/QO9Vlo57qET4ZrD9TA5sp9Lxg2B62NhySllW5jW5bPp1D1MAaW/Dkdpz7U5D+
e2/9aVgtZNE+qSAuv8mi7b6FJXUT58dcrj+kPXr5dZwkrKajodxRjWjSVYydumZ63DU9i5UgON7z
pZ/KZhuWCwjN/rHBx7aoXGV8Fa8Plr32AJQAQJTT9qCWq76fCr3CkM1FulCtaC+tG29WSVFOkaZM
avsJ4FWZ0YdaJ4c2iytl7UOTrk8W+wkLk+ynOdZJMfX4L7IPn/3YYOgr3R+bMb+O1wirGTtYfObh
GC1BlD7ix2mLPs0Jnm6Q8h3lH4wb0W/yQH/R6CenS1YhRt/u/Ws0w0VtVeWcDaVd3ya01Jdlgh9l
ginAHiWg2dnLXPsiRoG7DawcdoyjhYtY1iJZ9HXHTV+u83if7rdx6n71mb+bBbx4LLxfFqyPc/Ai
l5+HCb40bqvmfLju3Fxwfb23T0izlWFw2ky+7k692Eacmx6DZWC5kmh9mPtpKsb8Zkbnlcf0kM5d
CVimpQEL99TbwtxT3ekLUn+xBjiwxPZu6WFP1iWPczaVdFIXxcl5i7fbfYy+C5V8hu4B5+BdYJ8d
AJ96CYUY7IWPr8tor1ddjaO+akA+giG/XpmPCi/aYoj4w56u51zWj/U6/GqbBK9l2eFDuVGK8w0b
LpbcubAuXzNmvws7XrV/vI3liMrdAhcbC0/4B5tprvK9/4yM+CZyXA+SxL9mEf3E9lAUs/kqDooi
QNTdAdDlNSPq4GxT9c3wAA3HIfL5o3fEHIckTGWQkT7SzT9lffNZJDJUjZHZPdnR65GQX9qRw2+o
2SH4ywms01p1D8p0rOhqX3ZcJOsRFSJ1jgCUaf05TIcuSd6lfJBbdzY1+AQTP3XLd1rvoVgGWNlo
zMhP7Team7s22wuGghtgXYDwX2WwLCXg7KKah3vlEv8JkXSraLbfUI07bds8LfJRYesku2YqM09j
S246HvELAjs2O2D1nZZl4GwFHZShchhMsY78SWasyELXHfgyA41W1hRRPT/trSqGdGePwwxLKp82
l1wBSk6bKZxrmw3YykiwyabFnczc1qOW7L5INl+PuTi4ERby60gKAle0ke/PyRC9WbU/gLi/7rPk
jmKMo+bXjjShmtbu59KST+gZOSq+9KetWV96lNhAzPv2LHaGXkvl/ZXlg6+GxD+sLiGf40UA7Uzb
XJZ7wrAzcnfwNbK9OaYG+1l3XCNO6pt6C/auMwZF+drMxcTVTZbU5lwv+5YjiurlbjEcqzCHmhUS
m1ryLk6LKCbrheUjJkKn+CWbmuHS11F6yVGzPhGbuCqzvkXEjm7rva7fF6dncKq+e0U1tR0TQP2P
OBg9VHlNd5MNHbyMOPjYZubjOVXzWOp8grNdQ0wxILJWZk9hW+R7WRoabjMrjiagS9sJrp1rT01M
SsSz70m0uYL22CoxJFxdcxkkytcaBoJonA9NO40XGj68jMcf09I8UULOsSHjcWef5m6Mb2q+NBWz
kztYxKsHJF7cmVWk+s7GfDnG7bJ+awlAg6D4Ti97hlL3Q+SDaMv0XbblAQ3gau7nOLjDnj5jLyqs
efsM0RFdeOlRNX9kvYZ94TqKqjZnldji4UpOC7zu8gpPekJ3ZOpi91JelkzzQ+pQ+re7/Lz4Njq2
fT4XRLRvqlHFHsU3jZ/che9Ytyp3fcuzXn5fgCYXE9n6qxrIdTEOCTwJez9VO0XzzA06ANcpetrM
mB7x8FENpOzb0Pem4A3FqU2NOpJxfkg4wTJrreqST2Q5JNOwHAfz8a/FLirACQz3WrOvMVX+lExo
2+a2PQ8mfwYRcp9EOWy7xsTcuAj1QfYKKR0GdZsdO4B6H0oy7t9YPzmECN9d58lWl9Gc72eZBn52
1EE2bG53f4pQ1nfhV7N0tAJYDmve1L4FrX+safMooTo5tPmAOMDULd37l7iD11Wz37YDfQwkO8ax
Pi+Je2Z2qChHPqnDd5/JL6NBqUamk8Vj7zp1SmK4Aeau6OCgym9A8oCn/yiVkqtuTk5C2rJFL9PT
DRKXutzm9ioMOTa7WDiD1h+CEzh4JvJKeJjzCVifbfdmTs5ak7txgmV0nB7IKruiRqk2c/hOStwP
Tqc7PHvUD0+E9+JqUjr7PNbzeh3W0DSlaHEJ2mhFJ0sIlpQOWx+KIQPaJgcrAANEvL5kAOVPsmH+
aPXqq6XFhHuxbNj0eVhMiGAyuAl14GGeTAFtE2bZM7BGpBu7Hs02FVdmirNrVMrpN0lQN7ZRPV6D
7sGWrWaJTuMU2keoW5EXIX2BrekKSQgJdXRKGyWObOAe5NWSHOKZ0XIOyEpamHC9tpx8oq3oT24L
ydm1kt6sduy/oI0zn8ZxHg/gcVEjzV2onzg6/Q1dfJ0VedTH8KU1fr1PWCYvZkowJaS8ebMcgjO+
xaksorVby51ofZ6iaX/uww7Jmkjc1cyX5NdAW6wVWLblUUTka7JpZFRl+uUuX6Ad8s2IamZAa3nX
Aw84ulx3z4Cmo0uMn16sbZQ9jg4lSr82yUXRbDp7YdDfktWWoWYLwl8LX9jNJ+VGt+HKdgypIzPx
fkT8iOMzkM2zV0CeV9G9sxkjcmA6o+SNKtaVYaWwE89c/yBSD8ABoFDsEKgzLG6e8volXZ24cKID
Xqobi8bWKFKAhJR0mMm1lttehF7Eb3E/1O9DPKurON42XQ5DQKEIdeXXAJijIIY2H8FpdqctG9yt
16R/B56VXzxNQOuxbQC4pdW0/ghq4me/EjS17fIlSRc48LGYVBlx/JaN+adOJKcEcGfRQNph0/xo
LKtcRK5Ms0Lm2vnhhCdJirghtxB23eXWv3Lpq23f7hgwTRyl1ftrVO1zBaQF/NeO9c9O1l9ivh0V
9LyAJPRNF9Eb0SIN7rm6RG58zrfhJVbh2C+YmOce4Wl8RnK9iuf8EOkVK5LBdB4A4XwmjsKll9Aj
oCnsII9GrA/o5wfmFHYlOF1mSYIhLsTLou/rW8XG24m2FwFahIQRgNA2HUTavGKYH0qx+n6GEAzl
XzRfxrFtr/pcikKydSgW0jdYOszfwhaxg1sZHn5mS8nyb8KnK/IA2Kd077qrfufTM2MmKihAteeg
OhiZpxm2H2xo/3hP2XH8GOecevsSVBCfpJTQyzYhLxeVXg2QZbsug7VjDSmisQ5YnMTBzxtZF5AL
TQc/kasm40c2iU87/TJ2gKWnpQRifKqBoSCjHDJI7ETLy42Tw9QsNwyMcNqjqhRsKhzxJ7/LMqfJ
L73DI1Osx4XkV7Jvwdb0t4a+ATE2PwRdf7g56QtAb3AMVpE9KtB9JU0isuGWdRa/GA8AHcEmr6Pg
1go6IIAlmYQtI4pS5A0yQP3dXOWU3TVkhtY8cg9Tu2FNQpbkJyUgoO7m9jQRGP3OHFoAYEMQAOjZ
H9Q6gDhWkP0dkS2yW7km8hRY052TLo7fIosQMbcp2Gkq5/TIIZy9U4CqDsOszH0bd+uBUtVVQ93k
17NjuBS0ZsORNQrrviPFz3kSt1ekU/rFEyIOPKftg2KqL5c2zt5i5fZTGll7WkDUkMIHL95M3oSH
FLDmSw+Z5VOWOHaOkhVumoCmuzJXInljCRQi7Wr6W6WJeNKKtFhyrrDtfM5BCkIXZS406oa3DVMV
z43Sw1efqeXbinrjagmOXEUQH85HZ+jyItbM3Tup+yvS5upL2kivylWu64lrC5w2EYO4E1u6vC8J
q5+k7ZtP1HVITCsg0FCwuhueXbzHX0LKW2y0TjMKOp6ZuorF5M+ul3XJmM6eE2vYMdfS38lkiq4D
7dCQZTioaTbQp5qZD0GgJbeaN/sFY4vmrgZxwCBDmBD6exUvEHoEk94gCYTrwDl6uDyx+m2RyJs0
2fdyjSx/EiJp373ILFy5231+cyJZ2BGyTvYKHMFfbNPzA+TR44EkPfhvKJl801kYbiyWffKUoLTT
qHQrpneJR7MiUeezKIHftq+q5/xgUt08CLa2vxy0Jti+1nApi3oMDkcra6GGTcxaspph36HL0Cdm
ZNqvpWiQI7CaH1qUFVTLqA/azPGh3/RNi1PbCX+h2FcfzwGUNlgx6YFN8CV9Hoh9QN6di21FtVAn
WMTu+FM0tGhmZF2pGm0N9QSYriFtEetAf4hhTYvY1hWgoK4Egjz83F233K2qv3T1sB402vWDSzCA
XpP8AMeA97Fm6sSy9rgJfuhjxPBMdo99MouihWQ7meRnPXqYIOzs3Q7D3fShg3Ekap5zbsFmJBAf
r9o61BGQ3k46rNcK2tqh/RUAmXAg6quL3lxbX4RTh41TV7D5Y7SABUgj67paVHzltQEptwX8PbXd
jEwdV5nZQqAVi6ehQmv60Uw+5plM8Yfbek5rJ6p9fUzDSw+hxq6APQBWyrmsRtc+R90CqCAexwoV
6yXKxnNiLSx/oUJB60enWzb9XNh9GFF5gTMpVD+g1Z4yYOopHFt8BGfsDbhGhomWNK+EuO7MEXMY
CncIDNUcNT97qo/9kP2cfKde9EBuZ7/ZQ2agSxZDzc+UwW9gZ2iyZD/do7264FH+IDFotNjVmGub
4QbR+K8pSx8Q5BDzlwBma/qxgzqI4HtAwl6mAE/6et1KSJqaYjEfnVq/Yt28khh9CxG+PrBsJCry
CsrlAKUKulMxXYOudteRTDFNDeHzXKfiYPMGG3PksFZQhZkiqfHuLKjN/CbGGvy+/2xSet/I6Ttp
xVZ1Djm0IdjDB1gaZrEadjfIQjm0Floe7Di4Y9sCUjH7BPvocTBniFRIObBxfmwCBXMx5wgtQzHR
+RmCkZva5agy5fhqG1gKT/lXDk1OuWjdnWgkb1d5Fi57ciDrCibDLbVR0Q7wr+3FbVNHcemGRZ5N
D8Z0qqHKnuMJ4IvYv9UquoHaPr1DzMb6fz1fc6h2oEkYxUEL1heAf0uVtDcRUKFD2vD+axN6HMLU
jG9h9L/otmCn4kc3GlnVH8DN3YE3uhIN/GT3HhNsXXTDm/TGzUQDRqP03ulU3Pot9vdytlgTNEJT
3O7X41QfXOcYslLyK0ohkVGZuE1xDjAa9STsNL7GW8gOXAHUBb++4TGorfBrb4uoncAlKJ/cEOBP
T3GMZ9OYrS2XebmzMpzSrnkcNEr8eGWvOxpwEP/iLmYNnpceQgR8ZpZoBPRxWCVOS/MCBQc8irVL
r1NWo4DX7WUO4zGHYOZgW/9A1ZA8DwAbuxwjNs0QQslVC+fw0WRHNu79CTILVaCuzx9JK7+brXlg
gV/hm7wiJ95+qKGGLP8qlAbKtTOEwh65sW66S9KBY6RQUvpJR4eEjA/YXQawMQHknMvuBEYN6mTo
SQ47z68FKiCj/f4FyYqi1u8OK3ChGycpsFQW9WCNdvuwdnS6R2lwS5f5Ov24F+vG4yrf+kcpSHY1
181PurbyAA3T9zTpWAHiPn/yKuDay/ERYBqCpPXu2Cg7PkKYKFF7jE5hbeyaQ+4W2NWUTMnNrkRz
PxLWnWcqumO3OQA0u8a6Dh6XSFwPKoVerJvSVwjgTtsOdS/LpukBieekTSTOFITx/ZKAwdWIwVnS
39N0eMoTEOdr/GOdwh9ZCW+k3k2FIypLhdKm0r15STIvzw1HRN2XYwReauhZtTjzGqdfOg5AuvFR
fN+6S1OPVcYe1xZsZvSVAJR7ysfko+HJzRW1Afsu7X9Rd2ZJjmNJll0RUjAPv5hIgqSRNpv7D8RG
zDMepj31KnpjfZiZnRVRIlUp8Zk/IR5i7mZGEnhQ1XvuVUV/XNW12NnjNj3V8UDWCAmel7zWpEBp
ikMPDHI2UrEGWW7/EnZHoZj1Lx3DMabtHLyIZMA1c5m4JWvM225l4QrM8ymXl8J3Yr4o1LQ4pm3s
1/JlUo0lyqWGHMeCpsuaAnViUQg6nmw2OmQtN0Ruag4l71pSqDCixXxQOPFBVqTznIAsol609uKp
2TNFsOpNPcBDL7FY2hiDfKNBZgj7Cus/nNMhNVy9snBydIK17Fhses7cIgdJi3W781S6f63a9yND
EqiRZHgrurF2QbyNY90Mwo8zoe9r3UmZIFB2NeMwnHlcGq49rTwH8/YnlTp/aYoO2kxOvaLd8tBU
xUDnl0pGhJKJMGFYcjiM1aeaWMeiq0/M7bRDIYq3fk3k4yTMPiqK+cCSyHafy5XlinibCrdqSx/p
YnNnMSjftlyOu1kVp/L2tiPfJ/TVXTRl5Rgo6xpMqsZ72X84Spyj78QolbUxn2abizyLrWiZ8z6s
bH3ytV5NokoZPgXOvKc8Nr/T2vCnRI8E8+Q5raVwEilPpMSZPZELHpL1KCv+UlTDR2cb70XbsX/M
mbSn1p6fuAyuojIzv9WSb6of9dQ6Y6TNpnFcDOmYTHnlyQnzYAduI8DvklByxIFcFvDMORuYhDQf
klarPXWjoWwq7Vzky5Wu4WImyaskSAGo9GpnbEm+63I1qhL0qL6jFiir9ITRM3K0YfYkFajXprR1
GX8yqYY/17YlqKqcmopVaZp2TkVkVXureKqLM/rqhbbVt1UrRNI3efabZWh1QMJN5dWWZBExC9pH
1hpARB3abX/W5fQy6cq9kBhypj3USL9JFDfORbPMxd3mZQmd8luyXaPiwm/kRkLYrlgnlA17TR6v
y5g/GmOVHID/LkrfRf3crJ6urneiQD3q5C8igDjpswyaMRtJXOUvXCyRsHzKHCsPZIb7TFv90vot
9/IPpfbekuwbkwyrs9qPTpefaKsuYyy+aj3TTvagO5CoVRuoiTFfVik5QrwWbmttr2NiYBlqWa1S
31VSee8ko8vo0Ms2J5K0dV+Peu5vWPDMxYlmZ3B83n6cQXPtDt16P9nyBcvvaZafO8iMqU69vJp3
VTHYvlESidMPj3ysLoVS5cUTRdIQO9f1Jj+2eCEnhTuu6ouL3mxHseKe5dNMEgZkxAwlrhWDoqZw
DTg1XVVWmQqXzSExnFeLx6Y7okJavQx8cDVvk3pFehVGZgaLml5M21l9W+PmF3mzXfAhW0DSDZvs
hWUcmLG8OV1z30y8lmVxDrVAmkp23SYBkS3SrjKcXxrfUnBNz1qB6im+Jrgzq5P93ghL885xqjAx
0xDj57mLO8/EbFbSNbaC+175VaoYwCrzI92qo7B2Np3jmFB9wj82vAtrfzZr6awvIkIo9mxZ2gtQ
oyyLj01sdzyO85wykDVDsgyEwfztEf/WuCP72PbTrmMkZ4Krl/L26KD4PmEMNh5bayUKSUuUJ62Z
89SNoRsQiJSsOdIwR3ptF7RrceXZpvg9D43hiRJhDpfO7GPiuc9pRphh64OvdpDKyiYdkkZKMNTa
307NOakg6AI/baVfNilP8Wmd3bzrgfcrxVN1EpXb3PbqW0fUiro8dFXuO5O4AFlTXsmrQ1FYDjRC
0n0h+kgqk/s+J7HZ1i+pVBZRn1Y7qZBHV3fGo6oSROXo0hwudvJatOll7YuDkvRQLeViBcz2LDdh
yuTlQznxRi3HigHjc950P7LMvHWF3Qe65gdIs/NocRzCOY9MwOpS3+H5a4+SOu5zvfSbaXuoVBVQ
uqrup0HP79MxRVtzJF5TSw7BnepIpzYdwqoYL1vHLq6VVVfZBlr2CbR5kY2Huon3opo8AxSdIh2V
uGxCdVB3+lo/2D1xVCN5k8XXMLK9Pbf3o11wzHCOHbI8D0FmdjIO4YxZXJd0KN9m6MDyNErv1i3W
RZgwZfKs5jjWrZ/qT2YxXDTO9iTt7kim8ZeRdkybyZ/cJP0XxDgrWodC90ZRqICuJgH4ZkJjM+N2
w4YkeHWyo4aZ+ZQmRGj3L3q5hnCcd6mehEl/yCe/XE6Gle705NOhJxer4XWUBtIKfdmrrlH+4P7n
0bvwqpwAkP7NHJdQGz9TPZS19g1c7z1epas83+gDzU+m1NtSxkNFFfTjqSxUTyb0IS29lt4z50yG
Gs5N1gDkPPeY0JTmr6oqOTsmdlrlDv7ELIKZ8VsLL0ZnZPFTiw8LZZ+xXqErlmdyOR82m77bjVtT
fshLK3nsk6G71hXTwnbrpsPQS84O2IPdAlqffchOrO9qwRUtCQ4lrx9mJUC9x6/QMWdAmcxk+1jY
MdniNfyYs6bruW3FEEE7z7txMtqgqWr9pc5UOrll4NzPYVh9p9cx3KbtRc9r5ZdhcSsb7Toy1S2T
n0G3koNccF7nuty8CmWcVopXvKB9brcPSxmbnjYVzxoi/OTmur1Gi4WrPleHK97N4mmhuPeSuvQ1
ZUDlM946J95bVfOY99KzNYIHMWL9hQclaBsZSazkMG1UcT/Ius1D6wUZvdk1K5aKeK5jt6JdqDPJ
M20T4wJXcqQ6ducXcfmp5uYVJe9FnfSDmqY/OCZoNVqgw75kXEhHL8yH0bYjJ2be2y7GxSEjAKFS
u8gZN8oAsBW0yGJt/MZpT/Zkw6KvVvMr+pjJQCMEzF/cTuZGmaEiUTd0tZnJMxjv1xnDi91U134e
95uj3SWlfukM67ekGg/aLEW5Np42mMncgO0n3qHgU9ykfVLk17IxLerD5HGR86jSxjedpyzH7saT
XE/B4EopZG46u46ePnaLdq3k1LclptWNpnnzghgpkG+U4hzHjcy0UHwYxU+vCMmTKfI9ulXAEka/
WrGQcSesnxHqkreTwz2BaLMUNrk6/GFdKFLLyXBTKb3TNXFvjyNizBbvtKX4LZwid9uk/RZx+qHJ
DWW2mUXYgOsdH/4+TozRnVMc6JKy0/QuxOIYOSZyUGw0yNzJMY+dFwrEO01hb2HeZ9dFdqg71zsd
L/IaG4TTVdUp13isNprNjdcnzApux7FS+fD3fjyvq1sD0u6bjheKT/yt3XhgpVOk6MtNaIzdtnZ8
uWnLXWvQusTj77WtLnk8UAPY6aOcmpLXdaC/U/wgtM2TS/V3ra8HfRSXsc7DhJkFrpAfVZfkMFGd
p6yBqBhIEpasm8te9nXR7eza1ohEqNdwrBYt2HKVLZz4PV1yPO4WKsax0q5TNRzMvOo9msp3nIa2
K5vSb0Ws2IIG5SdXcJbVuR0hiYNy2uKaLsoFwPVOlZOLNMe+OYxvqjRc6qkPJWt9sJwPR4T4pu+Q
EVvPGovAMOHwSod0oNnwRnqgQp72BBh8G8ikCty8wqNPnhJPxTQuKecS9VofGLVU6gGHuwcq/rCK
R9s6QNbvMaDcL9WjWkj+OJo3OMBIkM+MHrS9p32Li0PiLMeObIognVWDbZUGekyd3eJUyqBT4ktO
3gz6H9OrbWuQl+hwmSxT5MrjAMfcWbvccnoPKPKYSm2KI6cF0qnML2mrTjAhj4bIAmlTKrcRk+bK
TO3GQUOoydcwXZifTzzOPCUZ38p2jYBOv5J+jOpUf0Bn9+fOPDPriGhbV1db0TvpM93G7MnZmyoy
XbrVt+rmltGwE85goxH1ip+PRH8ANzNoh3nmkkOZpBwr3a6ZTsKWv/ScbYi69ty11UdsVcfVmb5F
2X1JUryTRZz4JoyBp4r+c7Tze8nQmUmJ/sE2qLon85C1M+BVcnLyAXkKF5LIUfp+ZDwdgW59D4X9
3C/FnQFr4Y3Fot4pjXpc5PaSzhurSvoJvMGpPKfhHBVbc2xSRpHNgmWtzcs3it2D3JFKJNK3eYi1
HR3kcZmVl3XqfmoEXldlkMcYXHqSubUVBlHczj/TthF30HBKJipLlm3znTEykQGZLgLyL648hiPV
Xq+2jU1P0nc3ZMMqlRCxfwZjT0HIRbGR9E1e1aqe8rq6MLqzvLRIyTCc25NUwTOlhdR4qbL+ZAI9
q6diHWdb+KWMYlsOrZ9IyakfWky/TM7cQR1XDrlm47yXDnY3ya4JMcNVvEQZKS7epDO8BVRRwtZ0
LgpOylNcpKnH24Nj0Cy9RpU+tnGEkEqfhGTtlGyqPGvK00Ar7PSYpSvvXItQlqgaqeWWcqzRHrwe
N4U39iTExNymPBkwK8D67Hpz0r1YzX6M3HlcdcF8OlcZ3VU7J5l+j6bwbf1Ut6gwa897nOaZb039
77pfTjqtQhq2+hq7eguqYRovYP8+uqnBoGOYgnWSMnet03epz58NaPljTbaBX6il8aFJ8o9Z9xyn
yvs802pVbftLzfJThtMDQSK5CVMf46D+amAiDcTUfDQ8iTAV6CLiwae3zYGcmEtKJ02tTiDZsA3Z
QbfVK5/UUXJg01CVrjlQcCtzIanIEiUYBLZBd00vYjg76R240BgXeTCa5iFX2yjZ+n3XTQ92WbYH
ueWuMpT4yRhNeAkBHLMq4I3OHJna8mbkHWkQi4rJepQft3YlKqI6Kst0h83yCRvaztHU0EoxoTMU
c+fKlHajRG2TaL/i5r6XgN+IxAkxr8qIk0haVfrQMZ5mKufqqXOvQDiOyfKamOXvbku13Tjnj4NU
fE4QiLH1rVExDOi+s8GiU6p8ddxJ864tDqvRAjAgxBbl+XZH5E1Y4gQj10mogjVLDxkjgTkodH/t
aW1ldI6WfHWGItoKe7gyNhqrTI1qQ8iRPRen1AIRs+XgOXU85WLcRPeqZup836Vm+pR1afzQy7zQ
Vh/kSF3H7BtX9ravhCZ9F1ZZBGU61Y8bPOSPlto8XFTcOgUPoWrO0rusMubVVw1FR31dx1csofMd
dC2wvi2vQAYiP67SaB/WrdNCO62H00r1c6qMIv2I67TnaU7rqsUsoVKQNcMqlvu9ZNm4ApBJ32Yz
eY8d8BYjf7c65CR1bAbkFgxMrmSpAXxge5rSrT+XWK7uLK2SD8owvRCohBklZhAaaFL9YrWFgV6u
Ci1SSjtB0yy++qT3OG6DNJHCTdH9RZh+WiuXZkhfV3sCajNfhgzWVMnq7tY6Xa1aVX2p5mgjQKN9
6nJTuhcOs0/tvaGmIJfBIqNFPudtce0Kw00EMSrMIPaMkqQdInMVdPqm7bNpvHaZ9QDQlj3MZutj
04SjIuU06gGo/QU/kGuV4q4xlbcsG4+N+pkL2csm+g7EGfw684hEnxe7YgVgR6bC+/Zmy+c5dnD1
nhQzCS1kl8S8NhYJvox1O2o6S/mWZuTFVNrngkBzrfut5R84ARgjv3DfeoyEHfih7TfV8hoKiYFf
MkhAIwNUjb1u75p1M8fS6hpmY3oxmjuFohUV1s2tkN8l+c28ho67JgCEavbaO/F461k6TpXE3/Ih
wMnDB11DaEnXxqZP4OBTM19XD01VXbubTwOHX6CVcvxWwDuGWkNNLQE/zmXqL1vzmta7qc2OTbbe
57d50swlEaRa2Ufr4NDXLjJD5+mxFM4pnmzHTUasMpudLQd1y5OgtPpffWW9c3YAAPfFRyxL9gvj
wTTUNoeiv8W658xyONU3MQCirWgLmn9dY/evZQdKcStY+sz0OpvnarmYlluWeD2M9JwUrCBelNdt
7I/DCK5bG7tsTQCXc+fLUTkkmbFIvywFd/GKLe+cmx3zeWk7Ss28w/WxKyRc81JW2BiRl4kiS8Uk
hbnZtZz4K1WRAUfQV8mZzp1IT9b4nQ0ytI5OfaQbK4valvKd5y03zwwS1yxv9dYETQ31avM8Ry9n
QbrTtLjsqcoq5dPKP/t2AEZXnfNsUfwL/scAInUNKuyy7UevlclmiMsy5yiZ7SDT2vQOvM7ldMZ9
iCdKikUTJE7ytI5JE9i2Zn1XfYs9iaGbj2M5ggE495n8gsydekIvZyBso8ILXQ4VvwVa7V93X/yn
+SpuiX//s69il31QI43v/R/DDW//5B/OCsn4G+N5w3bwLFgG9tRb2Pk/rBW3L93yXByTattSZYyL
//JWaObfiNizCZOwtVvono3l+p/xhrcvEQVlMhTDgUuQkPJXvBWErt/cy/9lLoeKISiE78hvaBq6
SoIOX/+DizjekjQ32uaHRi89bIf2qXpQ3kaKsdGzAXZYpP1VRLeFkttJ2d/K4t28K/bW0Tmu38Zp
+hoP7XW4q5/Kg3Qpv/IvxTf25RNAs/U5v4xYoN+HQPbwIHhd4OxVMsyTvR44x+0wfd1cfyoZpknE
uOO+i8z39Kr/ZHuaxJP67qS+KPcKdqOX/mk8DZHEenPnMvplCCvjlQd69vv2xCKz+/zAUpSH2zbF
8roG3T1tR0OV9VQF2V5HhA7rS3M/P8+Lx1eG+42N78tJvIyH7kG6aJ9qpHuI/rvxZO6oqMOOmPOR
BWtyZIWpZ/7k1ybit7zTjtY+fqnocFzn0/7h8EuYVSJP7gW5FVT+plsOvh11ETtvIFn7ixMae/k5
WS5d1DrXD3HOoopvm9yl1zVyLusLb+GJ1/CjBnVIFIGbRTiCA4SZy20tWRtiiHjiCN7xC7Lt7Ymy
lFUZ7UmOtFPqTx7Q6p39FEd1SHqcp/ujW+3m7zoOexGkb8a+iVgBSXLsuBfnmFEk061j/NsiO1zH
/+Ev9/Qro+HGRMlKA1wTRk2/kIOav5+eu9LFRagcES3mIyNljzWV4XLU+L2WE4l2jFl/jY9rzWjV
m03XeNtO1T67b4/dDvt0fuj2hm96Oa+LDEfelvyQHqyw2rOo7kgh9IQp/K4621d+wit5JbBXQXpA
SrJ520m42IFSP7A5nYVAXwlxKq/FcbrMO/tnPYOqTK/OA4/YV+04PvYXAHQF+WrCxoN4TtnsSnv5
LguVQPbbnfCUULzb0RqNtec78EtH5SI9cn1OXpbWl4zRXKi4zZl/72ee6iaheaSakJlGuNmOgdyv
26KC7n66ZuwoGl3tjjetqj3TX/b4VZnQK09LHBLJJlUh5z6lz23LfOVWH4a/kNme+mPuJedr5bm6
1zzkIetPQmtffoXjE9SU+aLWfpKTT8Hb9LsJ6I9vC+qZgQdqQBdm8Vt0v6vzdqzD8YIvPKkIznC5
37iMZG85LBDnKEk8tGD9CmBotxehYr6JGzky/kgqxg7np4yPBtC14S3aftHOo3v9HEILeSCo952v
+/Hgj7KnPU/366PxXIGlkd9eUViQluaW7KZDqPwUfuouz2VgK96+b4Jt8VbVw5Aol6cKEXcS7gJr
h49w4okW3QyA617+XPTbrkKu/SDe6b27vnfR9lqzn8eJMO6zxTSHqP5snsR1IcGyDkyk+yXqDuQQ
We9llF2Mp+4nU809NHZ8Z3EsjeEa1Sd9BzoufxvPXaAO/nARj61fw65o4XDBBOOiMG5n4wVI1KNV
8dGvCk6jkF6wtkYXEarU8efrvkQCXG65Wopl1JtB/YqzuT3p9JjTTnvqI+5g13yWVQ9cYmruMWVb
uGRwEdmWm5+bq/5lI7OzkWkYPDXqMsYOB6s8l+/Zo3Qwdwyia7DR3XLbV+PRx74y5nAglt3iXgq4
pw8pSD+TYe2d91d+G3pf1V9NpGWv+m77V0Y0ul/sWvz6M13FXjcD1T5rZVB/zJKbmXsLsiOL3f64
VO7wa/HwHATzQ+exOFbxzfSowRxsAY5TLgjwW3BKkjlvdvui+Y3QodReMYNRfcZZGWqh9ijoNNLr
QsrNFLGj9gUxTfmlH5GC6ueuOlSv4jXb8C1RJe3bmThYl0Swc2+b3m/L3CGUDS80sqb5MhahI7/e
prN75g8yO3qyYCh9mdLvDW7JoGs3Pdor5533en1EibL38+P8aL1wTXk1F/fd+CBP3tC6kun20Xhf
+I/WQUHacTeEVDtc56/UPiXOfSL58+vwKt/LgFbhjSGVwtwdd0w095rw62fpaj8M+y8UPhJmZP8W
unOW9HfrLEOAizeCDgq6v9CI57OSPBDldhGkEhhu/dsSz6LCM8/cQjXx1OMVw3TmrTvsL6zvOmQE
bY8+TUOwBih1nnVmUwMX8hPf561kp3IK/NXMITeH4ktp1AcC8Aok5uO2+yDz82CCNksPHBvUxV5t
vmoZ2MGuM0EswaNXlwgk8msq3ed4wz5jTb70Uppu9cvRCbwkguacvcn1m3Lpx99KcrBGTySn4Ucb
GT23n0b/7FyM4iiiyjnp8s7vArrZC2aSafGepyCYP6shMHOIWvZf3mjg12T7ms5KibO4Vf2EczJo
z+BWnO0el/1ica4WfOFehCPm83UCR0NKuPLAAsL6vE3J7PpFJxoP7exV8tP5XAu/eCTggHmOA35H
Y81iJnFgp5jXfdgP9p1FvoE/njvoHUJ1PvjPeC6j9RRfDK/yuw98igd+FB8q87agPKH2DT0nfXsw
ebjov9OD+Gg7dz6KD+067/UjPf08uczYi2tzYt7fvc3GVdmbvvDVkNeKiYLZ1LLjD6AA8r5n7Jxy
oTV4u/Zcq2gamXCteW/YpFftuvaQZ1G8+aLB9/A6M1n7EgcyBrFcWFJQV1HMKGYJG2sXpREXGVfz
dMYbBuEr9pn/bu/TxVWaEMx7NqN4vMpNRIuyjP6XzLhU/0fK2l9yOz81JHZV/93A/KdE8d13c/de
ff8nBI3f1qX+L9U4Wef18L3+qRjnX/yzGFepqh3ijm9hqiwesiyClv5ZjKt/oxYn55uymoRFHWHw
X8W47vyNkBKT8DiqbcOgGv9XMc6XEBlk8mcUEprJ2PxLtfgtR+kPlTg/wLKY9iuqbgLukPb050oc
FGQkFi/hAulT52hKcfEidSJnnialRyIoNH/MDMuLk3Y8O/Iw3GYSk9sYmfVvgoWUP+fYGX//TWxC
7GhXeCfsv/ux/9ATjHGFwsDUA+m7KAbAJY1HT7UZHwI0/+UWe+BIk30mZiMZXUEDtOuNOfk1DhKz
6wQN8B5LjL4fJxIXKIqV7AH6d/s3ob9/jj/6+y8JPe4Q2K3ahFJZ/y2WaTIHLSYOgeNtEnko5ZJG
justPtbDstx5lR23/ybMWPlz6tQ/fqRJ68XSKkuTVeUW1PWH90UiSGeKVYT3JqO429K9JTfpo6TI
4DHm2kBLrJpP1/2WEY3kN2qiuZy/GhoSehYaJ/NXvIq7uTB6/+/X+V+60//TOmtF5v37n2/mvaiT
/v/+n/c/3sx//yf/uJtV9W80reQN3yKoVJUU1v9/Myu0yMotUxJvqcofTK6cf4YW3JIJbEM1CFHj
L5jW7RP8Z2OtG9zm3HyOyglAzjM9918ILaCNp+n/w+1scZHIBPgQXODcfhKX6J8vlqbJB1E7TucN
tvQ75hnTlY9pvI37oSmNvaaWbGsaKzm0CSqV1fhuMlIZhZtwtdxKtdBqKHGKurH9vKieY3XFTjhv
eiBuMrk0z3gEAaHDJd/mQCiJdm41WI/WMN81O8uvVm61kbm1MfkbDaQWqME6G1+TtatE/N4Pahk0
rS2OSRNvV46AjtCWWGN+Vt/GfhKelmxQbvkkQFEcpckVZxcZizggdltOQ9cy/FMV42pIzu8cPYIq
YTtl83KSFAp4sBNph2jaBrFQAO0kSTsvpqQFstRh8k0ZfvmxHVsh8YrVjgCk4gFcUF484eT2U5I2
kJIk+gVdJdsvy2THe83IdcXXhmya3d7MNNU3MyE/tZJaiVvECJCeRvbr0kNW6WoyvRbDQhBKFo+U
Vxzee1v0Ni/Hwtq5dEJm0mERtyP4G7e3sx3nYDFSLRAyGVZBvWxUMZU+x8dMSlnNY8YK+9dldG0r
4dZe12yu/GRAs3PJxGvenHTa1RzUQdqs7W8SCZJQUlZk0yzXpQFpxSoegS30mNqCTLRAIKVGq5wn
TiDxQinp40w6kdINOzSVFQXkzRYdj3x0OtlJMmV7QtyOUPA6AYYqJBgIS32d1kUc8nStDnWf0WbF
9Sc+lG+s2Ocx2yiRcED/lDhm3IKAKZI88aGeZ7wjSnuvJPtcGSuAR4OCtgMwSguw0FiQbOVasLBv
7BEYjiR2We+SkI9MBt2tXQiTyQZtt3UkMNgrXC2OvwPWx8+ua3ck5fxarO2gWvFHUySXot929SLv
K6V66EnXBMdCfu6S1bwKgu2+AdV1t2+2nmcZn56ZpIz7R3nBC674KgQ+sdjTUc3tcieUyrnq1ejb
NLmL0QdrvHeAFk5AlRW7NyBUa6P/0Exrv9Wa/L4gP+KZSXvG7Y56o5cnuT7oHAB35lYvC0kE6vqy
qoJvp0GqhI5al6fSXPpALrr74RbsZs+t/bR2A/r2SjwXehB7cqdZ2o96Md05WNFd8qG1INEtGC8T
8J2NCxYmyB3eG/WwzE0SwBLKQYnH8hm5kB7TGLOTaEuwgE6OD+ZQJgcYcPttkhrtPONcRxoXLe30
2BJu0v+yBIOkpR3gm8Y8iV0xmeieMAGo4aOX6/lbO1cNykun7OCp8CfoRJpURvM8bX13J9dJchBq
DOuCqxlLmdq7rJ7CGN5Nn2sp6NXXnt8rzldGwCtIhUE4le01N/Ja4b6Gg9ZdpwT7zRpFJoupMc9x
NiQPlSHNJ2OQ5D2RAAwdUsf8Zav6o5Sqljc0+SOTlUhqNbwTiu14mlODqo5T+kCm7C2Nq60PhmFe
mtrZIWGzmRoVNwaZorrZNLKHtMUyj7aYu3PFOCNzHpue2PJcN4m2B/8x9eLHAKEgjGiu/WJS5dCw
k+YSd5gg5NncySpwh7ZZ1kOmMdy8HdNRy9nPNagn0FyVde7GoaR55pxNJG/FzDHP7Iie7L3ZqGdH
YeZi17sSrpTWczrYtXaOR+63Yf6Er9I8XPU0nzi7K5FsMfbVidFDejLa+1TShesMfbCBvwRJVjFk
sQvzFJOcoa3Kd0d6pcvLiSYUYA/yMEHiLdvnvk46otrMh6qtsnunJsmwVIoyamMiJxZTa76wlyJr
tMV8Naos38tT3T4Zch9kNexfYWZe2mse6z5eVp1Eh34CCDeMqMbvsUFprYpcHTrbOo4ljlT5lq6r
6oNzWAwFm6hhZk9pBZtFZITMbNSoooUJkEExGKgzuYhyARrjWbaOsjhZz0Sf8u1tEi9J9eMzAGj2
GjGkvP/1GViJGP6iJPfG2IC91i/CKpkRiLbacdMt+0zbXqdJqDwdDFZ0r514xWnnQ76jrk4zrDOI
6nTN++rdIBEY0WRsg3wasV5vBnkm8xKlcU0nzKAOdRX/6KbekaW4H7HKXpV1IFOsywieV+pLtdmP
dpweyazjF5NR3IbsKsXtr1lbMtYapHTtape9GQm+dD2reJGcPp5VkYZr3RbrCC4eDeXoYkpsXklx
K+joNwVv9h2mJW23ztp2dnJleZmSbtyX5XbAjlHsjJRMoIoMNj9VWxFpqRwojMQKcVrtwQSC6RhB
pXar7OLVAbq88Yctj+Akb/aMDFQ3r9q3aUC8lsb2sRp6O6pXhpKpwnMz6Zf4cNvKs2vY78IZ3jPC
yev7eqgDUkPHKLltrGmGcn+LoovGFa/sqNxNKuEdeEdN+OVtDFKdAMVGBkkY8l/07AyoyHNnqtWM
D9ooGfuYEDy/H6XXlG2cPhehAsgoO1dRYEVjBRUpDOR870uOEK8BfgrlumXVyf/j7jx2JEfSbP0q
F7Nng8JoNC5mE65VCA8dGyIiM4uaZtTi6efz7nsH043BALO9iwIKVRWVHu50s1+c8x1+BbmTqDGB
DTTMh3wrzvhpOB+ewjjv9xe75KPpm+DVy9KdJ0GAIzIC/Vsj40kewrj83SAEqNuCeyOJfmFMo4BW
3WdBB7QBusDYiYtmK5c0+qitYbzGiosvgi29kuXsgFJLpnNnA0O1B1l/JbrBdAjLLNrgUFzSTcZx
c1tA7svlxqYcEdyEmqdpgofMsf4+ItecOwezl3VaTHae8o+45MLMPsKuuJd+8VDPt8Wp3vkZ8IAm
8a6SQVrrvU96fq4y/ynOf8JSwNfBVhaGX2VjATe/gIBZB3gjdP/hgqqyhnY9dPpB9Ay78aSZXBGH
WU/4sBEI3eVedx2jyWaeIBnmTYgLggaJWPwubNIsUlte6yHp9gn7Q/S93qOeWBgPeDvhGG/owdpN
anbeGG61LI4i/ZghoPd22OzGsvrG6/pgt+66MO6zFY4fxk6Ovujv2048NBpBDw/MMqYjakjwMrA3
cNYFKRkjf2cKoEqxKFshns7pOhpYcvuOE98XSbxfEJutW1zMtkIdVZTVl8qZsSap+rLy0d20LY+L
6rgeBq3UHUBuc5vNBuWWmwxSAEkum8gDEoAixN2PebXLK/tzqU21osdfVlg/2Epb7Hdk5ax7K0Lw
M4lnTOnAmuy53wReWl9Nw/9L1ib+lVrNV5IMGUy/ghu7yf2T3+tqF/Yd9uoKf2HSsAZpkks5W3+S
MEDaMPJwwTT26ub3nISX2UXUMSXr8CZw7ijBak9svLRpcZ3ysoK6YXGGwhmORmzqdaqomKwpmT8K
B3dJng3lBw9aeVdYBhb4CKRa/iJW7Lmkjbm37OIP1Zk5at93P7zGeyrtjldVuOh5QHBZzwLqhhpa
HiV3iB6clvFu4lz7qMLvU+5aZoS8id6296dqN/MH7W071t/zEGfPYRFPqLD/9Bo3WqmwgnTVZSmo
eppCsvlt5y9bJOxihty9a4wJH8oCE1u5lDWyneVRlcXv0SHFRzjWnbbQcgw3ppj0A6u4w5Mj1o3y
5NmLWoxQQvhQAuKTbnGSMV8PnrG+JzaoqHl+VakJfrCyKTCniGCiGkd8HHPB3+SBfFJYyJC1cJjr
ul8DQGLpHXiwQgKc8GGepist5YM9L/MmymNKjJiZqXbNWevcvadT6nEf5J99FF2R+qafUcMynpu+
Qwu3SQxVuEyK+oQvyKAcwUqMbRlbBZD8lR578e1p4+7LUVo4M1zroBVW3zuHxe5dFg/8w2ysTzF9
g+UK7n3piPLkhsVwAi+ebZxAl3RQkDL0aJrnKVnYQUQENtgiKF+s2ckxeteoROKSt6MK4vDAbVmf
bAj46OID586ZMcl7RYzQAsn5lzJpvO1iVzMPbavdMgrEbCV6QM5J8Gsj2sU81D1sk5Tlo3C/HTOG
v2e+H4z34+xaFRBcsjrDKRt09h3660+Uzt7WkrFzUL6qjqXuMQXGQQ8oq+ycV5HE9roXTLWh5TW/
XAwt27ydT5XBlXBX5U742vTcw0NoyZWwO3gRi5ustUI1oNQCZhhQ76rnVb1ZDNP0akTN/DAlHEnu
6LB3DJgL9XIE1GacyNqT4IVvt5vfx5nBeBzASOJdLbDmhWZG5jx9Yi8pwASHKmOrdCPB+OCKHpo8
dzdNEczAfGsChoy1XPIe746zmHo3t4v3FY7a3fayG49ORjGwUoKTuKhdmwAyHHZWrpG3yhFDfQWH
r8JlhpLbOoYDXbELQzVwcvt9BMO88tt+fFsot9+mOXZWIyrNO073cucgfd0HcdWDOE6Lqz352G3n
uLZPEWlsa+BY6N2DqL0UiGDRMWXOQx26sGeDrPlr8LpxVYe5e2m8bpc61RX4QVEllnvXlW9BoPVN
/hux/6qBUXiRuwcZVrHzqH+FVSuwW8YhDr85GtnCJGYX2JN3zmY/WsnWEY+Yqz4ByvqvpJtj/Fsq
Fr18z95nF+ms8mV1juJy2jHuBpInLf9C0vZL1vi40UfhH/wwQD0dlJ9dyfMVNROytqw9ygKXqNtS
yhPso07u7Rs55eFb7pj8qffsaWsDBl4bkT56cftXNcF8Gr2yOuvAny5059NjPTjhBq/Zx+C30W4Q
cXI2Q96tK3dcOI7i8RTgEzhnY5QNm5IUdEBAS/Zq63m5L2Y2FE1CrQ/ibdxxgyxJOK3U4Ir70Wmi
D9WTjTOgLdykQ+RvQ/god/YYBPuAxnAVBAmaQQknxFfd0XL4XaJBdkc0RP4hYoPx5MH23VeOjnah
lecWqJzF/3DrcH7STuZeKdSQWaqmu59s/M0UgR4sIs50TqJE/LYqnEJeORxiD7gQmLXyqZS/knof
p+ax7pxf8Riuy/rg1tdEo6+Qe6+rfmbu9CNpSShmtSn3YYBuPAxqrI/gxi1YD771BFUF2VqeD2+e
4KolPK76xRM5MUhorD1jyfhs9ai1rGy5ZqUXf/DGZ6eJ7Ig/IhKsaAGHYdEKi5fCnzlYCejCkbC8
uERzgVuNpjckv+FHNXb0LaNbf04D9L058rKvRvSKUipyOHbwwiBMD0q9n3sHo0MQ446oi986zHgQ
Ol/YLceSs+QwOEEibqxEs28kWHFJPksvQyQhSfyD/RG7G6ks29l1TQvChpR56zpR1NLXDU38IQR+
e+r/ov+MpxpGSWJP+lrJSj/m/I47zMpNsPLjOT/PnhgDQFq182Ao/YhwKNEtzKouYUD5iXNxJ+O9
4zcs70lKmageHIF+oyhE0qywfI3P/VSNCxqG2Eo2+iY/TZ3izTKOOJSQMK5l29KZOgHi1cZTYG2n
pI5eIPFSukD5Ch7Fkvt/oj6Z1gUlMZeYgro9trnERuRnwSkQfrrDmzKz5qoTCApKuT9+gfLFniJr
m9cxLXTtmo1fE+EyOwTwQIOiZcpCtqqB7o4oIdmo2sHc5ifQ3fgtaeHDnzhcHsuodl91Tm9RgtI4
uU3EyIbW6o5rLmTPm/q1XDmBIgED03K6doqlxXSuvv1EH6Ah6RUwIJvTnlQUwSDgmPQsW71CmwtQ
6QkL53AEDbcOMvhICZvwxlmJ2p3vWjxcHe1IH7fRUx8BchJ/BwLhKF71bUPnvkwQFkGQzGrZNeJi
SjtfpQU3ZOTiOR8PQFw+BCK99GYy7hVqH1kfVFOtMgQOiJHrcVihtd6VN4MufiHg0ejA72NK1yvp
CjDzfYvN2oLzE8tOzrWuaw/uVgp3ph/Tyl3bSYUTa8iIAHjLC/nEEmLtluM2ndWLsBEH1dGAE2Y/
Fn+gNkuE4uOdTOXVX1r9Qmc47G5awMXD8S5sCWoVTI9g4YGf3RngcEnYOMewz+Xq5nBTdvxrjJM/
HkZlTAn53p/924JREgbhzhitRPHG9AJXKoPFuywSePrVDPwpBSyrwlNlK3rFxD8p4K6qvdV0Q5qg
cQdrmBrYbLfWU3AnPOUJtOassv8g2bWxzKXllRt4E8D/XjlZPe/RA4KfNMw7XCaWiUAy7RUP5e3A
85EarqIwwztKTtCdlNR5xLF+eyZfpxlZDmm7KUNkUgoIDJkyQAFAnk8Y23tEPXPsX/1qILEJ5ysy
TCZBv90peFiUA+s2XqcViTIi905Omj24qeyf0RzJLQ/pt24A/d+eSe04LX/kfK/jmf5EQdKyZ56M
Klul3p+2f7JcYF8j0oI8RjIqFaAiT8OQsp+Fj44xybiB/NMUxl+B2tdpv8L2dgNMvBCPyHxMnZwx
wrDEKrakmg3MaVFDtvYT9RoZ/1pbDuoYGP9jh/bL9Xa9nr7tJL/EGb9150432tJGzNOXxIBC7bCd
ioALvrzPonOTsMBt0+g4Fs2VavU+FwyKdSGzTRWpzzrFaLrMt3M9vg4VcjmVhh7OMPcwE1dwp1W0
TkcfYqtY1kVt7arMa+/yxkFQRhsD8a4WB27+twyuQsT0kfV8C2QAxxwE0MI9OPT+9IlrbfuAPQdN
SDxbDvzMC2Nu4fFElpt4CI6Ma8SdaIKbk1E/aqvK913cHcmhqhgeRj4Vk155GKo6H9abQpsRVGdp
l/vZe2T6eLMn4rvR3CgRqo15BFhQ8dYwB+uORU6PK9FjdG1AZsFYTfuG1dZsbKZYExwCBoCPoNkB
SXR831hZdsNtUcmsjWHZAQt+zMT9unhg7iAexRKzgqLZayIu9PB3oIudB6/+rshRvmBwjcXSXezK
tZ+adkZ3kxiO1/qmD8pU/BaWLsmYAkYFscQoDyR6Hnqh78JF8SHY6kttXWTJoVegcFYId5p4Ey2M
2frqiM94PYfis2neHIVjPwwfWIhCtQ/xyAuzGvp8i0yOmI87TwCkPYepwkvbEEcFSUuaY0jg8lgD
8/qjUuebAn28a5262ViteswrwoVifzrpAimIqfvlNA2CmB77sezqCwGbtMOu/qls6CmgecoR9crU
nO35PXTbK4lI3JeLxgfcUha0Xv6epdkuoVWRhg8Fs+6qiJpj2ndcupP1arkXoIvsNVA52iBvbgAH
yK5LVqxcu1v75XnOq4OVqn3VLBjk+e8myLdlPG/1sLOas2BKRQlETGNY7aLilakDbrnXerwfJOdJ
sDwT5cCcv9um4W5gKmq6gAIUVQ4jlgkXDzaYy02FlPSnrH7nIIJqSn84sNTAUBA015R6dBLjepYz
HATvUfqvqsfe5H7680/evrJsodW7+dowMWOq18t0QulcBWbbqo/WxulkHBKwOlYd3BFddd9ZTNz6
HNkbJxrd5Ptktc4KGO1psfF635BSL61gLdvHOt+47GoQl6uXIQnFtprcqyCd51IT/7AaXdhxS/dH
TMHxhsYSbv9Q0OBtw7TJj8KwaaB6QbyjHBzs44sx7X2dWYemTm/Pc8WHlYQlLWPXrpJAL2eBMGTx
YqhFfbBPbJpQF+6uPSts6Oi3pDVjZpYd3d0s45Pr9F+V76Ux0zJ8K17ZvdijiPeq8+czwyxRPBHp
8ocLiNlHQB1DUMaZMEwkdPntHO9m9RBloE7HFqvJgpAJJwA2/ukjIh0T8unSPsEwCKzqPsfeV4yo
OtvEkw9wEOQBTBoD3P5Z5MyGJU1NXXNxTItDRHH80XViPgejv6WyZls3fBiMOSHa4m2r9dl1Hxcc
FI27I6l13rfjFG5BOo8bZwpekoWLJvROdmY/GPM2Nriy2/IltwIEguBiukLdVbZzHDOxBbqdIqr/
+8jUneMjkWQobwoVbRmEZ/sKOom+S1qJ83OSh7wzl9QmExNDWGInV8MYlyELjuawCp/KpYAGP/oT
P0shZjFvtz2zD6KSiVI4xsAqUh+jIFuOtqXOmsOswKJ1yly/3xfDHNOFgOoNe908OWHwkaX42Nu2
ztZEPIUPVRBFxzQAvsi7sPIDE1zCmyyODLwk2dZeya7UUT+aH7vz3cKGtFrUa98drxW0vU0DTvk6
RYm9M0FyEirfYOGx1zEKwCGu6OpMRYAbgTWDKA5D3W+MSCLifdo3JtkvXYc3X4PufcPfielmdnAH
hsO0rRXV0thtbCoN1XfEHVn5yyyJiOpzDAa0c9cpC7/LUewcdziPUqW7RVTvQBvumS285oSngNXd
O0Y9YclATmz3jLDCgXG/f1wS9eRR5/Uty1vilRHCekg66+61rMnxIzgZFEknmAan3QpXICK6tnM3
vhgHmC3TXzg3HayTqtkvOv9J5oiS0efyAt067Hqc8pn6Dpb6iaSinBkE3zB7vqSxeFW0jhbz+F16
S5eKSfva0twf6qL2D+WEiTbj7Vk1pn6ORqLGWVAsJLfDxNuFbfKrUOz20OxWDtdijKlMJYdqYS+v
yxit9cwDmOE+VaS3BKCE7Dg/W4GHC7EaWSqUAIWOcsiOzNyi7aiHeTfUEcLMoi1IvfN2GlhUAttG
DjN2PdmPh1TX1grsJLrvUjn4Y+T9gKN600kTrm4ty5BEEPOqiSkny9dVqm47uPqJaze9Swy8jrCv
JTlv4x/TM7PoZUYgS45SDWIIrsMcQWA8+819XngPaTZ2B14a1ppOlYeuMeUxrj2OIAO6POqB0Xmt
F+yl031FyWK2TDDc9Uj839pqy+1kOc98Hx+hAN+sdnRAhec6ALU6lr0Lo7HIzqcPSdIKX6Z5pHVr
6tNY2Nlv2QiN2TJpjotGhDMNPRJ1PQNccFKLOCvb36QkAG8bmYyHevLbgyVVxnfzBoqBoUitl2Ey
zbJ+ZS1ht/amqQVKg/yBIAZGSHi7Nk1s/86n9N0qKfAIWtk5AyIEFw7TSjbQ+ztlPmJ2SI8u/cda
MZ26qklUG+ZI2QpCHXpQ1VsXb8Fa2+jBXpfZZGHYz57nvnmBnvFZ9La1Fc0SnqkTDWodduEpwLhV
2IKdZbZ+0XTEREI1J2ILmoPjyexVLwPg+t74hwaqz4qcOkbOs/3o3pbLILAftMTdnoad/t0Fot9P
bmOf3ToOf+axtd51Xk0fqQ2EVuh+ZhAK+DUo6y+HMGZ6n+XeSEggiXu1Bvc2peUFKL3o56n2EECS
KldmwGWqqW7WoRP+JsVpnYSA8gK3ISwbk+HepDkaVy6Hu5LifLnTIEAOolDICNxRXmP4WesyMK8y
pLjJ8OsSCRENm3ZSyz6uwvmlm5p0ryAhveIkv5SgNL/YqjT7KcZe6jTTpZS8h9rLdkOamkOQRoTe
N9kFJAr7oiDFP2qAxyR4D00JFK+rEDh3s7NuvDE96AQ6aFQS2Jg1Fx0VzcM49t+RjxkcLQQnWkuI
zGpMqCR600KaMM0Rzy4Yqe+OcQLGxK3Voqj3SJJsRr49yQ1tedf3HlmYof/c2oAadFHovWtS7x8i
sP+/lVbO/2hiOrTFd/X7n9NhnNuP/F/dpOP9jZk9qH5sSoJOVP1nPgxjbgRVDhonNHj/sCr9p9ZK
yr9JBxmjLVBcEk0boKZrYTsn//5v0vubS2Dh/0uO4d/8L6RW4uZQ+q+6SYHayw75s8hLptmR/yoE
HNjc9PhBN30RwYzKSuQPRjcr8jLGVdQwH2xa9N3u5FeoKqZ2RzobNapy6fbKuGd3OxNmQGTZarSz
bjUwvN/QQUQf2ZwFV/K8OEbykMewJEmpmTGO94Cwdx4U6NVs4AKmXcGXJ6dutQ0W4KEJFVoU5vxJ
BXSxrbEUo1VDb9662TmrFTIMAyY888AthAtuwgBH43u1uMs2XFjAuFC4/pF7hIw3/kP/VtxUNv+n
6rlm06pr//3f3H9Wo/nciWhLXaH8EEt8gLztn9VoPjGVUwAxfZ06OTwdD5XiyqbmOTBSjV7HPhhf
cyXqA8qW+J4RuP7dDpggSS7o8Lmgm0u57jrXelzKTLzGcWRe7dZTj5kTWN+6Hcovq2387ymv5s1/
Uf39Ny/d+VehJ8+PLTGuucLFrEbO6T+/dGchdLXMlLVuZ0+dUAEQbON2mT4pJ/NfQngc13mpsveo
QpxGUkL6MC4TKR5jCvRHFs2tbqj9y+LIfp9PptnFyWQ92HEJb+x/fqm8kf/6LLoOs2P0g/wVkI75
L6I/mUmNS3aUayniisejczzgHbFJyt+BbCIDGnHQ9QV2HpkGbusYd+sOrP4OhRlJqO/SLOk3kxIy
fOywdsKysFJvoo/o2zT5KlHLOcRzWG7+CvcYk+bgx1jlLK9HmB8tfnrwJsYH+2wYRY0jKXLRbTkD
tX05p5J0g4m+3VrXMTu2ow/HD/93FvO0zWYAU2Aqlflnr70lTybpXPnvRRS05MP0DdTBYOqW1xl2
aUPoYKKf3UTb17Ky0SmNiR3BcB9JD1osYIsIppWzJ8NXzZtJxNmyN/GgXwVw9WexzB71QtYsn2ll
6T9xa4ZnhDxkzzmqm8/5ktzAlPWe0i7CkpRFGD2Smu8Pa2OMFKxNfrRT9xgB6iZ8b0RlH8Ib+unO
Hz3x2DEG+GZmax+IDrD/QPEii6hMYtwbUtZNe+rbAsbdUNUf6WLGfdP5S7QZxkS+5p2Kz6kchbsn
HWJ+KuxUXacusK5+p9ndVn3zIWu/O9HjSqIKveTXwHJuXAVevnwsjPXuZy9FWOmE4ssOJ/awCfqz
ozUFNvy4jHYsKZJnttDmaVkktBPJ1pL8M909mC6DSeSo5ZSaJnnwSbXDORUjUAiypQCZYEfzfWE5
xbafnewSeG15sRE23ZcU8Gh0UO1QNAdl88rkzD8FZBYwr5INqPC+v/MHWZ2MbYVnAtaEv2bJBFVJ
Zcunrox7leHc9+uw6n0CfIKJUe3sYtTRIcyaMUtZLM9lj7qsEzs5DPJokoRMwcmqzFvU5DrbgVyD
CqTs2kwbRtNWc7FqreVTCuznnXLA2xtkWqeeZgkhi62+x0aPD4N21GMw84htpwX92SnqmAReQbCl
z4mDpRmXs7pkY9g/j0Frf3TZsFjrrGoTJvPVwN7bit39FJDMCiTNApQVp/pt4TB40zJtbjZF5f5Z
hgzSTZJCZbL5diFMyTvIlcycyAuLS2DGdqKi70nX7lFnFrNu3TrFaTBBtNOdU2/N7I3duSGj/lqJ
aBJ3XTPG27Cd830K2vbM3VDTnJEEMG7CoVXhviWOQxwqY0EgmipVkETqN+8cbfO6axp9sL0gu5IW
6pyaYYGVAJi52vM+c/t0iGPkOgIsqdiplwGuMKCy4bU2YfIX68feQ65EAiYCHr+xAP/MqEe6GJWc
nrz4qnt/OM1UQ8gnlyneWJGT/eWj9ohh0sXlZS5dfw3f030ammD+StLe/Gg+h13WJqTDWi0+1KBy
uIwIY8W+Qu7oYCYASRDt4dSEQf5Te1P85DBXEduZt/BYwmG9t00Avz2yC7OniY8eukzpS1ubGfok
Zpe6FhUgtyb7QpaEhRK9FjO0KbiNJJWk+5OO+WHOzVfCT8Y52/rjtHxEYejtRV0UzOIr2AayKJAC
NFIBDEncvHhSte+9kDLYvS5pYW51fAExt4qHUzNmBo31GL3o2sFhg7jZgvcjO4bSbfvUgSC8Z1Xa
fbfQz87Aq9rfbLjMnjMvYlu3FF9pIC3ancHitJNx+VUPhnFuj/YCzHFWhQCTHA/hg0DbUe9pOMzG
UjcUK6pvsAfSYC9k75U+yjaJMOeRVHQgSF2RtwHV7jUNHbxtuTOUvMGaAkSmQMlM4fjf0qnt13Hs
qPvd2vbP9ZBGu67z66PI/fQ0JqRkDFFncFSz9sJ76TRez0LUY+svhqI92HKqn/mEYCzIFDnxnbsg
dNzOC/SqYmFBNNoVdirQ+Y9dn+gXtlzTeYCf/FTRLMO5zUp1iiwoeloP/U9agdFeT1B8YbQtwZ07
oFrmyHeQAncxAN64sB44hdrutLCsz1iQTfFn3Lhi22aks2MxTMXRGmOzrdzm5h6Oc4YwZF5aG/Kx
nHtzwzT1DHtg3SAtdtuGBCzgzERYQcgmwmVUw0MmcuSkDdzQnTshWV0DeM6fJ78U4m6RNzKTF5ck
bHbSPZR2EfO7145BhaC921xCgKh2uD6fS35jtJq+aFmbpeVT7ZmO0cbgBi/NrAOuRT0kO8eb7Xvt
lhHy35rryDRolGbbz+n7wJkstTbvfhKjkOfWq17TOGKh4Dt62AfdaD2hjmkPPZ8x9VLQte9SkBiR
SHx5auhp5skdRT3fxE/pLEvFdMZS+yktq01d+85hqtzq2s1AJWa7L+47b2yfiyH0/rhuQEiUX+Rm
ZdnW/Ce0olvOILvalrfeV9sGmOQeRVDymCxQlyoVh0cnQIJ0shMPakjH4bsuMBldYsdY58Xy2lMH
1+7KbokqA4dTAkpcIk/snJ7dWNTCztm0iY2JGwDXjXI6WXKTGz+9B01X7Ih77S9wicXG8pv0HpZs
BRRFeWcvd52L79WuuxqtqXvxEsg7p1wW0WWpC+eYy9l+6eMqYnifNvFL4C2ErxQWe5M2QLI2egNi
EiXG311MjMjZ+CNovTqqyGyr7crflsXSPJrRcQ5VT9WE2zLyNi3ys/JgMk80GzlOfQQUt6wwrQ9j
SxiwFRLyGwEMXPH95xhaqjB/aWwMVIFMxWlWk/vWaBbnHvv2PYFVzbsVWANL5YFpwwLq6iYMDcJi
ldZ5+WKL1iKBClDadnCW7I2/7S+GC3GrutiBwVVm/bunSAFIUSYfnN5m7pORxowLdGCEvAktXYDj
C8SzW/oYC73MnPKFiFqgaTaToYRm/iSRf24CqqQDdl2Bq+K2KgghizA2H5dfI0XBS25s8xXZMc0C
Cyd1ION13CSU1PaK+Gx95MaYAAKG1ojsPFmOCQHBzQagqHcdiik6WbXxN2Pt+NvU+DGzPGA4vK2w
VcOO26BupHg0vLpNF7loQBHDywjSdBycU27Xx7ZarJ2VOtYBB0O4g0kbb5kqDfe89OLZ9AJicAlN
5a/QG7Nt6Dk1DHBMlhZ6tHNT5ynJI1H/lcetd+6Q+zwIbuh7PVAf31mmHfgDSogt7ugOv9PGMScd
ojDU3jweC7/uSrRgEWpAxw5PdZRNTOwd31kPVZ6yrE4ZCEXkUjxUXRr/OFUHjtOp9FaY3Lo4OSz4
ErVAw0GudMvOKkjJSptU+hEoaO1uikgu8pibkIydYiuIHHo6Pwron4TkKKgII96bvK1Pi9flF/bx
N5a2NgcWf81pBgb/y5K3ANwh0kdLCsQMVjW4L23UdmrlwGOznwMug3sb6s4F1LL88stx+WT6OMhT
Jjxl9q5GoDxZQ/xXk/Ttg5uw1kmznggUJrBvpM7EZ08l5lVMnX0EFzXvh0UyPLY5g3dBjFw0IBLh
JAj6O/hDS7Qg00zWyKnGE9tKC2iNtqJNM+kkOLEvShu+xNO86409XZWqgp+szYJsm9lj8eMnqXno
Z8vZaEqDr5bz5RdZQWDyfG1OhbZs6OpaR5suH1LM5k2afMeMfcRKZcHwmVtZA9Ae6NQQBuG8ilVf
f5L6R7yNbetgVZewgsg1EhB9mdwWCULUoilZ1CFh6u8LUeTgHYC+Y1gHKHe/eEX4aCfktaznMvGI
dwT9uY/coLv0MY30dvbC+i2ZFfv4BWGrAmZlb9qKJKxz7zfI4b1wepaZyt5dH8Xwba9m/1iovw5+
Uv8pPX77jkiuaxr34f2Yt6CKnMBNiS4TIASdsn2KTJ2y+a6X52Ix1k9blwTzhJEBDgKwdfKOEdii
zxrtSLUnUqBOnwlTQ0GBHuNL2n19dvvczjfCmsqnIGNz8qJMbz+IIWKwD7CXNGv2idkvCyuKIZq2
DMmTtVgeoeULTqIIPH2PgLs+Z5RyDDm1r042ELBdLwi5uatQRn37xQyOXPj4GHq77v6KSMn6zoqx
PbXpNHxWfHkJThsCae+TmVVC19FW0YJOzzrg0WXxq8qfpOUb5+q4eXQSB9uxcKq/JHPOUzk25RVF
X4mthrHIU8KK7qRGPoqNJSzlYdJQ3QEOZyl2pvc9TgNXPk/BbKdrqcT0dUuV2hFgw3A4kFF8GGlN
9X3mUqCu4wibJbmpZVKdCOwjbKqFgCtWUxXS0LfIWgAcRuY4asRa7Lvd4gyCrZz2mWsNX+THVr9K
egbimUCMfeVqMjvHhPpPYJbqI7Vmfd+73jCi0Hb1Q6rccRvy02+R5OJhooPPdFV2dnHsQoUcoRrR
lDi5qp9cWWbBjhk3WOS5LfzV3AbVj5ewcBcNEkGid8onk6bTb8+ZzEs2te5rl09LjYXXHvDI1HPf
7lQWOn+lsZc8VjSDaEOXYvhlVYHodsVsed9uEAueGsE8PUDdDSarda+FF4O3tSMG0yuMFj484/Im
Qu2t+0VG7q7tfbPPYVzrjd0u6rtnBpWv/KXOEAsOLTavDJ0ObpZMXFmjpMichXm0krZsGfvTI9Cl
UTzfuUIgbI7nci7Bq/vLlraeiNy6adQqbyv/WVWhN6wh1mGPKuOOPqhkoUKPPbgMZTyByL6ShXlu
SN3xtrKuM27d/2DvTLYkx7Ht+iu1NC7GIkECIAeaWO9m3vfhEy4Pj3D2fc+v16ZlVlVkvlcpxbAk
TbJZmRZubkYAF/ees48e/XRX1ItcaOZv1VbBIAU7EY7hVZFwqq7AJgGrFQPdNmCPcXfk0GqeOcq9
K8cN0YjSKDJ2+KmqUycq671yKuN9FPb0jMxKP6qoDK61xaRosadMP2hPyVs2ohaHrh1dmnWY8KP7
brgKxrS8z63BuUfnkJ4K1RtXqITHWwtdDLldQwepFzOMbNbFJNXJnHr3NUxjLnZiQXONs5yfK671
h6Qq6tuujvRHT+7wE0YOpLyggWeBEdgaMJm5gX/ovfjFrWXyEqppPkHS6w9N21jHxo7Uay2WnEfX
8f0HWxTJq9tW5aFsc6SkZp0Vd6YpjYuyd9oLENyuw+itoWeUhz2bY6wb/7orqwqhk2Mtx4ODN4ae
miaIC3Xe3eg4LqR3SV5h0VbZq8JDivCO8IAD7Of5TqEBvqIg7L9htGsxqhGXQnxNN3PIjPmFPWlW
KaX/q8zn7CX1CoLsWs8AZxfVOyKt8oduKDq9AYrIRSUM6moX0gIgjZk4xhOjywKSxDRQgTG8tW8S
ZQc7vpzycmBGEm0noyJADkYp8gM/prJgBjpp7HaB12a7IiB4FARKNcCYZfv6plu+vEj00Y1lNFzZ
GMUaEEpkhUs+MtrKuA47BoCboLASzDRn2jXMxFtRu+NFNwyUVFafCvvGEDlPqtsMHmRZ7lT3pZ8a
MX6CNi5/BBWpS/ctYZgSJQRVTbFNFS2KCwIvZ3HKZOklt1i67ekGvLePlYtMJ+UfkNMGBX6VgCma
E3k+0s2YsaqOZgP8sWW9gqvmzrL6O8r1YnG4l9u5Qr6698ayfKl8R+abv5NxiBAWuOR2qtV4xYRI
3yaG4ej1EEl5//cMobmfLeS8xpLGtier5bZuYk5LbisPyumah8Ymhzr3jfq3luwvzUCuoo+aIMnP
9i/REv9xnnQBhe3fe9KPP+o/4SXgSPxzTiK+mADUALYpW+FeleZPc5IvgpBTil9gChZk1T/gJQQU
bY9MNsvS1s9jEvASlrIdpNZa8zrT/iVLuvjznASAhcuP8BzeAtQKe6E+/EQvoI+aRFPtMDMzeYOr
mRRawXFdlNsOSRqNRh7UU9NMM1ybllbsqrJwApvDMH5vkgFJMEkGy/QtefSHLqtXZRfnL7UJFCou
Uu+rk3j6NjJtD1z2yMM9sCU7ofY/zh/4Lz17/3lPFXOCv3iq3vO/Xb1PP/I/oA6gifxjAKe/MF+T
wtO2Z+tFHvwviqD3xcQYAunAYv7mIPeBaPA77EBbPD4mL/SY+JjwBf9FEdTmF5fx2zIuWx64X5i+
aR73P0zfTNMGG2vxYEnT4uH/08QjcoKyqQxj3mTYqhXG3ykgWsGi96N0cggZIKDg66OiR/RSd9dV
AKqbJEvK1BXOpCA9GEZEhzngjgVsioYeo4d2yIBtItAGr6m96KWXxkJpjvTwlloh1/Ww9Ymr5b6N
72UkPykgOCDoFgtrD5CkmEmZESXyMjMaP61ThSkDZDllRckkrsO/tp+Z41SrnOrmPZ7bWZNtHncP
SK02rZ4MjKtRQw/OkQHtuQgC8WCY8xKmaEy7Zq7wgaGoHBhs19D8yQCKP7iK46hRTbaOxRgcy9EZ
EVaqsnsm35dqIQyqat8ASMBZaFrpPvfaRy+PiNKwS4JKHZoMBLxzgFgyb7mZQ1yZGXS/C7ShJG53
oI6o/sX7WMbtW+725aFgxLOSbZYd/h9YYM5fDrgvf7RF/qf59vKK30ki7hdhe4rxNtuzycP8z9Ul
zC/MvFly3EEojxhA/nNxSfcLECFleQJ/L/yIZSr5+3Rbyi9KO4r/nw0f/jtL8hcWmLOcGj+tMG06
uE8Y2vIWWP38pIUb9NO+nXBNypnV6I0tZf5JceZ9zTMnmjcFw+vUNoIfCThyCLR0Lb76uProEU7d
eGVWjJ53lpc6z6qeE1oplsFQxI9VEG8nu5z3MYBthFOuxiGC6EpjTqZWbVaFk+K58skP+uoz7+y2
MY82Svex0xbOjl5U20zTKFnjzpm6FdiAYmehTBEnWiDo5JMhTB751Cgj63SmPeAUcJbpXrWku5du
AxIAlgBhVsMwpUDzUcCvQhlVGAyryNoloWOidBlhJyMpTeNXm2oXlbhaZMQNU79ya5MSLVd2zwWJ
wFwg4vmoGLPPhVObBzEkxtGnhQvLYJhve/LZPhtW05GGR4ZNtRrvNd3DO8JgNFm6iE1oTwFkeUf2
6XYvEzGSCTNP00OxmU3XUky4OhAogouYgIRsx64k3xg3YraLahdXfS5Jr1YsYm9X5f78WodMfLHm
5SUD8QaCdpugX8PJa2JvZFfGYb8MFqwtpjb9vR4MVJ9zG8JFxDktr3S3JB9VFZwC2gp190nlGT0H
Dj8GeZZLenjeaEOvY9wG6So1B/pYGFbnY0xf/Gkqndom+XrAXh/h41jlXUj5GvU0oPBR+F69Sdsm
eG5N+ka0F5YpX03KFU76WIEuL1UxtHQ3bKz+Dn1ybhhpuEj/E8tElD7nmot83nZkI8TW967z7KNd
GgDwaTPgme/7BPdwWoZiXwl+Hb5eGkMrUCqj3JVcuo7MoLoShgMRCMiLo8FZWyLrIa42GgdBXpNZ
duiLzsJl7VYeU6KatApD9FDXDBppFqI4k0inCiuOKZrususJuCb4KOc99LpCM9opPUHDl/mrg/2A
Z8Ytxm+G5y8HQSWB13eOgxempTHpr9vO51GqiU4Hf0PO32VtGqjjwqip7hwaqS+xNZP5DLQn+T6Q
N0U8AbOhJ5q7KtwmLuJ8vqogJm1xyIkyQS3z2qLkwwYRpCAMJ6b1wA/p8yEv8zoyAEeu6S/ORJjF
oU+74NN0yR3f59RUajNAuEluRhL1mCxAJAFqMpbTPqwGZhtkKxO3okQdPoPt9ZqF/uEjZ6hLDw1j
a8/PJSI54mExKuPGmmifIiausWmEmSDV1kiw6Kwzx7I5JNENYvhPhxj4xVAbTEu89m3sKvvFR+1G
dLE1I6osUeA3V7ab9NDBvXiodwm6ZRqwmc4dJj/4sC6Icc3iXTQHGWFDi+/FNZrmOo0RM9xMg9GZ
mAusmfz6ZuZ7t+CD4CSrfTIW69QD5TARxT1scD64am+4FAzr0vMQOFe4MMfjaIX+o0ZrNq1MlCDh
Jiqj/s6t3cI6RoaD3ozmozM8jKWZWG90hmJrG0atw3w6pe2yqeq5ea15GMjgK4YeLmZtk+4gphi1
3DJKJM+rVDGKxFXZ8CXdRFz0/LtgEFiuQt9oEL/ifR8uu4lx+56YJSe8Tmwv+mzVGPbE8HlAufOR
W9fKjhK72ZO6aT7bVGowA4PR+yGCOcrh/SkXmz3jz27f1yntyDE2HGjdUa6P9PRjcWHUpI7u3Mk0
g4dZoEBC8dAk5sFRMT4EhCzyszB0/9HMSV+cOlR5epuXsn3JMz+deKhrZ1q1PVlP27FhsL+SMiZ+
yCkE0B0MpCq4E1O2dZVd5kR4V/M36WcjjNSBQwQvwIAIoHTlTCpvHtmPtJADvFym1dF9M7VRoSPs
UdMIEPDHtrByG/r41LwQKd18s4ekpYNcVI1mxFKAePQtp0Bi3hoY07mquu4Gy35nwV5QRbTrZho8
tICs+IJRlv6kiBwXG5VvMyLp2bsvfBV69lYOFrtU5GMk5AFKeqL8nEpvXa+32VrKElkHch4vYm4M
e/9Q45Z6jdj2LfLPhPWtNvGusmXEilQ72oHNMZz9dj6EaIM8nONl+9HUFbGZY1vNj4bl+48NLK8G
S6X71dAFMRyZE897iAbqOPv18A1oQHDqlCeIu2+YkSHv7tdYiIrH2nHbq6Fpss+umjx3j/tsOrRG
2LJr8iM+Sjjbn6Mx4pFMLVNzhAwpIVfMxTi/BnRroOzw6b+xaWu10jyUr7J16AYbseXez65qX9zK
IhSkj8buFrlXTdzE7A8vSWTgOPSdDoMdX5Dc64zvZVHwpBfz5KNGnswQPF1dKSD2uY5HpBLJRGYC
9wdSBgnngsmbygciYMdgQ2ou3ftQpjTyq5zKewUA0fval1lIYq/nh+9JQ4YmiSixma5mvN7NzvVd
yDqLVMBZsQnNn/w+fc0Q2WUeNMW961z6tNxx2+ThAMOJrJObsA6nYKuI8vXW/azFm+WAs+HEw/Sy
lmFPGHg4YC9Z/3p9+39p8wIY/F9cMy+jtnv/L2UwL/m9DFZfMBY6mlumsoXLrPcfQL2lDJYaSBZ9
CoEUT/Jffr9jSoU0lMunthgmoir8uQy2AfQBvvOkXAj2vwbHFEuR+5us8eL7//wf2gSwSR2suJbB
X0QN+Cf9ouNLYuVKWW609ksPpRq7y8rMYR4YbtCi2YE78ELV0T/W4/iWmo2/Nme6grsZMYe1BWWG
YTThunTqGzgy27lBAL2yC2ZMW7qabU5eddV7t3kALOA0jpYxbepGjc8/feK3v73hn3WY9p/uy0s1
z6/AdV4Rliokstk/VvNuQwzDbJDOpIh49w5zUIXd3iXGZT5WQ83tVydp9D0StXfSmVn9iDjc1RKA
TZg6Rx/4ulpHyyqTcwUBXpTBU5uRiqZ8J7Ppp3fpCfWPHW/aMQCcHMAMXVk0DiIgTwzBFm+KYJ7k
umlwMMhzrVArtRPQXNM0uEYPQYDfryrSV78bzOOQLWY32qOAaOw6HsStFwzZMx70UQO4MtN6Tb8X
pF9QtOlH6YZZvx0CPaabEOYBpiqzUFgTorav0CkgDFhh4onlFklHhnB26pNwnaFcqVY9WQkaHIcx
wWSvg/J2Efqla69MGIcjCXCxgAU+SYvkZPaX8CzcO+Wm2GvyJjO7bdKIxaALcwTOQaas5qC8gGTN
zh3qS4yYk3vk9uQz+mkEB5zCzv3djXR1JDtcnmKkVuskhrd2kVLLf2XYCfUsigObD8moqnrlkn2n
157tzYeq7oKvch7aW7A7KG/SUUT9hgOjv3ZnzVmCs5A6RRgzUgkr1WaA43fpVxjIt3CtIcm6yaLe
plqF8PXdRxIGtp/O92fFodTwS6TDIwyM3lindih+BAJICnC+GvLVZMTXzNZicVOgErmsBtSKqywt
WAED7xjnf83IX5OvvJLmMD8m+M+Ge43rHpB9k00AIyvZ3JgZU7uVRQQ7nlQbgMvGxrpKjC49ynXo
M4neuFmXBTurduRzjqLjIzpvxeq8LQMfYosW5+2aP0O86fMmDjyHDd1b9vb5vM0b5y1/Pm//xvko
GM/HQnU+Ic6HhXc+OMzzIcIjyIGSng8XB0Xm+3A+cmi4el8n1XIQpQ75cPhelwMKBQvYtCGWqCc4
wOjMcpQZ52NNjxgKyC5KOe6oMzj6zPMxSKMpveDB43AclnOS+osjMz0fnwijhhfu4ByqdeZ2t975
qDX6tn3xl/PXsvHYPtqiiV/j8wEduePw5lToJ+iJGsCLSq5qYi1zQIAX0/mYh+dQfsLwtT66cxlA
OOh0QJvuuvtgdtPPXE7tFTfp4lFRRHCqUk7059IiZfWezKXeQLqqjqicKEICl3okpzBpzyXKjIWK
aBfqlgXuCNhiqWZSlCDehcdAcmZhLwWPOBc/zbkQ0mj7vk0dBdbeaCr31eu6HnLUuYDyzsWUdy6s
moD4WbwYlFvxufSyYKIHayhL2t4m5/JsqktKNVoMlG2BRQXXnIu5fqnr3N9KPEO3FpKcpfQzkT1O
NCCWkjA0BXFhzblUnD3wAVvq3uabkEnzIvOAsnIJGToGSHSTfXYuPDvbaYtNnwYUpBxF4rE1Elbx
dC5ZQbVRvtK3Q0AkBm5+iS8KNB9juo094QR3BRmiydaiNE3WhAJTGFM0T+m2PxfMscFDg7inbl8S
9lRvnYjIQbvvw4VYQ7fCDN5CHcXCqLNsy7ScxAL+nSu88pOXiBvOtFPjItUeQVWAxGeueR96iFXX
VhdRvFqNm+cnz5xAk4eyhfnvEGaK/DHysc0Uto2UmQkP0VIKVLJ1G1A5B7sQZWq+MtEzFRDUy3je
kKDLNK9NrCza0VsJrjEqwZrj1uAjTNSDdi/RTtAR9ep0eBdcEx9du+EilKeJ+i46zxm3Zp/2/aVi
J8++q4j8MsTHgghSimJwFBYQjFVaC28+0pUl+rSJFcT5UuTTiQsR2DZEs+N7gtPqKhrbkh6APzgf
5MqAGeCpxscGWQCUUqTo8QCuFA9epNrTUKXTUzjZgNySpsnvmCu5NzpMxJ3wx+aTu5z4NvT5yO0y
sQleY/WitPKbBnMF0VHCY4XRNeFi0ap6m7Jjc28awuAmzjRnRDHIHAcsT9cqqfzAunSRyL5zoU+4
HxHYCBbN5vKGQ7CEqBW1un2KHB3TWmhQE6ybXsvp4NPDRhc2RF3FFaxv3ypUbx3GvLiANxAm0Qjz
TCYfoZRyJObCJQW7Kho/3rg0ah4jf+L/TrO2d49tN9nB2mF93EKDGSFfBQb5CdUw4bQCjYt1klKG
DN+AR2yjmUa267SLmhleiIPEUNSFdzvUbfs4ktkKGacd/FscghZpEQRMcmWo8trd/v+yuJ2W4tFy
mFn8++nLtkmL/r3q/twf5kX/JE1LSGYWdadmhgbY+R+FMaRpulfcfhzqZmZ4Fq3b3wtjZnfKsmn2
WELYIOUlL/q9P+zoBSgPc4VyZ0lwMtWv9Id5IX/UH2pjwR/j8hbkMomRvMc/lpSM7BI4HTBjmUCL
8OuyYdNJ9MweAA/CRBCYTBFgBFAERuvalul3N6b3NoPw0chRDxhlJiwgZ8SPgTt+Py/cn2khAPmD
qL7SD8QDufCBAuqYZwBkrCXgQbKksZctPCFYyxn0DRhDA9e29bRwh1KMOqceRvzroEkfxx64YW4R
XGYuAcZQosatrvv8Qyw8IxgS/TPCFIgFlTQQVLWEkcca1Tqcl2on9ZAdhEmveqqw2qIc5mL/3C/9
w+AtDfUOtcMHouxbxvGh81wu4CVMmtVWLjCmmUNDdYPzvVxATQ47+M1wpjfVNEau9YJ0Cib0Kh2m
ffRXoXqVE5LmNbA3fy8WIFQWD+ouTgN14S24qNiEhUZ+V3ssbXetpYdEZKQfa3axe/AX5FRVpmqH
e1VtMZBXh2GQ/qvXA6nyHUxjPWDEbCRXznHJVVyQVkzx5uscylWnS/I9wTvhKFMLBsuuyuGULWis
YoFkdQsuq1vAWT4TMdXIDyshxKOlS3Kba3zS/QLb8hHf0g+AzVcA4nLt0sIsubC5ICTd4WV7FjRU
1uNC8Ooycn2JNAS7FhApUCykL5KfjyrLSk5tmFYuv3ZUS7idKn80JKQwL4QZ1hWwBvTCERsFRDFp
A6QcFsoY4zCSelWjnuIFQWYG8tZouQoYlbYvi4VU5qOJolGKCYCAIUhmE0gzPy7z1TBl9oFD2Dgi
cfS3QBCLd1C2eJamYC3j+k4ZnbgauBise1KNyjNLLS076yZbAGu5KlrktEitqbmajcpn84QTDCZb
4bTpvbuA2kYyCQ46CcgqXDBu0wJ069uxfbYGPYAa54Pr8fK+2BDgpAnZj1M/OPULHq7kAN4JaQyQ
WAo6o3RaswqFrTtUy3Ws5mwRoxiOoDHFTtmh81baA0O/cMJ+UpfmFS6mcWsD5gaeUQkQM4DsYiSY
V1zxoNu1VZzlGyMev+aILw9yweAVCMEgaDC+3PRQ8kxesp7HCKZzZiMuaWzTgc/akiQVWfBLFtge
hkeIQy0V9TOdlInke+qifAH0cfFBTjUKfewWfJ9RzuW2jiL/KTvT/WI4f4LZzi5Z0H/tAgEcaE5t
QFEABgzs+sJHAWut9AIOrNPSurDM2t7R+v466BagIUnY62xBDqawB0dvoRCaC5CQp+fdi9Hn0M/t
juEAttBeAIZw45s1kAvwhkjx9iEk1XVjFgFuIPWGTT/uIKCioqLE4lIl4nCXIXU6ZQs4kaOYc/VM
U8RKlWzmBbE4J2jc4SIQfj2ggcmiqD+aC5QxXPCM3NL6k7RANpLhgA5tsLxHFQN05NK00CGAPOZn
3iMKOgORkDBWYsFB0pl33kHWU9fYMJW9kXzSdAFIShhbJxfR1oMRCUGIo3MpZrLrFvCkUEQNQaI0
ogZ6A8q+a+0Y5WW4ACsNyJW4lKZtCcsSRBWNzAVvmbKkKWBBXo5DT9pxw9BFVkyM6gk0poGBgvdT
8A0WCzhzQWiagaO/OQtWE3dnRN6vox/yM3Wzhr+Jy1UC1hoGcCrAOcFNO6yJNiBxaIF3FiUz50mZ
t2irvi0xlYDqt5MWqLKdt8A4KJVB+12qQzvRu7Gsvi0G02LHTfVyCjtm+1UGuD43IuOeBvN8Yy8B
F0MJ2BaZOf0kzN89+AET8NAGxEO5DWvL3/UYHS/qVBAp3wwvBvD5rWlm6wjj/QImkivyhNd1EFM6
OdBktbGxRdKfoBbkF50iGK1rc0GWVfOAnu1mskBeF7KHJ2sn2TVGiv526KLgxcQgs+2E8UabGzhN
IN3bDt88OIJ8CxrwNZf6ohJLx3gS3nFwvAMD3aMpRfug53hnhUm3NwaNcBrMWWCYJ+3xT/4UTOXW
DLAiBDRJdsFgHEfb+7Tj+FaKJNnWFQiqaQzecVxhCLIG6zqOgLo6Kqow+VO3Ip2cP2iHUDc2rNNY
wc4RIQ0UReVnJCYQE+Er0uUAQ8lqKj9rkXwNyz5AH5yJRxCDaOtTgAPtOPxAfTECzLHCA9EC6WEW
hvwaqQg6QUmv1mAMxl3DwcsWuNuCwWe6QgnKxQOaR8FRfhG7utoFc1JRMndX2Gqmo2bQVNvWHYts
Z8FuSNZI4Em9na8tN4lvujTBzAzLcFuI3iY9eGBWSs1NC7iH0j/2XKl3qkRtSxs7/PR6v3+SFuSV
1BmGvZ5tbDVD+ob0yN4HZqAvVDPYFzi4PwGgpwQRe3UJNq5wH5LSd9a5K02EslFwwlxl7JsWfigg
vCDZ4E+S9wh+nevA68pbLLOa5KwcIChNKAybiblnZqaO3dz6VzRn1K6qupJ+eFqcAA1OgJC40Y5D
Q++ljo0nsw+5vBfDsJummNOunQErrczImZ+8ICI40XXL5gchLnO08qZKbGrqeZyfzcx9UxLWaLTO
0cshcuGrap/juetuY+gIq6gloCwv7YIkOsMJTjTNg6ssTlwIQDiohv5SQyTeOZk6YNQzdykx5xdm
O5U7DcLKicMHWRbOd9TufLAc2RepaWeXvU1sbNdwpfNNwGEMcNMl7laprYm3+2YEBErodjIuVk+X
OaMbvDXGTKnnXmBbpkU4nZRG1IiMVlXmzlxMUqWEH8HNO4m6iyrOD7UXnzqyV9bVzOY9GHa4g81z
JcthHQWTfUT/7yAMH5uNnSK7TLr0Egyds6tg1SbdeAQaWd5N5BXAB1SwRjKib1UwfTDwufBpmMwE
fJnjdDu1p6gNoPBCAS9jDK/BV8bmzH7GAo9rfu0G5Gs1xnRqJcQyrAUYBmX9YiXzVa/zlVNw61Zm
3cApq9czvCg/a989OkFrI+kN/GRg3Ipqrc30kBkOjvc537ja3FSe9xEC99mEMQ8xa2QXZUySkSl5
+9ANtl0yfKuMtxYgO47z0BqvXI6yjQ3taFV70/00yXvXr7n980mODZmDaexcMqt7SjyMukA5GLZp
Kq4Ar/qUlvsov/EmsJPFLPdNAMRnKrJ6HTdgj9rJzDY4F7/Xlhg2GE6h7eOvpRWCW5JUh0BTf69Q
LFy4gftR9N6zVMdJdFcZZfcqt4EzGyYhG6BpaC6f7Cpe9S2fsZ+2NguGTSbUnI0p7DtS7sWq9Px5
PTnR3gmwDxn6gJe+3MzcJW78sP0eDuNpDNt+k0yZ2g46fG4dOj9m9wYM8YFe73cwnZ9+Um3xNeNg
Tip05fW+hnGIUADcli2jOx+d4BpbdHZpmKrc2T2Fb9eDvkc4vCGJ4OgEYhd2RIDQAycVcDjD5Rp7
pRLpPnh819wGeqazdrIL+pcQmcGqtKwKiy+OqzC6DiQJS3RfQSDSIy/s9CkvgMfTaHkOtDjG46Yf
2U8nWAx3I/R5HwMeQ39CUaHH3xhzMLyQvXGYjZ4+8zejtR/7OTcy6PrRpcFKxvpyLPEKT2N3qOvq
Edub2FotmQhZRIhmnMbXucxrSLK5PExh4DBM5zh5Lbmfr5rMEJ/pHMs3HFarEWgnfoAj1f4ydoBf
H9CXYOBBUHV5nfAYcreALY46AQYWPT+Mv5Wuf/R0nHcBjNV1UfGUI8jf2ZWet2THoKjDQH9NAEC5
aZX1jd/umBrGFcgGtdGq6W/MPnGfWgy2vJnRvNa19CmKZndbGapm7t9VeIxrwmGyrnmxyLVYa69f
MJHWDv9gse8RUp8w9sGYnL3sCiStenITessULuVeFLqAI3iPnZ+3DYWzdTcS1nATi1UkIBLF7Xvf
0rQFhzHwFc5kZF0SqYKEp10rR1wXfnQso4qMmyCPjoRk7ac+/jrVsPDjVopVkfRHIHrsTMwJdskQ
bNvBvY7wBpwaBzA1LCLripqE6NlhsFgE406lxdWksZKZvdo543zVeD4HnunYF32ckr00D/FFV7m3
HAFkKsykppPYTk5ONb44vsW9oiI+t4tJoCGPaOW0/hFZB4V+jS92gDVEyV+PBJbYVwhE7tsqBWUj
WsVyLh3WSfSa9gzA54zAywzgw01vtuq1mRje+GynG204zRah+bc0IqjctQN+r9TWO49g+IYZspNm
z7lJhkzqqc/e8h7wAdxzGm7yKKK7ZegLV9EBr4Uyn9Klodhl8OCmdJrARWYcusxnV/PA+yw9VEBD
O9+BFYS0k6fvELRKtrHJ2CSxooBwidIwo1l8MKXa59ziEWyQfYrRzsxJFE6KdGPgT97iogq2gSyz
F3SoYPUd7ApSbmTSlZzCLhtrrJ+FFURrgoaOSKjWVepdhgJGIeKg8aK0kF3qmU0VDdZ9PyGbmaW8
Sl29ZQPzCQkI1WpKJeMNXyM4W1rZTJ2v6kJN2z4SH63onimMbtD9+Ld6nu8ENmhafl9FXDkbkNkH
/B1i47o+EAr0H/vQMl8g2bnMC3Lqclf426oeiDiti+fCm7FfhqF5ZSumRxS8uFhntwTgmE3Hxq4W
kGY3caEDVaul7L6D7QbMyjKFUt94KciM3Ihfl3bnlYQ7sNdM7eEgz4zIYjwL7znegD2OyT7nNkR4
i8Aa8GrMvf0yTw2aNEWcBLzYYR2E0ELjoCuYwQQzJPPMu6jxPj+JjjXmZ40N+UmNCSJsTYE59Ray
pHiCuO1l8iUz0sHZdV70GsYtTYGZXXpFLJkij9ScpmtV2RPVdp4/qcp568YmuyCSIztWhSDwpkSM
0k+UxrmBds0NBIB2qIWXRuRALuiIiNVtoe+E6TNmTQq8YG4ePeZSxTtueMa1N0+currVaFB9p8Gk
LLAiu6bxPvhJe9e1Xr5uweR8Ghl3vmSe4MPGsBirJsgPZpDKlZByzlcVi5S2J7jIqB/NQ2vOyQWL
sb9hQQkiapRPWUcqCVxNJ/MfmEMY8FRpIG9VmVf3cCTit65R8LXmWh5kKGKessa4R9U240DrSHNu
uNPXZS63dkZcl0p8dxcAX8B51eAmKQi81ZaO/RUJZuGdh7plP9Ro7LzRKk6LL3rd2I36xrhDn6yu
ofsfF1EM4hGEj0Pw1QFaMAuxt0nj7aqZY3zMnYxUGRd89spwy5HvWIy7wbPrXdUN7ilJRhd3MJ5k
qhpMIbiqdbduZWLd4OKstj3OU2OV+00PaUSqr2rKzKs6aNv11Mt0o6ukOibA2jZ1ZjUXImcUm0WJ
v4NJEz8h2nmv6N3dIRt9lwbdv8LRxr7ywvpC+tAoU4/m9BCyXSUVbXO+QmcrPVgEmOxU0G0YEF9l
VCgki9Ci8+eLgplN385rVF5rRN67JOt5s+EjvAYQB9iBIc1Z32Wn3SNFvrcxtJwPkVG5B1mW5T4k
4gK1pLS/5lUHtZgYM/ADIBkDm6qSXppxizuv9YCAZ+HRMJvoUBsOFkezKOEv1sa3EunVri1Et1d1
WIbblty/pyTO1IPVMDCPUfYdc420K88D+3426ST1tGfWw1gHpPzQX+C4J3klAz1Y6bEn1nhA2ydK
jUJSpC9eLyNC53x9bZpjCKq7se/9LmATSBcAeCyAecwLFDyHDs5ACUoeliiY4dmCD8dvRUmH/AWq
+HAmjMsFNo72zH6xFwD56C4sckCGXL+KBVGOM8u6QSkDt9wJ4AEmqOhQczqAzTVKt9vAHIt7h5YN
PYEFgT4UDjR0eJXBK9QFup4Oe8JDyBwdT9+Zog7IE6I6nArYNDaY9V8fDfzHWS4cRCr/vul/Gf34
CNsfMCl+RH+0XSyv+63vTwcfiRgMJ0njn16+wtrwW1wssa8aSYtHw+O3gcBPfX/9BUoVqlgkFXhY
cQL/3PdHOkOshrLOKhpH/0rffxHd/KHrj/gcKQwSc/wg6rcBw8+y8M4ccIMg6cLqkNWw05GtzHil
6XShBfBboBUyta9DSQumdZbGI+GyGzufko1pdupRkytEDrbTYSimB5vM/Vq0wTdC817djA6XYObM
cpc3Hqz2TcLENm6Ty34OIVIl9UuiBg9xtysukhIhjcvJB7GZueK2BE0vVlXkV4wcsgLxclpuHMz8
mxF+1ToyuvnJyNDrrxKhYTUQuKToI6/ywM13yFKcG4wOC6k5azaxGd4aBgpe1yT2PLEGwIJLWFSb
5+EO03y4B/mr752qcza//sw//u+jk//PhGT/QQHLlvmX62ZBBTZ/O/x4r7//bfrb1cemyN/T76wY
4Am/T9uWP+C3BaTtL1gnbNKUHYEI+CwO+20BaQE2kIw8pRzb5C+MwP4xODOkwHRhoUBjGdnSkupf
K8iQ9hdWnYfzAnTFAiJ0fmUJLXG9/9KUuQjKHIHrw0bc5rAw9Z8McbOD9dbPM6gVJjVB7s3zUWt1
8MK53udW2K0sP4l2vVV/hTfx+NN2898IwZYZ5B9/uEROZ3M74fNhl3CX5f2Tq8NrqTkLz4+PJF3V
t6XZkN5FHEXxIpWXvS85MPcFhTPFgN+2F60zoovi87SQeKpky9iehC+ntE4xTdFgDYTROhG4+L/Y
O6/lyLkzyz4RFPDmFi6RjplJkzQ3CJJVhPcerzWPMC82C3+rW/rVM+rWZUdMhKQoVRWLyUwA55z9
7b020JcW3+Zb0gsinYvVGFW2toTmdz7my4EJ4Pq4pviClLSTv0dgKi8LU4kfItYAplHnHbbfi5dK
2XCW1mL6ZBf9POcyEzTAwwKd7oksvC1CmVxzK9mVJcT1nBn3YI9oqT2eI1ZahvWheDHyJH351+/J
/94N9z9utdK4yP/fq9W5yn99jv8woN6+5N/uM0XccqIGDEwoAKJs/cd8Wv4Dwcn9p3CJaaxYfMm/
z6fNvxBOAgElKVz9LHP4EP99Pq39BbGU+8vUZeZHWx7qX8gvQVb5M3vSoAaZji7sjlzosmGwW/rz
pd4YjToksZq4FJqcBFBco6eiAdzSrIEwM40SRQhKzVZNVk1bpPLDQ0scHQM96JKpYpEGGErEzofy
aYL9MONeZjphKK99VNGfa46/FAzmdt+nsNy6GIHaAL0RdbN2F+nWcaq2PkIrBuhJOnXHnDt9XLHx
g91Uz5ouWFCMou4gdibqfCH8yPU0nyV9eWLu+ItR0aj4bIUpBySzxzBF6gZaNcOmWdVDnESpHavy
8LJCk35QtbBzjUiZxKtGI1jpStEIyzoVQ9n0TcLr/Xc1JmL8vB2PYn8SFS2gloUtepsXz2DY6Ci0
TFoWuD0hnUeTUrhWEy6GL42WGGDEp9O4XDaYaaShaCbrglivV8t5lJt7vxQCcCx5CR85IEWrN84a
lJpYMFS7TOZkLzHZCW0YlZ2n0TpzQXh8kYtYfjWjQT2BhmQINVkSfxgtkR0pJfB+qaNQeVAGwBcZ
EYlp/MyzBQRHW4noz01pXPKxyIH7zyFcqGwOL4Dk6i+q1SbGUfRvzLVOE7yGJo2zKx4PbWRpL1rB
5gn7aVPQmGyE87MlSNqtU3Pkol7TpG+R0lFXX/hwbFVougNkQMUp20xOvVy0kFiGAWSwVhj5idOe
RoNTpFIG02gtyomaeo1Zj1h12myfDhXSVNuWH8j0lm1GGY2AWktzRUFM/zj2FAHGKSi9Pqv1YT9Z
4XjEbkBDO0rHS7i9eGhHTh91bKRwWkClpoz8cbGucGYidIJytNwMbvSHTBiUOozUYXInQzSaFw7I
oGGI2VhJMOPMd1K2TQ41nOzbhZlyjbLQ6aSOCAKZ8MVkkWNx02W48zsaKPp27ij7qIicFsNxrszX
SMcFBwsWW5IITkErJ1/AsORrrepGzXLWUV5pyqVcoDJSd6onbQcijBhJWCJKwWcvMVS1HOHVBS+F
2ckUkAk6Oi2FPPTKnri8XKUl2ZBnRkq2IJFwdQFZJvwaunAfKGMCZ5FUXA1w/ZddrSqa26ijv+qg
djVJ1v0xXCn3ZCzjEshJ9nWUAngID1Z2m/JSo1EKfVbskWCUTUOiTrY/mA1lMroyCAeYI5mdZNaT
BkJjhzuisfshJzVjzX0A4vJOUsFRe3m1ZaE2nhSdBUsRRMbbEV9YzEoGYD0TiRd29BQuhrg1Np2l
QT+kvXoyovhVM+bBDzvZQTdwZPKFpia94ARvnpvEMvwp6UGhmT9qFanHacKitajp97IWjpJYiSNu
PY5I5K+1BcEi59Eip9lvAFvvCy3BdtXU/HFBoyz+Hydvoq+0sGIqymTRZtagHSV4Ovti0H8vJLPG
mA+kM6PRjSdhvbRzre41FOAEJzsvURJ/a4j//txO+k+jDR+FJT/MdGvdI3oomJto1RPhwwIgfm3w
Okh8ddx/Pxo5i017lJhrDeMs0+8hVuAFs7R0Ji0f/bojBDmFyQOgF0Ze3M0hPSTpDEAZ31vOhqCW
Mxpvuxo3Dp6TS2kqbi9lJ2xU4UlfJkyqXaFRes24TwHYg3/xto7CesPwbDpM1X4PU10dctStQJAS
fZeLukBiT9ahmUTG8iAl+BMVkqXHBnNMXuexIxu1ybi2GqpzMjEkxNWdMOKo9Q1QLuTZU28Q8yR1
PecKTyLYIVj/GltpVMnDOJreuHLk2l57+R0+h7mvuNq9eWrUGyhY1Jqir/Hl5W19r2k748kZ8+z1
cSgQ0iqIVNumzKAFSlEMI9cgnuNNLTrvtNJ/VHOz+AzepT3aPDrNOuOMjBdSbFVe4YDqO/0T13zo
g35Xt4oRLTDYMFJ7hkV1JUPEiIrRbex1Ggg4qlBpG+hDq9iJIxC2fJxDVkKM4WNmyA91Y9UnNDMA
/szUH6NRUE+oqKGHnQty4jhFJ8wErRtRy1Yj7QjKY0K0ocIzsIFd+9GAKbWsxqWZB5p4tYJeIy0L
sfjQnct9ee6y9m1a9mPOK9f0NlAA/MXgUs9o+tdqaCqvheLJ3GgE1yfI+cWcUImENmxb9pNz5uZk
jvD3qIVrDrrsylGq936JPbmnMKdt6Akuw0g4xGJXXfMIpBwVSuF17XjAJUrp6VxN8tBTiqtXp6TR
uFYLCppH3LqtSvwOho3P1M5VxskV85z1T6BOQJMjb4lHxSM2OWN+aFK/HPDNimlHvbAERpQi9cdQ
ZyEytCdct1+JuSgOjg8h6CAX7rSZYJq0aiOjuyUFgkNA9WopXHpLXD/opnFVRKs+KDl0nWEW1Kc0
b366TEKEl6APCmPFY2DArUk7sTOkD4aJUtRUZDg1rrzHRuCHpuJ4fSpHVNuVsdMpArftQ2vCraCn
xQlKl3gt9SI9mNo87POcN14uouaSlgXspZyKZKMrpC/J5ExfleHoixUBLCtVzwndVla5VO+y1MSB
3qlcj4N8b4WVNqiqZkFLUnpKO1XjlojBUWV4SQcsG7dmaCOoZGl0XzDaDgkrjzxNvTNXU/iQ1BlD
FBRPuykGGn51/XGc6+2fHOJANsRkp/fQ+y1FK/ZyCpMGcH+K2ie0h6afRKdRu+5cavFJKSZqDESI
pEocf1LYXD8bND7csmyqj7pUKdz85brHDMQmSkqns6INjEarpj/QhtIGfEoIA+UC15UnlnkK1RqP
tjgfKoTvE/ZLgVVNt/Y60uOeHsj8u5tklfnQIhIznF7qyrinUUlEUpkOnNc217lVXo0xnD3svkyp
4tJ4mSZruuD7MC9xXr5IJk5pQ2H4q66IkSz0j8ISMhEBVB2ATKqOYJrSJ5Ph81b+TIkyNReEHhhJ
kh5YjeS9gUGFsY7bQ9slS1If0SHLp74XBE9bMmDzBeO9Yy0lReX2bTYhR5dIIbpe5Z+ZJhJArlrr
c6VX+U2axORsyqs57fs8Hj1BydfPiVwzud6l49nfRdqjPq/cff1c3YtCU6/LQOpXj7WOYIvxsvQ0
dcOqy48QPxq7nWPxRoQBUabuYjacTCffJ9Ib1I7qhTekCwAO5GPGthRdPqxD0QQrgYYf0Ijj40jW
5Zg1CC2hYC1ezB//KoyhOWCSin9I8PxOiyGkIAWiekts2UfF7E9iNOmPvaL1RDwpvls61DUX5AAJ
30YJIwc0oBws6oj9Oe8p5Wq5GQRXzzXjOc23DzydeAqKdA+y6paaO9LH6pcYRWgr08BW2qGQpvtQ
MxlN95pyMLr4YU6GNlCJlPI+McdgsLr69ZgpD2vbyN+ZXmu8ImSesl+7H24SEtoqCQU/aTB6stW0
1IPezvR1o7+2rOW9xsO5yhX93jfkF7n+aqrM+q/UGKP9HM3hKTUoOBRkvXIboaKqFfvlS01tuI8d
6d3QKauTJWvADTO6EY1zEYs58LY91I8D8D2Taiq40rHc1bt6oqFszU7FgOcuWsTuuRyiJ5htjl7F
ZxY8TiOyihEncYFSnUZjpE8c85b2a147BzcmVindC6Xwew1jfTeX3bU0xQGJe/2kuPghySG1U0HQ
+XUqiL7KRpM8FnuehoYX5pBsumXD61QM5kW7i+s12ZfdeG5Tpd6ZxhB5JosJztnyV911MBga+MVC
9cJxBKofo8i7gGnBNgD+ueIiH+g3Lt18WqVLOEYhkASREJixpK9U5+GJSqwOAnFpwcymjI+oEJ4H
Zf5SDAGc5tYvZ7KxtTst56Ws0vdsCViSJcvFjINja9D7nQn6Spknr6E70BfZdDAoxSFIjuBAWfiP
lNaHJsYaGHK4cIQFry/RtHC/TJKJoyhq3SIbofhlNDBiqLcOA/khP0tpq6lihhLrWtYOyPnQy40p
CTRJANzOVa6gfQYjs6pTVJGQQ0kiqiO2X1K8qNQDzrZG6Ntrt1ZEecWZ1wzK6DQGJ5m5MKOO7QPe
hKWfPslypOdCEJQLD+TXsm/arSMei3Evs+FamBQaixoQcJpd/hLret437si2+VTznuM46an2obnY
3Hg3rTFfh401DgbmOY9lievawrFDvaICmZR5NyTS2A1bcKgNjl9I1jzIBf0kQTrgZDYyNMf8ardR
hD9RixW2ynPng+/nMVoNW10idqHaKr+ERqdRiqZ114BlfpJkNbyY5vJu0jUYMDA5GOGEv1XxWPmF
OKafue0C8BG9zykKWNmsVLtQ1Z0VS6ynCRIlv6rYBDNHASLZVhswx35RFTp3igZ6sdX1vmnF8Usu
ZPmHFZ2pR5I2KsVk8p1wcJYZtOxeZw8fpjHBCSt8ZKkffYgQJ+Y6wdzVI+tNGFgRHwmNQUAhBK/B
565J5Yu2IRD7aEuDNE1QGezYxGlgl22R0OfvyVIBUyVb/DZT7nlKRVGfTtme/OVwFAbKpMNeg0Se
yayNbDQMsM8ZdukZOqqcGbGHebCk+IbBakHZbhkJ2HIA/IRFGLRjR5wc5qLblTB+aIWg4SztXIGu
REgWbeY2i5z7gjDEuzUd4BupvHie/HuZxKaCvRbAB87AUUy0YMWRvJUoYEySyivmojbI1q1nrugp
5027kK22vu6JldyKtebGNNgxrx7T12Wfzn80ltLSlQjprzlWrgyyoC41nlK6QzxKbBlx9UyMreBr
9m9tLQmOUigfDT+im0sZnAoeEqfMfDCS74mjLIqFNvGmS3srxVeFzZOt9lumj7OjFx9ZWld4Ewka
5BMiz4i1qdR/VX3xIRjyyJdwUJaL4SXDFe1MYf4QU0EWwfcz9VdlNr9I0rQuTTOxN/YWQ7YlnJ2p
NUmxsivZYnfrXqm5GSclYYghbKVkxdofKp5muzFvFHso2zd83LUrYEHasurUfA2opiWhDu6XVTu0
hQ5n3KiWPQ7nzjYWjqlWMz3pOR1GCrynCMOMPtCFgWvmSWwp9ZTMrRutgQgwpWdtpDEtbhY3K8uE
hTGWPSEtd9TgeauuQS601MCQ+j4gOqk6mb6gILFjk4mVBmASmQ8aCxFNUR/fIl0/VVbrAO/12GVT
Mkweix1lreCEMg30Gz6ocCwpxy26Y97fTSvL3HHspquMkMWjDlKVus2uQ013mhjXidgs6x6vmWA3
clEdwbQypY0FdjNduxFvBc7NiyJotxEeTlLN+KMa01uAYriz0BBz7S5FPV2ifODUx7JpUg6I0492
ndCYDkx6IlJM8x/a3RHQJ5f+QAF3xHNXt5TnRJHPMQKOrWvxwEdAFd+6NIvTx5LpxaS0MSomFi7n
eXlkvg/tlzV4sYK4M+uvWk5bW26W8jwg/gSCkP70Vd47aUP1QLMyfaY0AJmCKZFTc8DCi2r9lNmK
GJSXoDgnzhYp71XSq8JBwod2wFiL4awTviVR4qmkVqttVIA8yq17PoH5vqskrIOJttJwR5DYo6KV
LX/Sz5dwFS3XIhKznTKyM/v27QiqPPE9b6Y5+EsW9mcMKgLiRzR6oYALr5jT2gEf9WzU4XnKWbAr
7ZvZ2E5LhceCI3jQ9MkjfR+Ij2L+2BIpPsr5Auw7uplVKdpSgWusbxnnRXdsP7/Eos98Ka8Ut4We
6pDnm2y1bktPUWGVknndzEgLJRavOs3KPo6IJ3B8nbvqxbUxl68cr4sWM9MnTCc6cQxmPq2BsUgS
a6jWQe1RgM6sD1UxnyLJCMBFHxp1+jSLjYG+TONuiebRi6GvoWEMhZupa+kXJU8BmdOuba3Su0KX
2U6VhWsXmx/5Igvsm9PInacKlwVeXXhEqWb1DmX2CEvD8jM21FFGdObgRZs+lzzc3KlwSNpEsU3C
ku7QsB+S53DdFdXCHNNUliAxFcsfxuiTWgh/imec02pzaFtlV6cycxKVUM8M6NgZNqdJIUY34Dpb
S6Lwjl32g5j+FQFadVtmFS4ton4hCbRVR5shu3CEtL8J/XhHbQBGBQjHnuG1QaEiIA+jWLXBQrH8
rFRkZEt56UccgcbrUlU/sG3gXNG4TO1pcaXYN3Ei2civABYEX5HyhqgDIsoq05ebiDjkl25X1dCk
9A7TNc8GTg4cJuMWLJ7QHsUElHVO2oTmpt+z3N+jlsKUVP6EltxhFqfWLVQhB2uJEWAMQ8ITkMlZ
nWF758XqjDSDAsn6YC77BaqLn2MwHjOqp53RqLGOzGvtYm3rKXpkw5gb6JQhDhKnlHt/IeHIcFfb
44GfnVVqH6F3wcURm8irNpMpmJ8nqDmpY5Vy5S2LPoAOTke0TMwes4QATJYM/00oUEiaNy/CJH5k
aoq9aQYxkyv1ncMYPAeQTeQM0gdA5E/Vqn7An/42ytmNJJoadQVzh7RQK5ehs5Bvl1v8NsYvqIeT
bfY1/l4q5dqpuOhLn7vz5s9Hmk6cRCpvAl+IfEuXUE0jJG7pAxwtpFCdPvaRb+eUVMfak0pbCrYp
idQR5H2KeURaI4SIK94EOC2EXDeN8EsNKwowEo1QrYn4aOCGBTieEtovUUlimQyxrLK0K5y3OfLI
dfNDJYPKs47odkczvVOEbNwjUQgGJFNOiTzuLNlVo55uTJP0PewjBZs18K2O/jECSlaDkiv8GOm4
FxrURky9oi5dwznbtzC8I3OZti7de2LQJKsqMSja0m6FOBhm3CAdt9wqNTPNZxOVlyzslwwHdUAR
Cb9XpgTQRu5ho4gXP2bkCrfcKshaVZqjLSWG0Dl7RIsgdcHzRq33IMb0ezy0VDnUXxyap10insZ5
3GHcv25lnXO2EDigF4mFJDzM7Ji7HL0z+QbCc4i18W0ggCI1n4lsvcIY+CC4oN+Lvq0ge6zGQYLl
EFVquO+bOMVfBXkrXoZslxGfthtNVVwg2wE9Sbu51++arH71vXTPqK8JGCRR5oztaAVVRLGUycap
BpAWKXnmyu3y0QP0oDxRfuOEiElupgpHaADZIF5lbk+1ocO17066cuj0+rtmyXMtOZsPJuOrXQbh
ZK82k2xzdtACXZpIEY41+Ei2d03R3pZBQIjPn81JuZm18KYpGBDpGKg8WeyZSNRIpVjefsUi5c/h
KPA5DB8mDSuU0wxEAE3wbEYcMtulNYkPcNHJQZk0iAtqe0RHP865dVQV6wTiSHISg+6mFVMq3QCW
XRmsgYWBe90uhOa3sU5gncI2Ju6iXVRja6ELs9s89AxhVMmWhui5CtVrMajXOY2ubOlmj14A3ETT
GpSFdunZFdklSD4bcIDKIqMvdjL1RWCylbCFtCMEkUicfSbpNg5Y2ArMh8oUQ05OOlejFp6LC3Bl
WluZG3cGNm2dpLZodtZjjAzhgMioLpXYfP7/EfFffRUaE9p/MiL+3/+r/Pyu/uTE2L7ir06Mv3Bh
gLc04DQSOJaU/7AyGX9hPCwyfAAZ8ccg+G/8WBX7hob/CTcGNKvNv/G3ETF/BDpcsURD/Sta9l8Y
EcML+pMZYps1g0cGICQrsiWqsrxNkP/ODGHEHOnDkXLfRr4h6EbucLxBDndWP3ZSdwzwdLsDDVDR
E6G3w+TRZ7dLdsZlXfyVhy8Bx+M9gqVVVM5O2fXeSLLzbW7twwBHwU396Y085WH0+sMUBQQnxMFl
u9o93Duvs4uARKhn+mtLbwCCGFhXPZCLu0jwl1BMb7PZZadiF+dRe6wTm6IJZ3Fmf3RNyZv9EALZ
h+YOzm3gVdywUHiWm+/ive7Fu8TNbPJGN2VyML8PWDTswb4PdnwSH+Rbvhf5cTjR+fKhPuk7eVe7
2vtRcHP+EcHFxBy0h9yTvxI/9IbgDjHzCTqGvX0HjpLGBaO4cgp9TjyJYYuP47t8HpzBvoVO50kX
mAOafT/c7nfLPh+3/7M47Snfd96H6mDJtttTe0JsO2TkwuwjZcf2m//8HNlfZIBPhI294pGAt53d
mzrFQu4goR/FHXoxH0eyOpzFhnvslygD/NuG/ZHYz7xXdrrv3Z7fm13j27JBC9LIbH+174qbPfYu
NpdTYUcPi0XV7guxvkec8MkuxT4ywAE0Sh4kt+Z73Yn7OuiPasoGE4O0TzxT4+tO2i25Rk696wIM
Opd+ZQCGpb7w5AvDmaE78B/dvEzGtX1b/dw13eQU7bkO7rOH+drVP/IDYA2lZg/tMq1nJzBdGzfP
r2S1hM7JbjSRTUxW7OF3fcFuo/7W/OY27GCtuv0326s2s4/kFcCPavuPme49ASCDu/BZs0tZf49n
2hOy3YaH22FFeC03c7AtvpCBg49hnInpy177gZyYu1m8n4He76+00Ly38M5+BnbGg00kJvWJOxzF
PVGaU/u+fEwMppD4md+yxW6CWCXgE7FqudK0a0TXOHWiN46vK0Hp/MG6pbbgIuO91uf4JJ+Vp/Y0
7YYX3bgKX9ZXtYquaCaEqG12OfxCPGQPsStc8Ho7qXCeJk+kZ5pJky1qfsH/mnQ2kzpgs2iT/JhO
xp692ao5UgwRDqgbuslZ6Qho2oluDz+Y+9iiEViimqJ+Hj5jNL5Tf0F5o/1uWg6ABqs4UNzwEF/T
fXrCvTH8hDf+SfcLO7h9vZ4OvP7GEZ8aV+ARUM02o9f4jV1k/cxEWmG20zjdj/6hn4tjvEP1MzGm
O4KnHDJf4AJDGUkQ4r+hZHINSDsXbQbWlBOS2gQOYPejrU8upYHzG1ddo9nJq3TNOkd7dwXWzifx
O/Vt7PE2YbNAJVfvgOwyHe2bHwzeox/7g39dAtgkjJyPcIt4dwC4ovo+KJfwRfAzd7uDReVleY0z
Fx5K98XrYvdaOvWbxnPDcMY3Rn/X6Dj/0snk/Ba+BrKUnMpZdRW/mQNtV0avDdvI5ZlDmRQs59JX
HX/xFnIRdr9f3Qsp5OMXndZnbpvkmP7KHvQDBAH9E/OJnf0OQdggcDnme/7F8b8N5PdrdLY+gSeS
Gkuv8qNyTawXJd2P8vu67HtHuiln+d080b0I1MuGo/Qt7qX1bF681TF25htdMGfyhw6Z9y/5ulce
d4ZDKemP8mBeR4cJ3ZNyeGj2mHZ8xgti9Ghke+aJ6l1t+YHahxoyYZC5PJa9z884SFvH2ov2UxxU
10PqKc6rV9ux/bC4nnZjaPrNiNGNnO6XfOJXtuiqb+Xnu8LDHPUdncDvvcGd/PgTMd1mL2dLDh2U
Xh5ozupNpwfZl5wHNsR3GqPVCw6/HXPI0Sn21YnEi2deqGPkr2BhtWt7dEhORbbF38EVpNv5g3aY
XF4Q/3k9MdO3KZVmU2QpmLid7Ky/Z3sVGOYPuWV+mf+8G7s/XsVDf+cYhzyzq+38bgCXsyuyQ0zO
T80JKpnMRc7WdPxJ5UPnQk1A4iTH4+s2x6btZyr2/PJkoV/xmGGp6g9E29FGCheHjLQbKMxz+RpU
3F2u+UIOwMiZuTzFs/odccarNV/xoqu2ewcOzM9A9hszA2z1HVela+zI77qfyucL9XGHJyf4EQh9
uPJRP5r+CyQKDpNOaNraJ1GRfcu6aZylh4yhzpWJgDv4jdu4ym77b+8JNwPO7AdrLC/f2HHki57L
z6xwOmvXnXhR5hujiofpxFRfJ5xkx2er+VggQvzi8G1ARI6I3FxC72a5zI2g6OyW5DJGAbUY/M57
zkuGJ0q1U2f6tRAoY0B8sBcBmx50S7D/9R3kf8P4+z/J0qtjCPwnO8fPvGeX/XcO3u3v/9u+UaLe
m5mVgtOd5JCkmlj3/s3By5/QOKBi5cYHL+OOZ0f5V2uhooNGxzkIOp3dHJa6v+0bFe0vpqjLGuUY
GjZ5VfmXrIV/7ED/zkTLvw9EV1F01WD2o4kUZfx53yhOUSFEmYD2ASI6wfIhT8CdNUaT+nArIeIk
y2evKFcp/1zjqzm8DNWu5zSkL/ENWsuOSjtinCcUNa/rnkgu2VUXgJZhrxooACaA3nhRUzltmrvh
GpjSbaUYV9co+z3r2Eq2bz3Vz/K8wyDjjEeh/gbQYAmetATRiz7fxHxntFxuQFUNJ6ZHp4+QDGub
MAtP+tClq5k6xB1rKq1XTh63h4rfMnKRPlBIdQUTEkai6CxJ+zsvUpeZtC12Vxo0MfX/VqsrkAY7
YZI04pfL6p914ilhvS2bJFI0X+TcLz19NcyTbTUjDxgFraaciXD6CbHhuXgzsy9DQ+2sIsdg6Yav
Qmeo7kohKCzLa/FQiNm3XNenSnvCxriLx08GOneNePQcTr62MDxXpioowrs1lr5UR35RxUeolpig
4AfO0h7/Pm8i4yBppMhnmxOxKzbqYKoWV5p/5omOBURo47Yk8PT2YzzjQHgfomOMzKwZoDkyRoHt
A0A0R7EiL0QbmcJvnjPFwglUDnLxt7R+m/B7rU9Jx6HDMEoqcD4uXxvMmGnPFWrt88AAga4+rY28
Nst2Yscm3ngjAQmtr3GYBm5dZfag9ZzOOwgfu7CKPUSIDviKVVJ/vmY7VMLLvC21aoN4PvsZRq8h
VgiuNqjzg9fWo2cQ6FU4rHTwddHExJwqRmxFkwC4y2y8uPksab5CXqShnITbEZvZIYk7aPzkwZi8
jUtyrEUZlueTss14fnHgJ8G0jSsmF3sK9eB2236IGAhlyleACKLCtY7Aw3WKlN1MeELXcnp8I4Qz
fJv8U0rUAVrYCbTDzRbK7GScdArDsKoSM1PZktCIYV7qXnMUw4sSXBpyfoj0+zi+A4kBMHnOAaoO
Ma+BO2H7jpH2IQ2DU23Il/I92xY74pGisk+Tb/CLXt0u7kgwuOFuMxldRM3qjqxLK/bcJYS0AHig
owSQHoOgjLdp2ZavBYMvzS5Su1sq30WWoEVAPZnLhZQniD80qmamx22aXUQNOnWvOq4kAQFKeqqz
+VKE7t89Cf8vLv0trfOfHzB4qoF4gW4V6Ur508EUCUe24j6hiTf/STicdMULTG4kIMTayV3la6TA
2scGsrbmSW3S/WLQDjfGXr3OvhBOuyoPfeR3f1Qkf4xwe6K6hLEPF4wvg3QufZXz4wpG2XT732j1
+OeYPzSOZOEaW5gLVv6UsrnMLFsej1X8uDZ+ZQgOfjJnMZn6Ynw0lA9mujKt6qZ4tzbBibtZH2Nn
NLnHUZDWk67+ilGQ01I46t2xwZFCT3AafyoWntYY6xmwk2disCC6sBaQxoFM08WPBUwjbd798zdV
+nP04a9P7b97U/8hdzEYCNeAqbBJ5S9in13VKnXjGjzGjImz/FhqCRTMG4Lwau6kpcXzVfwXn6vy
j4LDtnCoChCeTfMgUPIPgkM5giOFrT6QKTLIzaGzxg6wjKi75rGb6l/MfooO56bhaa3H6UeTH1V9
XwpvjbGnRzGrLjwqRPkuJifuemEBrnuMzF2OFVhP0GeDWkQIHy7//J3b3pi/BVb+eOPAzwGgM7ZX
jiLz56tR4ooh/Z4zKULJR+geRAZYxmnJ1v/i/dn+of/8jRQ89HSeqJL1j59QNOSDOBHr4C6TOUPn
dhE55rxLzCBq/qvv9UfO5k/fjd4gC83akkVd1TAQ/PnH2piSAryAwW6Ek1nqj0Yo7ZNuCkiPBaM+
umCs3K33V0qVt6kGe6YpdEXus8rTGI9m0zk3sDeXSDTZkr4woGBSksOl4nSQF69iJLgR63y8MRjF
IsgBWKQRFljlHnPzYvn9JTA94/nvWHhckhFNZnuaDziSooep+5agZPTacl0ltzOn8wyBbr6o4q0x
B0bDrR0ttxbejSFpLqH9RcNaoOBD5sakPYLhCYdCtGtxtRx4KB9joewrcT7NOVYkRs3TNAPCywM5
uuecL4e42de0WzOeDSIAputPIVyjrDu08c5klMVVAZJ1xuj5AF5LrraMHVK7RPSfBdFsWqcPn8V8
n5jg//vAALapYMszarzNnS0ZHf5vnhjvY9T6U/0qaPdtGUb33mmcUzEWK0xmqZUjBdUyQXuqDYiZ
4NoW8Uyfsj0vvySRwX/j6ttGXnheUvxE+a/FLA5i4RFJPSwDYxrrx5R+GbwFCgxCrMlT+Un7GKHp
iyE9psUF6iyp4Kx/HFk5dAhtjfBKGSKT6j9WgKJ67QfLbUwNzzXDP6F2Ovk0Sa6SZlh70Owqwc7N
AdjXsluVxdXjmokXeVo2bb1JOnp2O3w04gadxXKvcuxSRX50CzYDmP1V2cNoeDbzfhczQLGJWbsq
htPcUIOZoErXp5SaBQs/vJLVG/ILWiKJSnqeGu77XDquHKAkxcHYH9PAAZMzDaWdsXynMV2MbHgU
7pONnRWx9g2to0UnKsndCpO1yt6Mb0cZvWe1Kl1ZIcDWe0Z9y6Qf5G5XKiDjNJs2UJvJCHFfbxwo
mNevkEt4lBvBtqQqxCGZLDPS4smNg1IUSgf6DwmxBy35RbXKbc68kDiBlPY7Lj1fzPxCfjMlrPMa
XzZEgfJ/qDuzHclxNEs/kQCJora5tN3cw/c1/IaIxUP7LlGUnn4+RU5hIjyzMysvGw1UVzcqy8xl
lESe/5zvGHkEi7XVhCBCNo9zcuFl0ZlMBWw+fwOYC5M/HjTsy1V/vwjvoXCftKevXForZOBfOJD8
4qcwIcQP17uP3W2f7DO8LAB0N6W6B91xDK3bRDmAcHGifsMKxO4LxoYNAte+AD+w03BwJ3z3YX8B
qYM9TLYT9CdMPvsRH4eouK+o8i6a6ewgnYjmR22f/OG+6aDHubhQOsaL4CKYaeR4JaP4NWUaDhuF
yIC1qWtxTqJbtn9T+M74e4u7G78QMBNekc5zG96MnrMjrA4d9rJ0eYmXES9q69FLX0bzaLv22Qr5
daaEkDdWbg3Ltxq2nbhRtrUPsNyM/Ter5veSrzDitklENfY0XSQqfli3lJh79mO0Vm3ojUz0IWm+
Vf1Lk1PozF5zzm+kbx+G8bOdJlQ3w7BjAuMzWGV/5/YnSwEvAV7xrAPelHQApzHRJLaa3ryl+QPX
M3wazE3VgU6FzQyAr17tv6WP5Spgqd4WOfeLYa3MZOJRJcaXQFzFPGZ7/YL5nmZK1iWtDYNc9hIQ
DRPN3Sxea/uit7CEcc9DoUvqc4Xepqzh4Ipb55Rj4ZCry/25tZKLGILTXOfP0QT2HQ9dmHqrT3Y7
OsVNgE3Qb+cDzLxjW4Kyw/PkzuhpZHXLBLZIAQK5oNVF9TetE25jn8beqCRPeHY79i0+uWCf2xip
tJsPUdme+bWwuT+P2RO9wxV7JYt+Qs/HI27LM/xd6kOee0qsltrZZQ+F+U6AAkbveDIA/7kKluUf
h5n28xLZROFCSro7q79vKVRXgj0vIyy/k1s/PaXLRDcGQgYIMFHNm8U1+7B64NXQOwnu1eLRni6T
jlVanHV4SdOhMyEE81WGesDzeptPcBo4r8TxvIe2vLVwaoQecR7vGzBQaAHctjaFcqxWhIzZNHt6
xphvWgcWEmCbDqY2uSveQzkn27ArALBgkgpevPmhlOCregyLeX2Rhd8dfEM88kblXLKDOMaMGBKE
crAsX8PlQkenSSLieIByxKUanuiTGSeUp+5I96y2P09EODHvtlR1N0F19uSN5R0NuZDprrN2qT7F
9rFRMFc/ueaBHqxWnQp2BaHzKeianRjKLeOlU48E3VvvvXlVnL3Y+0SAKohB8Sy4bHJvk/nHqX1b
qudm/ZyyuIa59mbBrdZe++aH0VaN1TZ7Bqi8C3Mc6GAIe/PYBfGndOYgwaKNbObeGZJfbG9Hc5NT
1Qcmehs08XZugmuL8zcT7sOSLMDQ6rcwPeVa7CzTQvghNLYcJGfYfA9b4dGpz7V/rfPPOnhzRPHk
dP5WOj9KFKYZ+3BW7+YEj7JhnTKASgDq2BxMErFb3khxbfPlgKyqOBAl6dnFp0d1OpUxmxGbH6mI
2WbOEvAAz3kSgaKI7hZ+sGxBOHOCHZ4+jCPZ1ow0LXN0bXAu651xeMlgxAFCfmjXOTDSfuJcdDxM
veZYDu5JO09LJO9E7e0NzrfYZyTe6YMJo9XB/dLyqJ9qTJAcr5LmwfSfxhGXEn1phWo+OcUDocXN
wLg4nJJ9FLxyuL92Q3SS9kmZd8uar3u3PFsMPgTG+rnPf2Ay3LQDkZrkXEV7VAl+mM+WS8wyivZV
yo1XmO1gV1cR7l7FrE3lI4NfjvOPAFq3WNSRF0awjJxXWNaNT++owSLD3x/OnI8SgG8SJ6U9QLaK
j2OVPaY1rDMGL+GSXywdt/VAhlCrPfAOYLiEf2D8RILeb9gpa28b4HgWe1byHOHquvyFHk6Fdqmu
hGj2fpLsQb3tCs08RvM+b8BvREDWaDgnhDHY8JQaDHsJ5cMY29wayisv33pb5JLNCVonjK/SNtcW
93KCrjKoH60pd70oAJ5hWwpuQcE3RE5Cd02t8bdQFC7B9EtrFyD55MI7lp2zCWtvs5TLJ5cTv6Wy
d217tKSFOJ2aY8dUSPbFobTD62Tdpbj9TZYahkX2LpUnZy4PMw1UTcHqsZsrGdc7Bvcc2utdPj4b
hTGtz/a+YqUyD7LcnZ+Z6yJn25mXV81wU+ZsP8pub9ZTq6m+kBO7Hrv4jNtUbUrY4muxVzl+73lk
ar+4INp6jmFRhXLiuNptTXu7zKDZKPjKsJNGbESxG4QAoQK//O5SKqZ57LeVg+jy1htzEKbf4OPE
Q+/tFHC+uXS2JLMOAMA2IbYZbR14GA/2pWsvmAsNDqf0IP3PZfhAKGirY15/1SurWaqtM9tHCSkG
vNEut/wd5p9dod56h52JVZ7kzFG5XnZT/dyJ5UC6FI7X01I9cSgQTX+wF+9AqJ1n2KFrvsQF0rxe
cXmvcZdfjJJe0Ow1Dl/LnC0lrrZpvnJNja+hL26sqbuemGctQ3tMxXREhPNkcQGnaFdW6f3PU92/
arT9LxTn/y75/r9Jl16F4f9Zl0ae+VNp5/pP/KFMC/Rn6dlu6Nv4EHxwEb8q0wKixE9VGnDLmmz/
T1uRhNeOioxlIfA53TqYHf4TeqdIl4N1GNIxIteG3X/VtfynyLuDaBoKG/R8SIJerIr6r4YGGz8O
CF72C9bSLMveXTJ7ONikvhEYieFYmzzogYjnjQxvlSLG0aUCoUWMogv/4Xy9SlS/nK7X5L8LFmBl
0ngSosaHs7zGs9TCieatWXQzkOIAK0HX3eNzFH+MTr6Z/xO/1/wcc1xXv5Yb/dMnfVDjA+zb89hA
xC4N+VCC3njj8y678VNh739ZCn/xUX91gTHNRi4kEDhTwv8gzBWBM+ek5ewtTAvAcrifcRvKZhel
E9Jnws6VPMAAMBFvucIOdaB+Rn3++y/xV3/vr9/hw5VdJM9en1JkjrVJeuO6bbQr41HfB+5g/uHS
flB+fv6IjvRx77gOLsCfktovBhlv1lj0G9ZTuMzjp5osIcfmkHwm4khE1jmGJ9//g063/lwfFw4B
OI/bwQltGqt+X8MrO0zCr8IRwK8I9od0xl5YVkLHc29dgyrG25kg3/79Rf3p9fn4sSHDI3xAfsQf
vlJbfvlTZ4LsVT6mmGCFrl9CVOZPHFqWbN/ryVeH2jUKhSWoCJd5YRftIB4WBL3nLtRvM/g1Epkx
KtO+tP2OM3hVLZLS2cx66IcF1Jhvx81NwwAANZTASXvvyi7Nt3//R/zVyoiAXTAhCyGvrI+tX/+G
IgfPEmL+3wYyFzNBRZWfMpOwxV+Myl///sPCjyr1ujqoFcPFxVq3AdZ++KUACtCXGbKLJndSsVUe
AxPRqJ1Ud9KRaGPgGxq107Kw4DtiRf4UeK1gP0ifGqPXRSG1xlatpm1DC02OmXZgz2gBCdkBdidN
OHqVO5y0i91113YDvaCUZptHULboTlz3+kmbwJRPSyrTZBvFI0jzzBuqcBPEUuuTUvhgRVMhjWI4
q3C7lIitxHE0Mb+AWN4OxC0j3qBB3jpZWuEGDbMWXKw9prBmujqQ0wmTOlWmFdDPAqEgX94qeAVs
nTKMZVddOHJEDrApP9BVIL+OpZc0B8Xh0+McorAYQXYkUayaNMOiboXfnNgmdUYfQ4d9ImzDe8eE
+oilllP04PQJJoykHcadT3XTuBdisvIdoLv8dbDb6HZ0SzUg3MjmySMqG1zB3KzvwGp45XEmxo6v
uliCp2ho4rVbuRA3Qde3n7lMJJ7DSYzfQ1x682GUcUoybVF0AvdB7L1PMgG7waxMMVAsiv6bL+fg
JS1H/9V1fKYf1C76F403LN96kS0ro652X728Wq6hb8XvZBemO113AWutVflb7obgQ7tqwehKLmC4
G3JDDUBZN97zjOaCggBn8yHrqnrcNkttPyyWte7CVK0fQjiR90uAuXlDVeU8MY0KCXKwBSYb5tVF
xVykHJHh7HCJNnPYDzgwuqDF9QWDBfeI1sE3vzIKKmNuUZmaSeS8DJzdJ0qLSiZgBfWpeKztQN94
cS8uCJ1CiKUjqwBUZAfF3hepQACpg0gubHhjWx99y0j/AgSSlBdpqIXiKFVOOjv6bpg9VaoTAURL
2Y84XKZcowMF3VMv/MClXC+S7LiJ42DmJblaHwLdw9qVYYLfRaWZNzISq0nNcLCgKkRcT+A8Sf05
lM/h7/F8l3qw1tzFtl2Jbc+bZo3QBrZLOy88il1p6uKb+7MuaPlZHdT9rBGKZhqFmp/lQtbPoiGC
+pQO0dKF0SL7WUaUDfQSubzJZmrm1rqiZdAD5u2fNUbA6fovxc9yo1ZSZTtRiydX5iimWh0J6zou
E+WdAMmjQ3R+7E9XOcZkMk2iYf9K6JZ5VFg2kIHJ4rIUhrVmlqpVXKPVpTfRFPtUt4Htc0hcBZrK
X1pQOYAq5ytFs5Z1Jbpxnl8MXgG9x9LmtYemGox5Vz3siHM8JfwPsZiJ+essKAD8KrjJ5JaO0/66
BnQyPve+SvSNGESe3NjdhMDE3qy+BIGY9LtUxaN917SW++LZA9aTxZ/r7qgmiliwT3dVQr0KKGkG
Ab1yiBdE3XDNEohe7GZu/HPWTkGER5HM9lY4KlrOxnRDurWCjBXsUwa247QiHypHJFj7QP8MPG46
91aLHo96ktuYAod0Znhat5E1nnwYpdisHJsnCA/N2nNePMtNbhEcpq+ONy6Yt8omDYZNXinVvtU+
JeucZamuquyrRGjqi8nmdR51E65qgxOMBR8TgIbOTGig6VrRODRYOoHklGaNM9MDG4gBGATSiSTp
lFXaepfGqf9YjB6H2wiAH2/BypOYYXiXTFdizMvyOMmGRTgKz6p3CpxsuKUNZnhspR8mVNcAotwU
dqgHMkz8N6OtmPxl9jg+E6loSIpYA4AbdM8xPtakCsor2Te5OEFo6uuH0ZtLHJtZ5T/no68ffaBh
nyynw8MT+GBcTO4oBnUeYPu6G80hyX1aI2I339Jzy3VddPPU1656kIkhzRi32tuRESYmUpiy+qKS
dT46tQ7s9mq+75Omf0rGuf6koxlj0BTqZ2XNI7dzrDhPsk8W/bCfLHNVJK25zrLiC2EBIB0t7Ic9
rR8L2n2HINYXnFohsB+kmAKO3eQRksEiLhJ3ZfHYA4agPmR07MsZ92hLo9nexqcJHfozPIt4J6mc
p8EsGbxTXY7pweqi6DWnNoVcT3ynGynSU+mGn/IoUld2NwT7OkEtixKMh2PlXlDc9aYANO5FMXVP
oY2LuJm76RRamf7i6QyLnuw0b1ypETXtMMafkej+kOY0QA92c1JB+9Iua2pENib80lPTcwjqojyN
VK+f804VnyMjDCYKqRGIeEQZ44XHKC54flC3TbmINN+qqH7JcxDnHVaG2W152IsmB6GlyEEGnsmu
MgNkPg3c/jLvG9feZY56k+jpxKwmwEljGKivTjSdK1oFTnklvoVTA3bUKp03dFNrOwA+2AR9lh+R
GWzaJLPJ3jRg7JSZ/BfVLw2sOYLb7CbDO2teMFdrhlZuMP7IksbfW1Fy2fftNxOobkdBxV0NJSiK
6+xIuPMlcILbKcrMsSh5H+frtcqLYtjHuUSN60AgbJWNWOwUlT6rpLMPZCcu+tR5pFKB9ggIegST
2pYZeh+cMlpkL+Zc4IlIWwyklo6xHAOj3dhS2q8qdQckvC6ej04l3OssrOiYJe+A7Qa8DFNXjfVZ
5+0bANfkoRIEH5i4D62365QJBW3fzW0BtOoAO0Cd2bM+wl5zrqfU490i2uom9NH00uhUNqIBv1R/
TSZxnUGvFR2BxSGD5hsO9XJRx8FNSppvG409IG0kThVEFtWS6wOE3rs527HR/dToKvnBnjD8+jNz
WEaAWRKf/i3bkstltvg9A6FRMC5gwMN9jyFEVuDtZwq9mPFo8SmZmT7NhVR7WeZns0LPvMm9GbPg
3R75Z4ZqFievz+gktX9MlX9gOzbcNBaina7CoxZuv22s8ptiyrmTa1qlc+VNQprs1Xi9dZYQlXN6
apGNM9gO1AQCLXZDjbS/FAe3DzqCg1j7Q5RAir72o28QTsdly2kGiLw17NnuqXPqTWJXF6HeAwm5
qyUVKElQvsW9Dh/cyrnIQ4a3lj0eaajGcq3CK+qCN0PQfJG0bjG86B9QAM9DNG/7OHkdXHoz4WoR
/yJZU9tihxr5pcx4gSE4kPhu1XVZoDmmwJjJWSdAPDj/KLY14+B8o1EGlXGCcx60jn1McvbDdI0C
vw8N8K8Z9nPUC/7DOpbqGGeZu17y1H8luDiASph/2NDfd3SB7vqRfF7afW1KF3VfiWrXr302DVJl
Gsxv0k7GfYLBYLEi9Pdw9W/O9ZVkxztteJoDOKfD4Ck0wOTXbliwlZTbM/b0p2k71S2z89J0VsUq
jwa2oRFIISbHdfe6NifwXyaxSAmg1VSuDHN8x7XOsGvSNHsqR4BOKaa0B6p+q5dk8oXaBASCuGpl
XOJGcZMw3+hJ2O8BSd4FiZ8G5a3DUmu3RerDdgYFNuDH9UYufVVMHp2yjV+dnaQXWEstbxlfI2AV
6RGtuY3OzRIM15melTw4QJtvgSw0kIZU5J5Ku08uBK9YjnK0JDGV7IQ523kRnSwDAAJ4w5ixcvqK
RISMEvdr7Pi0TdLg1acEeN3uB5exAPYyVAwqaOT63uGeQZJWo5xojQSyQTOxnJJDPw3BWzQaidm+
mj19bkTkXPeIOVxGy1aPmb2qz7TOCbgDlNxAIHOya3tANCdJ6obrKMhZHtQaqWFRe33KcMGnQoe/
MlP7phNtuMMPMeAfChVbW+Et+NGJcDr9TkeN/czZ9oH0WRxuI1Qa7CRTS+uOqBJylZxe+fdEWzEQ
NdpKfjTKgR4x9jQB7ZreaoZjXLd2u/FHC+KfyygEi9K8p4FOPA/UhopDNlr9yxQFHenuueIqEaes
1GaKmEFvmzD2P6WFO9i4m3TH/zuha5KBRED4A34VbWzBnD6ncclCJbwRPDqh4e0VDjk5ycSPNVZk
pRCDKc7gWs0lxcPKGjFUzEF1m8xtJPfxqBJeCXFu+HBIGW9B1jJy1pXTnBjIzON5IMn7rgQwq3Kq
9B2k44msHO7AYmzwJE511br7gL6Bl6FTbPOKql2Oee/UJMPlEphtM6GJbUQW+VAOltH5Sl9IRMVD
xGOo8OKMx21uxZSbkWd86hsLC1DHwmRe4hbTvQza+nuuIVNxgm1RuEfTEt+p2fVv5dJpziMjsKV9
FPWywlbn1O9dOMs3u1TeI4AdPO41VR31NtVeozZ5GHXjLhip8DokBlgDt2I1fQet4lJYA/28B76k
nXtZBMNdrLySNgw+5L6Y2BNsUH4sfZRUGvGWnKj9G5J+pKXADZevqvTqu9mKm3ILSqt4VrVov+nC
Xm5yehogfFleQ23IGLePBB8HTrYQg4g7MMQB8cFkA2/92DM7MLUPc2xYFgjxkfLkm18pEsIj7Srf
rN4Gl6hsVdKJrb0eNz+eOEIexr0b3YZ+VDkEfU9M1Vtew6VucbWEQcUBetBzdexFUzwZdu0AuKqy
+m6NI0Upfdy195Qnr/0CS1X/rAJk9l0Ulf29VQ2tFmq2Jwh5IvZp1khR+vdmhsG1WZaJ4PUCvuRT
6mrq+JhVW58LzG4kGxerwa5boKludGj6/GByyxBiygsmdMMwc2ryVGeRspxG+H1DEdLaowWvi2TK
YgAzovDuXaYpIUOjVlCyEWAuoMKXloZlWHutItst6Uz27ardW6JrznrU9NHMQ+xMjCp851x6c+wc
cmoZDGTEIRsYtYpovoLlTogl8kX2TLsMPosgk8ldwL7U2VgeVQZ7WsX7Zte2IRmjmiZHogiQKwFd
dPnyTpnvSNIFnhybeJBZ92Fir9CFPoBHJ1RH2b3XdNOTb4EEpcmFP5MddNXeOUsaM6GaUExP9B4F
kOfIxN51g4nkdjG9zSAtTzQp6YSY7B7m30Dca+p5nOOIbjmPQXgsMcFsJwgULyr1CK0GNW+oQ1wo
MR56QMlf/l7Ucj44L5GxXOLGHD891MdV5P1dQvNr6TfKpYKuqIx9v3hNdi5RfcgmRzXxJBdAyYBS
yPAL+t01ULIYFICwHjPOjVfQTxPn8Pff6E8SLF8oou0K8zr2ddf/oEumkQdfcR1BCXf+rNNsZD/O
uKgeY3iPy2Lf/uuPkx7GevpjEekc54PAncdt54+GIHsEw28n1MyADlnhhFv/R+hF7j+Ivevl/E11
jSiPRXwLIiEDx/7owZOiikVqe+luWBLVf2kpAg2fy7gCMp0k1vwmdOUWXyq/KClvGfx/r6QjubAb
Rj+RgfQ+XNvKLmv0QyYHMw/vDT0u5DehU2BtqqZ/GIf86Weks8UWwmeFEDbF//n7utJ+Bidn/SjT
MexvSzfHVDaSrhr86dTizN7//e/4F1Lw+kdhbXQZOkGy//3zgrEvbG9V7gWsIMwuibnkhucRbFn/
ZKz900eF3DKO6zpuJMAs2x8+ynWnoEuSgo+KQU4FNruZyuM44C6Od/nzr/pXM8v/biD5vw7FHTGr
+7upZDeMEEV+C8ys/8gfY0nLJxaDORcSux8AqJXrY+KPxIzlOlRDgHwP6TrhJrNZef+BcYt1mMkC
wfwqbMRC5gX/by4J25uVGonI8z0JIOTfwbjX++j/3+V8gsO3I5wjgEhEPo3Wvy9Gtk3FIiFsb+M+
D64TTCl3QKkoPNdxesFku4Z2KmFEt1WeXtmjnzz8cq1u//ikXyeEH4Y7643APNaGVO7ZWOd5vH34
Ak2cVgk6NkQcx3qy+oF92IjjpJGVOWuUVbp9ZvblcujTa6+0Ak4maC/7hXZJnrVIp5fG85vncvY/
q7RhK9Iad3oEQqqXo9UUHrP+itZ3Q9rh77/6h4nj+tV5DTF947oxbnGcD0OWlvcKQ19Ojb4/m/I0
26njH/q04fwwo3i+0gk5FofIWIzjBrWI9MyoyskvZyOwCv39l/n9ac138UlPIVhDdCf0xGPl98sI
r6kvWmHM1ngeB3qKjR3/BFcSAzFds6gWOY/zbEsnV0R3B2TO+h++gLM+Jn9bSZLkA2B5X0ZrbP/j
Y7Sd576ME2LtdW6mhabXkf2VhNRhHwwwlq/MCbxD4Mgs3Km8XGpAjlrDQIvKwT6apkyTC9i5wBGp
LFXztrDsrNgXU4zqLNM+7S+FPU3/ZDV3Vif5b98ao0DEbenSl7JevQ/LD7089x2AbmyWE0XPH3V/
MdPqCKyXW2h04LaOsuTCVlJbt6WcI5BQGup6TDa99rG0Iuf1+4FBmr8H5MMB2AK8PDz//a/7V1+T
5eYLft11CuR/MMSHER2utoKIx52UG4614QhzrM4PDQWhlD2IdgCpI8ZanLLFEsk1aZMkO5q44bAh
7IW2l37pHNxAFf3BG2B8k/jjBfA/zvrd9VHx+6UkhMALO5Q2RQHQI35fgixzMXc1yJmo9uLuBsxa
Q5VlMqyi4TxRG+01M2XBOpJsj+aSmjg/hD4trVAEp2psOEPFUxZeLLUav/YJ1j2ETiCprVd8zdps
xQWZvLuvvQE2le96IIEr3pnQmqxJ2fu5i2KJXpSV+oZZgiJZzEtfPeGrm54C5B9vY4/rocQfoTD+
wx7iw+aU+w/hkZ0pCUcO8eArPvxAwVLgCh0DZi8kC8DUhCIeAUzZbJcnu6QToFYtnvBpAkU/zcJ+
SUJNjH/oULEZt1XIGiITwT98LYbzH36UtQPCpVGFYKaHOeLjprnFMYeWhktTdnURnJ16as/TMGMU
j5CDqq8ZVUHIOCqtxsuiHM5VOtbZPptcVMAhvI1oYAYzpc10DhrsfRwyDn3Wdc+jPU6Psxu9RpXn
nguVTkxyy9FJtkPZwBCFlf0pGihpSytCSIGoblIHdwQ1kEALu7Acjq7dZfi5Q/ux1tX3qsJB6QbF
UxEv/vXcrT4+hDE6TBWJNo/oCQiqiZLLYFs7ciCF4E4Um6ycMJ9RR1O9GbujyQiaXXM5WV2voHhL
+yQ6jMVstMpLei35JhZ9ulU7UILGckm+5z+Jybrl+7JUg3Df2zQBUmjUUmo/FyuglKJ5xo3jxWyI
ZdmRd4ypyDgtjWkeHD9+QM92NjEr4lSYbLmSpmjJV6kKd33cgnQ1fvjFagtnm8VucqXK1IE8pPw3
HqV0C4LppzAnOs21DYakEtWFwfGKTkghPQqcE5Aw92JNxjsW3kvrMzrOA+thyRAT+2yozoUzx0ei
z+WhBD0JL7LAAUspBYUP4ilSbX4jGub1TspRGAc6uA/IrlZafZpjK3jtSmO9dVQlJKzVjHmXnQ0L
/JHJn7wLap7GdzO27fcST69n+j3nzfzYF6a4tcLB7NtQlQ9NMrxBbjIHe6zeXSPafh+1hraNtbAX
36vtLwC3uuyr3TkNMi4zTA8tRmU/6NoJvrecAW4jOfovnVHhe9Mt+OlRK2ExDIl1LTM/PTb9FfsO
Icvx7AdLteIRp41nV5e21yMSojlx+OR32NPu46KDQ6nZ4a1g4O7H6R0tNNM5Xjp1Bvtb1scpq7tr
rTnOOwHm7s0SMT/WU312+5CqXAy6R6H95NmdkWqrxb3MYjWh60zyIs4TGm+mspDHUSdEd3VMV+wM
PIrTOp6HptXfdB53Iz9a1X0JHa/7KiZXsEAnuRzCVFQP3oDOMqApkM1kZ4NQCUj+S1QxYxgTixwp
nZubsG+GFyvAVc3LPEW1wleGoiYsu6bsJ5tuw2hEcccVFIIHKMiP+LkcM+6kvOoPufGD7pxQAH8c
M8lss0xfY5qUHkKksb2l5/YrD9b8NEnRviVTXdy2Gnk4tDlkOTPmYy46QdsSi0TOA/aRpKkg5xOs
LUOhTPDZrghGS+TiyVvTFUkX8yz3DbdsxPDvXLZjTgStXa5iFDS8IjaM8SS9KjzgGlFCszqtkfg9
qWrepsaWR1CqXxt7GZ8cwYqF3iLMxZT63UGHTBrKEqNloSaYpPozkRc8znbYnVFCE2/L+dHbL8KZ
YF/l6R3t4ooJc+7chdgm7pkHWGehp2o3++hOXRlgTJ+S7tGgYfS7MsDYy6bmlv8rfc6An53ygEDL
hjRgcGY0Gj8SJDNfNWLg6wCDkEgExlfQVk19PWtnOTn5wL+YBOdep+buu1PngLDo5qw+D/msTzO8
fMgJej6pziDhDAWEtI1bdcVTvpg7tyD5ZCx//hot8bBt5+FrKb33qG0JSjWulVy6ICAfyq7Nr0eR
6R8mbW32vm5GL6eMo6PKwLr14QKeaHH5+dx8Cqcdkzbs6Lznnsp++d6l6fgqraG+L50SMmThhhdk
vQ3eoPUiGK7jt5IKqHNQlmQeMUNGMHecck9lOHXkNNisbw85H2MnifeORH13hEUCbNHp1O77dqie
RR7Sf+FhtfcCKJFu3fsnx4bDLFTzxRmUvsMakF2gFJojs+Tg4HtAxjvj2/tm6lAVq65/VlWjPjEd
Fec5zGasHXq4balOuaEO22wm/tMknwg/wHwHh6bNTBllURyp9kABlcX0guV6uM67UntHP64776CK
nnrKOU/bmxAbBpn5aeg2pRfH73baDHTi2jz38zK99ulCv5z8gfYg9lD87wjWWvGOzxCHcFgBnKa8
93bMdLlNMHJtez/LmF3Pz3geqp1XDwpQgPFfoW5FB0RlhLq8xYYyUnldb3s7c3F4zp6zYsDv4k7k
AGKT5N6ZRHfOapXXpPMLRDrGU+kZS5D93HIw+6RqAM2o96ACVEKIio8WxwLvD3hp4I5ObaxvXaDf
04hkk0oFhZt+OIPk0fxLoHiirTj8bhdVacb8nnNA11IhBsO3g3AcisfGUGjJgE1+t3pIcmFSUuUi
h1HDThKHdZSbWc341JeVc/S07T82tScOg2nGM2kT8RZE5aEPA9TmZFicd6+JWP6w/W+VjLsjm1Dz
2YzNcs1QYrymrxJ3UpwSPW8YzG/aBqYiBHxz6VJcdDN0c3vSAw2+le9A1Ut995LukxgvWfOilyi6
sNwYU9gUYAdolCRUktBLswnT/DKlaBQ5NjVHPE/VhaxcfSqNpiVTFXXHtkO8N76cmPpNgNnXZwsz
x7VO3ISPnkNP5rbTBZEUI5xDSX/LA3d2cbngbeu3XZeTdWUHjgXdnQkmLnI/E2F4JgNqX1PrFHym
9iQgCKucdO8qBTtXGURinXMQahmAPVKa2z23se2+WpPhKR+42fTucDC99auFsSp9PvFemoGkFHfz
F6HlQxmCzGt4CZlgiB5Ubrq3URfxg0Ye/DEtdf4eR01yl6YqP/iD5Z/CnpEjRUFJh4uYWe4Wldec
fX9gnN8k3wef4Eaek152FXG7NI0a6gaS/GpYf7O1xHRm3sK7Kk+b9JT5uATzjFvEne32oU7BYGSL
ZHdhZOgeM7M4WwaLpFRcncZ3QnTUD5VenpIGjcSlED1qf1NZ3jdKf5h9uXqQeyDr8/OkG+sOV0cC
awmTFkOraAafMWVkK4iBP2jXw+hQp9h0+zL8ngjPDnfYKnkCSMYcZBbs+darsfP3adm4FzPGjBsa
KPnbhypBkubGIikScdcfRjMnn0qd1/cj7lSgDfb8faw9YFSmnDtxYHoZfBbxtLLSHOTrDdu/8Eli
YIH04UaZ2rFYaSbyumw4RJSwmAuGAln4TCkAaItijHhjIi9yt/9f7s5sSVIkzdLvMvdawo4iMtMX
trv5voUvN4h7LOyggAIK7zRPMS82H1FZXZkx3Zld0ndzV1kR4WZuBui/nPOdiXFmxEO7qzBK0I5H
jMqZRsNTN8iH7sdMzbPLFRoo+L4JyksCwxwVnFhezndcHUVyFWVzMh3yNgii3WTNo39wEAhVoGJl
g7FQR882dN1vjqvBz9Ps/UhaLC3UFpW+NsOS3FWLjadiXI0+HULAgedOBK8+DQGSgryur9NwAPOb
2tG32tJydUyOlDxJ2L5x8qZXijnwycryKNnmJkNGMlhePO+sXnNusL0KSH8gIgRMv0qv8shuxbbL
sTkWmvpmx8nTvFVtEpq9Hdbxc9DJfjigA1wU5NiSyKFxsXHUhSJonUMSjeU3PbnyuQS9TI5Rxw8e
1g01P7MRHzHHFj4SRIdEAssweSqMF39YiwyxIbqiOiJ4IX2jRKf5PGXFVB+Zq4ZvZJIV/dYIV+uj
Hc1Rt8soy2Fnk4nzEeXIORD7UBGCCUPtga4w1BZCsqYvbqCsswGfhV+zN0YRKQE6dM2DodimJpEs
8TaWSK16N7XsTDYqc9I1AUncjI2fltv1uC6385Th9yReSz7brWt8VI6Rb1+y4VJiWwxFlL/XiG+v
uJVrcbYsCPJHyoNhOcI8b+B78zLwSvD7lZcT4t18i0gVe9fQxdaXjEQyZ9OgAnN4jAquV6dGcUzt
3vrN1rZ8CC5erVAvutQtGY6aKvyC4ATAvDB8o3upBn86hK2kOK6nCkN33OiIqtwqw3uyI7Mb3Koo
LKOcb6ssrRwvGb66jY9W5VoMRr6lHRadXTxId18HOPObxYAFSYO7FhbMGTa3+HBSG4sOHlI+sLzM
e7EuifDeogeEllKYR9ZtHA0EUmH46rzoRa2betkEbbVvzNxdDkPifhge3jdNqcYfEbNI+CZGNKgZ
Pc0jL+08PEBVRc85IMRRxyLQA1nY6cIWd5Eo5w68dRdcqjcCVxO9qGHH4YHs938+l/mFGsHECGYr
TQVwb7muZrxf1hQtS7J+jDHthy2mOyyBdD9ZgrinyCN1jKqcdVyJVgMJ6ZAHH2O+uBauRHwXHNFO
pElh0om+beJFeHtb+pBwXTKJELT5DuKTJdPD2+AYfNyimKpLa06I9tLpiHer4fKHoC6QT25Hqy3P
U1l64sijhYAW6Q5EQljpQiB3q5GvrPUCFOOsKtEz/vmH8Mclwzo1wyYTragG0iPRDK17u9/J86uk
ETm5d6DvUbvBV4qsc1ul01ZHo3fx5y/1/8zBQE8xRWe+iZfGx0Xzi4y+rbOQmEHWyUuTJ18BmVYk
kcd9832eUOHxW09by1X2Pf4Aegtqh2JTBIutt2uW+jVSrPzWLjOPGyTzzM1fvLlfB2C8ORJobQb3
0o5879c3Z6FG16qlwOyrNn9OYpses8Nqj9S5aqvxakpkfiw9Y2V7veR+cwzLFq6Q8NbAxz9/L3/c
af39O8FsELG5Y1Uo13XE77+TRBEQkY+oqux5Zn1McA0EfrNPAkI4liL3/+I++A8vAeJzAyBfLJus
X74WDwnulGUWDO/Z+9DCqC/EcSzbRgfR37fA/9Ka6b9jjVtf6GuDsjJLUt3/2//87YV3H/rjD/+x
/xlffD987+aH7/1Q6n/QbNe/+V/9w98Qak+z+v6//sfXBiHm+tOSrPlDwLizLl3+8/3Sw1B91P/n
f/M5ff/3SOWf/+Q321sEeBfmWcQGiZPEXm+/v6+XHOtvDhNjLkrpOWHIhPuf6yXJH3GBhmyuccXJ
dQf5D9ub+zeCM4IQh3wQsD1k8/qPX/23dQ6f2n86FPadP16JMIF5D+tcOHAwPSBr+mXBVJZSlHkK
cSrDYKPenJEpI4RTSNXQFEXblvGtIy27IpQkS3F/hsyr1MB5xeH1JGs8Jzedz2T0E+GQjgBgePj0
pyRP413ZIWvcN7L3ow80NBmLGOLl2ttwcVP7arbMIk46rwz5E0PSJelTUcaDuEa+60UJXISyaa7q
wM2tB1KdSv9ubBo7vGgnRz/KYSLvCr30nQu+ernIhsJ7aTotFJnlykfckcCWp8FCuTVQ8bS0BbXd
VJ+4MGz889olufkqDotusnast4z1bFGoxjetBFt+9KKSaHM3iQCXKH/mHOAjWmkxVlq/eaQjBQeH
GAdzqtfMbHSgURnvZyp5VC6DqwFDmBZNc46EFkuDXQfFlixmBA9VMCXikCRho3Z130/JdUkre125
hkldkS0sw9oe7mI5wcosstVGz6+QAddf9MMMkNvZzFlv7K1gu3+YuxwMacU41Tt4eZGlO2ptItks
N1mVrjjdxhKKQDO94kDBt+5mXZjty6QjJtQfhAuKBmXP92zW85ciJYA3jmYAdlkPL6RPgnvyMpsr
ygTiaDsdJMzAMzv5Vldegdg3JgyDRTmgL0LlPnDDlCwWEuACXO5XKeXFy4wgO2zBGvjobM9OFTvU
MywcLnMBSGyHFKd8Tt0CwZ6S5bVphaYmtx33DLNj+EzcZcYciOAMAE+55stSj7RVXTFi5fS+DQsf
nHk8TwX8BnvwL63c5O9l32GCDnND4owiR4dfh5yTHwndMsR2kRgyIztRpkdfsOjfuYvTP6JvTq19
F43qSLwYnJa2cGs+G67Q60UYsoMRpxDRGUb5EG383Lfsw8A2iMmRU0xEReDS2S9EiQI79TQYkZrm
9NRhTGHQ6FT6gb6RyZpNFvJLN3QtQQGSd79JHFXduj3rW8YjYwEqIwzqmyYT61s1cmAimY7dU91m
2TdJhIEGLZGPL1OagazRyp2fhj4I0UExrwap0rZanOZMg5Lo0UR/i9ZMps5eQgQwsXHIdDIpsDoz
zepH2yfIXyvCpu5rqh/AsSgR79vaz0PM+x4GAdkHJTEV5Iu+TSOJ5xtqTr4AB+ncZaWh98N1EIBr
GkfPVzotwOxHmRvc23mRPHMKe8CIgpzgNHQ3lOc6dl+dOZvjVTovxr1F0sptyVYOyLWu/B9VKhJm
lgN/BjI5NCyYw3G6SkKPOJoybx66IQTt4YW9c1HUETp8PGP9i+B01VdhO8ynEXORQK8WR9dUUdTb
ZU+0+c6qhs7ae20xAoauAusW21ocHXJd4DPCIKWGs9PCctkg9uu/qUlM3xu3gxJS6yICx6paaMqL
bc0gvBGMtZ/u3PeEq/dh/NaEauEzGpek5gEnOnubEq/6VSaVZw6M01WAg0OEz9qMVQinoUY7miPm
rfbtaBfPdkB+4U5XQ/ViIndkQYiI7WtXz/WdnEo886Xf4uvCJOyylxvSFQ1MT/fOyI/6eo7W0EbN
lAq5qbSIoYqd9AdGHlRugAqa1yBJdH+mjWQ7QKsTX9VJY+RB+faCajRgELHv59iSB43WtScl12Vv
J3PCmlaMi3x2HQEvPEEe3R98e6xu1ns1OqT+6Jxi0ky8TWKb/K5VIUMXNyvj+7gUVbf13Lq9a3Wb
vAaObmjevChKTrwo2VIzDWt80acuGnefL0yDHIzAFbSOC4bTQ7j5UVmTG267iafaruUWBnaYyrw8
hNNEDCxMBd/sYDX199SN0GTGuAmQxaa+HW293PKQLKpSnBUpm+ho6n75GsaJfAbfqb8vlVxAjzks
q/ooKd77fPTYnjVBE2/5wHnvAcG+ya6rkuKxj2w54CPwSItYIntc007U/IhbyM+PE+PRkgTDsO52
yIvzVfA3wt9wohrQoNtIyJ9FGtVf+NYAkPhJE3+TY46DqvQXqESdy6MUFIrXYOKqaakIP0U3ahbK
dD3JPGWpUlgPyQLiZy8rtwNBnXsD0XhkhuwCZx4fFmo6oDtxTnLo3I3JS2kNyW2IZ4Uut1pHsBVD
Ibm1TLPcev0UWUxpkqnj6TQt38okIQcqZHjI8re3zdY2s8YIhgD8HuoObgdO1PC1rY37ZgcaVBSL
kX5Gc4mDF95H5L0M5Ww/CKsGteVg4ECAOKrwNNk1E0qV+y4hg2ANg0MqAjjfUyQ8sOW1a31Yoce2
q/cmnK+SQO27eg45YpaBeFL2XqWCmF97850o1hznDoEM8PHE6b8MXkpwMf+HOHBmkWozu5n9zMHU
FGd/HBxOtW5c9lmauQJUFzGAm7rqB0DenLcKlGk3pzu0ggN/0YGpgkaFVFPmjuImwotBUmNFWMu2
atUEYY1Qwh8skNhlpS3l0MZdBqbIvuiHr/yMuFwljc5b4qXZHVv+zEUMoUiNV4QhnitTpO1WKqLS
d7H0s8do0eTg+E3fyb1HidARPVj3l3E8By4LlYi2MZ3Llc9vW8XngtHnpjUOFAuvaT3aI49vcafy
Wt/beFzmc1XY4zEvscHCIgpaePtyDjhuYydvINg56/ogwbhsu8T27Mhqb6/KAffNJg6Zwm4rBG2U
EuzLX/wGZxy1Ru8+N0VkL0c3dBYmLFos6EQns65O5j719t6CIHVjFK+0RSrLPHHw5no5NbUKq23A
TdPvYrArT0G2ECCLh4RK0OTwvOj1s3FP2ZgRWu+wJN37dJADpEYBym0KKH2xHozO5yAMYJKIvLeP
vkiSd419tz0XPlJ2TvNSk2wge/GAgZbYl1QiXke/O5Onbhe5J3HsjMM94scuOS8E1YcXFYvL8apb
5HorEeG9UxwG+ZU9e4wrh2z0rW0juxk7Mduih4kJ4AP5Z8X7FDJ3Wll9+dEfBlAqqpJlv81Uw9UK
xa2et8kAwbg6OLZvLHJ/iwmDfeSm7WVbzRlWy1766Vu5DALcjDcnQXRvD+RYl0isSdO65C4d6i/j
OHXTHk+cBWjVDypn+WKtO99PQ+J6cd04LKufjBVTemqurfqbGXHr7X23aty3oam08/a71uW3/uD3
cq9VBvFPjQjdgIeChc/ep1tBwfqrjiXOHRGoHJphxR9fe12BmrUJq69//iq/KLN+voz0gXr4NEoe
L/eLFCXqVN1T7RU75WFooHAozaMd6pVgJlnF4JB2SNdAp56TcketZ3Uoi+Iw655+vpF/qVv9/1MU
iVLvd9/J2hT/1p7efFQ0u4/D96/ZH1vW9R/8k9TCCIcWk04T9dwqSvl7y2pbf2MsxzAJwa8EvRL8
UxEZgGPxsa6tTSStEJfQv7esvv83R0qMNKwCfvJJnX+lZf314vkJfUHMg2IaCCkjpl+kdC3rZiQO
9bLLIx8tR45XtdoYR+EIUJgJQcIxi/tKyhLz6YA0I+o+2sMvFj4K/y/GOD9F1r+7X3gvATNG7hSb
btyKfpWndW22WrwVOZeYqUmJjakeGH6nKdPePA3g8puQJI6lmcCy6sQj0mHA2Kzgit4aVPRc33OP
A86pM0I9ypS1ya6ZJwbnuc4Dh9B3YxNVZlhibOg1wgRVXkJYVjEyesXDppvbDC/QuC1zu3P/4rf7
o/Y0tLg9kWJgoHOQKa//449Dqs5UY81CjezfdEHZTaBdDgvbib5NXY6sKykIVty6QUtAcRbandia
SOnT7y7L/+CBZHMV/v6JZFkBj4s18IipHcP16JcJbodf2vQ/GX1lBDWkdZhZ7WPFwxIUWif9G7dn
4XagDhrfF7u3iQlbWvdpYnnjgiVsev0X41S5zkv/8J2T2clzElEi2l/Gy+sz9HfzVOPHxLHpNYKN
uYr12AoUWZxzg18dGADg2tbM+YNDsGAPJNkjn5/rHlb1WdPBUSpN2DyuVbagydCi90DXdeniXte1
DL6Iap6jfaklrJNwTqzPupv9R87REZtrTPw3cOg0hxepJs1gYfRgxnIQAXhIU2k/I/KyxhMGV4fa
wyUM72myRBRQEad1fdUvqNB2XWkZ/8wyWT+NyYJueoBCt5sKwqZBGskU2UDVlChkgxB8Nrm6fnCw
ZtFgTHVJO7yY3KYEchmaZMDe2ozhbZuGqj34YyceTc6acm9bGupa5gck8PoVe1yQdCKIHvF0F3h3
3EATwi5NWX6d5rKoXhy1QGVNatyHOzfwG0p4SABkqy59pbZMneq3YPRqb4dDrRpZHYIW3+EvxsTm
e9P8UqF6lMzrsyjfWA5kMdrEhWG6YmyF2KJuKKoDNzHAkQfwjqfYtoieH6MWWUYpyUpfq2iSPqY2
C6aN22dJsPuLq5iH0y9XDXM+13ewFTAYYAArf5mzicjBPj8BmAFVX2iQCX46nnqS3oMtBmCTPEB0
UFCp7Uo4t0U8OPpKUanidXDbSeK8Jef5i8IhNZx00pAvm3GttKeJetvfIj0J85OhRSg2QRvVJMxn
A3Tcgq5k2OYZk89tOlERbTxG8OIQjHxDr52HaA1gHkKhfTWEE5HBc47a0ClaUNpO79PQOtrzBnzS
3tLu2X4jz8RnqoujXWVVccw62b5JfxqWPe7JrH8gE3tkjtRlNT4llAzJaVJZqhE08JNvinhKumfW
88uBKy2Ev9qXQImHjjhderXVI+s6JFhX+I6d7qUOMVpujOcv8nLpvW4FRgU4akf6FQjRxoNZJfpp
yM9mJhDwFHiZkbuodZOHtb4oDyrC1HacsnjCYSH89WaRpe9f0a/RyqAytD9zF/Lj1sF1RWVNN09w
tuXMXKsa3igHivZ9F+qd7WTHcdYZsElnieFpJEVADZgECKNkNugPrG/s4hlSlDmJsDwvbxhujOfJ
nfppX0RVD+A2N9xXTloZdb2OQz9w6cSwbuKxKnDVm3i+wIXbLhjgSMnYYFAB+DDOYYx30SqXdVgX
tiFob8rjjTYT33UTN331ZAxko33l0j6/mGmEp1G2CQZVW9ngIZPOZnM7qahVoBWidNy38+Bp1Go+
OFC3Qja68dXCqEQgv2HjKsBTQb2s9acqRmp6ULGwS0U88hk4Msq5haexfLVLtp9YHeFGnlNWKxjv
W2YFm7mNW3MIuwQKa60lRsJEyG4HVlCZzTiO6YOxMfg/2HUHYzYbbbDFS04sddoMBC7qbAS5Rk1P
UDBosvgnNH/cs6OPBibKaJe30tMte/0ltPPjWEba3QSedskqTHFgbclOX/frxTAg6rUTNvx2PtfW
ASM9aihW4Va5NUFUiCshwuZHlE+KQLIwjXyGUlNanpjIZpzi1PELxW8U3AW+wyjMDwtlbcE2KWuP
3JzoDUae4jOJIKHv7BDIALUuKdGZPTflPjOgY5jDsdsGtowvcosK2gH0UaUDz7dGlepRhr1ERao8
+7vj1qLc93gmCO5EFe7s3bJXHGgmyR9F1I10YZYB5D0sruhPuumyiuBvO083kmFTcdA1rfxu3VAm
u8DqcBxnvT2/V5kR1ZY+Qr6GQYovEWVj9lnkTnDP8j0L9xM4f7Z1OakNOztNyX4smbm+rHOhBSmr
IVp0ZIcBQqwI4xegHN01NCXCrhiIqn4f0PPWex7mrPBKf0JeH3vsnbem9zV+YVc7dyi0MB8mbhY9
0PY6LOJTQ7ywx/UApgTRnrdTSe+iWWmnXJ1RkM7BZn32+HvNtMu5WwhZSdDMJbia6XiWZaNMx3wW
2hApVs3Sy83MQDjYdtZUIkd0U6Yl9jwt4pCSFlwSo67anW3G9hXViVHoucOVKDGDSd6OrjtU6N4Q
6Gzi2I4t3KK2j5UVpaxzaxUEXy2MjjZ+hj3mqmAgd6fTqnOOpurbCGUFYda7LuE8PpWFyeqXCY6M
femQyIBWIQ0Zwxiw2SkOLzQ2d1YzyvSKID2Q92YguX2bu2ptNcOcXPo0LZpjOwe9u0E/Mp6cOcV3
1osQZYrKC/KkOlPoTwtJntmBtnTx4PZ4gtFTjISvx0UJmdO18L2PfcWpruwCD3iO/sWgD2W/sENY
kWtAqLLODk3XVg/AzAFWJWPwnUmVK48iStqrAAVKdOmgciBBYVo0+NYGZMFGpXyUjPpcjwlNXlvJ
0YMGAtDfDRZrm0EMILA2cOr3Us6kwCRIZ3nhkXzdJcRfg1KUlIJNRYLIDzSfwtuElc2ZLcpaPpix
zuxjw0COxFc8xU+zRfrOlsobeNyAigUGaaLMNzM0/MMlI7cYrFRS08GbhWm0CiAwkQ4Ls4ooeTPy
8fpzswVArArN1I3Pb/XEx3Dhx8GNtwHTKgwYTOZXkUmUvHRl5ZGwZhz54OK29XEdky/CYCS3MzxL
QeleWEHnMKT2MwQbBTdscq2MihoyyPPkIvFNEj1Tds7duRjT5ityBjlcpJhvgftD4SjuGp/vYNtP
gscEW1j3U9hKoi/h6zxhORIfPeNNlE1yaG+XylKQonPk4DHDjOCS1l8BeWYbRU5ahGjhQhSShJA5
baw7Ngk8OXQdDW/k17rvrCOjb8ZqwnBbMtknxa9rGVW30GIZFfVDQTR0UrvhuercjIFRkuYTXhVw
c5ssyBlZMH4Ow/3SLd61yIbgjNaqYEcytgmMpCqiqjYls+ctBqJ4hoJseJK1DdSiDRne9aub6eoC
TRjTDUvF5mm0x3UOom0gxkzEQQVq9gt7uHFEDiF9GR9KYhxIwGNk9hxXqAs2wiBCP0irHkl4hgSI
6jdmn7bziJ3/xPdvaQLaBEKULKIudkNYZhtV0YVuemkZ9zSzTYHfX2RWe8Xi1ycae3TnFVHPHGZr
sTd8LXqfuEPNXucr0ccuKsVwgQrjcbg+YXcmCsgEA7A57VQEvqFJtgkZT5heIBWdm+UYMyoZj0mV
wx7TqTHkcYaZ9VWMQatPATFRj6qxWR/Ug0tSakNfeNmYbs2WMZ762usOhMtQMflmFRR4n4Uy/jc4
uOPXDk0fZyOJ9hHUmUEaTBWpeXWRg+H5lmUgGNT3+Rd0DB0ML3SaEbp6SrWznmBicO0nznNPaS/A
PAiOeQD66OQAeUGmIYi+/gANMx8N5AS1OrnC7JodLgniOAD7F3qe1XCgnKDaD0b4RJaww+YfUpoC
q+ahhPi8Hvt2Y0UgfU7JoOJ7rwvNK2ZjMR/m2c85I1OSI0VuA4qvAyf7AAYZAwNjEelvKEzI/giL
wFj7KuhBLQvkebeYWzDTV22hQNPF+TRtbFkiIkI8jEopdFr/HBerkkUmxFdsbe4jrtRBUYd0dIRP
sxgNT6akLH4wAMWJ6FtRQ9iB3SZA4v3QfS0sB+B0wBH3ztkEHGpI0pU9EWhNJiq4hQYDfZiHaGlr
SkRHzNZVA3JnIcbJs58hfszi2KLJknsCaSAkV7hKEGUT1zXvtNERAJElUDxwvIV0Pl5tBl/dmx/9
CApo24SW6tmiLtUns8YFoFkkOaqXeRHPNaXYDU/QDFbAknUfSqaMg/smYLvSdXFKesOqiKVemp/8
lK1Szc6MvwDnY6U+JA23XjjkP6ak0KRgCbvEkt2jE0fSH+EyY3sRWeQgjd39tPSFc0DgPlzJqrf3
S5o6V/kooE0hlXNPjp01R8vu2c4s7CITP1wu6iJSML4sUCb+pHaCmITbJbbJeBI9wYpNR/2lGb44
eY4BYJTqtuEDB6eRP7vI6jZd6fZPU9jmW6zVxW29xKc0n9NDUdYTmx8h7a9W7Ke0jVl7kVR6OsZ6
ZC7tltmFM/S4feongfZgC3viSwXvbcfjIbiQtfEIQkxPLEybG9/Nc8KpmoTUpgRmB2uaI74vtS+h
1e0mr7Z3TZWH11ylYrcMqLoRt/ZHr1SkXNZFiww0mS+mugMg1TqvaQZYjIXyDvuU2Y+LX1yy4U4v
02E49i0PbfR+9bGB8XGsHJaa/dh8jVecU2Ln7Xm23eRRSXUdTvI6HRNxlMRZfIxGst2si9LsZCeZ
qED6oatW820RqPI4Ykl1JdcK28ZvjsdjGVOt3DSTSXEHutmljSD5aKMaP8x+d804YR0KLBdUe7cS
dd4mzyRaT4ro94Ep8o6N7n3Ur5vbxmrPvbdc+wXbp+3gDM5t0y7gImo9El3vJndNXbEBbwH+gMm7
8Kj0G1Z3QE6s8nahwjrJ1kIuEbQ3PWLOjZRg8Zae8gAonbWRNhR51ljPfV3Jy6Gb6gfuweCUChxF
i72w3O/K9HtdOo+Oh4lmzpsSRGh5ZgxJVP04EvHiRsOV6qPiMk4VylnR5djZQCoIkiS2S06MBYzi
PUOQU5BbyHlzh7iP0LUKgIkevZsZg4O7eMXB7ovzmNQRpTKWNvR2Er/EGPoHW4XdxkFGTlk+PQRy
aW+gI+2LjK0VMGQMbhbULZqHq2JgQ+qaDpYXprFL9IDmHvNutO9zAafWK1Ay+F0/kSBS5Oemo9Qj
+NP7grDJvcOH+OzlKtlJShqDfKKfdwZhKRWb5vjz+fi3U5/HGIrkDJEK3WjGpXMchsiA8DcIFcs2
e5BUEvcm8FcvU12f0XX0h6mWGNXayLAbIlgmFDmEFQJ3NrzXNwLlaaKZQYDbj2I0OHm2XBftusRJ
ihNVzKETXQp5rY3fkPnu0pI8XIij9wE98WWwiO8LYNcb7SPQwKtzNYnxTsn2HM/Fs9E1riB0EntJ
xjMKXswCbQCVpgXB1dRWcznnhboq4nzbcZStWg9aoIkzLA2pDK0hlUxrGdZydiFSyNnMbRn8hfuS
727b+eV0LG3k/yyuu0OXGnwBIo1B4ASCJ9dchyPAIMP+zLi3fWwlz4N0zU1F7ZtuisSm6bLFW11G
51iyr6xHqzusol3QrAsZDDyvCikuQ6Btd7TWBkyXH+9gkcRfZn8Kj3oGmoShb7/6t7dOZ4vDaOES
n6ze3gUjHJlcSdp6XFvhmnHgoV0lbxf1DuVrdUiMPx+hWW5qVXxjTxTtW2G/t1N5JC0AORPiPP+1
DkJCLvz2nPaEQHeK25KHkntkq7WLELkkkgvEbbwVJTrfZB56Zxiez9OE7yVExntqbfp6PLTo4Skx
wnWG1MohuNRB+QyFjb+VhfM1uqX0ZGJBGC1yg0PLtG9bazTFnMMQoYFHMnWAOmFhHPzsZuSxVRt9
LQXP6yJOyH7syZQrM52cWm9CDUZCGubentGLiMaXbPKHL8MUfMFDT3hsTdmTjd0FqJeMeruzs0tP
TYHZZqX8UtrluB3aYQg27FSXi0QVxHvDmYx2q95m3/bhPpvTp9kPL/2QAUERce+wAubrbqYvgGHN
fVoUVyJjNhQB37mY3eazGMO9LJDNuH35KbIqu9LecFOMcXIqgpaOB+TjdkB6e17SBEkMjr4QZf2u
ycyA1or9ZRbTIwYI33Z+3Y57nv2stqO1pZgc96Z1qkfk583RRWqzc6aEtNBpRkxfTLcxU/DV7/fm
xC43k28J7jnFOySIimBTQeiFms6IAW60JqS0isr8xQ8ieZlEIRrwufoeZ+H7GKbDyWbdjABu8kZs
ax5Or0wf8t6595fyQ7OW6TZDxBXSz+EjoaLm2ZlKgmEQ2LA89wfmF0HXHnufJ1iEgmWjGUGxdW2a
Y6lVcRaAaW/9GINfz+AWxwuZn15SyStvoblRce8f2DdM104JTzLOBJnoShKAyZr4EvU7X8UQ7mzs
ZkRV2SBvh5ac5kk/5Mw+NpWM0tPg1c+dcLCI4/uoN2k19S9EsgTwoUL/gaXxBbcIGDHKyQ3V1rvr
NC4smjXeC1LXuJuj4iVe5esDdkzkOqhBCp04x8prB7DRuSIPGS8Z75/RRiaJlp7VEn9UUdTd9Bpx
FYmcKRnN1hzeIW5kpU57hWmpAss/ubxtTfx20AwXfsfgvXK6p27prFMXO9krUItsS0sVH9KgQwi0
1N1FbKXjUZX9snNyMZyRu0iIA77x9hZevrspr08yqREeDe1VKxAL4mS7G0txyIuo3nkI8zaeAUBY
WsVLSHu4iewue7RBIyToIXdVwEnJoxlvgvaVunBsdUerxR6BcuwyzbA/DwV2BBIO7TeCXU6LT0AN
I+CLIpCvHRXXJTsbwrw7ZoFQBAiOj/Lgjp+IC5Aq0jeo1is9iPOsw7OYcua5svIJUWOKorZhAFeA
k2wTaw9v6aAYD3tDcmbaQKEIAlGFrt6ZMmxPiyyYnTWkqcCOJaejFReD1ztPoZ/nxcZEfv0Qq+K6
0OqHWNyWfVbh3i0YDNCESefQTn24s8wH6/6Kp2ZNcCwuejfML6Ipi1Yopv8c2cF930fugX7nXIXD
e6EGD7Zckj9wwut37Bf9VT+5fPZL+og7xFyq3PqM9WtjDd57nIjn1iNVs8uLbqfclilXmun6ycYA
8jEFAkKs1UCsDcrbmSKWOXk/3UZtGV37Qu/AAvc0w0z7U1aZhxjRi0YbtwWcCRFVVCSowdgn5tsn
QmYpG3FpW9gY2jk8z+S1fOA3TXZOXbGbC5iAXkTLSKqvqPFFCLaRuwkQJmFc83dt3g2x8b4/fEs6
BCwNJkhCZvo6ejYWuAgFD+saXjSYmb0lh8hqN4z78UeMrq7EDbT+oTwjHvTma1VwW39XOE/SG/zb
U3yC98XIieuBJR1pidk6x5+xLJNTGMumEMs18E/p4ilPk7o9hPOQcSoNLeA9imiVCHIJXau/jRgs
uqzinVQ8wrMpxDG3RbrcZn5kyU/loDp0CSqsRf1esKkgmayVEYg2JviwW+0hd70XADuRf+4EA/Yd
SLTEeULWqOob/EHohWqm3tZzF7gDl28U1d6pt1gm3TiTDWAVgUtbXsm2SV/FLDsGBw3dxbGrbbYk
gODQMV1iPEd1lxShNKfAhgJSb4RcZPMdqplT7w1fY3hDzkwxPmgVKUln10Bow5G5TJZ98k0Bfbll
dpDfOxoM6w9XjOMCCnJtxqDXsM9eY/NCnNYPS+oBzIVIzXkYe3lfXmKWE/ZLjFCjO1X91HYnaTf2
dPN/mTuT5bqRNEu/SluvE2FwAA4HFl2LO18OIiWKkzYwiqIwAw7HjKfvD4yubklRpbDo2lRaWmRY
KoLgHeD4h3O+Ywd15G+nmlbqgX0MIE80jyved/CJ6dmGCkUTX/pS1XvmTNL2D0Ux1A0bqGFoJAfb
EizfoN3ZBQFUqk1eKjsnJ0rh0OyJeQTIex83IN3JRGTemD2NAkDyo5vUrrgVKsb2scnbqINfIw3a
sXbrFs7ANMQXXqJ3uUF+we/bK3kaYHdad85kV5KaLhck4Y1aqke2D3A19zFDXeyrMuXR/9VvXF99
7fkmqO6oItRVh0WlbokIq28ojZYihIFgI2wvn3SgsvpbuBABsKexoT8BbVp0N3JuBD17lyDlONFi
R+pyMsBij6mL7eHKznXjHStarieMoiRyMd6Iids2zAzwYavvOBYIQ2hwfMW7Lk/qazsAowuIfw5W
KyyoFQIQYMBfyqzu5Wm0Cdg+REx3yV+e4jk8UXFjNKt9kcOnWbdhZ9ENOD+RujPCskvMsjs3Haku
Z6sfossGYxyloixgMEhyvL8w03TeoKAS76toQLMPFras5uDz1LuovKL+UvSNpXZR7INoDy19qFBO
wqtfZvdWZ/1LMlv2vvWi4UFyXxNx5xQ3whuKrznndTNk7qVE9XlZmbU/iPCj4v6YePhV4goX+SMN
iXNLruoFBNYXBv3P3YTyB16+8xnKHIzhnAC+vqSTtAteeYhltM7JszKDz4TcYJw8x4ln3cRlbN32
pSYACrOloKUPg/5bXrfRtYiTPD7zm8ivDDC4oat0USQIx8Ql5rp4SDxt4fduoAuX5hla/XgY6zz4
Wk44Sao2rNNdxHbMGTqkF5g44fvmM0npxK8+S38evrLQLY45nrpjWg/TJxN7nNVZZrsbWS9QL1Kv
yg62Xw2XC+K9C3zfb10LzzBffByJMwl7XwciNDAwkwDqQNeV4bYJg4vRa9ojkggS0O2svmCSaZ80
4G3lkas4TeLGNa8+UV8+7O6zyMLsymTVIcKzitZuWrM5iRPZL7M5BhwMB0yc7DdM2fJNoysjjgxY
8PgtFOISDcrJ8pOCmLZgQNkR3iaF55/Avu+T3Hqp0X5slSkY7Dth/3Fxl/hqrpuG/7Pq84PxxUxQ
tO15/vNUWe6CMBOiAMPVaTGnsZxUfGwtuskNa83wrRQqArHgAM7NEsSSCZjejxFBhB7hnACBmHSP
fnnKjC4vOcZZf/uqzojMCSXFhisGe8Trp1V9il3qzl0A+d7dzW0hvokSbziZaHFaHIA4RWafRX7M
noA958e4KdzxaC0LmwTwxnRF+ZSFjwXvVLIZGWqJHTVb7F1oFy7FfhpL+Sm3ovB1Tses5I2gVSDB
p0OZX4ZV8TASqpEi4WzRuQ1FQ5s4hVj/Ni59i8JUBS5gM1MLfp3Y6Zojku+h3qcwMetNpBO2P01k
vCcJxvk7GxHWzMvCPmob40iJD46y5GeKXlrLPgasAmgb4f/O75RFinCTrrGypHeQ7eZ4/WsyZ0m5
Y18ksnNSDsrb4UlGuB/7DZoFW5WAWbphsZ0LahVN0GKchJiKEe+ATJiJkLcDl+VJKdAjHDpZDmyr
/SX/goV5DrcDW+oUp4RCuzx7DjFkrRuk04UwNd9k8J4MV+siZ+VFTGoBZL8m1AXirBm2adBW1woU
JXz0FrvhpRkoZrfVmIoLEWeQePIlldXjarOMT0GyxolLKqQPPTaKtd9fKFSa1GnZnkWV6C6CPLSC
h0o6LPDZzzKIlKMvPmS2n5bcnDHf7GxSC7lsoZ9V2wa17X1KwwzrCbSX2dcdMRvSmmd4JHg7Xq3S
Ze/BxHm2z4gRwv6B7odRvx+QwnEB8ML/Lht20Dsr8rp2z8M6fVBKtglhAdROj3GXSXWVd7nzMCry
wO3Nv4BtVzWxDMOuVmLEn46BQLMIsdiPRJk0m9Dzx6egKcX9vxJWo+NYOkBtOP3PHg6ZlS87R7cW
q6gZdvVUP/0rVqvgtQy6faTK9mbEUL9VQFMrQmbb/tu/iNiJi8Uduj2DHqx1lesMr13tku2yeFid
8f7by2HBUaH/dEL+I2Xhb0GKP/rc/u0/1SCu1/vvZofzfqssvH81L9Uv0sL13/hTWujhecP3SPCR
7aMvW91r/+6Gg6jo4tAMKSo9aH02sqt/D4Fz/uBPhLCBFvOHKLP/r7TQ8/5gGIoOEWkN/Fn3n7nh
flG/ondzhFhJi2jegAv9GmTFar7JHAaXuyx3wosY2C+51K35GwHZf3gVT/F60EMCpv1FCaRSHZSp
Jq/WilKkx3aGWWjqyvnr7zVHq4b2R5ka7wh6RBUQqwc6NQx+Ec5xWGnX9ZOBERfy6iYBTRRRC5xC
PGAXqq/aewt3xGWdC+aHv7/0O+r212uvEGBMx7AjA/WLvpdUj7oZwT7tZFITT1E0dUAwNVw42Bck
Stjmqpwrx2N8SybpDp9s/NAJI54rp2yiXVKuTwirdwGaQcFy4j1BFXX1oextQb/z+9/1r5+GhwEF
YSqZdKukdLXO/qDm8+C95H5PbotI3O5TG6QZAR40JNP+99f5GfS2Sp0lz3npAyNm74FU9ufrMNcJ
RiB75MAXedducMBMkmidshmvg3r0Tb/RPbTDpySM087/py8ykBSGxCeu/3X4Qvx88R48NLQDyI6q
JZVzSWZ16WKEPvz+Ja5v1U+fOqIGgdIX9wP3JFrgn6/SoB6LcEgR5ayy9nnwCZcYpKsfZLo8/f5K
60/65UoKyCJqOuWSrLNqjX/80NiBs+llCLdLG+BOm8qPiL4dIsRR02RdFrms53/+DtLsAiC2lWCs
KdeP94evSYpPsnd8Eszl7AWnxB8QXfi1dfX71/WXLwkHIhUFUKxVY4r6+uerQLbwjJdxFZet+afM
p6cp2ChDS0vds2M3D249F7f/tWv+8sUskerBcOaaTtCg/SvZdYq8edWl7z8iRKXz5yl78U+vyZHE
aw1tpWzO9F+UxSpG34n5yuGaVnQBdaG7FS6kCrQLgFckGWDdZqDziv7mJvzr94bwUUi2HE18Qd1f
z8S4Gi3CLjpn10xN8WmQJnlBs+1D8mMEtRn8Mr/5/Qv9yy3BCch/hIv6M4RE7vz8gdItRW3RSLkT
HRtREepG73r8YoR6BZl1/v3FBGcJP++HGwP/BoBZLhR6tu0iTfzljRV1Q2gDXscd0V0FfBiCAqoL
ohS75THr2L6Bn/DL6BCXiwNGrysohVlRL8WmWCmHUphGvEzFZDM1jDFImotWF0F8MRs1kwhtFtr/
mmETK8dJ02uZIvPqPZFZkb+vhroajhxrQPVn1aLA6HtF6OVgUvKcnKAnvL40c6lvDAt/73IelKgu
xiVx3ccAmTyW1rjYtot7DoskRPNRCpSPTRUzvcNENHVfvbRhfDkH81hfjeBIfNLQmZBfZD71qjAl
Vu40tfRTXTlKnn0Aw+T9yQRQEiPbAeJaV0PXiW1K0N1MKhDqSpYQx5TymzQPotZyuCy6z69ZLVKA
u9jlSGe3ZHY7NoggCZJyggFX2pi4h8ZR+knPDPwPGawIfZi6xmO2rizGKBjfA70VpCvdAJwW7smP
bfBpNnLUbSDinGxOVek5fuV09Gj8tRMj9dpG2NV5a/WI0r/dmEV5952NEHMlLANZh8yZLRtIZs46
KwRgite86h5AG1fxMSxyVpow1BDVxY4qzCVNTXByEJlZew/tHvlsrhd9RKE/2kd7FuGXKFBdT7s+
D41/aY+jYTHqFVMg7kYeF+Kj18isPaIyLp3jwoxOjxsLRVeMVjXvxtO0hItDOAbI0asxmYjjsKxy
YEhcl1O1qYmlaDc8JuKR1qJjIOuKDPFXhH4/v3VEWy3noek8VBw2Xo5zZHx2iv2IsHwfZJV4zDIr
yHfRmMtL0qYmAhPQs+v2iv1L+DmeuxpXdhb1eIX00DwEbIrsTQKgIdxObuTlHxB86fkQOG50ZsDU
8U0AtF7s6k77d6ucgpmLmzf1Jec6xUapwxilhmmd1clWyRcEhhRMDSMuCCX0vcETmBbvLWJtMMPB
WgZxsK2C1EwHuI9FyuLUPAyda312nIaRguta7GHrIgLANecDAzq4swupFnE+4vngawMiLKnJCK/1
gLWwjaKHvB8a4NkojtADQmvUu0U73BZIF9KLepFEaU5Dpz+Cjo6rvbW6yXYWNxEZ5ibsXZaPdfxI
wiPyJCI0EvB3reOCL+nhSbI4RnqVZvUaHu74s9pOQT6TmNgPjJCWhQUt7NtIfENYYcqtp4HUrSgD
F+1dEXVo2RwUfoEqeBhh3ORmYDc/1zsU7azD+Ozy+ZSiGvQOLUpWfSAdVDPp95ylv9EUVuNOJYVm
mM/OUH8uiVWJP/EQzECAMXwBWpa6zYc5CtmhC6Rjz3082k/EeWQ38FwkOM90YsYUZ22eniEujtMm
RHcb3DuwdS+4de3nbhzmeG+05dxhkVnCL8S4BvGhYZZrIdAJhAm/uHFSJrcu8RlojgeEFPyc0s5b
BsA6kk1ybAaPiMvKHs2j8ErT3rqqNy3wOtHDPYtlcrZrJKwMAbooAQpj5zyUD8FcOPGZHBIbNAFa
lOxKF1R5B+PMrXPbxKlqP42KeBlcGZ2xhlOJQ4Vha5Xm5htRvWL6bDUp2yXuzarYj17rBW+xv6TR
oaA2JR6R9B2y7WZrwmc8ImwFq5VRCDCu6j84WH2Lw8DECpkm6X3H2EvdL8rwmNlinlri82oL+Liy
DzAyj8vyETGa+zQFHfHrYTawNo+iId1pY3XPaQGrr9Ml8LtcLN+TzDbyCFUju+mHfDG3Y1yA/mqc
4AtOMPWZaXyOoyENcGsEaBbesG6Ot7aHzHAX+dK8ZfHkMI/g7+HIuV3WHBZZheZcQAPFvroKVAKC
kWBGFrXyQQEE9lEurClZjlYV6t5+gX8WuMMWJWTcHwayRXsyofwRPKtXo3mK7S5s0EZhA9sqdgif
U9KVxk05zIDJprTw920HdBO8WlY/K7mgmCwzhBinkgak2Q3O6iFDumK9tuSRERxZqPIxJMny8+L6
DN5B1tkZIiDXeZsA81QHp6nd7iKb0ecimyScqI9r7vIIWd4JtWFkzm3f+S8jYgMUJcnUP8G/RDdX
eqwrGX/O0wfErMtHcq4ss+2TGO9KLH0SxpnW2QspyBF4DoFMpt7W/NJvwAyyFzfP5nSThm3W7ppE
q3ZXSJCaW3Zbxj5i/UZHCecp+OiKojH4fjogcaJ3hxci7OxXqJMuhRXyX3vjWiNAQeHjFjrOMu+v
R4V4imCdyWNxQW7wvs7amE+x5KGD1TV5miWvfxcg26j2PH0BsjkT+qhdgpIIgwEw5VvWkY3ZdS0q
itOAThAsQug1PLmVxkDWLan1lcgq1IYjQTprMMqY+Pt8dqsvnaOi8MM8FXm/azyeHZ/teYDkUAKg
u67GXoh9UgV6X2EMjU6qrdK3pMCkuq0s1cbYRqQmsJZcp0PeZ0geWt7R7xnxdtaOeRFfhcmvEOU0
rhn2Eic7wMai5udpZ76JgpEM90aFi78J5zmRwNv84tGZsrQ9QJKQdLDszYH25czG8eRRKrN6FTI5
CFRwqEEFKjRUfHV6Oxnt4mJJa/HSxjbiO2GnNtaKPGfN6BCt+oKqOWJ92SFuzcealWyEkuV+GdEx
8smC3wY/2NcvlkVoy06S+MIXGBn4TMrphBPcN+30JXCKKD6YMDWf4mwd59GzaNI2czJ2jtUYtPZW
a63Iasa0MO1zYPAHq3Ww9usgatZlbznvof4W9caj1Pmachh+CngoV1h+I5g1Q4Afm0iGFQnRUXV1
sLACjkuBsABOZ2CUe0BFZndnZsf4vnuEGM8E/bXuLu+XiIhYcgz6fRvNqBcxdSPN5he0F9SeTntC
vm4+zwHnyjmqCoJPJ8JWJjAvi7Y/kCUABw6AIZ8qiUbJJ0yFjYXOD33FdnLMjKK9T/XexRvgHxai
I75mwZBTqtYpdF6Wsn64AQ0rM44k36q2XrLgX5jLnkwuA8HxQ4andTx1rCyLXQtWA+Cjp8U5rbRD
7ahzNAFQNqbnIvFQMSTwdofT6KvuUxTjh7kgcxKLMqTpBCeWSzGGkg9lJTx/96bRfeUd7ZEk35Ny
y6zbu1lD4ZuKNn0c8Qy9GAd6/p45aaB23pCq71GZAeVp3Qi76IA75PvA2XjnQ628sEHygWpptXkY
ULc9dE6M2N9JIr7PyVKKIzAGifQ9VMipYmL29NbrZ/MwNlXPs131+utUJ/VdlQ7DfWv0ElCHa31S
dceLNvhkYUfLAOKxGmPkMbMXBrsFsA+P4tyvPlbTkCFUhSOJpKQUzWObD0jU8LpXrKP9hV1CL/Cs
g2hUDxbytZVDGgdmX4glRGLEAlRveeBQk0rGGvbWb50GALhhIsWdFop6pyp/ZInnBeoSQTl7uwQZ
4DWh07LeMdcyZNSy1SW8UNECbwzlW7TpOrsFhC0HHV7M0TwMexH5/l2lJi8/aiGraxlEy5OhssuQ
7pWUh3YbUsg5aebZxOo0cPK7pHqM5siiEgI4/oGPs3E28MY7fGAKwISPVu9LgiCk2lXQsO66IbPv
HGeu7tsMlOfWHbvobUinBmpOOve3YTSBjmBNiwN2LueAnXfXTtvQTPFDuDRkcrFgqcMtpfX0OiRl
9cFzp7XX4IMdNnJJ23Y/AJ2l8EVEhj8iTgJOrc6uznjLOgp/uer8YDS6LCvV5DxaXi/XjHfWDFTF
GW/+kNXVWWY+t05Eofpx4YSExNIPdXYIwzS6m8GPvzBQgzrIiN9p0Mr1+jsghJ70SqhIX9mAI7f1
E9fcjFlEKzCBDoZe3kJ+5X0Poek7JRG0NVxfNNcLeRrphHRkl7A7xgA8+eNzHGMk2xDfKq+tkbN9
N7RjfZcB9eFw1imCJuyhQEsa4MPlReSirNpMHEX3WDGSr0FY6elUlBFC8AHTzyVHZPnczsAOkF9N
wR1+K5+Qt6nuv3TGl/xtPLrHsZ1kuaMWiB4Cvgj5GeAVT3B7GF1SXTJB5d+ziWCcwAjSBF16L7h3
LL4SLrhlYWUhm5Gl4mCfLM8m4k037Kqige8khZfnfS/RbtdwOaBKdElArZJoQ2phxV9jnAl6RTiO
AweqTYx1v0cjHdaoVoqQKLyyLOlQSpbXO3g2LIQHoguwwam0BALdlg5pmylwcwwytkKHzKm7Bdoy
pduRXzo5GpZjEfIJ4X4WXs3xLMdAPpcO0MsdxjlE1hG4w40ZOlxwDKwh5zrUApfNAK99m+E/q4iR
E230sdcFBeHo9+MzyJ0KXCsJqKuGuvrQG4Gkl4FgyBFjSMnZNItYi1ws5UBH6mbVK/dInTdOOje3
U5hB240txDwckV1P/lw2diBci5awYSZbzyMAkIcqzxZSP3j0O2DVLf1G0itREKDVlpdyCWnAgjLg
8BYFuaIb3HE2mg22Od9JlE0+0Vr1ySECEPmlgc/+pp1+qg5TkvIQMoWx5HFqsVYzYPQkaG+ZJ3gc
O9v/ji54rm+q2fVweA7LHG5qb80RjWhL1S5zZgdoB4+ot4TlcLJNsqQ4Cgnj/yKqYhb2zIhctGgx
CRSpN2dvqTUyTCwrL25YAzoLWc2xlxPWhfgGITEO5iu38+qnvi/cq7i10STh3KGlTALfeXGw814N
Zuqeh9hOrY1CGAhdz826T00XSG8TaDvJKGtFZu9yuYagkBlbVwe/09FXCoEVk6lsYOGR5fN7rCDP
fGOjsxkReajgg1K5ugOJa91jPW1eoqhYeIa7afy5L9d+JYtqmJtIhPy7iXIp2YZl2kTX+FkIpAuH
kJ9DGcBcYqbt+MY6MXlCp6LvI+WkTOzRzXfIGiEAbrp2EUigBg/znxP4S3emDaWQNI7JeR0graOj
Hrvyc84HXW6zUspTHtdecwHxNEEZCkj10iwx5bs9VZesHaTeO4QyEeIW5AsJP6jbLGDK2v00+nkj
9mmHMBghqGw+5dBVK0wV7mqnlGVGyUzw5bJTvQc6eW5iSk0rz81HTOQhtjyHLwElOSfu3grqdHW1
DjI+9rLVN55lOc9h1znj1tHclDtOYMx6Qd8zQNJMSa76cq6tY4RmdNn1XgK0efEqSeNglGdOUUjD
81KxyXJ2/VLOOPnG2nscTE0mph+OARoCYaMXHl2Z3Ux9QOwoY6ql2JP2MiW7pizDM/yi0N+Zah6I
GS2m4aFTGcMYrxvEC5LfBINPi22Q5BS+mxcA5UR8GkKAThsHaPqhh+KGJxeYq7918rLTl+U4G/4J
SQ8asH94Gicdy61MK2T10ih+hwoA8guCfy5Tob8MLw0SDoug8SkpN/hc1xAaopOIAp3xnmxxi/ry
5GI+c079vJqyXRN26QEPUXud2iIpz2OIgmnT9iVPM0Izce2Qt4lOtiUfYTmYlGihvRdLVKVl6Ma7
mI9vOGQe2smd3/JdQVfJnODJZhyVESudkDcBvbgLoH9L2Gkuq0TSUhASHUXW+j7W9oztjNGRE+yc
cpzuuYMXiTeeqQitosxOhmbJP1Ss2HGcSL3abqU/veWidp9oK+aZo6JbXr3OlxeO8CeOOkCHT9Kb
1aPJHPMKui3Mt4OXhKvhdpRvzIcLCg8vTs2OWQsJmmp0+m+jmuR7Sd48h9Dwb4JOk/3ikPB8z/MJ
hIGX8z094neuP7LFsNV1YDx937ll1EExb8LbQlX5E5OLKN8pK+komZu27XetaJNm06j1CW9NgakR
BAo8aFKnaN4C+ojXJdIMXbKERWWrM1JAoqme5c7psOQehgDKCMzM6A73oUm2pYpseb2QXY4RNsIS
DK0NB7ToiKpdoWXueALJXaS3LSxjvTMLti20mq1yTmnX4CrwOWbxjbq6kuQEV2gtGEpWt87icEf0
eFa+V3jLhhPcGOqFKcawQ/g4wultZiOLvLfyrL6fG7Y1mxRj5mdtOuK3e1dRH3SSdvM0qA4xEG+2
VLtpyvRVPbUc5x4qBk6FgR0Ckz0ETBtfNg61DvPNK6QQVsHzOUFRMRK1oNAVIhgLeizLUKv9Erfb
mnGavMedknUm54P1HoM6aRJR7fdwVGSxPLwJCR64cA3NbZO2pX8zY3fzToWnQ9oGmcSPocX4ZtvP
hGeBsqgZqrWp8r6xTTBiR7ZSAArOaMRNVV1kz2mToJx12iwANjYJcihqZ8mDE0fz8BSUFSIWe5YV
lbbNcGkTl4i0UapWaCNl1OjHuqnrNy+yxV1WBV209/tk5MNkQIVpp23uOTGHDw5eFkgjtJTOJuOA
/o5fPP/qoI7ngV+QrXqcSxqcvQfY6imSMTnnfW+Q9Q/40q9xbJBKluZh4+/HfCIvwapxtSLXW8F8
RL4A6ZMMeZlnlTX6k3TONUZ84h3wIEL3C99BfzT/0cc5rzCoJSsJMJwydrphWDkIkFZUoLdSA6G4
ARDMLBFh6vOi4F69IwZNu+IG23f0oN0VgNOIa8Nww3AePGGm+jlASKyiKwS9PfFG7zBD7Mf1E576
utlHK+3QDmOnOFSOhfFsWnmIHltVPrRMWl8iCA4VocMrPFEz3Iv36h2q6NZhdUuJF7yO79DFBFzj
o/2OYtQDVMZ0WAGNhBaxEWqnFdzYrQzHYcobnvrvaMfCFfkr6+R25WMUWfXimWihKl6ZkMRwEUmB
Xdxtvg6EIkf7rlEMkTkjwUnWIMeKc71SJl3Zd9/EO3qSZ4zpL6DH0w+01miFhxrd5I3nKqCVuRhb
ey/7Op92TRMCtnRWxqXhhLA4ESFfKg+g3BUGqPbRFg4iLmTXztkd+wHfujbea+HGcOIaQppDuuSg
eszsNABMZ8/BzerH/DQzzXm1IcIyM5qUhb22phvypEqDI+oyLCBSKKihlV8Cal9m6xpyO82VbF3n
xMK6AO/a+Hgc5r7BTKI1dWjHWPYtRBnKydRbJbQFrSK4maA5adKX/CsswmziTsI5tEn6mmVN3aRS
bdwwJTRkRJZIryJnNWzHjtTnDb1ZQPGH8rY71ShUL1au4LdM2gnWTYu9AOflmHp7UG2uOJCphqmg
Yhy+El8J/ricmZE5OBpV+iyChq8JXRnZL/hPuX9BBXc3nkRkOBGgSDtHugQNYtqn4AYGeLVHi0Us
fFF7Np8T7XhvTrWkRDHpdvpAlB4JmDYaPcMjoEaV2+SW+OQmPXVF5CHvJ7cKByCKJ74WiHQjcHgD
q8oZ8am/ZGc2aPJmdLuhpR11ByYaI9PDvW8CpgDkBi3OnqoB4yxe+tWkr1DybW38Pp/Bb8DldSKG
8hufatG/1L5J5a4nsEicOyh0H8Za27di/VZTXPGo3TWdRoOlCpehcszCd80c0siCcXSzDqrkYt3A
sMJugX4EUfRIUFJ4KEzt2HthYWGkELCi4JgkrCAPBFiA5ewroCV73RaMvcOauQs8wtpkx4hUNUhu
3KwUkA4Pxuuc2ae1q5mwLTgihuq5DHy8J5pkKuSkNJREx4MbgpDqUXcp+LP3RUNHsMfKRVgfvxII
Y8GdUh/bZVHF7eg0mJqYgPgMb5NZLJscI76z0Q0CmX0xNejxl5wBwJZH9lLvKjX6b4KejJY6yqFw
YssGF9CPTLUIoynD71Ai/ODYKf5gY2qjzpG7NuMD7ec1KSSOA9JRKETEWP0hwTqDWxxJyeH8H8Jo
uKRT8vszydzWDeORkqEZ/FKQn7Ybkb2IQvGNQHrEpinbvuIQGFrnQ5u0JIFCPDBiK8De1ZvOmPkz
t20JT4mwdmqwhUPhoJUd3aSF632wa5xQQxpYxEMwllHQT3MtNiaaIJMWCzXQVhSYcXaSW44ZPM6g
9AB3zJo53Obokyyi0BxDMI3r8c34fKNil97UpoE9UQZP6kAnzKBmCBzPuqD+VeJYDamdfLaZWXev
BF6uuEt3Tvh6l1EAlizhqvlNrSvfHKny2RjWDDZLkjJsFpvS8QCErFEj0H1n+rGDSwNxOTfae+Rh
2TknVzc8aKvUt9sDi/oiO0Gb6m+EL1l0CNFO5hOCUCiUNceWv4GjPTyx7WdQvPyJvAZ0Av/afWdh
FzyevUMqS2IDl7p3D9T5kLN9uyj5dlRW9wlBUvqlrVNILcs7cbtZ4dsM8SlTexmWdxDNw2vULHN8
7cWexpsO4pGERQb/yaF853pbDdCFzTytvG8XkX2+m+jdQDxnKxO85L2jHnlnhbvv3PDJXcpnwSFP
a0Huos0Ef/CfDema2GiylNS4wakZPdhZ2RE9BQ71ORws+3JoWsYNBDJl39lO5E9TimRuo5eifw1l
r8032hd0VnBZUulBJob231C2stX5EjB0Lb/niHzN40IGBYQYsHIa91Bt5gumXzVxVX7PajBSVdHS
w6AV2KhJcz4AFOf7ASQiGL6TGpFwtLWG0apLXm30mWVD0tFLjeZl9BSnh5WoJsYDDgb+iF4fjSo9
ZmCh2o4WuS2QC5xiIM+CWXGYBnvbIEvaZzwn76ogo+5lrtSfp1CBd5Hkyz4snJrNPmP/ri+Lzudc
DxdEvltQMe5yN6fCnY5eEvDwzRo7Z1cUFPbMVJ4UHxy5bBl3HcVPwnQWETdBpPxDOM571zrrUYa3
AUVeuVdWK3xME0kW4SToJZALcC2UVi9h2PXLg46JZzzXfqJxS9PM80Y1ytG07VFQ3qRN1pM8o7g1
1kE08Vmb0ETMVAfSk3hetYhOuW37ukP0taaSQU2zloNIR0xujDL88WIcyX6owECFh0jzKGMT5OFY
Q2NLszB1SZsAaQjr2mH7t/Rn/lKxKQ6KSZkK54e1DgNn4VKvJF69HtLDslzAH9UgpEXc0cnUrMO3
7GkC7jztt9/QwIZ31jKuhFyLfeAW/4X2tsXsybMXjZ3ag+fsmSBWESg34B3aMKq1HcmqWiDoznNG
9VBhJrajRCkG46UlITFvx7DTy1H0ZBRdCNbX18vcgUTIVCGwkWVwhPy8JDEY0S6RA14Dp4LjsZg7
+seMAXtvgEwhpgNwwTC6Xu6xdZCMlkBBAAclGtgbW3CL9nRu8sJ/rVUdvoqmG5fNiBphDJmsgaq7
pmfoOUJRJTSbUNuqvMce1CW3cT4V+ntQeQYnMdr1D2PBkP88MBEFfDIx9d936IJvGC213Z75CQHD
wmIeF2+QygBsnWlba8bgS6vOhRWn9seIElYS8zl03pFnORafFL48ZnMRMNbvesnO1ktD27kSsUsJ
vzDXso8uO8PkZjKpF+4TD4DHk8MjsbrFYUBok5wQdWwZWTDlc0GC/an4+kfa5P9Ucfyj4Pjffqtg
/m+pTUZg9Zuojre0qv/HfZV+q39K6/D4t/7UJ4s/kBivwjTExqsUeFW2jm9t97/+pxX8QeHnoFzm
XA1B1q7aq/8jUPbtP9iiomtGcBUiu/J+ECiH/BF0x8ALfcK3CfL4JZ3jd2kdv2hVEXfxI9AnrzEu
vvLlL+quklgBm9EF3aLZ1Vi7fBOffng/bv9Uiv2G//vnFVaxmudIjyzE9Tf4QebYtnlj6OkZi3By
Lepkx9l/8Qq/SDdD3Y+ATrhC2WxTXoPq2v+fK3AWKduBE/QXqaZY4tbPLAQH+Jct6Z1g5PzNFZxV
ov3/ZHYBUGcPhRVxLjAdEfa+//kPb1PM0BY5LYVz0dXedJ302r4DVhk8prFniUvbNLrilbGUxKZV
XVdeGu0drYprIWPZwGEHanFophX83wiPPUFsz6ytxGCXp2aqjDhGdJDTlW1RBmDJXslPv/+gf1ZC
8gr49ghABkgIAwJD1Sok/OEVNHSTDVZ5seF5emV334Iwv1ifHfXo/c2VfpZA/nklMlqlC+mZu+BX
gbXlMdCyC0tsnFl/jgKTXQ5q+Vgl5bL7/Uv6jy/khr5Pn+bywf/8kpaC7hRbt7Pxen9XojZ0x/oh
Dcen31/mr+8c2ElyQGBB8Nn/5SbEUQwAXcxkfbClp1cjaKIKsHf5J2vM/+ZaP+uB1/cOXhWc7PUv
IYfLLzd8qvLOs9PK3YCAOuOVa2gMJlKanfYyUYffv65fSLvvF+NFYRVgisn//spVZu2L7ohnINNX
NiD+A57g/03ZefVIikRb9w9dpMDDa0K6yiyX5fsFVbXBu4DA/fpvMZ90NV096tJ9Go2mp8lMiODE
OXuvHbsnn1z31nt3B+x7V155NjHXfHFhGuOf1xMhZXxBJN0GamD789M4UqbGTSWBxhu2enT1IXPw
4i4A65ByqnM1+pMZIH12fxi0/a7ivlou5ohrjEErcaSWZC5Ew25Ob7OaQWZAVxLWYVIzWadpqLTX
hlDo/UBDuAwMQ6tOGdPPp9k3eFpslfWPEaXkW7R0qyoSVdqm80oqLLRBURrqvPnpxZYK1V1qOkQD
wBZi1puhaz5nDYOQ2lvrsZZU7I+igay1w5o7PjmNN7mBbHVnW9idd7FVOXaXuMelyETYQu6M1EeY
J+CB4sOyXP+aZhZ4NhzkLSMER1uuBEIf4ohTP72YKv45KPzCFOARVL8Y2DJTkJl6K2TSpD8A35xb
5oN4nvbKA9515U9x+9AuhCQep8aWu7kh4YQMy/7OhpF05IRfHUpgGwDPGPFvEnBMNR3lwZBQiBzz
2rTGbghaBqECL6K3In4G4Hthj/RL7CZUTx9ZqhXp6kZrEPnMeTndNkvbYUkz2vIate/wHnmqPjGf
MUOdEL27Zi7qO10SYlEjgD97C4BPDaqZFcSlymh22KK+Nfx6KHfD0Av1EEMkSKnu284gRLurp+tO
6+LxFDsdzrhAj7rJYdCJFG7fGYla/eKuO4ckMI8PTeUy8epSL3/zF/8qY9c72PUE88GT5j39Mv9h
rNjJ93qM1K5MgEsplJoZL/RnzdGjsyZ90nrKSMXnhvDi8Ypbauy6Fn3N5EXDFa1jaGRCxhSIFukM
jyNrZ6tRuE90JdlEzsqnUwHONnHtcx9Dg1lodzwDkQUe4yvF5N/JSOisZ0cmd/ks3KDtspZoSw64
zN0Zd14rDIrbTtNAL/SmTI9GEyUEpvazQHWMzEadCGhybv3Ea48jRuDyUFXzOD/mPEHreJzA0pgT
fpmDsUSL7vmPvZUWW2XEy0n2lbPKTMb5YHc1TzRJvLW3i+eayR5qz3HX9cItrhhwJ2Qh4I4ngYoW
iDBuR6xR2fdBmI6+jaZozR6y/WJ8cARyta7mvHIidIYyuVoqDsV+TUjiXPr2o5NXEmIL/tAa8j9t
6rB1ZPatBSfb9KGlOhyYkHeMvYVvcEL41xcmQXnS1Y6VFA5ZILUOHDj319O9AX/JpD+zw8XgPyRW
me9waKD3cYTRvxuFlewsTY0HbR7l3SR85y2xrOaXoY/WgeAWY5eiM8ZSK9U7cKtxaxMoi191QtEU
kum+5pOmrRo3qYrANc+e9sRM3QB0MZZoBbJYJT+AFXgXF0TYOSargDN5YhgHDhTeXprmSGuxYeLt
Jxl6PpCSFfOjwb7qjGZB/MAuvBtw8L9yvvHeWcA6WLwJMa8Gke5uUBmfCN7kQguzLa9SByrRO5wA
k04M8sEtygqIrZUF1iNsDEC7W8cSRDsyuVPAkpaig/Yyv5DQkbxDD6/OOhLy74yMaN/ROUSnQFGL
4d0qEzHuJw3fMeimKH2aUxmTW9ppcm+XEUk88NmtdCvQEPzCM++FeWOO/gVhhHT2wm8K4rfoARq3
iQt3dqubTTozz8Y1e7atVBibVotnEZRY3tsDnGEO7LQWJ9zN1the484t1HNJ9mlUha0orBZSadpY
oahStPKKLXsHTIrRJkK46ZHPXYVJJF1Ynv1gm6/o0PxAwRW1QA0iLMTSm83aycxcSBOJRnW2kWU2
7KsW6pIRjXq7d1dsgYPbZOZ0asirskWBECCxXbYuBFxrMwiCRhKOjkxrSOd+WqLSfqrUZG9niCZX
fkPYeoh/Nw5br5+fvQZewBmtl7jWZsB6j61EHBzA/azueo08H7TU7gdqRo+hGbnQxs7JFwA3ok48
86lAlhIQpEOTg/gy94AZ19OPxFWPcpsj/vcdZmdzMz5ApsuWq0Kkab1z+8Ww7tze6srXPmrHdmch
jk3vHQG3UWCWu8K3X+vfCjjBVeildmvdjRSU55Z+1H2c4dM96Nj0ogM6nCSMByO+0aH3XqpGGeC7
Ub8a2BWiAYVj2oNaBRw9OfG7I7mxNwwdSO7ANgB4mV5uVNz6dLSXZuOmU3WmqzGdEDvEhxqBTHzN
FIrZAonx8jgTIfZQNgNik2rs0+IU27Rc0DHWzETj0fC3k4FL5IojcBEHvBZnxIc9qINARZIZ6Sbi
hQ2mlwx354J0BPJNhvn/guVZtgfMfIZz4N0gYX50dXkjYVXsUxHbL2UMhQTj8DyNOwAc/QHlZfmC
IGl5XdgA3B3C6WrXEUlDHO9KDmgL/PuB5WBq3uRGou9jIdUdgpbBPZdQjPXAQnOu74CSMWSoZ9+8
WP1S8XNO477pWHNxn0qUsHOUPph5JzgYRObWyYxouyivpPtPbQFNbJX26tlEUcK8kRhzO7HZwVya
r/tkwdNMO9c1j1IMun7Gvj3iH9TrqLpYteU2W3wD4qFMbK3adz43m/Gy9F1YiHN80TiqVLuxWawn
II8Xtmk9C51yirqDHaPAexEguw14iICTkda2N20DVeMMBgQYK0xHqU5ED1XRttFQPAc9kMp5swja
hvTbCK8v8RYF6PDEXieCPqwXCiw0nkX5TYPvz2JDToqEoxvzAv1BClFdJyd6a7Y4Vz40DZFHOdIz
CZkSiINlFyo/M4/I7EPqmVoe6jLTV7A4kG16i347yzuAPd0IL+MdQERLe4u8vuex11MYHODwpoNy
qrK/yAk1GRC1FggQhjumB5HgryAdiihzXyBp8+K+3g94dHN2WJnrhxhlsX2M6eBWVx0Jg6HXjoA0
zZIkogu1i8JUVdU5Gv6lJKUa2M/Ot52FCqqZH3Hzd8ODIGBET9PsyosRQwMQhTkZm4cW1v9NYqF4
j0Y/2dGQW3MOGQPHLHlGTUpY3OFpOjB4JUXKs+UCasUBN60XovvVYvJA9dG1IUHFL3ac4ZyHHYEm
Ar0MEEhS4NfxVTncD+XY5ltA7bl/QD7W3yR+JYj8npqcbUQ1W5hg86k1luRQu4OhdjQupnk3Op1V
vI5Ntjriazz3UEdn/Wz0CEeRfFnDWeC3Ma793ILCNim/+Mh4yVIgQIsGDOqstKh8dEAUj85dBvXj
bprd2kMDP8RoIEXVhEa3+BkvNMd9i+JI7hKzWbbM30aKCk28aaTWewFNl+5+Mo2KcWnZOehCdY8W
hJfV26jqM3evRZ3xZAxiQJEdaWaQECk9AdJyPLnHPOGXR2vRoo/SQAepI67T3jhZqYUGXDNrD26V
eORqL2mJNkiq7KMvq5GhauKWybVBJHr7AblBx5PiEtMSiiKV5QPKMnaVniyDQCFCpfyaShessKeX
oZ02/pbkupnO60CfbzI681HNJQcIhB3z1Txr0RF4Wg3y0Io078ybg6iWxI/RjFtt+6uyEMB5FfPH
KcuPc56fFL1kyORwryrfSbpwXqR2zOc2R3kJyw6WSXQ7paJ4bLpdT3UP69hHPI7QErmK2Ze3hFN3
A6vMx9NGabksZFzGIKhkvrj3o5G15gb8KyLVNqu2HD/sG0XyaVBbpfpVgKp+YhV6exdO34lUMmOn
eZ32S8efxoMvauCoYCXBjHSNOx4Jx9Q5iYDWZn42V/F3B035viVQHjmamZsTejUvgluS6RXEa1OK
nQ65ewrR+9jDc+NbJCbWPmqufOqLrSRbjRnE0smQeWjzKMysybYusHI9gMxr7CM5RWS9ggOJ6b6u
iBR2HbEvRxh+GDeGMTsCKnGNo8zauDrDSWaqhXeheU0lkw2sTIyk0LOruoLuuYynOjHM+ch+CRGz
VSSYFp2JGFNHofCd1wScjHwpsepMCYSQuF2PZShEuCo0xZ1TDO4hi/sxqEXjdIcmi5PxgiQc8ax0
jOxuzor2o3W74Rqbvo2eDEpzVPtq2hhtHtVnpaXjqxj6gWFLNY3KCCvl9FoQxf0EmX8psvZcG37i
XvVRk5WPfeUt2SqFMZ1QDdxslPWVzANKkwF+emHea2zs37xOF9AtJ2c5xYnoT4NdWO9TaZCLGlul
qK6XcQTja6S9TC6mjRx9k+aJWW1Mpc0nbYjncdtaYroB/1SBDFwtEoNWMiONW8fepITRfGfAr24V
LP7+yGjOe2M6hhx6IM0SCXuzW2a0N6hMkuXN1qnc0SZJEwBMCjkaTFWGGVU3BgReSUm8K3kZxQat
JpqfflD8PaxyH+SMlKGDzTMcWmMGQjtm+a4VepJuiFmvun3mU+z3nU014TM8I0qGf/X9YZfmA7Dv
KSsuDfkJWyFad6twczLKroSH6jGJv2U04h7hEbGf17ITz1LnNFstkIkRaGiMjZ0OVQJU8DdDNi4d
PL09kcEqbxJGiUWIuG6Vsyfj8OI7TfoLzAszCGPyp71vJfONM8wc3HtHMp5CJ4+10En727m2jH2O
ib57qi17hgKKdGEh33DZsfTAGRWQgoJydL4jl9eu86Elw6IEuHZPiVq/qUG3OkqxjkPuguousMwo
JgaI0HmEsD38+U2jERploondO8PUnfM0L84803qIQjHb8dHbeyiM+uNoFQ9RBcavsoBnM8ikAIwy
EsHCAY7pKxsOtlp/xM8XOcl4ZLiE+jeHuvbSSdUke/4264aHJmckKhmFc8g1v3vCzbejbOvjuAB4
QSHdjfD/JIeTyLX8t3WYfahJqalRanRMv8yOTMhNgcZw2roQyxoKvRp/EzvCs6YxDTM4ZL46Cfra
YzUt6QM4PPNRtO1ArGyJ6nyInfxeS73pjcy/8uK08KhtjG6nQkOXO8oIcaipu/pN7QFOGmYzv8iI
4ZZoPTuo3KK+7bvUPzi5z/DO41i/6TgJlqGDweybUujKmbx3zoFIXIKOeQZsRTw7Mco7XlKrPsLD
2TlOfIAgbavoqXUmb7+gwQkdJCe/onymHG+NDLpjtxziZMqOckIxgdwS1iKzPPjEanSefRsuXaLr
8CZZbZip07Rk4lbaTIkH+vQPqhidPWYaEhEmZyjh9yDJOtRGRC8DiW3QRqpzNrWCCq2PGu8fd64j
WJgRtr2wTAoVWBJMZjASPcEBHu99uqnAUN1joiQ1OmrlGbMAZrwGhiTWxnRvj2xstj6vYZzG+j91
flk+F3Nm5Puc/WPe6HYR78xm9sORHwJ4Lg6Cc6X7aCKGXto/4y5HB1811Tdkt4iovOwSdbo5XDeL
ssO1rH7yZtTLJUGGpCPXrsq/L57fvMxSs4YdrH+BumOlWrLcyMEhFapumKh5JJ/1S6nd6ovjZMG4
9g4Don6xDiL9dzGicj6YSbvV7fc6tUDES/qmoURwZe8wiEtUCbLAQz3nwg99vXWzgAhlNpeEDN6k
b4fvQ+SoLTSiO4uI2TboGg5WDALH4awGVg6oKQMhXW3ddZXt/XRmelaU0QjHeyNZXsmAtV6jbh4v
tMc4WvrYBk9eQTgZaZOd8jYV8iCME8rAPrEw0NkimE8fAA5mOybt7tYnxTjdNUycMmIWeAi2wFSR
W3lu0tqofnX3bDPoLAj5kvG9I+eCsS5jKOpinjwU04RuPERIpZtn7Uydn5V7oTfi2NVMuHZ5Xm1U
R8Z4k279UvvRzypCgM/5/GcENFffalGprymxyc5GenQapYuosCfSKjmARu/eXavE6eTWVtgqmGqH
ude59NiZaK41AV/e0Br9dsJWH/q5UGv80Qj2Cr8hCvo+urEQhSBxbUk4IhC2W2zi0LrHulHvricH
tKrrdo/Y+bwApmCTJVpWXtn75D7n8TvMUV9Ai7ao1PeutNXrklYAKgT4MTZbxJPX9Oznre/XHKfw
zSVHaBCY6KXdOs8OToyr0auwKOXjNBBdUPQ/GspMlHK+V4ZDw6Ox0UehQo++FYJXxDe0U3IE2lTG
H0XtcB+WaSQbQogyr8MF2hEWE1+N03Xl1RDHpSRwC5Uyiij0sa1/JjOXzbdxBPI3IyGKSiDux0aI
o8gv9QSKCcOn2ykZ/HojlckWgtsea0/mt4N7Y5pFvfOG3l2dIZw/AEzb44ehxjTdozhURyMpOn8f
cQx4xwHp7JNmyMGQWh6xDyNYvYhsJ7HjgDGP+7T1b1mg92QTO8gR0KbYOKujoy+VhZarW8FpFeWz
v0NtZ8IcxXi2idENInSL5WuTDlYg4bYSu+CX0QuyR+WjwvUwUtfcvGeHRq3LTCnrzItZu9guhsw6
OoST9DsxohIKZeZRQZmDARA9TaIRl2Fh0Tw0YeBcR/Hs/aDp+bM2yvsoyUlU7ibPuJ1tbJW7JRlJ
3Y3dqHjAcqH2KWIBdK8rczDqoDFvPQ0ze+USrkQM1eyXZ3jkmc2iSOK1bY7YOIxxUbzHjVcKMgvU
9EzUedWCS82zk25W2M8zOKvlsTD8WOxXNQqZGGOHIJTscHLMV1pAvi3iEjB9pmEBx0tZMsnsBT6d
x4n0+T500xj9UGID1kDyJKJrD/RzvunwF3b7vMImoqW9YW78Mp79Q1IyCbhJdMefN7G0p5bZw5x+
12mgD+RKwLbOLAxVIZap2T2Y85xpeybXGIwR+GHeoIbi6BsXat/U1ZLfA+DxHhunFHC3ecbPyl0D
WiABihwSKeABFPF0X+AhJ1gM74BtAbGkr68YD/CTbTjItuN7mXTwBluzbd8HGnjLj55DWHE3UAIf
K3bD6UA4G4zbrjGMex0DIqiGvNIfCT40skNsmXp38AnmDPq+qrY4LspbLCjdg9Jzm946ZdzPJTWT
HXG/kwakgyyLAGQITlZiOrNzwe++m0zp0KXWxQ58bnptDX207BFdyHsspuow1jYoRdKol9s+Eukd
Vd14U5kdph5Xn8Au4MXhTzlT9KOalZDQou3cDJjqxiiEq4yqVtTlaJ1M3DOEGsCBr0xPhDK39PTa
5YORi9PTqb8oBFl9kPIQP5cLMh28J4lGkaDH5bNUcw6wslVFsl0wcdKtjOmsbpQWZ89YBjqOHXT8
8a4UUbg4BFzHPcCZmbwweJuFx6yont4Hs84j4se8FlGOJp8KtJ7M4Hh3/bTKLLsrcLyE4IaTfg9W
ydsWjoPlovS6pATgtTQP/bwQ9VbUuWmcU1v5v4qeoyySVKUvtEq7btzjLZ8RAOJe4gyxNB7lfO8X
h6nKuzwgwyI5VmWO75o00XoPL7B9K+3Zvo5IFjgKJF4PwhQZ79liACH9028a7b7UOhD7/o/UJY3e
RgvPSBSI80QlSvQqgQAIlHNd/Oz00W+DYULkt6mqCPRpDojhhfSDRm4hHHNKE5Lnmemz/0S78Bai
wSOhx2yv+EWjdjNy3uQu1su2JxL6WGL3P5XJ3B+62nGvLbeb1Qlao+CtFlk+Iam212R0EOmdHVVW
VYwVuNU3YL0qsvtQuuFSjPLBwLy0aPFJuBazxLJaUFFHEU1A7jgwb+bueXErKsxPTcXwKFRgvCM+
5AqinWYmW5ukls2BPK7y0q6v35gktNUD1OQy8Fjd3xgJkvHaVSsnkifV2qZyRZjxbjEeuzKrbge3
oibM6U3yU3GO2000TUEjQMPUwwqZPra2FGrxla4P7quOjvWkjWU332JBVJhrJ7M1girRr3DxjmlY
jjVm1pyZxUeut4R8SYmy8aVpmGtsgNgk6R6bOq9dmcIkJlfOZRBUWvV723IGTvxsyu8rRnh8Mw8c
z53e2959SoJGdVVkmKLCsnK1p6VrxK2I46XdCEALJ5vASIFBfyGSfTEcg5LHd6brslncF5NUeqw/
Wu+QaVcVzplnKdpRUYmdP/equpp63fqg9uQXsm29kQfmYU84SvDU6oWJ/bUrO3fZG6Xn9WEGSd14
bCnKkN6bug7Tbl4U11PaCh+1Se5shUOouONpbNeFM2jPdTS1cAh4paLnLuYPbpx+DZMjy4GOQzIx
ytTQHkbyqBi7DHmCLpkkhIex92ClxWbUhTkGyiKwMzlm63xqOPalT5rGEjcN+FJgpI8ZHsUiLMZp
euoJpQ+B+5jnmT72PfP27FtFYOEBoXspjy5mrfxARJ35oU+2sc0Lnz5mGc2u3BJzlD1U+tx6m7FB
/Ya9bGSolU0GZa4TwztrrCkdHvo6IuAAnTua+WhA8bpD8oCWuMDRRcuxigtB0KHr/NIQyRTHfmxw
h5Ylu2Rg+kV3RG3f1R8NQ575SXMqPbl0UUm14vi4d0gktuj4Yw4fn4YhK1Flk2v31I2TT82MVj7f
MI0n6KDC/1vvlsHXkvs+WvFAaZp3bxCbyyPu0+RgYZUBM5AVyzPp8tavqZvyh7TxlHFEqlfeGKaD
So++h2g3WZtOMqA904gzGVZ6epPDbRGXJJl5zDMeMAIieG8fy3LW06uMcTQn1IRbABDKUO+W4/U3
eg68l1Ol79yn2ORA2rR9eQe/rHswOfpbBIkMTXoV9U5zH8c68UejYVRAVur4Deczh+thimhGYo8w
sc2a+g8lB90IVNylRBiCUccyyMt7OgHfT1WgW/FEXvOk0jtCp8zliNC6rV8wl4w3RHkKzuZxXrwQ
lNczKtG7/rG3HfgHjkuwh+U0GlOBtL4ig0Ym4QLQhqwmwpJsGIkcKQKCsPAoUheXZ9p8xT2fXdND
y9J763s+K3kaKlve6Q7VCSgTdKrtnFzXNuY4k9l8iONwuHLooqB0txkxgFeR2owxCBtVtZlR9qIe
RWPtThe0l4xIXSGN+6xSxg9LNH4SJrC6Uct2nvGWUgjSEZ2RUWDe6N1Dx6I5SjtTZ0Zy7je9Ud7J
9Cz7xgF71YZ4wKN8P2ImLjkXpjhGrUzcD7Ux7A0EjQUrcbaeYKOxzQ6KXcntyXxY8bsTQ00yqQ6G
sjhzpZXft9sFRsEW3sbyi/cW2cFLIz3Q01nx3ikpr4uS2Xk95VAqxkjDq+3QD0Tor2XuuAHh36hL
a7TGXYebY5eWw3RD3rTxqsteP2MBtLdtw1/VMuaP0J4TTbNNWyaMhTECMurqmafEwv44jMIZtuag
Zd4VM6Lphb5RtaN8Bm5Rzg3mVjOJr10bIoIgoiWcpKFumpEzfoqIdQ4LhtUcX/SYTn8xT0TFRCgE
frCUou3QdP5dJhXdqiLiA8WOCaRNF7dmqjLaOkRChyV7yosSVPjC74B4RLZH6EeUGOWvKKYAPKcj
tP0rEhiA8EYFmzL5wnDBgmQEt1GQvvaQ6d34zaxSyM80SjtKe9LszLskjZqO6BR4bCBOnAOpn47a
gOaseaKFVl5mhBAMO7M2+ymMaHkzOpsRivCzVB5oX85P7SJ6cZ0wH+S3sMomItFKWdEW0oz502QZ
7glTjGQIAgi6VaXlxSWOPZoQfdPol7Hn5yJUUMM2kmpJtUs0hqJ+iS0siFPTeyqXqLa3zqDcdtsR
wMJBrSxVCMhnqY6RH2ukayi3IfCTqlZCWjDmQ1XES/E4pwt2e60czwbFHQ60nE1uV/NeOyETVPq+
WMrqzvaodOZIJzyQwg+qDLc2onhZb9wu6qisb2l7evG3YXXDahw71ykYE4YwLoeYmIVOq+D6TZb5
bABs3gET67Bst5pN/WEsFl1or+Xp9XELMMVZ9NBll8Qo2znGJmHguxCmuHXmZs9+kd9Fk5unoGf7
/JIokrvptEwn3JHLE8P4uLvBfRtldBPN+MB0NH5stJR1RRDyTaz/A3d29RjpCcV6tiOIhBMtZ/w1
q2slHwUaJXQ4LRpej3lK5Hc5YK4GRNYP32zcVDDa2qS8wwHmT2HOIKwIaITXZD7lorpggmTKOVfl
KWIbu+Ec49yqfpL3ejr/E4xTMccYMPz5EcavyOvzAY5YA2NhrQ13Wd1Z7jYx7PJQJpZPWqtt1xcm
bPSB8esAXYltKzrOvGuGq95x1O3YDsghYRoBOJKA+WHi0GggcihychgIlqrvzMwyruGrJ+YJKV49
HU0npePlSVHfaX2VM/ghNxugbJNy4GjlbSwtm7UxVvuMIuekR8nyHsl8fJC4BZjPw1o7g1Rbum2D
uwqOmUuVtSM+z/M2elMMRxrZxrND+f0C7g/Dc2SbjCEs4ImqjqApsuyi+m5aaelESQweddpsXY15
KlesOvhbTFZTvgH0YY37jgqcDgeUrXZDgB9jMYj+txme1WhHrUB+ImGpnRPUSIeqe6YSyfyAzqCQ
r9Q+GEi1kjg0UJb5rw4Wr7bHozIkd7KphHHwSi/+EIPluxtp1WSgrZNeWKmON9GuR6lD2orMETeJ
mjcHYMe9XHrjydUxJER0uLb81uINDSD2nQGH6GSEHGSo93lnj5xhF5tuBGPVgg25HLKIeVHH2Nev
hbcFcqIRx9zz5s/p+J2z1LDO+FeIACxR0D2ZuByeLVO4Ye4ayQ+Ahr48SGtqMJip2ss4LJJDt37i
KTmR7jm9+CgC0df7jhTbEW1eDNfNNptn35Pej3hejJy42pp+EjJGWW2p36c8sMngvJ6xZNDn9sb5
ta+s7AONgvneQi2CM5VX3jcMjxlklxa7FgP/2PuRMMfw2dyZxNBLJbcw0BBfs2mBvTt25ODeZj2g
hi1UEPqJvksy0SHPPP+eXibyECP20oehlKIh9ByRBAsQ3AH+17EZbkv8cVeJPkzfBW/Un2bdJmBu
coMdp/aN9QnPvOnVICTzYSZ3BGihTNPosNZlLtNDekxkGaBj2IBY1rMzcjVMwFHp6TCMDL9/lRwm
T9mU5JhWupWKq9iiYUeQhzeFMNXXPToeaB4Q9UDHv7HaOA8wFtpkIiwRTfAcYMuzqSbrA0PXMGNY
BDwUJLxU+yuAELVzZLw+3fe5pur9//TTUiliLEilSnMTsE+va48w7Ghzw9hIL7mqCCyEY3eep3h8
N7K+pRkrxNvfZaR/yn9dD2iu6+sO9ZNYmeP/VjTXow5rSpHwYHSXOUXTwJL1Ca78+1X+Q5HLVHIl
AdseYX7WJ3i3aLJIm/uMgb2RBEK7pES/+vUNs93G+gLM+7va/x89rg8awEeMb0P78j59IYRbTdGV
tHYXeoZCRI95Hd3//dv8x2/muwIitGvyfYT3STLN2tEmlXMJs7lv3Mdq2dLN//sl/pRLe8QkCxPh
mY0LwvgkYQbej1wmaS2G1GPYatTV+V6gp4X7+oWO2PtDROwJwPG8x33X0+1/oOT/krRXrWtC5sBb
OK/dVbp6Yyo4HByc6XvpXaX+l7rlP1wADj+ZYfiE3yI3d1ZDyG9PHHYwKWLAQV2xBAO9Q6FfVXKf
YhlMr+N4OzD4db5Qaf95x1Z9tIWxwYZhTI7a79c0YkaaPqI5so8v+PYOQ9XvTLX9+z37R1f+m78B
FTatcOTYmAR8ZnO/XwULeE0QLdVzE44BKe/7IZxCou02MBy2dUB5GfoBbceA4WzQb6dgDMFAbigJ
N00AsW0Tbd0QE/IXVoI/VwQfS6cLgEzcdazPj2vjFUCEHT6W7t9O6rn3vsBvm3/q0LkAv6xh6Ph7
8Eb8/r1J9KZJ7fnjpt2u33sIh9AIjIBW0IbS9H+/txuQ4h1OAdKZ8P9/a0SYQRxGAa3UoPliBenr
r/3b3VhV+Vhz3H+g2f+4i/79nOljU2A01AEmzceU6UQcQjcBz+Y8dDv9Jjpo5cnZKO7AU7J5+PHV
j/4PHP5vl1/X3b/W1SDIkISjRQGVbOD7GffQgqrjt9s6AIBGQxXgxDHaNYfvSFs2wIo3N/Pm17jJ
guyL26+ve8XvnwQQJ44bU8cJ5bDT//5JOrru7iQBwVidClod72z9kkGykzOiAAOqiNbA0h3eje65
o51CR/qYkvb798XxxzaDiwXLD+8Yw/FI41nfEP/6OXSiPY3EB405m/ZtTcyWEv1lzohYHDX9zmiz
kFHUzd+v+Y/34tM3Z80L0tCE7bHwPy1Ip/DR8iY6o5XMv5HtSzNSPnbWeN9p9ZkohS1T5BsGuiuw
RKKbtfq7yTODzszPVbscupio+ni6fPGp/uN+8KkI3cChsjph1v/+r59CdisbGpsYpKWPurFOgqLd
hu+zGeprz1EAAGG0VerJJ/oKRhWTJfPDsPQvTDL/eUPIBYHozmvZ8D7dEBfuzRxPqLHbEgWvrYU+
7J6xjTGu64ecxh16su9//+Z/VAHrM/CvS35aEqAo0X9UXFLy4Nt0yDA6jwxrlRwPdfLFlv/Hrvfp
Yp/uPZwhtPMjFxuQV1HnMQh3OX/+/Rv98V7hIqws18aDbxrczN9vJfraOVOVSa7sbMNsmvdNjmi7
ML/Yy/6oBlw8kO4acLD6LH3n0wqOXa3vtd6MOOZ5d3MlfjmeTTOt7J5gOdTP/9fv5FuCWo2CwLEc
qqjfv1NTEgvZ2y6AzhR9KjV2bA7PPMVf1Gl/Pn9chuwZAWzawRW2fud/rYKavLShX3zix/TnHo4V
WosKhQlqd/XqNnbw9y/156NH/alj0lotYbjDPn2pURsSgMdkN1ZcdWOlCi7FsM2n8j73l+1QLV9c
7z/uGDWVxSOhC/75eXWlgGLKXAfibEGbIFCqmPpLRaqZVcWnv3+zP65EycszwZfy+REJmvz9d8SG
jrI+c4A9de49f5IYswGoQgu0FeKz+OJJ/OOlykveADJFXYppFwvk71cTcpIAkdZzsQo660G3f404
jCrBzNjdlsNrNYzbv3+/9c78toevV7RcHhEfi7D9eYkpCC55LLhinVkAguRW2T8joGv/56twKrF5
3lnKeCE/fS/6krOBMt7cyOlmat5sSZpb/sUr8D/uFNfwuFdgYSnvP+37jD8bz4pdanntTGDOxpJX
bvEyq+e/fxX9j3KMKtei6GH+5oMUtD8dtobenD3Y2RxPOk0/k9rUh63bTsdiMjNwPvYviDvAN2Oa
k0R6HgDaM9Ebe7CCWTT9P9LOazluJVnXT4QIeHPbaMOmFUUn6QYhURK893j6/YFn71GziNMIadZw
JK2hhtlZlZWVleb/V6zzw7mzeYGZJNdtcsPEn7OXPjnlfQ137GApBpxF5GwsGswPdqprjxqUjkdy
JmSu9DZbCUg5Xx+Nhum9eYyZXmzsVFjqkka/TgM4YbPdbq+225vt1Q1/2s9f+/1mfzxuNvx2s9/v
+dPmuDk0m+PhsPl84Jf/+8dk0uLH5vPmwLeP/P6Zv8ff3c3f5xd3/nL5Zzv/4rqbrXt/v73g6+oC
Wdv5F/7r8jX/lfmvzv+y/Xn1fP989fOq2Bb829UVXz+v5v8Ln/Nq5bR+tDhNl5miNyyHiSSSOu9X
X2/Jg1IopGelgfK0eoXAfe/F1575eN7kPu6ypmsmZ4fJW3pyxWFlfzTKqWpUWumwug5g3SY0rlIa
l4rQLZzf54UtKcUh1WVTt3TkCkqlGlhsikMyLU6KTwxJH5ktpoG2v+5U6eK8qI9mpOm4VFVGMZOp
9VnvE+uNmUzroMm0NmkSb0HKrctyS86LfqR6lzWv1NTPy/vo6zSDqxuMAjBZuKpm1U/kAZmpFVoE
4/zU6dWV7KXJlqJ7fjlAEbLiVj86ckRBLiwzVmwaRGXvRc3YnbpRgxgWdXZ8VMicQ0c/ptthNHPa
eeTQhMlt7K5oLHm26CtZ8bfzuX/v1TUDS5ndoaXqHyxm6EbARr0W2LIO8HGJadByhSxJ+ZBnIMQ+
FSEsZqGAaqhQqqdopmQXeSeNW2OE1ryie9ItR1oXNCX7GUOX4cIfcae1cume384FS51PHi8QWyUK
eHsinmxnmnheoHd8AlA/gZTslOvczAlzxi/Qhf/9UWcG1dDgB+QKU8VZcPrtR5LghLtJA36idCk7
N2lKuFH/l3Lmy+dEJ3g4GAVWkEO9eNsrN8AKAv9ou2WyclsuWYijqIYG3RX3hyzENaWXxH6r0MhQ
5sp9WfivkSWt6LJw3Jhn5b5XeBYr+Mf3uvRBTMNowvMQbpRiU0OXYagDJHNGuWLtyhygC+b+TpJg
iwOT43aQs2qtzmBb+GnC8IJfjaTTDgwdQkWer/1e08NtSmuiF3wYog0uAJK7/EFQEhjxsaErjYe3
8hj6dxTOdfmirD/16kGmLK2H13l3KQ+HgvlPcMKqa3plWmdvgN6bfz9/Ht5yiR+X4c9nEZZBj5oQ
lg6Wgc8y5ge/uc3lbx6AIJpxzXSvaRzCAbzyKy/qaC/YmfF+HFdigwWzIjQyVZo0SVlp4pUIJpOW
mxXLUVRAq2ptwYVFC9J5RRcOvqno3BjA25B2EZMdLd3WAA9QA2Gy7LeaG3sa4X8xkLorwfH/a1Ez
SM5Mk6YS/M+YPKfnsfT7Ui9izdxQXn3pwvG+qI0r2iVfoX9YI6j8eF4IkU0iOhgZSd2KtQK4FsoS
AB2sWJMOZWm/arHKML/z9W9VQgwvQlUmj6/QlflepRF04mKEenJjNd11AJAW4x27MB93PMNXMkRv
H/m9Rc6uBegemCbB0tBnczlxZ44ORmXRBTY33ih/78Omf2awWdpGWZJe6pVDL2VBJe3oq5rUv4D0
WEb7GSevgqwhtl90rRkiyucTN5gUxv3oktkOj5bk63cJG+PdelXR/0pkutSvmeth1sQy8xpO+NTg
BdBMFOn21KaT3yMsL8yYwl78DOKcfV/ZWniJGQ2Q33R991gEFUNig2Zm5PGKLDnoWjTQ6xWE1ZMF
XdEjQMQRA0VFc4yyof3lWVFzZCBoiFac5scDRDCvOfRYWBaThbKwO6pRdbURwauc5V81/QpOvvO7
v/TzecySHWM7iU2E8K5wGE71c4bbxin/0dDrMPXW83kRH4+nDojPHxHzRzjZdKjDO+ZeECEzekWN
ehP1lmu124aBivOS3iJEwb6gMsTEeLtCuekIt1hnBJk8JCA8w5Gz+fb/8uHaHd3Om3FHxHXo9oBM
bFP3V79nUlDbeQ/MqR/6K3rgN8/FVt78/glh/d7ajpdrt9/CQlOnIPWnzVefpgoXA9xC5IVruKBa
raa3AOAfbU39hYV+J2L+/slCN1PX94wZ2owNA16egjDqRrncX0ygTuzqXB4ezy/3wgVD5VtViGwx
TovK2XuBeUYvd2tnDpMF4J5rxWURx/DJAeUPnAhDGld0WT2CzfFZB0PXDhhcyrOrnCkui5EYRY3u
z3+ej+8ikyIkoANMM5B2MoS8nVNNURLOyIRKpn/WdZ/h5grsgvoimoIv9qSsPB8+XvVvdTwVKmaK
PYYsLLdRJKMGcYoNSNiPkC6RyP5ZhrU7lbdRdLTUlQDto3JzhsummqZaXD1v8ffJ5vLe1GgOBHZe
sqcLTfPuaVLZKG13oxN4apP318G0DqQTe0sFj1yeLRxaGV60RqkdmzyXAvDxztD6vTWBZJP9pSCc
DuUS3rEyeUIdP/fehhra3nPmaqnITSaDNq6lbmkE3cHY+XfGIcoRzt8I1ZZWFynIjGN9a8GWVWYH
jTYsyYZwJL84L0x87s3CyFMDUcezGWJVQVjQTBDwDSjV1jM4kQbdJg/s4TnPGmMj69nPkIGQQ151
0ZPMKN/KNSv6gTfpFraikvDF9QrSmyEOwQCRctefmM+LyBV8Yt4ajkYjwzzB/ViRJ5rmLA+4QdqH
Zm5qsqLvt3BqYEDRSQ+AwsSIZ/vs1Jetd6H4N4C1n1/XD69MQZQlvKOnPNWNUI8hkmIgaKMYnTvm
wRejgShK9V7itjrKkvk6FupxpKH0H4ST4mNbKd9rxC/v9azKJh9Lj/E+knzekdOf0tLsfwF95RjN
pK8yPV5guffPuQM5VjkW+/MfQHQ4ovKCf8tqw+9kn3WOUlAKlLkNTbmT8sqNmXagjZ3iiyF9Oi9z
yZawI9SdfZwtPnTBN7ZB/potmS9TdiXvSQnj7ej/OC9nUbcTOUKcA29A3UUQ27pwM25vAOnIfGCo
P8EiYqsrnmBRlDZH1MA1zM0D77eR9ErcMk5T0LSc0LmZHnxevc22qZQLQ2cEcuUJtChOt2TCOFJa
lixYjWcUqfE2FNrKfnhRTiZg3gyobMY0H2+dFJ5B+GtuigSaqfNLOh/z02DozVzo+iOom8NtRUin
EWl5VQhutVukdzgKBhUu5PJwXsaicicy5u+f3EoRvAp0jiFjiCzCx/jKC0OXnsAH0EmPVlBtNAa3
/l4k/UZziocoypGFiHWGD7EnKDXgr3lkUMzxv9I/VfePaa+CSrcibMmRnwoTbqe8Vb3AisLCtWLm
b7uf8J4zHkoTjfYdbIeN11+Fxl+xcVN+wZvyPuI65Df2TjDPIghpZphFSsq0H5TmcoLPhsr5ijP5
ULd4k6PywORRQUFafF5ObTnWpRnBHwbDnak9+Eyq2/uAMQ24EHwem5si/SXZWyMdVrz40qJSvzXA
muU4GJZgmJEcWSBncNblYeD+pXsyfJKt53bOgX4GgIfa0+N5m1nyYnMLAPzgM0ah2CpkMt0T1RJr
qgTqQ8tQRpuqu8AY3CpbzQCJidC3df0jS6wH0dXZ6dCKcUXFP4MRuluPmMkwzKfKD3dA/x7VhvlJ
Zheg3fafz+u5dBPzWuTtQ+nV5K3x/jhC69vVrcz16CSMhHqfHQKPTE42DiCEWbHi2NaECWdjmjoD
NCiEddqr4x8gGdkm0UtZ7hj3WnFl848SXdmpXkJEU0FOEVfWLEp5VpPvoK2fX7fFn0+XCGOJjqrT
tPN+3Xxov6CC5ueDH/CgBN0PFQqRfxFBmxr9hbLCi/i9iEKuNCcvMfo+3iYmkzZw1ZyXoC5aHl3S
/yvi7fsnzjgDOJSmbEJc6w7S7uJ6OMaH8VP5Rd+bD+bmO0yKOwYDd/UOcg6SgMfz4peuG9ugcEPt
i9ZGsWti8hqgbRquVQt6APpoRjLWWXdxXsjSfXMqRAgT6OHWGPlCiOY8ldaRio0KaygHwQXVM309
L2zRKk40Ek4TGJxjaWQIUxn/VfLE1ZUVu1tcMzpNHIpClIfEXjEpy0IL6JbCBaHNpInAC10/eYJH
7J/kWNRGiAXIvwl3CpCuHNaWyNW2g/4g8w7YxV2QbRWlXktCLO4Qva06jpagUXwMAN3HMBakj64j
V7vGvIzCrdH8MgoIAbNHzfv891uEq5vr7+BnWY5wqhzw4rTMwuSL8aWpE8YnVp7dSzv0R4AtCw+O
sZzsNLERYPbfwZvalNZlsHZlrMkQdicw9bzOYI1yR3PvRPegXRFon1+npQvwVA3h3BRyKxdtjQjQ
QYLI1etj0W4ZJTwvZU0R4cAYGU/SVkNKpdV7BgP38AfSv1+tWPPSxQNxFSE8HQ5zO9h7V2pJzA9A
JM+5LPckRALnKe6LTWy+ZmvF70WFTiTNy3riUWFdHQmtkVTAcWGWQGOYwFmsBHzKkp851UeIhwCO
Ah2iZ9m6cLo3bMB6Sq5tRqtNPX7qlGYbMNnfM+IQAiCogyZKMjjcw1NCk+Ww9mHWFleI6BnrqTPY
yHjtXUp3zsN4D8TsBu7Mua3zACH2BTBRu+jJfrFXTHTxbX+6DMJZhtWjVmfYUpe5jee+grRkyvdJ
SUoI3tNBh77TDg5TD6N7Gh3OG+6S0zoRbQunPOCNyyQnSvvhzTD8KBNX63dg5UHmPSkPfy2LtwuP
l7lPlnehoGZne4GWVw2yqPynzWuf22yua/QHvbuM1nzL0qoiTmfchEkQnL9wWBJIaBwg9nD9gXSr
Q6ijGw2JmdBtwHuIu/7nCMf9KEMUNSYX5zVdOD3vRAunJ9Grpq4o4ripchMVu6R8zrwVEQvWigiG
hmgLBSBH7J7MTHCAB6kmJVLeR+1W0ncRc0fdVaOt9Dcs6kJSj1IMKTVbbIOhgUKBW4pl7MwLFVC0
/DnqH88v16IuJyJmN3HibBLJ9GMvREQW7qL2pqRFWRp203DhdCuh2sJtAPj1H2UEm5gqoOrjgo1p
4n0aXo7Ft8G/76If5/WZDVkI2mnlIZzmNWIaiviQTaCGqVVwPwA93CjdxnGz79quvWYKbM1zzLeX
KEmh74OpA1WmNCscKebt4DsIZtu+GS/9z+NteBhfpaN/TJHWrvTYLblr9USaJjgL2Hxg1pDkwk2u
g0N0XVwH+/DGvpb3/mE6GIfq0Hw9v5AL9wM5cgVaCp6vkGEI6llAkQdg1RFSMTzexf6GOfjzEpas
+48Emlremx6AHc6gtEiQpU/dcG3XR0CQzotYyjecaGHKQpQDBZzVex0yxvtpO96C4WT+rHbj3nsJ
vkn7f3huUaKnEwhBOv1kwppR7la7iVFJ19Aqj8R0NAJZWKcrAc/SQTqRIqajraLVwFUhfm/1L41O
o9pVFr0009/fTqe6iDlY3UtbKQjRJXI2SaZvcqADo70UvTjabTbdn9+nJVOgSYdOarpm6W0SFo4u
riqFX6cAtrZSSXmZUC1PRbCzJttYWb0lu54H2udpERpHRYuQWh48JNW58H1IgqfmapSdf1g6Sks8
6+nOdThC7w3bsIMuVT1e3RAoEMQNbk4jjEpGK8qdez34YWvp8fz6LXlxZmDosaPxxgFb8b3EhgC4
9+enFhQ5m6aD11OCxdDfGKO0CY2V18masNkxnlwZJRDVbaLMkXC2y9vWHYfLGny+Udm1a8wr80qJ
PvZULyG2z6XCtmMPUTMyBWBmNc3EXrRL0y3MAEATMsRur9jHkimeihQuxApk5rFriIuzLL+MM+cL
8Dw3mg5dyvktW4j+5qZBkvN0SJqKmJqBAq+pfIlTTPPuRo2fS+vZ0RmVOSrhhResBNjL6/gfYWKS
Jm+gbbdUhBU+SIVJdg12zAVoQ8dQB+/Cmn6p5tBubEn+2y4p8pKnWqqCYQZy1JtA1FD2MGhCKJ8G
X91M4U3mrdUdlJX1VAWrbL0G/K1ZxV4tvgeKXm3k2nDzeLy2imGXQtkTyfDK2V9l09vm9hN36SFi
rgE80zu1ePQHnVITALqAmZ/f6EWDmjt954I9bUzz90+OC9zyiVaAvAc8qQ+0Ag47bH7TS73idBZP
JflXGm7htFHErI5Sy0GjSbhQU36svYdGu6uyw8Ts/8s/qMMUqKowFQWMu7CjwJV1EoQkhRtTdxx5
FjqAhNbjj/NSFrUh6ACBltaKD/WIkvFuJqORIgNjy2dx4wSM1AHE1iS/bJg1OC/uQ/Pmm52eyBOs
Z8onEIBbwmAet0xKyD+n4FsO06Dc6nuqQTeTMj568pNVVy7Uyiuh5NKF/sas97/KCl4uHqSORtgO
hyonV7bxAPnRA2Bbe5g4ViQt2uKJmoJzKzRlAsmFZYXuJzEPY/SttVau8kVlaM0hWJ2bMMUYqBh6
2IMylAmDn5UGVug+rA9S0PzTjv2RI0ZBPsdd7RN2LIS1d+8DfrOhoPPJ8HbJTrou1jpGFlfuRJxg
9kUcpkYVo5Zc0zUL5P3Qg6r2L67iRIhghU7jdABpz4+x/qHsL5L6c+SvRApregi2JuUJ+BsReigG
CuT7EbAGBsvOH6clIXR08/bnhpMZMnzv8nwIlTwtR0heXqfWriqvA2t3XsRiioHKGg6PBjcHbrv3
MsKCqoM1yARZ9msLHzQTFYNBuVS/hTQKiHOodh+gKlvRbD4gYkByKnX2WyfOnAfu6FgBUqni543s
ms5a7mTh/MwdezQ9zNSAdDC+l1DSPYAvwI/rg/oUazy+Qs3/0Q6MV03g9J1fxQU3yxAKTVcODp2A
VbDqfjQns6nxB5Lyk57trTnGRykbt7YB0kz0el7YglW8EyZYtzX4ihr0CEuTy3aoiHU2fb9SHlxc
vROFBPNOimnSQDsp3IlOpAlGjORzXPegrfw8r8tCQPVOF8GR9rUkg/SIHABfn9rSgHJovEgd4Fts
52ZstSe/z6CzWTO/tSUUjMOcVKfrgUl0AVeCwwKwOOC112pqCzb+TjfhZNk2LNRFhW6+BBWeDVpI
s9a8taaHcIzaUM+HxEePaNCuumYAucpBkWTluluICd9pMn//5LQGGXzg1oCYyTqYzbXdgCEKqzIQ
g0aTuvmKTSyvmwUMh8Jtroo3H0yBqeHUeG8Y3LdafVWGazmnt1K64H5Q6D8ixEsvgaYwG0Drco29
dtG74053h012JT3dynf9V/9ac9VH2l9uioO3i6tN/ANy87UPsRQrvfsQgtOANQRSxzm5C8AP/G+O
cj0Yrp27FggXYC+0M/6oa66JXXZVf1QXvEfgdFKjwNTjQtTHHM99mn4thuuO/l5/WHEiKxtpCU5E
GwDrLOe0q8l8aD8ebOCc/8V9/FFm/gQnhpnTqgys4SyBB60Nc5C/66MDoOlQxmwj5dBnF+cFrq2e
4DhCqojDlCJwgisJuOXpU9jHbhtue+3beUnLR/uPaoL36DMHOj0ZSbV8GFuyesomU9ayoXNq8Nw5
EPxHycxb04ZzNAal/bQ1w5cq+9bAENrJ37JoO6rAlR7O67VmFIIvARJI1WUdvTTlufW+raYq19ZN
iJmUsjNNY+DnN07wHU7GCznNXprC2J9XYyluOj29YtWpMYugm2bjBmOOtu69HYGB4iaaTPHvxsyg
lb00sjWhK4snxhlAEw0pBD5z0m1nH2FLhM/kIrsKj/gPHTT1O+kRHwIY9XllZ1v7YCYqwDAKiEVL
OWwiH09FrN37W2hRjhr5MEt6BUJ65aZZVPA/kj7ksislhFawRdJYxRuzyjdF/S/n6kSC4HVhDGiB
0URCZccbq3s1IEmrV7RYvC9PZIg+1oZhtWJejubNr6XzMPm3dAYMCaMsGm3OK8IWXRIz3kS6IBdB
Lf/eB8IZYpVm2XOG1XtNoVpjQ7d63YZ3hbRydBeP1okkwSUBxtq2sT57i/qzbGwNeecUax5p2QD+
aCN4JM1Xwxz2KNJPEgFTt5O0Zgf4kFKAwgC5SQWkIJzEGt2Oz3H6NYeUq105ZGufQHBQYwEpX9Gg
ZQ19p/aatSuHaTHkPVlFwUFNAC156TBrmD37/WdHgXn3k9dycLdpHe0o7f13BiKOrxsTZDFZgEJ+
dEFJ2/Umt/dffcCsurVS1IotiskzswftHoYgLIT8pDTv15dw/NLFl8ZaWW1NknDEtDhvequeJfUA
cklXgPpCmrYBiW9Y621Y9H4aaUfQV+mPEztWymlsmLDmNMv2i9SoG9/80Rif6rVu7MXTdSJGPF1q
mNT+nBCcrO+mw95cm95K+nrRtE9ECIersTulteaXY28/BM3vUT+evyfWVBCOjhGVpuZ7rJSaAdQX
+1u5PWje7/9OiHB+Rr20+25eJ7Uzt7CFwvt00Pwv/5UQ8XZPYdhpyBPwLuUeitTdJBnQzv4tkg7Z
UnbjP5YlXudVx8xJPWdLFesp0L+F/iEZVlof3vL1H+7uExnCQWHcrkziWRNL2TgXfbox7r6pn6I7
+5NyW26jFzibtgkwT9v6+skHOBvapCtpxaUuHtaTz6C9v6JKmwZge475Bgmo4+45BEeiyuGOu1ac
YeVJsFSqfreo8yE4eRNIoRrEVokwv/juqePWa/rtVPz2hsc4qPZypG3bXt5B47cty3RvmOnX86az
uuLChRx4OZi58642e+VaAURmM+3VXf87daN+ax6nQ37tXVW77Fne3/s/6svn8/IXg4+TxRb8SAOG
TTLNz2e//6YXT5I2XXSVuU8UiL8bE2qwGPyS8yLnH3nOxgS/kged1zPFj8YFNNzA1QI3z2GRupWb
bMW/2IJ/scysUoZZNXU82gNUJC+SvnI7r4kQvEtTTTrcWRyXAYKq4XOW/FgdMniDNDizXOKFPGpW
kTtAlrvRNYxbB+VzuKFh7RPxKLS8/o1xgI20eFH33ufoxXyRN/2Fetu6zvZJO6TbdC0hsKKxeGeX
mS2Nrf+2eY9J+8mpP+vhyr2zLILZjbmwzjNCsI+GKf1Snk/EOEH7EgGZ+AQRxXkbXPYxf2QIttGa
qjcAY4PHTsanMG024aDv48HbFEX+NdPXWlQWTxm9KTLIxrTNi+PKJSCYaqoRf1gMFJWgyjvtvqvC
bVlcBhFsRitmuZwsotUCDErQ3Uxx4Cc1szod4IBw089Aj4KCqrjhNSN2EHV+0m/hWTi/mosn+kSc
+t6JwroGva+FeqH8VR8v7fIYAOVkr8QLypoY4WJg1D6z+xytpAv7ftzJN+El8N7JS/Gt2ijH6BBd
xp8M19udV27RHE+UE24II06ouWVIbbRrWhvl4SWQVjSb3cSHI26CzEEtAMQR8VHWw/5oQqtKlo1x
WvlCiXewqcLeuq39gw7++RS//INOJwIFr1+1qhRrEjol9qheQ7XQu15rUJqUx7/FoyJqARmZsjWY
UVSvxXkbxUulCva11G07GHthC6kPTZHXK4HL4iadKCT4jMku4miA59ltnfh+ygI39K2rZFiZfl40
wBMpgtdQcRC13yLFTA62dtnrn1L51lgbfPmAtfAW6J2IEW8V08vjwZm7KacZ2MBN5GpjBrcQ/A75
c5e7dnjFGF3oXXUgy0euBlHiPz3erXnmEnxIKmPCevZ6FOi9OVfcKIVpw7UxfjPXfPCi1Z/IEFYT
ABba+Sh6zAmCQNum6Q+r+d5MO8X7Weq7cm1Qf3HzTsQJq1pLfiNXHirp+hdjhNDw0XSuVjN9szf4
cJQBxgaPWafGZwoLZ4+JkWfz3tXj4Hblj8BbscFFSz8RIKxar0MzXlgIqJpDnF6m2i/Ic857h6Xb
inyUBt46lzBH9707Z/xfCmwfdw6Bava5CJpL+ICV3dRGxmXD2NytL+vxQdXr9OK84KUtonGUwVhg
kGjcmXU/CcbVIRsMJxtwS+Zny7qn7XFQr+K1lM3SCmoqKKtAttNALPaA9erMbBJo8/FSt14oH31j
2kqZdjivzIIl0FjJMPYMHgv0oLCKNe4QJmgjcWWm3V058ORNUpRrEejHqx6QKigmZmS6GVlDRPVJ
oVcOLQ2O47Qxb0L/p5O0lyovaTmId1H826I6L0GraqntMZfXuss/6DgLBxfGnCkuaDIXrV2JNII1
hBdjtA8j43PcTSs5vg+7JYgQ7F2NhkjOp7qmTyzeW55yIScQkATF7vxufczQC3IE96BlvjQlYHi4
UXKtBU89rYeDeV+r27i8hAIUJ/wFD7Jy0j4Y/JtQGmK5IxkKFNtisxJQgLpugM5vQ9dMvX0WQSKc
kw2z15oR10QJMRq3+zj6OqIC29wNA/QrYw9RDvS7lvXp/Fp+8B9vWpFgpjpDW7YYzsTJ4HS+wVLC
CJ1Gz022z7p641lPVfrDsP86+BSkzYqfOI3Kj2s9iVDMU25MG47p6OgAvx8bKyHGbMvvPLsgR7B1
ZhFkKxnRavTTwxDALlj8duT6cgheOpKX55dwebf+LKFg9XkAbWaSo5TU7MLEuYmBXPD6u3rN7D/c
wYJSgtWrWdgwEdDCkD6GpDh80g9e2tw3Vv/FV/vbduwZU4X1+ioxI31t5xaFz4h0MxYQdTZBeAce
NpxlCDdC5nmK7TC8SvXRSUEFqB+S4rcf7f9hVf8INIXZh8LnCTaUCMwp9pbf2wY+8JcUStPzYj4Q
ZACxABT1fxQTuzV9wyk9ue4hmd9yBPwdvcXb1qRpQN8Yh+/Szbit76ZduvUfpGtzxZEt+ssT2cI5
75wuGq18lq3GB4PhASCmjqmWrOm4Jke43iZD6dKsRU78Xd+Zl+pOt3fG54Ipj+xzWWzoEAgO8pWx
XVnaxYNxot58I52cdr8HqpURPsQ+57sk2EoX3k6/6Z/1X+khuxhhC23d6ndUb4wVp7aoL14aT01d
8wOUDM+2MAdQs3Zt9cZR4Dktt1Ckrqk3784HJ3MiRdg9SW1CHktIiaqDUd8ZPrMsFoFKvZWrbQG/
F0wIJbMhXEhO93h+bReX9kS2sKNZanVhISHbb/SrMUGIXF5D5XeoQnMl0Fv0pSeihF1Mk0yGvx1R
mdQfpBQ23TGCLsN2czPZ4C6ezmu2tnfz90+MZii8ok0yxCnO10K5zwG5X4XgWVu9+fsnMgxoc6tg
nFevAn6wuE+bC9+CSnXl3C2qYs0zNOCN2YCCvxdTN1oT2LHMLZRdJdK2Kl7pvTy/WsuhkM04HwA1
Ov8RZJSUM1NbJaozmheSZJcUWKttP32dpPqGFqxdNxVf4FaPs/zhvOTFwOFEsHDrhTAPZvkcOEDQ
WsPQnU84ksaDRdWn767YRaax0nS0aIgnEoUrKDXscIQ3kXtWhjcQ5th9ZH8dvO5eKSVYAeWVpZ3t
+sPx/iNOvICArAyCbo5VokZyi9b/3s05zvOLuCZDaFnIqipx0giVdHaNl4HHuK+8Rs+yaO0nigh+
akwaQ29rhJCn3YJiRNpNtXdMLhJ+5WvB0Aeepbf71MbaeRli+mJAWdalAnc1y1ZGF/l0CPNPkffV
q691/xE2x403vqgGvOqfigAqxK/nl3P5gXUiXDjYfd/kWdgiXE92sXEFtadvvhgQ5w6bJHkISthQ
N3a3ctsshka0B8MsBo42s7Xvj/lUFgCIhgjNpPRlCJSDDbhGr6q7woDerTY3BVMKcrpWeltW9kSu
oOxQB/ZAOhDswPB6GqnKmKa/8exxzjxZJPGU8TkLWje3n414jQFlVbjgd9o60axpfg1B0rqR9Js8
u7WM1zGKtqF12VqH0tv61YX317MTc7R2orPgdSR/8p2gQ6ykMs9g35ctzNReuVfW0HEXffeJIMHZ
AATWV02AoMAKjiOPSVvK9jqAv+ctdvFs/hHz5t5PbqKoMaKhAAXSDQZIgMqehLU2bSSvBEN0rZ1o
bc/evn8iLIgBRo5LhEXqb4UEpeZ6/tHzuc0p3o79Xm73AL9367NDy1oahiGTX2EcXHBzeZr6jeUT
yzd0+fid54KBu9UjicQsIKlVfqEmI/97ddTlaKez0AwlPyR0yibO86j9KtI1ion/z1L8+USCTyyq
VJpGMJzdrrhn8qLv7rrEzcrgEh7bjaUdJFBczWbn+CvB1NsU+odbBQ6f/1sKIXCrk0IHj4WlmMqv
la8dmJ3cDIN5Z466mzMJUkj+RonuGUe8hHfYlWHfNoL0qMkPEKmS2/MeS/NHb3/NapXRKxUzCS47
UPDgcw0OTa78qpNq5/sg4uSKvOkAsNkAH+n2pfX5vOUu3sYnighhIc3dsTEaKJJ0n7rm6EevpaoA
p7r1h/F4XtSyg/2zZoKDrbyicxi25kpRrxr1ofaGg1zcK82dzptCgk/YejwvcPnw/xEoeFYfJgRT
77GOQoe7KnYuallxzWHYnRezaoWiE830XOu6+Vykd7a1KwG5ztONL7t9dYxjOMDabTdteqU/rAie
rey9FRryPN9tQFsOn5qIel04ddKoMgFwEV7XXnjw9EsTi+f50kY/YtJaQ+R22TWo8xWkJ17/vCL/
4wIjH6AVExgAyha6oLhkdlqtzS9Dv2w2Tk1+ax/LV3pIjreEDNoYAZf5VMlulWTuVH82AJBMgjt5
XGu7/WjE7z+HcJ2oUlO1QcnnABq42JNcgXpyCOStnlV30CQD96Na4/688ou6k2ImVze33YoZexLZ
sR8bGuGYc5voF34JN++Kl5k/9oftZbSMSVde2LLIu9ZNtWJDYUOazaQy3/lAi+W71oYBEKDFreNd
1wEs6H+v1gyfA7DpzLYlQr5IwGPLvY5aw3hrVtkmHff+8Ou8jI/hMm7zRIZwLgfT8VXf13lQBa4t
YTbM95yXsLQ5pxIEwwSXNfGGeXOgqunI0Y+3ZfLlvIj5Q4qbcypCsLmWzIAjAXrNNMidZLWbxNuZ
/nWzBl+1JkYIYOA6AR2aY+YO5Y02/Mz7Fy+9t7UVpIPlHQGckSwLreLiRE86mr0/JuxIq8JT7u/j
ZmXLl9X4jwBxnscLR3uUYwQU40NVHVLrOfAe1M5b2fePVwyWBbgG09Q2s0kieq1vhabuzKsFZraW
b4BEx/FOhWf8BKQpe/ENKf456UXzOHlRwHRNEnsrrwh1cSnBwpDJFQAnI5Zxpwgqt3HyG7fa57fl
wTv63wx/w4R+etwlz/T+u+bt1fRTe7C2/ReIISDJra5BQDxvnR9hdNAeaHnQCM35fhA7F7VSm0y/
ACJcB8TxctiG38yvLQy93ia9Zvom2zmPUrEidFn1PzLV9y8oW+r0oHSCZr6OzO5RVd3zSi2e6hOd
hKCraqRIiTx+fqBdV8WF6Tw5a4QgayJmFU9i6xSGckm3EWHat5Jx9Gn50uuV8triWQBi2QJ+eE74
CEe6s8NJNiNkpGXl+tl3npdDHm1qe39+uZbkAN8FZZ4JozWH4r0uctwOWHnc0AYyN09McQcdEQiV
blDwztx4wYhhnhe5dBGTqwWhHZoQcLGF5eNJH2tNJdUg5ObEtL99U95EOWZvdRtDH17OS1uyN3iY
of1lgBgMLGEhKZOWvdbiVPQhP6S2ybNnrS6/qBC5EEpqABsDdPN+Da2JdtTU5ApWaA3KgHKDSqpS
Nqn2qjcP57V523fxRgEAgswDhXjYlsT9qosoSeoG8z46F80XwFi2Q74ZvvS3sesFG/XVPvb76dbc
PGU35t34abz7WrnjhXMBf9mmcdcoHZZW9/TjCKe57CcZkk8+zryJg5eT03pe0XjW6JzGwoEO81RT
vQYR2t649W7yg/yJEZwL6za9bL9K2+6yuDE3yQEagov0Ots1a/h2SyfkVEXBXBu1LqmHIV+HsSJJ
IDK99XIJ0BRrxXN97HnGHdNlJs80Q/B0icPuUUIluu67xuXUfJEIh+Mx25qDfhma3iFJzQu9bZjk
D+Vdmfwipb2V83at8v32HBCXG7vSZ9oRlTaJ2fmdOLfRYHbbHPrGtR7MQ75TXqU7io+6699SvB37
LVj52xAUSrvdTONG/wLi2qX9Kr8Gz/Y+3K7s/Ww+Hz/MfK6MmdnCEfa+CS3fnIKcFTkY+/zgHY6p
ayobCzr70gXjwt/NHe/aL+Xo00x5iA7mk7mSGl5y9sAq/OcjCNs/TN5YwdqBg4wuybGr5tFeA6tZ
sjD6QS1Vw01BKyoEommtK6Wcz1oWP9vqt6N3m3B6MLvf51dzSYwCj7FKvysM1CLqZRbpvZzreELV
D9y2PKbyprbiTfrX8yNzVDHzMoKDTaFCxEobLDhI6smiTBF8s7tuY3swLZj355VZ8rmnQgTHYwaW
VDazEJ1bC3rB/iHpYD1JNm27Bqm75ONORQlGmPuekkw6omzv2nSSXdamKyd/MSI9WTHBxjx1MP+H
s/PajRsJ1vATEWAOtyQnKFmSgyT7hrDlNXPOfPrzUTjn7AyHGMK7Xl8sFphid1dXVVf4/0LokNCr
b2l4HMJHHiNS8a3mykdveb8RW6w9GfH4AERDOUCZebGgZqirPGI430nyrxkkA4IMC3TwOyjeVeNH
mN1cP6nV7TuRtlycZyU9SUd6acZjmfwStjDwVzcP2iJuKNU3Y1kVi5XY7/2OcELrXhuG/sVPMRSH
uvXdUN+AHCz79+vrWTMIAEr9f+y+MJBZJ46pOcfuUUc3JJUVXPIuVbbSFVti5tt8YocrI7XSvkBM
ot2olm/jLuxN8MS1szmN/ha3aCoVX4AXrgFi57UroFD9dn2v1kzO6e8vNG2KpSLtZH5fqo9F96eH
WMIaD90m69yaNZhhJpGF6zKXzXajJEWiLqID4uBKfWBr8rHDRfU1L+7j9SWtncupqIU6C0GWqF7J
uRQK+fMpdpXgtTS3PN+WlPn/n5y+0OmNHzVIMcXbVOoc+mF0YQvvZl0IsL06w2sgeS/8ztQCGttY
81Lk317pGMyeN8EWZdOqCkCU/X9CFikQGDcMxQ8QEjaJPSmhqwPWEsczo9nX6yezKskwFLKd1OAh
xDvfM7mgnAIZBpGLyiSc9xgNR0/cdVvYVytleHIGJA4UEgiw6H5URU/OZojHUA4piDmdoTqlZrxE
qmGrylTZFkidE3HbmGoHauN7vRberq9x7cKeyl5onzk2St7Tw8Rs5uS0WvU0WdJGmmfNngI6amLi
qFwYy9eMH0xBhr7M/XQ+JqfNOletfZlMraAdPDH0dk3lxa5sVq+Z2v81Fs6ckKFtFYUkGOLxe36I
nSF7xhTiLYyIyMHPnb4w7z2z2cjArOkKfcYWNC0M4sD+cC6mTQRLxevilLydnCQUpHK38aFuL/fX
D2ztjp0IWo6glmPeB8X8NlTEWuptqfKaL1kKnxdZtJQbcV3aum7+u65lRocaUA6pFZGEHg52HNLa
HIlHc8DJQ8BtR2E2A2q4xvDYFtNWnLQWVpDpBnSVTDecQoujUzLJk4bQJK9Gol+1PhdFsFda0M5i
2VWl3423NSS6ZvVPEwkLgYbVDmqTzVZf6wG4bALf8bUwO8olo7Ed5fly4/atbi9gLjzQyICSM1uY
mMSTplKFd9aJ4vbW08KblFHMqGr3rTzaYDjZ3fgUBakrBb+vH+yaGp0KXlhRGi2AQpMQPDBV0IbH
DFyFZtiI1NYuBYPxQDWT2qdktHA68CFVsa7jrQXjMHkHMTqY+i9t2trE+ViWjzo6RhQ+mEE4JhnO
717c9qrainNQ4D/p8eTko+iEcXLspPqmi5tjqI1f9OJ7LFXO5GeOVEq3chZsdA2vrhUOTwYOQD++
gKcSBFkWaCyH1KFJHDqvo9y302pXbLm/tUth/CtnmdMeMrE26Z5CY7LosxJGu1Iqfkye6Haybxfl
7zHcasVcs9/ADIqiKspYgiVUuTqlSScN4E94oRK5+KX0WOU8waLBe1KU/AFIysCRc8FzQMHLN7Z1
7Uoy7KASHc9vwKUNGAfAL6qRp6yi/Yr6py79Z+qdod4P/YalW9tXKAAgeQetj/zLwoCH0iD4sUxW
Rjdfi/omir7X4XtcfG/F9y2Cm5XSLby6KjSFTAIqREELOxP1WTtiYdhRygVttx+pV/Z7KXiUtL0p
wY4YEEG9yluvwtX0/KnchbMfYmYBxa4mL6Dufw/Os3Csq73547PwYla7sN5VLxtWZvX0NHh7LbID
/FmYN31KqLTJLVFnMjmmdq+KtiL9FKNvwRagwdr1Y/bm/yUt7FmiQbkRzpIIsWxLtguoyGNH9TZi
mZUONY7uRM5CTfzBUAZzlpM1dEFLx84mT3SrPDdUW9zyCToZ7et1S72xsg8XchIden30v3sYkoxo
vMcqf81j0bbSz9flfHBHLs3oaaJukQmeaiPvAA4kL3nQHekofd3njqrY5qP0w/8yOdGhfJqhU+3p
+3XBa67oVO7izdgkntDkZo9W1r/87qbzH3xrf13EJfgCUeCpjMWN68REyWMBGd0+kW35pbz13OHG
BOTC+5J/lXo3cxjdsjXX/5k4d8yWOFvdmqtX4SQNurh7SWQIQFWzu5MsP8WTuC/SydFp1pnMp66s
bq4veP6107MEqRp0fEZLVTi8yQAvXKIfF7ogt6LADHro3Ue18aefmukvM5kSOUaGB+mCUBHB0+Xc
73ZZ4+V+B0Sr2v0Mc/E5Doy9oOQb+r/cuA8pzIyYc0/o5esoLmCPHEJCsaKW3psiO3jF+HUQDMvu
YI0jEWAeru/dUh9ngQrZU5PsODw0y6GOqc1G5nxinzaSr1nRkKY2HEnffPUt77XEgwhaP2pxJpRB
yhK4PJGHKs0FoNLu3lI7tn37s314f3V2zvNGdu7C7CNpnlKl9gcXooKs83MKeHh6WmbhpA+V+7Df
Hw73gLvYjutc37iPnTnXunNBCx3vFXl+y3qBQxLYLtzeoZvciRx9p/BfCouc/6b8uXt7cx+s3cPj
3r4Z5oUfnt5V+161S1fbFTtt924/qTZBP9b19bD74hyff/++2xrfWTmBs31ZXBLZDGK/oiWU8LSL
nLDNQiA2inwn+/FnQ+uljRb0C71i7I/AgiOniRE2vcUxDP1cbdFhcawiudzpGiDhYl6HO7/f7Az9
YBw4OwlkQV+PNJqpLys/QQT1c1dLIW/u/ST5Ng3pu2x68ZLuWMcvbTK4kX/fGcJdkHRuCqFp8nUc
Dnoa7YtYvBHaT5X3j2HcaP2GXbpoVKBji3waQ2DQ+zF0vsx1TNXYx6Wqh86USabsdlEEk6qV1QRC
0CWmD/GYh7qj61VcOaGgt80xz2XtKUhkYScC3u0d09D0g9uKkx3JYXqKq8Wl/Nz7w9C5VTcW4l4S
BuHOFMNMdaQ4oQE/7/vBZ+ykVN5aI7T8faSCsOpe1/6V46WgxIQsea/5dBeRAaTCVtXD0+709b1W
FbY8xY4QblyxC7sOXxDYCvOwMZZDuUBlgetBVDIiG+AKj5ogwJ8mH/96HSxh5pTEsDN5slDTdvJb
JalYx+R1L0Eg7mtd+iQmxoZVmrfjTEM/jBJcPiRnIEdWFs4Dp280ZomtCEzPVry3dkp3YEkfp3Y4
KlwIXUskwBC2HjMrpzTngjCJYIDD0LkIcsqhydpIMWKa9ixXam8nAjfDHDd04cKycEynUhYhzWhN
0tRFSOnGyq6A1GsHpwEckyLKxrNldT3cIzqMOCuozM5tO/Sw0mgWYeIYOtji1gCXYLT3wD67rhTL
1xHXlgQoJTiRNBakVQulUCrZU5smSBxPrRRyeOB1yfLtaLUWWM+WW8C13rZ/rsu8dPyzN/lXQxYh
/cBwntRLaEjUDrdmle1FiDrNvoTNr9n36VYR62InGSi0FFAJAGrX6JFZiCtaGebWNoBEb2hv61KE
SW/s7wpZ2MgUrsiBJJCH5sySjTNeaKDqaSRfZp2IaPOBycptxft4q0/w4rxMUgQnQhYKmBbVOCal
HjjDDEQs+cUNQxeO2tM6rgiHxPsTDNWX68d18arlTpkf8SahhjoXAM5VkZnCPh7bIUQ1wuegl/cq
oytDJb5Lkv88xLOfEV8lKbdLv3RDNXauy79QF24BMzRkmQ0NdozlTWhbK0k6MDOcXoShCRjIdysz
tJ+lAmK2JGiZC+3k+O26zItt/rgWjOjpIDPMmd/zJTde5Y2+wbWwoMkIu/u0v2HskOyIraRPPNKu
S1uxKgC4UQXXIZLHB1yYTLkbBLGKnGJKlfuyNCe36D1gVaYOLKHQ3xreXJUH8TR6ZNGiuXQ2cTWR
QdNLJlCD5FZuvvuhvPe5hurGo/riRmBPODUCFYyLBZbm+S6GSUzuKqxZ11h+QlHeG688+IL59e+3
D8eJSSHBQxvBwlQSUUwBUR0ID9EPSfvddXtd+V0Eb/9FytybzRWk1XNe7MlzPQxFKWhDOXJ88aaZ
fk/gO/nDU9j9vi5mbc9UmAPh5uD5hS05FxMlDQ7Us0LSgGF7EEINhJhSDSmHhlG+8c77oJE689Uc
EAjPBoaRLp7LPqJRK3NgLiMHggnxZUgNC7raIJKeh1HMcnsUyky2RUEWf9VZb+yzZmy/JaE/cR8i
0XiqhqRInW7iEXcAr1gsbUOsvd+1Vw1fp8BP3g2j1o6GmYGUPXam8V1ltPDn3++XrlgiFoI8IoNE
5/tVtkR8vQgXd6uC/Rj41BPyo+VZf+/4lVMxC4OQyR6cIgZikgDyl+EIFJGjxTGg8C/X17N2N+m8
UamCwnBG6/H5eiy1lItJJb5sU0MM7AwuXUZ44/KzMnnK+6QHhNjXJV7ad/odVUuix1K0PrzLuchK
80T6xxgtiapjpEjUJJxJvxEzThbsgcwt28K2qh0U5NcFr6g6cmduL8weDOSLPZ3KIPOEIokdH3+i
xJqb14LrG1u87WtaPk9WUQ0VmceESvV8fXo9WFpaZQRttJH6RWAL4bNlflOrXTztKlowm3BXereK
f+jyF+AeBvMLUyZB97Mo7tR8Z6q7oX1k6uX66lWkLu4ejXOiwnw2dUXQdxZfFXelFvZF7MS0q4Hv
I+HDr0u4KEIR3J2JmD/hxGS1Q4lRrhFRvEeqo2ZOmNvd7fjW/xq+Jxu2fsVLa3MUqdMwP1dsFoGJ
NZVDmeTIMjGMEBj09WMjQ39Zu3W8IWpNbwjz5yEhklRA1J8vyweg0Q+tkoeMXxwbDwzNWLsx8y0a
9nUxM2n5/LzXlt5rYqREMQfE+DkJPSaetFi3TWUDK3Nl37jlPJXoOcazLAPw2ooUzCiTVRkd1btM
7IQHTOevAaYGO4rFbNf7fbmRsFixMercOmpJGvgD3InzDRQ8Uyhl1YxgWQURsYTQioTiaKZHr083
guItUQu1MCclYgutCC1/KczArsns6flbsIWitXJYZ0ta3KZQFBvAJZGTa6Pr1/XOaMJjO6kbV2pN
zNwMR8Mr87kXkZoYipVaSd68c6bbShUNvjMFdLW/fnNXbMM80TwPW6g8zJYYEUpH213U1rGTR6+9
XvGa+HJdwMo6NJEpsBkZkCf6sncXOI040PM2dvSg/xM26T5XIjvy5I2buqLc0CqKZOiJLURjGWiK
Wg2ROUzZjpHk91Oo2WEt3rbZb62O7TAcNw5nRdoHq5lizS++i/nFiGBDz5UYPnhTvxNJd6Ud1Fwt
6yvtzug2zmhlC5GG26K5nurUcm2lZ/aprKWgA03mrah5EDFoO7neCNFW7g+DPxLJXZOk8gWtWav1
sWAJGRh0uX6Y38tRCrdOGtR21m8c1uqCTkTNn3LiLUJViDDviFIq62tSFSAOFdo0upU+Vj+uq9+K
frMq1kQ/DX55WcUIuzxk0YjSSuHGHI3HUVI23lRbIharGbWg8wsPEVUxWJ8nv4p49vv+5+sLWT+e
fxcyq+TJngVAj0iThRSzF+wJ063ujemzQqfJdTmrqo3VIb1MaosJlXM5fWWIEwi2iROW6peuM2xm
n4+THOzKMX5QBHPrzb32/p2t3P/KWzYjjKYSJL6X8/4t6sGuK9CA8843bF8uv3ueuffBrg/yeH99
latSgVycU4dzT7iyWGXia7Uflokz5cmtZdpF8o8sDXYBSqsiOe3WRNNafERu7V95i/hI7jOjFkrk
+Z0MA81oC7Vm088LYNqXXntMSWBq486KdteXeTG+MSfdTuXON/FEa1Sp8EUxQK7kTQcl2Kvl86h8
7dVDw2rhvM7rEfiObN/WN/pWNLyqSSdrXtwL3RPS1k+RTZUMzdE1WxyEpzHxH2C2tCct3YhvVq3K
ibzFDVEHC2uVz2uV730ptcs62Ov9VvPM6j08kTJr1smOTkXkt9WsOaNl7Qat+dHXrY3GRnYRTu7G
8a0Ko32cFnLCa3XZ/JA0id/VKmm3RmPoMWipKpfGezaXWkLvKwA3ra2O9xkoUop4I2qHIPrp6brT
+W9dvmF/VnfXtAAm51/Apxea1MlSAycVjUlDWP+TmuEtUYNvJ6a/4RtWl3wiZ6E1illSl2BoAoQV
CSApGVRDmYj1R/ifCiGoHikjMmE0JS1sgF8SmRZDi34Ko2UruVXaqZVvmNO1bZtzU5amUEu/yGiS
ixtSMegT0veCnfJAkSLtrm3Ml+uasrZr5A9hWZVVDmfZDmQUnRBILRgicaRnX3VxTG4qz2/vAyYt
XrR0CxN87SGvWzy+JFRhBuFYeImgC8kPh0DoJULsAr9Bsirvvusk98fbVkjs0nhIeijg99eXOf/s
4iXLGjFpJDENBlAXVzzvM71rfRHnJISQRRbqIa5H0RYBAnsym9sgeRnavLKN/C9TPzxReL/OCXGC
cdlSF8udCkuPRcFKnIhXZi8/AzBUUIC9vrjLMTekaPJc9plft2zvuWnR28EPUmVCITsX4siHwJVv
FDe7G/eJa7p0P7mBOzh2njl97mYH9+etY+42muUu8SgXH7HwVPAQapWK/jgjQaAz7KVf1p3n1g/h
TX5jPZh2+Tv+516248fCNTdMzDKQmnf5dP0LEyNNZjBnWInVdDpXRcVWtlikPrbwVIGWIpbWpazM
zpRYHYYsTmz1x49or39/127Nx+kIydNzcx/+SJ/zr82n6Rdk8z713523oU1Lx7j8iIUWG5MfsDo+
okpBKXuKKDcrxzS9zwE2vK5SF30bS1ELb+UnYqboMqIMO/leAtFFjPMr/XbfvQh/zKP6uYl3xsY7
fPUUVVLw+AjKGcscWJwN2YyZkDgBTQMGZb4ieL++qo98yMUpnohYniIZ8kyYEJEnrvRY2mF6AD3V
Nh6/Rob9LtrBH/3ra2WDKlXt0kPp9oVNQqDdh7/0T+1dtIVZsDS+8ybP7cmMxMvUBJbwUnEfGYXC
I8ZR6QrubzN1N5p/cm0L4eRyzpqqKTUiYroZJ4IZgXP7oCVpO4ailYAXn+f7so2nY9ZZ1WQbmab7
rmEF5gMsh8EnGlLa3K3ytPzU9wDPhcy43CapnJL/qyQBwC2S2YyNeskXWTDLezmaQZ5ldSiPA+2J
5X1eFNZBysuiJo3S1x6z8JEQ7nRe0rKjFKH2JbGEqIKDgtlT8ANLNjuRhK207dLcz2ViiYStRfJy
nnddGERvjH2vqlgwKVtxN/aZ56h1Ldz0zSywbMadLBPLamPbH6oO+KLrerb03R/iKfHPWVNabpbe
JjX6PowLP4VCWi73jRH7b+YIFnzmUUn+D6KI1ekcZrwFD3B+tIMFQERGl76TtN1oG1IW3jCiYQK6
vdmlfKmtM/E7iJ0UsRSSSwstigpFyPsEfL5gLOo7Ra9IUceW+V4p+Xg79oO+YQ8uGyepNoLIQ1Gc
BKB4kd0cwqbt66LEaznZV+sxPw6uJrltYoc249LxfbPz9vG9fzBp3Ep22KXX7LD1Rl85yrNvWNhB
KW6bObtJoSG617SXwPge04b612d4JmOxsWMs+m1uImPKHr32sQr2UfjluohL23q2lR/obiePj2oA
8lCYEKFO416SkuMY1O7fi7CUuVrCXzJpCyds9GpWMkyYOUJk7EPdeOqzeGMVlx3QaMSpjIX97hpw
tRoqfk4JLPMuekq/mffijezvpFvrENhSYU9bh7O2c6ciFz63Do1AszREJvNMHLDh3Uai6bL3ebGo
hYrBc6Hnwiyhuje+0ChZAVCgfVZd3U73hMJu55iPxm3mbOHESvMPn3vD891c6J2Q0I82BFXmmM/J
U+dKxI/ftTv5KXTMG2MHA/3eepFeugf6yjd0ZVUyswe04llzt+tCV3Sta5qwRDItibaafWUunOF9
bXD1ibf+r+uKueIMdNws+DMYY+LwhTDMC3QVVZMByP44MsIvgeEo+s6gu6Z3GD39IFZ/b/+RCB8H
/bUGCeyFUW6jILeKnGHNjEhQHG7T6CdYeddXtWKNz2TMent6o5VKYJ4EGUJmh3+6+lX03SjYunBz
aXqhIgZ9nEw3zdkgGpTOpdRaY9LOMGSO9028Lb7os1rI+9K0CfP/sikPp3kmarEgmna8oRKovaTa
naBHdhp80avRCSg76neV5pTTX5aYZi/N03pOkNAwQW35fG2J1jHi2oF/UBSPpdLbsRox8nZQC+Hv
j4oua3LwjBDRqbMc7/FlvTSyuEsZCSnsMYT0cgo/BUa/q9Xyr19CrOlfURcDG4Wai1ODqFEvbcCB
Hse2+H5d8VY8Ihohk+fnNQ0DwcJqlGpKXFcgou98qP+Up1ihxzceD9fFrNl6Eqy0HNH5R31zCbXY
hpbQ+8mYOlO/b6fPYXInRC++fKOprhlGRHF30+D00acieSqTr9eFX9TjZ91gIouK5zz5ddGvozea
EQeemjp09442mET35s0uPsSH2g5Ge9xbzwLPWpKRrf1NOGzxH86qvrh1zGiJ0GKRZ6YhYGGxRLBB
IavUQEJOfcA0uRLhfwgbTZVeVNI4OmhpCwlaq+WezkvDCYsXLb+d5OfNcHHlCckeUgfgkSOJOhxP
5/dLDbtRT+mrZqz8Lu5dy872nT08hw/TM7PCpbD/KR/L48bBrZjFuXmY5ieICWkXWgidCi1vtJKF
pXZtt7dv9Q6UoSS0Afhpaf5/7Fz5YH0qjson71iNMNanDqU/zWbadr/1MWsO9uxj5PMdiKe0KpKa
j9FaW7LsCERSx3dp5niK9rwuxTfjM8wnPJJC59PvjY2Yf/tCh042YmG5WzMLpThDdvcW/xlvXcnf
lbb61H5/N39Ph+EIdusRPmfDjp6NQw52mVO41z/hQ02vfcKs5icuqi3VqKjms8h31hflrbNLR4FK
FKVzhp3w8Cw/Fxs54ItyCfcWDECKq5SgmHdY9tm1OPverygKSc0BrM1xVz+QBnuk2B4/DRvCVgzh
/GgnaQq2N0HMYodHP86rqaK7rGeYIqW2Nh1DOdnwHSumgG5mCuwfEESUPs/30NTyMixMCRUaKS/F
O3p1NiSsHRNTOEwdcVEBglhOSnteFjBpb6RO/ak+BK9qb3v3cmuLX57it2AHQzv5ia3x+rWrcSZ0
EcnLQpBmZorQ3qkP/lGyTeLfY/29eDUe5KP8CCNgtQ8e0jsJ67cRaaykKsmqY9tJDcC1Qvx3vqmG
NcHWkZrwdLveoXyIbsxbH0jCX/ITYeFz9hK62k34PX4Nv0SHZsN9rhgoeNSA22AgCvu4ZNpN6b9W
Ai8gNswevOBTWD4Y1p9+a5BiRW2oT9Kug+Ul5/Ph306unhmHWRMzqg1+9oukvulbrVQruk+uAei+
uS3zMu2Q1W0zxmqWwS9R2j0AGtmj0m7EZ/MpLMwH7wNlxhAjhMYXnp+SnHiq3nfzY086SOnX3jzk
xqtK15/22dMSW6Dp5LrBulgUXMCIUUwa8Ok4Xra0iKInToRmFAma2JZGt4Ce2tiaZtgSsnjtlYVk
AR6BEM1rGKkFsjU71FvHc3H8rITuBKYv565FcmHnWydKZGOGgTaTSCZgUdzeLzasxoUaf0hABjUV
8HiXqcumLYqwA2wElF7LzUrXtD5LieWIv/76SCizw+/GvAUEdsuOZi+vCqJnmgpqYDiScrD78dX/
62AIpEIa3IhSOHXCrsVuCXUeaJUx4+gHyrPSdq6WSQfZ33jnrxz8mZRFMDAmvddG3ixFiW9oSDpI
YfuoGPVG3LwqRmG/SCyrJCAXt6YbZnboaUjoJNXum0F5MEAildP2P4jRyFqBqsiWkfE517BxEmS9
0iCerJnJwYwbpWJT0bt++hdpAg4G8GDuvqEqFAyXTiIvM3KZFAd5xe17K9zl03jofd2tk+jzIPRu
EGzl+y6MzkLkIt0TmdTJh8aAUzCE10DchcVP32vceCBPkexVCLPCDW80/+KZmSNX9gFfZ0FuaVzw
MhtTrhdaMwN3gDbTxwRkPVOocXHQJ/Nz523Rn15UYIGPBSAXgD66YAF+WbqGwFNar00pLPdMOrTJ
rtBvU+uQU4c1vsXxiyQ9B8Gb5W+UB9dWSX0ZLA3Sx4CyLO4YvqQP04oUk1LdgtjIqL9dh3e0PdMC
8Zf9aPMC57K5xHizTpV5qTVZnEyQSKA1Mv11inffJnHLe/FPazXP1xV0xQqCnjM3KMJDqdAFeX4L
1Cyve61DWzS9A4BSKtoHMxib+6IuBVDFx/9gqZBnUdagX3FO+p/L62WzljyZC8EI6o6WYNs0qMls
PT/XzopNxLfzBNUuAlvLike0h+pJLsWGGxs0VQEE9hxKCc3SGbMFWfZ2fR/XJVKZpy8StNZlFaM0
qi6pSnMuYGv/JEwDy2pp0xAHUr4ZMwT61yDHqIgMosv/yZv950l4VA91kxsB8oo0/CMGjVNnw+3g
Yc2E8llnyun68lZs8pm4+f+fiBuJrsskZkPNrN8XwlfQmPZ5uPsPQubBZtjR5sBy8VIAK8sy83kN
QyzflKCCdNpOl7a67lY1/kTKYuf8tK3iaG5oGAJ5D9X1W9sA0z+9+2G1Uf5Z2zTKTBhF/ItJ1el8
05QJTqYpGrHE3eektxyfieNgy/iueBhychSb+Yda4dL1q5E6Vp7Aqy0SJTcQX8Xw1aO2lHn1cxn+
TI0Ne7EqDgYNk1YUmrOWg8cjFB2iWsxecypujfg+UX5XPfP4/xS9f9NtdVCvRIHM6kERTh+RxS4u
bG4l9q1Yd0QcsWW9C4m5U7Jw4w28pg6EZ8oHkARmd6HZXCIGxGpsLam8G7HN3LYff5DJtens3vCT
a/owDxuRUJ+Lncs0fgh01pgZ1O4j42gpip2Ix1rexJxb27NTKQvnoathmlklC2oSNf0tTJp+6w1K
9ZTL3fhNgt7pSE65OFC6T0hJGvVdVFAhtLMqsh5lq+++6OlO7rub63d79atoI+LFOo/dLWlv2qSY
siRQSWtY4F6FxdNQfrsuYfUgAWGfkakZh1wO0Mo+IB1jNUsIyzi87Zjtjg6DIpWBHRWa97MJuq38
0JpI0g10jMPZwJDRIiD2GhAUag0jHCbpWy++TrHyXFBFdEgu76+vbk13KMaQHJn7uS/4y42yy6AL
Q1RcMktVaOofq0lvSXKXG5Z+7aAokbN/cOTwLloYrbBRsnwaZkrqdvyeQw1hK6OxsZjLJBfe61RH
F0KY99W8QOcmCOXRS/qD3u70CbTAAP5KNy8VRw0O9VZQsGa66FMh7qDjUb0YyJEEvzImjV6Vompu
Ql25mcL23kuG44hd9qr2Nla3iGq3RC4UpMv10ct8RFYVQ9Wqbg8m47kuXd87+uiy8D8YZx7L4BbN
L2Yy4+cOpxvHTvUFjHMDGEtriG+ZWNzmBWU1Q35oxtAVoDm7rpdrV0Cd8ygmcT9TKAsLHZTToEUW
8SOwsrYKMNOYZszzkSoHsOy6qNW4H+MxOwME8vd8ebIRxVrecgc8su9K3IMqi1zwSOL3wbAF5VPp
fTHmwXn7uuC1u0dTAME4QJrMoCy2NaABcorVucmpNmwpS5+qJt57bbghZi2EPBHzgUpzEmPV5ujL
7ayfYuXv/OZFIO9c5vtgnOwu2nBFa8cGqCznRWWU6eTFkiDVkSI5mQNkWFzt2jN/W2Vv0HA8BPZo
xYfrG7h6308N5UJLfKsz6bvhtPRW+RRWn2FryO047w+J5u/lKfk+TNpblT5GevAf3Dtgx0STQFvC
0jGf7cmmMsyT9jRckLMA8KYHvYyZL1y9bKf6xvtwdZG89UnxcPMgb1mIMnNhnPqJRia9aUzpdtST
vn0wmlIWbVXtLf0Ap21t2novx5/URgs+y4Hc3pltFWzkaS4Pl+ccl3Geb54blRcfoim91hdEAYAx
Wrtet0cvd/1Gs7Ps8/VzvdRYBEGwQh1ufmctBSldr7WKRX4TktlM/zGkdMVnR56q9NFsXI7LO3gu
al7zyTlCJFMog4ooCUyY2tpZOWHUVgixJWThljpNq0tpbgBKvZ1f/7KEzmbo9fqercmggwNDMrdO
XoyihmZXiYNPk0AM77AOolRqJHtF2EqSrIih/xQnQL84UcMy9TxKeNhCYrw8q42fVNwPhseV8wt/
w5BsyFnOMCkCmaJemdC1dLSDQtjXwrDzNGnDgqyKYYpttr94miWQsmB1o1CXwMjFo9c5opmboHvn
md203t9fYyaFCVTnaWGwopYvHL8E6CJNLOa49cJOzR3EMnH0YOaha1Y/dECUTal0pq1G2stIYS5y
8JIjiUv/+xKdRA/rIPJCpJpJ8rWoqhe5wLGJVObFrLbhQHNS39pdV8UVOwHl2gzNPvcxMWB5fqc6
xY+SdgpzxzPEfaf8Ssb+MBGegK66vy5p/qXzDCGK+K+kpZZ4Ye7Xw4CkxvymmRZeZyd42m4afmgy
3hwCnQ2zvyVw4XCSJvfon0VgUIOX0RMTfIr6vS6/hoa5Awbe0DfC5tW9ZIAdKJu5K2HpUFtDbbWh
jnOwDumuCJ4HeXRFj4nYjSBoTU9oA/tfOSTZz8+sygux8HQWFkkKOd1X1ZocJqUF7S21Xs1NToJL
p0ZScB6YZ/CJ0Jni9Lm8UAxqoc2LygmmZLDDpAkoYAiwLoX/xEHyMBpB4QIEme3ErPfd0uirP9dV
5+Lmzy06QKkBd8e+XqCn5OMgF0nDB0hl54MMYOU7b+x/eULdbVyHi639kATeHwAdJJWXoCC0gOdR
o8LvZqnea5Z00DyUUbGbqdMH3lyqSAxfacYW2tmFE12InT/rxLNFeZF7vFIrp6zgLeh2oeGqzGcA
2wEM/sY9vHjcLWQtThPS+1qLBDYzJJJNMg60OP6X4/r/TVwGsUVVCHWEHCc0P+lBY/f9XRX/ui7j
4q6dr2KZ/zdb0Zo8+uAh4vsTVoIdBoR1ov/YlFuJ+AszMkuaGyPmGSimruYvOTkbUQ8DzVNrzia6
7RPRLfT7MoptGhmGmT672AdM9V9f3Ko6nIhcxCAMzJEh6hCpdrJb5JIdSu2XmPqkqAlOkycbjnV1
L0/ELbQvbKuOAA9xiQYgpHejd88lg7HKVqi4KgcwB9DNANojZXK+k/2YZ9I4ttXs3x6sIHC1Lt0J
BWM52VYGY3UHT0QtlpTqsdXRnovFqJ3M/KkPxzAe4BukPUMP/stpkdklOCUBRNr6fFmtbPZFmqGK
mtJCDJr/BM7stpTlwE25WpU6bFyvyzfwrJH/Cly2wWuGAAOIyA1m3uBGLCCPDuu7GrSsrH1rgvJR
13SYhvX7XAKT2dpCgl41xoBMAPJrzrM4i1MshwTo+pJTTITCjUrF9qZfnua516/Aqq6cSFkcYJ7K
EOlFSOktyOW68l4Mon0LA2pCo991Uav+jX4JOv6ZMyYnNa/45IabddFXc0mAp+9O7hI3hg4ngn7V
d4tKhfHEHXzFBp/outjVfeRZSmCOS73wqnKrl2nS99iV0dsPOkNaEuQAutBsRAur9utfOdoiWhgD
ofdSoaucPLacRPlRg3STtXZnHqjjO1r1Tip1Y2nz4ZyFerOCnohcRF6DKWdwhiMy4cAgN8Fz0mlb
lz8ielHErUf3ljT5/Pgmk2YU7iDWsrdl74svfNath/8h7cuWG8eVbb+IERzA6RWcJEuyLdvl6YVR
ZZc5gPNMfv1ddN/TJUE8YlSfmnb17tg7iUQikchhrZA8hpkTrAHtrSmTSz/1WqaRTIQsrSudSbBB
id5MCAues84qB8lGRn3l0bsmcb7OT4yTFQKiaoRUePTGbqN2dmwGTj9JdtAmW39IARM33Glt8Xnd
OhejhJMt5M6ElElRZ+QQG1RIA5eJHRJ1ZWWX3XOzmSCoA/0hQYvURS4PdRBJj8YZpngfds9V+dpg
IiuwJXkT57TKNilxpymhfnw0gNCmidag7vR2ixk0cFitBO+Lx/HkYzg9V1Fad+huqcA7/oC0t1Ow
HVhBV4QsavVECKfVROljtS+xYsZulGoAqEhjX9+3Rb85oxsj/Tu3NXESdGxV0nQTfBlUKHWfNUEV
K6NGqa3s3qK+TgTNH3Jql0Txi7iEoL5o0P0AtEblWdJWfNelkJm1BBVNeebyRQ/5uZAqkeQEUIlw
JKS3hC7y8pa4uSn99baci+E8iKBHgcIU7D0A9AENZoi+M4Ib7a+35lwK5zsEVZebrsFijAnUXfFz
hYbu0v/Vq3+b+pub7lHFxEAueKrRc3SuNGMo1DjREPuQRvM6X72Z8ILDMHnj9Zrcraju0j1BGHC0
VRgbCv48OJNssKkYyFBZAMfAUMGjEluGbocCoWrs4BWAU7tieJdn6Fwit1lpqGgMg924z7TpVq8r
Cr684/VDtGh2yMyhZWueFeV7bzp9yPVqxKIEJfmVZT15YUT3PX+GV7su6TJORUEbuIwzZuJcsuSC
qaQQpkEaSQX2qvxGDjddo9ySWqblG7iIrouSLl0DZAG/BI1L4JqV+cPU1rnMjFRD2Dha0qsrPg5U
PuZWsdNsk4E3oH8NrPYXpg+vy/2GDT6PBs7lchsm1REzRk2tMIT/ZNwk++m+dqa7zj1K1jyYj0yx
1+K/1gNq0ifVGazupfYEZ56HrZxmEz9LlkZFGxmjPRjhnP5F+bz+hZcjujgxp5rhT0yeV22hzF94
F3rhE7q3nRBwEyZoFKpd4fR2Q8GoTOWHjN6EGM7t1rrXL0OY8w+Ybf7EmU5iWbftgA+IpJuqepG0
JynekvR+VHBTrBj3Qrh7Loy7IiJRDnK0BMAOAB9ADorqBAIG/Ay3q1y/eKx8ZypWXNKimZ+YHndZ
jH0HkN0IpqcmHVVQNZt0R0Ns2Pkbfe0GXNIlUqiYmkD5Gr2d3J0RiIbf5YKOI4WBJ0Ghg+nTsUO6
NujsttqlL9eNZ+E1RoBe/UceZ95ZpJMi1iEvYz8a0G2It2nxjtefZeYHAUAeg2u0Vr0Gk7vkd5GV
Aws3Xg4zLt65xQzFIIQs8WExw50fb4XIpAkGiDFnyIqNLP4w/p5CGk2PIlr+kQPElAVfADWjemJj
CYGoe/bVu54/D/7KObwclsM5PJHBJ45KVS7kphJwc1XV45RNQMT/2bHonaCoVI3SvVSQHfqObIzH
eKUWAFX2Be1JKy75AjQMocbZV3AGFCdRiM/ASvu+sAr1V+lnx3TIXQk8G5H8PPUBnjJ7QYi8qsNA
1pCsAHktHZZTLXAGxXJJTc0MWtA60ykLTIOTl0naq/G9Pqx0py1Z0akozvHlWYdGYaBIo9ys06qo
aKDbSvup1C6CbVZv9O6/OJ9TiZyny1UF6JETJLLxKS69IQXoa0oFvbCb7ketB04oWpX49znP8y3l
XN5QISCZZqmD/iMnJiVrMdeaIjkHZ6SSWtcFBNTZFAI2p6ZCj5p6Fu07JXfQIvScYcJ5ytSH695n
ydmdqpNzAwJmWAtDN+HsNJ/22o6whuqNDtCZ33G8jf4+KzPrETkStCYDNJsPLaemjOtEhGkG6Vff
gLkNBWXTTqUf11e1FH+diuGMRC79TtLnE9BM8cavxwNpiCPKf4vO+89B/7MazirUqAnEWoEYsX7I
+vlSUtysAM3tGg3A/+JS/kjizEMp/TFG52dlVWFhDQmI76IXbbJl3VN6a1Ld+QmvWlNoo6pEr+ty
8X4Ctu1cBAYrF1jGzm8KY6ilfCIBuvJB8fc7ZQQsRWyKt1mhGy1tU797EApSv0wdKe2uavMboha9
U8Wp4F7/lEXHhn79map9HgecjfkkylESrY30KqzRC0vsMH4qwDSKVwIhjh6tdM9/9xLyQSfGAv6V
NR/YE1n+oGL2uMaq9aq1o36CTAib4h8l06zKfEuV0cYyd43KvFLW3nSglYsgcQbgzF7svgQjdWH+
20T8MIHSDlAiTxkEL478h7KKd02dW4kpb6/rZ8nswXnz3buFJwGfh4SQAA2jTW2ZyCdF4JMUNaoE
3ea6lLVd4Hy+EBaMGQyaEcTfQ7btK/Ry7/IUMHJrL441SdwxRveDAkwfSDLMAHMZTlY85eJrUIbO
DF9+fVWLDvhkv7mzHCBNRtoCtpUlblM9Cq1VkhHIFSjfq5EltC9S9Hxd4mIcfWpi3KFGjCTok4ZD
reperILyyxEJFWLN8iu7a4/miCzWGgficoh0sk7O4ZulH7WNDp0qxVFvYbPqLqlfkklyailws6qh
7ZyYPI4ATzJv2LhyhL9t8PJcoXUexWD0UvEj96Uy+nrdRLWlSntcq1avAYMz3EzxLZxJUb0bQU27
4UEaLK1/6s0bTXzR23zFp10ioM0hmvTnKzjVE7DkFL2Mr9Dv7rQ3wGuAli/e1rRCm5XVIEakvS1u
c+sDqKH0C+VB0WW24CaOaU9v181g8QY++RRuQ6Ry6ir4tdoaBI1RuX9HqgR4pNkIVqISMA+1PbTq
Wjfi4ov1VAGcK00CYJyBnK4GP6AORIIwpL/fzduI+p8hHqsZVj0/WjVazYgAsM3NsPasX3JWp1/A
OdhITlmehPgCVlGlhCGEdl6s0Ykrc6x7xdz4OeMcafY4USFF9OrUaTeyF1Ft+6uy018qVT5HK3CK
Fx8kbna0zW46p6FA03hTHj4kK3LzLcbDbGavH8KVxfNZr7ZuFMz44LOKlulozUnK0QKZ6LTxWShZ
U0FGpKtDmd1LYZ/1lt6HzU3dRgATj9Oo/U2kmBDK/NH8hYmDeAeeQfMgNqnR0CAzyXicBr95yztW
7sFB6M+g6mr9IKtm645hDFxfGYSHUHfKDBqU4qRbYVj6gZMaSXkTxGqDhrJO2WFeB8nfUpCOg9hq
j0hygJYCowlk44eF8ZLWvX/DqmAMaI6pThtnCol1pZ9uM91MvLjSVc8oJ1B2gJqb9kab7dO41m3k
sCt7TKvmRyWoeHBqZgB4PaAL3OWkQqMZcrmHtJ2KltbgJotttFKh5tQUevmihANzVbQa2RlACegQ
CQT541p5w6xye5/DolPbHDDm2+RTZk9NGj4JcafRJEyN+ybpRp0ydKogHTP6itcUhppZcjNqHyI0
tgvLAKzeht4CF6k3QfNH0bo+bDBk5G9V4ET18M5lc9OaZvVsTN34pBpGeW8MQ3hXiwG7MTombUtk
Vp2k78SvqJS7I1JD4lvXyOa2y0L8P/pGlbrFqGPDp1FqthUqXTcBI+JR9PtAsVH6Mn50YtccwnLU
CrsEDdqnP+mCi2b3FsAZaJvYSEZapLhvk4rctPEoaVQGmV7mIk9GWlr5PsATwYPTDhS1JtDYG7Es
PYxDHRyJL4fIfBaJf1uj//QeWQAMj2qlkb7rVeDXaG0NCgDL6ZVgUFbqJgY9MnIv+gzwsKkiHEyt
AcN6IRqxU2n++KUUxLQE8LQp3nW/+J1OvHZ056N9EoGRCWlIJuKMyIfoAYHme2zfM5AGfwDpyZPv
8m1kv/Q7fTu64IlZ807fqYJr0rkoB7j9udnNDtLwfrXI2G3CR/RbTseMym+TYzjxEaBT+l6/82/1
2V2uMaMuxiNo4wM0E4b/0Rx/vvoxwTkmAcPqmxw8rGN50MhkOH7b/0xj44NV7V7PsGlqPm6vK/4S
sQaX42kYyV2OQ2OyXss7LF34aFpa6vsQT17DLy1BAreKQisdmFS2GDty+B5gGl3N9ZWS+iyC1/7p
J3CX4gBQ+yQO8Ql6mdpiqLqMPIxkuK/atXzC/HrhJSEBBvgGoJfgecPFfVGp6GkBinsrkWrXV2Ym
D8P8ycKSuJXS4fbTBITvAhLcYlJGVJCQksvzbCVls7Te06/gVK43VQ62VHwFqnu3vjB4RNhOgF6N
e/v65s6Ku7ZcTrGdpmsCypS11ZZti6mc5GcxsC9VFN7ayKDdtHaOFoNcgCSA94vMLbf861HAwKc6
kBg4O/0O1ADRaNgwH0l3mibAG9HuhkO8Nk+ytEiQjYO3cg6vL+iqSDPKbTJCplj9ynSEMuoLpvSp
0b6oay1Jy+tDSnNukgctEJ/RCEJdbOoKCtXEp2CwlGGnJodBaG0D/Xc6cSMQLUpr1ABL4QO61dHK
rGB2HSSW586hM6Og6JqstnDLUbWNdyGIsQrkOa4by6IYYLVJRMa0DKqB52KCdkzLzsdbIZ821UwI
Kxzk5uu6jPkNxxskpvD/lcG98ZBEUACzChmBXpSuVDXdtgRsrXNdytL5OpXCnXJ/HJW2lCCl68EB
wADW0oElWLarIVh5Ry4bhILsFnoPUEO9GNDUsiIWBIhS+8qZerwkcF8iDLLKOt+qZaPRDAnLsDJs
AtTjlYfN0o6B/A4/AWOPsiAXVMeVAbCruQ6UC/t6ODL/kAUr18PShp2I4NuwgzYr87aFCHB50hB5
1z4pV1axdPfBY/yrQs4bTpLJ2rLHW5wJexxmWxnZKzC+fsRC8i75cCKYwC+atVLq8s6BFxuVTUBS
43ydm7vK8OAqNLiNotr44EmXvM50iWyBRAFQIrREH1m6Bkq9tGHokvmmkASZyvdD9TTIaUchk/EU
s0zlQYU9YgACQ4XXjX9RBjoLAYU0cy/yxGVDWk5mXmBdiRbsStmTu2JTFL+vC1lME2JG6l8p3EGO
G6NKmh5SIkzVSHi/5Dl7KP3hriYG6FOqzkqryiZdb/eV+mRWmWBf/4JFr3/yAbMaTlSJSRVNylNE
bA0bX7UBedIp+hCUYiMCnKlq1nIIiy7lRBxnpGoqdX3nY71Z6DXdczS8NNFz164k2xZ6nJDIBosp
JhZN1Al5KDc/DVMJ9F9gDW7Z5yQan6k8OoBlpEoN+njy0QHKO2rRNdYCo5zIKTVSFmF2qu4x3BKC
VWX4BHDaIQIvKWnWwpal3MXJxxlca2Cma00U+FB5P9Ey2k2G1+aWqdbAEYht4Npe3+BlO56naTCH
Z+g8PIZsNjU4OaCKzBhpkUl2JeRboG+t9Awteh/tjxjOkAci9UCVgpi4e2mKu3aK7ZG4RmJYY76J
J6T3a+f/tjDOcscG82JhB4liOlmNESTUQHd43gxrjnVNg5zNBqFWEKmeNQiQG/UWI2S0iP8aOwjP
h7kLdp6AQJM2fwcRnRWRVCOW9dGfVLMXgJMGYwwyk59T5OECpDWetdcVuHgWDRGoKUCXRWGAK1Ek
RdtqvpzD96iuURpeX3vEPIyt5F6Xs6g/tC0DUQzN2rigzl0MQ2A55Qxy1Jn3iWxDpE1bgTnXpSw6
shMp3C6lBrIg8QQFlmqxz+oxcYNGeNMbY6Ky3B7zINZWJC6t6/RO5/SXSn4vJHPYoMYirRgmPcdd
GP6+vqzF+xWEuWBkRJM7amdcOCkGUhIJBqQkLHzD3z2pMjaVXjixPx0yVUF72TEDmgCyNWv8yd9N
5adhpgSwIOwZ2t6BbQeEMy5iLs1pbCKlBcJpbYIjd2r0vRAOr0KtyA5mkDDK2xovSBVNL01fjHYT
j8SqWfQQKMp7LwXPilGxW0EbJ491YkyDQBdWhiBnt8J9IWh9AcUIcM65VZH7wkQQawGINoSWylNT
vPRr4EK8r4YGzv7/uYxvltYhSUMJ2EWSx4RnXX4akmOSeqphF0H7l66aF8aFUiTOyFQA5IX6aLYI
QpoogYs29pUswUVZdBaDvisg/OEFbxIeZ0Kumw68EzIB9wahRH9W2bui/BAwk1Sqeyb/KPtd3bmi
f5CBAblizQv7NVPBYxgFbg4tyNwSM73Lk1LBRLQsvUnMTnyA+XaOTr501Qpbp6p7S1V7x+x/+AyZ
BXD/rBHSfs/NcSYzQxjMgyNwRsDpOHdHgpZrxtDBqPWxcKTCZsj0ltENat2hHFmFcNeGaJyfXa8G
gELJAmjVIDtT6wiT3ZN7ubDqcFOCc3H0KZN7q4m9Tn/Khse+shUxtERMjJZq6PYGsUbfR27wkVSb
MYvoYFQ0q3+SDDi+wqEp3lPyu64eTeOOmF48il4QIGmtu0n62AK0P1vD9LnwJdj5s6Vz1hxFug8s
GCy9DJgdaglSwTjbeJCQu6FFC0phj/GDinzp9V1fOERnYrlNB8+LIGAiX6Xd6La9NVTQ4yNmlWBs
wd5v1tAc+FCEWyU/qDP1PTPqAOLyEWPK44gc1A0bBtp0GN1BhWD8FI21u5S/C3iZ3F0QFU2nCVmn
godAs4ICd46Q0mhaq+1eVKD+kQO4XQwNo/2Nxw3Gk9zXWAs5IwDMEzNF2voxS36b6o3UHnVdoKhQ
TMwuxpe+YrYmubLyCSBWJHOQ7U6RikdOslAO/eDVIqOCUKzcid/ZjcvT9ecDuTjQTwOi5hKUrwZQ
vnETg/kiIynE4czrm6kFRJtEq0R29OB+it7zYseylDZiZmeDaY0RRlXMY6vUKKHcGZg7rfRbudZ+
XrfIi4Lqtx4RcQF/GRRKmD86dwKgyxXHsYYeA3SFC7plsh9RuEVBTUZPPWY9bKI/GOCED9EeW76A
IL4dPklurGhr0WpOvoI7j+i4GXTm4yvEBgOo/mdZSzRr05Xjt+TwkSn6s1ju/GFmv40Tf06qVHgw
Z5Mkgiu2V3eDikGCwjRRvc5BgMZ8GXDmWRo6LVAeadzGYBlQImMla3vREf2tezRaoIHSwJw/P5DY
YYYU75BBBSbrMZXdsNoqBFO3UUp1027NVz1/E7H/oGbF75/qkDui+dZXe7aK1D/v8oWxnnwJp/8c
dMqKUuNL6m6icblpa0IzVu4M+cb0QQJZ2RJAYQT5Dq1KougG0+0w/iCCbwPYugVzehyDwKq9QeBp
1YaTqo0VR2h9JQ1NEwy6RxhLLLwVy509yeU3o7bxXeNAX+i55Qos6XWzH1Ua1q++7On6m6CEtKqJ
N2TE8tFv03RIFtNWalYSTIvWii0DBhYmXS4olQKjQ30jmlTaJn1OW3Tj2Jhw+yQzxsv1RfIvk38s
5I8kbl8Cw/eJUkESxgdRT0ktIcQQ1rDV2rV5mjVJ3NGQU2yazyApUETbx809YfhbSe5Ju/IIkhcv
wT/a428lEBwZ+hjCC0albxuETjL+mtwU7YSB1WMroC4EVxmgji3cSqInKzdBtEOVMGyfE/NVKZ51
Y8I/vPfjgWG0qGrvMjMFEIuTy8+IfEfzeH0Pll3kDHkGQBsQQH0f45PMkKYkvq7PblsT/NshbGy9
0o+BBMApIAO7TCbuIAI5bNTt1DTfmf9RVUJgFX7kTWZn580aSMBFruzbKk4+iPPZU0jKQTbwQZk2
uflYWJKI4RdzX4eyZQoFKIV3tXjfI1esRytP5QXTn2lEAPwOfaChjzMTkNgJgKCFo8iaEITJwgFY
zE6TFCtJlKUlQg4yNSj6oOrz3Yd0onOhZoB+1HEhDKoAaIkg7Gk8AuchHYEqDsQ7wcX/FiMx/szL
XuGGTdnY0awz1qamLsqZUDaajVCaEWdGGNCZnLuZREHvZJjCzcRV/ROTuDbmv56VRrPlAcmqXH30
g35riGxvishRkvCo9dJdRIirdmylq3BJKzDCmSAejwYFBarzb8kxv5oUCQ5pzOT6To5HBNh586GY
aHbAv8BEQ5lGz0EQZztAdqHvrBfvjBBcbysnYl4z53pBkwc7mIMv9GJxBoiOKsknoaTSZihSJzTM
0paVStxLfh5iOiXAMEDW9xZ6Sx7DJAUaFTCpLBapMrauTdED4j+sfNHCZXC2S1y01QIXFmVE2GXb
gK9Y9bpqK2qHfNKpGdyhybUS0xtd3bfpinNYPA8n1jH/+xM79UulNrMY1hE18RYtHm40ZU7epCvH
bv58TuGqKs9mCMcJPkRO4ch4aFI0L4/FN5oUWGazMiGzZFpnEribRuoIyC0zLCQ1bwP9ZVC2dbph
GHYajml+o6UHIu/Be7uybXOG99q6OHfig/UoJAbWpeo/pAmdVL6XiDdCdl9FX0njCZErkr+dtP0+
0CCuANUvWFIvRlfUBukFbcRKiQaP4ZNNKmCCNDNXsgsL15w682P8jxhOoZVYhaM+ixkCkGP1Xsgc
P3OU4SFXAIfWrqR/vh3ihSZPxHGaxHNIboQCroHl91LqCvEBLJlR8DtBh1SpOGmGmMHKs08AR9O0
X4nFFk/Bv8J1HhEoidNEahJcSEodOr0p3mHq4NAlxn85bCdiZidwctimBM1X6uz+CvWhboDU9zqt
OZLFg3Yiggsqc4yqiu2AXWOA1xL70uqEFVe1pivuPmF5I6qVDwltiFm+AVmAIbgx87WiwOwReHvQ
wH0lyYBQlQFAfq4r9NUIKZDJEdFXihOVMTrHDlLZUCECL5y4EqZ+p4o4aWcXE+cGA2IUah1jZ0rp
phu/1FDeZM2mzNGGG8cITe7ECR3RA6I1HZwjuifqtWcMj2a7adVPk9yKymeufwqKTeR7s8nsOs9t
0u8E/aeBqT3WyCs32IJ2zr6X0w5Sb3j35vhedMmhJUtrRLx62m7L0gq41WJX0KCJ17g95yN4TUmc
RwhS2YjAHwoXOzkZUms9KuBVlIGmgFltTChK1AaawVZc7MLNCC+H4uWc5ZPRUXBuCCQflEwbYAho
KKD1TYxCVCdYQMUwbhP9LhurL6KlD5UmbFcEz0flYrl/BPPVvaBTkgRanl+3T23/JslfgQn4IuMp
r7ZNzCxhOhb6rkSXYauu+N6FM3YWn3CaBqZljcQmRGvAL027t35iVrfWu3PRYYiL5EwKr1lNQ3vL
CCkxPDrqb140PudASh2RQTR+VgZAcDKK3KmeoyVatCYW2lMWIxn3WMQgw0CDcPMqm8igJmC9el3R
/vK2oxSAQB1QgjyFW51lRVqMCNHy9scw7hJlqyQA2KvsYdoE42ft71JisWxl05fSctDJH7GzUZy4
aDZNaHbL8KLrTSQZmcMQEEZJ5DTAN65qGxU4K/d/drEnhRXNkwPe8ABgzugYeInwkMqYSULhD8hy
IXJmu3rt++aNv7BJY8ZVxNsd3pE/97Gil6EArWikt+MxogxTZGZ77+vbmr2N08PKLqzJ4wxRyIMk
j2qoI47QCCzfSFFPQ8ktim0i3ETFj854VNVD02/CAeQaBFh2jMbB73hA19dRK9YKuEsJsJkY/t/1
cyarTeAS7OJ5e9TXrJ22VTKhaQrV/+iHLFisfR4BS9smT+WIL3JWlLEQ7J0K51t/gIutDhJId5Bt
bXCF7xO/cDX/4KMgBqQVtfg0ww+wHv8nqYC6N4C+ix5NLmgQcAlVeqOoYN94MxORqtlrMPfWlT80
Y1sO6BHVHwUirCyW33iQvILWB+i3eKmhoswjwXdib/SlYOgUsFhqPKJZbB+oe0V6rrqHfBVBio9a
ZCAMiahOmhqGMfFk5q5fYPBK3STkofXq/nK3v+8/nNvHwF6ryl02k8xARvNdYuoKBs5VTpWBUCht
OKWR9azSg+tSuqeeRy1nsxLMmnwyal4P2hPxxAf8O8jE5vWeeBHZl5NcRiO5ZR/sg/t6+OeH6x7c
A4VY/MIP5///xl88uqX45X7//udfOtTJ6H5v2ZvjcfN13Ni74/Px+fN5s2Je84k59Sj4VBBeaDP/
BfwsaAXOPzUtG5X4eRvNFHyW67qR9f1jE67c45cd5bMgBdxa6MPC5BGPgin2ecrSEcq3d7bt2i4W
7dCVOG5ph0GqgRQ5UdAkAy7h89VUipmmZVRGFqO73fPOPry73ssHoS/OyhZfvDe/9XYiifOMYhZI
vhlC0u5wwLZZztpSljYGBVYgD8/0bQYfAEe5mcd1hCTI7mDbrwf3N/VgDtZm5QlL+FhjXsipHG4h
UpfmIcsh5/D+/uvp6SmgE30a6MNEc2vC3/FPEO3sHWvz+FVYj1+PPZ1/fgGjdZ4OG+nxukl+l455
k0RdF8AxBmgh4FW5TQStE8goJVjKfFy2d1uol1o21r6xrJXlXw66fi//jzAuJdXrmTio5SzMhvVT
98HDyYQke2OviPpmt7pYF9rAwdgEH4cW1fN1iRhAGRuznkUd5hPgbudjPzsCLA/rs+df/0WXJzK5
eCYw2dCCNQ8ygbVJ8QeIL/DnM1bLwMD623vx7vf3+72zsokXSedvszoRzD0T27KTQ5FBMDxgTl33
yXuzbtecyuJ5l06kkHOV6oEkF1U0L88+IFUGD3rvwVJ/rJnJReDBL4ezSS1KKkn8FvRqu1uP3q5J
+M7DXliHRgjCXQA9X6B7KnGeYY7on53a6fS1c1vHdr37j8L5+HaV1mY+AysvjeXjfyKWO/5M8dN0
kiB2tg9GX1vr9bl2elwHI4hRa6ezMSHpPlDclJjDwc8Ef31Bw4HVAGoowYxkhp/Q/8rF9D2aeE0f
3MVkZGE/yeSfrZ2vUfvw/QcOznx45hsV1+h8WOc/8Cd+7PGf34cJxwk/7PkYXz9P2nxernyVyrV8
CqVftuLZV31/m2v/c3vPXzF/C37hRph/rH2BMps0/wWgAkbfj4wCBobaz00+z5EpJhUaXGbBiCi+
f8BFPtAXrP7WupndpH1014Kai5gGqUCQiqGj35ibqBXuBChVHSqdAbldC/qAVkPB1GypyVRHSYKV
d4c+u8KzRXLCOK/cxJkQh4aCyy+ndwENKJ7BVkd/428THfBnMEduDtZLsWxvf289bB+8reNg+V9f
x0+oZevCz+2ej7vN0T4+P++Om5Z+BXZPP9dm1fhkzBwfz0pBfKOiDs7jzqusTzOUmpglZyIgTPKR
5ZghlxQMqJSDD5KaSZ+ibVBlyYqTXdgSIJ+BgwTVHVST+C0xfKEcJ9Iza8A0BMWrqbVR/39VRzW+
YVklrYRwsyvgNgV4EADBQAsy3NR31HsS1ZpMUVjVYZ1Kg/wLhkyJ1xugTQfvZ+Xo5kqx6CL+QeL5
VBoXyuVmxlS1ErG46b4HT415q2n7IfMiNHo1NyivXj/ZFy2S2MUzeZwjLAVNjVsB8jKTTq/+V02V
zfQr+RVs8238UNDKY0+j3f9SV1zKRfwFuaD+AFg6UPvR486dZ00pk8rPTWYVxTHqfwYxypJr6cIV
Gd/tZCc718pMSvsOMkqGiWZUIOV206PQc12FS+Z4shL+pSqjsN9rJaSkifIk94rTNrbY9WBRVlai
7wXb0EHaDfhTMCKAo5K79jWzTFI9y8CFEzM7a12m77LOTdAaFaSi04LIvq9X7GNhcWciOfen+j0m
gwPMdpjV4EbNrxpgmr2CGetf15V4GWnI4pkgzvXNDGyRjjqpNaqgm82Qcy563dZ0MKY2QYyZOtPW
m1/KxLy+z5wYWMuJ8tdJVxyGs4/gDh9hHRCBZwXXqU8T2SN9Sonxe1I/Su3XGB6aobUY8ep2JRxZ
cDGQi+ZGFUxDaO3ktGwoYwiWKMgNpXgTYMTdzEFDHz82hh1rv+Ju5ewteO4zcZyuwQ8raAKBuCCc
XrKxdDqioZEDQBgqINMk8+v63i7aEGpquLcxmolJ9fOrG+FjbAItGw1arWGPJRAIbicR/aJrPYyL
y5onRMBeA2xgvvkgjCbgvEaQU6aP86HoABQmBbZRHox6xUsvijIJxs/wW0ZQcr6kokpDMKWWYGcT
JUsMNopgp+CG9X9Gyv115S2ZBlCYVFR5NVAl8yVkTM4ODSIPDFc1TqOiI/LYsTtRAzqEtK+bldO+
4DD1U2HcZSBFrMBoK4RlXZ15XYxGO8EgzVZulTW8xTVRnP9nbCpJKkGU0t/q40ci3IMpbcXOlwwP
rf8E/AsS+vQMbpek2kjFPIZBFJgFYxhSwhAgLWSBmv9pNSeS5vj55KZBmticp+1wohrU6kDwIPm3
Xfd23RSW3P/pcrhzFJcdEfMMQmaomFJ5qDGZLqmeJD2lY0nr4a4snesSFxUIQGiMRwJ866LVHJcN
Bj9H0HMP4S3J3ULcRsmTvDaCuWDimHxA2xAalEArx5v4UJTjWIDlDVgoX7LudJVdqNsur6iof3T+
Xw8MAkFszoIqaMTB8BA/qCTXQ15PM5VqqnZo1xVcwGU+EVA9mEK+SwNtLXycL2UufDSQDUWsCjIa
4wJXeZKqoVUU6HASNVCqAcxhral64SgBYRpgyhgonXvduFsrq+tkBGoBbg/hvQhu03EAD8FK6LEm
g/MMJIlEgIRDxoRyZGa8M13YS8bg/rW9na2Ecwp9xFQlKGAJFVBYFYyulttIeZTQXPx/kaPyjQ/A
dEVcOmE1IunA/3IXRts2LqzV6Fpd2ny0JagYgAK3LHr/zv0CmDZIqVTgcZ4qACPSthrBWxKCtNj2
pSEKbbBWh7mTtqXp+Bic2Yb90G8BvYeoJ1KyDYlaE5CXGnoWNQPMICwSam8KwWkBae3vTARSCq3C
Mrs3GtNPHVbFYrKLhgms5enI/N5pcOr0TZspiWgZea04LClkkIJNw4vfT+JbHGCg1IyK8X0IEt0/
Zj3mLSkB+/RDL+qBZySS9ulHbLrXExl1PsHoMq8oiqynGgYJY2saqtb3Kr/Ru71ZMaF0gaYhAVmr
1Y1nwL/KL0JVKgqmUPLwrRgNCWgagQ+GQaORu41fyJnbxyAQXnH9Sz4FRLSY2QM9Gbg3Odc/FbgR
UgmUvn7W2I3qVYjkCrIZyn1BAHj0cN2elk7HqTTO/QdxG42xDGl62VPgyVEBZFeG2a9czwvuGO17
fxbFWVPNJljOCDEShiJSzPk/dO1HudrdNeuG91io4YByGeHa3EZ5brSVD3gmBdM1wKv9KBRbTj2F
3LEwtpRiJ8Sent+Z5b2mHa/r8LK0AMd8KnZe/ckd2jdhkCA0TqxO+ezQQpqnD0kNlp/OUdWOiuSu
FhzkxYR2uyJ4YfdQnpm5VOCdYS7ceoHS0AgmaVKr1aMPkr9P3fD/SPuy5rhxpNtfxAjuyyu41S7J
Wiz5hSHJFvcVXED++nuo+GZcheIUo/v2PHTHOMJZABOJRObJczxNewj7Z4wd7/RwdE3kxmGqbVl7
mlLtARLS2ykqd6Ni+Ld/y0JeefFTuD1oGzMTWgk/RR0ksDiWmiNolaMqLTjWy3Qrl2sIxYWcAgvH
5TQrF0KZgou4gR4UsZoPuZ2VoPrKStc0QbKo5cGpE8qvsOs2dKSPlWr+vr3Q6xI2Wq146cziRzB7
rUodagZlFmZF9PFZq0QvkvIXaygwuJY9WhRkuKYIqaAeSkwNABnsPsYoTavFj638qHbJMZCemFGB
aX9NZPP6CyBVFM1ZNB6eAIHSSy/UtC4uoKNVgPWo8il7F3JQhpi6F0fgG87YyoletAYxXUxM4wNc
8eRoppFEaQPBpZaVUIUxUM2CKNlYQkUI1L9rJ/tquEkGpEw2wVECKXALNTTua095UKpmDGSvlzzm
xwrl/M3+Ye98Wc5mWLlirztMqAyeeRaPIwJTQjqAOQr1y3LaBmJGpNDMDbsV1PYo6iBMtasiTfbJ
RI1yl0ZCAOGULEadtaLRVzAqIjTLUl2yjS7v70V5TDZJbkolUTFBIgOsA6q7KNXYSx+Og0wSNap3
0dBru1EUs3sxQbJVhOXKY2wpRiEDR1UThObocn+3f85iVBJOFGLwoJ+WBIj8BWZ3FE2qIeyrb2jN
pm7TpE9mFd5rmT/VqUIk1n3dPjhXd8DcSsbsJ/7B5Ya0+dI/gymcciPCoFyESbMg9KwBCBTm1GvE
7VeZy7cdkNWiaY2ePl/dRS0cYwkx7DTVU6bkdrNG7n8VdTkD3EHTMVY/5eVsgD3CLyTpYRW6srYG
zt1bbVSStIUJMwKdZReAEl1ccfMVE1dMk1KC4DlvE410ooYvorW9/b2XtwnEFyBjknFBcTdCwGTw
uVuICmZCCYDqTfND1v95+mJBdBrFdIxsAHHD5RVqZEyCEos5HhD5T0WJfIsaL7q0Nn9w5bpzRPiu
XaJahycln5MNCdO1GhFhBHGILns9KEO6yM/BR3t7zxYuF3QlEE1lDIeLFgiZLg8JlQbQaJkjRNDl
N4YCjfral04jOfm068VnzEZhPDCKNgpY7LKQAcF5l8XbKNxAFUDG/3f711x9QWT5310rTDogd9M5
RxezZBIQk5DCo2VQRptuLOzVi2Qh3OLLIfHAbA/QeLI+O+pZZBIwSzsyKK3O6IE74BmenuaWPvpC
jyMBqmXzz/tiQE+ALUkE4RVCIh+Huqg3FFYjWwtBRibFDtOgXvHC1gYcrs4X0oRzM5z741WlgEEL
ZnIg7Qb1BIX5lc+zcAXPszDQtsFsDsC285+fbZyWjbGUa7BQKp07is/Qj0iLzM8m4P5XzvLSYhTE
bAB1kPXgOF+a0vUpgCsg54EiUHvfFjE9DO0qudTCJYXuGMjVDGS0aBLwl5RZBIraiDU0EgorRKEI
ozWxMd1BpYNg0MetJqCmxw/W515GP4Nae7zt71dT+mDSurDPfTNQ1ms9hKRyu60tr697Uo+gT1Sk
6DQFXw2NvVFQ0dDEM5+tlZqXPibIZ5DKIp/C/cztcFkGEhTFKbJKIHbj/ijnzvxwCdh+SqcVx7kO
Z1jmX1vfyK8zx4kHtAvBZJzbytTa3YyQZXsl3ptrLbrFNWmA6kC7GYwTfPkcM0Roweh4E+SoLUpi
SaD63o2nrP1VCP7Kp7t++mFNZ7a4KMJ6lYKaGLZQU8J7+Y8o4b280YPSVo2PCX2YGEJqitezp9uG
F9aICokFeWoFNVj8gMuTIVsmZIXVsrCH/CssBAIlSFQDiZjsDCtx/4UtVP/gHih2XyNLhyYvkq4q
bEumRFJ9WfbFCuwdtCPtGivSgo+AQBFwBaSLsgU42+W6KjC4yuFYwxb1dek4gU6RMolM3cr+SQuh
5cIQd+YqZWz0jMFQl+/T6DhVPlN+y6bLUMs3INtZ7NEaFOWXstya1O3W1KHmc3VZMgBbpAr2Qdy6
mM/iS7iFZmUhHoqFHWiDI4DEqI11e0CGKhmPBa1ssDik2oqzLu7tmU3uXlUQTeVchc1JzTwr8aQc
slDKTmvNlYO+tjguqFTAiiYVA7GZoiQEk2lY1Ei69FOCfG2r9nYserH5dttJ5x9/Y0NVDnADiq0R
TKdYXGGgFL5rqTOpvyaqogBns6TZ/nNr54/e+XiehbKRiX2Dbg+KcmXsKmMNdvaDgAJ8WjOv7gbC
qjUydABbrlY4v0XxkkJZFGQ+Cvf5prQFj1YHlQwBZAqD32dV8DqFtGOeXjaG6Q3gq8WgXyVYgj+m
mbXHdDYm9tMmkl4koF09E/ojUNoIoAICcSXzqygl+aNrhGAnxHq4HbPR8FhuxE9mOFQuo2UGdahp
Yr5R1NW9KJj6Xh9l9bUY6sYvrUpNidZWQWCX2ij+ilkb/9KlxABEuBL0n6jgF/PceyGLRGas7p06
S5sRzDtmr/j6IKiPQ5p01l1qFWXiQIKmhXKPwRjIFpS+6rdWmIPOJE8T81XuTKHAhLncNy4oa6cO
ePrc+gM1d33YtKEWQqg+EFTFtUZRYn6TiolhjxSlc7uRKNrfRV+DNjWsMdG9FQy1N3/MbJLg8Y8l
xrZqkEOCNO5pnu5EQ8iwfV0Iob5cYX4SqVZ7F8RZ2G71rA43raWPMGGx/C0CicYdZm4qFWyO1NC8
wgTD7SSbY4D5HwEtd4ym9MdcM4ME3H9hltpZnjHDzxU1cAO5iSK7GELjkJS1Udqod6BuzYIeqb6G
iyW1rUwdf7eTqKG5Xumj5lc9FBPvoyEAJfqYiO3gqCCRB7WhMGaP5WDpd7JcsdhlRZke5VEIwDod
ZQysMLUl9ESP1eKtV7S42jVWNWj2OE2SR+mofKCGppsPGYgmGq+NEvxgjdLWVSdRlr0kE1FpatOo
ujMmteieppKVnZ1bVVG7lpFbdNtWrfghSt3oi0EE6iMNSjwoYjeJAVX6pDHfIjU0QKCBKXJfnOiI
FjBg4M/o9sS1neRl+9APFcZ2ulKPn6zWACrJkIXic6i04Xcf6fVrOQ7iUUXJY1NrobEHoVwukC7s
DVDlW70JslhRn7YWtB6fUovmPyzW150zACXhKHlU79UuTEIM6RjyY5Xl0OCr5XFy27HUEkKHMH0p
paa+b0ro55DAGujGTHpTJDRMQBtZTH3wruUx+yxrgZo2+vMTWBxLEeQRRpNDLphZeu12CeZu0E6X
ArBYjMV7PiXpRk8E5aWWOktzMjMo/6BeTFUbYnaYy43KfIIS12C8h5EmT1DACcqHuNEqvzE1uXal
yDDuakwagdQoFaeE9LGFmg6o96HhVUDYGnVOJUjeTUGSO/QQ4JrwbkT0VO+KwRu0iCWkkeLimOVt
MIDwKxtA6y+G6BjqeCYcBZaOolfgyH7oo5SGJM17qVqp2l0FZ5QuFM1U8MrCKxavustwGQzy0Hed
JGAmzBaoPc+LRboM+sujmTygXHo7OF9d7bM1CBICFo4oeZX/RbFW0CyANcF6pzk0CtRftw18Z6oX
lw1nYf4FZ+E/iNS2LhP0xXV/+ow32dabNn8UX9hVL7H90ZPUnpU0UaT0ohWu6aur9bsI9LeaNV8S
Z5Z7hJm4zlA+KSAjhB5p355o+ZKMCZkJr3K6qYa1is2aSe7jZfmAMqGMgko4/sqAtgEXSYkDkXmV
9N6bmm0FK5fr1fufWyO3u3I3tX2Bfik0HU+m7Cky1DTilVzoao5cno1gbgBVRlMEIzmXaA56pAt6
DyP6s+y/9k76km2HwQfp37bw6abe3HYZ6Sr54uxx+WZdaJ0oV7DXe9Kj9Nq/yvaP1A6oI98fhoN8
MBzRN5wVo1cpA2eUS1PUFrOYpj7XwkD/FtaaDWrhydr3nZ2oBtEhwyo0pIZOaEodsV7Z4qVjONOa
YBoNEnaYZrh0VSlM9RQMMgIxgmOd35l0pcO+vKN//34uHwr7vk+6HH+/MOq2qvQutJjE6ZitAS/X
1jGfj7MjV+tKqI2zO5ZNRnJpE4hrKKL/4Rz/XQo/MdioYANCHiAQFL2M0PkVP0yHfvNJgVD4KvYA
z3sQQ3muVzZw1SxX9YsDK57YALOWbI8/HvIv0UbKgvR8P7z9HJ18+wzRQW3lcfBdUuCDJ9AxuAcw
ZacAN3C5n50I9Cz67QKZwNiw0z5lf/TNY/3VOk/3SUbGuwhnIXQakjyL+zUK1+tay3wkzqxzAbS2
KHBUAY4EmAkmKKS9YFahISxwBV/+Ga0cgWuw8Lc17bsgB9Qbj1MEzzZEAedwnRzqr/pFBjo92+tb
yQc9xivbNQTYu32KYc21kz8/d/hNNoDDN4DmRnWHD29mMrFpYFgmA1mOrjkV+rHJqVFsZdxWmpME
p3oNI7K4WMxhIahi3g3lNC6kUhDbdZWAxeaQkHJFt4Aoil/stR8ZGQ6jZ3rWw7BBRu2u4aGWIsG5
YS626hhcqnsk7uBCPIHhYJSeVA1K29pKDF8KBOdmuICGb4nkU4YZUX4zAFfW+z+34/ViXnFugQtp
ghEEcqDCAsrSNZF3lafet4SEBxo6OjHJM90U/oOy1e7XzsXCFmKsE+gaaKOjqsRLZcisisANOAqk
ps8Smto1yLy3zHq5vcCFmx1WcBnMcLJrzWglycFr0oBxJFPdAk3IqEkB8YlWss2F74QK0szijxI1
iJC5gI3ZCkPpCoZDZz1bxoMYrWBZvwfwLg4XytHgyNJ0dDbBQmxxGVEv1RpF4h7Ze+aYdrix7hRi
+okTeDVpvXifuu0+f1AhmobpJ3t6uR987aQjKwR91z29Q6zZB656Ok1+YZdbmYTO8xqh3tVOcz9x
3qOzSyuaGTiGIotsVTilwz7VXSX4p8cBJvAN52kEEf/jB3X7EISPzVBEeMkcxOyHqqz8/fNx4ncZ
/PJQ6EQPCMPR3C4LvRjG+YBh71b5kprHod0NER4qThSvGLry/XkhZ4a4vQqtAOcirEAFWk4EWm2x
8UvNXLFZccsrQkAZdr5zIUw3G8DYcvEjm1AjVsoOC3L0F0YMtzqkrnL6VWFyDr0Hvz3EO1CrbSOS
nLSH7Ie1zR1kAL7wVLprqI2rMwKaNwyTAPkNQDYaf9xvUfJCzJtiiGzQlbSx0/VrKM6FTb0wwIWy
vE0kfYxhQDPupsCL8m0FFPsawGvBR9CChe9hfh6U6Rp31NMAL22tna3UxwyybIW8afvSBjseW7tS
F07UuSmdLzAyq1QkBlOYM1JLv6O73lxJyJZWg5ergqqwjIlm/tLOykgdulbBR1E/1YqYxT6gNZkx
PemKyy99/nNL89c7Cw+FrKOopMNSCY7mpAAaRF1L867eHvCwcxOch1kFWJnKSsV+eYZMYkpkF1Ux
l4b+KBMBcXP6fftyuX7ScRY5lwst4EAzBouN4MUvAuTH7dou9uGhRqqlfmqmvTZAcd1F4Exy/geW
I1wRKkx2u0I4Vuif238sm9nia5zb2kik3BGc0b+90AVPRNsA/g7kN1B4fCe5HaDKpFItsnNUU9Jn
VXeTZgW3cz1br4qwMWsQwBU1RK1LB1EEfeoLpkc2yrankBjE3Bl3+Q9GUN31ki/dgZil3ZL0UJy+
FHcgJ0CDiXnKyftAwo/b671+MXA/hvNWSEFSrS2NCKPGKEsScDqpI2md6aDa0UfrBl5BWG2XTmDL
RC9JsHLfL4Syi73gPBlA4sBsA+xFpvzB/CRKZ6ROfpR0DZZ+DUng1sk5cJKWck0nGBpdheSEnhpP
drOn0s5/tBtpM/nPva16GVFc1WlPlm/tug06ZSucpIvLVSDviVcSMnmDu3dNc7BKo7LQZxCcRLET
pJ7m3URX4sNCBAJ0ADMSaGXIIG/grHSxIsf6BD4RcChLwlOcP684zUIwvTAw/4CzENeEQGTFLQy0
nxRBDlSd23gfuuY2+phO4p3mhzaIr11rK21XLC+dz/OlXZ0dKJrWPSxTt8xI/6p+df50R0GIZGtH
4Vd9oDHu9bUMfm1DuUPSy10BDSRYrVKP5vdt9XV7WdduAQwfcJ7wUcA+rtK9OBoshTYhkPmJ3G6s
oD3NTRGvD6qAmEJrerfNXW8iKsYzyBgOOFO0cFWCPk8ay6wxuxMU9xMQJvVDt1bYXIgrsAEeGGTy
yvdU2qWLGG0tVL2IKov+i91hgKL2ew8pfL8JfcOy0UF03cEZSWLnzlo7b9k23kIAlaoGdBG5mwN0
f0yKTVRw003SEfZYeGB+tsG/bketLdi1Y/2ZdHs6hh6bCN2vchwt7u9f+3zJSUziSlEZ7Hd28GBs
9Qa3pelMdukP7naaZaYl+/H2J70uEKAeDzjXf9bMo8xihoJdpM5VrZIkW1Qdd8arUJIPzBt/Mize
iVzmBj+r41qB4HpYdoaBIKBhGl0FRyRfi6zksqvMMYRqafzTCGwx3tb9hoVQdcE9Jtz3XerUIK/T
wZNPV27r60c9Vo3bGvxYyHhwYXPhQBx7NICmCGRvBwXq6bkLtRMXFxgK6kTxk6/wyTj2UM0ihsM+
O7tbY3FfuMsvfwAXGWJLz5XAwA8AdYcnbCYMwR3Mr/bw+tv0xh1zwj3bY5DMxbhNSYp9+qQCHmyL
u1MLNcaAAKuzEvsXQ8nZjnAXKp5ibLKSGDWO0dVpCVoAL0bGHgorL67rKwCQeUOeKSGRTKN3fnm+
aTZB1qALQGDD7iSIB9LaG6r7TqZeNbzf9u35uF4+VmEKpOk6YKEYOOFF19JaA6BahSlIL1gPKciC
HoaM7qcxbTbQCI5teRw+FDqyfYoe4m3b15EfMQRPSwN6YqBA1DkHgxw2ExoT2wnxbTswCpdKK6ub
Ew9+dVAqg5GZrBxjCJcbGSa1nhV6Asif1rmGgBTMaPfQL/vZGqPdA81loOP7LxaF9h0OLhJQLO3S
ZKJAxr1qUQ+P6/vErEi7NjmyeC7nBuF/LHDHIsumCsIqsBApiLsYQcXutc7wPkHlvs3dhoxeQl7S
J9SkQ/u3CEzHyhKXfAYgLiRB8w2gflPunGUo4IMWUozvoIkXI5ud02n1LrwHceJKBFp4pcBBzgxx
K63VJMvkGIa0x+wAiAFUCAFW28fb3P4pf8qeaZE1BaBvzOSVy5zZ5M5emheTRnXYxBjZk7gTbfWt
w37+Me9iuwEtWP6xJjW1tJ0oZYiYSppZAnmP6Q05T74JEbQanNcJqGcdZt1jGAkii2U7oKfv3HbR
a9zoTJYvf5enLDDV8UUUTWBNbqTQdRR6SkYDqey9aDhxD3oV6kSl02mVZ7QvUCF2b1uenf9icznD
3ENB7mpR0KC9bredLyd7lv1h0RoS7+rMcza4BKVVxhKoIdiwZDJMr0O+zSffBLV3Y8jepK88Oq4+
3qW178N6dha0sYm7nsFabrpC58adIxa/hSDZTjKGjq09W0NuXrHaok9x/vG+//zMYmVWQhw3+HjZ
FigZeZfjSBzaveVmJD5SuCpV7B+j95z5/W4gEA9b8Z6rqM3Zly8DnGZNQVSlWLGQtm4I/FFbeLe9
5Or6+7YAGKUMGgmU27mo3XcCin8ypFfN8qWLtoa1b+uXKHMNZWUpa4bmpZ5tpcZAPprPGq/V6EWQ
TWKnApRfg9Pp/zhz4JbE3Qp6P+TRt0y6WH6WmKg1MPFsQEJ3hV5k+dtghASUiiBs4iu1YwK+xUyf
tU2hz5SbuNXXpoWWT9dfC9wJHsVInkwd3jdJCRljKG3HJe5u9dCX6I6EmkMHYwW18s2xcR01/trk
TrSpRZFVi7AZF/XPVDZKiBYBvyVaWb4xaKUq0JDIQVsbJ+n4FncqYPc0r/c6+pcDKWJB+QA0g352
DKrZDW6vgziw6pfaRtmPXkhUiOfiGYcp3j7e5Bj7cpJKb5y6a82vbBCDl24Uxw9gctEwqJkKkF8U
B1AWr+VtJFfZp1lZ6dHow/4INYFwG4s6e0na9kjbWU9jLFXMbFlK/NmbY7U1U0vbTAZV/0Rindjy
kOa1rQuamyjsUayM3EdG9oi8yNqopay5jRDfl1a8xv296PgKGGjwhAThlcZdrNCkNppOBn9XKL2p
NRmFmBgKUdMDM1Yi/nXfevb8M1Pcfao3g2UKM1AYrE9bXQDZvLmprDdBTWzJAIK5wsCvm+krGfRS
WEZVXbagVKuiX8C5KaCsiVDMIr8jg/IczbyxwHRn2W0brfAjiGKNOXVoK/7855HLBHe1gsFBEO+I
XOQq+t7oxhlLGVCccOOh15KUmBX9SCAQKUprEy1L1+m5OS5+BZGhCSKDuVScs3aXms9Ju5YRLZ34
cyNc6DIa05rKHkbC8k9Rkjh1+uyhBswxK/dyoK+E5OsXL7YN1D547aLCMNPhXMbkOJuGikFRzdZT
6IoG74NJqsZyFEhYDk+doBDaEgvE/NbYkkD6uP39FjcUEkKzdZSL+NZdJqhVYpYtOKfl3xjZtWPo
xdYr4WxxP89scB+tzjWlSVmDjxahvTD5Qyg7RoK04U3ufqtrYKPlFUFPGwUjaDXzY9+mkpahNuCk
F4pCxMhw1Q+mlStJ0NK1A97p/xjhJ4DTAXzFwqybXJf0JSqAJ24s9998mb8muLKaXk1C0QlYB61i
CBqh3z+2tt7/vm1lKS6igAwyVG2uFvLOZymtFcfQkbJ76aUF36GewAUSB+IZxOjXlKsWHeHMGBeE
lVaZ5DKFMat/DPR7CVKfg/ZhZqWjGduoXREzXHIEBHwLcnyiAnZebgODrqiMQOqorciVHxpAKTHN
LdKVAzT/Zv6qPrfCJYfQhddKjeIAldYpSFskOn4qAx21YuZ/vGD+mxLwHjcGk9HoFClBEbpC5aMu
Q/KkszXltRaJJRym8tkYXatfC4ZLuzhnV/+XYPFEU8UYAa4M3mq7CCbMfAsQQNbtdA2RtGaF20XB
yArokOP2Qp0JPAXQSvSi4M9tV1/eQpQ1Z1FqxDK+aRvWlpoWI4x0yWM4+eLwPGk+CF0wa+7nsSfQ
jyZ6hhzCbbNLTg8iz/9a5ZxeFSDj3jBYDeh7XL/EUuKo/V7ot0r6mGr5irXFjTyzxiUfmRFrKkg9
8VYR3mLlU8VU1rSa4cwnh/f58yXNSz57RYysTMLAgpGkegi6O9k6MczudWANiRwaojpb2gN0lKt/
XCXkMqt58Wd2q8hCKahFZmU0gT8xZudxdOqG8NQY47tBc+/2l1tKqc6PNpfbdAObRnXC0cYc8CYD
NyrtO9IoplelkKSALk7B7kTpH/OtYZHnVrnb0kqDEMQHs1X5zeq+5HYnW0+3F7YWs7h9jA30h2QJ
JrqWAcZpjRGpTIyTF+qeSj9u21pySFzCYAEBJxnk3jmHLAxMM/RqT+0B0VeUzN2gam9NvFaEXFwS
uk/fVz4QGZyZqi2TUepgRsN7zWamdd9V6pcSln7OmH97SfPfxbk/6tTyfK/gLFk8erJJYrUu0qax
NXNzJzeVPfQnJV6jFFhIMS6scHGjGNUSeoa0sbNmU00tadbSsgX3hgFozsxz7jJGeC5P0wjQD3i0
YEADphwFOTJJmIDFxFAD0eNA+IwoGttmsDIWsRAOMc2PgVEJFEyWyPd3rCACSrtpG7uep7AwlMN0
9cEAr1RSHNpDpSUPtz/WgmNc2ONjVahJYFWGPaH3lI4ktNxk+Xai6cq6rku3mGE5Xxj3Zi8iXc9o
BENSvcX0nibbre6n1E2tF3BbyFAUytINS3xtwjBuBwC8uja1vXDUzn8B3yjEw0gbKhm/YByPGbTV
ZXOTFpvb27n0ur0wwmVVedjhdTR/v1QY3QB0MWpikZjRA4XkbWokbodoEknDY4knz8rl9j+MgwUC
YG0ZzNzcmUhBuw1GnK6xFSQjWgmVdNPL4p+F+kjRnYRkEoD7JBFWzC4elJnc4/+scrFFqDIZhHF9
A74eD6SrhWzjcehhCiMsSZWnXrrWBF3+kH8Ncj47BEqRCxOW2dBjbd5ZzK7ZygNmcSvRa0DPHnTL
Fvoa3OlXjaACHyHcFdiLE7MihrmSEbOOkpKjGl9UBOPsYIOP5IRo6gTKWbVUVmoWCyFufnhABQ7Y
dzAOcb+BGoiigAxSUM0Kv82qdkIKOrTbDrtkA3BOKMKidY+eMuevXdrTdrR0ZJYVNPSkUfM0Y21E
fOl7QaUSHJ8QOAHl+PznZ3lJrrejkA5TA1aKEcmkbMvTKSrfby9k6dY5N8L5vpCB+3Pqx8Yu6tBm
6Ss4nMXAsQx7aPzblq67/zNn2tl6uO/SilbTBBnWozM31G0GGnPtZ1Q9sta3GFQCKzdLj1H2oYj+
BNpxtKkUEseObLzd/iFLsfv8d3DnoI1N0QQIHbEbs4GV8lKIo4PcE2jxf0xkM68Y0454Acvg1uHL
IClEprSolrFiBaO2oDuG9lhVereXcz3Fw1mZffXMTyKrijI1g5VEyx2JOmz8MEXQ9uyj2g+0fW/k
XiAf4vQoGTbr3rT0K5g+aLTyM+Zd49OX87Vy3jpWoji0nYQgGrvGiM9Z2h36cG2EObMG9de1manF
0wGJLoyaqJIOuNrlqiFRFWSCAXvTZFVORjU0pwz5XWu1tVfktZLGvMF43KHvPQsM8iw0WVJHaRVh
gzEx5NQucyA2SkZIR6UnqNht0U0FpCPedQnJvprN6MWH5Oefys3v5FPsSD4u5Z9oMh/EzRr8dHkP
/vvDeIV51IShKjngh9XmYxpERJm2qbJS71gKECAaAVHSPLMBVu3LfZ4U0ApkhdLYefNSi4gRyaYd
d9rkSvKaat9CUIWK619TXCyKR0tik4LltNQV0XRJ5bWe5poFLgRBxCwb0gkWynwkVALH9VorbPEG
PF8EF10SxvJY7WEiTrZas49Ud8jfI3GTqG4n7AJ6kNhKs2rJC8DDj2YmaM1MVHwvv1DXFPmYSLMX
qJ5ounV8sNZMXGMlcASA0UQ1DygT45pET43wAkrgBQDJ7ahHfcty6GfsY0qw8yqSA3obELRRc4PQ
TekKK3nFUsg+N895hlDmYJ2alxhXjS0iTiPDN9RdPP0bO3izgOYaULEr4n1TH0RoqWGZI7uLdUdN
PvTyTpMfb0fsxQ92ZoUL2KIsDJhngJUkEYkubPSwsmm3Eo+v0fD4ZODkVAA5w5wS/vvSLQY564y+
RL/BMvOTIPoN5sPNlyB86SaiaOU+te5z2Fcxlpe51tpJWzKP+SuUsjFQ9j1ocmk+G/UwksqR2jK7
oxAhZcaDEf3U2KdcPAk1iSaH6jsTh0K5w3z37Q1euIvA24lSPa5cdB94fm8RVLAQoAGOUotMMsXu
NKmkMb+62KUMXBlrUNUF77wwxx15PRpzMZ5m2OaQeIFgHhWBkaZHTq+xze2VfYd07pqVMdoGOROA
cYE85669yFT7JrCy1h52JYm8wQ6cEhQfJHW6XQkBAmB7SvfDdGqi/ejtiBh2gvGyT7B6HRQg9I23
ZsXPlvb67Afxd5AAipIBfEIYc+tsOf4zGpGDUBdhVLoPj1Uz/osHMTZgxmwBwAGOB86t+1ArVaOA
PUmCjptg56qDVX/S12gDprs3sFaXBknHlTfFteoaYGLnZrkzKzc9WgIUZl9yl4kkrEnnlzZwU1v1
Pj5MG/C2YU6bEcu1fqH0izkIa/tON6CuV0jo0Y9TOTmtN9qBe9shlrI//DDg/kB0AY/nK+lhG4vo
VeKHBc+CVx1Cp/2EdoPpBIfQlRpSQXwRd/c2WTliCzfphVn58ngHYSZIkwKzIQVpq9IT8+fthV1T
737v+N+FcR9aEQetrw1YYJ+9o2xUNz6Vp+SVPsd28Kih70LCR/W1QhoGDIKzi9yUfP1//gTuo+dV
qoVZmLeYO6Gkc9sP6aA65fN9fvx8q46aP/wMAG97xzATBrjHvbnidEsQpYtN5nIvSw5D9FaxBcLm
yO7yLzDmbTR9Y24/X0sfasJBQYRf6qP5aPnGw0h+317+0oPtwvwc984eFqwBeEiNsXzt7s60db//
kBxGShI+fEo2ZL1cxW4YWZmBuwYOzt/dwFAI/oV3PB/hLMBKqxxkV3YXuLTyNLAoNQpokXQHjVGx
PQrhDi0pMQEfvg3WKUDG15pvi3eXYszaGtDcEgF+uFz4WBmVbgzY96nFo1TBmJOoEgRlW619RdmW
FsgsSNgBGlScJvNUrb0bly4UBST8WL8Gxm++uiAweSrVDvYHbW8mTphswUuJevDL7Q+8ZoY7wwPk
xmQq4vsGAkJYXR4wS/0pNNEPqQ1WclR54RkhA2oLyXTIEWqqyBVMoiJqJW32JesuAMo28oMH0822
7Ml8knxl0+/ZD+FYfD1qv1Gv8XCVeBSTF8ymP9dO1XLEPPsp3LKbhBpDKGB30xHHtsfbEU+6xMPs
XgKDrMEQWe+L3rQztrf3e+ltMFeLZhVdqMPg0X/pV2yUxEhSE2xCO9qgOvMF2bLbBp+W5RP4qcc7
FFjf21ZxZbo2KbsUsFEahwYqjhZ0rblXQiY0Sl2POFZyCCXyP33w4/bi5t/OJybzHM1MZwg+HR4y
J46aNYTzBSlHI/RUwqo0MLoihVkCbbBwTWdnyZ3OrXEpVxLWdKwZrGVtuy0a3Wuh1DGavZ3GKhmj
lYrR4t7NY7l4ZWE0l+82UUMKh24oW4Sc2EGr98DEbOXlsVToh6K5YnyT+80V1EvfCJMSPOxK1dpl
OYKItSRTADxeY7ppUO77otgFQ0gENd4YjUom2tmllKFIB/5lTVs7rEuBAcBHKEUiBBlXPRy5z8HA
1zWtXQimW7HWVq1gn4+ZzwK2kTLZg+KbZwyPUqnbuaj4WTduC1kitQn5Qy05YEDCjoRy23UDoviv
pHhP0dTSusou0uw4xuYAvQ+w2gD0etsJF08YuLKRH4NpFjcId8JSVY6EUMQvl+pXYzhIFpHbt8r0
u+heqwgr9rq4Nl6zhLSSz23Ou3l2TeoB1CdFCpshxDdiIEIKRbDDwc0VwRPLO2YdpSwjVgcUm9f9
i7LbhXHObaIskFkywng3CM8tTXa6+UShfJZkOUhtaqKOHytbvHT0zpfLH73C1Chr5+VCmcdEDSUq
3lIU/HTV0cP/R9p1NcupK91fRBUgkl4Jk3bO4UXlsC0yiCTg19+FvzrXMwzfUMe3yk/e9m6UWq3u
1WtZrhQ+qXYqmG+JgWctdIDVbaR4efolhyubfq18zRQFzt3O8dfM3kOon6Rc7fE1dlz7tL9ugGxL
TF/vg5Elgc3uRf6uKpmbJ28i/VKcpxX7Zzw7iFYg0w0lKeQhUbSdvu9o8c0EnIGh3mL+9ecK0ZAR
vuJ1q+t703Ire0MTYNLWarhLT65jm7Ow1Ig0reyNrvHq9CnsNk50GBTLpRPLcOkWfMUzLaw3BfWv
TlGgm/QIZ0cKrTlhbquAZWRgOIbuy5OoHC8yU9eJPrtyreA5rddsPU+szQ5TxbTKAu0HshY5x6a5
ySqPMdsvrMdE1mjOuzHIyq28bBG5YWiqTHia2fgAjzTypEZsaUdpUFdIZRlvMTjG24w8yfZXyrjX
JWv4hSV3D5k0BFTwrqiTzcvksRF3jQWeQqgUerV5q6OZXNdz16gCVe71NFDAAGQowL18M9GUVyV7
sUavsnCpnXzBbBeFgyQKp5hpYhfvoBwu97TRq5WrZHHzHA1zNrlGJBVeTLBJqNHsOY88y3yorMhD
BWbTGH8BisKQUC6jEMWb3OLpYbTjxs76EUtJIzWwwabpRG9aFD03BRodY+xarVzZPNP3n23XPxbn
Mt8I27S4ayfEJvC8pZ7uWM29JP2LzDgGBvwOJE/xNJoHBwr4CyV0GYG/wpPMLZXxU1VXCoELTuXE
xMytM52UUp+wp2qc75BQhFrZZoId5NzvQ7QvKu+XPefizoDeDeQmrKmbfOY4SR8BtFkIDAkSRgrZ
1OyuiqCe5pF88C+bWj5sR7ZmW72DVG5VS9iyx0K9H5ryhkbWQztS8OkCHU105Uk3wFCiIRPr9hAH
vGfI9wTCDA9tmsV3jZOt0hMsXFzUOfqm2cmgXQmh5QjfxLL4lRT1Z6aWt2ma/GDyNUPhLGHMlwrb
mkkMFRaQ8zP+Q7f42l2yEOqdfMbM3xZo6IydCSZe57cdNQ9abSCP/2q3u8trsGzHBDSHIiN81h87
1nmB+g7sRNxzwHTJk32BZqtVdN3vo3B2IukfQ7O1Nsyuj0iLee2cH2rYbq2hQUqU2S88zHck/bCo
s4MOo0uGxs/qt1rv7luTvpWYYS1PbuNB9SOarbiJxcN19FGzxS5Q+O7VEB+lmq5uX4M4O6qdbWa/
straAFjuXp7sRa90ZG62qIqitEqlY7LbAbnvxu87vwCe5rKR5RXFagJ+h76GedlJqn1e9THgfqL0
QrvcsCJ3TYCvEm3lDlmevD+Gpp8fhVhFbLFuiGsA/fOfhgldxeihdTZm7rfDD8LkylKtDWt2h1QS
tOCAd+NAEIKXq6tCiEDRqluqrnil6Redb9T/Dmt+dRQZep7NDLD1MPqokTVPVT+DjkRjvonQt53k
qpfbyyu2lFrD1Yh41UHoARaGyScfzWTCgFz8Df4fsx7Kjr2rAQaQRyXo+IrbhPSeYpUbx/zZtr/M
/EtPQIUBeWs1p77VZisfs7RHj79ltqojyK2TPMN9U0vwT1Wou/tSEDD7ROEa2dXSkh6bmi1paRap
ExswlUi+T8F0xqN2H48ZpDh17/IUr4xq3sY6tGWv94Bme6am3BQCGX+i7yz74bKVxQvtaETz3lXs
mrSwGcwwkNW3kfGmFOiyMJtA4cRNIV+TaECySWvb26hldnFgR6i3geMrkk5w+VuWTie8OujXwNKH
VOksseeoslWEiW1ccwlNxMq1GturqQmhnu8g13+S+bh2Zy2FDmAnAiLBQSaNzFswJKKUKnTgTclA
XmgF+uK6ADdBTXPhC6IPPufaymFdXtc/JvXTkwOOG2DTU5i0HWF7XBmdoIpk74aduVLgOtusSDmD
9sYCHQAKuOD4OrVUtSD478Y+8Tqk9gWEUYvAUIWnra3beRp0MoTkjjOh2IAKnIZ85Ay4jFTgHWFI
AzJXs/CA7dEYGrojv2ZkEyrvnL3U+abP33R721tgTrlS+sCxVvzA+V6efcc0IUff0SQ9VVuG77Bi
EAnpbJPSjZ3do2RslMAposhxDUmJTAtEjioTwA3KCr3X2Q6efcDMK9YjoJiDjg8wtBCpWDDCmKrm
5mYEMhQ1CTLOggotpJePzdkenhmduT9GytaMJYw2fRjEkGNAf2UabpRup/Qff2EKifeJYQJsbnME
T81oC/UHDWoSSuEpfFuCU6wCrq7z2Vqa/+yYTKOCY7JUZEU0OIXTtXSSwjZ4pSfQqbobm33WvY1r
+mbLJsh0QtSJBn9mIlaNLhf6mHghVFeG3h+0Xyl/vzxj5ym93+P4Y2R23MMqZGNlDYmn1rYKdWem
1oFCePuedQBLWLhNdjwZ1ae8T+NNWpZTpnHIisCWdX5I0shcK4pNUetJsDD7oNlrCSmmsYwMFaNG
kyP0IkJE6Y5vsisbPW/hAwWfEd1A+9q37JsINO/a2gecPVd+fwAIHVGbM8CiNJt2vUmM0c7wAciz
eY3mZUpAjL2l3pjoUTMjkCj5FFBm6fXih7FGVnqe1p1Zn62HMhiDOQhs4ULdhpAUtpmrR9+dwZfy
TQVYu9rU1cqIl/fZnwHPZpzKRHR5hQET9pkmj0N5kxm/Lm+zRR+AtvF/5nT2VCmEOmrlZGKMPtXq
B/J4mXPXjdvOXmM6WxvM9PMjH2tkBRIuBeaPxMNt0X4qVN3oYb5ySS45UlRHwB6NsgGFqNWpFVkl
RkVDBatUXvFqk2l30fDeRq3bmleSrdwbS0M6NjabPC01rb7TYExCtN3iD7Ex+FX3/fIKLV3Gx0Zm
88aw73AXw4gNZ6NDycfapIii1DXFi/PIHBscgcxvqDBQ87/Z4o4WyGlyPg41HGeJvHHxo+8k+Okz
39SCSuiBEz6lRPW1AiKAECyr/IHchf23ak3Ye3G4f75iHr0i39FFSomvyOPrTH7rzQNJn5iysk2W
rEz9AQ7uCbDnzMmkKIXntJICZEvjrZH41LmFHC/Eqy8v3dL+QFCDRiQ0AUwMpqeb0Sq7sJZIWSMu
7cH++FErYKGPV8Cx54ydWDeoSBn2JA6Nocw2yCC1WEUOFQLzqhJ7bSpSwyVpgRYZXcjCxalD8y4U
AKqAJ9A+dpyxBHRBDsVNb9k1wNJO6ogvqQA9Dh7egkOIYYzD1nd4qn+BmRDSRBXjvR4UZq6KTT0M
RRkYDoQNr7uO9Oo2zcwe90FllAZUz3O+9kpdWiwAjJGgJig5nGX/U5T1lDYCTaDQdD9nQaa5veG4
7bBSZZiO6/yCm6Rep8Y3DfHVLAgrS40IxcZEiooDURrbv9LSXOv0WTQCdD9EDGHpjJaAtUaoQJIP
oWZRX0Ucmul5uHJtLM4XFGUgOA38qDF/m1hd2IpxBBdb1OiJ3/efFUBYVm+ixUCs5TWXhoPcC0CW
U64HSJHTLc5UWYgBPSIAMmSuUzx06QoL8KIBTQMShULWAUn1UwNgcgGjXDoRyzXIW+HN3Py4fEiX
DUALF72p8AVzQkjK455TA8yEo7R/0lT1nCoc3Ms2zhu0cUYB5wU02sFbx5qX6IpKz0QV44HY12yr
RQHV8Y4AL7PlE/MV4l6+UK5BVo129xXLy6P7Y3j6+ZFT70qOxpo0gaSLyL+B0sQzuL5ybJa22/HY
Zv5Hq1MnAzAbosL6ByDFPukDxTE3UIq7PIlnyappDqeMkQEpdYT3s53AoHgNSZEs9Sob0mYh6Don
1Ip8gwjiPe3RzWPk6bWKwutls4vDM+BbgSjBHpknFzJ8U8M6mAWHJljRBfGT2P6eFmjaUX5eNrV4
X0xaqhPI3UBH3+liidDQgVaGo1MEvZWR7mmSXDc8CS6bWRqRc2Rm9u5La6MtGgBJvYGRziUS3ebg
YYoov4vbdPe/2ZpdgUYCbisw04FfMP9w0qs8uUnL2zZfeyydlcCnOxDoV2jtQo4Wck+nM8ezaKjJ
bxZdM/5q69gTagvJ3dBt0aqZhdU91KH9QnyPIAh6eYDLRxt3+0TBZ1mgvzw1rbIsy61CYIQl8Sx2
bRd3g3UbRnudfBViZ5oPiv5sdyvzOv3W+V0F/g8gTABkM/DSPbVqRMWAQA670qrCex0o4Pyn6Le1
k2wNubk8wkUXAnEKuPdJ32B+7gqjC22hw5RoCArFWgVE8SqeYM3I7HUVq3aOvQ8jkUxeJVOfbXDh
XR7H4pThrgKmc4ov5yhlZbBpPyq4SQal/RI82pcS3PUG3TnyU1TdyqxNh+hsgY6szQZEVDytUC8F
t7E2IpBW2wCJLpfLb06ovLGO3mrm2+XxLWax0GgALk80HkBHZ7YnTJsoWaTAZBGWDxK5Za2MXmwQ
76G7EJoiqW/mmt/kZeky8k7o4Out4bdOGdjVWvfD8lz/+ZRpdo6uHdbF6NgSuHaoKT2hwLncNlCm
RHY4XQOqLkw0NDE0pCpxM2hn4PO60keRMewc3juQmNrGth+ayHdnPnc+lTUI45q12bJGrdN0Y5bj
3CXMtcYXwd97rrs0wZOJHqy1pvQFV41ep4l6HEA0BA4zv1aXlTnqssX1bdpbZFta5afZPDqjWLnk
Fu5WSAlDqgjXAjgm5lAQowc5HRREwQRuvufVMxRtTeWQGwDa1W6FZum2/LcFtYmWFRk60CVgZLhX
TzeIk7UqyCfhNdPxHroJYd5f6cG+jYOuqVey2Qt7EXgF5B0BJ6QgYp6lBFTFqrgKGl/0NzlXPeIK
twfVdmiirMQS+94yopUrYeEah0GgKKGLDsLveVvoyIueJQruvFjq21Zx3AaJZIlzdvm8L+2NIzN0
uhOPzlhV66XZTGYYnkVxfYNaKyv1Ta+veLKlGw68guCzNcFri67lWeAlqNk25Tg1Q5eV7lHglhO3
yXVxNaTGg9LX0YMTDeQHExZqTRD93YSx1YaAoVm5WJnapSwc6PigDoYXFJBLc2EIJXT0rHEAOx3j
6xIIeFMCIc+m2N0lIBZX4dCQxabi2+W5Xjr2x2an6+torkNAMPou1BG/98qDKHAQQ+u1CJ2tQsd7
YceuzIu/OJLHJmezDsAgFMvRQQfi8M9I/ZT6Jh1RpGwPpupxWruRtjK3a2OcubaxZiIqLBgsIMHW
pm9ifMnQO6QX0I3OPrVwd3lKzzscJhdwtJTTMTqaU5P1jNQ5Sb1S/+qh9d1tdWPP6bVN97ZxR5uX
NttAKtg1471kK0/kRZ8A1dFJ/ZFO/YGntlvZjAWf0MsNJGyVetfYQC46ntpxV9YrtZ3lgSKnAEQ6
QIzABZ8aSzjktJUIE0usUvUaoHwCCUnooMkMQPw09sPgcRkkodQPaOF/UkBU4Uu7sTwiUopLHLpV
l6d+afSAkYOPF1xXeFrPnC+VpYjN3MDMMyewzfLKiLdxDW32ZCtAsHzZmD7tm1kkZB9Zm2f0ipjw
pgRYEziuu1ZDu5Co0LnWPMB5QYTB8GUW+3ml34gQar6+7kEIInqGnhuctJI9qqA9ue+hYKTFKx+2
EHLiu6bqI9JnwM/N7gWF1ApSapiFHtWoRJR3uBpWJnrJRaMtExAr5BfAhDnb4mC8CsE6MHmrJLIT
fwDSC5TuNtCV1SiiTdTT5unybC9ZRP8DgPPokkZKZrbXOoE6hZMzWIyq+K7lNfJk6pjciE6LfMab
NQmdJXsU3CPQ1MbVgHk83dsDilFtj5Z2r8xz6mpc+RzT8RBp+l0aMvfy2Bad//F0Th9z5DGMtkl0
hNWIqWnsFeJb175YYyA1VIrfev0mCxHPf1y2ubhJ4B+wEXBWoPF2ajJTFZ7EFVYwlWi0zOprydZa
HZamUAdyAflNZIfA9HVqQmNaMoKDFp0UNTQMr2x0IelbKh8uD2TxzGONAJCAJqI2V4F1ClIJq5jO
PM/vE6IcRCieBicKeNvehrxaub0W581GcIemb8Cz5oyEasNlMwltehMO7qq2Cnptjc7r5TFNk3/m
WY6MzPYD+F3B5NzBiGn2PgVUSImhoaJ/u2xledtNDG8o9kLJY35ZpIgp8zix8MI3sodKal5Myz1k
BXcKK3GyjV1b0itpftn0r8IdZD1tOCpsPuLMfBTQ2SFlEUX83xK/iT40gOzDSt90IQOPSrbNzE9Z
9Fuu/UVpa2I+hnovOpzBBzczjLSJqUihINlWKz5r9yNuovBrZWInZzRfv2Mj0yY6Ps/9WKsyhJFO
oRTaFrEH/ZUgNTHUWLpF129HZEjzmD70No3QRf/zf/yA2ekuUHdT0gwfwJVsY+Rbe/zg7NYYtk3N
g7Z60NVnh/xCofKy3aXDcTzu2b5Fnw5xIIeDfRsXG4VsHav3L1tYiuWgOoNEInIBKl5ZpzNbcY2T
uh5w/GTuES3QupdY2RrKrgWlVxqtMS1MHzxfSCSigFuF0LqGPNGpOXNkcHAhXJimAYUgvbgxvDr+
LJQouDyupZk7NjSLUevSzDngEOhLKPOndsyfSf6vueYQE6D6iQsUmtU49LOdHxksJU6HaC1s3h3U
G8R9/jdJhGMT0yiP9r2pNqnIfof28gW3lx3lLt6vXsu9RtyLNeGcxcU5GtBsk9OEqiJiWJwhOWhV
5yl26UoHfaZrAdWaodm27pVYb7sEMxezg+a8dOlNVT/a4UpMNX3ufK+hjIAaGZp4J9rU08nr49EZ
LQaQPk+dArD9j7IUO8nzlftyaaehKQDHFBcmJAhnW5qFqjlCBTv1nCQ2rlTQLbu80eKXy/t5KWcH
cnkgFSYNIMhjzBZHbWI7byGS7EWt8tkKstXRPKZEqjdAPVz24bWsvxMJLo2h2tCWBxxHyim5l4Jn
ceVTlrwxdNHIxAcIXOMcOkFKSyK/nsHlj40BrYWud5MetV+jcIsBvLcKBf5OuLQE1jGGSBuY81a+
YDq9s6VFQR79SFDnniZ9NhkhCoBa7CDRkGGkFdDwkpauBZ2g1vhlp8reIKCnzQEJ4G23ZzqkDJ1q
5RvO9jD6NZGz+a9I2yyeLZteayICkTbd7ve9huDSwsv0EQD2lbFObuRkrDNDMw/dRLrG8hGGymvy
s9qM79nB2JObCuKigbGBR1jrfvj9zrpgcU6iCZg8NJhUWFQHz/gsdmg4vxtu+GO3S93spvcwnV7+
oG6iFw06cIdy5bl13hVxOuJ5oTWPNaZGFuyHe+WOPvHXdC9eY5DCOM8DD8adnbi5J57123GtCHrm
MmaWp3135G+1tJF9o4UAOTno+E3ewrzcNGtiPtOCXZre2b1RsUjGtcTwRg2btK1d5Ocea/BEFY36
yrXGzSrp1pJ6KxtpZcfas8ukx7gmUD2Wddtdq/GOusIDBw51W+nqdyA9OuhX4FfyyfNlw4uTOsle
o6yNOsfcXZSyTtTRwKSyFEmieFsVr2yt5Ls4NjAFoKqB6hOdp791wTulm2wIanU7adIvPJXuGmUo
d8gtbf5iQH+Mzc9HR0mCDDyMheRrzPZK9osba2fgrE457cQjG7NbxQ5NFBEJbBjKNQNrkHUd212Q
Z2RT6YdaC8byx2qX28ok2rPdH8YjHTQGmzTSc79K4xuzGww3oYUSIALuVjzb4r44GuLsHGQqy3u7
iLEfyUOI3ufOA336/7ZSsy0f0jgcbR5hpZzvEEMmyIvafC09uThtE77XBtpgYkA9dRq4/U1DQvPF
M+mNonmjuCkM0Bu7PdmxdG9Gz7bCPa66hCNLeWekfmyh0X8td3h2KU8b5ugrpq88cl00JyXyRfiK
vtqrxNVDyIRVgZ18C0HG05oo6/lWCHGENbTm2uhnUVZYgQ22rGF3iJ90y9OTHcC/PhJzl1fy/G2N
8WF4YFHXJ4LLM2D42CITyWBHMdBDYWAcmoUCMyt8nYHCA7RmKOVrvlKTA6r4l41PY5h7bAjUII7U
0IyEuOd0bhEUmyD0g+1EOAfEemh/At1NTz6twt7ztfv3vIzye6j/mIOS0am5Hm0bxaAniZdCcM3+
KnvN58w16scSwXiVV1Dr22S53EP29vI4l9byzzgx26eGrUitB53DcA5+AkGsPY+qja2zxw7ws8um
zlHr0yBB0wimEsiQnoncpm3dt3kEWw4YV9yOQMgSXH+5mfqD1blm2QfT31c1uU20dIdv9Udnpd63
PNFH3zCL4SAY1eTg2MSesmP2XEE57CqzcgiJQ/vIy1UkmdERPm5RLx4OZaRXd1lfbRtojq8Ao/6f
yUDVFnQ7YIGeM4FoYZqBXAkfokJ8hjV+1+5i+4fSbBJzww23wLMfhCpdlbj9mvuaXODZ3iZ0qqyi
4QIF8tM1FySOUJtER1bIh1uiiCBJ1/RTFreVCbICSJwbE6zt1IQ+UJpJS2Cao0/gThLyk07Jm5X4
Zuk6QQaKIk2vo29knoiKlZ4oRVlNYYZ5aK1iF4LjVq4yiky30ny+kN+HE4JgwKQbcDoYOy0jzYkR
RekdXGzPnNfcBmWH2aBiEzat9TqAOcdjjvzel8V7XdsPwmAozmTkhTUGWfFMi24RwDJ0lgGGCgbJ
mfvtJlphvcrgmuosYIQ9Rva4a0YBesfGT1j0YLRZYPZZwNP3lRO85BUhLoUnGLYt7M+XNclkR1Di
9ZLyvrL6bVQZ31Nwq2TN4whJEI2HX+ixAVP1Sydbtys/mhg3kKz0fW0miNF016Ifl79pOrDzxcGa
OA5gePgzL2oMdi1EM2AzR318SLqHjAxbZAldxvrbIu82LFlLvC7t7WOLs5ipRIvNMEC3xyvjUbgE
oVqtph+RCR46Za3Qu7TDj23NAiZNadADKmErQSBNJeT7ytdSroQzS6t6bGQWMlWmEtYahZEB7jeO
hRtx1K4PDNR1XXB5tZYeQsemZhuoSJs2BAIpAfGOjpb+gKauHX2yhPs6nngDb92yXXH5yybR8YGE
DTwRmd3ksSyjpLMwOpUJWIq9KtH3A1UB/4N2lQWYQHaXKOMK8v6cCBWXnY0KMlDDU9w+b19MWWsp
egrfZGyjNwPq6XjBXhc3aH/1rpQARJt7et37BrjmspvSH132/C48Y98fomf2Ln4aK2u85PPBGIhQ
CiAepO1nG0nJKhOaVnDIxAA7se3cRnw1XlvcrOBfpsgt67hfZo6pyLPRNNMa7vjBeNQ2xYEHHfV7
cOWZW74B/4h0vXTlCljau9OiopY0qdfPATxFibRBUUPDLbfsobzPBiiw+gm8pulHaYlsM2/Mx7pG
0+pKNLM0WLQsoksE2bCJeej0UqjKDKGE2iVeNtwlZNOgM1X+zS0KAALuUFDwTESPpzbUppd5ZMrE
a9tvynjLodNFX6w1euDFkaB8hCXTHOOsdQ48f0OKqxQHxIme2rZ7javQdeQYXD76ixEPWoZtlI2w
Q/ByOh1NQxnjao+mxZTemGFgJVcy3wzVtmrvVTMotIDgkWRda93zZcOL4zuyO/PXYa+1oQzHyYfm
ILyK90Q8FpmyuWxl6R46Ht3sgMU8Gnk2NcyGNnjFKmJ/TUZ3NDJyTy9zexOVreaLPP/8G7sgGjZR
k8CdPNsj0HwUpG4wujHKvChzoKdg+cOo3DEQ1+SasrGsX5ctLrmS39TG/2fRmL1VWJNFHUHnsUcK
cKXEt7RdKxkthjjHJmZbBa87Q1gcJhyHeWWLkxWE/J7Lt9Lycn03KdqyNZ68pXtiKuP+lrs3z+4J
ZpZmPcYmtklXBI75AdQWBEekT7rmNqr6Q2NkEBQe9pcnc8XqfDIN3O9J18Gq09+NJUD293r4Win3
tbGrhCeMld2ydBaOBjlnbqWEtolCYE7GT0V6FRLD/feUf7j5jm3MzlvRV4XFddiALi8YIV3TAN4v
ir0cSnlNMP5Nau7Y3OzgDZC/HoQKc3b4LUVdIO+D1cbDc5gWCjA4YpNeD8LfM6lykvBGQJEUnhjY
5Wij6R3/0NE/+CMaE7qhhZY/9YWT3NpgHhy9oeLKXZar6AmRCZfXoUjTq8Z0gCm/vHsWlnPC5Oqq
gScWZORmY3dyGpUNnu/IQO0ZP9Q2KPS7fw+tweCnTAxe7Agf6BwSVkETpyAdkoRSCvNacYR+zzPz
KhFav0vU9jB0uvQRw930gHa7YVyMfzHMiUwD8dskqDLPvlY21L+zFG9l5jw5xj3aF7W1squ24L9/
E3b8Y2PmckhXjjlFutxrsFWTZAyMpnDRKu8mxrBjXf+sNzboNCxgK4WXEOolWQfqGc1N4n43oIOk
J7rbqJ828oGXF3nhvXHyZbPz5NiJYCAQSbyKQwfhVbY4Qwdeby9bWfDq2NyQ5wDuDxzI82SbBXEv
ZCnwqtSrX0n1HFYvl3//4iimGGNqJMaWncVLtanWbKgRD2c0EMJtQMA/CN/J19Qyl46ESYDlBqgO
4kbzEr3UYxzTBC8Mwg668iU6cLatvCjWTExTeZR3VdHqD2oMmGjBbN5FLhqe1bV+0zUb08+PbEAv
uEMXGF4tTvFLJEECntby8W9W5M9MTSt2ZKLSnLYuJYZRktAV5ptTfLIMlL1rkfLizjpakdnKA+8X
csuEnRz4ZPISdyt32tLvJxMGHVAyRJfzO80qkBlCSwecIE7gAEwLQsnLM7UUjyBpSaEjgYMB4ORs
CHwUrDHBJ+sV1hVtdn0dOAV03z+MUAVj5LaXyBWuoJDPq//wusc2J4d1vDwhhNM7Cjl78kQ1d9iC
BMc1PootvR0HN36tr6lvrFQUljYdmUCUaDOk58C81CJZYxRTIkC5Tq0t9MfcfK24vRDwWMc2znad
ytSmmYYlfE1FctMfsxsWvQDLO+nLrj1uFv36xPYAYnc8OZA0O53GmIW2Vvd4+LZe56svfeR2Lopr
HlSvIITl3KmgcVeumk26XWP7XJxNtJOBHx+ZVqBuTy0DYsWtFhrwoPU8GOGh7D+daCXLsBiXQPbr
vzZmm6TIE6MF6glvt63tRjse6B/sut3Qbehaj9zXVnKPy0MCX8GUDbXPCEwzAfazcMSQHA3xxg+Z
3QzNigmAaDAvs4weEC9oUUeTDBIJc0h8E/fVkKBXzUuVSLxM/FDfTTXpXkErUAJOyfTPtM7pnkWx
cmvncXOIMy0LYsDddqxQwz2Pq+bD6Jn6TcQF26kaHzexYkISBakCsi06zjboy2oPqjV24Cq38xEE
0UClWbzHfd/1hloCiO5UPnSr2psmAvPdUFulF9WtflMPtnJXCdY3YE8Yxq3QBP+mx1p6Y2UthKHL
ur824qi5B6N9i3xnWAKdmGS0B/1NzX2u6t+dMUEzU27UTAdNTNk8t20UId7ooCDSjchf9OBJaOCW
HQtk3aENnPaI3t/XxkqMLSZOPiJY4XvNFFpAGV6Zbts6xi4s+wL6laOoriNCpi9j8b5Db76vizbP
3cEIAaanhdwIy6w2ai5phn+U9RtnkOq1xTJwX6pjSF54OkKx2KohRgQWRQjmMSMdStfIVONaL1W2
45IC/VPWag3dEUziRmYp8c1qVD56zcqUXdemkdfaZkc3sdVF22yk1nvWhACyqKryHCN4+hyZw+5w
AxmBooWk9SI0JaRu1NiD4ZOUG10wqIn2Rkad+qnZDgcbTabvbVrpX0YRqffSTuOgqLQI2QqGHlRf
yYv0LUssKdAEU6Q/c2b2hxiNj6+x1nX7ItdGr5JDdoP/3t6EjpN7TWqTG6YM2hciiXDv9Hp8o0em
8KtiBO+gQLHxjQrdepA5pzFI0itSuqXhpHLDMs5BbgfhvX2h181DEhMBfTOLNl5MyHBQZC4/7S5U
A1irc8+MWL6VmqFWeA2Z6b2T8vo2ZSIGJzadAmj0qT/xJMsfi3y0Cj8uw3LfFkJ8cMMKqVs1LPyI
i9ACLWJb4/EWaSV9iRNb2cRjWh5Yq5LnvC0JJH9kEgHNqY8PaBLPN1kymJ7CFPvBtAXbNxqCsW1n
ABgSiFYwzbVyVP0gaZsM3Tat6/4hLbuhc/uUsmtpKtnOYkq7Y1GpaK7di+J7k8f2g8oiQKyskJlP
HJLNuZ/bXfpcxEb/pAMO90lLIPF5SsFoH5dx/pyTTnwzU+S0XT23GscNk1C8deC9fTJbM6JuXhKC
njgju3JkD9RP2/WbtKjlsy4GvXK5UhW/+k72gQYYzbNuTTTcqQOogpvpBbqEsoiGTyRhIIeJzFBC
BInUzzpELTcFaxHjqIWa5m7IevlKKi73LM0qWJWWdQUFYXbLSYMDXKgm2Fehgb4Ps7K7kjJRP4aC
aC74Jg18uumwDN0ahX2bVUipuhp22V6wSIHrsKpk2EblWB2MSknuh3gEOTYIJMQ+sUO+yc1WD5g5
hhXy32Z/rSCq/wnmQvlS2rTdZ04KNDdDCeouR4Is5wOYNsuqqL5xh4W38Iatr1TZ8N3OdLEZDaIg
OZH3oVvbZQxBhmHgV1EXIW9AB4tthRFnTz3c9QaiceCUgCEObZhSbBziJDdGWcSPChvCnRUSE8cB
GpKuY4VNwAk6LtNh7DbA8SUfGa0V8PSHbZANib2bRIF71+Jm51fVYKPspOm12ACEzjfGYIMhyhCQ
m4xzIyi6xJTb0rIq6jkZuFFBAq/VFNqbkWh8PazTEBmxCpgoswTMHWK7JA9aO2qIZ3M7CSwtSZ+d
mCBJn9e9MsKFmRWUSWpjLD2q1skvtBFS7vZgsnwVBWXBQKrywzZYs+vCNNkMRlp/EK40O2FCzKFS
2iao7Kr0yTTpaFopHx111DNXGonj2nZSPEyCdde8ofUV+qjHvYadiGYzJVzrgl66So/fKbObWxHw
ocxArCWyQIBhpDZftX/dA4EQ8tjGFIsdhZAxBCo7sL/hTVsf4vatolDhfLgcGi8F30cmfkfORyYo
y4GPrWBCN95D8Iq3awzti/OE3hp0OCOfglU6HQOa45NBzRC/ZdohAntIFoHeai3WnoLAecgxNfD8
Y2S2GB1Jpa02MGI9ZN/ELb8dd4pnQTpSdm7rld/U3eVZWwzujw3OViZJTYeD9gUpFQ8aIPn9uLvv
roC7uifbF+qr12ux6FJMhS42aN8YkEiAys7pLKqOAorFBoHbkAFPIu8d5aE1b/h/SLuy3bh1ZftF
AjRTepXUc9vt2U5eBNtJNM+zvv4u5mLHajbRRHKwEeyHBlwqslhkTWtZp9kUZCtEkpjguILzAJkS
lSRv9HAb1Jajm/dzsilsT7CINNF8sWsGkEhRhgH+EzsnDgoRw+wziPLv4xNRVgb6JfatG6kr7cdf
0wfRo/Qli7VzVSn9Ko8hq1c8S7+d9XUvmsLiHiUAj6F6hlQjMI3O96geMV+r+CiuA//dsAunzf4l
4P8SwCI6p3lbmFZIUzz9cz6szfBQ+BtTxNvAPbDomAI5F8i0sTXnahA5yqumowEe2QzBWqrAQSzK
1qm8bNIyRmByYpqejvWQIEYwHPRIr+u3dncaVgFlgYvvTI+4IdDU3to9aEc25a8cbHD2s6442wHp
u5XADGlmkDXD5bcwZyuMpAlINn7s9trDHK1l9DQp5Jtqv8poS8X5kkrwPa51EYgIz1xAzQFLMVGD
vAhs6y4PC4W2pErNpqLorHUtOMrcUH0hgTnKQVeqgU0bUu1u+l4qP+iMuQ1mW1NDXTX6tNP0Tm9F
kB3cXAuY61FDQM+NccEl0cSN1ijx761V3RR9YUhCbK3OAaHPKfoQ7B3PhSyFMY6/akjcjRKEJRYy
uNHO6NcdbhhAVEXhdoxeff1HXP0SCKXGyRrMUihz0Is6Rokpg9AwcrRt/SPbo3jh6p+yF6/GTf4s
EEd1uBSHwAM4yugXZfMQQGeuAh+jqq56Xx81L919RG5w0zokc8Cbceevmx1KXdZtcBLVRHkGhObC
P5KZ1bXrOQx8aqJ1ui536a/gKH/WL/GGCJrpfuP2XlORWdHcTiK/DiFINxz7sXhZz5vIyZzAAS3i
j+zGeAg/EPrdBrlj3tbPQsY+3p2HohcG+PXfGMZM7aAhYDPQS2zoTfHQnqw7vXSsTYUMtGu7gYtZ
t7vpMOxM28te/2VvF5IZP2jYYWGH1JQwj2Y4JzyRlQ1w4wgwOq3QmdZgE/YAJfgRb/rcFU2w8yr6
lOn2j96M54skTcJlD+nVy4D4bHtSiJO+DF65lzYRSBKvK8tdZUqbQ5BMpt085xdL1ISYtqW96oV/
G0XOAFK9cjM0N76Is4x3g1Fiuf8EMX4PoHiT3dMWcql+6uo3Ldh1IvRPnvNeimAuybiCuUbUtc5k
N2Zoj1G0v++DN9HMgaqlBhQLTPyfr1ZhI4On0mZbezgM04aA+NcQpIt5l/CiLMdOYChN1shKj8IU
4OaPg5XuW5AMKUUEFF/Vu773PFFAEcDMJZoO7Iv2paKcrTAY0DsShrmToZnInJy0WCmx6DLn+eal
IGbvgZJa61lLBTVteUTeLtnnyButSNs0d6Qmvlv34C/uTfP7KCuNZ87GOjUjze30SHQV8gwe1bjf
D0+0ZLFo5WmrzcUMGgqXJGsZ6PdK+BDIhxaoPqMiSCTz7HEpivEjealW8OMQRQd2Iu1+wAz59R3k
SzDRbYw7yMQI7bk9ammakZhmw9tmUxa3Wi8IRLkWggr1f3+fvWtyTC7WI/5+lf+IO5DS5khI2WSl
RaXAFnnDcign4MVFAVt0QKedqwJDRM9GDVFWbwIrysBDQVobQeaUSAu2M0EvN3HUAPAJSQHCv+l2
soYdpcSsEU7GWobskgymC3vbKbedbyO3KFgL3r27/EDGiNu+6OaOrkUnvVrmXWjus3AVFgDp21fl
VhN1WHKXfrEejDNDWhf3UIQiRIKGjyZqHbOcXLXYBsjBXTcinmdeKka/ZJFtyO0YgK8TFIsxEaE9
t9KtLAs8ANdOAb4LblE0lcNznosYpNxAGQkNhbF6DBMFRXdhdxN/vb5EMKY6AWoDeWasV4fpEjfM
3O42Xwcrsqo889TtJC//FT11j5bAXXOTDhRX+D/VmCuhn0kolXSf8siJbts7VXKQH3d+yEeVYugg
SEoE+8X1YF8SWRiyKE/tAu2ZaPnD1HLaPDVknadvaXOUMtFoGbfQt9CObQT3B79NQhu2ke7mo3bQ
PKRBb223XEW75lP+VB1ynLYGXmYPs6BkJTAZm3Gevm3WQwUGArzny20RR0cAB23/xfD/bB379mk0
dRpjHwtpm92m0AYkiHMnJanA+EX7xTiOqk9qXfGxhtMoobnFIaA0qRJP7x+HOPX+N5UYrzGVsgrU
XKya2oKZtXjOTHC0WoJ1uwSuR95maRWMx8DUrd7ISMu7yYt91O8BBbP2MUo9fGsPYHLZ9w+TIzIH
vvf92ivGg/iyEhG7wV4F8VbG/E7d3EzDTWUi8QbAEmUDItTrK8kXiLZ6PIxMRWVdltKZ0WikHR6T
b8MtmpOOyd2819zo9boY7nMf47wIcQBKADxdZsfKeEoGXYccEh2jbO+PJ/BWoazwCkjIDtV03dEV
F61yDhqMBI6E/mk2wMOcD/q/gIRkXQxc5uOcoIYE0WGzz7vQlVGMC0UYFdzK81IKYyx9TBIjpFKa
FZqsHg1nXkf78jUvV0CQrg/TrnqMn6XBQXf77vraivRjbKbXc1Dk0lvHtjYx2dRZg3nRf3FTizVk
rp0qj2ZjNiBjzEBda8L5d4IjzXWECwnMBRMMZRlJEiRgGx0fbD69aOLr9+T4pSFQ+CGK94/OivPr
OfNtdc7bEQ0P7rCJHoBbu67ceWu+rIFz7PY35lu0DnGpWevm+Dw5zVbwjL2kpaIOBZ0J/30AYyOj
EVlob8UHjN6N79mf0aHe/UyO5i6+BTiHZ+bOvlhdNw7u+V6IZIyjANKJWWQYA8it+CnGG8jJMuCB
zSHozYk2oZkunR5QTX7HOILALoXqMkajqdHYmhVkmzdhj0lqzz7Fa3MT3eevxg0JXQAHAdptFa2J
wJa43oZiQIISCgDeFwQZFfiUY4vudGQE95mlYc7/aWgqVBbLY98QNx/l+3r8mNsXzMiudNBnXF91
upGspWGAB0lsYCaj55R55Q8SUHhqBZpnsZLEa5lM8lbvJQM8ACVwKaxCeb4ukHd6MAFsQVXw5SLq
Ozdt055zs7KhcDUCCHE89sWP6wLoH2A1AogcbBfBP9qFGQGJqlejrCG2Jf68oQ15pSSvAyTN/14M
ZAC6F0PbuJQYMWM0KG3YQw87dJQEIC35aQ5ErAnU5lldlkKYYwjZY1TqEBJqnxFBm8A2xduuq5+a
7uW6Olw7WKjDnL4RvBhB32HVypGy2KOBAAA3KuWlbr9dl8Tbn6VOzFnDs85MUd5HiGy/BwEwTx4J
WV0XwZt//g3sieFNC/Bt7LiIjrp9I1H3VRFvPuor08uO0k9jPzx1h3BzXRjPb6GZGHVO9PziEUZ/
X0RrqlpVTTRgNCX330m0TghaqEo01cjOYL9r0roKPq4L5C/gH4HsMIWVdhjJbCBQLbSVOaK7EKjD
Gfp4rovhu6YvxdiO0wTc0MpUUTl7YGY9NbGn/gDpfI8WwqB1lNir19cl8m3wSzH1fCXLwlBqNac2
mKzNfKXrXp4+arrA5fIc0GK/2CKxAZT9rKsgRavfMmSMS0EAKvr79PeFPZDInMeAcrT5I1DggKYb
i56JXIujz1M0eoLigK1w9jH4RtAWjgcceazbyY3Hl1rW0YGD5qFdNKEiFwlsgeuHMKGHKXQLsyFs
ji5owXOqF5BoK8fIB4RAvM6DwRk6BZkQgRVw128hi7EC1Uolw6B8bCHQgiS0Kmgv182MmyGg8/r/
acPcebk15Xo9QkKFGbJ4X9aPRfBQ625ebTp0VSEbEu+VYD2gDwyMnLmQL4NqcOHVUaYCrCUaPy8i
DH/ITKXzYYFSqAyxk5F+etYjCV1adWwVXtH6OaqsY/WQEjM7AS8qKVzauHejAJKlBlAeaN2uLwnv
5C3vTPr7wmZlDUByhK45oBSdTkWHcrbu4kf9H3A4KMDrn7uZuWWUQhn6Do2hrg97jVDOTdCIomCk
XNSfwTsiS0HMJRNZvtmVM5a4UGUM6r+jVqWnj61+6ogHDvRtY/1DIQLNW4CBAn4b4B+Z5wBRA3T4
+Rr2tH+M1VUz7FtbcKtx/f5CBLNJWmZPVZTqCApicpt0OThZ49u8zgRnnbd0S02YPcL13FvRDDFN
n7YHg4BAzZeUfTxGptcY8d6yQSqjx8FBrwpR5pP7EF8KZ/ZtqEtlUgmW8SG1HeOEPsJvDZD2t/JB
u8+8eqU+4PrZinIZXPe2WFnmCh/aLjL6kqqsgS1OXdfJYxFuihADZ4JXI9e5fUlikcDjuOmtoIak
EFxetS47rYirQGAlrKsmWkFAZgIJqY7oulyraG/WM8FskEgNxkfbo1KiWRfb1CsvxIKMx+v+iLsh
lgYgRGCRYBSFOU15HAPjsIoRFaFQIxtuBqS+9Eby7zCFdl0Sd7YAgToyLrgRMOHOqJKkSpxqFDih
tCawwhz6/lfqO0V8K9XAxi9Wg7Yl2bfJvymNO8zECaTzFEXJiw4aIJUG5Mlzx5vrSThHBSpSw729
1jfFw7wtEkfftavj5BG0/TjH2u0aVxL0EvDloo4P+FB0oLAQor4p5TGwm7GBcfNeh5ifHr+jh/80
Gk9a0ggcF8+jAGIK4CWYv9dRTzpXsiiQ6bLoPIWqy+44H7L4Y9QsxyhAenLoE69pf15fVq5A4IkD
tABg1QYLvS0BI1ctkShHv0txmJpvjYWE+HgbWgOYMoKnOQM5OSAyrgulWrC3Op5dIDZUKFg6W4om
yNyRXAFUQqJj6ibZqf1hAsv9PwgxwdBII050JWjnS2lbY4fyIrKutd6sG3/eVaG8aQJTsGPcAAoN
DzbUwai4oTG9HvWgJmZCaFogSm+m+jSDeTWsm1vNNFeYnlqHVXgHfN+HCTzEdvr+D0qiR9qEyWCM
kq24l0Nny3WFQxEk+2l+k82tUgum6XibBZhmjGgCt8RQWS8paTEy1RJyoHYcu2QE/iA8sqgExvOS
SyGMazGTOdbDHEIy07qTze7ezh+ur5RIAmMOmpZnoAyDzVVG7yjjyUgFzxpuEIjmO3DT60hDoqn2
3OASeYqCoUYk3VivcgEUhMOkPkrdcxzeK7kb3kg3yILPotiT9x5dSGUjnBAvrNSgeY8hmTEO/dLW
xCktLxchltLnBHtml3IYMw9qeRhzGXKUysw3kTrd9+NrPdt35vyZAanEIcnH9R3jGt7XehqsTeSJ
ViQFHqYJSGzMJgM7wENSCY6vaPkYs8jURg1qH2r19mZOQmc2nQrsQKEg0hWJoda5iBoK0gzaSCCm
RKSWjpOTmR/tsC1lUeM6r39xuU10UReC9ElJiYp2BBeMVW4wvYPuSKlu/PKhHoFJnZSuaqi4v/+h
mQPlJk1RUA0CEBibKbDjABMl1Ammvbxvc3Lbd0/XrYF3vGhFy7bxj7o7ek8vNPONYhgx3AYRpLqt
aDhdzk4Udk4Wa5jyrZBG2hMt9wYDJGtvaikCyeNsIXpJQMqKSViA77D4fGbfKVmkIiCTUS0fik2M
+Qb5uxFtruvJsfozMfQzFmqiwhHoCYGYtsWEVTueWr361eYimmTOcT4Tw6xm281VH1GUmLSJb3Sg
5BEMJVLmhJu68B1McQiufM47gyDaQ/8EMIUuuyhiRZKruEHYHJvVC5hLV2H3K/QBKzY8wqQwsPNh
R4NgKbk6LmTS3xdLKenSYFStSl2WV8+PdXLvOBoAyeNW0CzF3TO8DvGaAWMcAEHOBZVNnQWUPtkF
T/ams8I1WP/21RwIXqIiMYw+GihsySBDzNhuKvMOJEypiGeLfinj5UHtZxioclDmF7aTqfWrMk8s
E+4QDDY5qIdrZHswAZs5rai4ytWGkh2BWQqn+fe7arE74FLAkaKixnDwOnOrjR14c5x/OE1oEcRf
o9wW7LBQk2mYQTQs5BoAA5CqzxMQAYxAcPPz7EyR0ViJGg2WjQVdCUB3LgWdhGbjWNn4ISoCMWji
K33y7N7GROmIhGNUbP9eMwUj7OAAwtPvgjMnHkyEQ2VAmSdARW/XWeURux/WkTYL1OM5vqUkxiPN
MzEx9Qf1QlsH9pJ+zHt7ByJyDzfN7u+VAkoe2gGQraV85OcHCUiWfmonSJ6Wo7kaZOCEx+Zqqm3B
bcyzcnBCY/XQw4i3O3PpV6Sz0yJC4G8nuRNNGxAdhdbBJM4Ur68rxFu7pSTm3g+lbAZ2FRTKpTWA
Gx2TfPT2qtcer4vhPG7BNfSlELNuiqTKAX6FGGM+kcHeFEUpcOB8TQiCNRwl42JoIM1SgpIo8hhZ
/msC+JX9SrrVYPyLAQAJ+D8pjIuLEkWrQpob7Mq7ottNQJwcBbcCb1QIPG5QQafk4AbLolGOfZbI
FNcLfHpu+qM8Rg/T/kly08O4Ndb1IdqRPeq5JwDz32Jc6XBPESFEjfo877f8COZQRVlmdwP9iHa6
HY0XqYtcuRFsmUgGcy3V41DjxoUMS1/rwdugACJb1NDH830oyNsgf9IAA8ue2DFVE2BV406K4vmj
zMJjr2WHRIvXaQrGospyLCVsBE6d95agPew0JwMIIvYlZmBeZmgD6BX1JSBDbmNcG1VWOA0o3s1y
BZCFQZSx4HmMpUhmu/pSTYNShseoMnKLjjhXHbLPvlRWmW2te5IJnLtIQ2bn9Bqd0b6JVZ2KsgAJ
5Pjul1KzS/vmrejlb7IdFCswfd1m6EcWLC5/Q78WlzmBEsZrx7TE4s5EGTdyiaQJIC97LyPS+1j4
3+RCuQkNUVqZ512Q7wJhOHJQuK/Z6HLO1KmUqEceDghetDEBgZdb+7+u+0lesgbNriZRMAoBWBt2
FlEHVsEIfCCcfdW8kRPTnVLTs1V7U0nxIUu+tVa2MwA1YATTNjC6z+viuVZE+yyQvQNknKadX29m
3/c1gGkQQhSfbZLBcKK1GvS4WN8xsiPYSO6SLoQxV49myJEP6GmkhgDeXpovyZzs7CZYG9K/vO3x
5/6oxdw+BobtY7OGWlMIzBTZOpCc4HVKtt1YnOJW9uqwdaxZOJoh0pD+vnhB5vgk4LBDbhiXW0Dr
urHROQawxADIfDNOk4t27bsAc05qLG/9rn3MSvNEoqF1pDbdVEnnKEIqBO4WmzLAWSlQDfB1z78J
gBlpPXT0+FDutHBtB56pewCLcqaP68bEPagLSYz2A6mBMhhCe338rmtOlm5TVADQa+DTqbZeYLrc
u2QhjfFIxQRQI43qFQEhUp7efFQ+lUBksyIpjPMJh8SQjJRakoF5iBXAHRy8CQUHg+tcF6rQ3xdm
o7VGFypgzHLnrn3T7PYYdqbX+y+YwFrpZrSKwvccsyLXd4tXScek9R/DMGniZiE17sO4KqlUdOau
tSjagRLBVfp81ZN2izc8UvuxB1ixh77XQFFarqzgHXyid+lfU6IhEFp+CONq20oyfUyY0cKy6umh
CvKFaFNKreDxwXuSgtEc4QlQ6cHIw4ghKej37ASRV0CM9RCbW2DSbK6vKd9avkSo50uKiZsIFJDw
cE0f7GMSos0+fPHnWSCG62YWmjBeu9DawmonaKJPwa5uyhulf1By4PuPQk4z+qfY8BvPKMB3YuYf
XVLMoul220haaONVCODzcXRm4yEFHrn2QvS3cV53/skYnFwHBkW3akRTjrz6Hppov6Qz6xnivdzo
NRRVkeEq9Hsz3IeWO5QHkMik3QdAV3AeSxBwquh5G1bXN5PrzhbCmVVuyFB1NY3UiwgI0LE7m5sg
6rwgewZVsC4CheQNlZ/pytyOQRCCKRuxphvOt0a/KtGMb/Qb8CDjXfWgSQ+p6o2xoBTMNSTapEwP
hHaBqCnZ6SDbBWSWfrjL6x7sYs0qt6RNBxWvryb3GqKAycDw0ZEzZQypn4xs8lXE7EbYo8dOWUmd
vkkRYcz6G66t3XVpPMXoEJEtExmIiGwJbCoCEMDqBR78GmmcOkl/tJXdu2pggodVNZ6vS+NmggEo
jNE+zK9TUu7zcx8UttXIBsShk0/fNEl5bJuq8Iw2GHcAnDU3nal9tlHVOKPVFZ42WoFT+vNjZpYi
zjGeC4JTR01cx9dcEI6oWauNeGWBxTK193oHwP6K3KTCKItjrqi/0aCYVr4BpMHcWW0c9KAW6JHK
jB6s/L3s7wvQwUy9i66rMF81kkTLFtfX+XJXKZU1YP1oZzvK/lT3xY0lWWoYFT5kxpmrNI8U26sw
d8UgghMWyaG/L+QQtYsDYM/h0idu2z1O+ZrMp1p//d+0oSdmIaWMB9C1WdDGAIREaGFoWHnUZVRl
n67LubQIumowTwouCcoDxjirKASFX0u1SR+H/j6XT5WIGO7ycJ+LYHxXaJSzbVMRI/kIyE6pvaBA
Kf3XLKpFXN7hmHmUVYIaPaasDbb1oQUmmTTRxu2xvA9q+0G2OkHmnCvBQjyEbB8OMtvUoSlx6Ec+
ygJd7bbxq679tcuFBsiPghEQkSUSwOe73oXl1Iy/SwDkudHWmg8IZ/+UYyT1+q7zbHgph3m4qmOO
frcBCTgz84I0dQICzESUpHSBPrz1QgEMJShkr4A7y/j1rsXDrTSRH6vtk1r8TAfVva7I7+zX+RME
oRySK5jIBhcU2i7PV8wE4a889niCl0fMdey+q4FDvGrlf2820ypzZOflRt1ra2OFqbnZec3Q6dzv
Aw8BHgjVkXhx3v1VgGo3SHc21z+NM42FT8MmUtolmiVmHFKNGa98yvFy7YzSacYnufOdEKAlaGF3
6uLGtn/pZnzfat06ie/lvtmiAvTUqZonKzWwPMFMa1aiiIVzFg00s1POLtS3ABBxvlx1l/oNsK3x
mjbTgz93hzpSNlplrCccy2kWlXd54kCjiVOJJCksmlmCogDo+UBgZ3Uzl98m4gOlLpstorpFmjap
E0/AsXPjrjK2uZRh8k7Xe+LMIxn2AfgxV3Y3p5YDsIQiBz2hRfE847559pHfujOKXje863vG+14U
kkwT+Vb0jrDdaf7c+0i0Y3kmhDqOn8ieNI97KyqOo9T+yCMRJAjvojRQggFvpo5Tgor0+X5MJCRj
YNE3rFSDIrCRvUHrjhjI9cg8eXVlI8OUAYNq2KC1ULA7F64fHhKkzEAogvPHQCRzSRsg9LBsCePb
Sd0+j35aOr4KgFWtHASreqklJIG8RwbnOOBR0ZhzrmVsgC3OqggY21V7r4GKzEkCnNEm/O73w4/Z
Vl/CTMPQQ36n6JXA1V24ILRkAMAHvgcd7jqghs9lkxk0JugGAfuueUDSDpSWgUDC5ToqgJBBO5WF
hgJisXxmY5UWBDE5QLostCRP8hCvkjYDVS0p89V1++QpA847cHcjJka3PrOQhoYW+lQlqA0GpWMY
dxNZXxdwiQ2B5ULboG6hdQD4vOwQV4dW8aT27Rxxf5PjGWocSGa0a2mKT6EMUohGN/a+OhwVSdpb
Vr2T1OK5quYbQG0FALCV130T3uUagH5To98Xarv1JV11AlkT4Yddvqvpp4JaCHgqMC6syfnODkCY
RwAGWIhaMtelkm1lwFBOpuyB4QxsaqFbxb4rj5/BbHixErh2LwIY4+w8Cugq0sCo/SGWYGyrKX0g
yE1IUBYgNIDjCuoHVVEF9whfiI10JdCkNdAFn6uZpVmVlROeTCEOj9/IGxN3nJ5vr2/8Jd8XcNgw
KIg2R1odQYfeuZgm1edYRd3XHdfGWrr9GL3sHcGRZ7kITDbTZ/36ANDxU344JqcaKEmP0hMwwb8T
bxLoy/EW9EsQmCHzo8gXBa8urnIFU9iFW4zJKu+eyVTPDmnH7VzVXl133uTXD0oJYEajEbkq7mID
X5JKB0kgSxAIspJKw7xmgdq4/T5hYG4slUMazoLWCM45hopfYpgYwshrNA11EBMVrdOk5m0bRt+u
byg1i7OHEfYTMRY471U0LeD9cb6fVlXOSSZhP836Qfdv+/xNS5x2fLCaN13fdkIIUmrr1+QxT8p2
ai1/iuICnfVeUd8mkxNRnB9vmPe69N3WnHZ4lnqB1V6mKamWuDdxjcFoQaV9rmXSl3ZV1ilmp7dS
u7HuAVbtqt+QvjY93ct2/Sb5/HF9XXkWspTI6KmhqTsrAYzjlpl8mrRirwbjjUJEpBM8MYDFR28c
LVSobGoNg7SRLaUZxoPSaYVRsF1VN56SRwJD5DlRWAjGafF0xmAla/CtPSSjNRbYtlN4HNf9rnER
tX8vjvpn7MiCRgahNMbuZUX2lSmHtHbdetIWc9gb5VAf5tvUKUenE1zMvFMGBDF0i+OyxBgA456H
2AorS6lwyqbc0ZqfqKBct4XfOQXW6JcS1HPzI6Q0OoD7Fi7gtdNd+6a6syNLDhCEFC859vvZfU9R
ahYEPTzbAIwEogoMwVoKW5cDWP8M5KYGTkp+Uoy9pq6GVGQX1IxZzXSNkoOjf5E+3841841a9VGR
L9x8F5+smyfzh7oDc8defkw8cE80njvnIMf1ri8oVzP4LPhfRNfwXYzUZAoLX+vgtLLay2vTCcCp
J3zkXM4iwWvoCzHUcBbJlSkPSFiXPbzGqZic3sOTEACST2rnJBtyUxzrF3NbHezdLPAdv/Nel6v6
pR/VfyHYKNHXBeJF+KjN9xGC51N+HOC21tojIv2f5bFyQq8PnHarnmKnepX2qw5NH+8TWjqMXSXy
nrw7YrkOzHE0pRgkdSY+p21WxpY8Nm5/ML1ypT6WhdesxxUoWrbVMTolr24iykFwhSNNB95LOiZz
UUM3LeSWC1hYZB66dJM1qacM90no5f7PevCyQtAXxrFo5HyRKEDEA3RfNhxPUX/R7aQtXQ1YTqQD
1/xw3xZ3kRU5aRw5lfTX4ZWCUVQViQlAPWKug+q/2GtkooyqlkekuvJ+dlrrE4zkcBSqqGeQ4+Xw
+MSz7XdccJE7zzVAO4eRjE20amk/D2rrZr0xCnzOb5I0xnQRwoPRB1RFCKXYluk4JIGZoWHUNZ+t
7+TYesQBieEdyEHWJjhSO2/eq4qDoYE16rnXvQLPzZ7JZs5rFdcTiB4gG5y7v7KX+pjeaYesclCF
XNulO7ta5ZTP8ut1sbyFXWrMHFYrqWAwKaQ22WHsXwpR7opzANB/a5qwfpRXkCY6NxC1A1y/FeLv
S/WqlJ3cAtC09aQ0gG1bqcFmEvVX8R5LZwKZ26pMErstSyrwYG7ao3Ikh/lgr6SfjTd5keLIh0bg
Ybgq4qLCpA/eacg3nauYDr4BklnYJinGfWePGz8PHNP+pZEPBJqOr5CNTNS/TdLiLYiiFQYM8YBH
UMbs29DnwHtBXIo3fLslwXCbSSKkAa5FQi2k0UDUhmCF2TsddByFgf/cABxTkv6SRrtIvmljVwJK
Yv+sTmgguVMREUbvabfp8bgSPX151rn8AmYzE2PsxyrXcSb8WdprpFNPemV8Xj8Clz4T9So694zs
FAWKZA5eJhl+MDZN6XbJI+DUzHjfjgfMWkvyXtd/XpdFbeHcwZzLYrYtGWKpyKh/nrp3om9y34nH
oxLd2LF3XZBIKebWA6hz1ukFBLWBl1m3sf9s++ATBW3NcVQFlw4nmFUpwxOON5CAgK9MP2ZxCwBu
XM+SKi+BrWftivAVJTMUqCbXJKGn5sZmGj/lIH30bZGJ0uU6X07whS0slHlK1VqCNltqoXEiryT8
v+nbHahJBL6ZLhYrxiJI6VEoUTq7eK4feMinaLTp7YNguS0tVxmBoRudqqJYX982nkILSb9XerGS
IGeKojBTwFunzdtM99eJHa/mwXy4LoanEOCZ0dGA/lAUYph1SxOlirvJx8musxOxg4+xjm5kZJgA
6it4IfDeoeggBK45xQKDy2IWD5RvoJ0KIAukj4euC+5mVIMJ5v6RpVknSbuVtTsFvPJppTr2eKsq
j6ZZH4PGcCrto04SgeqX7Yb0Mfb1PewSt2ABKpoO3zMb/mvRKyu9VvZGme/jJLxrMmuVKphdRlbG
IODEHfO/9jYQT2dfAaCB2IO9LYZeBUBfG5RuDo6dTNmNCkoDGIOI3ExC7uLb9Y3m2BPKErQXGP2V
dM7n3HJnM6inrIwgbR6dFicxfZ97wVUkksE4acMvEnBQheDTjnJn9jf5FHjVJCrqcEz2TBPGZIOq
HAHlDE30ZGO136ToNky9UNS/KJLC3AWYIe9aHRVK15zcPDim2g5pVtV6+pddQSZCo+PduHfOd8VS
5hgcX9AlVYC+pW9tMNpNtsCV8FX5I+RiCHXsBnmu6dZLN7l+ysg2ntxRBCt8ec/AnGnvGmAO0GzC
BjhVTvx4JFgwqdHwLm93pVYdO71M0SSouoPib9RBxCTAMzha6ACKJhLiKmvUKRAgazvDdWNZ4ISY
7KOc5Ru7VZ6v7xLda8brYxoFwKRw+RDEDllXSRUrU1nBFkz1ZprJpvA/rku4fA3QbB7ejRTqTb2Y
3wiHplNrDdETsaLMG3rApifhkK2KdH5UlKh8UEjw1/wyuKapPv/PFG2zFL+G2RjdjADdjSJ5N0r2
obK1+7g2b/owFJWlLvXDpB/kYW4IPUhoJzi38xlPq9bW8RZvI6+3v+nayu/2g/5diNTPFYScPrJ7
aPm5qJJEPvpgmwKv4bJ7G81vfr0Lupda3c+54FBd2gQ0+hLEXh5NkRAjHXA/K/UbwWiycBKGHv1z
o1ORyLMsmsyjAIPU9hcPgEbv56JtTbxoxsPc3mGsWwpf62BbDYdSPYCM8G8t8FwcdSILcUWQx13d
QVwKNPBJ3s1TvfGj79K4bWMRViNvk5BHRIEHjTjgAGbuon4GohVONS5e+aW14i2o5u4LrV5JdeeU
2ih4d1w6CQBSorEdSKdgT5bZ0WRDQn9WQW+lYchAGrceLFTUV9dX79LFUhmYWkBrBhiuDMaPF3Fv
TcWAAe6u+GlMD1V8DCcvFrk7ns2ZGIvC+wmFQIAHn++RolRZrhEqRbk3/Qg1hvvralz6cAQlcOCI
In97IbpxCyPoZAyYlqC4dIvcM8tn1f8M9JMW74ByCOJ097ownhUshTGxAvLIYQfeUTjvGRhayc4g
9wZaR4i8a0S5AJ4JYAQPIYKG56dMmO1pB2sARSMWrkKLSVpv7ATdsqHoYcKVgv4/Hfefhgwfs3ph
XWB6Q05BXiXdT3bpqPaDRGTn+qrxLA3PhT9CmFWzqkGCp4WQGYez2DXRJ+jlZUU0OcbdHPQP4G2K
9LTN4rPkZYnhlAhirMQ4ZLIkbZHBaBw9GL+TzrxRAz8THCGuRArWD3cHsAK28BsaIUZGfFxHfvaD
XufAjK2knTSUXlts/mEN/4hCj8a5mQO+uW1iOoRZTdsm2VVD6YB2VwhQzbWHhRjmuJq+UXXdADF+
ujL7b134UEYv1zXhLhoanABEh6KFwnae2nGo11GaAThCve/jdWvsZZuCPrlmJHANXGXgfGQgw8E7
sLNZoe6Xg5ZBmQFAieWkoac2exv1SeAUuOa9EEN/X3igNBssM6Zikg4cabE7RqtJMZ22EFR8eK4U
kdAfdejCLuREJklVJYGc2gh3Wme95HMgsDLRijEnFYnqIEdxp3T74MGITpF9QnPVv2z/lxaMX2t0
G71k1JAbJVmHwaFLNlUABCC9cHph+E7NlX2QLJaMDSNqNMg3lQ5hoLJLHGNokL+dN5Lx3ewsryXZ
qp91rzK72I2LfpvM9v+2nuyrwSSx31cB5MO9dupTr2/8RlRdEOwZi2qjpn2UWCVkpLXtkfAkt4DO
0f/FhX/Z3sWAu1kMYGKEEAX43O3q/zi7rh3JcWX5RQJEUfaVksq19+ZFmJ6ZljeUl77+hgb37Fax
hCJmgV1ggQU6i1QymcyMjOjtjaEdLFkBaTU0YIQeQDRUXACyPfVwqk5RRCAxjhGRn0HB+OT32UMW
hK6VyvK5lfow8oYjW4Krg/0zHq0etrQt2XQHCKPfli/oqO2sGZpuGBdN77ud9XzZ+Ve/FWZSbGwW
LijxisJATIMaZIXwqj5T7mf5b0vGgrH87jOXPzKxRJGjKJGEEHWyA6zLLF7t4mskP1Kw1ttP9qAx
VQYcX6lHLbv474KWBR9ZC6I2IxnHgqqSkZhpH8VVzawbiLN5zpb+urx76+7xrzEh0Fq9kpWDjjdt
rVBGMcsTjaOL/HswvkpDckv9eSBf2kfBF9N2bIwmgjF12uW+6savugsFndv+UO8w9/qiMNAu+C10
6Oi2foy9SpaayT6k4KBNGPYqL7G1UW3sAGAAO5YxDVtCP7Tqptf+w4vj+EMKYRlYw7QOdVjTCv0r
s6aYAWm1mWqZDIXMY/6g3I48xqJhBfQi9rUN/Tp4NgoPlKNsTnbQiijNXRnjDo12gSobPlkWcOF7
iijTmYwYczBhF+Izr72T7J3x2QgWmx1TICNP0BritSQDkXxDKlQXy2BuojCF0W6oN7n2UPHBzZ2t
1nwMoBfIh5+XD4gkvIiwE3VOeaou4QUCJgBl5G7dVo+ZYklWJdtKIcRoSmvMfQ4zmDo3ErdqDxaA
85OziwZ3clgjez/IliUEmTCrImWksBdMN1Z7W5bPGn+6vHPLT77kHUJo6XlWoZQEE/PwNE5fdJJk
PatdpqPzdQZBtoPQTHoYsMf2dZ6URwJ9mYpEDyHQY5NpXMXFXZWFXpKb+8tLk5oWAklta1xNQIvv
mnr5SvPuOsnCK8uaDpkeH2pHdeeqYBD69Y1R3V62ve7/yPIXLjc0epf87OiwF0GXd5h2rdxE0d1M
/akm0TbK5w2ZAy+vk5u5NCU1oVVfQQIBAmo8mqnYsqdzqo8ZBqMx0jH4kBXxCwjFDOl/KQ5aR2aE
g613du0kE/a0jftNbtsQ3ovv+ljzcvo7chrJNq60oU47r8I+mnj5xRCNxAn4VCIWf+YP5p7f1Luw
Z9oeNxAYohn5SPYydMDq9zvqLgvLNOuW9moEu6QlUAsHm0a3bUuvVmemlW9pL8kyVy/4I3P01F10
A9oKmoJmdlC+KgAP229N6c3Nhsru1rUIdlxHFo4EUYqiVAv45ail2yj0hvKhm3eotPiOwsII+V8j
o0FZW9uxyeUnHR0FPQ8rnsWoFTTZd25fKd332L6kEMGMFOr9/albHrwE6GxDQ+/s1FTd9e0IoQoE
s3RjYaIp/tTs62AqN5rm2aFsImc1vhybE5wkLy1adQ3McWQplr7PIo0p9oMNlNHsXNulX+W/O9OU
LHKJyGLEPrYq+kqUtVZFl08IRNO47UHdnAKwYmq7y5u5FlCO7QiXHSi9k7RFbckth89UddXoPp0k
udfa5bPUzMG5hoYatBFOvxfaJ11ocsSs0i5v+yp4xB0uuQRkJoT7rSiVyi7bGld2FVwDDOHzRvZ4
W90ojF2qKl5vGOcRHByFHh4XNg4vNVJGoo9GHVkiU+daPbj/GEHR7XSrUJyKbcxfVq41TZ9z+xw7
0T5GEXb8apSnJCYPdiojo1ndOgBC0e60QDshztsUABvYQYOvk06ftXOvy8ReVx356O8Ln2ZUi6nH
jCR6Wqa5s534LgI1HgtLxQ8mWT1i3RZGcoAVApeGOB1rRn08xARrQU80Y5bW3E9Dt6v1eAsua/c/
HBw0Vf/fliiV01kLlZcBW2qFTL96czBfn8juYcmCxOteRTpjxXiA/hnCxrgi1AIxjxJHkhO6gq1E
4xHjq6hNLKrdIlAd7WDN7oFIdqcHI2LBgzf+LA+geAg2+b54C7fjodhOXroPWHaQgYDXLuFj20J8
LZQGZCEUa5yWiZowiyDoCsUhY4zd2RlZlWa7AY+Yy19v5boCXSe0GEGdBWT+GcimMJIIM24AXWd+
3EOf8wHww7r0FOf1sqG1B+FCKoHtBbM6KKyE6JdORWHmpgMwoNH5+pRvlWzeBJg0zep51+q/0TG/
NVDXAg/DNfiYJPPPa+sElghwYxMI5zO1KnNWh2JIAKgB10Ln0UwrfDKkDuvSsnXh24WnRlwmu70S
KpfRQNDcLRT5Z+RkRRTYLaDG8FoLvB1hdx0UKGZ0peQbyswIjmOSYppLCykHUJa1ljO9gyKSbMLu
fIga47HHixEu4jl15jBcLmLjLr/N7tqNw2L/vtiMLZsx6r0U0pqv/qbmoJ2RLHAlNGO4D4MWgDlg
slPEkWpFV0wBQe8vC7qMOfPXMEERTuKfq0bo0kPAzP+S859eOf1sNGbeoRFnTvp93gP7BWvtlU3s
4qBME6oHo3KPspt1RZDKudqc/Ei0DCgxs09ZHBo5S2T8sGtOi+ELCo4QdLrO+AqrSVPzkWLdvfHT
4E9pmHppFcJ7oaJhOn8fxzHA8q8x4X7q0OVWwWaDRCscgY9SDChvm7XBlEhGQLZyucMSGsV4uGGf
xZhTcNRinAb+Wk+g1cgivG6yOIZu9KTs+RSDSjNzwNI9Nr/bsXy+/JlXguyJFy9ecJSeF73JzXjp
FBjTPdFcrX9om0ctvY7qfSFr5MhsCR6V9ZzMYwNb4ThcF50J6anG1fvG75PoPgFvfKX1ko94HmWh
cQLsAtFtRFhAhYU3AdRtG6Wbwd8z9o5XD+pOUZ2NBVQoJBo2Skdf5ngArw8UrtCmqML7y7t7doYW
645Oll+Avp8IDClAqDFDWBVcKeHXENlMa2RMV2eJACwgBACmYwEedAblyvpw5LQPQE0a+Hq05+Rq
LPyueL+8jvO3jmBGCKkYCVVUpcY2qq+V5ocv9Ev9mDxQP+ohk43ZnoVvwZYQWMciIq0RwlZv7esx
ZDG/c2xfsqDlj5w8o/4YAc0EQJYrt28DzO5cN2B9Loxxk+LVyMLQIa7VkmnbOmnKCmNIvaxMQ9BX
teMt8n7QIZLBODR599C38yT5RWexbflBmIalhr5QwIrc1zQOBh1yLplba99gCGbAfweqct85AziI
R0+y/MXtz5ZvOMCTgaUMQ5bCHtO+AV39QhJWkYAyaG5eOwG1/IiX/KOPzWQD7p27NpytW0z63SS2
YnnJnEpOx5rvItzh3WRi5hisTKexZ8gioFxHSB5lncN6fR9Xn4n9bsqYA9Z2FrcFBqzAKQGFFyEE
DGVNUY7jmavbg6+N2d50Ui9qdJbRj3DUJRFnzXuPrQknZe61PklqWGtn4nFN8zPrno+Slvif5PDs
+2EaHrwcSATOZuIDw47GPgCrwFiZAxK2PqeqizEo/bkjU7KNu7H5AcHbIrqCqA1CQ5yk4G0nBZn3
lpXUzyNNO4x+KZb+w+5D6qUKnTuw7OTpQeVTEfnpjOYAa1qzea4j0vhgAqm52xTt5Iezmb9oZmv4
eluSZ7XVle+gLq1d1hnqixEEfJe1U+4B8DBfR6jfgZQ5CCIW5nZ234X1KFNuWd9yjLKBVWHRRVj+
/9EdpkXpGFrOMtSNzsIwmuO9bfUvZdKWkiLr6m2C4XsHAHzA04B/ObWUQEqiHhZ+tjIYoCP41UxQ
eLiaHRaO4Ib2NevQQ1+8IpvLx/UsQUBsWJBKEA9yQBUiihPZemsFZg6fMtuXuXsaq0OYXLcKS5UX
td6ReHvZ3PkwNOwZeJpggghdRxC7ny6zK7sqh5oLTkz7kvfeSF019YLYb1NmJe80wwTCjpi3diUx
vHZdHttdEoijD5loUaEMNtZpN+02tsbdMBFJWrsWDBaWLGwmShtnbJp1O7RaVuALhsmuaoAn2k08
X7QgS3OWmFpzy2NTQiRIyxDqKyAacu2wdYcQRQ4jY2qeSZxDtiIhlIcJ9HLrCGYCVPyr8X5M3x1M
5wfTL/nL6iyDWxwDDGYO0KCoB4g1oYXvtSmGFicNCnXOo5M4QGM91MFTp4IYSkb1qq35A+YcUX5C
1QajbIIfEq70vKbLJQ09IVTinepJm/HlfIU/NMGrY28V/aYLfwCsnNs7mn431W1kVeDu3dr9lar/
qhXO8uopm3eF6cWFDJa9tvXHv0/wV5M3NDVCROEYWpUq66dNbT3Q5quNJTfleVceGw9CF0BtwVdG
IOtwejJobTckMrATtRZBTmSbTeCzZTyqWZs+cHPyIkIZ6rV+Vtasyz4relUGbsZ/GvSQjq+FPTJz
dFXzYQwl990K2enpTxPcvNMqCqJvbALPryY1x+b7eMXUiUed5yTfmInXp7tS8bIw9wqZ8uSaQyIs
gmdnYdcD2vZ0X9IRTARaX+CMaZCy16z7wvjZgsw+JdgGm25GmdL7+hWAKiLcElkLFX0y6U196Cwc
t27yHfuBhl7RvRXWc9T/6JwHdMJ0JMXNXzM5LTcACg4AE+PrAyV0us4h0ybDykAZO0TtbiQBCLnS
O7PWJXnFWsgynYU5CFUp7eyBjUYQSjR9mrkzyqIgI2WB7g6ytvbabXZsZEkLj6J82lROAX1hrIV8
tC0z2q2Vb2j0PBi7PLjTZNjltSzz2JzgIpxPRhhPMGeiZ2+bTKe3IyRXHdlLbC0YgKAOkwwmmpag
TD9dVjcpOMElLi+a9pDL3dfzY8RTXyc/skySvq94PbKPP/JgIBEBvPzUFHSxkzzWYSpOnjAsBjXn
GoXzu5CwlLqQFb2cDqx8rxNrwvcaEi3MFHCJuWmyn3kJiXm0YtErNDWW658UotVQHL9scsUPT0wK
3yyBDnlhAJzgYtLGV9sOjcobVeYYKx/sxIgQvechSYJ6ydRDDBvw7AAGb2wrs2uv55Jzpa1+MZwn
EL5YmKMQ2YDyItEzfVr2MHuKx/0Q37YFhdSrZ4S+XjzHie5G/a+m+BWb18G8s2jtDbrJqLqxOwz9
7NtwUwegoeh8yGS66HKyqEdZCGSlrIzuBtkY2urWHP1cYWtw3XSFFuPv1yD9d6AGQuqtxb8Gxfat
X5c/NZFtjfAKrG1Ib85L0hdwwNm8RnmLwS/qtJiq2qtgGAKEmV47xNfK+9Y85BP48rRHx3jP8mhb
yW70tdsMU2P/+1Ca2Ghr1CwYVBW/xsE2g6k8vDF610hV1vR7ExQBwfDe1ePWMO4LDH+N/4HCF+ZB
HmeiyIkcXNgMBS/1Zlwy/YDfj86zBiobrTyMkSSfWD1f/5oRJaGVOVCcJoaZonmPQWkSVruCy8gx
ZEaEgGjoSjRCJwRbqXw2Tsi62Ddlzba12ATQi7PIJVrouQmBgnTjkKULz3tkfmXBfs68AdTyVuaN
6VVZvo2vl511bUkYXV/41/CCQP3/NPCqrQrZrnDCuZt8xd4Z9tMsy2gkJsRPU2kD8D0VTNT8Jgs/
uOkrsnm4dROYFIFYMWpNYqlpKuncUmXA9THvJv1NTa5rmUjsqgkUJTHVB8yvI3K8Rb1G6tnCKvrx
CeJmU3oNGvPL32KtJrnwgv1jQwhSk0F42DSw4dTv86cOplhoVhu/tfiz6x8yXItGl0tsri8Lz0bw
duJBLvbseNWCnwHKJK6BYcXwO0YJhP64vKy1cIihoX9MCLdtQFQ7B4Fs5jaBPyg7vGnAEVnczo6v
yeYIZasRDo8zoaeqdzDl2CBaJrsh/oTq2eXlrN0kx8sRPlLaTUNDVNjg8cK7x3TrdbJz5pArKmOt
WUn0lsHpf3ZOOJzE4nVAKpgayp9EOWTNdzXi3b29vKC14ghSf4BW/nB7auIbeE4GIPg7uN2E7A4i
RAz6Tizo+iuLm26g1XgYV7cgY91ORnADbqKHiH9e/glrQe/4FwguUkFWqsEQIzJNe99Pv83+WaPg
fD/w8Ku0N7EMzLj25AGOEW0UEHOjVS32p3pnjsaBGHjy1LELhG0Wv1ilnwWHUZ/Z6LxRVJBbPMUl
SeA5+AAFmmXsGWccWvWQKDuNtlauTHVQmpAnYM1r9yP36Rf1ol8lxiRYvK8BFvkVsfKtvbGvJont
laMB05iTQKdaJWda3eAd5oGFe2QJkbbt5e22H/2//orQ6sRI7TLU7YCK63R1VW5VI48VvEt4DIas
jaluI8pAp8CM2EOSl8iqlyvn49jgn3h69O4ytaImFdiUXapjsjKpIAy2n4GKlU0fre3d0cL+uNOR
nV4NQ1vPHbzJlRBQApSARwbG3su7JzOine6eVXVGUSAldiPoq4IlhzpvQy0BL6/ErgVI6NiLVgQ8
QYiPqanMOU3hfyASv27KzqU8uWqH2C8XSeg+kYBtViL/iTkhVMYKSl2KCp/LtF8pj1kM1rJM8bl9
sLGXMqFpmTXB/WqjQ6JTwJpmejVa933E9HoHihxDe0i778tfa+X9swAVEPWQ1+JQixNOmL93eNuG
qXsFNvxtv8mey+10qPdoLOwdV3mJXf0uvIbe663yCXUMv9om1x4CDmv8UPJ4Pvec058ibLOqBmbR
WUriWg1HUezQ6j0rZKDA87MGI2AVU9GQWAo2Yu4LFoVuHrFeDeAsvfO4EuOV/mgp+8sbe34VwM4C
GgBVO2jFxHdlMoelWsWwQ8h3avmoRs38TSsS1psPuTW4kSF5OfwZ3TjtPJ1aFLYP9d+EBAEs0rvP
2KXvjf+U7ONt5z//dNj8Hj/+zBs/dkHYGLOqZboXX1cAh5VP4Wb2qY8K3VbWzD0/p6c/SXDlTB1K
MuXLZgd+Xex659C0H5gSLlqJ66zchMeWgPkUoo6jVkOxuLFRt/rezAsVfMVBvLHaILwhNEk2sZMb
eJbW5S89MsPHiNjRFuiO9Pnydz9Hxuunv0RwMHUi4TCY+CWDW6Mk40eu47dfmcruJ69i3ItxdK6U
nSXZgdWt1qEGCBZ2VLrEOmRQOzXN1Ri6WvymgbZbpj3Y1sdoeLyWRMNVzz6yJCQ5uZGodWHBUoqx
cgeZPTeZCiWvUse4zVuvP+itpLu3emaPLArh3tYDfSIUFilYYwZ/BkneON4F1X9ovuPboYSMxi1e
+UioTr1IH6NinDIYUi2AX12DNKwHtSoKrXX3HeiPavw8OrcQILzsM+vf7h+zIjA1CNUkNItlfcSD
yhKrlXvT8QvHVwdJuWs1xP67QBF0Q8LabPISlhTdN7KbYb4n0/vlxay8/k42URcSALD8V1YXRdCs
M3pGSj9H47WdG98B2YbRv/QJU6Z9r0q8UrYyevrp1NhS+4lgZb02ewoUnMbxM5jjv05uTtemn1qB
yEFuVIuDxPQqSp66IWbpX0/vLwFkgTCCZgX1apHSrKpzTOk5sMENVswJs6Ht1REWoQp6+Uutut2R
IeHCSJ2iBZsmDI1oXenKz5DfONSfa8ZlugsrIeMPGwpoPQkUxCzh4ygAQzqzFSJpH3yjwFgSRt2f
+vIWcJa09Kz8770cJKkLvwIac+jLCfEiiWjY2yDecIvk2iL3mfGe/30Giq7nkQlh72KTmskwobeW
Fvetdl/3Lxg1mac7rZNc6yut1lNLQkwaQUeulguGon5Pf+huXTCQgb2G7rAJr+ktw/ymzqIfB+TA
d80Bc0nf3+pnJvGU89l08BqCLR+yRMCbm5pYXplsFEbHDhgoQhjtmL61D+oPnrH0tdxmV0Xkzofx
e2w2muS8rbjoiV3hruEdmqtWD7t2cJ+pTwkHSZmr0xAqQLvLh2EtbJ2YEpwGIkK2VZnYZzv7bpV3
8zdmR8tqYk13Q/grSW7CQAZpX7nXTkwKTpQpul7YCVaHvs1A3md1WzvXhQyjsvwVIS88sSI4UD+l
zTzZWJhDfk39D6p4gfPIo8cs3gWa5OStrsjWULtcWHTP6ATUbmiiYUBLT0dFvkezNW7cMLumneRr
rUR7kGT/a0eIwyl4H2nawk4432mGF1TPvSx3Xf6EuG1weESQpb9viAl80dpRqQXQPQw0yGqp31RW
T143AP5TiA2gai2WGaiNapE1Q0M+JNQ3U+1pNmT85asmUEZeEDWQpxJHzNOIGAMWvUSpX2X1aEJy
9fKpWfveS536fwaEuz5qiTbORY6ya/6g4p7S0jsre4xk6f3a5z42I9wfdcJ7ZC1YR9Ts5+LV4iwJ
JB61FmmOTQgeFYVNGI0pVmJj0jP+cErfVtDpAmdXxiXRdPWrmOBNhe6TDdkcYTV2qg+kUQFUMOJr
HZNjDWjJL38WmQVhMSkS17Jc0HAtrgTUBStDkpGvfpCjJSz//6iShCl+NMscoDuU6CXWn+k0uskg
+SKrNgAcXJSC0V0Ty7lhMBc8HYGsKMc7RfHs8prm35f3aS0vAaDiHxOLex8tI6vDJgXFROZW021r
sw7aBcASVzdc2XUV9wpLJlq7FotBMY4JEfJnGlzYN4BWlskmdN6iacPNxgOBDcsmTzGvEZ85pAUv
r2/VqY/MCetrDSeyhqVnatfXA9nF1qtFvaneVX+tC4f84HhdwuU59Dbv4xmGuvHTTLYc/Qpd4nKr
awECZhnNWhBuwjVmcyfHNAw637R6HipM1O31EDDwpySRZFwSQ5ZQSuDd0OU5R+AHz0qfP+MFAwa3
HuhaUzLpterg/65InIoONRugduC9XTN6A5EMg9i3D9Gjyy6wGqEhxwJ1NuSrtpi5qZA9TOJ+cXHK
dPR6a9tTOwjB/5eYdmRG8DRwlSQkCmFGUx8U5Z0r3uVlrKZnmMVbBp7Q4ENif3pUy8RMimABOPI5
97kSXdlJ6tFY25FouFKH27EogIHVCs4Kp5G0ylawB+CLhKwS+g5LaUBsmiYFjS27nRGKbslVvkUL
wFMXyR5jS0cW+HikjRKT56J6OFHHJpdIchSaECk6njQwqW2Lffz4XOzDhpE3x+Ve9Y1K0ja6JQ/k
k7qKVytM+XV5u9e8BvPfIHrEOCD+EXa7pblD5wKHbbTvwEfNjGQ3KIDy7S+bWTsBwI8u+QMq9bbI
3By1PZ0bGyegJFst+N1Pd5Ml60eslQbxGvvHyBnlWj51PLdgpMPEdBl6mn0TWB+6tXUMlwA4VTwm
zrbJJId77Qo+tiqUAcOJAh21WG2Kq7gtWaW/Xd671U8E2ld8IxDwAfd76iC11s/VXOFAtKNidq5u
Jc2WQhGdu9xKzdaFypSTS07hWmgE0B0AN5yBJW09tdkC6Epbc8RTArgbEN9g8KC3n4F074O/FjOD
///BuaNxTAClE25KM7WnmOYDAI/Qrk+rweeYFdW018ubuOqA/26iWHkD8qsBVd0SVcofubXn9kfX
bS6bWI9cRzYET+BDH0BYDzaIuY8agoFXAyDc+6y9n9GCaAIPg/Wq5l+2unwJ8fVCUT7CpDRG2TBf
c/qlRjqD69KE0aDVi4lhwCbpWVMp3IWeg701BjBvVE0V3yhtgKr8lJPt5R+w6ioI1ejFm3gNivjf
LFNs2mX4ATpyw4z6HFEkcDKmZK+aTIhy9SgsLXC0sNDGEgXp1Jx2veN0KC/VsTcnhR8qLVSxMg2J
ryGj7Vp1mSNjy485CsxzWWTByAFmUKv7Sffa4SW1JS6zundg40NMxCTL2fiVEkZWVmTwfcKLLU8V
Ztk/UCnAMAQUvyJDkiGsusq/1hwx3zF5C/QsFjTF+lNkf8z1e+jMD2ihXKkF9BsqjNzpsmmP9fvt
yKpwKurC5no2L+f7To3c8LHo3aWedOv4823sxvvw2dnam37wBi/yg9tyL3u6rgboox+gnX7HLOSK
FhL8gBwzDEse3svK+iswCdzhRyaEQ2gpaq6MCXZ23JCN8RQ9R1Bq8/QD31ZX4FCeI9c6uOGH+l4z
jMD+JycyoLKCLqRKxFJ/nlcJBb0GDmDyTWeFzQOjBnOKF0M25bXurv9aEnYSvfExapYT0amYwWwg
1gS9tIe+B3ji4y+DCsiDMBSNVHYBZkAx5PSb9Q63xs4E3gUz3/dVBZJWnm3A9v/UgAfdlKYOZ0cd
5jR0grQ/mB7wXp+aA5VkptujlbnoZ/hl3fyk7eiaiiopmq2aQdjCRDtGeM4mhRc2Z0zPA0rQJ9V7
0SuoBdb3jpQx5Mzhl9XoC+s58krQrSw/4yhwWbGZG3oEWEtgF4Zv8zR5HLP0fWiHzo+hIJ4H1W2a
mG8lmD1YP5s3QZhTprYzZ2PAnX3aGDLynDPPwU9CkRBlEKgBoZouxFL0UghejZAT7ykqoOAST+db
o3VJesid58uus/ypkwtxMUXB7rzQT6lA8p6uvgDfXNSkSe5WQ0duki4M3KBoB5dMaTC4QaNg4OGy
RW3xe9Ekbj8QzeGWWYRJTk1iSqWIkrDPcS0x7lsMnG8W6z/ey23OIGn2q9xaoOcGqsRVrmf3YPya
djJyy7Vvbhl4SALfjhFmsYbSgUeE6BQ/oZ4hr9BpCUu65O3yOtfc99iG8BFDxLheN2AjsOd6C70H
stea6MvKGxnr3Jq7aAaG26BSsiCLhfPY9xpv+sVdHCPBsEM5s6I1CbMAn3KhGhexxPxPJhcWLIwV
4XiKkKlotEJIS+e5O44bpztA4xT/fk6G5lYyntzzRHE5oEe2hDiqx2afmDpsTSAYzqNdgVZpE7vq
fNvOHqUPExjFasW//PW0tYNxbFXYVDMIk7IZs9wd8jRDjjhayY1GyuYzCOzpxm5jekcC0/gdDKNd
bcK2A2IsM9VgH6qkfximrPDmWSPIt5RR3Tukr3u3qRsb8oq0I5CdVxzyM2pC0x/ikIKfcEjAEZRp
tNoFaRy+RIU+ZYDhtNEmDnpDgsg8OwBAKSIHhs9AsEBzRHgTAV1tnIclVqfSN2tqHhqE88s7uGZC
w0CACsAAbgqx26iOQzc66YTLqOpMINEgpqngrX7ZyJnrYx3AWeIYg4IAEUxMl2KrRC7r5C4BksQe
nmnRuqHxqOjUnamk0nY+w77ESoztQSab4r/EUts8Jb1BO3Cg0w1YMoM98cBGxEb/J/FCH9zUD6FP
D9aEXJ5pNksOyR7Cs36+AzvKfrya/GLbsc5/0q75U+HK8razEurpjxPLc5SUg6IsBO2zAQVW+tQ5
e/zISN8O1k3RS17xa7HtaCfEEh1mgw1HWXbCWQCpbFBq9TcZuP3YKXEmSW7ODiI+MV7VUNZeiCbA
7XZ6XcRB3jtTpsNV7Scz+FaIl8/3nWxQYs0KOtfIoDBlgiqqcA9OxgDtgdLIXTUcHxL6pZfjTVXY
4JyXTVmfV82wIMwqIlQDxoBrRogsXAftQWHBVN1wb+wOPcWJ3znlTtGviOGOs2+aUGwcPhLrKpfd
vmvrBDUargngapAsCsadDtO6VZ8XLlg13cjaWvYecGIWg8nu8slckUg9OS2WELarfLZAAQAfMR/q
yCdXmm97vdvFrNxMm+I28FXv+7JJmVcKa5uwiJKny/kMH4F2q8gWNDOXTZy/z4RjJiQvulGaVTPA
hvX0HvvzvvfST82N7q6Jez/v7gOWAzNyHW+oH24um5ZuqOCixuzAYTSY7r6t5/m9v/sCl+wW7KuH
+3w7uqns/bK+nXhYYHgIx06MrRiTxkBOh7QiM77H4l7rULCTOMmqCdTfVRNNa2T4wtnunDKJhxq5
t2pM2xR4MlCHoaol6yyej0AsXw0qaHB8kMcR0eu1rEu17o9nxCWbJv0rLH7mXXatNYjIU/arJpZL
9ATt2nQ3Q1UuTGUD8eenfvkJRzm98PXSTG0J8NJwTigG+dCWe1MdZdgYzrC88BNlGxj6k1pjsEVV
46vRiJUPK8kec9KZPni1FIkjn8WB5eeARQ+xbgHiihwzql0MKV3y/oT+bok/ADvC5x0KppedVmZG
CAJBl/CBVDCTlrdB4lXBTZfgCxiStsD6B4ZuqglUAtYlohI6DNXFDU9zN0ytZNND5CBxkutkmp6d
7i0qsps661yuxm+dqWyKbN4b2vvllZ6PhS47evQThM4EIUkU5jp+ghV60bNdsQSDJ9+Tz/07TWFv
mFl8IoDN7J19P7BEciGf5UGL8eX2wtQJeLVEDbw+bHI8NpAjtzoEjl7hbGwst3X8K5dBJWWWhAAI
0XXIYy7ZeN0anpO+o1AHOaXyEHfDvgoGyYc9SyKXdeGSxCsR0u+WuC4lnHpIFyILRzN8ZHk6Tl7d
6bLRgrUwpC8XMoTjwO90dhhQ4YO0doHd416SvoyoP6uzJ/GPpV4oPnsBnkXtGZVnoopvTj63ls4V
FGdUgNQwIju9dvamnq9t0O9CVIlYnhU8SmyuJYXHNpfjeVTbCOMAsmEObGp45pZQE0aYqX709JYG
G655s3kXcXdCFEJrUnOzoQOix2vzvVnunVLWcVq9O1H4XkgDUXIAScrpr3GKBrV3C79mKK9Chxn6
72B8gByHErBBQ24HGkqfQByuvjPSK1p6gc0ifug6vxo+MgyxJJIbdS04obsGdhhAIkFTJIRkZyxR
8skwc2mov+fmvTItMLcCR0dktXF91RIY9fQFxoB2s/BMsZwgjGoTlho/88qdvkXqsCFedt1rrN8Z
m/eBkY11FzPnVmHNtsOAByvdj8inbu7abLwifrovbm3QCrBd+z4hwehf523AHioPM3v+62W/WTsP
eFFBB04nxtJlOv1QXdo0o6EPSN3wcoXnzPG9LRuEXreBHBhIMowm/iGQOXLNJrbLLuZwhmIydpbB
b6yS7BTSSALjWRUfAQT/oFYIXhXwQwk5ITB3ZZg5LXyuKZwY1V6i3vUgkj3UKs89WrfqQ99pHcb0
W9V0pzwq3i7v5Z8cRjz3wJgt1Vn8CFQYTzdTnRtwjU34BVW01dRDX/uRc1Mobs63YeaBR2BbqwcT
hI6N/jOw/Uj/AJVl0N3HMhqT87r7shdHv0Tw9zQJ4zAZ4YXpa8Pq2au/uMfd2f3dbVMwwe+ja+M+
8m2/25m3Mur0tROAEtUiMAGqEWSTp7tg8Bngbhu2FRCUEmNXlV4cvjqzpK6x5lVIaMD3u5T1zmgr
nCHjE4E0jWuic1ePZGM3kT8F1Jd81LVgDt1PAhAW8CMAcZ8uJzTMvhnqJZRNTtb7+RAZ30pfdylD
qzkJNk7cBT7IyNvHDIVVCxFPiXVWgHNTxkq+Wh6DIC3O0DJ6ela/RhKn1KgYY2d3EJ3o2Pg1mp5R
b5SNUjB6f3nha/t7XLsV8jmSoHkfpChqzsPGoZ9FzlRFxoa8dmkd2xCObKoCYxbNS1jGcBjKw9pO
y8DNW2544Zp0//cLMugS/CHCAAS+EOqgeRrPZofTqfB92H+owTaXRf+19RybEBJDXtEJbQeY4Hgb
KsH1bPrx7EE0Cuq7Nqi6Jb659omOT7lw0ihPaWPXi7n+/zi7sh63eZ77iwx4X25lx0kmyWyZtTfG
TNuRvO/rr/+O58P7NFGMCC1QzE2B0JQoiiIPD1UXba0HNhirMZwEscWiVifOhLOEtixRIC2xS6BR
xvAPq6pIJr2CfdGRtoUl0Gkxvj9VirMJlYbqpAOA5iJN2SRvE7UIS58R3rPitbFXeY7s32+53IKD
nFw3kNkAePd9msbnDARj5y2JZrgLk6canRnN3TCB2ecuPF4Xs7Scp2I4I0ntvqwLGQoG8ZHWoPrM
3Vr3MBp10tcI7AVKLd2KYG8GKkDFAAjdmb31yeWrd0Om0m5AEP8G5j0bhd736CZ4HEEXI9i5JWsE
HTccP7jAUPSZv+REUmU0QFsokCQbgKat0X5nijB2S1fLiYhvB3kiQh21quzLeYf616n/pdaeUrlp
tb6+QUsvkVMp3LFSQzXW2h6KNOBiVtuajJ3ghbC0VEgM2ipwKdgbvnvbiAsUcgwFEZG2N4aMpJNn
agItljb+u1CMZxkeVDyNrjMARVqrJgLREdWa9YTprilriVpQMhTrJou9qBdYwOIFdSqTC4DMLFZM
XJhwsRQTG7N9A6aTBmyHqd+Pbk1vwXRf9QIDXzi1IChQQdWryWj85MMNqaFRxTLUBVR0KXQYoeGk
v6NxIFP1qYkg8t81Us5FQBjSDrhCgOzhB3SHSUzbsApQoHJ1tzv2OklTMpakfwl3zVbz05vJzR4B
8hkSUt47W2fdZkA2mCRa6bUrSgUs5QlPP8fkgCtmHsRZJUH3bG+vTTd7oqv4EGyIdGA77SY8yo/X
T4ZQIHc0aD+WRR5B/9Ak9haEZB59aDYWRA0v4HTcFutfAomzu7+y4qZ67lWmPg20LobEHnO9CHhl
3eEm8u/Rr30D/ql1LDiZSy/XsyXlrh/W9r2dlpDXeM1e20+d65CY5CS70135I7+l5NWsvFtsMbNI
DXfqCxSez8g1hbkzlGH+t1nn3x9QH2rVh42Z/k9684pCU2ABjUAw3kDQOrpg16i4IJ2GKSqghUGV
7XyVwd7ZZlaHeSatMQ+9CTzT7sgYrzrLxDToX2jRwkTPtwJZLYcyPJt9VPtI7Hxp0XRIkWht640+
7B3r2Mhb036kbbaSqsSzaj8VDWG/PO/zp4KUBC1dqOjzvlMOnbGYUnxqgl7+/lFJ35Fl6WQkE4bf
17fiYicw9MBE3xDeF2ABv0ic1o40mTUzgerJc4Skk45umGQqBE5zXtqz/Z6lOMZca8TNeeG/wPFR
oPMZ2BerSqebOq+fB0fFQOTMfP57dVBVA28c4BhzYuZ8jzutCTAXBA8mmdGPFEnnSRURrl6ENtBl
npoFlADASQqPEs8aSUuQmkSxsHgftWMzgWMFlQtKwQv7Ypj/sHKoSyCrg04idMJxAYeWFWM8GRXK
zmH1Yih0b7PqxaGFAJx0GZFyQFwuhAqZFOVqBZwcnl2H/EOqyfCoV6t433vGPdhrUxH740WY8y0Q
7L0YbmSA22g+AidhTi4bmakrI9qjrI9I+xrAIVwGd7X51xwyABhjBtg3tT82jHPmbd32tGLAMlNp
39KtrN4m/U7F2D1T8FT/rh+d2fis0IkkzonLYA1rGQbgoQGzWE+Vs4sakChqmeY5atF6SjdHweVa
Bfn9UNe/CuPtuukvLig0BKUcmg2B5Txf0Layp6lBaRncGD1xJN2j5aoBmpR+XZdzcZa/9fwjhwvt
bUlKQGAkY0XtXWTs9MiXasEFdZlk4mRwVp8q4wTaMrRFyA/mg7JlGDf5UP9GA12zMY+N5UnPASWT
G3poGBMcuIuQ8lw0Pyc4HsxCYyGWceheRweQrmETDSOh2tcIohF1vJW1zfUFXdw4cNmh88QBEJE3
Ucse1V4JsKApSEv00TWVLzZ6VA3d63IuLpVZM8A8bOSsZJw57iikYwhkmAEDjacNGIeK8EnqV3Vx
Z4hakRcVmqegQh90LfCY1KSldU4xi8h1EmlrVl+20/10EkCcqlJwukWSuDNXJUE4BhUk9eqDY/t6
+qrVlgt2Y4FRXOYa57U7UYm7V9BcB8xOoECl0j5MXU40vPu6LHouav2xitt9KGNQEXtSi5csZPcG
kNRSOK16+11HyxcGqK0mM3StMtrqHdte31fRInDBVJsYpamX+Dal9GpnVegHmaFbSBAWX1x78wog
8TyT0JnoDOGsh5ZOryodQLn28CNpv7oOmZKtXN6Mhdv/uq7QIg/BqSxuW1mKHD62A101q+wNnVF3
INutXcThjQfAuAcm4iBy809RdfciFvpWETMJQHkHUlMeCKyPkdLb8XxAhrtcuasbEQZ/cadAp/8/
AdxOxZqE27yEgNJMvEjbj42XlJrf/UsjNZLT/8mZXfjJ3WqpeZeaLeQY4Y8wnYiBHrL48/omLXqT
ExmzricyJB3FzGSWMbbIZsZvQ0HdWGFu1D7aIi6ixXUD8bqORAJqKzxmqqcdWrtGyKoKwiCqJrLs
DiJumUULP5HCXWysqoEelOH5GY6sGa2agIBmsZXv7cDX7afry7d4zZwI4244mSa9pswslqF8QJnE
qlcVUtDKE6OAVW7K8P26OMEK8t1xGZoUVGP8Dg7e2nyN5AjTnqjsXZeyfG8DsmuiMjPDMTmt9GLU
JqbN93a6s/zuTV5RIkeoB5PxPiP1vbE2j633MRJbcLctBiV/BPNwQaXI4zbLIbiW7PWkxAC6NYeg
sbbXFVz0ECdiOCdohCBzCCKIYW0JDvaMqK/XBVxml2YfdCKBc32lpqWx3kLCpH7prUzKatM7L7r+
qJavDISEknKDycYCoYtn+UQod7sNrANiKoZQo8BthuZaRONeHDICIKOnWb9azMBj2WNrokfPeR9C
5krtKwZZP3WYJVQCARPp/fP1b1o02JNP4lyl1MrUKCg+qYt6NEYdiwJ064+VtL4uZmlDgbQFDhb0
iCAE4ww2LZq0yxs8fxvVC8fOTadJYJmLL6sTERdHzwipnaPVy6W38WogQCYFfvg8rVs//gV291j0
sBIK5IzUzKlM5ZlZMtq3X9k2uOl2GBAwVGT6kolKieRfX8OlrTpVkDNZh8Zmlc6P+6Z7HWRvsB4U
680QpUBFUjgbDSKYg1ZCqzH5jTqTSmPSDD8a5+u6MkuOBJUZwAVAE+KAZ/r8WjP7vI5AxoRgHD2U
eHAYuj9Fom79+Uf4p+KJEN5b2WohMxXYOJTQQEtJj07pOdGDjZp5tKtz4Mo6UUJp6W47lcjZhKxS
1JJVSDRLX6duq+KMq2TM9v2vOBPhEwVryENlbaft1LGHMCl/iltv6J619+u7pCxagzNzIAJyASwn
Zw1NI+nV2KLv1KjqJwuDgDbDqPpWOb05uYLRr73dr4e6GlGV79Qb20ze+rxEz3S0csKfKCHtjbT3
tWFqBEnGJU8KPD068UzATcDzcW4+jtrqTJ7Zw200eGV6iJlwAQD0H5FJGlEVcWmZT2Vx564C9aiU
1pBVlMDbWKo7VT91ET5uaaFPhXALjZCI2uPMUZ6N6N2i6BFIutsU8Orpn5iSgPpD3Rr5oHks4fna
Ieyz0UAy4OpTPGOICcs+rlvN4uacCJh1PQlZ5cimjpVCAFVA2QnObg3w7aB7yXXgtEQ1yaWbBcMd
LYA3gDoCGuRcGIDpoxwO+sxr86Pof5a9f12Zpd0//X1OmZK1ukUDDS9SNJhSrfaY9dSgnnddytKS
nUqZ//9kyTJwdQQpZqe4ebTtjHUgr3SlcxMbL9zjdUmL+qC8hdQ8bmPAI88lJX2a2/ZMNj4CuFzW
vtYGvmoJ/MbipvwRwtdWMyPo1FqGkADTNmxrzTrR7bt0XuYmx++OGvQ7cmpkFchwhwjXlFZuptp1
MpINj5GogLKsx39SbK4mhnYL9DSr0EOlfqp8DZjueH03LotgiEMtDFU1Z3AnaLE5PdrWgH8ZIcEE
ejTTt8gtmO1dOKxj2bODbVG94oTGzbqgIelxXvHKvP4Fywv53wfwZb9IkqIKMJc5ncpczJ8PzOe8
fhu67XUxy2b3RwznsKkcKrlSQ09FYcTG3ZAcHVHosniInBlcAig3un84VxCMWo2hpEjQZOqLUR2N
cCtn27xeRaLc5dItb50I4n2Cmo80YkiHIYuo9oe+fx6ljd68VelGF7ExXPa9zhZyIoxzDXrutJVT
QljTksm3jhi/TsaImIzc78nr6+SS1X61MslGE3VyLFr/iWTuod7nUZaMFiRHqFBOQHwUoeAaX6Tj
PFWOM/8oRfsiHSBCu2tTr36UXOlWcgFxPFgroAy3hbtCpxw99l72rO+pJ3rPLr6kTz6AN//Mrkw2
SbAZ+4dypLf5i+IVDYmOvzHL5155uGm9ilQHUbVJYEA8cjxXB70ebUhVge2qY7BS7O12XzaeHv9I
TAH4bkmYPY83RVLHQnKVCy0m6uhJOzvjIc79UFXd1jK27VRtasXBRMeBNFUhwN8vurW59w74+3mE
CF8fRHkwDIMEoWkeuoEmE7BeaFqIQbx3Qbk1bBIGvxErk6i8jdW9FXvNsL7ubxYf+KdfMBv3yY0q
2VWnhB2+gOa36uBN1DN6v0gOjB4q2Ff0GODB+y8ykTdDz9DcmMQnNsEP1zRh6+BRA4L2XgcXxn1Y
3EvVjpm1i8m2pJx7jkWF0sseoTkDJFu4PdDTihGAnIdIbDtLMxNinUyTfhXxVKOU4vS7dpDSbVbP
NK9gxlyXGMThWlGk4UGi9nik2pOMLwN/Tdf2/0JhNxcDv5t4QarE+fs2mvK4mrvOguqx1l6TSsOe
iyCfS3fXqRAuMlezCQDpgKHNQ1rZ7Ma07xAuRb0gNltyg6dSuPOTjJPVSTJUwTuDWKVGLBEUSKQH
Z6uBrKRypkCCET/0aMoDuZylO4SJKFSWLkg0swFKrc4Hkw82YlvOy6JCW5VEq5fIcu4rRbrVzGFn
m+26VpvN9fOwuHB/xPG+NU7DyJgCgAQ6o10PyvAwwfFcF7EUVjjzADmABACz49sBTCUwOppCRF38
1DCZJ2arnr5fl3EJ40H3CRB2eAbPzJmYv3ruSlIzqTq5xPjk3p18Z6+79Ib+rjbslT4Un0j5aI9o
21J/YaLnXC3N3Dzbxq/Xv2HBQs4+gbuKW7Omxv93AdVjABBPERcPLJe0TxVv8pb0g9GL6PsXlxb0
/bgz8PoA7O9c6xJJ88yZ0GQpBRrg6bel/VWAZue6Xosm8kcI/1AYUADWewfjbey6dStdBr2O4PRe
NtjN3lGxZYyzm0v2fKogp31AswB6MDS4pyT9ku7QKLkr/GyHp2m4t1Y9Lnp0T9+yG5F5LoIVwE+K
We2Ya4thEtwiKkhz2WWNk50zt3MIwot9fCj7Y7wFZHINDrbry7l4wP94XT7NasQAG9IGx2HE1OSc
/mwxFzp2fmXFvXBuxaJ5/BHFp1sVfbT7MIRmA9pRwmjahwPz1KEXVJ6Xsqw2WjxmUr65+50vcsta
AsyejsOnp6BbkXCDGfsAHFOthY5ft5hiYrdsoyT3aMrxo0bU/bIQPJ2J564YuVOj2IyBC6p1X0J9
akDGyXNAYqzJd7IIOrcUtJxJ466aGtMk4jiENE17bJBzmJpVBdpvi720Gm53ZOH2AVh2rhvNwhk8
E8rdPsbo6HqjYoVZcVfQHpG+6I259IY5E8G9zKhm56mUQC9JeggMv7ZXGqOeLh+M4C2WVmEmkeqX
lkp+xFYsfGVRO1PEIrUD4D7GhO1686dM38fyye5ESPPlNUezFw7nbGM8zgyDUNIyHPBtbfGSYgxh
92FMfl/Y67R60sEU0+kgSxY516XSuz03NYJ5FBV2NDaee1ctNPKE2Vj08Ub+rb+XIErelJ7hxk+G
2+6UbblCW7tQ1wX/gLe8jAclMHu4mbl9YJHUZJKKpp/BH1fqR/BDXU0/HZLmPv2d3Zp+eufAsrfR
g8gLL3gLCAbf7DdnlME7YXnUg1LBsBQ3GEikvZj5IWr862a8qBveN6CCRl7T4umMEknWBs1CK0St
amtr+Kkm/khrd8jWg4hbaOE2/p6K+D9R3IkpwYVomzlEMTRjSmAA3jjZerQECi2dS/1EIW6zMDWv
cXC5o5MzXg/qXW2LOmsXN+VEwKzmyROpj4xcLUIIiFTXpM9h57NQQH6zdAGiTXbuH5yp+y54/xmr
pCrswDVvhfIKwxOIrazS+DMOvFDZa5gJEftJCCoYWVT7WTrXZ5K5kAno0UIztJnlvnxoURtPgWf5
RIZwQrGi8CpU6kQ5rkWRAKwCFwvoDjKss4meLKjiREGidaiWIFWT1E85ZmW1QJk3pBlbEqXAWo94
RHjX7X5hF9F6/kcor6dsR2M8k65m031u3svKlzn8vC5i4RI8E8FFMVVAJ60cIILaoPEmlUXMLRCy
ZLQF8cs3eJKr2J1K4it2ddcYaLWFJK3on4y2vImCEZw2YO7C7JC40bxG+6qSN1M5yjkpzX06gCPG
BvjGJnKM4T4G24ad6Y9p5VHzWQ1kN1V/hqpFgKQknZHdD71xF2FI3fUFWnAIZ5/NvXblsGOKUeOz
OyQ11NzvlRcHoMlsdV3M4j5gZjeAheiNArTw3L6ozoKiHsGCPJqT/hI6TvqDwgwrzKfXGKLZuZ2z
yUwMSpMxLPrvY3Ww3oGrAu8g3ZYvZnajRzbFTLgQsK3kmMu7LBFod2nI+H0LlxNEGOjE5bRLuwLd
MBF+v0a11impG8mx78hv19dwAWIIMUDvIl2CYh1knS/ijPowcgPDTpLwsWrcPvZlbT1QzwSyvA7u
jMkrO2I5+8YtnwydNK6rEqPwJ5FrXFLX1GcGTqgMFgnOZhpWKNGoQt0y/53H5r4ZpfXYqiK49OW1
ODccoOUALCeojvGpxibJlDJpSmTiRmI8yevOk1/Sm2BvHYzKbYh1SH9lbrpLbkQj9BaCPkhGEwhY
eoCGRfn4fKEnWW6lQoYDRnUBU+ZZ2lT3Y652MZGTBmzXTYmGmDDX6od8SDDgZkrBdOMpYZjfK0hN
3QG7Bb6+vHBq09P6QF31ddUBIQ9ChIxIakJz0pQxewqstn7qpxzbpsmxvVGD6O+v4hmTiuseuN75
3PGmGeSqqoLA1M3Qw+LogVdWAsKBpW06lcDdxWOJOn4RQ8KQP3TBbuqPcrRz4po42vH6Abh0IjN5
3zyrE69SBX/Ot6UNugrjcXpk9adbgK7lchOwVdYTw3aZEM87h7Hn/vxM2AUbMq6OKptpgavSS9VD
P67TcmXHK4VuTN0fNC+v79LQy4ONrYmoxGZFeNkAsOIuxiBWhNmc/aHJODH1qEICQ6dIqBVWu0qc
RHEtybZJqab7sUrwpEow/AZxsQiD+p16uhA/M2GgpUS7ZHdXggTNARWcdbRVfwQfGin2EgoLjqtv
QVL+1qGusOl7MHbcpHf6Lfv993AhHL8/8r+DlZNgRFIGp5IdyM+TL2rugnDdBa9Gur5uTYte7EQK
58Xm7tPImKdu2PVjDKaYCmNglefrMhbPBib7ALGn6zMHOmexNcj4C62buaUL8IkZB+ZoazOYEFLl
xJYCQUB1GXfDZtGmBfIgUH7ZPOalLjWJKi1UAqu261QqUdnHdYUWxgSfHwtu1QIptaErjkV5Wz+A
yEd6dtxx1a9/JQfDOzSMMM9avyobQrcFUdDQUrgjyVzb7VcpkLmC6GVpD088gsPnOHTMIShnjyCX
+woVTWdDmeAts3QWT0Vwz92COUGgzPzkbeK1wxYTEnHP9g0qi75ku3W+ub7AC/WneYFxvSNrCjfH
Z42GLI71DChSlxZ+3dzL05sabez6bgRJePPb1raJ/qOQeiCzYjeXP2pDkLZasiGce8QxQLjjLcBd
GEFp0qjVoG+Kka6YW0E6VXDwFiWgz2+mqZk7kTgJ8lQUsWrOEFkNk0zSgwyiEMEizvvOezAbqwj+
GTDna/xNUZWSXAYxGmZ6A7CAXTo+Ks5Gig+0WeWmR52YlDWAbvgnKB8uXVEngvlbI7Y62nRov3bR
rOZIa0X7jJpbZXyuixvl7zH8OOl/lHS4oxiNuCSLWcmC5n49fhSTeiOxUOBTRBrxR6zMEnOcm7mY
phFzukuyHR4hgfkpNxsAnQXSlg70qU7caWsB26tjedYJ2CvrR93cgBb0unEs+WSMSZHnqWsWQOhc
FFEURlWVTQu/H+iArFTh77ADX12fT+OKDXRaYTSuaMLq0iLOGToUWIF6t23O5AeJaaEzA/HS+Ng0
bmq7kvycK2R0bvr46bp+C0uogLMXvHgg6kEjM6ef3nZKLpmQ1TjI+aq6+VQ05uQnVjgKjtmCa1Rk
DGHCS2Tmu+Bz9lQO8ObF9EI3zEKijOEtze/RzHQrKcVNod0yWfNtA+Hxdf0WyiLog/sj9iJ/P7S4
/Az4j3BwNpjCQZzB8mj4AtaZjSSZN3XxVFG261jtIeDF2EYdVxQYRqIpA8TyWY/YRm91V1d+Xv8w
bWGX8WEwK/AxIdTmAX0VjbrcymC8do6GR9AFxzfMyGXwzDlh9IIn/fRuO4mzBcl+v4n0MfaqtkEg
VahN7NJmCsBIGbPXrCrk+2xmVfLkvjGSTVDHrU7yfmhuskEbQCg7mppnqaz41UYd7T1VSodfSRbp
v1lQhX6tD2B+6ENT/bS6ythm/RjvRmq3A8p81fTYOpUCo5DjdxA2YcJGxWofOOM63UtZ6xxiucv/
GsiBeB2cc2g40mfaU87+aSvrXTpjqKxRCteSOakrE5MEiqKqtpqGBNdo2wEZc70T3GYLCANMRpLR
JjA7ShMx0XkEFqYFDqUFhIH60L4gX7wChoB58na6yf28I/JTvbluBQu325lAzl/igY5S0DekoX7Q
UHW0RAicy4zNuUaci2x02tgS7MjFtFCkhnKpIEEIaqW/z85BDh6N4KLGADA8Ic9XTiq7sg3n0r5t
lqu2jW8zDdyxXSW4MRfqCTjOmG0DKCRyGhZfCC/0IHL0HDA+lE76FYqbGwx4jNxiF2yoSpy1UZBs
DYTT6/V9WlrGU7HcPiVRo+isgFilvsFrXtJ+jfkhCURItAWYFkxfRRF6HpWFAQycASIh1jUl0wFx
6apMdhlj3QHHvP8KW6neyHqLaalmXAyfdqa3t9nQA0Ihd3GxCtpAuskBFrxP4hyltEaa0ucq1OP7
MpHazwK8DIJTumC6KOrAn8+VHdwc3GslS7sy6uMe9SS798At7VWDe33RF+5ePCrBv4uWfnDx8sO8
eqbofVfBptTRrZSVmq3ARUjqrCOVoglkLWwwEADGzIXjOKgVcOekk/Ui6b6r5yDEyX5Uw12Tr6JY
sGZL+3smZl7Uk8dq1/flEI3AAYxr50hBhO/mj9YuuQvuMfbmC7dfHIIdBZyfXimCIM4mykW5EI0k
HDZMM8A0cS5ax+TjII6BD1COxlG/0VfSKvrUHz6N2w5Dl914i7pLuwFFCcYoae64ida96DJeMJmz
T+BOUWw4oWqPM0QhezftQySqvy5UYTBz40RHbhcjJKiN0IEA4+eMwgsAIe2I7qHwIrNV+2mKqj4L
d/iZPG47WZgA8Q1eY5dt20NukswDf91aB4D1JiPKAxKdryiIuC/ak2im0dLL70w0d0nOrAmJrkLV
6i3aYtYj2ONfdQDviDIbkts8xv7f31VnEucjdGK7bOymLpmREDbYt2RpRYdMcAhF9sG5lEiOzCad
dcrUeIuxJpu8EOiwfMz/HIJ5Q090KAuWlNMIHcqMgqERU5SHVxN1q7+nLIAhYrw9cu/AUiHKO5dj
dErBuhRyUkBujIFQ+6PRbp2ICVZsIXw/k8MZoInM6QhAO4i9pfuxO9T9q9S+X/fCy4fqRBfO0mIz
UOuhg4yJPkYB2uTSVWZFhPabZjqo1UOYbWXnY/yHyOVMNc7cQInvSKE9OwsdDEs1IDBIIwUHTbRV
oiXkjY6BfdaZefwD+2gUdxVFT6WIIUskgzO7MZ+CVG0go6KPk73Jexd9XUSwT4unB+UH8HEgF4Th
POc219pqSPUaC1Y66MgD+3i4QVFxzv1aMrggiR6+VMmxDjISoF+pTZ7A6SL4BBkiLu6Y+enqoGEN
s7w5s8/rEg1kOcy+LX3NeuhSH3BPfyjdIHWIjEYIedgnuS+QurS6GBaCVyysFGMjuR1sDGZWY4gY
t/IGD70knxN4tkriuJhUcGe4xUF+HCQiZJadleGVPRXLbWokaRFWAchrc43e9M3gU0Kq3eC2b+Wx
3FkCRqUlz3UqjQuwLTOexkqx8I5NN6DkwChmu/aqbnV9LedvvqITD2WtnNRmzSzFqN6ywtOng90V
JK7hJ/0gfbsubKlyhqFc/20cX7NTpHKYShXSakLXg0exZdGddYsQKCIpqNiJ+ka9wmOPR+2mcpPI
Axcipltd/4qlDMHZV3BRST60RRMwmM909yMk8WHa1C47Oqvf6rb2A1Kti5K0u90g8KvLVotECEgo
wMPFo22nQolzW0YomFReBXrYxkLF5lGg27KN/hHC2Wg/KXZcgYPZbfzOMzbtLaBpHylIuALSrftN
K4rwFi+LuYP2f1pxZtpWGMSIfot5ALWS+MF6eKIP+dswYYwtAdDrH64/B3hXBaE7plrIXEzbIwfg
lHO8F2YInvcN5k2LXpyL26ThRYDpSkjU8A14eV9FfTjApc24TDY3l6B83gn0WHLdmN/wPyF8/91g
MyuaJghpiqcAIMFQWCQUqMFnNnq84cYoxQ0kYUwjIEkmptKJdmPpvQYMJVoVQfw3QyfOL6B0xJgz
pwfsvlH28uC13Xtn+Vq8HfsXgVkvaqMjIYuyADovvp9ZJ2Fcq0UWHQOcndYdfjZwESmxfLh8oh7D
7eQWD4NbC95PiwG3cyKTO0p2pjadSWFrg69/xbse85qmdb5Pbssthqr5xlZUrpqPyoUvPhHIHaXE
aCoTHRkoV63pY/oc7uPtsCpcET/posv/I+a7K+BkLY0iZOb3kKHOt3wAyGrfgDqdwNuJpHAnNcrY
qGjlvHo/Qe79EOxBPCt5IrpywZJ9XzgnuthUDZqkh5RoH6wxwOu19rpV6Ivu4u+a8pWt4eOcVtHB
oDtAjv6g4OpvdtUKCcm3ZN0/XLd0gaHz0xEm1Up1RYMgU95MgUcx+kB9vi5iyWXPs7bRvqYht4lx
gOfHts2bDuNaAaZXkvdCukHS18u71Wg+BpZvO5h98GXJfm4JgCAL8QykagYo5HB+QUl5LtVgbWAC
tYiw2+lcFaOzwmBTIvuci87tbFncXs0xIRg8QeaNVnDO8pSkTWo1xeCh2mxXmFJLAhtcM+BvGNDg
pKyAtEZrooS+oD716BR/Xl/dBc9+Jp0LLro4liUb0Gs0CA4ks28VUV5ncR1BDgEeAqAgTN6xJ1ZX
Y2IW1rFGeB1LX8PwKLEDE4X2C4YIAX/EcHo0TGvCyoEYje5ptO/Yxgj8f1iqExFzLHNyeCdVsksa
gwh1UFEzr9FMSZ+uSxApMW/WiQSpohWS/lACdReSO1+sawB5EyHRFmIukE4gDY5E+Eyzyln2VNux
VGAmgxtRnRQhEu4MLe8aybJbpHQhbzC8qV4V+fPQPgeiRo4FF3gmfbaXEx1jSesiSYbBpV20rh3r
KHflbsSQa6qZaLIAT9yQwhD/euItyv+nSnNvsDCJKPKqUHrSHutgnxiHQXnXqh/aJAiVLvcQKWEL
g6J03cG4S55QJ6370sSgpAiIOpmRuC1vU1MiicwE/ulyHWdEBfjeMcgT6eCLDE7Tlk02mjHAODXR
20MxHPtydHttKzfrzrrPRB1AS4qhsw9tCzjGMlqpzjduKNB/VxRW7AJJKCnPMXuU6ve/tf8Zr/2f
CB5vYLRm5gQ5RBRoVKz0N601vXr0rgtZCJS+UeGaijGamgXeo3NFAsVpkPyyY/CuoAvNBoX+l0OK
Xa2hAZtYP6SDeYwx5em61Es/ey6UM/tRKqweo4Zjt7T6lRnVHuYGXpew8FqFCBssPMigAy3Fl57K
pqEsBFDELVdgKvNRnvejdbZ19sm2NjGPKtto2Yu1LtwH8OXuo7WzF7XZXfr68y/gnHCqS2Ymh/gC
qyOFhCF9q07D7OXu5bqmC2IA0ZyreGgsn0/1+QbieGGmbBtCwfbZcHba4FvyU6sI1nMBoAxKTFgI
eLzleX4mF1DLteqUaZIi10DSx/hF6QhdRYqLhD0Jb8J14CUgNwP/f4dZoelRCPP+9sPngcG5fO7A
lcmk1s7cONHefE8b8/V35Xb0VZI824df1vrj1/VlXagunwnkI+1Wnqo0siEw+GEoaAXBoKlupxBn
ZRzawVe+wBdPBCIvn2QzZww6M+V5+KHBt19F8ihVxgCLqTzpGN2Xt90xsjxzbxYojExr54figtsw
cDVD+K5YsiL01NoAYwNfCLD7uRUZ0mgqcUBhRUkAWo0yeEzk9rafpHqryIEkOP9Lip5Km7/m9Nqz
jGiSNCl2s7CMiV58DFnypNJ3e1I3Y/N1fVkXXLUNYuV5TjDg+2j5ORcWRQULyhIb6eQUvKEfA9pe
zOJ4XciCR0O7HDwNOM0x3JmvfqKPvMktB8ijAW2/BqZ0NNbDPLJYYJVLYjDDAHeqhfo9aKPPdTFC
O40sqUfyFCVcYOsKW5QWWLhJbSD/cYUC93P5vhiZkyrl3C1kBX48vTHQiUchGH+8XPHRCotyq4gr
C6A9fDV3tuGpUTcGJh9tyXwdHVQnqcNoNvfX2PVEZD0YQVYhB/donYN9WAy1BcJAT+ladtd6Ts96
Uio2Ui8oBqCZWEIZqnb1XkINNJzqftv3kv6SBjWi+FDuik1UaPHkdRoCETk1G7bGjFVN8ToEJfu6
6ts9yvvVbamMtN0VVqjfm5MJjz2Nk682I9uZair/UMfc3g2hXW/b2DJCcAaliGn0SVcANkStFmzh
1DG/Ujkf/Em3x89QGo2HvA7SIwPy7bWI7XanO/HgG5DxUNjAPxdZpjIvHZzuRk9M860rGUji45Hh
MjbCbPLqrpQOeYj23klOauqOldx9IF6Nal8Fkdm2NSdEPFVvpfd9VjXTDqjMPrh30Hd4B7oNu3N7
DArFANWM5VvLYONL0VbMt8LOoSRXQHwJWIC5ZqE2Afln5wW4x9sRJCSTyqS7RM3kt7icgoe8qUPg
rSyj3KadFHl6WimAY0VZS1CgY9kuK+L8BtuoYW68E4+/1VLNU4wojNMnMI8XKCgYsuxndR1+1Wj8
UH3JqjKkxS2rjVGAoO0bjaLyU7Wm4qtjdvSp0EpbVbTVMVE0S7S9zmqUGRszkARud8k/WHhu4k2N
cZaot5+fqdD5P9KubElSHEh+EWYcAsQrRx5VlXVXdXe9YH1y3wIBX79O7+40qcRSNj1vY1NmHSkR
CoUiPNwT+M+CtcRO+rr97hQdnM2/Hh82jQAMg1QRtoDfOzdC7DypOQUkRaFPQ7fLe980JCY2QjgK
q39MCPmGgzkoK0wBxOrGj8y0/LTHQGHJAX/R/mbHVpaEiKpWfVVzBYvppoPW3nRItmWoyo0bYmH5
xo0EHCcQy8J+JcOkD8i9F1RluYO4wq4AeXA8FwEJtf31T3NZ7ELvV4WGFMSG0QISC6EJzMRKUy20
R7NHwGmrK2w/p+o+YbUXDtBaUmSF9w2GKdhEMgUoJwZQscJzdxiKpomjBaiqvKBjU959rjx7dosT
eX2N7ofbxLNeTBDGNn7/WHyDjCWyV8zwyaZRt24TUGgCtooZc7BRCL/CDCOblAVivZHtLEyj9KO0
XbPllGsTwk2PCamxogwmnHBnQpvrNHnf0Fi1Xf3RKX3jqTkmd63rHGV1UtnShENdl7ldMQ67kYHS
ZT65vDxedxuZBSEhZpPWk+n3RYnw2iX3o/503cBWBopMDOmYBi4+3MVCysswzFuVbELKXenKhz3Y
9pcyjtBVa2gJGIQzd/muCCFX5JLCGmaXxWGi+yzTix9tZKTw36S7rRM+NJJIs7X0dRYinP88Ckce
LYMivH9T8BKwYglwcMtr1gaWH7DKD6H4mFX6b6p8rr9nerlvMLBgTvVNqUssyeKMEDTHSi2ySUFT
M6yTA4+OZY7mAISx1FMc//uk9yykCbs2anYEmS90oKsx9JmV+BPx8+qdqI1fKpZ33Xm2gpqNEIOa
C0YsQUF6voNNVA195yB+cqhddYlbx55BDk5ruOZ45KnsRtj6YGtzwgfrtIxMpQJzUwEY1+BP6q9w
cIf8/fqqNrq/EKBAGwnAAdRdTHF6bnDMNuY1APB90Af2wXn5CXDQd4TOFiCCxDX26oHfOof6M3d8
WYdn6wpHjo+qrU70S9AsJBV6MzdhO1aYC2g3BQBQm2V07BIr4rNzKiPVSibcDCkI5mn8aJFnq99d
38atr7VaiVgbKeZ2brIJKzFr09pzI2uB/NBOM3Q/gBcK05f/Zk44Y8lEmrzLYc4wvuf29xKJfg3G
jTj9dN3OVo0Akx//fCGx0ZM2BdWU5RGWfHVeVZQa3fkONTNcAuBTAlJhcOk93SXfJGYvcTRwSlyf
uM4Be8Ug/PlZaxFC2rAHb+KAm6AwPcd87vUXbUIVN/HjascmOWRt63wvuGpMixPwpom8Ik6sxTyq
CPa0KhfCIeO26vuXntdFoLX3A9BDiiOBw26FSqhQghgWGZEN7O35MpHQc8PmYMVUOOkDxXg0sz4E
a2qpHmvafMbQqwwktWnxN0EkFAgc3IXnFq2eka7JkGdWUw6VNUNL5kPGE+1Dz0Il9hrShPm+gAi4
pCmwcb9h6sWwbIrCLmgChYsXn7jMLI6GdRmbx6o/2WGzv+4zG6f8f/VZLIzWAAolrExB25OSHl08
NcuKwJyh2WO13Qi0v/3zuqWN7ucyHQFdXPDroRoqFniTYpgwMjQBZMr2PIAAwFdn8Es3xeSm7JGz
cQDPbS2BZ3VvK3OW6nELWxgaKu6LE/0R7yy/3+k7/cHD/OhJ/aZKvtVGAfvcpuCWWtUsClqwWQUx
mAQqF683P/MSzzjF98y9AQZfsqOXH+/copD5Kao2DmkPSj0b0OHv6nsWecydjpOLoaQgfNG8/KY/
yogLLs/CuVHBJ3mnV6SalmU6L7NySyC8ZHkGQ3doktEibSSeZ7ZEFbSqGEyLjbAF0fUuALcKpkU9
8lLepv6j/dS9RP71Hd3cUBsHDogN9ETFuVhKhhLtHbX02n6C9AnuPvLajLLvdnGqwTSLYLIM3+PV
BY6rc+ekRpLXzlSU3jT33pT292NEJCn7tgkESAwloYstUq3qldrGxCxLr5kwI92BISYZ6u/XN+vi
8sYywCONNwFELvEuEPw9ivuEkrAuvdn8Rsen2v7SYhRJ5RIzF99kMaMtrFwOinK2WBWJ+jTjIHHB
bpHbqnFOBbF9DW3e64uRWRGOksMHCCElsNLW5X5O2rvUJD+KspBcXZt7hgEd7BtGry/mJllipk6F
GR0IMnxOym9jjnG8Ds00WSawuNBZIXPZtH/sYP753MVqi1VmymEnRylJafbz+GFUN3OMuTQrc03n
voKwfOPlMo6ni2xAsCu4tt44eTSEi13CAqowrwStY5rTYBiJS4xntVS86x9uY0cXYlO0kUFXsxCQ
nq+0HMOEjSzDHeKAeXSs3IRxNzTew/HfImmhVbw2tBy51ZViJUqsGRMMdUZevNiJoR/xNqhup7b+
yOxYpr++sZO4mBdhkYX0xxTzql4psl4zECS6OntXm8lnUd+7KrhdUrU8GYXthkRW69raSw1JxYI+
QJ9CLH9ntgbQSdqXnjFaHh/wbop9p5zcUCaYuHHaAOAF0Bu0gvhsYj6VDLxtqI3QYSrODS3AV2mB
aLsypInb1op0tCJ18EHhsfT7gll9NGdS64FDk8ubsthN9NfBeTLyIGllc2CbC1rZEZwjVhViDQl0
lObQ3mOg0QMCy8+6eXfd2S8vRDjhej3L71itBwoLGHwrsJ5wLv0smz2D7zo7sCavtm6gODPied0o
fpcBqT/fJobkDGwuEz1eeAhAlJi0PTdfOlUzGxqW6aR6oClZoE8QLdGr5+vLvEgxllX+MSPiWkOC
N4ySw0wUQwE7/OBG80LUyme6htkemTNuWlsu4qWdbKmGsKhkbEaFU2RRKEp4al3dquRbkvyMBoiZ
QPj6+tI2LuaF8BY9s99cLaJDakqnNt2ApRlJ+agUxp3dfL1uYfMbrSwIrtioE2YfHViw0wEapOjX
auyZZLnEFTcXAiZJiFRilvNiLp8l5VQMKkd8otGTao8vhkz9YNvZHbwtUQrXwaYghPYqwf8uKhPO
PobPYTW7ZfVqF7NPape+lGWgD082Odk/1bj2UD3eX9/HrdCBTiDa4EuKA4oPwdfx4guhVVh6KX1I
IbNa8u9JH2C+XnKBbQV6DFbiskaBDO1h4Ui3kIDS9ESDHcM+zbT2R0wEhqCCRNFsP1DNTQrZVXap
W4UDZmDoGm1VjBBgdP18bfnMy5ITUoJ7zPhEovFoJUX/YefGbc3MU9l3ljeT+NVq7eeEjyC/ymLt
2BKu3oQFBApIa+xqBrboSDPeru/6YllIXCBnvsCzkX4vTfLzX9bWpsYhpovKPNdcA/wpmPFodnXx
MzSh6+G89jLqna3PvIwK20tEA/ZIzGLz3kysNsJLEX2NsP9m27uyhqZzJvnMmwtb2RESTNrYsQLK
BgBXhzc2Pg6YfjNHvzAPtXPS6l39r3Fh+MSoQaGbspwecPqdbyQQR6YS8hgvAJqiI71wC3O3a2Vw
nK1oszazbO/qQiKMpZ1GsX2W88htUM5BSYI6r9edYuuILE8NoEHgrxci7RSsEQWQRaWnjfdhfCpa
4lLUXNUdK4N4krA5bK5oZUz4ULHaVl2Rp4g6BLqXza2e7DsQTF1f0dads16RcACzLuo6BTEUbXT0
n3uv1Eo3ru5Y8qYPkkC96eB/1kOEp8AwE5XnEUxF2peaHsbsqdVfm/p4fUEyK0K0tByejR2AAp5D
j079aaofoDw3cElM3jxEeGnCD5AaO2LeSKJ8SBM0YtFMi3ynh0hK4sGa3VUAtiU7cGZ4dJLlB1sO
AQVGfC40KDVwUp+7eJJWetHacAgkVwG4zd20jQJqP13fwN/vWDHygY8L9QCQNC/Iq3MzWV5R3hi4
7Zqmc83YcLkFJYMBI158BEdehbYlJ62rNL1rppmnld8Lszxlo7MbIH49QHyvMX+ZjaxAuLXleMdg
1Ax4LOOCdhQXf8jRAUB8hOA9qyvE/F9Z3e0r7a2cIa14qgv/+k5s7bdtGhCKgfDXpSBPbSugvgQx
p6c1RXpo1Jx4mRGPp8rIrb8xhUCJZyNQF8gBz/ecILKEpYPFVe18cqYQW62+WjZ/ub6iy9IgbICW
RofeC/iSLggyDTxPCnV5js+lubez+G1gyakbfk7hD4PzI4YnwfjWA+VN+IuWjIGpt7Wv6Asnby/r
kNGtaLr25yWzW4VspjVprzjwZwU84W99ZgKXBIQSS4PBtKcXEo5auKPEKE0XnCPQnao1Z/gKz+Q+
hsajesE+5YqHlECrnikwCu8gS0pAPhECN+43SouYNsW8unXayv5WTLPzPFhtDnQBoFIvKZhYnkbg
vrwBuKgvDf4VCBdoqvY5b+i4Z3EVZbtIIcDYQ58UpNBaN43xU+nkDKdvCrvRAzynop5ugP+WzLNR
B73V5Nmha+36sQ4bjPEmaQ6mRQxoYjhyBDttwwBsj5iCkQ2ykDmNcQ8gEFhFm3unZdrsWtZY/lB6
O/k8qRlL3MRuVPQqI4K31EhA3VJ2QAZBfqPWrZtssA3gcyIV0O5hTE9ov1uPmKZ3xoANNY8CG5Jd
D5me9L5eG5HlxsTK9yTH1K8L0rjwnQDm3N/orCsAXUUv40Fri/YYR629G9MBOUFII5z3pqOF6jtT
ar/xtImY20MBc6+1DCAUQutylzqsqzAFQ/jtEHXj11BdpAH4qNRBbOp1LjktWzF+7TjLwV05Tjvz
uR1SRN8CU1hdeN+HzzYqSlRGLnbZKcBxcQCBQQKD4sDFRGCXqgSE0TiW0/hQVofYBgfRbmreKM3c
Or0N7aMhA4JuBZ21yWXtq7WNdOjsUkG5pcWwY603MWof9VNUz1+uh4LNPQTh4YJpJIukwrkdpwOr
b5nDDhvBbxqTfdWkb6lhPdc9l3yu7W38Y+v339drmkq0qJY682wdNPpNnZ4YpGAn+pXUwTwHXfaU
tr2kjrrxtEDVCi9ca5GFBJuFeI2pfdQmXYMKoHOKmseKn9rxexR/BVdhau6mDog/MAgMrobiQc3c
CoLX2WeWSwqgl7fW+a/Qz7eZay0NWYxfMWTg3wpfWvCglSqoyWKf15/iBFAEycDYpQPBIoj3AKQy
IR4lrrs0sxSK5AxK2ia4AxplRxJ65KHMzOXYHYWdZfAbCDGA7HXBgUI+WHU+V0i0uPVCnOEJ5Ort
gcXOjWUklQsAIQeLIp52GLw6JlUDPmFVpRLXukxfgZ3FZYaiGtXR9RUeTTPNnDpZyrxJ152Qr8T7
sKC9D47uBQ00odRrxvrr9ZOztcE2eNXRCF30uYgQferBqZ1EzSuUzsccMIu886KGh0Ffaz+vW9o4
OMseW4s434KAFzO+UBvzQsuwvKIBjfzPLJ5co4XPKF+U4usw3U/63TQzycnZWt/aKDl3WbUI86gl
cNnRnA+pZn1mcb+rWiJJobcXt3RSUKq3bVSiBDvgsg0r0qHeANnKorhvndcCaXPxQIFcboOiOxXg
+ri+o5dRDxsKomlsJ+bbUNo7t1k0WQ+ZThyOrvjZdpmXVvchSEZKRfLlNvdwZUc49qHjLA16rK3t
bqr8GyhnNNlo7fIZztP086UI29emTm9qBZbC2qcZKgvjJGNzk22W4AhU7wCPLrGIrEZvHBqFWUKf
7PyW6r0MSbQZJlf7tezn6oYoagrqpAqLKemDYv9QOgBVxqOBRDjU7rgWuh3T/8IVcKIWOAPoUYEH
ODfpGE0/cooKts6IHxcPYPQshwQi6P/6GY+c8Y8dUSqDx50xqTHsxFp5a2llwKzcn/N/3TFGOF6b
ET17zAfSqzDTKwNCMg1iaGvURSdZzUYtFHY0xAdwaQEMIr4OecPrRKWo6gJGOaMXxEOya4YoN45m
T7XR79o0CTK9R2GONsp9AkqzwAAA4oPyYrjVuxLEZrwFY+f1g73lQLaG54uGAi2E5gUHUkrMoTgK
tG+d1Bg+q9PMWzfkmt25akfo18qaugcziUBlraCfgEwOQTe4/hO2zvx6Z4QzbxstwSMFO0PD4aUK
tR+dTXy7kjzhtha6tiIce63s5noK8Z1t/gmDii7kmqHe/TQvDLQzUmBwlfzNusBWhaYVRgJQED0/
KFGdZHWso8CeJDTcpY1q3lQG1CFiK5eR8W/FtN+zVigFg61ErIGyLmdRtZjqe+OuDavHpJTBQDev
HbT8Fi+G+qshFnbjMEvZrKLL0oy9G7WeMR109cCGncECzXnUIdjMegmmdiuSYvsWTS8kDRdU9Yri
qFM9orRuAsNha8zL5+lYEBJYJZN8rctHNfiQ0SSAqjuwChdqHnbmNO2c6CXaphg2Ufx5ACbT+tLq
J0z8lu3bdZ/fXNjKmlCjtAvO5qKAtRhFa1ruDZWhfNi5VSLZwUt9QcQ33NfI6IF0RfQRwrUyt3lX
LuuaTCium2xnOIWf9J3LOsVLbc3n0ycHAOypGU9hbu/CdPL+/VrxA1DENqABD+85PwdFUdXRyHEd
xgS8SsX3nmJOSW2OqpNIvuHWGQdtMJIU9L/R6hdOXDJbUApOlAU08zBQvlPB+sweTQqm2CMHI7Jt
t5LwueU16PxQaN3hEkFD5nxt1IpGrcuTyhvp11lDgvlYgEO6gwa8DV6rTkb7t5G2YyOX4bbFWYEQ
OTenN1VdTKxByaCnzW0zEXqTKsAxuyPB7WGgFLJnjHahZJUb4QVTwWBi1RfaDqSc52atcajGanmS
mKm5V2a6g5KRxEk2TWBdBqo+QDFawkYOFsDzNugKPD5Hx0ZHdQjd23/thxpYt4ELW87BZd7cT40z
9yZu4KI46A3wi+NdC4pQJ5bpEG6cbkDP0PfUgACB9JG4X1WaZ3pkIfJDrDnlkV85N2b1FOkSf998
Sy5oNxXIFhtqi0LyYkILLBoz7FpVhhAg50AuvDQORvQ+zOkhyR5q8mBZ+7mRaREuX0PMoSE4s3g8
grIqfi0AmHsScSyQKV8Vot+WKF2VkeRBvlF01ZBgAqSPfiJ0JkQEjdWCPNEscLhAYu62076qHsf0
ySpQ5tzz7r6zbnXI3SXE40g/tS8otV13mMvThkCCbA0sEPghF/i4ygj1YaxL9DD7cFf1Xxoz9To1
OZZ9dAPZ1ON1a5eh5NyacCVgVCC1+gbWhuYIHoi0vTF5/DS33K+q1DVoInlHylYnxJKymNGKaWEv
B8dfYRuPNVq1hAJcw9L7sdJzSRC5PBRn6xMxIZTpuW0nFdaHezwcX9vuV2P/GKXUd4vPn/vmuR3h
TDAaJmldwg5z9I8uS+E6aancahG/04sCdatxtIKSjhWgIkURMH34pbBaxvwpW62Q1HYJnTRtWW2r
7HTq17YOaRg8Nm3nb5wUnQn4JwBfhnjngSul0J0JnzGuT0WzQ3dQqzPXaj/FMhX3TQddWVpC+Oqt
yRXbKecRlhz9nanYxx1GdueydfuMghVWphuxuYOA8QKlBNZqqNmdmyOYTWfJsHzHBpYSzS8wJcNm
/WTlXBJpZKaWv69WlrZZrdYGTNW29kJ1/iU1IWTJrWNrOpJTcBk54Z2rVS2ncmWqSxXMaTNsIomc
J6RsjTv23wj9iyrjuR0hmqQEmuA8rjsAiAJj9ku8DaAE4WO22m3yV4YxUPY4Uw8DatejmGwrhagC
HOXYV2jAe40BbUHAK90cJeqMVz4vTVlIuZwSgG62CXgPWAww7o//PN/NBqkleoOwZqbjz7zWPFWP
HugYHVmRfA7LAmKVXf8rBetG5pR3MVUxKtT5aRP6IN35RAAKur76xd5F7Pnze0Qa1UGxy5r3v3cd
POAqhtJRKM9jK8DYsWL5uRMAyv0XOw4FlwW/DcIIpGfne6BUuWmMZYsvrVYg2i3tAOh+fwbPAq4U
CTnSxiMQBcCVMcGt8kGp6DBCFqlobo3hVrU8ktyBQK2y3xLLzR1U5qV8u1uburYpfOQCvWRbAejO
I9pNmTwUDBtZ+yx9ySA11PukOkXqIUuDDpULdproQeM3MXu2E2j03CaRrLq3dYJXP0eEYyjKZMRG
jp/TmdEHz7oflp7t6zGUFIyWaCq6EoA/KoCGS31fnOvWINeEdgDMpHa/H63yCzQjn65761YGsDYh
hD0HzGBhry8bm3boq952uPxn5VHL3kP1638zJTip5TBqMw0Ho+00Ny6eOgWYMPvWxFutqyQ7t/2B
/uyc4KOsi8Mip1gWApEHPtJI0d2J/Gsg7XIQwG8C0msDEC1hQUBtAHqg4NRleO8hyUB3OrytjVLy
ibbu3LUZYS1tklfoh3cdcAensX21lO5zV95XOdtZkNWLiSMVRVvSo0u/+7Mw4bTNeOapKYPFvhy9
uDo4P7E44x5F8ptE8ebJ64dy9xfOsTwtwQiFh604YcyQh7J+xF6qEbtLwU2sgMsrZ/eO9gry/Ou2
Nh4V+HArY0IWU+dRGZnoenlJbQQjBxtMoXhN3WJsezdEmqsNAdHeK+epaQ9q/w70Ri5jnt94tp3/
BiG1ico5h3glFmxZrhN+jOQ5Bt8cC4iCGwyaLqjBUvLQ2V8ka9/8tqu1Cwe+tu3Y5h3stnPmgsZI
HZ4wRtLouxrcOEpeuLUFfijia8gMrpvePJMry8JxgWiMkpYTLNcQKVWHm9ka94PsRbMZMlFqpeCE
tqAAuyx/lVspHO0cJeo7T59Vv2MmXk2s/3x9IRt1/OXb/TEiJPYcNRbbGVnnac4DmMqZ/slx9q1y
V5D7Aei55pOj7zt2T6vvzJFs4mYwWJkWygpKkxEFg8GdZ+QMRP+qO6MTHxu126pAbx5qxZbVlTev
XqAAQIcICSKwtp3vqFmXqRrNsKjUr5CZYI5rJ7uw5m4OPtWeHahsZn07wfhjUbxdB6rn3VTC4mDv
GfS/qscpm91wqPwyZq6B10ZXQ1+ZBtc/6+bWgtcL488Yz0A173yhIGgrZhRTQDavvddj7Dr5AGm0
/tiHXwz+AczH4bq9zY1d2RMiAEBTmO4aoFBtOvPemMe9zlUwg+ougP8PUWPt1b5xk1zzr5uVLVMI
AMU4jIa6mIXGxrsSfhty4GSYMe0q40MbioDrteRptZmigzoCTAtQCUPxV3DaPiaFw2bsbKKDY08f
37S5PiVavad0vk+1NwBcoIuBHj2oHJG/MYgBKJ/UzHFRxtxXFpfcNZsx4jdlPOqZmMcWPJqMYERI
Tdp6czPuc71/HmMZGfVmWvWPCdTmzn1pqPHQmWOYgBIaN++RFKfZnhJ5h3T5WhdX9cqQGO960wZk
zcbVZYVeAh6EHijEOpsPpVToejN+r0wJUU+nOYY5lq84sMNgPVH+iYGb7rpzbp/9lRHBVcBEM6sT
w3rsIkKVCABaCJpl+U0SQkgX/V870CM8q4AV/o+GhdNfhkpfxxoMg2wvCENItRtBTQ5D2njt6E7W
wWjuGxleWLalQgigQ5XRFNRlmFvwbYW4YbS3u0GytE0jYCIzlsrQQsJ37osGkGojXb5bCeH4Man3
QDoGtiabntt0+ZUZIa40ujUBiAAzIEMAavNbW2VuBIinmu7CUCYPt+n2K2NCLgGaWbtqJxhrwIsx
5ff1QLwp+tpVMplZmaElmq7yCSvSWuTeMIRJr5TvNSzKpt4ka9HJvpEQkswa8T9L4QiqjXd1BI4/
ddoVTfdy3cu3zWDuDzOb6BmIEJ6mruKimxGWtAVJYEyoj76MugycLLMiBIoyq9sIJfXWG5l50Jz4
dWqSfVo6kufX5kW2DDH+32KEUNEndh711EGMxXtyjvckLAMzOTA8U5rIn2WvItmqhABB25CTvoK5
qLqPda/WB1BZyrA8sjUtP2LlbigCxI41YusKVJj8VndiDP3Pxdckp3MAHVY80puCG4GRz/3rdd/Y
fpHgqkLjG5A59K3ObZNeiRnnEBdqWWC2t3MfsNh0jeq+rm4c5qe22zeti16TJD5tXsd/7IocRWU0
N9OQYc2zBv5dsByEoywBWa7bi1tyZUK4JadBYXmuwQQtE0zSt25tHywEWj31sjHzpn5nTbs8kvHV
yVYmHAS7LGs1H+AypmIfx7p/RyN+f/2rbXrlamXCITAttPHVDh/NqU4tUMIJpivhndeNbGaqKyOC
6wNwQpVpwjpQ2nSJcuwQBVvdQI9bd63xmWU3swzKLds64SDkHEPyvQ6TZRiispjfhFX5cX1Vm6F9
tSrhwrKMEL0oipjbYMygbE9lWO1765T0icTBtw0ZQLtCthZzmsI3Sq0YQC9DaT1i80etSDFYXi5k
CqVbUfLp+qI2b2HQ/P2/LeFTtQ1gQJYDfyjMW7ydRq31DeYbsadqf1PotlamhE/U5SYlZQ1TmtHf
GdEEnpXnsQBXD9Dj34Y2PxqQSOd1KAMfbrv8nyUK342oGQhzQJCLJz5B3ykYregN4BJJmXszEq9W
J2QYRubw0FhWR4nP8ucaoHsN8Hdm7urWCaJ/P8GKksLKnJBnzP3QO1qBReVRMKBNMNR7o/sglgza
L/NFIchrOR9oo2JZegMa3+Xp1yRoTWQvfZXKou5mqemfNQG0cn6hlFQpQsDeEJvit4Qf4wriikAA
9d7MQzfPXmbnFya1KsIO18/AxhTeejOBNzo3PCpWbs0FDCcd9dX0Vwdayx0dVZchIWkyZV/UL8Mw
uc5AfQ6RjnoId/oA6TkjdvXBfh5J8zgVqqzvd92lgAo5/1mYvSMdhq5aj6VvbLg16ROr4ps0f7es
j6y1JFFnO2gv4Awd/S8iQg8NbYJoeo47r81VN8FwIURvEqNzS+04ll+nPAHoRXJPbDoXECEadO0x
3OAIEWHMQl2HUkzroXwDnu2gY18642djSYr72/W3lR0hAiiglE67EEuzm2NdHovE65TveXsohqdJ
22s67tofbf/W5E8TCf3rzrX5EVe2hbhAaKMza7nTjeaQW2C5zt47dDZ7uusjX+35f9xSIS5Ydael
GoO5qPjZJPcg6mroQymjWtu8bVeLEqJC54DouQZ0DJM289E0+x9ar0uy9eu+gXbWufPnaurUZQIT
SdP6MeKaYrit8pg3u+vfZ/N2ACRdB6M0ZkFFgjrqDDpLiwgF4LE6KcQ4YWjz3QIHwnUz29nyyo7g
gyyuwVdoIMYY/BNaJJoRpAsCyWVmFKhQXOgPVujGvYziatv3V3YF/9Mnpev6GXZbQHXaobkJZwN4
/8wPS4hMZW0QO1+7Mv5ep8ytG9sFD8SdbU8yMsXNz7n6GYJfGqCuMThbYlne39QEEi8ACxXjCLrr
WRLINlOalSnBOQvHBNd5ixX3xQ8TjtOmeNzVO+gdmzY9XP+skmWJXHVZl4Ulxh5w3NodFF882HIm
TyWS1HMziAC3ACwskJQXfBWEjFZqczhpM+1J9xMIkLoCIlf1TfbWqjLQ4+ZNsLImfCuntzNmj/hW
Kv/Q2zcLowTOOw9jr7RBtL+bmIwRVmZQ+GJZFyqkqpblldCKtrxSOWmt7rbVfWEEphUYsnLQZvz6
s8ILcaM4xlyDHuPQU+JOqDTMKXu97hmXkjXLv7+yISQVYQcYSTliUWquPjkJd9wurwa3KvTB1/Lx
vuHpg8q6763BZ88m81sXzkeFhqgfJg9Jq8Ve2+ZpUOVGCEI14rhQMC3c1AllZGobcG+i2uD0WwBh
GLUTAcl5qDC1sBOg+gy0i7tor6JXZOYQVNdTFaiN7AbiZ3tSQwsKsVhJ+XFkzt8UgdY/QoiPBPVA
tFLxI7TqiSvQtEBDs4AEheSrbOWYazNCOCSsUIwiw5fHxdXSXdfdzfzdAgF2kn/u0je1OkBjopkl
0X/7kvnn/Dr6+WUWQmTejBv4QqrONyC5cvOa3EcNVEivL09mR3g5YvovraHQgkpaUh+MsAoaDOWA
ckdiZjsc2UvZHW0+S5xnzi1SAR+F5djW22DNblf4PRtcewq08Um1ZIOE23cnxqbBzKSj/SI+iCNu
Q5YIChxeDsUze3Kr/q5AM3GMX8f4xMuDA7Crwiq3NCXZ1GacWBle/r4qr0UJ9IIrdP69yW72ysj3
XJE45OYFsrIgpMB5XJjInbCVI0VRYd7VVuhn9qEituSbbd6KDqQfKTaQoq5wvhQ7TZ2x4nCNMn42
myBB5x7kaj0JMEosMbXphStTwq6Foz6oZbmYap6Ixl2IhLlFlO7+wtdXVoSdK6IYcPrlWa8kdw46
zJiDzqXqQJs3E1CyKnwdjMy/O5UrB4g5QEcGeHs8DTx7UXIHtttKhRRG9+DkQZrlbmNIrvqNWfol
Gi9kMIB8ghRGuAzrfMiKzIZJVkJg3HyeHq3X7l5/DHeqr35u3QlZ3DH6hSzu+n5uHeqVXTGV0dus
TCEfi6rTfKR2ALmMLH3Uo9te86f06bqt3xzvYoF1bUy4HDFqlg3IfHE57h1IudmRG7nEAyXHY3FT
7OtbZ3Y/qRBXa3aRnzGXhJ4ieV9snYf1L9DPzwO6xkZiESx3HqFkfDtNKEO90ta3tK/X17rZolxb
Ek6eWTilziNY0sFiUQX91PuGemuagCgYh9baNYXlNbL60KVWAVKPtVXhEFI6RPqgYIcxIHaakde/
qKmLiTh0O+JP7C18vmWGC656/2sYRLJ2tiFzJuFw6nMG5asUEdtx4134aj2mkFe2gyRA220PUhPy
lPrUJ157NJ8bX/lgrnXcd59reHftdQfkSY5PvfR4ML60O/VJuU1kD6Nl/ZceSKA+vgxbEiIkArk1
gS68SHGHgV4sGb1Jem1thcF1qiF893bRtlEnXB6YszFB7acU+1CKeN98362tCN+5zc2EzMsVVSCg
U+gU5yBn8kj8w+iBnciVnaMFjfo2q3vu7MxJNoi7dX+tzQtvBaUega0tYJ40yk0227c8/6Vo+adu
Un5cP0ey7RTiYjuoVVlSuJQ9PZra2zS8sPDXfzIhPgvSPu9LO8JidJCs6onuhca8m/PSv25mM59Z
bZojRL+ZOrHZ82XTyE7Bixx3cU+Prf4wmAHXfqTabaX5YI86Xrcr2UExC43icdDUGGYj83OLvtmg
PZn6p+s2tg/+P28JMVUzadrVRY2vlHAA94YG5Q7lM6X8tjX1byl96WhyuG5x+yD/sSgcgMnJ2pyE
sNg2p1BFFlhYkGP5CxtgwCV0UY69ACSVHe00vhwyvY/vK4ejPOKQqv9+3crm3mmQmiCLXOQF+7MK
BBDP9cVKY/kT5AVVTNdOvq4YfmM9ROjW/Td7ws4V0TxlKUcIzJrnljyE2S6b7lL6pQjB1SWbet10
vtXilr+vMilbTdJMhdiuN0ErKibHNoNSQiZB6m5Go5WR5e8rI1kE3ue0g5GQNwG0RDw1cfD+pg8A
ekjcTvaxhPvDisoUsn0wVQHq7PwPad+1GzfPRftEAiSKarcqo6nuccmNENuJeqEkqj39WfLB+TND
CyPkO4iRXATwFsnNzV3XQsuK107vIxBxyUFqV2pLi3s3o8QCP0oG0JDwkhhtM1ZZgLfcCF1t7PeK
6cZsjRV52Sc7kyKoQ0FJJWVzaGyeott6O21Rvdrlp6pA2dtG4RYo6666A4LcKd/IuZ2dTI+snN8X
cPu3V/nsGwQtaTmVaJ3iCnQftyqcwmf09H2+PhHNMV3mdg6A9JzJGV9MjzvqftKcdkNXvmGx+9A4
+wZBiZAbHfImxD5wgNW4ee9oD8Oh8btt8s4+onvVS4G0ZjPFu34blz22M7mCRmUFGfWGQW5S2qZk
Y/Dv0G7JZ/DJVRu1JRlsw+wdVdJbIMSohpevld8WL8+Z/Fnjzy5PQGmaWjHka48nK4eXGBz7xMPZ
A4bNNh/4IXggN8Fkh+/XF74mV3jYE70BD1SBMwfvZ4wUAj1NktesFYFWpHx56WerM1L0fg8qVhfX
70lwAK1PmgAmm62Eb/PHXlHgr6f/TAzRmkBNrHkTw9zJIuO3Cjfbwmy/rP6ZIhmev4y87VrH7KIx
+nt0Xxm+M6m0mOqoGyGVV59SAGK3dBtEmT2aTzryhnGzuX5i3+nN5+DiTJ5gkMIqtyQ+509HhzmG
gdDNeMU/GBY0bjTARHhv8nsLlmjpWPjtD5o42b10HP3rX7FiFb+mNs4W3QIWABYLesMU3JVe2ZTU
Aa3fytO/JkWwSCWAHLpo1htWF3agM0fmvzmn/+UpPtvQWXvP1pLVxdymACly8tEoXsNdFn1oqTci
RZgk7vWNW4gZgGoD5FNQQH9Rhgk3rkwIz/IckBDFuBnobQ/GaIvbAClEPQ9h8MnSHG7+MYFCCwBt
V9H+PU0J+SbwFIDohnKz2FAdSIUq9W1XAlNy38cflN1H4efKGuf4/fIinsvAtbrc0dHQAk2vIaOx
6D0h3M5xaIP8kWjpEUQGW0Dx/2zD8Q2wqDbhyq5K238+08svELx84EACfQotu04JdldrAK5Wc1NF
7QHkRq4G93uMk7UnZL534qKBvYRsskmAZSLyorBMTfmk0BKzF+Gk+5LW1698CgMgM419+xAB9fWe
yZIGPletAp5LoBlheFRCmm6NquzUDc+ovE8ss//3GV/QBaiguUXuUZmBcS+Pw8xM2gC3AXAguXxQ
5A+ZsW0zAGwl0aS1XVg6esyFUTSsqphBEZGN4C9XNDJSqJd5E/Q/AK1ny9FWQfI4L2+l8ofOD1zb
592PSF/xHb7b4ZkU4a9k4QntClLHUQ24Qnk8GeykFDuiSI6m3hgRZhi2Kyo+K5B42hqgJ4HjAbQo
TRcULKFRmI9yWTqVRY+0JA9j92R1lReG5WYu57Zqf5Ll9GhK5r5Rgrfr4pfWCpIpNH9ihnjGOb48
0Zi3GmdDMSNtWM+jhk6YUt1YielENdKUMTm0IV0zXIsrBnoIRkPmAq8IkiINmKMNQqx4SLWngch7
aVTcQWlTJ9XDo45c85hae8zlO1rwmVN9TbNmF1jccR17DSAd9MmAJeJyzWqAjv+uBYZJ2RxNDHI1
OxNhLjNHO+m3puWZlg+m4Ux18wSIjpt0zUdfyCUCSprq+FGQwyciWU9txUHDZeDR9MlOAU5yC4IE
Kv2JAEmjS9ts3NHgNKz1lCydNHilVAs8KSBoEFNlIMYKWTQbMlRLk2PaIrwetLaCkwgyOB7fGEnw
q0utdqVt57vHhtEfcHBQoKkA+f0rXjl7ExW1LrKYtCVSS6pNOTqEdADUDJhXV8J/Tgaj6UnBsJqi
gt8Gs+qX5xpUtJaNUi6dTvuwGu6rpu62gNay2npn1P9hdmRGzwP8OEQBjfOrBHC2Mp4FnKcWAPTw
xD4OFMQGJEddIfUUkwGl5q6zZKcDfkwIlOzrl3ZhTy8kC2ZYKvWE9TN0XxPc9UGCGgPA5UE6jDmQ
tbu6YIUhCphJdKajQPB6uafSOGkKWOERRE7qngIqHC/MMZJCV61qL82pjTTRpjQfJj06TL3uN/Ja
o/jiYg0y809iQg8Y+5dfUEwxI1GBxU5IMGunRmrsqn1oAIJ+fVMX7gcBSCPYLS1FBTq6sFJuAtMc
dxLulML3tdmhZUFxdKZ8SEW7lfJhlwXDiu+70LIIFTLxoAJ0GYBHXy7emQpRzOWiXxIy03inldtY
2yuhX2dbIC0W5jaa3Nx40eB+WxuS/JBA59X2W8245Wv1y8W1gwp2ZkgElowIps9Va4ikEd+RAKAt
9an6ZGgndN8AKf5gZdrm+k4vnuhfaZrg1HUDJkOAA4+dLjunlV8AQuwOA7WrNZM33wPB0MPEA1cM
pQF4EZrwtAYZGXvOJ0Bcyq2DIAO4ufyhUKpDpKYPmMO+v76uhRYMOGvAfJy70MARKNr1Rh7kGHBx
JSaER5AtoMW02aRoBqPVqcidBPPd8UNQPMdmjJTW03XhC4/ahWzhIU+7HqgjQHcHu0QIKrPkqERr
tErzDRC3c4ZasYD0qYATXNjOrqmqyAzM0skk0zMBV6/JI7zAeHd9JQuD+gpYb2bGBR2NrCirX954
jVOtoy3arpvaKv0YJWJ7onl4n5uh5XbakPkRL0+JoUM4yESakSZ2FI5wDEPth4THZteV+bhiCRd0
CQcL6Gz8hcMVr2pWNTQfDTjlZdpw3YGzHRzNKAWXm0UyQMoZtZoC1SJI1lBQ5tUKu051QLxgHwA9
j2rg5W7ocarzUgG4NKhLSH3T68wlk+4YTeVk5q+8cdtu7QAWjP6FSOGgY16AVHOASMMcXFb9sDBm
Lg85UArSO4C22uVMegHPZrAzIvuZZTl9QFYSWQuJTGjB/AOAG5kCRPJy3fkIJy3huEw1pta6TLH7
NLSZ9tmp7YHKIGNK8eDRXxbQZyqt9inHSIJSbOP8rjb1baq1IEIu7USPD4Gp+xGRwLC32tOydOs0
TQX5MpAFEYoLj1PX8CQcLdy6ojPhze15+poENjgmgib8kdBqR+NXpVFtovdPJM82SVJjZn9tUmfp
YuI6ztAdyAho4tOFC6DEKSAQnFgFb2dMlWELbjIQ1TX1Smi0LAnwhugvQw+jmBgDOjDL+ByaJpRs
TSXaorXd0zNj5WFceiHQrgFI/hnQwRAtwCCrUqLVeeWYEYER3cbpZ1yWG7pWEVq02DOXGsIviuhH
3LliBKtrm7DKKVkQEC+K5XyjyXULx03qfnTmaLwoXFG2eWRUx8ZolKOp18oBEzAdElZWuPKCLN31
OSNHoU2AwhQfkLKtFH1KAYisRy96dmcGf8iwixtvyu6i/FHvfl+3tAvbDJS1v+KENyNpYyLHs7go
OJkDGrC8qX5Gl8Z1KUvhDnwq5IrACqfBuxBucilVmJAKOFoCaruLj0H5yaU/pPUM+qoRnxU+ymPX
RX5NDwpG80LkvPIzxwpMqGVnpBA5OhiofAGwzMM7knCIom1+iOzCvttHv6U77hjuWgZ+YVMvRM8P
yZnoMapqdNZ3FQbX35jsZOiQrsfbXl0jHVh4kC7kzD7dmZwgD+Sy4ZAjkQz1Z7D6WIMjDc2Ol5Wt
StHKli65iOeHKDzKvRrFQwyEMydrXyfMxk/VYx8/yJJbBqVdWpvrB6hoC28QsiFwaYBsBmBf8b2d
0NVhFCqcREDHgmUtr4eh9hvw6jQebJC+r1vCVC/EPMpmzNv6Wa5qcidp1qjuWyPHWE9fAadQT9U6
tTkAZkMQDo3jPRlL2XDUSVWzO5hz5ld9QY1tHKTDr1QBf6OjjaHqRVOIdyU0w/TQMKvtXVJHYPBi
eldG3qBJ9T4D4owXz3ZALQi6eXMuK59WKzdb0vTp6MpIrsduFyWF4TRDYN5oEktAy6SY1Z0aUvmJ
ESV71eTclB0JCF8IUxs5lIGqpmB2LirbZMcx84vAC7VxVwFLMb7B5DedEaianclS+EupAbmG9HD9
qDK1r9yRs97jSSv/BDckjCeVYx3Mq+ix0zdoXCX7sC+H3G6rvs2cvOm1yG9ykBSAJCqcbKpkdOa9
lbcWIz2mpjJOJtuqBnBNJEPBYOvlsdv3aWRxh4WJ+VkqOtCjuWH9ScNK2eWqFftIc42ulYHsdj/j
87lGO3bYtxKbbIdNMiYuMzh3wNQE5AouU8y3VCM/6ZMFLD8lTQK+iQMeod+/TrQ/uRW0v5S4HU0n
DZv6gzdK8VjG5YReHDaabmtK1p9Mw/Y+GKUR3tTKICdOOGYlICTodKTtxLyuTpMdXk880r1l+l0R
EOBbVaiKtjzZT31f7AAQTHZyCyhnNlRAhiJFlJebuoGGSfWgFntNG9X8VGglqqVSF4dujSaTg1p2
wUlG+aLejoWCsm5KZNRVOXTXHktSvpJ6BCFHAMwiNEmNE2Nub2hWeV8NSXTQ61GlAKCaGOhRBwYg
JgOgl5o3pFG4SdC0eCNpk/JI6yGebMY6kGMRtSTKXaV1BZizeoWHJ6mt1ePQk8ZTEcW9d9bIfEvX
QQBWQTPyNVO+eCuRCgSDDKw5Rr4ujU5dt9CevML7DwDAgPgROwE0M41v1NQukq1a/qknd1SPurk2
D7L0VCMsR5IS7e1ocBfzV2XXWqxJ4WqBif3YdN2NFn6mJAfBaeUTiBv7bgMk/APL47lH325puWKU
FkygClME5hwDfZ2guLtcfCHJU44ZphKEEYpNHF878p7iVspOFP87Mhpwt2VAzIG/FrhoYo5UkTKt
UVoJOVIOhrObCt2FcbMdg6dAjVcOdWlZyM7JqDWoANAS02bV2MNsMpDDBQ1FPpbRcq/IA88AQcC0
3IYV4e4UKmlhT1zve/u6pV94Lmf4aoIqFpKE39KSSD93dTKBsCeLx9c4iz1Lqk+tJO9MMJr8/4kS
XsxM6ogq6RDFBrY1mYZxLWgTkABC9e66pIUtBZTC3FlvKniBxNhFHTA2b45AXk26wgtyrUL7T/mI
1nMvMXLPzCRvGMoV13whFLmQOW/0mT9ghJg47xLIzHiPwXYVUcjj9VUtOP/n7qLI/xKAxIk2I+D8
Ky2wKbj40gHAm+ZK7X1x786cUiHeLcCD10096DombuH9lp7j1LqZWS0kI9sYIfW7UFoJNxYWBiR1
E4jfUEEVKY7LrQMMVhNPPW4A/cL55vBpgl0WKysh7YKqA43HQgMa0hvgthDFoKxiVlEFz1BpvVrb
JhGF8/ZkrKW9lkJnMGcgFsRtho8oGqpRHyq1CjH9W+C+vjLgxKOwMILA0mkxiVzZvR7iK6IkHdGr
3dNAt0f4Oz+DjnfMzsIwPRahYhyiprO2UaiDvBGO0YHUgCBRaNYhAdvoKSYc2h647JluMpvUHYAM
r6vbokKfKYJ6eSqxhhS3OitCbSCd1ifI8qSRunImC170uU4b80ec3ZoSyUiltyAEdMg2GbYK/6zp
vRZ/6Jp3fTkLpw+UbgJ6ijmpBRyeS0k84a2hlAi2OmSqEhnwDPFWV4AC+XxdzuL9OZMjrChpMPmn
KliROt8Xnn6Ylez0SrJJM+tNC+i+StMVc7cU4UGvkaAiMzMi6BEv12YB/1CTeV05lY4cdYTWwKzw
sulnpAK1K/oJCmuSuTldA7VburfnYoULlTZFTuoEYrnWe1X+pI6jn3H3+n7O3y6EkujVozqYm2YO
HDF6bTO1GTsZKYIO1dFQjW7TkK/s35oIwXQrZQ03IISIPE9xF4PonrTxyvOwsFcwbJjQR2IaZUAR
IrNmstFlTYuUilw9FI30KwyyTR5U/yGDcS5mdiDP7hOPs1pvTYipMvzclmBvjeJTYgEh2lO7l1xf
Md1L9xdUDWiBmemqdNF5yRlqVrmGXGg7RqBLaG+TyfDagYKiNXCNfNxcV4ZFcSZ+p4FMLMpigsYl
k850riDoDlDjU6bM09DkS6oaVfroVEkridilq4wOm/9JE/QCDLWDlIyQVku3U9/YhHw26QlgJBH6
Aoq1Z2Mp+QQeWx0cSAbmpEQNoWlM0Lo8QZr+mxqeZfhD/ydLngCJ4jL+CXiMFX9saTM11PVQUQCF
FQojl7pC1QHV2jBloMkCb3IJTNUpo8AyTBNnjAzgDev8/frxLV0CNNZY6NoBOwvARi8l5tFQWqVR
ofJfguNpQDt2qAGAM12bnVtaGWI6FdlLJPJ0ERLDHEcjxl0DOV/jddMBSE02GIajGhHd2sTtsqj/
lQdEp0wNkD+f0HnmGPVrKcvgkfoxgpCrCrbjWpVwVjfBElpgcjJQ5EJVBq0Ll7snx6jSmiWgEQcz
fzGrttuS2Kw9o9e1+zoKZP+fDwshgYG4ZIaG/jYuH4VdbDIL6iEnE9J2LIUrrZDUHlr67xAmmAZA
Q4YOdno0hGjzJp9ZrTgLOyuSawZQo8qP6sIrum43xMa2BY7C9VUt2HoQmqGggwgWEZ5IoMP73uia
BqLMpN3mxuBHxtrk/4KWI6MNGGTAXMEqilnkIAJmvq4WzElalE1AL/1pRBIIrSfj9/W1LL37SM/r
2DNUaObB88t9Y8jbVVXdMwfMyEg38UOXyZ7VBbtKNny5rW9SwvZKWm2UwPxckT1bB1EbAU1MKQrn
ODrRaVe6kieRMTGHBKPXBpNXthm6abqNzupTr0c7K2xszIm7ea75xRit9V8uXLz5EL9aBQha1IS1
17xokXaTGXg2JtQfKzbYat/dhEMdeTSRMMdl8LXu8qWTPZMpVs5Rk4BSdgpzosiFm/dT1pF2yUi4
YpiXLvpMuzSPr2gwYvO7dHYdcngKkhGQ2TBbvtwPH0zRttpUb3X1PyCigy4LlV64V8YMWSRevdrK
MPmmMqfsiVMUlk0BQx4Wuou0n5vKqDNy5ubdc4rcaNeFKzZm4c27kC6s1BxyNQwZpDd8QDN+XiKw
jftNX1F2jGIJICCdejuis8iZWmWNZWrx+qCSDHBWTMOjgCc8gPCVJsPqNahQlNzpwIUGz+ewsQL2
SxnJPglUn6fpkUdWaMNsrMTZS4eMQGQuyKCVE8775SEXZj2atWUwjK/pp74ZHtBs+iCF8iubrLfr
d3VJbc9Efe3DmT6NY2WmBYw5gqwKwfVY5LdJp0eOXq8CNS2ZV8zGo9cMKM9InQnqRMbWVMMGouDk
eCqr3nqqfVxfzcJ4i4IeCBRA0fYMxCHRvuZo18PMFakcy9wx6srsMI2fPN1mmWoXzWvU6geA043V
LhgeGQYBLcA3ZSep2uTT1igAxOtok1eFvlZt+rWZ3e+nSlDFRIEWJVpwbYu9jc2ghbTsEPoraBNQ
JpsDUHkkH4n1cH0TFuXoIIlHs9TclCWo7mB1alezBIXTbJ6LDdA6yYENv6er9KOLkrCkGaYCPqI6
K9eZ8kRSBQzWOEMpbyrAAvWAquEY3A75r+sL+q44SDUgrQxCR8NEz5Agxho02ptBikCizzDJLbXI
bwfBWk5jaTG4CWix/CIINAT1bLikNXWE8KirhuxgycDIKWuCEKKPnsOxb/555Iyg+ZJi4uyreU7U
VAWTlMMUILCsjQB+E/c1bjh6uVauX9o7jCDMzawq3F4xKkItRU2zAkHYYGzz4JNkr9fP5nschGUg
bsVa5saqb6gXKcZi9BxxUK6h79AOMCRNowN6R+yE7ij/fV3a8mr+Spv//0zhFCWI1SyFtLjXvElG
R3JmuNdFfH92sKCZrAKoLaijiLeUWeoYTuVQYQxFvZHAaaCUb9bwYJBnMnGUNPh7HLC1ZpXrQuEb
Xq5LBTOOrrV95fTStuGbSPNHlB6H3I/12OHAP0W8cn2Z3+0+QXssEF8wsIPSjfjEmEOUWOAdQDKg
YbY1bSSwc6R05QlfmPSDEBAMoAEHXWm4V5frCoa+HEMOdzfTclcvB3QtSQ58MoeMycuY6E9d+axJ
mZsG9wCm+RgxtwU049rCPO4q1eFCleryY8jlxzR9FJjB7Htb1r00wcy3aOSP3RRPoN2aLwUvD12K
qVYMx2X9aRjGFTO2sOUY6kJPOx4/ZBrFyW0yYJ4gKQeGXjjzCfEaUGd5N3MVrXLZzKbq0v8G5ZhM
0W6NaRBQnQrbXlZKHEs0rJ1yBEoqsJahQJN8x4zwQ9P5bcpSYyVXuzCwhngQILfgO0S/DhL2l5ur
WHVh9kYLSJoj+Qnqbjf2Pt4St7XBn+5Em9ojduHx7Y/e1uz7tZh+YbITTMrIp1M078NnEj1VakqR
Rnq0mTWjjU6W8Ka4myDW1bzwhC6AZzWzEc3d5E9boERsrt+kJb1CSySyCWgNgiUU31tQrg4SeAoB
P3Kqjqpt7s1d6ryUr+Uu3ayR2C4LAyEvkiRzaCd2tQ1qwGncYp+lR/BPbS0n9wcn300eEifbZOWN
WpUm2NsoMzDlZGFpzNP34V6yo9vMjWNbv32jh2ItbFtwunExzhYnKJFhZUxROixuvK/dqrOBQAW4
DdfwAUG+Yv++mlSEO3Iha3YHzp4SXUlwVTlk9XvuvQ+H1Oev7FW3ZSjIcLvm+y1ZwgtxgnehUI56
8ry09pV74y/j0NndvkRkbld2+Nj69Y/7tW6nhU6ry+0UIqiCqmavlJBp3ufbyAU6pTs60dGyN2pu
MxfUVpvBf4s8eVP4zyuXYk44fdtetIaihw0BFJowL7e3zyypGWvIVj6sz/TXJjgRp7X5Bg/rtC93
q8e5YPK0uRX1/8kTNFWLuZxW83HSE+L7297JHAxfvDIn9CcQTt72LnjqT6ZTrDxxCy/3hVxBZdt+
tHKJQS53qo2Z2O8Pmo9U339cn6ohazRXqkQLlykEZChWBwu3Jz7/nZ9UN3IlO3csp/a6X/HuV7Tn
h3G1C3Pet+/n+FeuoENWoaqo7vVAN31NfyGlEdrBsX6vPcUZPJSZf9zzlYu5KHAmdwbq3Vz+ExRH
a1UNQ37Y0F6ajug/PbQF864rpzq/9N8WdSZDUJZuAr11EeO5GB3qWMfGu1V2o3P78Bq4wQbchLZx
Q3an+MdvVHzeehe1pY0fHWKX3lhPP8yVBc8a8u1jZkgSFR214E2dNezMEPWxFpsJIbgp5VM1PmSF
P65pz0Jog3QfvD2052CMRvRpJ81MWZBqwDKngwuUewXTUJhjC7u1p3BREGYskKtFLgxUIJdrkcoE
fCwFBdh95Iz7eDvZ5I3a2j2y3qBBbVx2lG3Dne64vLKJi08HXEyE16qJ5mexFBhRxlkzgtx12HTm
troL4XZ4+q3kx/LKIhfXeCZp/v+z80IbcqzkAyShfY06GDGzizVOuUURmAVEAtOcCbqEOxDzrAv7
DOfFMEKLEV7AmLF4Z655LotiUOTB7Nbczy36EhiJt9RuhOaF0lEvHgjbTrEzFtvrt23xGZonktEC
QzA1QoQNS82cNoEBxp72Y3B7x7BT3/BC4JGZR0AogEVlH9k3vV1ug5OxIysuzNLtQtxBMOCIlBCG
1C5Py0LP78AMaKRh8rtRN7e8tTZxvwYvsLzIv3JEcL98UnLGB8gZ9yR3OxV0NLbkKD5s5EPvW96k
2ZHkYZUe2uYTxxo94nZrw4cL3SXwCq2vWQPMwqCMdrlaXsSRkpZQHP3U/DIfQgRdx9gz3fHD2NTb
6Jc62erP2guf5C1qwB/xxupWLuKiTiHimJEPUPs1hC9IQ5qTaMQX5NOuH+6NgNlo18D45T/nweeV
/pUjmPAxx0xwGUFOkKubaJ60B1QqujtB4TGulIWWnvhzUYJRi1NNTUwOUSPa33Ql2PSa5ZYAdyBK
91zrwLmvNtVaQ9Kif3ouVbg1UluoU1dD6gSaRTRKW+T3qKDXFPFiaRt0h2Zn1DDaljgm2aHH9Pql
XXiFMeRgqTKKwHgvxPR3DZ+/SApAfOtG4uRBazfBvx+gocnGDJOBP5bYc5Oj7IS4CaCNBbBbRt2e
jLcke4wn9/pClvYR6S/0ac4PA5pFhNOrSIiRUg4QkzyzlU11S3fBRjvJn63XeWi0OpHVudw5WSM8
6BcShZMzyMitZobbabzMhZbc9XdWAxpAu9mi9e/68pbO6Xx1QljREQxSlLOsGOwhqeH0SCZel7Bg
QC9WIziApGsmtKlDQmXttCazpcYt1rArvtTp2pYJVjqvBp3XM6iP7Ov3kcu9xJUyr3cfR9/4vL6e
JU/BQHu0ogG+ZtYLwUJNeZPJdQlcMeUDpyLZ6N3GQzTYta+fprcVYWRJF+Da4SlHxP6tfXGIdVaF
WgbEOd+6lb3pEGwsBz0pya/ETnw4EdflLarDmThB9ZhaqT2my4Dj3Kluk3QOgMyuS1hKtcBP/bsi
QePSAFhIKskBlYaO+Xvqg0Qm2dSGrfimyy0gE6n3c0hS2eUx/qM9rUhfW6CgjUPYM30qIJ07QEvz
0pv3biM7wR1YZR7Lz9qJfl8XuBBWXqxWUExp4PLAKmxob93FmScBqk21kzSwC3WlCWxJ0oxYQEAU
hY42sU9PHQZYe4wNOWN+AN8bWqQY+Sxjtw1W/LEF3HyMsJ1JEiwikQibJAJJ+imR7H6v+5p3e3cr
YyZ6O9ihn9l7ApAiO/D4WvV68aKfyxYUdKprg7TzPEl539nosHSC29TvvD/csNnKOmdVEG3KuShB
UVkakqyPwG5PfxbH6BZAASfpvlkRsnZq80ecBQMtz6O4LrGeGYGsV+w8R2UTNNduPw0rhnjJucO5
ASUbWNkIF8VOmNZoSaykbF7QtAF6dYhcFWjuvWFXb9+A9PBqnchT9DAeEiQJ0vd0XDEuSzmsiw8Q
FhuxAlPfPT7ADHo7rF9ZeaMDRLP80EYXQ/Rt/0Hpx9TcoHKsauCEJs/cXNuE5VP9uwnChazziQ+W
PG/CKdmN97qvHEx/OOg7+TPfdTbYVjadPXjBRtnXdrwxfExQ+sOtZT8buzW0miVjdHYgulC1YXnN
5XHEt0xWa4OAl5a3163PV1bnmw6rsoGxfoRnAAK6VK+0jtkUy2Bo75CWgAvjA8f2JoIPE0bIitJt
7PLtdCf7a3dnKfGLNui/goWjLiSMMjcDBE+ZM+1kxLoywMMth802HgRdkX99pfO9v7ZQ4VglQA+n
dQ55rULsHpWLOrCJUiO09q4Lmn/RFUHiyD5oExuemjgzeXQMBSgtBxrv5wI5iuMa6KCjj+vyFhAT
YG3/7qRY50WLV5J0JVb2M9w3zP6NFwS3dnLg9LqyzW0gSl+XuLbC2SU5M0llKSldqGOFPNkWlVtT
1H02ueYokl3lf4w1cUv+4fn6BHfK1ORU09pZUwCWJLtD/R62Kz3Yiy7buYz5Ip4tSRtYzjUFMpKj
7PDfwVN2kH4mtn6j/oey6MVpCW9j06oNbRVsXgsIjeE5V26ybkUDF/gHLjVCeANB7tGG/3fHNtEu
csgeGKg++ohaaES6aza13W/JC324rhZf2Zzvmo/BWQzSoBlbbBHVWIbBTgNLsx71vXFQXyxkjxv7
rkMuhgKCtHJeYDmdDKldeSu7ytt/SDdhb/9+gHCKPUvSuIhxigpG9NiRh16k+sMaRN+iUUYJUKYq
2iwxo3ypK01bGtKEXKAzJLKN0AU40isXbDGkhEGeB0UwkocQ4lJEZA2ZzE0sRPdRF3OSzyiylZv4
TnIzL/P7XeheP7plr+lMoLBzPDGTILIgUIODgWlK++WN2M3juC23azN/y2pyJku8AQypPHB7wUPz
5MDTPe4BsdIZbLprUbG3dTuP7Lvg7qN6CD0QmmFuX3VA2HF9xQuHiDZ+ExgxyPCAk0Z4WdO0DjJG
RpAUoXhto+w6Y8s0K/7MgithgvUarUtokMFTJxwjNdKpTSyKEtFMuqT7dfqKVtypy+2K30ZrmPRL
S0JHFgryJjpy8cmXSsMyqgNDFt1veiZPj3rLfow40n/PdqKF6a8Q4dkGR1ABLEw0DvZxDVoism91
inBF314/noWdQ5c+morQqTK3FwuvNUsCJSm6CK80kn0b1hlA3Eityi6K8pbVlvkQUMae4oxpK4IX
3jY0tMEPQmMDuhs0QTnbLgo4SEzBWSjvQkBUW3c1PMDkxNKfTeuk6f31dS549xfiBFtCQyzfoBAH
ZnuPy14qVV7CaqTgXADJrajjgoIAxk1HP5gxN26I4zIhtSqezxW+ie26HDxMWbZyqxacrAsJwnKM
LNMAjzpgOZViK0XqNMkDzU9lM7j/vm/nSxF0PephNtMEgnT5HlycdhFW3sQOCujVWlAxXBe2tipB
5yvM6g+ljAolnyR2m0fp4HGJhffVZN3LRUtW1jarmPCM4oLNndcGqut4ZC7v8QiU22oE7KvTWfdF
vqvjz9Uc+pLaIfkKK0FhmL5BuXYM+OgjmVDrLe9ize75tk/dfHzsiofrW7fkiszVgv9JEvZuANxm
NlWQNPqBn/+ZNu3hfULdAuxED/QxvKt8GiIxdl3qkvU4FyrsYEACY7a9aEtItkApTOQ7o3Mpd8fo
IepWIqilS/VX1jfGY5N3SRGVkNUOj3G/N9dKyUsxMXrEZy8AzakymG4u1SEsjClQUhW39rY0HdnL
T70/wJfTEFDgbezh44NoZ7DZSsPVkhqeyyWXckdwjSBnCrlxWGOc4SUJMleWVoQsOR5YHSrT6IWh
hi5OMPVtxCbkx2AxQjcY3Aw8dKFuN/IzaV/bzDOHY1HdgzX6uoIsr+1/UsUYLQfMEqgdsTaz/Kwy
7YXUxDOb4vX/T4pwcn2ZWVXeY20IN/20ghOelXvVXJvMWtJ2DaN7yNegIx0DOZcHFVhF14QUizHk
P2W27fOHqUxtAK9MKIjL79fXtBRtAqf4rzTBxBNQtrVpDGmYINF/Rmk/GvZAiuxzwIW7a5VQc7Si
KY/G0I47TAY1nixlsTNgcnwXJbnu9nVrem1afV7/sKX6KPryTQt45PAcUNO+3Ia4VIsx10fck5R4
XfvCEXLziLhgzdv07IMYls067gwVBr3k7tSqI7V7hjwXf5vMuyyqd5JC96gV3Wpy4FbWGnvKoik8
/0DhQg11aaAQhg/UT8Mmuev9cIu5aJ+2TrClj/mu2APrMPHRAnx9Z5Ys1LlcwQvtI4OwIEEloExf
WnrK11I5S/p3/vtn+Wexc0kTmlIKC0hgKFR0Crada4DkPLkLwAGWr9RKl67uuTRB24G5JCUE40jg
0f05As+fqM+a9Xx9x5Ye/HMZgo7r3Jx6VmHHJID2pU8qsjapS8aH61KWkg6Ya9DBEwi7h3kS4WBC
gOkMeYalTOS5Dw2nZrtaae0SeUTN15v9/yHtupbj1pXtF7GKObwyTh5Jo2S/sGTZZgbBHL7+Lrrq
HM9APIPa+z5LNc0GGt1Ah7VUNBFUvFTHmm7XQpndaiylMkMNVjj0L3n2rOV4Ix913ltkNWohWmm6
qGMSFm3ut0YBIKsimWYJft3FwZvdcxMkhofd8ugx9IDYYw22+sQrVq4Zh4HL+zLsjgcQGysTo+sL
wAFBOZp5SYW6W9O/zuSfY8SjGfdKDHOSzcIMxayCfQBldS5BFw1ou3l2KvCaAqzdVhXOHWPdUq4E
MpYi1HoziH8McmoBnI45OS094H0EDtXUHRZQsxzYBCWAj6yq51ymeGvKGIwch0qkiFjTUHxMum9Z
F9QjByZ87Tp6vZ6MsQiyUc5iBmNJxvypN2WwnpCgMepnUKJ46B/iFMJWY9i1POZ8oy2gNcMc8pSL
q+4AlPGuWG54aXzwEm1RVfQbHibhmg82Fu4EjDpiXJWN0SiHgXoshEQ9F35N6fCDAG+N405WV/FK
BqNVOUtiZgmwSjFongBI6vV7CWULYqub8NA7nQvy0T36nzhubNU+FDzSTaDnoJuMibtDFPaAqsMt
J6nMtyQsNlKpH81Y46m32Dj7LMKr9b9ymEMnAX6tAk0cDl2RvDTVS9JZW33K3UaeHGV6G2chkPvu
0iSDFwEugbaJY075y/1FXlMWEwjLxCaurOg+unVrSpKr7WCh00wtHobslBvPoshZz7WSDIbQ/8pY
4u1VPFXwOGt6AhmG7Ix7jFA/CU7i6VvwjcyP3bbfFX4ejN+knyHnXKwqZ6IlR8JMqozZ7lvBvZlH
ZlbgaqfNjR/2WWKXDbWLMOTkkL6GoAVBDo9bgMgBcYLtjyjy1rSysMC9J/utT56VgLF8BwT7+1v1
9chBioUpmCUW4C29aHu1jKgugaNxStGUHcWKp1I9ctUp4VXoVnW5ksIcumS04p4i7+0kQCQsOjOQ
CbqZQBhSZBx9vl6zFn2A6bS4EKBXMLtT5kWiSD0k6QawqmRH6NCZ9tG2TmSdhTjhHDeeNMYIZ7WL
MYgDEvmxbvdNX/3KjRqwgr3U+oC0n4AcpSd2YVk8YoX19fyrJfN07zIAJ1gRtKynCy0kG6ccnNpB
LivOffP4muhDkztSHyh0Y1gYub5b81CNvmtJQlqHmKGtt4ZXlok9yYKXSYjic+MWJpCtlXxzX+za
uqJyAFeJSS203jKRvErUCIEOtt+OJwvwOPUlkrZR8SOmIIVODY6SKxeHRcu/4pZDcnUISmSnerGH
OCNGclE7GSS1S3ETKg/a8JIkftE5JPsXpnMtkzl4PUWtOc8hMwLxB/oISY3ZKO2kR55oPJq8XM9K
BmFR0UDOe2nph1e5VRHcATrQ1srWsZIXTXSUNmiEbUYiO1UOSxs6qjOj6YIkyb6/kytdLreC2aM/
VKEuUAjuQ3IQ6++p+VHSl0po8GyYXbPC+VCE7dQCglanwOWs3VLrgr5QggYtTZbV+SFNXZEovi7w
uoW/uvLbb2Osu62aCARdsO65Hmw5fCL6ezpyjGv5jduADBnA5kV7N6CdvyQR67rWw3qCDCFuwWlu
EcFu4gFTR3qOAaSOnNAeN3BefyvNYbdCGb/UF8YsjhFtnckoX9JxCIy4cykB7WBSghFLc3pAWKfV
Nyome2DIKtl8VKUXIOaCb7F3CfpIVGU+1CFvSmfdDK9Wg3Fcoh51Y49ssKMAF7ER3uRu0/cAt/5U
we9DcCehR6PY9d32vhWubjTQZJaiJ1BsWGBUklaYs5WW9RjJRjPANmlGm4bQ4L6YdUciYTQI3h3s
X2xF0sJkMsbncaj7enLCHj0bWu+1huForbXUgZ7VuHSBuv04zbzOjbVADmTk/4pmfJg6ALPHWnxY
p/e7pKq2GETnmPL6Kv4VwfgQMixdrhk2z2pHf6xVuJAMGLo8uKZ1l3GlCuMyBp2IcgrEaqcCaJib
bZqg+51sgB99qDdkQ0znQb6Yy9M4d7oNL9/AU5LxCZS0GPkIoWSSodXHSr1cb7wBzYD3TWU1sF7p
yJxQA+xWRrMEVhO0NrNvlk8WQk92SDu3Fjcdr4LG04o9d62l1OWypLnkNsNR1w/6+PO+RhwDZLuw
0jQcLCrhLiSUz6Ny5t4hV38fpR7M+GL6Dr70NoKhIQR31XlRgZzb+lJZ/+bOgVkpPDzRsIBM++3v
AzyhNPIGPqIFk9wAkEFFSi8afdZVuqn1fN+PzY/7K7YaGq4kMjZQFbpYWTIk6tNWLzHW8FAJG638
GbYcY1vd/StBzO4PFiDkygmCYvPcNZqjdnYyNpxIv6oNJuoVYE0Bv9Vi1i8bZiFVlQoOaEB4K/Jx
KwJk3I7FdxENBC1A0++v3todGHAaC0EcOF/QPnC7X2oHBNqyAA9FbG4a9c2UXN3yuUQvyx58Cd/I
4+PqC8QAiZ0KFMoQKAE6li7Sc7duBzvNK8RuNM9EGxKDU4yHoL26jH8FWkzLRdyWNCkGCKzKwJRP
de215S/RfJZ0TkzkCWIyEpFgVhF6qqGZgNmg1kV6Lst+yJJjzZzE3J+nKruIS4sOatE4vHia3G5V
AWqBaIpbXPmIHTviTt/pmA8EDmqyAW+NnW214+Cf0t23h9C1nO790uw7N99rQeUTG0vuANaEcyRW
gBJwsfr7TSqzzhSV6lrRG/TLnd8FL9opm3ZfPuZvypHu51P6lmCW/zETbe2h2kfuFOFyzgmnKwk2
fAIAgvQF6gbvK2YHspoSpbA6tJrHjrpDDxZGiQdqg/DLA47vAyhxgpiTVFip/9zKlG+3YsrDvtZN
yPwRzY50GN/Eh+kBgFbuN8AjYixdwnB6vFP3WPWNxrG4ldrOrXDlVvhggTF6qcNhOK/cqEHphZOT
BYIDNLEHLcAz9pCfTJ832Lt6n7heZ+ZqFOF5G9IMYoXN7FaeZpe7DINcTvN5qJ7Vs2kLrn40kPgD
0wrHSclrUetaNuOl2qkaxEnBeitnyZ/R/Xwe/R9POibwAd+2Ex/Es+UogepOdvZ26Xzc0FOema25
sOtPYK5TPWnrQQ/xCfJRkWBirfc026MvOH+OHvGLdxoYO8Wz3PsOen3dF7xwYNdhwIy9DY+9OjVR
j3U37BSm1YBMvrP7d8VvXcNPHLpPwTtvAyyz8EOn4b08V1f+Sjq7601uVYYJ6aGsAjHPk4GQfV/B
NQmqBOwPAN0iH8g2rlFUbGHO6IfL89SZgeabyv59CatLCEAvPNixfMtc9e2JkUg+pIkIEQ36yNxq
Ayfd/oDl7D/JK7V/RdvoebLjbefkryZvAdcC7LVsxm7URlJmKYRsK+udaHAi4sZIHQgDZxn/h5Kw
EBAs6KBNZtyC3td1Vs0QpHT2/GnZ6K88Fx+RnTnaY25j9BLYOU75DQkS0N4GXK+0djtSAQb3H/GM
oQxVkhT6uKzxZGuf43t2TFGhpU7UY7ADrCofCh4axfknZ2uXAMMGRbCKQ2NVWaaxmftS2vZpWA3K
MrLyauS2mf3SjUOfPWfya6q5cbbreQ2zqzHvWuTiKa7yXEaiDOA/gMg6sbPHfiPZxpm4ZE+32Qbc
6LqC9lkNTRFOaieX8TX1IsTrF5VHy7SEe0ZzwEIrgNBAinahSLv9DDS1AmW4AvvOqL+AvcgqzlQN
kFM0TTiI6mzybqYrG4zE9p9OYTTRgMPsVp4so1CmSxVKPlXRByDrATZamPZ4COUp58CuuAQ0zC48
mki0aRh2vRWVJzTpVbFBld8SfZNOH7Mqcm5Tq9pciWA2kSQ9rtqAyHMkjDG05ey2w7mfgvvWuXL2
Ad8AbEikFESA1jJLplddqiQUQmYFqdAoQ9elb2YAQ/92X85axgSCkBhDoyXy2eyrLpIKpRG6FrVo
aTfiemjFdq8GSmhHgk2krZkfaXy5L3Ntj0zAM//BpcXAM6NbpKQ0zfoObX1m4ZOQbpG055jBWp4L
av2VwVyzZi3WSZ5BRkYxgg/AXwWNJQRE2opft+4M6tPZjVs/jjg14jXjADUe2nIx0I0HC+NKqUVo
AlJ71GynUxj+SsZL2f2+v3yrpgFMPvTa4VB9yc2LI8BJpx79sS19riwJeP+fRp4iwr7el7Ouyl85
jFuOSaIVRQs5JXUy5aR2J6nlXY2WbWA8EVgawbG+IHghgi/fcOUQBSPJRwBAwvqK8nFOQ7oJs/K1
npWFuFWNNoAgnINapORQSvG2tpRv1oBiKpmj4um+turqsoIveQEkBWYLW/KQVAKccrDFOH0+Rrnd
WEbzOpRx9GDkI/2cVDLKTjpQA4MUupa5fUPMU5zFOoKmAABwODSywY+XAcmMMbcr3EsOo9kMBmD8
9AhDuvP8EC14z4lAxyAp2+pA46h9WXpTajsfKPjMxEhLHqohah5jQc8upjVjAHYCWaw4TsZrYg0S
dWM16R7BBSfBimv0tI0p+jvk9Fx2S94qpJOJoZI+8ctsKn8PoEyObGCJih76qpUHiVR4PldSJ+/k
rjMTzk1iZTRz4Y7BUCbYDhY2deahOQjtDMRetO0QXUDX4gvW2QOfmz9b86YxJVsB9R0uVD8i7bdY
tRdzAo2cnL4hariFltsxZipI/T0DWrTaDBtaSiip9Zzk/Ipdoz0VU+jIEcPo2IprDgwGsdKw0SCw
2A+DapfluBuNt/v2tBJjb6Qs5nZl2clskk4TIcVq6HBSwcwX27GZKY0t6gkmCUmTPWWiFURGWDh0
HB7ui1+xZnC+Y74fbytJht3disdcUArgVvi+FtM/5dQ76nBRTG9qOHKWeMoc4Bs5jL8TQlOZxgKh
3QT1rzH7JYgAZzzyhkvf82ZeVzYOzmLpw0U/2tdrqiyqZSSacEgi0qfoiwlEgRzCKPoX8R3miwYY
gODiUDBXCG2MCp2C7suJO+NMxd6drDy2NaC53t+itdALQBGUAg1g4AMZjlm7uZKGHjSQgGpK+8g3
pCr0gSFbgX2wry51hNvwHJUyaGmkwdbR9+vJHYme738Ez04YJ0/QFdC3WY01BSVdZ40AiXfywqsa
jrKrciSQxYEABZ6b5dHoIqtV5AZ2orTgQCFurR2patqGxHnvr9kj+igWnH9cOPGouLX7OBxpni7H
ri6RA1UuKc1sdNb2w8sY8YhW1nS6lsWesTDGA3uCLMHaWXWgxe0RSLy5waNYWZWDohleKciByqxO
aW9q+hzBTpJYNh8nGe8BTWik35bexfasa+Tlvk2s3M8A+ouKKeICog87gEPGLJmLJRJaAOYelOGp
GHjZv5WjfCNiUfnKO/atWlnT0mQ8AD4oBWK/JU0gCecRWayLWfBYcRXDiApjDVFiSuW0HGUVUH0g
mx7DSyr8ur9aK1OQ+GFI+I8QxgxAXaqBNBTLVRl/iklorRyzdyJuJelFyQMNQw9gYB3aU2cFFs82
VnJLEI6HHAawwO/Nnqs5FnKS/WnO1RugIW2GpkAf/ylDhhdAl33MCfBrUQ1tV6A6WYgQsKq3+1b0
AB2f6sXk6bANUzWQxvE7GkX2ZdQfVJU44qxuNWV4vb/GaxYJBETAgWBwQIKrvBVLw0jI9Ab7mI5N
0MrlCTiN/9zrI17/FcE4wrxPC0VfTEUTk8deLJ7AbgoaTx4M05pFYreAEo6MnAqKvVtNkJDLZqMj
eDzWljuXsy/TeWsVk3t/wYw1u1igzg2wWaPzgV2xykCaWVZLDIPFUlWC2QobZtehhjmcIqs1v481
3Tf7aryYHe1PNM8zN0cDPv5JwEfaiQhGW9sQ4wYobWNbGTbm5UpX1GoQTtSg5XsAXLVyFJDV9TBB
Ep7lNo1HOxTF8RD2xrxT07BAt6OcRnYFtoi3NrTAKhlLRWu3epschqaeHy11oM9Nas27vldit2/p
bNpIBhmAScRMaoQsEE1TB2+gQrMjZGw+FQ08OB54a8uNQCTLjcYYoDeDXCFOysbgA9iROBpV+0Cp
Riu15cZEzTqOH+peSXwRMXYrkHCblYK8NQRgp4PvzgesWejOA7XQemdNZ6AEzoGqCepBq/CEBFFc
VxZeJ1XoB28GYn4Wo6psprmZX6dalwp7MFL6oMwo+tv5GLehPaUEQ0Fa3D+P+SgFXVVk34QokcBE
nOhopMK1iQdPtXqbWAgVl0oG0DPZV7UMnFmSG7jxgY/GOACbnZ46DLFsAaihvqJdL0ztmnSjS4XR
PElmlxJ7BHEX5xitxSqMBS5Pb7S2y2xre9VPadXS5UGHxFLf/a4x46OCLzj8fd/AeXIYp1uXpKCK
gXuLBGZxSweepha+prm5G6z5nzMvofPuSifG+0RFNTW5gVyMZoU/dLyj7AidRE2dm/ZQGk/3FVtz
ddfbyCiWo2JGBw3bCEUOYMV8ykgX3Bex5sRNXUbuDyUvBQQ6tz5owJuxUZHzRU+hBLSKGAkmGuFx
Qn0hL3+UYumEqbmlOq9gvHY3AykXcnN4jwAEjLlYW9Yg9MpyByTSQU6cUgAeMRKcab5BMZATqNbs
41oWk6QDv/UIiiAsIzUqDFh1eeELuvjc5lX91FgCb/RhTdy1iTDRY1IkED+joImrICZUMSqqZx6V
n8OYp9fa3l0LYvaulKcs71QIygBfa3Sj1xsYe7ReZwX1nSR7KGpqT03FyWp93Tl0fICvBZQjS5em
zqxmhjJ1LFboIcxRHOh/iIj95bGUR3sSebnplb7yRRYmSZcEAlCeGA2zORvnOISsaEzBlPlzVvV9
K38AKsTRUZyV9MHBm620pexXqyeuMfVHS2vcuQbgdWrChB/GKHu+f2JWnOvtRy37f3VfVRu0l/fI
WDgY1vS6rPEEdGxO2ylxFf19BlOzeFI6jtCvngAykZlB2UnGYrDHVKytqcSbqXUKU3zMCv2Spwbn
lHy9JdyKYNRS4kwYpwotHDJRvDpFDjgQM1eg0XYSdjHpOOK+Xn5uxTEOoOmsVogbiFMS0R7AXhLn
jT3/C87GWzGMtQ46lcYuxMLpmbSJGr9MgeKiLDwiwNLf3reMVZUwB4FMC7IsFvuGj4Y+TnsKw1iK
ASDatNXWA0vXfSGr5ofufREVAcyuiGxKQkdvcjsW0KiWfscANAQiAqb9ktARNLxykQDUwbu5uS90
zfxAQokjCBropTZwa/LGPOqVqWGzKApFba2c8qHmTHJ89Zrox70SwcQ6oQJXYwUSSkdA0V0ApUIK
hAT0fdGX+6qsua9rOUwAT6oMq0ohhxgZZu3OmPad4T7j0mt57zGeqGVVrxxFJZdS1qgQlcmo1po2
rWX09zh1e8iTz/tarbQ23C7fYptXsmqS6VMhYrRC2HSgNJZt84jrnmc58hn0MU7hgv3ckbw52Jnn
+OkldV4ilzfvtOZBrpeW8SBAfhs6sV0ssyNeQbxhLv0BwxCatBciVxB+3teZt7yMBwHbbDKVJsSB
/+BZkGdAJ4DYxUwxE5dmnmYkwX15qxa6AM4BJxWGajLyJExeK0LXtY5a+bNyoOrRjD5mntGsLuKV
FMZhWVaSF6DAQctrEQxmvxEEzU7C/dgUHjUfos6/r9RKvR+GcyWPecWTqqJ4H0KrcrLN30ZkF++K
Kz4qb1pho+hOI0d4BSjbRj5VfgvGiuhy/wPWnCZcJYAAAO0ODEfGcHtFE8Z4gr5CiuazKHES1dF5
GcdV/3UlhLHMCAyzwp9FDQEeKspvScfjBpYW/3Sb/MY6LtMcmIzGFC9bMpozkCOOIdaRCOeqfCDR
tzoKjPEzUX/W/VlPdzo9RkKQic//Yv2u5DJOJgRpXhYvB7+ZI1dqkJw2cDHiVcS+XjVvtWN2Saj7
op9DSKnISS1/qdNBxtC/rtoRJTbImrxS/8d0j7cSmS0bS1qhfrrYRbOz0m9Jf4yabxovZK+c6aX6
gwYAAEbjRstEgx4TyjPmjRDYMACXGoqfA5knM8+9lHAuByvj5RBxJYrZqCjL5cEgA8bTAPF6kXp7
3iTHORCO6kNd28UWvId765vEqcmsuBM0egKkAcP6mCv8k7C8igsU9XwlGjBS2NKjGY42RnrwyrNV
qURq0OtKzuNg5TTfiGOUbJUhN4YM4qh8KIQnKd1IwtN9g1+Zp1l6V/+qxNjiqNPBrETIqLWnAX2E
NehWj13u9oQ4YeJJ/e9W9WtzL5qPdb/XyEOTnJvI7eDYYs7qrjTxLN/yp8IJFHUk2G7DrtSImjAP
mP2jbnRSzh12tvxQnafk0B/aTfzU+YVgh5vsQE66vYtfGl5D4UoQvPkA5piQUAAYTIYPGEM/HH0a
u7H1rbdONOYN5nF1ZeJfXYlJnmgQpURulW5EZOFs9Wfs/8oOn6mfvpWSm2yjh8EmB7S0P9Pgg/fg
5SnLxEbTLEejsrDzXeEOqquigF4XXhJ9V9LX+0bGk8RExdwop5bo0FWdMCu3r/LdlD810yVMeIFj
ORFM3LjeQHZSQ0XfkprWkFTLh1r93mace/VK9wv6n1TAW2JOw1yY725NtFGpHKrLWOw0nrXwDNT9
MfcrxZ/JfhpdKKdEsTOrGud994d0mVFMRv4RHebo7QE8M/NmiKOmofmoLgNKilvDv40jmNGDFMNX
8uDlSHqmGQaB9U1B91F/FOI9GKknba8rp0F714dH4GLa8oSqUxRkoZuWvTc39iDus9kfSteY8QBS
7EndImG770L0r5vIgGCgoiWC04yvfUzBBPEhd0Fe6I5RTDbN9lN9NlrRH2PHwrspku2E5wFXLAeZ
TsAAojingm2XiShImABsdtZwD4AHBGZvaR2zzME8UaXV7n0jXfHtN6IYZ1sO6tzm8iIqOSS628SO
goH7RHDNyNUpx7OvCkOqbmmKWdpiGE8XzQPyZgqE5b1lj8Xsi4Jut9K7MBzK7pTS1r+v3EpkXgT9
Vx7j2LpmAgOzBHmZ8CoCVl+Rn6NG9+fOuy+Hpxfj1SSwX9JGX/TSQrtoCt+UP0stUDATSA1za848
wMEVgcgAYvgX9VucD7YrTJBjM0QTVIeqjydGdJvM36f2KJDqnEjePye5Qi5CBscHCnUYwmfDf0EM
sGNHVufIWuhM9GUKAbKs+wPhWMey+8xhv5HDmCKVlFhtQCDvEOs8Zsdcek54LWgrjvJGBGOAyqxY
CYCAOqcNVQdjuo6ucq5oq0ooKMYtmc0Fl+zWU8qzokckxmKpcffWktntafxEUs6dYVWPKymLfVzd
yHrJFPREhBRQjNsKsHhRvrpv0jw9GI+fCjEG2WZIqIpftPKUCSkvZEv/X0JYbidVK5UIBwToZGhS
brXtYKrwvJz2LM5asXUss6h6Qy2hidhp57iXXTCKuPf1WMsxYxDmv7uuLA+7q/1Y2t1bDayXIPma
j4l+0KYMBStQd0+KSxNyKNrcJvGAx7gIOm/DqyT0DsSY3eiJrQ1iEA6XNuPBNS1b9OU8XX0UE0UI
EBpbS8DqFt2LWV6q6RRF+7zZ99FRyry+e7y/CCvO9mYNln24WoM0FHuSyotNJkPQJ5YtJG+5HIQZ
pyLI20/mDHe9ZTbUWs5wlj50dbUvyPN9TXgSmLBRVpFljiIkDOo7JublljsQLXK2hvESepLPgOXH
WuWa+GymaWoDes1Ev9T0MPaCZ2WmPyal3TZPAAXhHLq15O/NRjHOI45mdFwOIQ6E+FyEKEfjkHfn
Yn5o9N2YAv1D2BNB5khdNUZkvRD6UXr4UnxoahOFTiHunQIeKyReoqb2UDnG2Nn5h/4ktr/u7+Ga
NSqY+kVjCcjpMCpwa43mqDZ0AalxOqv/XdSYYEYurJOIKyrcBV1ON3vQrmUxCzq0YGGrsgSkQAfg
eNaYcznQD+MYXl7kp/qz5HS+rQzdATvoSjXGNZuhmqcSpgac/lM8Ja/GJTtNvyrLpnsDkFCeq21f
tUcuVPqayV5J1Za/Xx1vash51OSQitepN/wGmLd2VLfgGYxtwHn8vzZPY679pkRLkYyQNdWJC6wH
ZyZOlj6ZPBr1tSB3rRPjtmMtBYRRCjmFAlCtXN3HQ+IMEy9BxBPDOOJOimulaBcxmLYyh12K7Bov
eb/SNXZjFdri1K72ZzInY+oWIQKouM2gfk+fyUHCLFD5rl5S3U44bng15l0vHuOHAfIj9tmySQ15
jT4MW//euo0teEmAeVfNFn7Rvfzc17b1mL/eNw/eejL+GX4zr5MakhXlczBfZaWxK/HlvgyueowD
6adMEsTFNvSjAsiu75Ld7pOdRtxugErl+7wbHzJXo5jpNXnPbY5D0RiHgqitY54KslEeB5qjdFYd
kdo6qL8i75tok8Dg3JFWJpd1THXKmgmw5T90ubfWE05FYtFWAvsPTfC2Pxf5LgNShuKCkMxN0stU
HUm46bqgmlyhOqVZwFnu5Ujf+tDlA4CZDchs1KfZF808zpGVExXDcwPG1nsgxFLNmUQbewvW3hSU
RLHuzaFXUI8jeaW17VY0c3JKMzIT9A00TqbvAUfa1gU4TTfZsE2yo2Cdi/JQV++lEtTGq6XZvZwA
I8BTxF+S9KHjjaLZ4pg9WguTZCR6Suslw9Gsws3cZ46BiRrFl4X3oqxdi6Z2A/L1tv4+xqLTtudo
Bkoh3SgyphSiba+CogTpi+bQzOj2ML+bs+AJreqMky/Jm3T2aLHVql0pEK8atkQIwnSrk9luAT5r
BvoU1P0lG4+hctbQBhOlkVuQn1Gyj9CKreNWUQCzc37I0zORXV320S1LQUxGzmmxTSdfbHFfJa8F
wLbDTWpsTOu1pI9or3YUss+nxxzte1Lmov3NqC5m6xeZgj7Ug6bv0uhRLw8CKHWNNwt1//mQ1ftS
ycFdsDXKpyILSPMRDs+omxDrYvSbUreNKciUM8H5EXtQ1iafjYqxk/Mw+70he0loq8W72HwrjcRB
ScTGpSjTj7HpANWIpBeh/FCmxrXQXogLSwuMLWqCcrpSd43gWsmnXAITI/omTqciPQs0cToUUuQe
sOimD/Nz0vIlrDZF6M/t77ZyUusghmeksfrmxcx+DACPiqtDXy0Lstdmj1ijk/V+pHqN2GyFrjq0
EeZW5XOuDLZYmoGZvYPx0y8Sr7B4daeV6hrYl9E3DT4N8c/c8O3ZLLQorLW4Q42SOtLW2NYYt+68
xM4PDYiBbPFBORovtQcLu4AvhDcTvSYerDaSipY1YKkAJ/FWfJVrmASSIT495K7sDE7mkHMNJnb7
7aIfIpfsPlE4ems8HhL7CmMKUvRXkpmDqZeTbtQIan+6hEJP3lX2/BZVNtDbROfJ8Iwj9ZrDtIm3
hkvdNBBGW3QjlxcJFm/LuKabz1jC0VVkjfumBIQQPkNeyBEhOnT1AM54ADPcC7ER4VzjkNnv1s/7
nunrFfZWfSbM9TQzJ9FAvWyM3Lj4TmWvodTuFJ5+y/ff04+JdGJWDJWhoX5V2MVJdZR97GfQs3L7
oPXCfbMB4qJzX7WVQtatbkyEK2LAerUm1rR4rTDuTvxKBcUc8o/uR3s8ocndGTjXZp6WzK05V+qc
NIsZG9ZO0YJwPCnChqPVYpD/eyUtkbkjxxM19ayGjFSPfojaZhbJlqYNmnw/UHFyrXz8aAfZNrI4
s0MT5BAYxBmS/jHLeC/Mr4UWoKIh678waSynVmROrdGFuV4IZHDM79FkV3iQ+8QXelCKAmxgspvz
BJ47YZsCIOP36Bjf6U44pBxski/LsXwDMPMxuWrhO9hmhzqnjVkqKfrr8oMq/Ta7X/fXe13JKwGM
FaGEPhRRm6CvftTR1VbalZo6qWg+oS+Z2B21UNhDzQI4A+mk4q0d2+GIbP4QbyKaOpKi2Whjtq25
OmNacpuZGJcf6oupYcyBCgnPk/7hY79nHsyzxrJymVpLmwQu6I+Yi1Z8sk3d7BS6PzJgxcxPuGkA
EYHYjW9iZn/wW2dwd1pqX+6v2xfHgn1RAUWLfl1ZBFD5clSuHNogxFMuyiGutlPty+DbqRDwGuPI
hXr/cuYWA0BLBtjpMQuhsvl+K59zqqvYHzUGabtOsKqewoXUWDWzKymMn5R7Zc5H4B8vIAgm6B9w
Z7bLNCCb8FJuFYeMdomC4j+eOGJ0Y7wmAYq9EVUwbqF8bNNnqvmDxPGSXwIPI4Ixb2SRhUbsoJiQ
iuI2z6rizdJS8ywVFGhmGNsuj0aX5r8FNCc//HMT0XDb0LF1aP5nX+AZRqikfs4H1GkDEbzoIqD6
672svN8X8zWX8UfFv3KYF/isyn1CAQzuWLhwuxIwpIJoJ38TLCc6mBfyRPfaEWhSTsPrVP36Xl4k
g6wXLvIPuAOzf5ExW4OVZIOTb3H0toZovwHO3gNK6fYPTEbH2UyuQGY3u6jqkrqDQP3YHhKk7APL
0R6N74M/BvHOPHHzRF8yNoyGTMQTtIkMBphKnEoDySmmJ2wZYFC4QvuED87ztaPiVtqfrOOVU+lI
XvaTCGmjK53NoP8sMfM+eTIAqNr9HOjnBjfW2Gk/YE3ThnehWPU0eKRhRBzg1yLbQzFJZUnkuRjQ
8YaW434zLOlFTbf/jbkuOCdgW5EBy8AYjd6aBrWwrLgFd7+7QHR0TzhUO/ojfDC8GnmqU/EQ+e3w
r2znKpozkaMz5y7STchFxe9TfZTc3A/d/If8PDuaU527Hxw9vyQgls28ksccS02Q8zaOywFY7Ggx
alsb/cFOEjSA1AKqQIdnOWdlv971F4lXoZwx1j4zwSwhL+5U3+rfh4/ZLnU/vtDNE7WbDUak/Hlw
052yGx1Jd0dnci//uA3m9hNYoD5FUMc61+Bui3lbid+F7tFMHMt8IzkvGb4asRb68yXVgcFHxozS
XquStMFZmVHwIjM9jaMYcLZwLchrgNPHbKAESDqWZWUkBt6oy+kHfawG/uxTd/K1vQKWy2+tHT1r
uzao0Sjp85BSeHIX3a/8QBrWmZK0kGsl8lal8wGlaicqJy/mMQCvr+JfDZlrTJ9O2txGkGRab0ny
qibe/SVcC79odUHfCzoIcEtiDp3RAE5jiCqYZKQFDTIf4YM1Pg0kAIjXqeD1fKxpcy2NOXKACJjj
Joe0yXrrIr8EMuV9dXgClNuN0Y1EG6VFgG7+H2lftiM3rkT5RQQoUSKlVy25VVa59u1FcFXZ2vdd
Xz9HnrnXmSxNCt3X6H4wDGSIZJAMRpw450FTvppud/n3Z6c9i26xfZD05Sjx6EDryK28ijoyBuav
3u7EB14bDHRM4QadLaa/dhoujuSvJUN6ZuUDw0UQw1LIaGejGRNp5zi6Tv0v34s3PjjzyyxpnKwz
X/owg4pq1jzTDp0NupHfeEm9uTzw77BdjBx0ouiVxM2AiEma2dHXStZl+J74N+QfTacBsqi28uMN
kErIijR05Sm7tMVm/n4oN6sQrJCJWbUQCxGgPcz2PYj7iWPB0KOtuHntXB7Ytw2Aew5N4OAFmlWh
vimsAWiqR9PUQtkB5evKc4IA8DXf7nI71j+D7p9rIMzmcFSBsVeFRK10Ko5+bSRouc3sCFRRCXqI
AUTqwjs9Vlcc6JunzuNCYRChLVA0IOc53wmTB20dmsJQnQChfg21q0pEQJ0gq7pGYLM4hSempF2d
oQYpBgZTIznSWLXUtHWT5OCrmMP4qK+pbH/bGdLIJE9kIQuoWc1TSMtNHHhXft+vbPPvgZ5kY/6G
kwMehYI01FrYGMyfJbsbFTtHo7YxHproUE0bnMd4UyfFrol2CEFtHj715j1vbkcegyD+8bKLft97
0tdIl0CktnlONXxNhVJvdaVhlwOHYUEa0Cr4lYnytko3YB8JMrcN1jb+7ChnR95sXKAIBn4utN7L
2nuEl7FvAGRme4b6FrNZfbu/IYBGG0q8HSESMmUVhNvfMzMJrQIaQSuDX7QPOjectyrgXnJqttPp
2IcExdEWZMKMdei1B86kfaK8Q/6c7YgG8rXU+6nx6lWjK0/EhZrRTBQBwhljVrWBJsK5I+SsheSB
gdF3/UufccdTK2c0Ulv3y2fPRDt8LtxiQK5jHFxfj1/7PnM93hyrFMiYyzPx7UTEQpx+irTNdE9n
Q9JgIjKUwf3ApeYvFlzT0v83M35qSNpgjZHSIuxhqIQaTRI/MyjfUESo+SPvWodk27Krrbl5P1jt
Y/32nPszRrBjowoA7lX51DdpE3cgOclsn+VoaXN1/sXoXaq40aC7cfQjQLFDXQmBluf1r835eDvZ
65OGndWWsFmG+VS6ajiyxOFR2m+rJByAES/6+8srOf+ivKUw0P+OUnoHBFNYpJ0Ci7r2FZGruLCI
B87xwWb0OkqmFb+ZT4f/vzWUWM7H5ynlGAHmBqbkLD+Eeb0rag/nx6/LY1q6b/6OCQQ451a6qWrR
ho8xjQMKCCg8Ka24zsKH1MQwpzWqjsUjcSZwgcIxAgGgQ8/NJWgsyltK8dvoFwwmwHzudC2xCvFo
8A+8sBJ0aYXaa+79aLOV/bHsL/81LYNE6oHoc9Eis5ty2PQqdHZaJ2W+Ff6LBmrseDyfZqV0QyDc
PB+kqAYyVSospflz4G2gzqH61yra/hV2SKIZ2T2tBbgLKPhzm9JuENOUZAqQKegDDqxYbBKq2cQ7
GtGG6Fe83KI8zYkTKj8vu8/3zNG880/GKi1o2BmkTRTYzdLOrsx91dzoHIe73fTHtLUoaRwv2QT5
plUtj6/tkcU1BYcvWt+g/WbK/fMKuIhiMwUVT5JXT20f3YU98h/Bc0LW7tPF3Xhiaf6Sk9OmGbqE
Dj0s5dBcLoLAYXhHFKh2X57PpQHNobo6c1WgKiFNZ650AwlVIDATkie2iEALY/g4RzNNe4+VdgXM
sWiNz5TSEM8DJFhyVIj3pQCSkMwmkEgbPGaZqKinpLzztLUU49L8mSemJP9kBSBazIepgKSVEzOg
cBIj4k4BXdXLU7hQv0M6/8SUNIdCz4KuQ30JHKhXtfqumrcc9DDlMSg+48lh0ztVnhVvp3YveXyv
QPMrWvmCedrkk/vkA/7Q4p/4SjaUvG4MfECbf6XpgRpHBbUfQ71Nw7WH89KVdGpKPr5LT6tN38/R
HSl+x8HzjLnOeQfiGzhOEWw6LVkZ3OJCmrN3gskPXa2SRRJxEteQ17KDTN+bdfvUoier7Lx/sxFO
zEhREzOCJFQ0mEEUedXk2maCiXDQd1WqrpQCF+YQhSDkUCBKhhSBTONDQoju/FkujegIz8YSGEKa
zvLn4jZqCHX0aggs0dXVSjyx8CICuxjgEzPxhcblElRWtDxI0yC39Twk96g6m06LmsPm8n6Y3V3y
Rh2gpVnUEfKYIIY7P7mmkkG5hOFhnJbPHIqj4XEEtZP3boCiHppwllKtoO8WevXRjcGQbMHQOBpB
Zhc68f8y7whHN11uh0ZhMUBokraz2kmAEUoHhkrfmerkhiDKj3WyZy2IwYXv6k24bSbwNvn9TZj1
jsd7d+LikeYKOF2TbWLGmwiEM0Vmgm9gTSBv4STEJ4MMVZuBLEgrnH/yOPRJORRoGs3q2ik8RCOR
lURfaXN3eTGWfG3mMcb/Oqip5EBZdBkJ407L7aEBRgccYsHe7x/VGG+iZiewj/83c9KpmyvVRMU0
m/OfclR1FfMm6n4E3lPWg0vj3zwD0IYDvlJQzSrAU0uzmBYllH4o1IX83gFhVGU26IGDBpT6HBpW
re8nEOmscYEtrRwUaJEtmY8kw5DOI19t9SFAV7PdVU4DXFeW/MrGx55WK1O5cKiDu/SvHelA8lOz
56WCbaQbu848cA5eSs1SJjsp1tThl4Kq+WSFlAWIC/DekOZx9Ieq0kLYEsrtoN2SwVbxgAaNVNsg
UWiCPtXJC7QAA3zItkb367LTLIDwFTjnzJlgmvhPxkaAki7i6Tj8cdKGfsblu9A3arcDZoGCNWFC
x+Gwsi+WjsJTk5KjgkduyGqOVeQzDfxkPkCnceW0XVzAk1FJ52DA2djrHUyQMjiiWXFD/HLTVeG1
HicvXTCudIwtReSnsyiXbFQOfS+jwSyKsv+qgh8ioSgy+j+QAzsUrH0gvrExkahstFdIjVkrazi7
o3zqn0yozAZq5mYzFiZGG9T7uHTLaLD64p60X57/bATHvHhQDLdij4W2ElMuO+/feTaljRISVc1G
A5arMnIgk25NTQAkZvSj4vkTWmY3Y38/smBL/M6Jgd5lzwogtSvDn3f9peFLuZCY8THvC0x+XH4l
3l1b9k5j2gBcdiUaPPcApirspV6r9C6eRRxNJDiKKLgIJBcbR58OmQaraJ/KmgdR33r9JspWHHnp
DgH44T9WZDGpOPLanOiwomu409Gj0m4mZafq7yraxfuVJOZC9ICkwIxgAYsnelWkIYVizKBKg6PI
NJ5IFgNb+Dya5KGiGZDG/BjpqgXs0koRYcWo/FRHMVYhfQOjXe7k3ZPuXUV4UAaARNGj8AEYzlb8
ZT5QJXeBWBiI2FSwACMSlC4RDg5TX60QsaTKXQFyIbXaj6t8sgvecWZE2hh6ylOvYTAyDbcNXumJ
aZcjYrA1qa+1wUi+HxIQAYtitmN8BKj81KMHIijr8g5bOE05BeH6/EY1wS4v+UVWgig8Bp+orSe2
ljybuWtM7gg8WFSsLc7ivKHJHtc7kil4GZ/HZqYKAYCcwlTh/Zi6X2X/IPwHvfnnrwAM6K+V+YY6
CVqnGBWlhMAKEUiUQtPAcLnnlu2bz0q791YcbumO5eBkQdMyeH4ZlfdVZaCkpM7mRPqj8j96Vlq9
+swBupl2Su/27Zas+cXSks01ATSdQRn4GxeMnqPBIpmDwURvnNBvLBMK2/5NZRxLLVwZ39IOFjgF
gZBGSPaNUM2AnLLqGbCVQ+Ugj/em8hTkr8YwWHrzOQGHjxP4skMueQncA7RVCJiAB5cccix54kc9
LEIFySIN6OI0/6hMngNK+f/NlPy+R80hBlnubIqgrjrEO6K+MH2yptxYq2MsjwpPKBMNKKgJzmt6
4pW1r3rF4OvQ62yq5Cvz/PzDKBTy2qt18VAL1dPdMU/8q14PkmMyTeLIRzVttiD4Cva1V4EDjpqd
YHddlioA5k9B2aHNMO1W4reFOwnMUODDgCInusvl2S90SFq10H9GhArhLHXD61sdpPRJDFrjPLD6
6u3yai/5MthoTAYWCritHGT4HETORQ17QVNaMVpezLcB4Tint0YYrPjy4thQ9gV5MLLW34obRKvy
ls1jm8pKeRnUAMgxUVxXfjE5PQAycZKHIKUT75eHuHRECFTRwYcJXaQZOHa+9l4BeSlQ7xR2kb+p
2rVqJo7O7wr1TlUh3jgcas1F/e6y0YWxntmc/fHE3zQxVZ2GHmbopaNCCM30dPw5J+x0sIk06LJp
UPu+bHGpVHdmUnLxYez9QaAjFnhol+abXNumE/pvgFYQu0JprLDYm/61BugCBDqLu8J8vvwBy0M2
8V4FkgYRu3xwgEcl6ZK2QC3iusidurk3GhSxJheF2wz49MvWlpIjIJlEYRZ12RlSIN1mQcKAr4r8
wtah1f5sZHS8F76mPEzhoCo265Lmrecs3qlaqv8u9db8aQ5B59ZdC3GsAZW8vZbV+ivOcXwbb1Lj
3ohiHcKWudb3Di+7IHCrjscvegAO0JSz2okIqDT9iSGLpSgQwVoZ0lLEjxX87wzK4VoMzsnCU+Co
EUVDlrrLzRv0qbalTVKIZg8pEv/PBd2hlJXyL0h5r9lfqD6e2Zeit5waZmr4WEF/2oNzRwtfgKD3
qT2GTwHbDfpr4UcrNhdirDOT6vk+6UNE/+rsNKp6F3S/6ATJqN+XPWXhCj0zITlK0XXJNFDMahBA
tgf4DKpsdJRXzXSXTtDthrO6ly0uHKpAU0N1hhlIP6A5/XxQpFfMfmJTYU/mYTQcClEbs/oIva1Y
XbMlU8imQGwSzE0g/ZU2nVmlmjf6PVT5yDsUUvQJKI0Y+PvUAo2+fXlYC3co+JzBTYcodea1lIal
NegsVesBxK4pKn7ZEZG+G0Wf3Zr86tKBDdYbvMxwXCPskUW9lY5yr0uUwtZaXSATJbQ2sbREg9Bu
De08dE9SdFMOJs2OnBhN76RR2ycOlJHTlRTs4vSefMl85p0c43XSaLRj6MkLg+Gunj7z8LVBzXGM
UXWZipX7cXF+ATMDZzbXwEUqzS/EF/0qajHsZAJ+2hNEc7iSveameCUg6V9ZzaWdp4DqRwWmBXlt
eZI7P/CMbIywLUDVmPv5MckYGpbW2OAWZhDjUebekPlmkB8dVKNGA+bJAvVUTJmHJoMH1E/N+IP1
d5fdc2mfgwaCQdb1jyKbtM/B6hfkWgjeYaME+cQzOg4sWh8qcNqSYZvmwR6n/2WLS6kpPAJArQ45
K6j3cWn3GaSqilKB1J1Of9N4i2jdUlpA4FO7G+JNbL7l+bPPnqM1upuFxnXM6V/DQsI0DEUb04bB
sEY6EHs4E1piI/NW936qSWeVPWieD2a51UEdCcVkEEeK19B/m/Kbes1pF8OO00+RvHZoxrRrOT6F
EIgdYF/2CjBSqaPTn5GAOmy1U9MjhBMzyCcSqGzYHpp1Lq/DkisjpQL5PdQcUP6RPkEwj/kQscdP
G6YbgQAI1NY0f7tsZOlUwksMWwaSOYgYZVF5VTRq6nFY6VBogWiI+tNL0RQMR6420XioIvRaiTX2
8+9ODXAywwmPghOyYTJVuCZSJewpdCj1EayRXgDW29qNEu1IuH8wdcPVwW+Y92tZie8zem5WOz/3
uljVBwBeoRhQMatu0ASuCDfl+8tTuja4+StOTlcGPUO/m0U2q8Q2MIzhCXIrjL2O3s8kvvIAK7ts
7/sBez6q+d9P7NGcx2UgZnuaG6DBNwCU7AVx47+wghN1lgpENVJesiwJaDo2kDvK2JEOW913+hYa
3q+XrSxU5zGYEzPSEo0T7up0NqNdT6/wO/YB0T5yEx6aF75v7op77lvKL7JyRy0ceTALFSKgoMVM
uTOf9ydzGPoCr+V5DkNIbmrgRTxUvwV3hPoDKXiROEP3c1zjKft+h5zblG5hv6mZGAvYRO9YHP0e
9NbqxxczumlWEXjfHzGqaaDuRhlew4YuUwrlQSPSqtaw34zrKrtug+tK+9EUz2y667SVuVxyx1Nb
0rBalUxjm8OWBqlAMF8UnqPlwML1K9tsbUzzNjxdMkULcw4tSWgTgn95MKwy/wrBDQHqMGSAmc1b
Y+ViXBmZ/JCZer8tK3+exeJH7v8S3VOIirS5Rsm25Bc4kKFYCY0DCMJKvlhlCe2JgNS4jvSMkdzw
/jABG+w1V2qxvbzdlg7EU1PSWg1aMuQth6k4gozJTyr2uv/rfzMhLVOWF1oJHUuI+CioU4a3pPgs
B/9fHIEn45ADB7PW4tRTZp8LW82F3GcFLnC0DoWewX8opkdXosxF30MbhwnCc6iKyRESbwqjQvsp
7A3q84T3uj3xwan68YomGQJ59oLIccXmovdpFA8vlFmQRpPCAVMLFL/qPUg4gy4jni8S9IcHTqI9
XF6wZTsg32MASSFlJy2YD1QA+jcEJA+zHp27djSiukN8u1jT9Z5/6LyqgkMJvPdIAqMWpsi93CEa
Het6wiSW3c+6uEIsimTgdgC/X+WwzFWGFWdf3Fcn9uaBnxwYaZH5vTrAnjrt8t5iquM3b0K5zoqV
LNkC7whGBt8A5YnOATuUd7Aa9jjZMYX9tXmDPJHyEu8K0J1Xh+RJsWti+SCK9lzvl9nu4g+yubyA
i5fZqXlpV7M6qKk5m+82+Q3emCW0RD6SK7INnXoXrIFIvvsLspCQsZqLY+glkOE8akqUpEFPoA2F
4lq4fXPtTc6o7i8PatEK8veQ6sK0CvmVnmqxro5TUtug3h70I/efqsEha8m+772ciG5QsARjDAPO
53uZoFemIe1AqDQeiBWCt4VY9Va5Yjfqwdw0Pjqfa2bRTQTmj4PYhw5Yn65CZ40+5run4isAD4Zq
Md59aJI491Qo8UZIx+O3k8oJJoegB7IASPa2WMvnfj//zw1JW6I3/EAF8Km2B/aJzqW0Q/fXx+WF
+/Ox59v83Ia0GXiHpzKJMRh61xxLm++NDdt2mNbQbnbtxt8GduGCZ8lCjOBErr6nW8NFPnslfl2I
LMFjBGFk0HlACQDJ1fNJ1cbJ6ylUyG3/ufrkrtJa0w+07IPtTbjZDsLb18phXCMnm1/n8uBPjUpb
MdTNIVRno83nCJJ8gZbk6hha2r7ekPfqZtxdnuyl9Tw1J53dihHTgHQwF41HqOLyuZV9Jbxbm0c5
CmoLVS3rCTaei71xLaz0jlgKOJWOL+YhfGiuleuVDMjKoOR38GC2caPOBtVxH+l7RrdkLbL7fhWd
+YaunvvGmObC8xKYEA/sBeGjA5bDx3Wuuj+lvwvuIGf3Bwolz3ac12dfQbbtCJ41ZZNstEfsBTff
j5t292S4IEDbJpYXboyVEEL9Hrecj1N6XfncByB4dsceVNvBUbtpNtEbJAQOzdVw3+0a7EGBvUj3
4f7m93Cr/lAdQDE/PDjqGuJ7dS6kQw7NCBHzGnyL/9y6zAmO0Qbo5GxjuvEx+qhfi2eyjW4eguve
jrZrb6+FVNP5TEgnn6mPuh7PKzEeuOttjcQyr0ZX2SnWryPUoz4hUnpn7MyVzTPPr7z+Ag1QuF0A
l4FU2rmfFaSESqAC+iQR0m3SpFeVn68AFZZ2y6kJ6cTxGSS/pxEmoDC5Kwp/B8AHcAprjOdLVxQu
Jwo2CZTVFdmTBUuaJm8QjUYs/YXaERokUzFc54F+H4CFwgWH/hrl9tImhd4xCrqCG9AWkA43bUSr
IgDtePApQMf4N5PJt13nBtM+CBioCa00Xjl5loKOE4syybdXokux7ebnERKeeemC2PK9y7zjxLs1
YdWlnYm8x1zFN2a1Gskz1NaIQ29+UQATchX7zT1PY7A1lvxx6L37lnZOzseny7fF4iY4NSr5Sk1L
tHhQBIrCn267AvXB1Pg0osk2xfsohA09KlAtYm/kI7njeX0jTLql4okmnmNq3SHTxaaI/ZWbetGD
T6ZCWucyC2vPS/FVSjNtvLa6GVAIyoNyZfSLM44YC8wdDE8qOUjXjLBtjQEbJR3eeaNZGvrDaWQD
IzANu1oQ6/JkL26YuWwGRgs8DeROuoYCax0ZGFWSvjUs2xhKeZdOv7OOXaGSv3LQL47txJh0n5Um
9wW44yvbg26akcW7uN5T0+bBVd3sFWMNArG4Yifm5ijo5GVV+VWoVxWmcvI8iFn2yFZTewjJCu5v
bVTS7dVCtZZ0HvbIABEVwn4GoUPoTyV66YwrsSavt7j3T8Y0j/lkTN1gVmZYYwpzcKggiHPK5ssf
sn0CVtvLnrFmSbqKapJVIZ3fwTz7ncduCwLzuH7MjH9eT8BjAieLAtooNIto0iqpqEqKSDHx3maa
ZQp60wygwK7j3eXhLN5xJ2akVSqx26DBhpuhaGLqQHFO2QHDwdzLVpZ94e9gpOXJQo3WRovB8Ppo
ULFh4rXr90Wz5cQujbfLxpZXaG5lnPkkmLx39SGbTI/Av9EHZJMWryReW6wUVpD9824jLBIgcQYu
VlR95ORfyQeFeRyzp4ZoduH3rHwRAwF2DOLXiq2s3alLpxKStSjLztqmgByee3nGJnTpBHi8Z5Vu
xdVNBQYAUOeO3Wu1hvxemkQAZRnEWIAIRReIZEpD4AsteOQJfEXfdZWP6FKNwm1W6LfA5jWPl9ds
yQ1nnAKwcWgnFjLBQZfluZY2/lyqi9xU9W/QNrG5bGJh8gB9xmBUwCK0b4naXPcrY4pCED+Tu7C7
jsDBKAqHI/VsrBH6LOR0UGbWkWnhSJZhF0sLVeW4yXIQctpBhLaO6dMsiKN0hVWE4yZEClowNELR
fkQBY7rP9Ghlu6l/0otS6KoAF8qBNBRoUJLL+FFupCOU1mo0KoY9mB2j4E34Y+wqTU8nK1Hj+BFq
bL1LmZ/vScjSzyY3uN2hvewB+D/6iO746cYfITgbZ6TZGFGoI5NjkGPPqu6mbZQ+sxQ9h0cULC4/
ByOtX+NkYLZeK8Wrik65ANqBBUE5NB8+KIRB7+vSEDdVYnoAuqfBTun84VfY8pShaVNoEC/yOtCx
TJT/5kMDjhmWBOq+mAbi9v6U7CcaiBTA/xgIci0OomPp1SOadsy2pBZYZdXRGQcQ+TqUaFlvxTw3
1S3aLbXC8qZUC9xIKRgoL6mo8Y7oA8h6gb7CxVOy+921g1lbgYgCEHFFrclsD9wL+1Fhw1WkkPRY
J2n/aMRT8VyT8gkdU7cw1e2GPBMBtMSnCWzbwgTkPFDTmcJGZZuw65P3VjSGPSlFct+iQApNZ1MJ
7VEFHD0blJzbRh5WhavxuIcGQUr5VtMT5vKIRnslyVQ3UZCk42wQB2wa4mZdBVroqisPetcZ+9FU
1Q5FhyFwm460zWfstYp/ADA4sfHVhXGooDSeu6VWCXbog0GFlkmemhYb0ABlp0kF2oOGjcWDVoUR
4tYYd7QX8Oe0qAAPJKa5GTovj61S8NYytJq+D2OEOl+L1n7uaKY/1LYSedEGumpAcZRF5z+0U90Y
D0kytFCj0zP1BTKS6a7Q0JFn8ymNQV+pjF9U+NCbr5SicFMSd08gMTFVR8k8nm+nUoNNFVzULxqJ
S+Og+aX5iKA73Y1NW6ue5etgeykGvegtYEu4scuUtjkOaiGyQ43SggZ+EJW6WUmD3MpNw9MtljVj
Z+WZKSarDQtkd1ifd5s2y7TnMPVjDyQ9WXYgKaW7wour3VAqum1UE8jUQTCroQQdqwL6ob73qHdM
cTrgua5b1gybAOf1oQ6ycueRxjxCVjJUYduPQQ9AG3/XJH10jwavac96FFOtaYB4Vu6hR1IDG71V
gasVuARd732nSES376oY/cZDOCgOVHyV3yzsgHmruxBBVKeCpJz7g3dkhCQPVOT9L3NqQ3c0p/hu
7PNm5/vV8KgkSYQdGBnTVZxFnpP6Orsra4WAuBA5cIthzBu97GJqTcSv3tESF4IwOC38NzWKUMcq
wsLob70sSw+VlxDUtmiT3Gl9bT40aunfpiwb3/qxHsWGxszcTr3qZbtJkPoYKInANa+Hvps2Mb/r
ioS2Tm+QRDk2NCnudQK6c5Xw6HeuI0S0+slECVDT6t41/Kw1LR4bHZSK+iwBI3/ZHPgkRkdP08iN
oR84rhyX38lBUZ/BH7xWAZ+hwAWfX3a9KVLdqFMcC21GHTKhWW4AN38e2EjrbnC3P+nlLy2poLyN
g7O14sPH6OdOll/rdPi4fE0pc7QvH92nHyNFZDWlRQ39Vdy8CSQru8c0S51IvA8Dgxiq/zsvP0tf
PwYegk7wJYYQ0lv5gLk0dekDpMsrUUhiZMOcvO+jQ5S1TltmDiitbeD8QJKi7DRIxfMkcFKUcgHT
e/lX9udMxdwVBYz2+WoQUkaqMHF38eojDjQnqIMNy+r3Qvma/Cm0TNSoG577TlIE+MuwEoosRD4g
MpyL/fr8+pPT+ZrAcZuIEuabEhqU7Qe2yqHLDhmq1Ssj/Y51hd+dmJo/5eTVkhP0UTdtBVnYonRC
06VR6SK3aVWAu3bPPNwOwaFVVyL+hVhcARMk3tDgikAvuTS9MU00D6U8BJG4AvWpfwar2G6aKPCh
mbCLKr4n48/LA10KvVQ0YyNhgkIJ02aPOxln4BMyJS1MhjVkb7QSWpYBoFp7L7GbNb6GhUhSARsN
8uqgABBQLzq31WVBrRXQbLAD9gk2fUs0zuXBLPnHqYF5fk8Gg2NQLXMDBtqmDG2faOlN1nuvSRSD
gyxLyhVz826TdyN4g2c44Z96nbRcmh7h9tYnLFf3UPXPQfTi85Xu1sUp+2tCVnUNRjIWpIeJgQ0O
H2qnrraX52xlEHJ4n3mT1nMVFtrqAzLxrXj6F/VpdKnPbf+obqJELdOfsAkccKC3xwsiDFLLAElB
XoKuUVFeM7U4dkFzNwVgWy/7NTTD0n5iM+oY7GS6Ch6kc3+IWTJCmFut7a5WLC/9oKmLcI0Ek1sn
j8MaJePi9YB7CkDr+SmDju5zcyQdRqI2KNDx98xp0LD5o3pRbhBF7fOvsrHGlSzOkrcD0GiC+AhA
aOyoc3Mg5WprNl+NsfIILo1k+iDialg7CZesgLZDYdD85Tj2JSttgGctZfCPKPtRQ64A2t8lQwjx
z8F3DCSTf+1Ie1cvzKYPY4rRoJON5mJXTwkUYUc7yegKrGBpU3GdGtAxnneuDDoZSAVSywBugXDj
mBjTcYzXTvKlXYUmF9xTc1IAz+bztRk7qiFUgCuQVvhWxzPhlEPoQcwXZffLG/jPg1E+hv7gp5GB
FhqQ95ItUy2JDs0ZO3eHV7x5eOpeNdvS1ezpqtiENn/wNhBKeULt3Rpzqzpk/7xS8n8B3P/vAyS/
76F7lCRi/oCktsLhkGW/QAB0eZRLKfYTI+gQOx+l2ZeojUwwQnYI+0v3OnWbj9r2tsmG7/NP77G+
7V+q9zVC6IWmGxBsAFcFhnggM3Q5u41GprbKCOpbdWW9TzuRWuF7oNj+/gFvW3WXxvYq7GR2ju8L
+tektKDMnyAF72Go1O72ys5vHX7boY3UVWzyxnfafXRQb8gt3a1VbxejbQ7EzcwYBxJ1uRil6sUY
sMaDBNh2OKpPSJRFTrj1dsAUbFULYI3wodr2V8+X13ZxP55Ynf/95NoelaSFGjvB0kJODXLwnrrS
pjE74PcJ/TssKWyejA5vYx8GqmMGNsyr6Hf2HG5QV1O+Lo9k8Qo4ncD5ND0ZSpbxOg41TGAKBbOb
5jU7hi4BqHKjb02wbccvl+0tHjMnMycdM37gh10zwpwPoB74TSyt7K1kjZtgAcM/74G/8yc5JN7H
hVA6mGmc9AZaZ3bpvkL8ke69B7r5We/ClWEtYOnPDUonisahKdgJGGSfAPOm1xO11d5qX+tHdAqw
x8uTuGhtJtNBtRBQM/oHy3SyaJAgViJRwj3GxGle6y20J36Ja+OHftDX/GPpNkW3C2ZzDvDxiDn3
jzqqS3OCXo0NPqJ79tA5QDk2x+jV2Af3mua2V8am+RltzZU7YnFjn9qV/DLM0OrooxpqK5+xGzxn
TjhYSCoM98Bm67Z6o71HxKLb4HpNImXRd9CFCXZspN4g7Se5KA/DMshjjvgSfMS7OouRktebERKC
QUT20BfA8KcS5a6C6SnOVUOLHqaS1k95D/odL1WGXc6m7LqoQLXgXl75+WCRz4XTb5P8upmMCs1j
uKWrrAN35LDPSb+5bGLZuQDznJ89YkYznq94Cf1I1hvodIknDek/9qCUb70a7GLwOBYZkAXQ1i7o
XacHK9mK5cH917DMiwN3N+pwxMR7kbKBCMgmU9Y46pbd6u/gZPabgCPzNyYYHKh2jspXjfQLrkn6
ZASW/+tIrqefyW8IRayVgJfOc+TO/zOncld6M+WBAkLDGpqw9Lkp1J3v1dtJAP8mNCjvlj56vPht
XWhvlxdz6bg9tSslo6AfBtQPxZSm5LZMPkpyEMXTZROLBwRUOPFUAscwqOTO3QV8H4MhPMwoiPEE
8pf6Dw4sOX29bGXRN06sSI7fhkSL83Fet/DLKPbtGhx+MWpC6RJ8l0Czov4meT30ensa+oia2A8M
wi5LS9zQ29Lhn+XG3Le7Ya3+tjgiPDER1yN/gqk7n7eJZwjDc9wYnfpM+mNMV/bx4tJztLYCRaqB
aENa+gp9BGJQMaC2AgkkVAbH8q6b6EoFe9mKEOikxpsOqbTzUfR9gJOwxyjG+j7v3XK8reKVV+Oi
CZS98C6ZFdlkB/MVo+maHpddOf55i9946AuK+vrf+PGJGcnDjCnF7843eBntdS22Um+n8Wearjw9
FrfLiRlpwsyEIjU/36fjuEuLYyz2LQHb1Uredf7Yb/fEXyua9PaARlQ2JT6sqMKeoiOt3hPhmMre
GFzo6F3emssXJp6NoHU0cW8a8wKeRCMk0TutL4PGbn8arVt27nAwMottk0PoGG4HmfjO6TKbrZxt
y1v2xO481Sd2layKFF7Ndg/9Vvwg93jPXeet3Vw3bmM3b+3u8kAXlw5NVPgDoDgaF87tabTlA6tD
CCUqx3DSbT2K91H1FZNijfliKW0PRs7/WJKXT0d5x8A9jOUb7bbYGPxKL16U8SXI9nEGXbN830R3
KRjc/TU8z/IFeWJaOpZYpfQC8m2NbX6iIGq+BA/KfXoNtpZsN9goLMbEBkf9Ve5QseJHiz57Ynme
lP/D3HcsSY5j2f5KW60fe0iC8tn0LChce2iZG1qoBEABEiBA9fXveHVXV6ZXWMbMrJ5ZbbI83EGA
F8BV55wfXueA2gTVooLQIEvb8abRB2IeJgMx3MMkv0JafdbLDJQzgOnouYjQ6XBmtHbJ+lFJzLMP
s/5o70AoO+1AVHUVrrsNSo5H0iXN5Zet6Kfl+8vGBKA3PqnHIWl+ZkOkFbLyF9iszoZHnP1JcUu3
z+wYb5arX1vrJ5IXJz2bfw91bkTlGMW0WDDD7snkwVpe+K/VR3ucLyeVzCtv5V9VK/sbfWbJl/mA
093yi1me5+jBp0hac5rlkDlJnDTreh9eiM3zfZG2+y8N53Ob/WGmZ5YDzT9dq98XdRUnzuZqSPkR
ihopuakTmoaH+ti8ftXEfHJrfjXFs+u1tnGrC6Argbi9VKD8t6/UCLVIdD3lv36PJ0P860DIZAKE
Cm7Ycy5gxMdlUxZ4jRw0P73nJGP8OrDtrwf51Bk5pUv/NcjZUVoFSpu4xIFj+UXiTDeoUv56gM+W
69Tb5LjoNAJs7uxYqbqhARMLNveCao2eWbrQ+thOUEzs+rUI1RdViM+O6h+HO7MIqglgeh2GMyVk
XTy6MupodavmK2j0p0m+Hwc6MwNXTSXlLhZuWpFtCS3XjZ9M2bQfIVq4Rwuh/83srQ3kUa+/Erv8
cujTO/3hvIRIT42MOob21v4begRAy5RVeZx7l6pL42tvVa/pdsmLXHwVzXz1Ms/PzkhpYhqsbhy9
NGxXh3dzjeaHjSlXv7aaz2z/x9U9M8vYjP6oNQby0YQJYfOWrV3oK/16kE+vAjCznDTZ0N/xVwR4
3xhwrpw8P5FTq0UPzJ7Wj8rb1kViyr3NbkAgBpYY7h1K966CcA77It332YL++ARnvqddjCwcT1lM
3VzW8y06CBL0sqDomsQl/2K6n60pWnmw00+FH3Cw/Gw2IZSzl2iCa8jnS9d6l82KfFU2/WqIM8u0
VD+41mmIuXWuRYkEWFCs9PAV4cunnXE/TuXMDitQ13VGYBwdr+P6xVi5cnPafif+EX3WGZvTJr6c
vlLU+MRPgZlAhBgiiL9fsD8v4AJGcMQqGNVRMnGc18H0SdMkYOqaCjThmS/2wCdH2U/DnR1lQ8vR
feMg/AGZDrolZQaA4GYAUBbBXfrrnfDJLfDTUGemsSBajMbgFGkNTa50taN9kP96iK9mc2YaarBC
MmsMMTSXi/M4O7fRciv+FyEjJhKcaPtR60bL88+vSI6QgWhPDsE03qIJx+dbob94LZ+lyX4c4xwh
4oBJUugO9/Ic1RlQ0llMmwS40mcdtolLZa75koG7bSP5fP3rRfws4vpp7LPbdAbPX+yPGNv2nsou
H6sdpMta/gC1o57dU3+jye0st2OXefY1+UpQ9pPT6qfRzyyyIszz5ITVbaiXMvtdgT++YjQpWvuh
7b7iJPpqtHOjjGtWV6eoy8RXDvnwBghmiCGxmz2aOb9Y19OTn/layHnCdfMA8PcANv7ZbkjZuUNU
YGb+DHdZQv0Opd1R0yuJ/jfwDDy3Ar2m2rlBtesy8qDcXT39+hE+OTp/eoKzm6BtIit2Ksy2nAYw
50ajgwY35YDvXfrZr4f6dGF/mOzZJgmI3RhbYLKG+3tm0VXn+TsSD0nl1ilr3n892ucTQ/MJblgC
WPDZa7TpwqBDhIn5cutBu7pF0+L610N8PqE/hzg7W2o+yMKaMISDvtApTLoKekriUA3rsnr49VCf
70CQNP4xndN0f3C+HJeBUMCB8zXvUDgrjs6qP0bvqMRciTrxd96mvv7qVv2EIBKXzqkNG1okIKz5
Cw2EM1XOwDGmvjN5mYEgHjSY0HlNeIoyL0TAm2zKm1WXsF1wgQ8OsN09uYKo4BeTP1nGX7fJnw9y
dgDICmY51ngQ/7JOH6o92F6aIHV1Fh3Qlp7OmxeoccjEuhP3ZMu+cO0/vX5/WIVzQ0LHL1c+3vJc
b8BhbZM9KH09N+fQXQ/kV1P93Gz/nOqZTbWTqsCVf1rzVZeB3GD91E/psCmz+Ma50TnUX+b1V2Tx
nxtXBMYeMLyi8f68SIHVlaNr17i+ICbRA1TVBqd+6CUp5+FY+33iA5DnBjQPOE1rx01ayJ4Y/w1Y
hS/iwk+31A9PcvamGXOmfhlOcRSQciO4VgV4rYCSVtn4lY7WJ9QZMO8fxjp7sZCEqTpnxqy9nTgc
UZUZrsorvQnuEEhVSXDS8l6Zdyu7LoHb/bVFfzXNs7dsu2OsA4ahrRBdCwHQNrrKlDJJOXyw8X9B
S/rzTM8Oj64UPPI7DDdbjxPI643cqnDTFOC38u7i4AqUGgmXX8zxU88rItDYA7V49BfOFWtxA9Mq
DFqYKpmRro+C7hrMEs6Xupaf7pkfRjo9yQ9no+9L8E15GImi8MRBXwEohh1+cQx8PghYViC8EgGU
cnZ78ajXlW83Oh01XOGoW5V9tGL2V2rCn6/av4c59/IqiAMuVYhhpnpVWpkorqo+G+MvShxfjXLm
z0XgpmNTLbBi1cafv+v4qhQZjf/nTOgnu/tzMme7OQKiYXZA2ZLCzdFbu+dv1iDko6jKD2cg7J8G
9x9v0/+lH+3VPy+E/r/+E/9+a7tZccr02T//67L7EH+7ql/ePvr/PH3x33/489f+a/3RXrw0f/2j
n76DH//X4NmLfvnpH7nQXM/X5kPNNx+9qfXvv4/HPP3lf/fDv338/it3c/fxj9/eWiP06dcob8Vv
//po+/6P3wCh/OFwOf3+vz48TeAfvyHAe395/9v7R/23hxfN315E+5dvf7z0+h+/Oe7fUdQC30xs
A/IH7jlYxfjxxydAJUMm+ySaFLg4rkSrNPvHb57z9xOBCYpt0IFGtfVE89C35t8f2YDXnWSo0auM
j/5YhJ/e1Z/v7m/CNFctF7rHD//cTo7IFsTyJ1pItLWg4RBux8+bWHeWS8cJZNuxzRJlrrl3XeiX
okBdVGe92Mz2Opxu7SAp483lquluYn7pEpoXzM18UiVADK0IDRIrlkmk7oR8IN2DP9+z8R6cyExe
oeM5Q98IsjrltA4KhFHAmb8B1UWnQ1jc+M7t76/hf2SOd22D/35piUf+ptq+/a7P/+r/R1M8ETH/
xx9v+S+mePsBDuaXn6zv9IV/Wp9L/m6D5wisn4CkQ6jjdB3/y/qiv+N6QN8HarqoTkc4Jf6wvuDv
UIhA4sjGB6iUnwif/rA+9+8ADnpQkweaNP7dmP94rv+G9aFyeLpy//QxT5kVpKJxskMKDaRn9nl5
nKO7Pw6pAmsQeEh3nFVWPtStv7OghfYCxKN5dNVYJ3MZsETP0zcSt6hMuVpdRuAQOPCRe68FfCZA
8Hi0rdnMHhl04Ve+WbwDeNt4k4CmNHxyyrZfd3Uh2N4PY3EVu7o+jG3Pv48UwbNVc4gZLtq68IHj
urH6UV44ZQlIIB/Nle14+jhBcuChB/ApFSMr89E3fuZOoZVXmve5il3rvtTSyzpt0612ZtTtRq76
ZLEneR35swfAXLesiVWVr20YmSRkfIQw9oKKWweduXEel/2kA2AmNXMPC3OWvO2XZuUHrDq0/Xh0
ffuKuk4Ouvyb2ikQDrjObQH/Mj11YSfg7jRYBlK8xBHjCXTz8qkwReLxUx6+c9+LscGzU57z2qRA
je1UE4JrtwJFjLPUCQnYziX1JZi3xrm9sfxabRj1xyszF80K8mc0Tmxotj8KNcwHISKKpzf6Ixo7
b43sVbNxFpeARLgDVfk8zq9OyexbzzRya83eXbuI8Rndo+SUT7DWowN+UUYuSoBA1oujxHXRtO4R
Ehrd/QhS/DwMTLAJW2u4o7xvgJTuqIH+Tz3umAQQUVe9edBk8oEOYTVEvEFCeBkb9mZkkztl0yYN
zs+kLhqSWhGo80WoizfDBrZuJNHXhHRxImpqrbsCeO+u8y59q/Ayt9VXYa+frMEaEyZJOs6un9qT
t0XdMgO5bAapDXMhzfRAuyBO5snGdW5eQ8Jv/IrwfKqqo1243S6aSxuZ3gVIJK9EHOwvez1Me2kB
x9L4kI1Tr8wFPowaWuVQz70f3IgpFHsNO1iytwCzlMBYJL2jTOaKoM3CKtpGMjQPJiyrvcOicV9E
WJ2EjlB0DBqJZG9DVvbQNRktVVZykY/y3ZVRk5h4OTHioZcslLsCsJuUokk/l1NrrVUwZpFesLys
KHatYfkkhuqo4tGgHBWVWdBH66gkHvTLrejNGS1v1UqvcJOehVE2OI65muE/ewFdBxH0GWeES9ye
rcSf6yEtfeCmlZXb3rCq2ZIQQBAcsXhwiFvkzVwud+4QfyjlbK0pMlC91XvHh2DZRGYnoRqsM2yY
ulz5dDWc4qFhLPeDayqA23xsOAKC7NGr9qTjzm6oJSjWLXvlKwA7kB8mW94RctG33UU/RN71ZNUa
AsnyrbfUfQg9uEu40tfCtXla6w4+84C0fO94Sx6G1ssEcNOhD4B0VXaJQGEmQGJD+cX1Jg5nMaiD
JAzmCBm6ViXYCOpl0V6wVyzy1tWMGujgW2mlC3qpNWbUAVTt1o29Bk38+GCAe1qZVppb4yKXHYET
u2TwPjuxC3toYQvyvWz4VnmMH4Hf9KDuurjAe17qPpZZNJ8IBCKwy5NxfBNzwRMqbfLgT43MjIr4
PpbWivB5SrRnPcWS2yuh0ABvK3ZXLOjL1bxdi7nZhIiD+gy44vDAOe8evJmItGzVW83Ka1/45or3
XsJi72gRZ8tn/dCGYOrntIRN6u62YPxdzOFLaJBOG+ruIuTAzQQ1NEOatthAybXc+R0YWKgJ1Naq
q+FBWk1zBJLPAoLaEom7yHBVTHX1RoYY/Gm0sZNxqpfvqmyrTJAawXEd0H3Fw35tKqSEAcq256QE
TjXtHM/a6c6pV30JgaESiURAabsR6QKxrNUc2QkbS381sRinYVyAjp+H44bXPU3HvmJ50LQXy+gF
SRAMYgUxDiejgBnuZ6KWfTxY7AZcOe433np+lYVMOxdD0KjLvuCAGVfXhSs7kdd1zPHd5VgD1FXE
EVjphROwd8jlBgCux+UT9fl8EapefcRV439MeG07IAeunaH0UuQAp1e/tKKXuatkok6aZ6xewqym
oLGUdAv6oDEfpO9sVUTr2ybk71o7Iah3Jcks7YiHFhT/Nx3A5A/93CyJG4A3SQEPQ6krrq12OMHI
yxgiceUSPFmTPyQiBlihm0AFJO6LxmuzsVwskuIYuBhk9TYyGxhirptUWqBItllNGfa2dF86xiHY
AiKTHsqeDIzNwimYnXBCyWqq6pAnrpDyRiwB2Dr6sbaidT9bAOxbk/VMhk4c4H5UUVZ1IrzzbCvy
Ew453OfQstxNvPjiSoOFYxvHVXtw29ZCRbxEBszljYuWIzqoAyl7OqZOodz7TuCSGriLY4A3Zng1
djRGoNIfio1Tye4BwZJ/5zktpDSqjgE9DdR2EG90W1gv0nBzM7iuurVIJG7cjvW3cEWixB1FkNYB
ij59Q4ukcIhMShuHVhv70yUgNstxkL3Zsaru1n6xVPet5zy0ksPETNPuATIlO76o6QXrwXABB7L9
mJcOteOZme8UfzRnNe/JfThPdEhK6uKEBGib46wkV5VYt0DUpFMvhhtInOYyAksViW2e0SK+LUvw
K5b2hVTFjVWFuInbAuDCsVyZuL4P5rr4ztUYrGZibfp+Xtf+exQJkOmEa+1BdpEvr7a7Goqwyhjj
XplUcTFf8rqFYnxl0NBRjlvPGV6iwZoaCMVynHjc6l5P7uIeTR/xVUN7KC9NC6qZEQO8H5qEL1CB
trIZQiwn8z360qzjEHt05Li/Yj2srYX6955jxgxuBDnaNY5ju5ro6sSIAO7RJXfAtHA9oN/rHqQP
8N2onuRtGRI3j0ovvmJU9C9cQUWYG1wzRe3K3CxVkDTAn2+ZH7QwQXh/VHdqpcFX8BGA7hKNwMt9
Lc2IxWnUurON9w52OJbD9+pxg6oGzZNw0nrp7P12qW/BghFCiUCqTE3BemwheBoy5zUs7YeYaJOp
3of0RKy8DS1PwpptMT3XBd9AOnrtYl/6FkRGonbtFidUTgzdgMX17AeOd6wSMbsUNY1afAwg3k2a
ZVT4uKNru+AjScq6pO+yr15C0NFcupB+L0FacCCkEjd+hwyZ57kMFRLbfZZqGPbCGtp7GtTkcjS6
3wT1LLI+mJy0GydvLWsNoRMRF/nQuzpZKkLuR1qfyHGFjL6TpibYqr4M1m4Hd7YFQtr3GvCv1SDD
GC5nurMrA9R6s/bHcMStFyB/FfC8tFh9RVvFdkvrgvcA9A1J3Jf00o4GA7rBpeny0EXLo0MLk580
Z7bC5ddmmcNHnzBw5i5ySaTfzizhg9Peh1HQn8TiegNiDjYDAgNeDWLlXgtFQZvi/7mZVX4b52pD
LJ2HTnEb1wceLZIkdAqwK/Qi16aM0IeIemGxLevB+Q5S0h6N7GwfcqJ3inKyNwy/reZg2lRsbrYQ
wjDbxYTuo4wcyF/AEQYpm9vGderzAEwHjeyjJFo4z02o6hmMA2D9GGq/OFDTVyXc+5LGOSQKnZ3y
Jt3n3uKRAmrhYYVd6llwzlxI/SW/2zlv5+6bAm9W3vl6Tblon0Zde7CPmY9NBsOnmW1rCFxGwmEp
VtnJ3F4U+wYbTSSmUp6NyIORXEEud8zdcYwbMG3E1l2srHnZWmFIa3jfIkLA7pNN10sN4A3EbxKv
W8wjeuFEKiPA01MvULOfhNzYd4JWrouBQD+SLGUNoop6tAssnB09OLoHMIOBG6/oCDpAAmpPKMTT
6mYCMSCIOotwRcWCRsHZQzf1HFgEb75x06GLCCiluUT/YlvNd/WItu6AlM0lzn+6KkFVmfda2flS
N/yysCQkFKivXtxywoa2yqr97lr98lKBhSfRNBhXUyvvhr5VFL1RKAksAo6Gp+HNuaXjpm4hyYXF
Nv4yB4fGx51EKtVceMooMBJ09Z2LMAAHE4I6XCBQTiV4gLGm3jesjtlKVgUZG+ogbXuALbou9A9F
b547ED1CyxoEt2mMCtrGRxva1jQFjjxhB+JyNtzdTMzohHQ0TrUq4aoQa9ihfhjupA6WdQ2CkCxS
rbUfrYim1hgsK9NH9r7AzZc3hSJbUTK5KX3PylkphQW8gGme+rnzt2UXLZmJ+hg3iDNnXdjMG/wv
XKi2QtCy7sfKeQzGYakyBKw3toxfG9hv4s4iiYcRlCy6obmlZZ0GLuLkhkqERWyycfRob75kESUp
0C4WCDQsaz+AGbW/XRi5GZW3i/rSz3XgXCFg+GbidzLRrVv268GM8ZY3HD6uwxNujzctIr5kIGO8
ixkJk6nw+Bb2UaVaj/oJD/pcDMJPS90+WiOPgYUo9UtQeR9jyfaD4EG61GPiNMsqjshxkmDEKgsI
a/chQ58HdoRld0HqGRcBQzz4eVg2j0gHh4fJMw9xb7l5ZToKbaziuLAK/aujaS4U8QROoDraLEAv
gNEwYv4x1Dir5sIHQYZl33cuR8iFoCIBLEpk9hQW2QzvchICbMXwevulJAfPiDUXjthL1EyJqlbT
IvxbtTTWyiraZQ3al+ehYNETDsJqA7jwN2ELyHTEgPN6ackd68EW85J3buuv8erbrHB7lO+L6m4c
ECHiaONwL2KNWAEBfeLCQ7ppC5Q5E48KXUGbxq7XbUeLMpf2EELcrC0ypwjKNb4o8yWebjk4o+aI
6oxZ2gNXUGmycuiKKxn6iHdk+EC4iCF14RflFvTT5rUcHDv1He2DiVaSnHTTisZll4AuxroIwyG+
ceMBUZEqoqNEYBQZfeRVU1/6yNrsoWIXrORsghWoFXPfV1EyhrLLJoLoiPTzsZhDUK76cDClvohl
/FaaKIDzg6J+U/f5ZLl7wqWbVYGMszmS98aHrLDVghhN+hJXUP+sdTCiO5/CXn28DhnHoDofwKEk
PRphhriQRnpRANu/G/x5uXSm+tsC4as0JEO40QMCUAQvdmqaHp4zv3AtRbcT4uWww2+4EV/78NAT
Z0YnHZIrbl7SZs0DJ+t8UOKDLSKCA4LRh9554Rp1Int2v5U+lGHFyMHRRVTWDaZIY+SVcrw9Ao+4
9tAH32jU9GWVtPVy7RhxKx25lR2MDIQDcUZKH4ew53Qrh3oH3LdJYRW3lftqueOw9mx/XvWT4q8T
RZYIaa5dPYTfwn7Ya7jrEpn99ahwGbeVc4u7or800KHbNWGLNIVwEWON3r4o3GUbglzHDQoKnehi
NSh9JUWcQ0c0acYYdL/VAE7nMUiUA4afjgqxZUhep1L7wxrm5l+rwOPruijmVTx2cxaU/eMY++ay
r4SdoLb1FHs4VURbrsEhtaRlVRwBonNBhVQDj79QNyFNfz825QoMbYe2Ue8dmF+h8egjUsW81vPE
l53o5RNBk/9104d3uvCbxK9b+LGo1a2FFw0XNfIF6eJbG+PJfosQXVVJ2M4ZiGJRFvVosGrLQCfo
o59z07jXseIhzlLLeUX49gqwFnihxga0YDXpE7dH9+QJ1UeRgvHgRudN1WE/UQbkwmADfCh9P2VT
DPFCXM/JQO2tgw5g9CTafO829BLVy4TEdAYJU4PkH+c0KwEvPHZ1UyAlXt5PBbmwewoUtDIedh5S
PPGgENIHMxoihoa9cbsSJlGl9l8ogdBVxcRt504vmqCy3TQxILqiwRrRpYL65YT2sxJZDKXVFuyB
KulEESNDYd24gdxRGSPcDLwqbQndULDQrO3K5VnZwXudJ7kJ2vbEFGU/Q1I7uPSa6GjDsQZ9VFZq
R6aVXe1HIR6NcsoN+Df5KvAVPzhRA7MxOQjk9YVbAN10shOxIROsnDVFvJ51dA3Hw84DE884+g20
s8Mpw07fTTO66ocWAabBBk3gAn5ncMo+opm9QTwpSIZqbpKRRgqVV9S7IeA4X0pJNjLC5oQ/xdfg
M7YyFusbfwAD5GKAPCp8DbTAlMS8fiJuKbeL2zRgTwOmTzkH2+quAxGsFbGC71EBPxm6hVW3PKsR
7gQHexqgPx5JwZ6DzgnG1doKvCftu/RbHA9oH1+KFIqOh25gbyEuxcQQrFsIl+zJabDwA5IFAaS6
F2cYrtup3Lu6X3ldrRJV+QCjTGRNPZ52KPBlNBTiDoIlbD15076nfYSLYx5Xy0xeZBXsIAN+cIpv
ISgMQavGP+qm5al1skBvQLJSd7mjOvjovi/03jfgp1MRqfYLC66nAa8rHlVe9AyuU9OsC70sOQs7
XLVVSRFyitwtVjxo7ngQb50K5KZtjbgP7YVdl0D2DDG9G8/kPmDkOxhknAObHS+RzCcriwXqYKAu
f4j6b7YcnixPo+GtJJmv5HsoxbDqeg1NT8SCubuUTcbGDm1h3ihecc+C/sCv0pFAO60S0/O0gCyR
6UlkSn5Acyl3gukCSegkrOo3009PbukHiQ5iXL4NhDpLRcsjH9lycKTr3y0Uh7vlebAW79Ey5Uvr
DmQTD0fTLGYjO/oGXjpAOaQ9HUAqNmWmPFVvSQG3pQf96XBwuL0fDS6TqZ/TuUIf59IFF00THJmZ
85hVC1avwzU9ussKQh/2M0etIZpcPzdd0W/I3ECf8qNv8x72L6crlNLy0VFrt/o+Lw/Gfh5aN+O4
G5eqFllDqo/ZB/FvV8OB1KK8Cpa+ziB51ycQah2QwmKPfVlbW2oFC+zxEOI0vwP34JIIYtXvzLgB
BCqJvQtdtVwjnUmg3QoxWmZDaWzpLLGDO1ocRuwsbonbsCwutBWM68GV/FiHFFLB/XQ/FvDQfbZn
lOLsN5aVRaAWSVAyeIKo7MYsZZ+3i8VAiVjWRyz/tLKMvykMGFdxzok7FU84qbrAPBnryY+HlTtP
uapDqNNBOTqFjH2ZzZ6jbr3mlEyL3B11lm2FnbiGS/IWWDwvKrq3lZsaM0C1ur3wHBglwqP3GHUY
t5WQhq7tvdWCBz+mWLHlROHZIcER5BaoJpPSadHUyBbQuIE7ueA1WS2hvTZT4ewZhLTy1um8R7Ai
wi2IxgEW2EDonqGdpF3s5UiLNtpMRd+tEE7VcLS7/todgOvmqBhIaHIKZG8DdBTFkffRQ8J+RnbF
maY30OjQVQjmwecKmx0BSJku4+2MXsuAwwjRjFWvDa+2TslzjRvXpwhgw2dgEBJcR6vQBGZHRzYf
F1SKVt3g5ENTJZqHqT0jo4K0uAv/F/ZurkxIVnNc3iqD1mklaPOt13xfFhZyX+ON0b7MSDHiVlb9
vYDXxGf4zUrJIW1A8LKbBpQtRKSQ7ufh21R7QRrAlZjtHqz6ofT3KsBNhSSY2nszOt5HA7ngFgkE
GWIjxNLbSyRmCW493gJrFi6BjZtRtF6qfDH6SbC4M1gbh7B1Tum/7jgtSgEAMyzIm4w4VAZk55KC
9kckSL+3nVCpVUgcvA48v3zpnf5SQxA1r5llJbOHa5Ig4trMERo54KzdhcYiG201cmNZDqdQ6oPf
4znRmE1sPPUetfGxlwPoak0ZY18LKJyjqgH+LwlWhPtwwj09mjhOW7hT2yEsgyZdZMDAMRcacSyc
FgcT7iCa21JH63JG6OzICvh+y0HjBXLvr5YtW3h3UW+ldotCdggQDkRDWvvFa83BagDziQTfxj1h
j66v3WyIccwPkzSrwQN+FO25RVpMGGJ2hluNe/kDL1fmg4gAXwijgYKxvrQfrbq33xl8G9CKFjX7
aOWJM9QgIxYZSAgvWMg3v/fsA6tD+0XxJVgHQo9PbThNDxVyz2ndknalq67esQDJfZCI+aeGQAJd
cM85IiXkr0sFR9PgILwsYn7fLLo4TFUsrhmim9fB7qVKYsQJmR9bXTYbwh502fpVUpXDciFkUx1B
+F+t0AkmgXz0+XEeDSBlIbSAR6spVshO9fBqa52RvnCPYlIqaxbxQqW68jjqB8xGLqlHO+2W9WV4
AYMwKydGPQEvzG5v4fZ1e8Mb/9ltIb0Jl56ODxPQSDvTeA7yTIV3OXemBU4+Hu1d3C7e3q+c5XYq
4Y8ENcTFWANCTly1Lr0Ma/jDdUuDta6jKLFCFT2O3qTeB7+HyC8YZFdtEcz5qOxlNSwlSF+JwbU4
QtGcNs6NV0Xt1nW7HlRf/nwAILndt3wp3pWL1AlyQII6AfKIyoNVN+J9BJUqtMdCknVLf68tx8Zx
Y9Hl3fC2SSzuFGukSsm+nR7KvrJewkkXiIwCvXEb21yDcolm0TKhJid4DQmsEjz0faz2fdFPuMLg
XFT9eNo8cq5AID+l/QC/CD6edIsrXgzjxnYdb+9QE6bz5EM8S4X1W4cF2C0CpVekGPSUWsuCOo69
1DcKEX7+f0Bq66smQvZ2KQcIuQyx2BdL7yOvudCcUBpltUWhMKs89U9c4v/j7rySKzeydT0VTQAK
JDweG9vTu2KR9YJgOXiTABJuNncsd2L3Q0lHTW6yyajz1jf0ohBFwqVZ+a/f/BYPY6EF3XbNjx/d
+VP9X0C0WCRD/5ln8a8yUkn+gmix/MJfPAvNMf5ceDwkf5BuaXvQav6HaKE55p/GogKFbg7NQsd5
4B+qhfD+NAiE0IlJI7QRWy/oGX9TLfgR5BzMRdE1kJ/KRvQ7RJ9fRIp/Ey24Iwps/saiFF2SFxay
0XO23lz0pWqdiLRSU8/Xtp58jnwz30x19a3yu69e4l0rOYl9bGT1CWHzEWu29pEoSbykGy13gS8V
XU0slC3PhNP38i6svMeYbCAzVZm6fqq8Hgk5fLE0vRu19jRJ8bD1UnCDqqzO4D4Mu2cf7G8CynO6
05GY7q/ru7xlnB8W33D36C34nPRFq2BpFJanEe6FgGpVW5m8rAs7HoOQ+J4CWxCCn0EyXb1eJ57U
7GBus2E75CjsumJIbPqskV+vvSyN144kf81oqmaf53VdrX+fzfTfN4tQfz77Lq8IS4c2f4I598f5
0wvGnbB//d7f88n6E56Ra2E3QWor3ZHF/Ogv4pJm/YlDP5YafEiTgEasBv+ZT7b1pyXcZTYZ+G0i
Cfo3cY4fIUfAMJ4RyPhDBvg782nhnT6bTjiI6ASLOEj3cfUAGzqiEjfVUBlzF5GoRhEOkPc0NvUC
d2GJ2lWJfe1G6c4b/XhT1bUdPHtbb4ziX2FVRxcnjg/LDyB8HuXY0183NL8wBroMnlUVSJEl8bJN
izSHJqi/TUiYNLAsi9Ogbuvw0Eo9N4NMSXspAJ0hgPBEg1srvbOWYyUq/CJrf532idx2svy0G/iP
eAc+9BOUlziOpX7Km4Z5YLoCekbGjiSK8dswaNW4DvXKCopWDzdRY3efG91IpsBLi25fTInxPRH9
MIKpm32MvTkVEauKgeQln2qwv2Y6C8PYvy6mIvnSzRbW25FGkxYWzDDes5BsHXwnnjSdXTNI6b1B
0qBphYevtOZVY7jVz6kT9rlnD/7f/O3f2sH+I03wBcn1v26G+s5iI/Cft7pzmLzfqzJZpmn+xwWk
1B/P+YXYGiy//2+GIfnlEFw9pKbsZv8wDA0d5qvpwCXU2cNstp9/5qll/LkY7S5bJVmHTG7mz9/7
nqX/uXiiYvgBMxB7bft3pilT/8VEdY3FrRgevGDSE63wyuZKnxxpgEHkcP6r3qNFG4uzdDJ+JPVF
HE0PKS7ppGNMAIzeF9HWD3GsHRxncJ5mTZt2Zdx8tyOofL2nroTsshIlSE0PsnADjowIh/1HM9KM
bZGJnReKazERQmDLKxwxH2obUlmY2MP3meJ8ObpxRm6CxOZUOrYXVf7TNEeCH/M2JFfAT247NIWX
c0wtfGinrLjNYhuz/SK1YWwUKw7LgW9N2U0lmw1V/Trzil3lpJfRCEgjxg5Ff2VsJ0+bz2POiudJ
UQKYWwBosV62QVd+yqvmXhbzeQdHTQxxtKNXBvFC26ZOuSoSmvWqKs0NBkzZeqwq59Km73pOCsRO
L7ND4XP07MKDavJPXYR/e2sZqySxvpkdLzBsGshaRZRetpX84fvg5kU7rzh/rjTR1WedVGeA1N/j
RHyXHmaZdo7SRS8+u72+oUbFKxbn+q2KPIiTpXVrCnhBSnF2LBptm4+YaMLGm6L5Tmb1D5MUxDOa
6HdZ5T7OhXtiF/AIzNT4XmLDngozXmN6e10m4SlJqe1VbyvrUGNCDsGporFjW7eal/onjWGQTDDv
NNF8bR34zl74oxCavpYh9cDcyvM5mgKRF/EdxnmoU/DZ2rgKyXbXyLU9GuV3grfRrQypexMb+V3c
3OQG/yHMQ8CCRNKYwThrlfvtnWuYT10O8mGl9DJh9qUNt1ksIViwV4uVWc11YHsTjaekuWgbo7t0
6Sav+4mTYlKAJYTCqddtHaHCUtE+bnKHfmG2MavOxVlMkwHtQX+V6LnYjYM2BaOwjMDxXbkx4NgE
WokIRJeK9tYQf5kSsHY6lXlQD+4V58kNPBTvVPOIk+vga0c88EYYsxEYpt4xAwrKpook5KouviZx
dSBKtd1ndbMPE+/Cpf+iPBT0wuh3k8RfIlLhfsA2IXBGlx4YIpGmYH1XwGW6UcGBLb21hVw8aObS
QyjchDwW1v6P6JMf3VirSNGcrHWYt+0I4h7SBarca2zIPw/sATByrMBs1ekUmjvG+LrRpbEi/+gO
YeLE5MjlV5gn0POq2VlHtmY9arHGqbyySHnTboHUF+tSTY2o77MOBijkIgzGiyu7usxjNKB4xoY+
NM5ym86fVWas/Tje+GEB9qOMdau58YUdz9dtbk370BPhZdrsqVVKTvbzYSqTje438FaL6oeGTMYO
+CAbF9YUtf6XyNXhlHZrYWswRJJHu09YoSIQZ74KgLeeWRs2/zW5mJzGrXHaO6w7e1xghysT+GdX
jXW0LlqZ78xe3MJn2ihfD8Y43pejo2/0xv1pzea5b1TRRZbOT/YUuhdxbUOaqS68LGLLhjyzcqJm
bQ3RdmQqhD28O8Pc66Rrb9KCQ7KapRaMKUxUYCFokNmAzzz0wpU/+ussMg+V1QPPDuqbhOqnCN7Y
1o29c3xZYSjM96kK4fFv9bfJiM21p9ouyPUffZOcqDi+irmNfTZVtNrGJ7+LS+hb+Soyev2S3PS1
JbTTMB5W3dKu8BVquIY5Qzt0KdB3mj9+ERKeimfMYxyYXgckTA6ygf6JA7yZrax2+EzU3Vk6SOiv
s05s9wxsFtJuGuOdvjC553S6oRfBZ820vVOmYgm2SE7Lyth5zjgEU95C1M2Aw2EZAG0MBBK78xc9
g29oul+mAnWyHiUXTVGmG9cuhg3ylUeRuGu7G8+iHELnZI3f/EgPMquivSoo2eZzLY6LtZ3Td2oq
ex917VWiAAVNTjyrWvV3etgHg5xXtfMlqgUJErWkb+3s3Fl7GGOXBsw47yXNYYRQT570dp3s70ZB
i3YaP2uV3wN5jY8EG57THYYnynkqwVFgjjX/PHIHdZFbpXZCowHh+kKz7UtsweWQbOyyLL9BFNRo
DNITaYrhKZnh/Hn+fE0EDj3AIlk39iVg1XfRm91pKEtjDRn0W0vWROBE90M0pecmZJcvier9NalG
u4a9Lol7Nr42XBlovFbeMMlV47nSCnTdu07H6En66rTXu33i0OwTlTi4g9R29A+HhzSPgaU1WDal
xXboOPISUkdQjV9zGzIWPdtH16dJ5rqPNO1poBIQtPXmTdfpvb8yMH7S9OQiEfUV9gqntJ9+RrWc
VrrTA4/61kmSMqxpWyX4s8ELoTf8jcwlCIk4f680HaG924mddJxvE3yVLcGi1q2+kPoji11V/WL6
iw42fLbQ/82w1j4Rl91uVClw2KX8X6e2m2yaZcCR8V7f06/uztswU1e2rvXBnBTywllkB5Ts2kVU
IEWo+la/jgYv/hkuQoXOmUqMHRf1Agrudmf6nftQihHXemcROghi1rfFIn6oySQ9+IsgQs6z+dVf
RBI52wllRQYTEwUFDHFa3ouownVL9TnyEFo0UrNOJGss7WUA7HYBj/wFRop0AKWoXLAlfYGZWiPN
b7IZI2RP0xIa0946NcpphVbA3mMnVm/9BF5KYMZV+9P3Kn+lq7RcWTTknhwrHdcS3sOJVRSAw0Vj
nM7m9KT5Yfc98/EeG9NC3vkKAI/1gtV3hLnjTMNa0uq/XqTlm0EvIPETmAnfHfe2g5w6lz6mXBhi
EKXO9SGuT+H9QMOypX7JI8QnEZOb5b2hAW4XiTzXW2dclXmORuTJ9gDNxh7SpY7ybSOr+LIwYnVJ
jJkoNnVSANvZTdNcD6OvnbR1NwcjXO2dmGOaDqljDQRRLRroDB6kPyfRiQbS5wdpQhN30BIPmxkj
rjYqT5yHKYfEnve6v51KI99ZChLGYBuExUPY2XXRRFsnNbQMdnWsb0UOYT+VnpcGqtEpGxJFdcfZ
zH7MpIG+gTWyzekDzbsorpJTfsehGX8BpxNOY7s1w7XDjua3T70Y6Zx0xTdSB1YaIUx0RE/dqVn5
3AaWGX33KcnHi5w3bXvDl7QgSX4Cy3Xy4YD6Jr1UqrAhekeQ1aOaJcr+9X47kgv0XWjkxhoa11kV
0/0dZvPEqroyGJqMHiJhRsRyXbtVpU7rfObh4/RUtMUEWSBnCcsVV2EWoTt2809T2N+34axWZmZC
+ZrjYqMI/TLLMtpWlX9KrFy5lXBoLjUfB8DC26Mr+tQVSIxWVi+vx2HYZL1z7ceng8EEnEPgJFyq
grYs9QurjeGJ+rhDeeOVlJhqNOeiyqhDh3AtE2r8RMux0DS16pOtIY+g72ERSA1BOKjJH6zzGsdx
LbkZImhBA3z8bQROXSTh/Tx31bqX7lrnPCykfh869UUxu+wADati2W0Me9iPTlYEvar86zGCI+kY
4c7K9A0xBvem08gzFx1eUEO95IOX0wPUmQe279PUqWltdvbe8H5Kx/YvXSODxVK1zAb+3yfO8Q50
JfYPAHqA3WndON03WF7zifLvxiw6g9y1he3WbvyxHWi5wLAM461WxwMcMPiDM+qYrP08+mW8IksY
uqC/5rh3ZcByWuucdIpKXobecOJ2Lk1pGSY//MHyqY7Sc9kt2053L2JsNEwvOy/tZN6oIYTAGZ3b
7ScTthMt+/5c77KzyZpPzFmVq7kCYjfy7Na3kcP43ckkOXy4FaFBwj/JxcTOqXd0VX7kClrYMI5f
aN8SfqXPpyLXAuq0ejV4DCnV+eWmaeJsi3Exyg+7PLF6ynJ2NS2Cb1TCxakdhNZtM7JX8Cc0QjHH
BvU3pugXbc7lrfmSvHP60iW36XfbyLaSz1kC8auZJIyo//8xPe9dZPwu+dE0T+0f/6KAa57yH+0f
0x//Krv/+3+aRRnb/rFtnkqkwU/tcxBh+ZN/IQiu+yd+d/CawH7JvUDX+j9Qn+n/SbTHL5DNpLcO
HvAPgkAKy582ho5C5/dsS6Bt/AdC0Cz/TyAKzF0QPHq/iSC8wA9QSOrg1Pwl20PqbhLr+xKxTpHP
dNVSA5l23N5lpptddrNwngjSCLe5SVkzk4K6eYa2vIHw/bJJ+TfCx1UXqaRuGYuQG5hkwVOfo/Xa
2Ib5CEuP4lOtpboQ9lnufm18JI03Fhtq31y3xo3s6JqjO4qwDBTpnSxvacSt++FR2UNQufqhaL42
htwuBV3W743wkLvjoYj7g6Ouy7ZHAJCuBitaJemZ4d9JAbGtRdObAjRk88bCA4N0s10fC1ZACREd
RjsUV7f5ANA89rB89bhHsLzZyGrR/qcr99Y7Ty5kgLc+Nnfatlo1l/XGvM7vmzwQK45qh/ff9Et4
6PWLXn7+zMRgGGdND+lCQqFSCjLOcBk2D5GAZlkmP9VoH6z25/tXPLaxfPWwC7T87JKV7YxFYXLJ
+tButnKz7dYyyALqEQItqgOb1PYvTTQY5Nsq7+X1vTOajt0NOGENDgBeirl/sskv55W1HT6wNnjz
ErhN0MNaoHn9aMAK1c+iM7R0NbrfZsJRHfsqknJVVfdF+vj+CzSY2K8f59m1jkZLbjeuhMuRrqKL
kgCQ795Ofmr242m1Gx7Ki+hHdGJcYtpkndL83kUcF+/GNBg+v38XRw21XyPH17G6NIlfdDwAy5ef
0cpb1aRpntEG3sCY9+7ZfWbYBBPbTQAWnwjswT6YKMtbPPqQL655NFoL0Th6RxArVUq26RO1K7sZ
gcFYFbBB5+0HT/j6algH0uWw6ZaY5PqyYD8fqC0lfkH+YkmqoWZxLs/H64hczC0HZocgQ9PcK05E
23Kui/PCnRAfTyTYT7JR+1aa8rRGzXGJ6tu4pBCGGpU51u+NOpbHxV6X9XkJ58X+/Oh9gJ4I1r9E
CywbRkWDndna94H8TG3CPoxibR3SlPhgyVhaO88+gmGSJw9dyTapK4Gof/lMPpu/uih8zHhwQlIx
Hj3YnTZboXvJ/v23v6wCz65i0h+lr+SDjrMFLY3Lly+fYpxTidcC/HiTyFZG5SAxAKa17xpdry9H
XPJPm0JMIAuN4yYr8sXDm/dv4XiI058Vi+E/Dmn8GzP7aKXqpDF4BD6LvaGcbgMMZZy2PX5lyiAs
1hsSsTUNJzuVtg4fLKIKr7IxvWm7NPw940zc4Oki2IjYeR188ONXPtOhLqM2qrcwZGfQ0VmecurC
YazxfpiLlrOLvY8CkY8jc5aLsv1ido4NwhIxc/T0MG7STitjLjqNxW2Ni9o2UX72yTXSbB9DcsQH
MJ7mtRWFHmElSINhD5ttM628ua9RN4us/Mgx/GX/nHDyxSxq6W3SRSca3TxadHqDcFqQIbmNaW+v
kmLirOf25kpmTbjVQ+97NuRQZyB8iGjq150vnesPBsXSon82MG3dZjUgo4xeiokt2nHUpj2HUmgN
LUcn9dEoQf0UOkfFHkFJTPzpTemkxrBtq54Q5cSKI3eFPro6C+NGPrl6UTlbvxxmlshRhl8/uLdl
RXp5b/SLGCoWng78c5ytbkVDq/XS6LfEUw/jdnb8+YajfLIv7ba4QQiBygIVei3WZjSN3zqgFhgw
WFUC/DVNeuUVwJ7BYLhatXEBUD4leJ0k69+8S2aS41gE8Vl8Tnxvj0pK4g84R7klgVkGMrIxb4oH
gdNgMBYA+1o/iW1mijbwXGDDAfrsoRtsZ9N6HdD+ZCj4YmG2jaGd7jBfVR8YLr0a9svdQUZxdRpn
hvHKODabzNZVhADsy18KDmJ1aWknsbG1CzohUIzdk0qE5p4UavhriCdRTXhiFVuhB4sQlvP7b+v4
ky63w7jHtJrkL3Llj2ZhjVdDV0e6s08tVwI8R3JLnjMSmRLK2W9fyqWtzaoOMQTeAceQ5/ud3tnQ
09B7IECOfujN3K0JLnfpTdHUf/9K4ngS0WGnIelS03oY07sLTeH5pUQr5QhXOtxPTfpt8pN01xUi
XhtmSSupK81PqK/MLymw+srpsgZkssFkWqbeahhpzgOOVh/Ma+N4aVluidBpwt9dQcP0OAFqMFnG
3NgO9yFOBd/H3LSufWUfdFDsVWpm1Q5BZoUHYOdvSw3VtYAfGKAX77bjkBTrOtTUaev0DiaBvW+u
QXXqU6jp3jbLE3kj2Yc3SOeaw/tv8vXw4K5NTmd4GDFUjiOycvYtD+FiuIeoOuNe4HPwV1Lf56E+
fTA8jrdDatsl+sTAKYkl0NWtpTB4tvGTZ9YlaYxyvLUreVZkpettnSZSe4x0auzd/C76YhNq/yMO
TXOLKDHbVyi+yy0kVBp07z/4ryd7vtYtd0OCDSabtNHZhY/uZnJUlrWVQQZeO8jPFeTBa2u022sU
CGa2zkMrBjK0J8TcCHq07yVTKwlqq7Y2s6dr7bab0+4TnEzbO/TErsjdDDYFbFq3MojN3M+2fdeb
Z6pv0qfCTu2KiEFbr3eVayO0E5VdfHBKOSKHLfw34kKZDoKgBg72x4deGkCyR4m6jMDY3RZqwtq/
iee9rrfdxi7yclvqEZneoKXbrplhAxuu2r3/Wt8YTxy3PWvhpgnIC8vPn3/jcMrGXDELpDd12wTQ
kuOvoknAHvbBeFrm+NEHpLaD2sf6xgg5ThDPZZrq6aBr+1TV8UZBkFnjupRtPUXfgNh1QMZK/6yH
iBnef8Y3L+zhmMwrh2T1a5w/e0azrWd/MZjZL3Hra7q5xsqUs9gI3BjWWlHSjpddfTk5aX72/pWP
ThTLF17qNyylDEOnF3o0ZpnJaMTHJDpYqjJPhrpFgaYm/apsLSy1R/X4/uWWauj4DT+/3NHHxEcJ
BXMWRQdi+7y91GP7oHQn307UduuenO51JfLsg8/6xgiiUPUdOCcCspl1VLgXtJUjVwHRdpHXb7pW
++yWqX2hu9g0/y8eD9INrE4Lt9jFwev5WO1jw+i8SvB4HEnQ7Yd009zk0Z378MQsQuvW1ucv71/y
9Qdk+cPHzucABDp1vOhk1uQNoeThYqMedrzbO7OoaGNC6dxm6PM+WOSWzf3lB+RyyzTEmY5zxnGu
umYOzWB2KXD3nKknvlgOBULd1smcy2CwzXLjNfACCm/26RDGHzzs6+GDXRq0JWhmQIxc/uX7Hec8
9QvJ+zVjrzxoHhS03OjHi8ZdCsiESHl9nIuP6q+lyjh6Zhh9WPstX5Wl8Kg6xMgiFwIh78GLatxs
YkMpMEYNs72Vwmji52K89cnoQm86eAauA/nEZAb+K6PHaow/AgHM5SGPbgdaF0xHCLmsFuZRpcI6
PZZz5vssiDhQDVZbwDuhCHVi4u6tKQWLKBusI3INA7U2nU4ErIdtHTb+LnR1GfR9Hl4XWYYVViyq
PXNench0mB4gTjabttTbTTGazmkSpvVVbnnq4JZZdshLxJLoQLtDN0XFlUBUed5NZn6CyABLjKGX
qAy9fJV4nftBSfH6s7MoQulcjldQhO2jRWqwkqqZDd3fjypeN8bF3ED2sR9KeZH0xgdL8RvXWsoW
yltOA47rL3Xis6V4TCu3KdD+HJLEjc+l8h9cEemnooam6eNZQNb0336d/xEMfGObNT2Y6FjEug5V
0zFokuRGN0c4OBwQ03yvBapRp4PrtCxXl7OuWqLW0ZfmiFIwBTPds7Cawg9e8etlhFtgDwBDETbM
+KNBVSWo/2dDo2XuVX2AceGTpmS0dqbZ2DjDhzFpr5dkky0HAAvfYZ76eCKX5VyaNRLfg1dO6kRo
NIHn0ejP8mnqPkAqXq9YS8PAgeVPFQ1D+egMMXWTmoa4jA+j55xEVYjC1S0wabLafNfyNqnkw/DW
0QdnLS3set5fnt8oURdkilXLscHVgApejieHelHrZy051FUF82bCE1FGWL5Wvom+zXTnPdZQ2tcW
+7GNV4XzZVlpnxOnd/0PBvbrL2yBGwmbk5sNCOQtA//ZwHYxsvIweEoOumc0a1Fo86PKB/O8L2pc
y6ax/iio4fU3Xi5ocU5E2wAusXyYZxcM8d1oZ4Cwg0ggCWu+1Z6Wefwgh9rZv/+S37qSjcEOuY1s
hRQyL6+UhZ7SMM/h0QYf5xd3NPecTmRgznr3Ab75xmhaXiFgC0Aj9NWjpchvzMEa3Dw95FXbn/Sh
fZfrC+DW1vXWYfOhXawXh05VdEyqIflgLL/1DWmtmQanQjDPXzj8s1dai0rxsHV6KNsxx0tSVlsZ
8qBjZR7m3m0/uNwvCcrLrcYSFKWAI6y/4I5Hg5dlRtJyqtKDNsOLHBx33Ng6rAxOJ8m+wAbnQtV9
eiKSftq1daKtxn6y7+Ku6wNJFvq203G7TFWSfNVVg/EJ1ND91Nnhmuo23OA6UpOjS7kwxwtlCt+e
nRaW43mImcoqBIN9svvFF9JuPr0/YN5YcXkwFlp6lQs+ddwqiDIRt6psEQx6AiPKCIcJBDa40oVl
tGtVfOoNyjwMI2wmb3SKzZhMHwXh/VpSj18uEdJsbBwabfc4mQtPGyVwDMwOKGjlZgThhvE4ml5Q
teIef+L0UpMTHzceK2tvu1p3ZpS29yAEL7tommqHDhQp5oDiGiIFQj/HGaAP2vbe00z/TLOieu1S
Z59gXEQoW5Oo67D3INdqmlUGXj08mfz1wjXLXevM+gcHi9f7KB1ThB04sQL/vSqF5bKqxPGYwkmF
XNtBmtvM+KyhJY5MjI2w8sI1YXp6/7u+tRDgss7iRsKSTd/r5UJgiVTrbcASXBkU4ePVWIH8Duba
b+zqg0L4jakIDm+z6AD8khSw/PzZVEyiVpFC0TCCtEoESahHpwygfGuY47jL0iH/4HrLwnI0Wgx2
ZoYsmQhM/qM1zq8aNKUOI1a0wlmbVpOg18QP7f0XuEzoV1dBEsbKTdefdeblU2n4A3RoKNMDNiSE
LdgemXEJxpdt7vbM5tK/wBGlWjN7wg+q7DefD0jfZcgQIOQfvc8uSvs6Nbz00ApPnWOAUt0PGLpd
vf98b301ulIU84xLVrSj6g4nvBigQ0sP6eiLTRXp4fk09dpec7Xs2kGd/vubLks1hAHOLEAp9tGm
awtcKQfk/QfiQza211ZbyLDRihYZpjTdR83It74etQatTyor+mBHyzVWcmYEGzY9uK0oTuMBP9bO
Luf9SB5LI6ZzR44PEZzmzf/ipdIPY5bDzOAs+nLQ4LLjNGFpp4e4NuJditR9G4lc4TIyaeduotsf
AKNvfkSHFZDLCdCp46EiS8uHWZQdbBxGMSrNy7Mw5dMNflvs+mrwP5h6b+z58OlBhWimMyuONwuz
zCsvkRyBAD611SBUir0e1SM+Ge5Bw2d240+iAnT14z3oUfxByfHGokZZrnPQWzBgVGYvX28alo6a
oKodap4NdMYeLxBgfxnpAO7f/5BvX4mhgyhVpzY/mh0xPWw/w4PggP8p4jEYk/smoWvuukX2wXR/
awc26GJav/SEf5mdP18/p7QfRdtRWsR6F3/NzFkeJihnWznjI5Pg7H2IxtI7x+oxXBiD7YPdw697
/3nf6KwsVvsoFn9BtmQLv3y1tQlgEYopPejEb8I/xpeTcj3cmIU/b2MXfUfuEvrG2I9WaRlXBGuY
McMgrPd+ofW792/HXAhSR8uvgwwWzJzzLkjVMZhjYeYrDDlr+ySVQgSdG1c/8YQTly4E1HkHwWmy
9vgtWd/zJg/lzrHCgYzewX5su3oEbXbErYMPwHk3NtMcCKQUn1PN7U/soTfvJ2vAPnGqu/yKIEIM
HnQMF2OszaIeL9vHvsNt1WjUpcKX0NvS8yx+hEk5jBsDv8vHMYI4yDKSrjk/BiKu5xtDifyi7PAO
CykqbgrLqq80M06pqIaiozVl6zDdpUV5inrHyTDmiAbYibh8ksLrlJCcaEd6kFQ1sy23OAHyv4dt
jqFwinSADS4rIEKmLYbXtt3l3ypz9u6LImHHLUY1fPXqKT/3dExcLG3G3Q1jSfrQziLEVMqlSR+r
qsCst5QOUdyixsbO6FLsvsbiwWhZDZsmwk+UziP3hunrEtBixe1GeKH/JKeqvS/AeVxEIUUP/bzt
tNuO20YMmWFZAFe/EI+FXka3aqwS1Dydk7mBxALsVrOrWtvRffPQLKmowusltc8Gr4Z0ET2kvoLR
1dcdzpXEj4gH2SXluMeRaHYugNyHr1L38k2mhxjfgRenqEPxXN0vb929LDBMmwLEYurUA+RBJ6ao
xEBrLbfdmE0yffayPvvqxoSNbBz2m0ercgfEKZ0zPfqic9wTOuEWPjj4lFzU8xQ/2VkS+gei6zH8
bhqTaIiiVxeQaFsfB7+hRDUjkybclXblfcNfYeQj5hWEH81R4bk/Os1tmA3CDhpoELjca+RoQ48u
XTY8LZ3EWkv8+bawErqoCieYDI9+t59XedyXnwqzHqsdCbzdHrlphc9h5hzm2AZuSrHx8my7vnE9
Kl4WP0kLwu37/rouZ5mumhalUJDPCtOekDVl3+QqPZv1Rr8idKfA7CscUQg6mpaN6McHPd7ViR7t
lSNNBHLFpLx1NbiXllNgD95ZLjqPaJAkZFQY2xeM4AKfkDnMIC/Ns+6tUXnVD8ZQ918jvEb9hYeM
xKVt9PrRtJPqh0/8zq1pz+pp1hOBfr0d6bx1U81NRBC304VUDuvftr/aHVYYmJVIHa87qD0D4zCG
BTjaza0i6ouQuxBC4qpUtvPUtnijribWoKcszYZ0oyG6fjAyN90l81CYyG0SiOBRsvydPCVOYIYn
ZHEirsTXKld5vvMx1r6m3YQLXJlVVrrKONmsUflY9wniz5NSTvj35YnAP0+Lyh76smGVX/wBiDXw
kFDDuk4mwgow5TJPYvYPpGO4Y2DhKTPT3lhsyw/uVGA0jqMrU8lK6FetlB5jw6NKNU04zyRI3YZp
XsjzqZNfFWbZXqFgwxrTHN1ozTrQfKvasfismal1KCrfSANMh4QTlGHfHnwY2fdzVvbfB5BgKF1J
hCpGJAvZv82ERwJDqKEpI4BA4TOm+9nKhAHyBcOsssF0jnT3LerY8Bu2Mt39MOXOtDIARTFCN3MD
86FaIQSK4Z2iG0ksohyZqd19W8bFRT7IsAg82YzwO4vOvkn12eTsjSiF427ZjFexNdR32HAPfFDF
qN2qpjB+xM1sf9dDTj+YXUXTVZM2sQarIO3wBW56vEzTpE6uWMGjHtGrOeOdNE/R0wDsNq8Yej1d
kR6udp9m49ceyclXdxL4/eg9vJMgbHS/X5vYlt9M7UCft628cjjleGTe5codk2AiYSKHH9/qYsOk
Q5s1TCpDxObm14Uuu292ndIYTj7rs22pbZ3B7OFEoyLrkLlNra9rbZDrAgLqsA4hvGFfi/l/A8Eo
qeKrOrb0bSGkW+4R4PfRSavFrrumh6XhLmw66QYfzOamTVR843u9/3XgZd5FRYslrP+Zs2NKmoFi
tyEagEWDbFl1ppv6PG1SBvAj6qsaA+6MsaWTDTFzwjUmvGLLIpw3OGMb2ABj+XeHwCx6zISM7/nz
jYuIwec7zdkUnsxR77toCZgsAchO9bMiKEEFAqsjXHm85JNqc9nyUPnoBGIacePxNa0kV7OkGAni
1sZa0JxN+8abVLVDM2Kc5TLDGU6NGorNUnVas/GwwI2wWwtDBhMe5AljovPTwMeNZujiLNtMTVl3
ge1SYM1Fi/vLKOMuXimITNVisYNxlY5DwaFrK/GIML/dDdHQe4Ej6kKsqkgjVDAx0Qq55v8j70yW
61a27forDvfxAnUR4fcaG8Auyc2aItVBUJQOaiBRJ/A3/hb/mAd0r68Pt2TKr+GWI06cCFXcBYDM
lWvNOYdwSJoaJiECu+4lUA0Mp2dI4miFZ7gUr2XTdDeCCnHwmRnJcWMnNJ5Jz8rXGH8RowfVm1F7
URLLvXaZPv5/EZOx1mP/Zwv+7Vv1Vv6P//53xTzql/8lmSfH+d8YEemoYmhsu1CgaDT/Mx7DBfmz
tp5pHK79dXWt6/5J9kFOj+iEgQO6QpokZKD8SzPPz/PQoWCWJ1PDQnPzn4qb0Xn5v9WWnJa8n7oM
/kc/ljH6Wnv+rWFRAdnpeCbMsOmTBM+cqT3oiIP2Czn4gU7E3lkpgZONy8yjGFW6d+8J27621CK7
MhQ1Z+vrSM7FwhcCyrJ2fR/z0JSyVwJimNWdveZgxVT6vuPI6vC3b/r2Hx2Iv8fE/Bxq/e/GxM93
D8Ke8wJtVzSYxsWZD4cJyTygasJCsd3bMolgaRC5kZGePKdBX1mvdcbsep4zInKcvEqOc8biaJBh
Zm1qMyWNy02qLem52yXjSyCkmNy1nnNNV4mJxXH42iX1vUWA5wtCExWBVeV9jUj/YpBnZFOgY8j1
GznLXQPd5JR4qFmipe9ZF2E192zMZ3Us0z1ohG6bOcrI9NXVt9BcMlShpfzDUW099H38PqA+oQRW
Oaqhjrj8PqwW3d5Q5Abj1lI+YoTqiEljYnOKvKTFsmzkL4266BKn2vjt82txMdJYrwVODpUxPp02
Wl/qxYG0KuDu4BzWMBXxvyXzvKe+WOaAU7IkphsTBrnsgTPAZ03G8VmBv3OcNfH++dv42GBc3wXi
BLJe2IpXU4lxcVitE9Hno3T7kKONtlHo8G3UqfhLcdxnUy+XA9/Dn8KSPp6Pf74kAg2PogsF9joR
/vgIjSKJhr5xiBKecPYxY3kpG3Y2t/rTC/16ddH7rYwwuhwadpuL0Qme2biyFhS+ZlZwJFqspd5F
tYWyu9HNQDqkGXQtIY/ZmFl/6DZcHMz/8SFpVPGMrTJ6+psfPySzFGS9YujDPOrrXSkaEbp2xeSx
ix1CMdpHQvVQRhZd0GnLcxVlxebzC/u7D49+Cs8C2UA0PC6+ZTLc7DwiHBk+U/SiRvWbbOyXzCjI
+5xW6qS2xSb2+Plrfuw+/vzQ0ABZs1EWOA7znY8fOlWmSa1wy4Zi6ixGvzHB+Lkrnj5/lV/vH1Rh
a0ASIk56DpdSpkECP6gcrw2dPE2C2aMNz7yzoxwnp/bzl/rNZeS1bCJW0PT81AV//ESOTfnYdFbL
ZTRPQ+M8NZr1g0TbjDAKVQAVaMOG0/l+0YqA4Nwvf3j5X59O5nDoQ9kOSX5yL8eenbmgsWRwE/aG
/r2FGaPK9quj9l8N1Hka9LI1On2TSjvIEudBVbyvFPS4luFu8LvWjjiv1B8g7Pi58/r5e/vNVfjw
1i5u8L7DbhXFvDUaMEe98m49s//Gpdl//jK/WSb5ChDt0s5heWK9/HgFbAVba6Yv7SrTf3D6bufW
xnNhtC257UPYKRnU1OTanSjo8I9yoJfoej9/D7/e1rwFFuh1akDr8lI/C7KaRMlBchO4DfppU3jB
JIzmD5/0Yz92fXjWV6GsABaoI5242JvVOivKSR15FVJA49l5hABBFU5DR3bh5x/od7cVD5CL/If9
x7lc9DOz8NTGGloCT0k5WWLnBYAHGeJDYu6Y/NCjcfX5D1/i7z4e0nUWB2RP9AgvrqNHyrYts64N
TTE8xmvEqp203+gVHMfE+P755/vdY6uD/UTrvDo9CDX7eNM0xBDr0dy2YTFnRVAqjfQtFzNRPNek
bYps2ok+JYuid1/qGAg35us/XM3f3reGi5GKvLZVOnHxfOAUJoW1J9Gotc1rjy3+lGLu2vbRQoDP
QJ6yY1xppO0GElgZdet9OrbKH77z376JNRuOGHP2ARhGH7+H3ItrUqKqNrRk/YLi9n7W9OtZ6x+F
Jp4p7Qh+xnfSWH+ZiUfroH77w3VYF/yP9RVTFBNFBPFZSArUi+swllk54G9pw7HDP5aNypWXqzWx
+lkSMlPZdiYAgzzNt3bjkcji9RHcNAypgQI0qu8NE6qQ5uek34ByUPJVkKySvVH9aYr8682JXp1e
/ZrSoTIjuLg5VRdQ02JxsBeT+URzxT1mnrtzXNgfC7zEP+wqvy6dbCX2Ku9eh54YkD5elW5ietVn
KFU8qxu/53n6YBm18Rc5q3+4CS+G4+uawkPOi+F8oJ38i/I4yyItl/nPgGAdPp14WYzcpP/V3cqY
ujKNSMuI25n0gbI6ylhHbempE4Acupoqrv7KMWqARdINqtz52tvuuO/x1TJzLvU9gA2VDnZy1xJS
TPR06ZJVQRKs6OeA2HwSR1T5HvfVH2Yel9eKhEIO23wWHm3uqsvVeBqqxBZJg0OeA1RoWaVL7kBt
ETtuRkE6VX9aly9X/3+8nouICHmB7l4mIiZln42qaBeCwpf5VGcM4ro4soPPH5XLJXl9FRTLaBg8
7kJq1o/3REFPt0xVRAh6hAB8Ecm3RZIcaIqrriSzpF/KP7zg5aPJC+LFY3jEAQgd6mViqBRTggYy
n0M9duIX0eR6mAzNm95q72iHYWmMabrJakAzn3/QC5swXvj1QUNjuxaJTFjNi09qZW6f9a4rw4Ju
30awC+m18Rj1JHjnU2eAzBRhZmVP7gJcwX2o1PQGatRVRAW01AwcNHqZo0fg1ufv6/Kh5G1xUGCN
YnKOuPlSRyKruO8qnoXQA4wVRJK2nYgAH3liFofPX0r7zS2F9efnAQilvOFcLDf5rAw94TWSNTAu
fGLCYj82RICycNnEnBLCxdHVwF60NzI8tnM3Q4nQBDnNtbnl9iDJYkq/ff6efnM7kE6IAoPtgjrr
cug9NGbCa+UyzDq7hzdZENuGHCuEB/imG/NLNsQpffEi2X7+ur9s1UgI2CQ5CVqrZYhDw8cbn54N
67kELjV3+V+FvRCX4zEopaUuiRpDyrBcTdVQnyDB0XjIcpqSDTL+75+/jZ+Ks7/vVOvbQBZiajTc
WTAvL8lQNMYYD8oYmqj5vlsies3H9GZS9QG5b/8D7JL9OFLbAFnUvPi+zcRMMC6h27qX3EG0OwCH
dDGV5PVetg5poE4cV5sK7M+JyV27ZbJGXozSJjeCWdghNxft4FULTC21qF6tsrH2jOXUr71Y9F1k
1t5uSDDuI/9qto1T0peXMNtmALgEhJfneqp2TVOBtJyb0renSj9IM/tW0V9DqGwab12vyfu+rHmT
gxl4GdaSStefm8mQ93OxoFya1uQEu7POTW1lgESK+qbs+mWXeKUTJmTRBxSjRbQiDSXsz8Y8925G
V8RWW/ckGUA+5Q4R9Tvh0HH+w8P46xrPxogl1kUtrqPUuSiemEm5Zl604G/LAcJj0URPugb1p1zU
ZwuKwx/q4d/chFx4qjWOWHQYf1mTlJmhjTV4UxhXxqMVm09cQ4L8xFdQeKBqJnATRAI2jhHGs/L+
+a33U+z/8dbjw6IOxFehoh2+POGUkE1AjRZjKJw4eh40MNNEVlpB6TBhQZoNBLCQjeIjRZf39hRN
XwrGOo9J0Tqn2CH2ayTpPigzqZz6smNEBvQbag3ZE+lC2cRqlquzvFdnTycZiYj93uEHqVan7gQk
cgKEhnT3+Wf6dTUxeXDx3Hn01RAiXTzUhTXPkOwmnqY2xmYv2vS29VL3xhWSe8dOooM7yjjsdQeK
y+cvTSGw3h0XXyhND3Yv3sEq4blYXhMt6uMoog0RJaTSb/MM8yE6xvKg126fbISwxWtNsj+8HpDj
h1asgZF2qZQ3UJqq79JNCRGv7J6zZJoiErXk7RLh0WAOMpgYtOv5xQUyc9DF+FcxSO2cJW530nPG
+O6kcXJq0PGQH5i4wFiHUq623bm+xRj5WmkajpkC57lemyfh1i2kmfJp8cq3NQ6K566vD0bX6V9a
5NVf59oDfVLXBVgCQx6KqHXIddKb277AlU7F4t2PsynOk8no04+aoSTcCxrQQfFWyLmb6Y+1SkpV
MEIvXNhvMQwP4jXpVW2XRUQ6FnJwQGYKuCVMw7uXpKynJ/o2XpibuQ6NZ4bgQ/xgnPleTX8hXDkt
0I/Ltr5KkRjcSGXm11E91qcomxi6OQT8vyn5oLxRZ2uP3WSgP5XNAHfKy9m1tU7HWdtr4lUWXhYs
zSTv8mwotq4RLQe1V9KbAg/InTZGtT8KJSLUVIfu2meM7xOydN5wjmjTRjEIHIs3rrVYoah6tBFd
g5Whjekmb+F9RH4yZ/LaEkodWImKvTYTcEF8Bpu6vcPyyHdhT91j2SM/3Ewxo+cFxPO2a4AWbTRD
8c5aitahA81CFEFafXWNJjlZSdJv4TM44INsHSQadOrRdgisaescbKagrftKLUOQKp1TSOuOle2L
JXFC7C1DOBt1c5yhJOyhg+ff1XiEMD67NhSfNbCK7NozkITsOJt6unOydGKGsBD5oGaG36klt9ps
ZGEitOskUpVho9R5EvSjByAWXYly1IoEADODctIzbJVR2MKJNw7dnjbXDteka0JLbJtdP4LGO8wt
h+JtbY/MKnTNxI8rjGINDgbytlcJwwyznCErosJ0l9uRcXDLNavKTYcz+cPpMcEhvS/abrlXFT1p
/XT0mHfHUzEfF2eO7xybomWxhHeVw9agx50ST5prV40lql0vWvW59YzqlNrCCutpjrYoAIinU9Nq
OMo2b4IGnvEzAoFxK4lVJHrRbvZLZcrGNxfswhLc1hf0EQvbawWZTxmlr+sKHES19PTjZEWQ4xcn
xHY0BIu0FR4yLb3PdClIc3O853kcvbCNLHnfKtQXIFLc5rqFMrytx8IX48wE1ui1MykNjb/QD7te
2Ruy6aYjlDrnXNctKOPY1QLb69NdB6a534C4cu2NaViEac4T5HA7ax94TF4HpzUCG4pSoHCm2PXE
fB+8PveOpGwo+wUXf7BYivOYouogszbyXqSWSdIT9eVdgKhmuZrcrWDRvM/pL18PquiDqsjd81wW
9rWD7OK6HRbnm84u8O5VCpcuKrMXYeX67uc1hQoOuEZ25jlKJbHLHNVqTDleIvcO2clBV7Yc/WYU
B9eROTGtSg1Te9SYENyDXu33mq3j1U/V5uQyg79hDhp6Ridvh1KX97U00lOE9Wc70tjf6k40h4ru
KmExebYvVcs9NZyGj6iR3iZbknzaRxmEGqU39oVt3dllx2YkWrwHqZ3dphxRbyG4RiupOlFHJIrK
ckNmlXE99Q7Cn4qUu3iT5Rb0R1vLSVO1BuPaTq0RLFUxPVVKE9r1sjykU6adibM3DrxES9+UbF47
y1UjIAHRAJSw7oJ9XzHugj0UcSAhyX0KI/ba18Lh31adK151YnFOEHPs7xMQTZ9c0fpkOGTnlcys
QybpKzG0zVXY63wRL7Vq8h41MkjPVj3s2z4aj03RHQQMtpvRg29UCas5YpYT5zQv3Dslq4YAH09z
P7ju8nVpu/SLPZvzXeUlD9VUKz/sxTFZe1IAf2LQzsasln6RjSDt52W4daIuQXcUa8N8LRCFEUjc
Efwqq0w4NyLLWm2/jJV7TzNFHJcy17fkV/CPmdM5T6MzyjSUKsQwJuLxKPdV1cZ3KQxfb+v03hDw
DU8WR0St0gK6tEReuoZQNlMz2+NugGW5TSBeMw1kvCv9vIEmKxZQkJGoqjuR22NDkrNN7lXWPhVS
nfykbe0b7N31j0xT5Jci8RReuhunLbmO0RdDMRNUA0qdbKdurF8yuuNEboyKXYeAskBJei1yswnf
/ql31O/LUDvhMPbQhKxlY4xNk8Mcta67TGZfPEI+d2kESwmno+v67DLTLc3x8auTK/lbrpbpYy0I
2gZSBunNk5Peb3WJAZ9VHIuPYo5VE5h574Jat5Zyb8UL641aHJCKFHfMR+u/8GLlPs7ZCsWhN0xP
tjTmW6GgPAAIRDCnaSFh0DNhHDVYuNu4rkiGtZnJ5GJH0PcUSo4nb5On9+fRMuRTREjzspWakpyj
2jR+qGr6DcGCcxP3VvtdIbZxTfgerSc5saYwnZ3lrYByZG9y4TpPy6IzPawt9SxElh8Ao+o0Hnv5
yDnI2XRi5SEQ8/RKgLDnj2ObkKMOLYGHjvDe+EHNxxPnnc43pKIRthmfija7s61xhT42+CIkDysQ
SeNA19E1QjvigLNDDMKYW0zUoJas7me10HeqNsFuZQL5VZL2nj473fI6E6CibtmkkYcM0PGIKhy5
QDCQEecl3nGWoNeow/elbLE42Jx5duh/botJqWBQWz0HmERv2OWMzmAJNo2Wrd2pmCPwnZCDOU1R
Qtz4WgV5Q5zgdRc/w2dzck5T0Fwahg6X93hNudLdspCSGts7z6W11jFt4Z1sw4Y3nY13kxanW7bu
7CT75aQOkCN6u3EfM6ppZG3dzlmpVQpU7u2YFPth6ksWUKVera2o9HTnSxWV4ZQwmxoQBrIh639F
3FNkXlf4nNTSCsH9hqVCuK9IoGO6EZBrr55e7GxQ9iCuecuT4AWtPHnmG8q/lU1SQdIkuzMnS+Xc
eA3VtesdcmuUoVvqZNDCEDkMa9OobRL5xbbL9NgVMStQG83Pqlr0p9rhUanLGlR0KkiiVOsAdCHp
6BLfsyPd/ICWG1xlNvpGN9WhqPcgO2dSgUgiH+Gj5vFyxljv+p4q8rCbjdvenlSefM28gxhAkrYF
jPkg53TYkrNS3eTAVm/1RXTltm1FckZ9VZ8sBoZ3bZbUOzDQ6nmZsxv2tkGu3wwV7Ey9USJPDCfb
68LUgYXmsdDdWRJVvluU1lXWkcJById3Bef8HRjzfCoKGliooWz3Sq5/oLZYrX1TRb6lkbUaJopp
bpK0c8NO5u2e1X8AiNnIYzJJi35YPDzxc04jT9dxZNq2du21/i0u32YntbYEfk4BtO7sOOQzFZkR
JbvGLEzq5Ii8wcGyWbEE1zCOmjCNyjPZnRrAR+5N9HMbZdCrfdRFcpt0pHpEugfO3pzeDVupQgkj
/kzMxhJYFIPoDnPjCRJzc1VUMZHeqZYeDGIZb8mgb3akJnHIwcym2IGmTrIMGJhKlk9tvnIWvdw1
rTk/2RNyqcyrMwIWIRjSPTE7xJ86AHq1rqxrI65yY5OUjkmctsJdv3Bw2ziE65+YkUCR9uYZ8nWb
mjw8w6Jls69Var71kjEJUTPHkDE9jzBoxVh+2KS6TkFpezk/JwbvtVGa3r6do8Tg1oEV/hUKUvww
wkI59JmUZIdHoFgDWhbjXSc45/roAadz00fTGQil3Da6QrB+PEcsU/iXy8ehyJQrUlwstvsF9HAG
TYyeET1M9DXBYMIaiDA9XKmlKe87kVlvciz/UrLGMrEVzQYXXW0DPVUdhZB1fNuoUmYBe9i03Cta
UcoxJjh2S8hVdp8WhK5rjea9JqVdfSlHpd8wE0539brnawlEc7VI+VKXdmbhBXPhBqNOJQjMh0NY
J+IbgvN7Suwl3RNqUtHJtUQoC6U5S4gG1Wh5m7kHz0sjBpYfXnwftuD93CPcK+cGkrIHid7v+nw1
+hnOfkxi1MhzQfQ8t1egxo61jVzF2VpUjcz2+xnSX4NlhExopG+cEcTVTzFNb7ZamC/ljC85ggSI
q8sO7NbVjlHWCyZjiesL+twwZHt32wGhJ+wZpVJTOEE3WRR1pMsHahZNb2pONFyhc3HIXzzC6T0z
2tOe4Xh+JxIifh4nI/029qq6XYa4fB+UEnmHmtdE1yOOn4oBdaNVJ1eE4bK2I7EMEoH+1TInggWn
ytMePDNOpS8WazMr61vqbDovY3EFY1EDJWG0lT94Y+S3pGJdja6+mwxqOgKVFMLy8yasCFA5qnSv
d9LyoqO2GMUuVnoRaFWkBpA4eFhbJk56jMZzYLFCf0oQUap0HkG5jM/9ZGnRidB03Vv9qvyjYnCY
h9RRz/7axP2jPiOVhzukTdMGIm4TklC2a2mJXHsqHdrWsI6aPfU7YNqUt7Ex8C0atYkbckD4asAn
qVNj/GLq+XQQQoHxgGSf+5fQgZAOW3VSSo/9rgXOmDyiKE2OiqrVKwqBgjEqXMY3gv10M7okiWaV
wUEge4ynNDpEmhoHFS0JOhDzQ9yl9nEe4SGkLnTntYc8HCJDG7eVUaZ+qcC+zVWWJK+oy46kjUX4
fGn1js5ADQGc+zzLSPFSNy6GjZmGPXtU1mnOVZv350FyXGTb8YlGGt9jJvU+FfSrp3fyjCyYZhSC
vdvYjCocPzrgBLuwQadEV56D4MzuO+DBUeaFhFMfloWAdcUEBYAfsLOTH5UGNmEy10PcBI+2zxY7
lAuZx1QL3q7tBXErQ+IT3LE8jhX/GNPE4vdSUw+xloaZyvCKswrIwXxEnw4pYFTmhSfWy0KROKSw
wlCkvx8zc1x3BATEu0bm05Wb0fHTTTCokQsStojmxxk5f6A66E9VxXauNSOHkZqKK4KtUmDZ3ApW
os2hO6uMTlJ5XSFRZwUs7qPcRa2alh63WE+9K3e6rT5xEd4w6z3zRT3PVr6fzHaHOwmqb9lcN+zI
Zji2xPkHKZHnEYo5g9QEagePOCZnBiZH2vOtUWTdUdMpgpYFAAgr5YRNxCLpOjWK+dZdWswskFrE
RoyVcm9aebNp4kw/u5zof6QEZPqqVn3BXa7VGzNfDYoxzROvU0A3mn0MnjYadnj8zHeeJ8Lf12V/
5mY5kcKg9xtBs8gn2GhXVV6Pbs++jQpA3602Gl9GzXh0F930p7IUZwtR3waV15e0BOHteMB+Oldb
TlXbFKHgau7TWtf81DM4mXljRyVkIKLXYs7zKVgR6OZPRRdzlOTUzi6KN0bM2XeaE7kP4OBJl8qA
GDMZfafovw9RtmW145YzOVzT3tRvLX3UUVB76nXimO6d4Q4u7AZYvJrAh4Y2rjzHiraift3z2vVO
8N6g9t+4RfoczXPN9p1b5z7p9etCxMVZbVr0kk28VSfjxY212DdwHBDiolvXtiQopDIme29bmUnw
hZR7DdD3yKD8PFIaoO7r5TdvUsR9nUmmBuBrw2gh2JweN/MD26BbZkkHL/zQdKTp6eVZabLouk8K
75tTtxrBHWntEZGZKHTTCgQFrR83lcJOkah2+tTT5CGJ0JWR/m4tDhtUodmkW3FANs6jalIQw1AO
hDokbziXtVPDM0Gcva6d8G1Up0o1Zheup9P98Ow54eWSjLHE3Pf7KpuhlDpiOoNeUb/LLFMeRGvk
f0WinAn9i8VrBzD6fqVU4HkDXHB2Ggb282Rpuz5yBgb+K+OJZg2gzoSbp46twGgbl0dRb19ivZsf
tSptd9LLx6duMes7rm5PzsqQJvsoovCJCZi6ctq4CBnVC7Am0HNDzjtyQ+ljkxyZxpzPe9PH5Te1
PtCGJdB56eu+kikTtHY4ZI0s6DtmSLc6093OrZ0hCxz7s5djForHObkdIqV8KNtxte9ZVDWkAjEu
bTI9ZibA+Ujep1olo23jaTTac62Fer+kNCpQVHrhWEou00DJsCLVWV501ym+eS371OJMIiPR3SKa
2k4svzEIfV+K0nyuZiP+olDaOPXsoctvan1Dcw7QddPUAm8V2wReKs8XvWM8px2m896R8QNr/D0d
PV81ORIz8qc0ecjpPlKoWdvGbnbSaDMEx+4hTtnASDfcOFqi+ho+BPLdiq99SfOhq6XDEEL5y8hR
lamJoMONJ2ZZhpWXNO+JwaSPkwJVUdyYpq/LM9fk/TMsyQOP7vDeDjRr2oK4/jqxB59Mz3tRN3QE
I4XGQJJax5yPvnHw7Vy1eJN3iePV4SJh7xZj3hO+xLDCYpP9oUZs0b1V6ltzsawfs9Q83xowAQ0U
evaYUJhM3nhKq1pcrQLQA/163CCxDgJ2GesOOlhZ+olXFX7CvzsaDRILvjo6fbRgu4dBtVXgFuV4
LYAv+LoaaY/5MHihOhh2OI8WyACtijkYdW4RUZ2pygbRqs3NJN27hrbW1c8D95xU01OcVNoVpuEx
MLus36hznezdrLDYdif3lHb2EXMzbD9jhZj19KwatO3AwvXhQTM1zLbmPG5pVpP/jwA6g3xUeHtz
GrAMGr14zdraeauyNH9ptb57pq9m55sJD1EGoySpT+Uou+8RU4JTxZTrIBXaxDMVz1Wz2OLWi/Ns
V83x7exWePaqOXn+fOByEbC4DvRXCRkfwXZsZvuXIiNch3SJVb0JiSiAKtw17Hea94Q7CnebuMEa
Kh4s3tUTM5cfbE8ULbCDHaR6BghE4hZSHBouFKCGo36hFk/alNXHjnD6TZ5WCf01y/vDe/7NBN5i
nUdIYhB6yOD3Qhhl0mGKJngqkFEy82lOpQd7yEg4BAgwxSZCrW5dcfQBrpvBg9QxNDhlZWdeCxc4
DjFKc0Fx9KfUx1/nZpaDElsjGp/joKZdzD0NtWrixYnBmtHy7lCaMI+6izhgbqomMQMzIk2VgLs/
pSJcgjfXS4jABY/EOoUkEuVCk+FYC3c0IbLhQnAcObtRg80PfEwQJc6jyIw35OlPM3pi320zENcJ
hbrFwGDTN251WywClyUHLVoP+TWDSPc8pWZ9cHC1BYvCtK1cAH4MjboOqVqNYYLUAIpMyV8t4tsN
HW2HSk2wDKix/h61zTmqhnKjCS2sksnblQuyPYvx/JW3VOW7MuMacIpcP9pembMvLDXHbtt+pB2T
HAC5j68tgO2gjcphp2SdEaAnKqhmylcX6wGW0Uyz3xeenQ2PXn0yQeH9+Pyh+EV5hw8I9RXzR7QN
9q/KXY9s+kGSZhoKxZqDqZ13axzzmU58vitqm25QYzvJI2S5lOUmBydqq76RWVP+h3noL1oThBW6
7hHcZDPCcdyLSzvyJyId1DokZcwmnAE0tu0Z0+3Pz/v/gCm6+1Gf30AfX2KzP4BHH+uS/y7/yvpu
3msBsChO+u4/fv4xoICVw/vhF2HVp/18N/xo5/sf3VD0//Hf/pEitv7N/9s//C8/fv6Ux1n8+Pf/
+l4PVb/+NLx4H9i+HoIZkrT/dnP8QgU+1WRC13/3O/3rH/0TNKr9m4M/aeWBrOlaP31N/7A8ARpd
Azb4bSxSLApr7vM/HU8m7G1WXZR9LlEKa5T9vxxPpgZo1CGq0fhp9WEL+c+QRlei6Id5OsGw5MDg
uUICjzSNuf7FqlRkUVYudl750DaTW9kZM0nJRXngJOpswK7nQV0ECb172jS1uh3BNz0Tpvo9rouv
42wc9aF/g73nhdaMwA09FU2UejQ2tWUj+lwc4y6u6fWPnTkFThk9Ir7wthwN3wbB4R8vX0wXabqJ
yVbbkjTwPGHbY7pZbYo2uq0cheQ+dyZSguJoFki21Fi70Qd5W6oz7ZQ17gGw3rXbpvpDy+COlgfJ
D/GxVZInmfY/6MkDukrBx1Uc6oFJjlEQDR3mR80CGpK2A1Ll6JvmTXvMWWfq/Cvp5C/oxCHylPEp
Nhsj6MvhgMEwDkcvv4p0a/AHW9yjai93FT7igAm0uUt77W7pGv0QKcVpmZ0X3ajrc5padwPstWpZ
k6ZnZiSzVxNJlUMcFUxlbGEn27bubkvFUI4mZK+hnfeIaS3aTFSAXlZSKtKIrh1IIk03bkQMCVO3
n3u8XEvr+a2BrylzhJ8x2dhIw3iIY3luxEjfvb5XParaQew5KQJzaw+pZFohGPaq8dWo4o1Kh6sJ
V7RsXMhYHbkrGVTlTDwW2ML9ClMEiSGVn0bG80w952uKSp6Ire28suVkRsD2HCn7ftGr69k0C87l
Sqh05F9FBm9mit/zFlG2s+zEDPQM05l+SBoBgK1bDlUSUYLDsysZ6tCANHxMoUHVGWATTTwBCXjC
0sHSPRRBQc9aAR+qIwFtLPs6LdxtuhY/TlMHsZmnQZx3J4G7axKR4SuZ4WF4KjGCOjV5UFAL86rv
N7SUyGdgftk5P1KXgtYUjK7HHDIfhfpmSJ1dlA3vowlvd4W7ad1MugJyDFHmO7Nx+XtasVP1Pt84
S7LPUH37HKfeCnXGBR7vZrfptuBnrqj4n5Uuvy3t4aYhjSjvxscIs31EpkAuK0puqGx634eM8XYp
zR7M3iCzJtP91hTljhY9FOlKpwWpMY+ECUpfZqiPk6PuaVffy1GnhW9fGbU82Eo+bQhgB5czqMC4
TBqc3D/PUeWcYcnBUhzse40CEQlmfUWOYBxyNN/n0hAkiFXhjCzPT38C8QYvwLUNYZKDpzDjB1Hl
21hgi5ijL1jSqdn0/lsDKlssybupK89zVTVHIzaDeTTfF/QbbdefYj15d9itgdRZj3rrFO+DjQy6
jQ7SoZa25iuaU5t8bvZ6PDg+mSbBZKW7zNZusP/unFzeeYrVb9zZu6oL+ZQ02V3ccMSvjYdGj++E
ptynyONicHV6MzPSs6tHPcPiFuXaFkj3zlbRVWCE+IIiIxgSAxlU9LY03N7Y0e8QRpD83V/3QuwX
+oiMgjiAKOpey8YRuqK1p+D+7vTFIXO/6wVALrWrHyYNll5EOghIuZjh8jBu3YoFIies2uoJmqGf
V/l2ab67TjseCJAhUVQ+G6ReRXHN9B2AnNVyT+mV/sgvmGAODsLIwZ8W/ZVbNIKbpJ9p1SOhaRry
Q1hsGgXZhz1sEcgWNw1u78P/pO5MluvGofD8RKziPGzvrHmW7d6wJLvNmeAAEiSePh8spdKSE7uy
yCIrt9u2Li9JAOf85x/CITiEYnrs9fjkquZmdrJui4rkWAmn30qbCRUYYXBkdglG1eVPuB2QqUdJ
UiVfSAfbxa64miNYDfGMQd2FqnZJ+Jy0T3n8hBpHb2mhDp2TrztLeXdzgfYq0ySM4frQLO5zNQxH
maS7MV6/C9L4pI8QPll7/1CMSXka5eLuHWBAkzIfLMW1XSIxT/2WfLwivIA4f9UQ5ysm5tweS3cD
rWhHSvsTo9XbKGCx4QTFKnFJU4fGE27c0TsLpukbnLl7v9bksjYnZGO3rj99mQJCF1OP6FkCU5JN
MxgOi3+dw6IBXp5/jMLrjl5Gl0sqxt20zP80IguPakzM84ufBtXeJZ1CC4pwcBsGzYvKC2/jN8Od
6BHsa6vbuLD46WnnL2rid6OPTYndioJAOlT6QUuA7IIntN3eshUsG+71l5Dq9GFeGOf57WuYhZfQ
8r5D+bnNmvor2/nZkNpn9ZzoTY2+tnSmZ5vsGZTDGF1Mwxlxcqzmgttdru6h7tZpw9lBgl3YMgHw
ZrGF73ce9sWrFVpg1DlADJjDjgL7anXj7/gOtLtZTcTDDt5zG+LjCf8QulxJ/oryLwlWxVQzS34q
bHwPq9tM7PLMyCDkZvsyCudL0Wf/LMr+Spd7rv3mOIgi2XCwMahJyEla5gsxdTeFZ/sb3VoAXjgd
EL0FZhhl7ZfWYf4dZsVt4a3PjW39OztATImSZ/7q3EuYRRuiX05pEt2pqLoid/G2qfsXUqTvXe1E
wBfzNe5kOB0U006Oy0VMZssmrqKTUFhccJQb793kJCNipKcOtSNELlBD90dUurc8zic2ruGyqrpT
5RHTN2MGuUWseQ84gUeHZWuWO1sGTidbqvh/l8x5gKoioA3MFzLprjk6yLXq4BkBge1JSyI+nPFP
D8m2sNY7JuXLRo2YZPiiumWqf9508V0hKsBbPFYYoIMsap+xMczS13GJawjt1o3nV99HNz7PkzTD
f0CXV1QzFZsN/oTIeL8woCq3Uo8NCs51L4wwtyvEfdERs+GR+9giYhqEmxmiXbfXIWYKznzdmJJL
TpduXROTPv60EiIudF9v8tb72Yhlb0HnneNcnzUdNkGTso++P2OFkQEKT1DtroruW8iEbdKkKCJO
X6v5TEIrqGRyzCWWFonUC3CSZnsYD6pZD/UaRWAv8izIDCWi0v8UYfy6Oo3cRtkUb6bAvlmxXIHf
8E2kPKfQQU8ZCoa+quSRVC+j6+cX3rpcEGGfb2mG7z230xtZNkevw3yxxKNj17UeHMTG3/pW522S
aWJwIZr5SKtcbJMmePE8pBSyUFd1q+39DHlhAw8NPIHIbn9W4DC6fDK80LVvv/czyYmQVK/6bHG2
ToNIdpDFKfRadXBwdyHstnq0CvuSbJPyyEY27VMQXebltM2ZgCaZ2wNxrFldHgY/MdDxyGYb+Jd9
00yblWgPv3SAhAaYiWn2RcGJPOi1945eIF3yY+dy00g7O+QBOBCUEXdDUYz2yff43vF2JAK1jdwX
p2Myh5gOpuIqr9nnLmZvvmQnX9kSi6sobl+imsdVMHDeqHi0yFah3sKvabJB9SwpCc0EV8EQCsC6
H+ubcPX8fR3ET9Jd78Op+KbgtrhNcTmO5Us0RTDaIsnVBNW8d/O+2gSSlppwD2K2+45SIK1JHW6j
cu9k0b+dN4V79sViV1brjeLE9fvyhIX6Vd8xRILfc2O5XrlTvXcnMekxw+RrNeDT7HvyIl6gvuGC
9dAwKCGh8KJxPeyGV2Na5P3oIt+5iBb1oLv4Cdh2P1jxT6X9ZBuCpm5hb0qRHpAHVRDpGsHw1GNp
WQiuG45wD+XoVrUVwyoR1bvRBlxNVvVtZdIx4VmE3466XAc73bCZDhvZzbsixCK6rNN7tc41RXJJ
1iixEdUyod0bSWBzYrXTrro2bPbtWIJ/ebmJLM7aUwUYCxtiuuPtI78zdX/IXsDqac/KlXTnxtt3
JE1v/VU/xnGMwWvdP7aIxvck1VyM7vrVimIaHw9SKeGnj246XC6l99ik4U1c6fvR0IdU1vBY1SNm
hgzOneB1TOYrHGAZy1iAnqDba4CJDVzlLPSBkmVJxRUF+7WkoPLFdDvXUU6Uu/WvK/orOGwQRrt6
BSBJbrJANhtZzxeqZXLral7Idax39qSDnUVC9bYi5iWwklu3M2Yr2c/Uy6cjUOGecNjn0iLfOx1F
cN436kvFxOlYZ80/k1XtIfCf4Z3KhD6WzbGR1XRe5eG1n5T1nru3YS86AFpedWgiKLv2Xpd/FdHC
rmN30xl+UvLkxxhphpY9Me5N4ACYBIQ8YLsmImo6kQ1CNc62er7CdN7LtFbnjIzPQX+fsOK9WD2C
bvsieZknCtexlhS4ybhDnHLeMazetPVoEYll1ZQp9srwDp8liU6FMXxyvngMwVB8Fjsbs/cRFhbo
cYBpEWKNdQRkJ49kaxM768nm0hXFc8w8hSmet0+FB7weVi9ex2qEf4rHh4moH9Ad2MlAGYg7GmPG
4VCCme2sstmQOVffzroYtwWeultH9cXdkJevjpvrC38KzpvAy7Zzz5a4eNbRF9lwtEucp9KQVpSc
pWsvb27zPHiBM+Ztiqi8lhY8j34QByvoN8J8ogruooikRh1f+1SxG/xYj4yINgP8STsWKK6CgsYP
MLzJSdQtg6Slel7/CcnnwkXuieX6neHGTV6Y/gKvJqry4UfSFd3W0jlOet/xt/8Skit2GLyGyVws
6GB7zTijUntp1c2hqrTzD+M4Bps5mSEh0wZeRMuDFt3VRHg6L3i2UcM5/KumCG0wl/wBt/ecPTrX
GyRRu7Bieh6uFg1EQtp36WzxSdt14eUaW1/L/I7Mvp2snQu4OMFmLNpHLdEDuzlBzUiKvCzaOByd
YzH/iBlJELOXzpQg3lnqy9turtibGQakUNLyuboPvZukLfttD3azcaNh16wwO7sVVnF/HtqL2Fhx
cCjSUe8wFb5IbCazDsOtNstTtumATXGCSBxaLmoM7d9J+ytgYcq8xSd20NvqBq4qhkgbP+6/LHMA
bb3Xz30UUsXAO2T3TtV6LeC+HdLIu3GbYCuS6Ji0zdki1F0L8XELDeVaMxQoRvsKQx3MDLtNHrZP
UMgemy54SCrx7CjnNOa5Aeyxx9f+Ps/XR2AEMNlkvIXc6lCZuFRBrqr3tfstFdLZTKMeaHanr2V5
3Yz900B8zi7Lx+rkhuuPQfvn/UhrCnP0lCrTxpPmXnWImWxG5NtUhxDnumVbD4p0P689n5MSma3h
QmWs442XFufShTiUfvfcL4oNcdb9Hd7YZmhZf72AXHQluuZqnp1ze6lpruf0Jh/m+iyI0/OWzxma
1dsGEAjGqL/s7Hgb2s3RMhnndkAc9dRs/cgC4C6+6ualJ62+e0EVtF1k1e6M5YzsqEns0t5OY2Hy
LtOzRl6PA0qJIBX3yzTpTVs0Dfy2/AFqlHVhq0nuZLBWh36eqfUj+3qN/EdRxU/eSGRzw1/YrAMM
XMy/KCn3GE39gGWSkcysr4cigls+qeM0dCcA+utuTLaQlE/hMD4WuYApvL4EwOtRH0Vn1fKzrJcz
GApHEm1u+m7S14x48Um3fjhc0Rffhthlx+Q6aHGaZPVDpHyLeF7n63VFv+b7xnQlB2rrA5OAVrp7
7ACQxSSpc4gQ3kEFAqkrMWIk7W2rxGQdHTA+jyxuck9ZKElbuD+HHI7EIil0fFemR9gS5dUcIEEI
xqi8CKWHf6EDDKCI9WRwgeXYOAUP/69Q55vu3/ZBDv/+K69euv8PcGVjF/B/9tDa4qH146OHlvkH
b3CyFbiESyNmY6KDppKsRyD/dwstgwX/TwQZOy0HYwIioZj78F8fEWRmeYDLzC7MHwT/NwCyb8Re
/0uO5WObwRAHeT26yigJ0GR9VHjii2ZbxjnzAUG81usrG05LPT2P7dxLAIUA9vgm6hdVWZtaoH+j
U87ypGcoXGbQ8w4zlmBru5GUyOXIELcZlX/mY8Ec2bgHQ9Z7qfHEH4ujLpTsxE0yIztzT57dOcl4
ppjelw00R5g4nC+wIWr3LnRxrHuwV8fnY4LKWjv9wMzJHw/pMLkDrE6FSjTnsIscfpfN+YKJyvtl
IZRKeigmpTN4wI6WlQzDAwi061aApFMPGu7gik/pMLS4hZlCyEnjMtqXOtbsrVbR2kN69Z834Pbt
fv7X2+uXQPk/t5m0JCTqDg4lgYezFE4bH29zw9ika/04++KEsNrw1NTjHNp7m/F41AJt9kaQauFL
0b8CuunFp6Zw63Y5VLS+xfNchJCsNqBsMbeE1L60pbaULoyUfcbDKdcz2I8GTxs8imtjvD3FybCt
4tTjZodNNfIE/NDtoxoVVKOADjPkiXAb62zqQRTLXMEmY5NnymDv8eFz8+Q44imJeCnpm9Sdz5sl
7Sqxx0/Cju48hUEWoOzqzNEP1FWOePK5j1xdi7UGPzAcBPPC05Jnc1Ozn8uav44hQCbdE8BqGj1Q
PUcjlV2foni70DjmThHuE5bwg0NM2gjHSNZ2ZfdjYAQzwUWTCg7ErvSnlBa2T+OZn9/3hTXPlzEW
s9yESqLkmC/9UpR8GqTSlq/dd47NJQx9v/gW1oZUQjRHNFz8lWKaCr42BJqgf/3zMzeDl4+PPEJx
g8GDD9zhe5+FjhDwgrAu1fAMyXDJojN096lWEB8Vze6uzwUBOPCZsW9UZ2ICP9EPFuRlWZ6cBo5s
dfrz5ZhR4ofLwWzZQUXumdlnQNzcxzewCKBHJcuSPo12EvJqLKWdwRmFBrlagMXhYm7VrPKmy+8s
t+4AkpZiahGW//k6nI9mCgw5A3Y/wjaIHoK6hXHSxwvRwEFkz43RUyQq8vxgdLHXlMdhgKhn0h+n
Ig03mNgrFNy4BumerHkLI0deLfLwfLXCEZrML7NaE5XvmqkLJPbRJdMsC+Pgeo5fhSenrLpaROpV
V3FTOX8LpP2ogeZLhHaCwT7L2WYvRiD88UtAoWBvCrr1aXH7kroonLXHbfQnDP3XY+4RRT2fJ1YL
a+dvXgg4QHx+lMSSxUyMebUwI4Lc8fHDGbn4U6697ClkOrGmj9PcVBjSg3L1PMPUM3L586iYzRrw
xdDA+yR7cU76q1YHY+tdd65eWBF5kZmVSq2Wa0XlKEjRQmNi5YPcDbkT0WcKxGNucAyn1mwnas4F
PzMcsCh2N67DdDCnTdFz8i1tgCy6+64Fe4mOfj4gtdwkwWT5ycHjBGCRQfdOwx7IUgRm4WIvz2Wu
C2OpYQu3cGLfAYCZuKJmjM2qtIrC7EmptYQ8fKQsPn9zmJdK0nJFcT7QSPaTWdv4QqFp3iJ6Mj9l
7vEjmM/RBuAbvMH2ymwsC/oN/meMkNd8vaU137ksEtb9Isaef+YLx/Hz72lRT2pFTLak0KEEsG3/
yibKoOrQwrzm8jSzEbfbpTVztJ2D2XLOATgkjQEepRNTmZ+tGWBndFd2KJmLY4t4fE7vumqCCPUi
3jbIGioJD2/pJW6r32ZH1vxob8UIIPhiw0stncsaZ4CqOpUpegBgeG2xGthg9Qy5ca+62lx17Kcd
3ysps9l68IkB5AE1b9fZA7ZaD203mnNUBFGWl1t3dQnwPqy1skcyPaawhuTe2oxU7T3Hude/hqW0
eEzvPyoz0/zwJnjbUReZieW+gcqh9j0Duzk70oAv0n0kDcg83CIALqy/yFnFMZYhkXLKFAChNe+Z
klMSThewc0b2mDbF26Q//Hlz+TXt/rDLRdhXJXhxmHk4i+PT0sjD1B61juWzmPxCVzQ0Ounb7fue
Z2FszC0LZ6j2uAW3JRzmjWh7xdW9/xWvKIjJxT69kdYdrpTmsPaEi97vKFU0qAcgQrsZd1M9MP45
JrlrVlk3hE54DJoyG3FLrrwh8B9KZyHpstjYydiJ4EGKgJHhvY3NVnavljJYwss+0qvtaJx5uj6a
Lry3A9T1xqC6QhrOcO349hvHwyBg2Iq3t91hWGiqoLg0e3bgQ5xmvlA0YI3nwxrAQUJrJmq7w1Ea
dZ7Mv7yfds7iIkbdWFlXTjh9WtgJofzu1pbnwfFIWQWaWGSp3GboI5EItGWOSOoSXHgYv9uBpVi4
jgxczljP0VNnATbJHg5dUBFIjtCycXS7HJvAab3wUDmpWY5BZ2lsYf78pD+5QlCy4jzhGes5eBYh
O/GnJ22E9OxJQfUQhbBQmfak80oV6La8nO72vTRMfb8p6eKXhODTTeyUuRMAXXuKXVkzI0JD8ZfL
+nS6xfCEONSwdiLJ2v290NNF5wbFWgxP4MaKLw/f0fwC3JwiXwC2DLp7Nt9YsF9Le1zU96ROom49
Lm6scuv7atPcNleJs8B1PBJEA360bdN65nRplhZZDvhQiq/1lRWXoX+G0oni+i8GmZ+/hONCj4Jw
amw5I2iDn+7tEiiUKW7vPjjr0GeA1POiM0SrFbUttTWGmAECdRjtUnXHYcU8yX388338VK3gg8s6
dnCRIgDSLObPRQLteKCwH3hAiVlFwRdlLwuyUitxGl75KvKqeQUwGSTPmhmOebpR1DCU+Iv5yO/X
kbhBgBMsdnzGaPLTnajwIm3Cvu8e3vZGpolmQ2blc+wjPLNhTqLRYwbCgmDVU46Y+FdWyZ9vx6dy
g2YRPyjc2nBAIwgE17aPJ37JjHrIQ2/kgYyWQF3CUW1Bs1igRrnxz5DZy1hdYMIYRdlfWpff7gAf
TKWD8RKvAnfhU92IRQHWlpXuHnILK4D2ls0i4jiZUwJA6c7eNh+vhfWCNwZeuOtzmjpBLf5yByid
P1Y9sYOfaMCqgvIEBkdV/fEeqDoWY9Uk3YPIp4Xtz3tbYLiI8PRONRJxmBhxJQaW23sRw5S+VfNl
LnC/gI+P3+wv7VhutuzKsqkNie3jyMslsmGwki749Z3efrBHIZnTodZrCu9AIWse4g3cFwuZbmFZ
YipvZNpIYUHdrmAbnsV+7lfhhdvOptBQqR/2r4GFe11/GKJVWMOudpFODfdZEpu3uGNuXK7ndEg1
xgyYaVB0HkrIulxK8daOSWJNTSGE06k5qd62/3Lm7XsdyaLmY8ZE9eV4OQeLV6THCnURh4bjFpkX
bvB0gn94cOdRi6d20QNnjNMy23x9PwGFPcDqQbMFUZw/q9q64WJ9EdBqXWht2sSD7aRW6nyxgqCu
rluDMRJeVwcuxxHCTb7jIfAkPc3l0DWaqSeB5SkO1Ghz0jnZIPLoZqYZMS5STG9rgFUJPSW0uifD
/OGk1YV52Af6yYpLgE+ecwnirWZR4NWBtSk0KTGIo7y24M+0S2QHrGThm/Oqm5FIIw4DH+XCahxH
aAPDeMj5YcGyQlAlEuFXq2qxuvib7//AYVnzorScuTST1GzmBqfeiiLrSPVfUCM2uUNJNaPNA0hA
bewvzYmD3lSAraJcoBbtloRf3OrXGzW2oSm05BLWnKd1xwlv750Axmy2pyAwZ7WzWJhAbX1cI4bh
oAvuVX7wGhjgkNnaBlul+esSudWaXUyTKIy1fV1GRqk6CeoRm0GHrg7j3Er1s0/hZFO9O3LlHlml
ECC1cYkYDGZNO0uaKSIueMdDryhjVKVvS0MDyrA/SV0x6SAJO2/m2LpsdDYUMNezce1tRmsWVuI/
G/oBcjGwj/SS8Y7UD71E50OSmLqtbH240KcmJjlqlEzNC/aOZ8aaeu7PLRh8uBvUrV1SZENu8Wwo
MGOT6YtQZFXRXTfpuiTrAytGM+/ekRuNqffRrsPClK+u3+tiZ6W0ss2Z87ae7EhK7ieTDnTgu3L2
BN+TMs1zQyTdZEMo6AuDaRTeu5v35+2EuSmPEGSbleEHkfkp76eyNVlm50buhjjh9FZC/3nj/m33
xLPOxUuH09R24fp+2rT6uneU34r8/u38ADGgtPP4RstdoJaZ08sPlelEfKtiErQRaH//BkT8dnjE
xl8S7/jEN7HSn0nGfYETGPal8x1+afVyl9sirK7Wlmbi2Wo9ep0DJhY1x9qfv/qv7/afWhyIJjQk
VyKeYHCTwP6pRy7DBrwqkcN9TvBOnB2dJikQ97mZ2y3WXvmLyscr0izGxGhd8j4Se9ZitQYXCb7c
Wj8luTVAGVRwgTxBPDwmbmhu0UBZyWl0A2gVu1yXmIswptapJKnHqfv5nvSZAdCyL+0cL1mmNvDN
D1keISbburR6EAALtq7O29UeY1H7Lz2I/9GskGMaMBVXLcMYBhrwPx9UTtgrlYX1dI+FXOgML3jx
D9R5xTBOPG8E7Xzohtk0A4xjW6yuwS6Frx1EoKy3+FFib8j/A8Uxnapjjzyojp6Lv4ANhorwfiO0
VFb0wJMBHcq3H+xbpFIN53JyFl/tE2sAYN2EOLrq/sKEOzbFPpcZ9ctZmEL4Kg/NPBK+eSFby5xG
mCpVhf9vH1mM6y8cXXAlmKQv+bAbCyAWdb50aq1qJJbVALXCUZxC6bbLXWfpYL0gAZ+Ku6XzAO5O
dPjJbB0iTl90Vv2YTA7j8oDzZiKqaFlX85Q77HZ/fXdZOPaBtYuK+y9dwudClgYQ10hMbh07Nl7K
n4qXclyKJF2n5M4jqGfuvtLRQ07UOdq2gEyTwTRVeTkH3I3F9Q2K/Oc18HnpgYTCGgfqgvINxv65
fBQ9e+1aYYIKwFzrZ4bgZq0zcY14BdwcXRW+jSXkjb8Ubf+bz8Uv1zFRk4Yd/hnsQxAXFspndmn7
Fp/rd6PBcZUrzP5IXBNQelQHDv/vz9/3lzTnv2seIjzglPnGGIsA85n98D8JHIQfEc2mtL6bHV59
vqPsG6/YvperbFC5K85FE0WRtWd+vnTBbV/Ts0EqK0l/Gmlx/TIazkS+9M4Ke5A66CsQQ6zU9JfS
/pPMiHXq4qbCY6HXsI294Kf9KVnsZip8L79bEMvRJcYVaaNGnBqO8T/UAGWW7NyySYench7BbLa4
PCzld/q/iVr3vRVJO5Ugys4LWZftzsN1p1e7oYvMjf7zvf2EJ3O59EHGKhptlBGtfHqXx94u4wWq
9S3+fQsbSVjk5i1afG/ld5jPcHAUqse2LXAntyHmD6kGb1vleil9yZ8v5rcXzCX6IUZvYN5qnEE/
XYwpE6QAa78juLFgLdmTb4orj/kinzXGmgNubFWhn//8ub9EVh9eMBfTJboh+B4srd/a/iRbMj0M
PjtN1FvyrB1mA7+27dKn8GBkYOBDBusTzj7Unrmo7t5rrmz0zIFBHF1KOaDi1RTWAeJQLvsdkWu6
PoSuGTsIGqnqZqJUi2sny7XUu2hpBIWDL1QVFD///KUCUwV8+FIeObS4q3JOmnrh83JN/BWDa4wi
794R2aQTSXgzOf0a5/iqoBTsTjNgpm6xeg77KjsVrTtiDBEil+dLZaPq+TZ4ljmUgjN9Sy14j4Gr
7nUHecragsqGHmR0OdK6bjzG/y7z8HCxobNFDSGE01kk/bDyjj5mCoN8mj1ypa39W7HgqsCAtPgC
mcnBAKjz6xea4fFbruMwAJuMxjJbIJrj1uMdsTLxAzhvbWjP7b6ucjKAzicUvNaDFrImjOD9ceh1
NoiUnrDWAoODR+fRvvg4wfDlstqph8P8hkuDsDW8ze9Ycr3kHIG7iSGRiOmdML9Z8R0R5vp6tPOr
OjroxRuNEL6K/dY6yxq7Ew5V8EI1jMWKU2CX+ufn+NtpwzgWLwKA3YDY3d/ezTDIM+1HlbybW8+s
UC1AXl/rnEwfhpVdYe5h5NSpPBuLKvjr5vv7x5tFQbQb3pqc5/GnWpNaqyiB+bu7dyjTd7EEIFxi
ikn0RJ5gRlzYDHhcBT6CPPS/fH33twsI2PVDchgRPSXOb98/lz42kLqfb7MwM11VWVO/gZGSh1FO
WxyMNb5DXI6mN+uBHHiArvZ5R/ZW0guaivfejPxlgxsSjWF6wbSzDIyPzZuZCbyX83hv8i6lYzDY
Ed5YODWWuFr9+tT3N6vxazPjGLJJNsFpjea2mTeJLacy3ElnjWCD06OyayC/R8jaWH/ZIX/brsmv
TjzvlyrLpwP4tEMudVi5I8Pb2/ctinbE55G/D6s92tX+tVpz9rAwbCGibNcwb5c71Qx/bQA+F6TG
wZb3gZERFukYEnw6lHFQqYNsrZfHppVWhn59afgMVU01W3US8z7+eR38hs2SL8O3IfPLTMkSILyP
VYCygjAThOs95n5a4OGHtS4N28ZZQa8oGUWezC8KfUW6kaNMe4bQ7HU1xnQ2GAWOMh0Dm78tzt+Y
DgztTHazcRGHN/HbkTUiZEf32eTkW2RmJ1m9yuO4r5ihUf6+FWiKIdFy11kT96RZbFMg6V/nDMea
X13h/6TMyQtGwW0MCTKsrsaCQEcsaX51VU3mNfo5Kkdka0cd8Szue4WcoyFdvDHj1rcCtKd2ZhWO
4Uo1+j7XKrzRvOZh0/BK1EgOYRjmBDMwfm9CBnWbDsfh6LJPWmmvMEijLtiNpHmwtPuomOhfCfdp
6OJm1f/COXBiZvU7fuNweTHu2fyyvIF3f37cn2sBFj1DZQbyGOQjQPwcLDRJp7AT5gQP750l0YRy
PgjMFtIDremKH0jQsbz/VhCBB384N7ExYZujwnZsBuxse798w/9TbdpKYHQUz+5BBrnGWQXjyRZe
b4rGs2cOgx0lvwgHM5Vhq1WypNkeUk4ubhC+mWMn9Oi13FMR4Xfw6kwgDSCrWQzq8z7XeR9ZzoLe
B/1MJJsBmyU4Mpbc5rkWw9WQRWq1t02U58SNAt6bSWyLjRIkthq4piZTc5IEeLQ0TavJmP01ZsFz
yIw2/bmb2YiSvBpgok1m0Pn6DmyJumvxlcZxSTvzsQMTGmGxl2PQXeGp5VWQ5vCncV+YkNdC7Neg
8aLnCitkDuPIt/DGhgKvYdtc9KQW5PZRT/RC18rmm2c7XecdnjUtobh4GtRr0qZXjjkhaA+CxFID
HiBzh3nUOoxMVSmbCs37A5yps+q0zkzs1zN7ZI0sO0+lBE/uK4EHEHOocYwX68u6gn+JLSRIqAWQ
5UnSffSVbQfM3ci8X+tDBYCDd3ARBzWbvcJ8QVOQabnW2b6Yx9F6iJVkn2rKyRxZOOqiXgEvystj
VqeqjzZ5hSVHtRt6Sa7QRr9NkosQKJEPwdQAmYhrrZSwO0wYoh7bEW/NsbympM9L76wBd5sGbJkA
EbxzG6cQXdxpUZYF1l2liOwRvsrUVS9TjpzmNTHGEmdTB70/I1c2rXE36tzYHHTv42f5a5MoYhKZ
xX6o0mkl0DTuDP73Bru+z+STt4G2xSNl55F9CgQ9a2HeSFl1BsmaJw6qkbpGBUjtAZaG+cfbJDAr
W15PHBsVh2gIkRG7NOWJmTlMGVvl38pt2sWPa4yTHKKDz5gNHAeV8efDg6XdhqHTBWezQFw1b+qO
3JrykYDwiMFugwb0ZMJUYHTCD2vrZOjo7/FzOamaWf4OL4GiuhCSXXDXge9dKiU7sNzJyR5xv4cy
lvhNpq5cbPRHbB788NzmHiBEidzAz6rzmHjBGo57ncgRB66BP8uPjVtZ4qbEImY8t9CLrqRpZ12x
y0Uxv6RjtZYHoooV7juuM9zTLhVi3wN3mjyHmMK0E6GrzsIOiupBeHh5kt2dRXJbyCVCDOlIPBAI
X2xRE0WUDlBTM963qYGYqeIMtSsOXt0OwE4kWGHOYwzfrI0uaS4QUsOKRSDbsRM81C0SnWlAz4JH
vef+44RJcV4vAXqkYoLvPTSYtw7gH89Lg/VBJYeXMM/7Z8txq+saGym0YdI3Gj43s9NmBq/Omaxf
9hxXbrxbAl8XybaEvT3al2Bw1o9kzrwjAzp8LtMccVHHyxoFY3ziuzpgNzTZG8E84DEEfNmMiT+B
NCf6UuqU6JikjtYnu/b1Qfa+j8W3g4v4XPTdbep1w1WGreShWmVwL2PLO6YJzgWi7MwoDsPMC4qp
1pDT151jTCeAoKIrWHnZqWMi/2h3QfANhVv+lI5yuFutIb3MwM/P6nFAjjv1o78TJvacDVLviaPy
OfoIskQnKyeiXYrlRrgmjFHhllOVpEa71Yxtkh8564+OxISHHlrQbePb8hyUPb+G6dsgER/KHonJ
gD3oWicPwMb1uZOlwW3s6tXflNARNlVWx7iHYjZSB9PwlDCXOcLbsLYzotdTMExo0BekeKinG8vf
wK3zT/4ctg+dRH+BbmpggLHO1kvmFuIyEV2xhSUvH5wqdHcKA6ajwr7pyvUya4cNu/63GlLxmoUF
GB7y652YyXQZdeq8YttRnyKxVievCNYbjV/2VZiN3dFhtHaWKxxscGLHRbMrYmRZg/BvodqQ1wJR
p+VTnHSPpcV60XX+uimxEorQ01bpz7hanvEhn14djrdjsxLrXdEQbkZpstWLyn702YD35FjGN0EW
RSdPo9bFXJQvkDVh8BjTd1JiK3xACcEU7cvUlCgPqKDEJa8mUn6ke6wTt9324LMsmRgv8Qwg6mUp
fOu8d3GCTekfzwK2kzskWf2GM7N9BovSG6Hn8iXHrQ1LObddbvtAtdu0S5HjodYhC0zNqHEaVbev
bKgIQl1+wRg+5Q7CYHG9zepa/dfViqZDoLvyrJpI5yZ6XVd3zNjkneKw2WiYQMcJCii2BV77gLdN
76KdEE5Vba1izknDwgeORADEMOM3J5Ltdc58cG+pZo52SA5s3JIqhWO7bp5VyUBrmcSXnIHUGZTM
7/PoPYcYxENeq5aDNUXVViduf6jCqLPOHImA9zLx0wZ1clp7W8Y13TUVRZ4canqjedf3LkdybpXE
IMRpx/ba+pA+Xae0XwbLWnDyDKAS+531zYJFCSkc288WF6+i/hHqNjiVeKdeCGRr/ySNsM6rUs4s
Ln+5ynxPnU/FWHabFpnsjg64/6Y4Oy6cNQifmLP0d/+DsfNajhvJ0vATIQJI+NuqYtGJpCh1s3t0
gxDVGnjvEnj6/RKZvTvSRKj3SkGKVQASaY75TZ30tocyYTkhPb0Gb8IZ6+GSJNbwEE5+CNyUIBB3
xTrbqJx2E3UAAcj2JvNHaHkSCUXXTcbu0pVQgXGJiZMs+tOrVxyZx2Gju8UIP4BUExe7hUyaIRX4
qaULcTOLIsuvC95Wn1KU+SFwR3XCA7XsJaAAPhG2W68OTYzvrbux/cS5+wE8RIGup5jsB/zO85vI
nevfKPT7Jyn36GvitunvZWpj3tsCeoWpy6h9xobbvxbSAVaYIyN8m2Lm+sUj+r8LrS1790Z3vPew
OqJysmJZHaBZBjOsSVia1Qo1Jon7h1zkDb7f2LL3XplclKv5XxGGV+dKRtHr4LQx0GkvvauiHRLF
Mk431GnTx3pfukd492hDLt+KMai/9TvKVgGSZJe2dNm7e3e6GaIdYc3K7+KH0pvi5zzExXfL/eHq
9pDJTv6adzAdLf+D18ngFHb2F2pw3qMsZXiOMzaherZR3rBYu5d86Ko/d09kgNd8NLfqcorvUPMb
fguoVdJxwdrs2UotNCGLsf2EtzuchtjC5YHd7HbdtuTO49rFJVw861MWLbCR2ia2qqssYCjelmmU
Fd8tQnC4L2OCFeTNniOkdYEtpGoL+Y7QKflMGZA4dTuBGoxaIHJEkSJO83R+6bMSyIvJQDG5ICE2
5QmTC41rM3Uuiuuj6vGUbCggY3SKhlIXduN3We3Q4b9Beq+s4jP6duuOhnXFXJ4uBSBm/sTXtW+C
K5UqhUcdHkPQYW5ONnKZ5XZyJnqQb4iNpP0fiR9jCXLS3Tr0jJbIJeyP+gI/IL/xvrE2Vb1RYmNQ
zeexBpZx2eZl2Z/AiaSI0eFg0VHFThFSwWVgDZpnXPamZYZ77eNDMQN0z5TAhjtc8F9XLbik2aLv
NpiB5AHMpVM/Cq8kxLMA6K7XPvS65tWDflT8iR9VC8/JouyWf6IbnTgOxOiyEvYj2a70g1tqUimK
brNyVmF3BAG6IZSPJdsHOYfIUu8bmt705teCg+tEku6PlNck7QdE31WyW8RVk11mh0gHx1TAotf4
6Jj0+95tiOHioTB9BzFTwn6aMnv0//q7WSW6iMamSzXvYaHRviFI2na3SGK5yIROiIMEX9GyTpKL
5e12CWwbCd+PBlZa7zBl4eV3abO/6QwZ9nGPNU6SMYwhFPnx3zT7Febf3laVLki/VkW1Eo41UBAd
Gue2peq2BhVUl4iTspGqXeDVtJoMjipGxCMIUDjh8BueiaWYwiuJFjm9U1Wqmu7OYq+L8x5Z45be
0gnouGa+uKTr1k6r8b46cCNlSpHpVdcGmspVaOStB1hQXJnnKpunw0Q9oO7nih9ABavf0XFVqCWD
Xm5XoUB1mb2qrqCNpIB81XlEJxuFzFY4D/l3RbHPGyoCaPvsXRAiQH2UZcOsVnMS1oJgFPXdlPhO
jphKHaX/kZSOL9fp+bQ46muHtE6aSm0+kXTus3DxF+sebTUX501EvF18kcm+t0G8JEs7tP+e4iDE
YoG8uF8oMa90KjAqSMGQL1AsOfzrmxkgJetUg64bsIYj0BLsCQ+Uaht2LEaKhupWE4p/vKktcSzw
bGAMWvRFoXA7YKdrz1fD0/YRs+22h8g0o4sItuRtHj3VnwnsiAEpNQllEnVGWSUVZAd4VmPx4HwH
gZi2lLWTCEN4Zk9Q7G9ATymr9HE6ZdE9yTq98lML5H0Enr/uFGhunXaY0W41Y9V7QkrUA2CcCdpn
VNt5YxonvQixZ953Ze4CD7NxiYlsBD8mhEjvkZA5pk+DRk2LIHEXHG/EUzPX16/J9ABTb43ovNdJ
u8MGWDKM6MP7hIClQjW99FCDgEtJ56o9hW7NEBQB1PfsQmaheoaBzBxZ3NYrKCRin6Qc4ETmtI+5
FU/4+MygLhmhVoTSAVTSd5gSauqhtRL275vudM57iCT2GVeJDKIyy673fqdlqPrLE80cG0GBgszh
Saa+RDenTzL1TPMG3Z72deGptk8ApY4cRXpxhuFyRf9Fvkn6B+N7u9kQWR7bGGXypyqoFedhFGGY
cxcrfefxnGAOpJYr6PzitneHwPod2RTH/s0GgoI2MTWlor7OEEyWL2Rt+ddGwWTWczHETvnJzqoZ
zAzSmSTP49AX3lu2p0X1IQ9AJ0LyL5rgVe8lUzCoPnN7nDBTWlv5V8tfdp4CGWxKrtZiU2bQi65f
cjXmc++p3tpSgZ1C1HPBWs8/iQoL+DfTvC0ncOhEvUfyDpOLKdl0s4JwAJChAneiQhNQvItyX5RP
A6vW/7KGNJa+tRmh9HvpTyrRx2VGtaLNoj0gaboKNCa2z2kX9FWmagQdPL5P9dYm9ddO0MqYT9U2
y80+bR6IoPys9yNTsiyOzQkMjrqdyqKqfrvVEdbTSdh4HfngUf/t4pXuhB6iAbmNuodBGW0Jc4H0
Uf4ZItHTvztjmzJSeDgocON+tJN1jVKf2GUc+oxUIz112sM0Vue8S0GFX66JrRqQKz4x8lXv0eaY
R2CCMmsMmf47YuPeWp9t0PryNSZf5/ONrlMvXsqwii1UiFgsdjjkLunQVv5veisDWVOwJkwVtIps
2o2jLqCoNqo1vawbamWDEgBRfzhjsFc+JbBO+vdZwBtGiaJJ1C06clMrtVvoQs0vCY0Gbn+oaXag
bSAJArIThR+FL9bThLKZ+osWhQX+0VgaILvq+NlX0nX2r0bItr0vFlFLIPt6Iw5sa2Md7L6jGmgo
TI6q+ohLFTcXx5t6XXq+TFgm8dqxmFrZEl3YY/tbsGyAMbFsaGDKoOyM+F1NPN+WRYCGgl9vbCe9
LFCfu1+CSu0ElAZVzJNWNnvf1uEFx57E6dP2nHNtzk5fB4Ga4Lpf+zceY0tUT3SJwfYV1zVCoQJ+
0LF4wsxWk9687AB4z/7WKjBxe+qHVG03uPKo4zmvRwV0CKHRM2sUIlK+Qow4sEY0Ay3wlDsIUoLf
mW3/aTjOOFyjlnm4g0CNgthNBumhqh4of0b9AMcVulbzsYkDKelsBzWT/5Yqf2mD/0X5FnoaOu8L
qJIFCALwu9kDpxlHaIpU+BXdwZFTYJod43ru0vUGtcoh3anZGtitm3XnqkE05ttYOS2lbHfwFEPd
t3GZQmLE2VSrwKaFzMi4NTi/93aJFdAciobqeNPNcfknqAgfX4PjyLGq8Ti/jyJ/SgLKzdWw/tmu
NDzANCDoWqoBlBiu8LK6IOe4SsrF53Warro+vPh9gCSUSwWX6NY095Z2xx35ZNGsbbs7ivw0ndD/
kx63tlcJ78eb7N1yfVzhKqTLFouU8rKuPSSiZ0DdpKaX1M2QzLsYYC8tO0WxjKMwtsTvmMHuVXxd
9Eo201gv6CZbJjd5SnNLIj7Tg7do+y+jA1X+poXNsGyXHsYOT2EiHVe//7y2Qnd6B7J/TK+j4ZIi
0cLULuPFZ64F4ZgzVrY3qF03AxhLYCYDb2EpdAF1oNdcR+F2n6hNyQxgORQKjOkTZvKxdsa9jK5r
koHqOOWSJrp/6TRaYIwi1TUfrAIgHB3rsUBEuBwypkt2gHFmL16T8BV7RLU5QIhVB9XAUco31rj6
8JNoPPUd+RJIvtg0hnAoUIe0wUSQ66tF0NnQIqlHejapy2tZ9v3oYhEKo0jCr7DUdyK2qj6XtvVe
IN2BJCElemxX1aG52EkKzneqyaHa+ybY0gEE/kR0RFdHCpDI572sAouKM46lNTypI4w2TfpmAEgX
3eMwmIfj5e/OF2wu3ouj+VE9QQs31h5hsD4RcYpTh7flU//xL1MEmKelsA+5n6ANMksH1nxTFoRf
y9JXYBgT7lKEGXiB9Lay+b4dtpGJZObM0AnV6F0BLfPLKRmAf95GcUKP4Tann1g+ZYvbEI4Rlall
I0XCOogqWy0yM65ABNVKiSFwcCMymdTqtVe2E/8Uj2Ew2xc5AOStz/pso5SugHQbxcj1JnTtvWkv
RYAgMvm5XnQm8wCteiQgI93ie7Pt57pt7mtcJsBom7syadIG3Gd0MHXIB/ofOiNNW+B9nNRFNjFm
+pA3axpCo352cuLi2uvG3OaE8CdOC/StpcTsIGfIzIZtVasCqfLwObhqQ3+ruyJjHswFNYYNjb0D
qxRtrtp1TcvP2+Cl0FbUR5tuMWO+qI4cs2UXem+f7Wzml8WyHrFDUbT8pPvPSJl43e287u7qYIem
ou+o8HYuYnUu1J9HhETY+W7mHjhNcdUDradcTGTIGOlfiQXZEE4AhoADwEYuD4CVeZt47DBS6TCq
l297knrTCSg5Z/0+Wmo3dWfCeyIpVKr9jSrebAWnbY8jdBJtPN7QWErpbFHGp+Rkpycz1/V7cKdI
vXTbHznlhyhVtx4eTVUTcpuDPCZ34lJxKdVZbH6ifKBekYEckBCqA9oZ/SwCMxx5qQ9UQS+KfuzU
8/8NJcwmdfaXclHTtZFSRTGZg98lIR6oSxUxU2vheoY6Ym556iQlgKFp1SnsZkO2v2UJsD6FpKLJ
Rwh1hEDAdNVU1+dAoAsa1CgPUtq+QwC4jm6vxh5pOdw1Yeh7ihtAaqcmra1TUoXQZbxT0apMzLAw
FydUdRSUljq23H2AsAwMg/IGUKNlluplbJo42VLB5kIGtFhHoUK4mKR39yuVmRlM7jx3an3OIOX5
TpWuqXs5YhgTLS7xChLyosA/eMPjJgSA6WTWFrkq0TiMCLX54+NHxKaLNqkbUcE8IwmWYOEcctzw
bkhGj9qQnsm1xbQlSTr696sUqh+pg11zdEMuJ8r0BnlkQxkEKMIwjcTVSMmeqgYTJjhKI+KA3tIm
UEGejqJGb2VbqnWknyI+yuUKvVOUxbx01EYJbxJEHzUPTdQj+c+cQtlTm7fGyrn+US3Tc92MnZW5
kgvrcotZcTrWlPkBbt80aNUQV90JvdCaqr8Kn5IEXuh7U/ak/CEbmXq9utxl591RJtNnqMEL4wiG
IcsZpwdrx7qa5VU+h3Nl7+u5t2XsEPWodKYtBoVy0KE2PYWRyePrkXP3qNuu4KntoT0B9FAnYbiu
Kox1RKUaxaY+57vFsS4SdObe+HtuloN8U/ivFFLRmxsXavM2EAjoXGp/16lApHd5M9TArY4SRl+q
tx4Go8LShDLJhHzCOQfm+DnQFGxHEMv7F2p2kjPO05k4kvAtc9FsQECiVVyi6186AbIkwIEnSBqO
T414dtcWw6UjQapHgRksva0j/f0BlC3y+lh0Nr0hm4B1UkM0uqUXVg39vSresJQa+bU4m4qmSenJ
xVSsb36ywXryJ+bNlprzyzIlS9TTwZQw4SNvw/AGnBj4bj3At341JZcO9eVQAGGWNgJrlhpSunAH
VOWYyBp0BhNxYvAavVdRrySKJU5EOit3rRGJ4iMtHGS0jk8123f7Stpeby9VDwI0OnnSZZYBvlQc
KWD0IYvCnI6a0GCA1CMcUDaDvCdNcW4CFNeG5QH1ZWKVKxDtYYHSYaVYd9+ZfS9cW3UeyKhWp17v
2SrsGYJORTjdEaMh46cOKlNPQbYUzMV1GRa1VE2q5AarChtazWQwm1XYJIqgNySYBIEg05Fb60cK
NZ/V1HvaewEkkp8glrnKk2mF1tYRZR5qCKXoFZUPd+psQuI+SEpqTOZuR7gMJJgBBow8LJ1l9UBp
sGFfdgsGOHK2CzU6hb+rnNBlXYKM44dAJf8MH4tETdKjOB61oIXf3d1yeCoWscLmr0fhUJcFDKi2
PBYR/qBqn0h6T4UZg41mPLUecM5qCdYN7Z3LtFod//Q9WxkHNf5gbFKwbhQOiHrpzuP6GGjxZCYw
WXSBfdeRlAGGEzke32kDHaIKqcOapg7VnmpBfQ/piE0F2KazS9eGQsIeUGW6W308T/4X2+/SFuZW
dHzgHCn+PDu1UF7ajjeVn6kuq8AcbJaaApENwhIX6o3GCMVQWPBI72XUrBC31rMzqyykU2+xTFaZ
rQfMlOfWOXPreUeFrIRGiWEBCBs2d4O0MosiTGuaDDE1XVafB7mTgQGjqmK/0cNcKj8PTbaFrEyk
KHHIMAUIfQAYok4sR6yia8zO8pG+0xGKmpKzrYvHARhNXmGmo75Ihuh1f4IIoZKBZs9VHooUpqop
rDPSy/a5XZtxW94sRD8lGWXUOI582B3oH8RMQV3N+1MH60XicRSn8RirWumedFX2XQ42MRTCUI0o
PmE9CJTmNhPB4kdQqpx0RoInBHpF7D7s83wugmnrv8O/aReJzTGVo2dSbae6BMhjO/MfIwwKL7pA
mMMEFSzOrjTxEopDt/sSdjjSUY1yMG0Nm/5x6QFFZbcxHuvbxy1bZve+2Zq2emuYRv/2Ldq6bxj0
YZURoBVOX7OosVWLUqBTD+3az3/aHUJ3z6HjJvVtsnB/oKhc5Lrb21JE1ubfjDhU3VLzy+aPcmBu
XWuRbPZt19rr/ij2YrmUbSFABrUiJC5I2X6Bm3hxu50mP/ZnNAAl+C93zNaHwV+ClkoN+Z3zodmb
BoVSwF3BdaKtN59iFBTbxyivdnu4emM8TdQAIwh8+dXD1hQWaN5a85MFehg5zagSKA6fclqAEjXQ
JsEIEqKe3eDEKHDOCege7sO6gUKKCvzNTrSwB0+e0eFFOBYvjR3G6iljfwguNsvAvfRoFvofEiJ8
QaCdlUsYPzhDruyA3MWx5X5Z6FmtL5hT1MPXFpm84VO8ZMhH4hgwt9fN20QDlbKy7/ICAXjm3rC8
dGhBdPc9FU/vKa7G1nr0W1QVv0Vsyt23zg6Cghqn5U3bF0w8Qru8gVm7eMtpnCEHUhm2o/Ads2Z6
TgAV/8h4E4iUmjp2hzAzIRxWNkxrn4MboToW554zq0O3/eLvhFcU0WZJHG7INbpwGDppan0AGSOC
j4BkGJnT4OHJ4YJjL4kQgASTM+Rb7Xt3Ka2XZjvR16SK2upt2QLEwlLt9EFhAmUd4otjK8pbtIH+
iKi0kxzoEKnFyZLDuTgqrEJTsDR+E0VIasDSBRD/RCeQEEp/SaH7l+x+KjbX3+I4h+IJ3CvaEaaX
UdTuGrHCWAfJdpEHrc4cOLrkqVukCID3x97sgjY7A6FWC39uKWVjjVsXOOxZYt99vE37wY5epLc3
VnRTTg7hZo61KucXHmRV+32ETYYU43QEov+bs6ngSDo9u9sYtW3729ThVPueTxjD/7UicTTfS3ux
69epmrz237q9qZ92M3WnUWl/rFZMwpdva06F2a9slGXjUBlGcJKhakx1cY6u8EVTzJ7cLFEHdan7
XvkRlaQ8pADDgbhK3nzw56KLlFAs0MzEFlBGkdKfU/TdEayZYM3MPukEDnmto1ypxrkpX5D0TfY/
ceYC4nUOAFIuSJmW1Atu3KlEEeurqASW1LftWOVpu3wKR74+7O+A+jh4TmVUr7ChPnPgZ3iwuZc8
T2Fdn3tM9tKTrG0MPuehH3q0GgfU+Xsyzva5k3EP+Glb8UtcVj8qrzlh0dWf1qy6jacNeBJabPhe
IPUiPpe21dvPI43CC8wxScuoqv5VTrn/NkVdedeKaP7G4YOhZbjbNGBjP5kuIA+5KIKu0yNFRJCx
eI2t35ecGtwdeV37Sfl3PdfApB8iVOxv5jVmIU7Ul72/OuQ3mssIs3q4zZZKfhs8IGUnHPwQaVzH
uXvv004MHzYwQJeQYsrnwY+Gx9UuvA8QVrC13VfYVVfh1/1z4MvifYN5/cLuVvGWCy+7Ipjo/p51
g3WHjWQAq7/dljtROSjtFiTZ9hc4X+xqVddOfxCGYBHKy68Qhm9nN0STEHigoPr9FzVolG3TFLtS
MeDrfaIFweCV3SjeaUGU/hM+cPy6C1c0QDMa2jgSDjkVcidYgts0JNI75bS1gnvf3/MSPizitIDB
xPiOuRAIpFQErn3y6N+Bo6iy9byJHPu2wu6fgFjTLW7CSpSXggSJvl2Pz1Gdu5fCcdcPRZI6f0Z2
G36ZVyf/lmdo24J8dF9W6TDL4iC5xp2wwS9V3oNYxxIrcur28oQB2fDgOKL9F2cbJ8OCq8q/LMdr
rlnKuiPV+32ug+zPhHwIOZW1+NjYcX2dBCLcvm/Lq+tK+4uoRfaW5H5w9uMyv67WnnzC1bL6K1yR
/6YSLuTZapSHieeypeZWtlxA2NX9rVuH+V+ytZzPYzRm8qZc7OEb2FfE0EA2UgD0MmvBR7LEq9tP
Okee+2FNTnC0NjrVuPk+R5McRuzTBMKYS9wgvDzZ+XIbBuH6tYjJxS5Nin698DCRwqHOeywS33ry
OeMf93QGN5ht/men6avrXCQoHyHgfu83NXKT84Sb9z3YzTm9YV9qP0fzliJBD13jpiOCe13TfP1L
dFNKA3qJ6Mi7RTcOFx7E/ewq2v5HW0JfohNdRPa5S2XyxGWr05gmO4qdU/2tstzN/62IFiRr+ASu
DQQt/845M7+iNdckd7a1BPPv8QaYyX+KVhmG2Q3p9x4Hv/kRb0iW6F8tgOhvKw/JedyPPRqoVnu2
5kzMVDHaxHGRlaUUDKN8quULjhrl9CRWYPj3wHM65546Wum8bxt+s8U5itfIf0sXEB2YUzusNvYW
QcmYyA79l/rFtkVdcvCzIG2cn8vNCuId25cMqm3xkpd7CZJoUo2uPX8Arsz5Xg0b3sxNModPEnlT
OtEtzLsP65bS2m0WRFJuxZbvH9tpWEMcDv3xI5aZXludEQnLUP5DARSkPeaLGXQXuGrtGbHohpF2
OeBv2Xd7+55pULkfi7ny93+kPf+IE1aiS54P+g+uCTATACc/cj5Et+HHErby42bZsUTxM0ELqXpD
qqguv/6acID6yY8XE+CQBZPThdUioAD8TDP15C6iFoLbx6yl94M8MjokbAuZjydRQzXeW2R7V4tJ
QIcrfRvARpp2ToFlrD+rf7oqaflD0+hz7UEC+T8UtLBG3dTfHT/4CdKKWMk6YM/x8ITCE3wJxOzy
uwLOD3kR4iCqazNPHni3Rw9qKFDyaWW9i8tMw4K/hKi2cxsR1Q3rs8O0VjWnYp6XN3ahYpc3SwFi
EXSj5Q1ucsr1jVpUaHmwUAr14SS1w+o5A0DDhKzXwefru3231eORVkich6U7xlxTy3BhXd0NydUf
0jiufm/0QKyc4nL7g7Ubhd5ZONNsuy/oqC359lADSsOmhNnte/1jIEckxF5TxEd4gMajZeHdBEOZ
MWb5WKtEO4s5uhvstxHAlnebjV8PJSXYtEF958ux85CppVmDcopHb6rKwcFRHBWXTCT9XH5I+7Xn
he3QbHP7PoOUtycfKy/IneLaLl6VYBUMypLCYVatSHS8JsQnwResldWt5G7jo6ZUIloA28K8AxbV
qL6y84hoPpmSUmyXARIlTbmOWXdDzXp33WfA9REaxzF5KBKkLn4fhIbWkKr729HMQBXTwVu5Tu5V
Eswrt6R6ZEQ0VtKi0UZyxL0gqawKtBFsQJ689Vuk1vQUsuAt8mJE48SzdZNMBOf1pUWqashuutbr
GUTP6UZmKPZobm3dlQlNneZi5ITI6Rw7echxcwzlHbJ66Ctd0tkKx/TJXgT6dachSQG93pZbvszh
c2f3Uma/0TCt6Z+IoPS5eodoCqPRhTONxHs0vZiZ93lHSw6cfkTOYZ8Wd4vx8cy7yfkwalFI9Pcg
MD7JqUDe3cKQKr1JhTcG+UsBWo97xPel46P/sJ4PQtj/EWB9aPIQiFjVrgfXIEAs58fNg6sjGimr
9uMCL88b6JDjq+rSgQd335z6ppUQOd0poNR91pp91BJUDTfSMp5bNjt+jXJIK5T8oAg68PpvFiKG
UfrnmjB1qCq4gRXDzdb6JSUNnOC2BxNe41QeIwnbXuAbW0144pAgMLqX3WgzugvyUHSsUHRU1zMy
qaBjaB1KP6FoCBJAaazidq+04ny+gr/L4ARgnujQ2nf6m8wDv1ufOrEgmJeuVommFiVZAk4A2J0L
lSZKNpVH1daixFWqaVQqM0bnrS+aCk22E0i3mLlc0N9Owhu0zNZueqwcx8W+2nxwE1VvgbOemLE1
gcwSYiUAscbjHyLJKarJIsK1+cN0OFK3W+ruKl0fn9JTazHr0VvUhMtMgPYHGnEIBhl9RuguSoOR
8lEyvOxdiaYpUOWyQ8ewKeKeEii4l0MMpx2zvK0fiVNlm503fIp5LsPoHHc8Z/PpbNWzKoawd+Lr
8xIEsKuYnV28TEj5GDan0Q4s/NHb+490onwH6ys6i9BfRL+pWiSUY3dILv6CvgSYCaRl+LiRQEzE
QSXtG4BCzrPReTKsLtFBXqRdRhsZ9zXSGTRciYv6oPjX6Ki880aMPinXfVNCJwwVzF9VxGKm3IZN
F/W6ZH749Ur4kUGLYoPtogjNdRC3Cx3hKsLbfxDaBsXTLNN4f07hdFFQ7A5Wv0YFmqaAUa0wUIxf
X/5HziqXFxR4mK4UXWKfCt5Py3Ch69vWeNg9m+62gUEZ6qruvad5rWp0sILUojIFwf8P1V+oq/3n
psCCRATOd1zPhRTv/swrRBglVG3AgtfmzRsIoIlJSqSYsxvY1nmuR7dYbxa8dVkrGBRRhMzwKWUG
GwyDma0IMiVh8TEjnKjx3eZzLNeYngnrThcE4PApzthM4yb/OrdRWi+fyrJRR5oR4so5gIP6JmXj
Jqb+9agjR/LTk3IYoVDCfo64GeIxP/NlPVrG0F+n9KVRXovdDeFI1OCQQtzLaTciCMG6oAShThrQ
oAGkQr2Fx23W1RgdjZxg9b2I+tLHfN2e5/nDRATfXBNczvksy0UicO0ugIB1m9FU6XVPZq7AMfgX
g5bSiNPQQxwUrcy4Vlc1WAYnKVT9lzSQ1sd5tCDybjeUlNRIRfOgviSYO3QCTuWYObQXxESlpPbq
UlX2OTwouDa6dVggPYCcHILDDosKcJDqcPZroVqO1mor1IYBXALZoSpU2GzxL2yPwh9PDVIFG97S
MOno6ljWwAFeLdUhfytTdwOaTSKRzyc6srCcrwbtpZvC9pqht/DqAksqP8PrBBylmbiypuJP50KJ
V6qpXbrDfp1Byrb1Taxly8vpgP1tszWuBF28hu5RU4dNOQraoWoIRPUQ5O3DsnLetRd6HtSYWquM
slWebKwx9vkx3WsFqxgLPD2Hs8bJe3Z3oKgqELXAI3ST3yAOh56eTHk3OhjahX/jQbFrUy1e3WYv
Wizz7hqsAuLtodDdZ3PDYe8oEMo0REqie9witY2TnqmOVSXGJPROdVNVg2oPtVvinX2yYwtfoYJs
fn7x7QYd79uIkkIlrgK7Y7ppa+mpRgosBTzX6Tgegzc3FDfC1zIvZTqfwWRsuXUVOcUSxI7aUIFk
JzDOrMAipcaR4h2xdulwL8AgZPcZquUEdh3Fai5gwDW25RV8mhO/Jx7cYjoA70vHWibFye3Uoidm
ukUmioncpaFlt4VJw405LYequDODKSx0cTDfmp1un65s6REb/LBbKgQ0Hxf2PNLXdPlPnIBhCKTt
SxIOyP7FGp7ohoFqsJiG1SSVzA9uC2CpPm15LanqaiiCaT9xSDLFzA+m84PigHrrkyeBMxlYutGy
Kh0M3PEyFNE+SfC2Ttdl1NxQsPncoWdSEkP7YkAtPAmEUjdsLbJt99HHKj0DPKRx0WYx2nkTLuEJ
W03H6i4Gk5vqF0YjVk0y3VfBECYu6MjNFTWCDbe4Y67NoGTv160Y6whWgmrwbOTp6RGNmCih0p13
XUtcKpsN6YrWTu735xGSbfIZMqSz2g+9aKj/39CZWleqDfBgmDr+OnTNBItKooz83LaNahzCxy8n
Kq7BPDfv1bGNrCxL9gPO/k5CDssxqpwrMMgppqxQ4Yha5G2Ypaj8n3K7zsqHTlhe312q1k6X+Hki
CWVOTuTrbENFFPTgnVat0WFtQAhY3j5zEWUE3TXWJVt72iHwZWcjl7Us9gF1QoKDUMKgAji4VEzg
sKGg9NXEvdqpt3VW3T2DeyuHWSFNrRKbBfrjPCM3YUZvn6yRR0673p7v926MPqLS6GMaZNgIGmW9
HnFmnXTqkwBkZocAkx6MsG9wMwVAhHZ3soANrK0hb2B14lpcdJ9hsu58oCTOoBFdznMazg808hVw
Qwm0cN8JjRZWZJkMCv5h9KFMq9ttKmejMhjI+KsHPx2vP1ECCj1Nwdan2BuOIxzgV0dmS4CLqllm
q7UmCm6Yr8MOq+2EmW/uVB8pSmWoAoCCOdbyEgHKrJ9w3VMz2A1GhVrNNVUAaW0bQexBkLrZf8sy
hzv6ejgYAm1XyNZuiRU0qi1sTqJrmKM4kMYnDaLq/RmMJYRHhesp4WOwFaQ8LVuI7j8MOXSF8jEg
Dgcrk8QgUcPXHv9O7kiSMPN/Jhz3NNTGovq91Od2EUUVYaMbRvDXNKTC3I+Bw2jAiEwsr3M/mfc1
awy5A7uUvJgygKU27AxROGWpUCBlP+HLB5F6ejJCsnQue7VNanXZpcvUBF0bWn3upzaGXYl5UY+w
9fdUQUHfk1zph4GeA2QtD/WQTCO/QXmqPWbUKEy252OQ2fppM0cFxfP1A+Z3+1DcdZI8F930MIBF
cfZHUEDrbaD5Cp1GxKfKjeO9oh4AgSDe2yhBR/ogf5kHNChBV0O9qNSrdrcG85gtRgOuDOTDHJe4
f6kr+yL2GH2zY9fzqgAy9iFXCMVHBSB4DqtVBN7RVr3/APHp5uOiAeCL7qbSMFMJS6UbEoY+M+sD
0kANID6r+MUAlfIB5j3qSagjsCRMxaAvsadla8JomvQs9acDZxOAJmOZF7VqEhtCGv0l1dIt9Q64
H/Itw4H2NVid3YPUzKwLww319n6m9RNdhRWpzr2vWUAmmi9EqmD+VF6BD4v1EIasNYrMMEsqBBs4
9sOgUiBnQ5LRCOxcJmPi34/smrZ8ECiAomlpnttMIjMYf4NYwACrl6NhyKZBbR7fbMJxyDLE25BA
LCgu6YqUEmEMXmMp5pECkdl7sYB+TK6rDv6a2d85uDdfFHX7KKfOCqsP/gAJi+aq3yfrdwRx2Cwv
VQIexiOzwi/ri8cviWV1Da1fEtcdb8qBbk94aiZMz61TSuTPp6g1q1JaFDmqfsG8iPhYMqtXI9KI
wtDoRjTYTns9gEU4LVG4chFm9UCxwmuTZoqfYPsWqn4Flo5vHPxK/RN7OQK3yNB4ifzqLjQBvqzI
TvNgBjxHbZdbRCyM253cmQQb3DCRpjgFhSi73yFeqDqdO0SqTjfuUs1cXTYigBj5wRSKUl0G7IZO
Lco5p8NkAV5JFI7h1/nEz9kEaA/kUJD8IWkimzuyjf9IIrNqGCBQtO7zmnPMtCyIUBZ0oI7eqKfn
3SjWHVdMmuiFWzzqeffru/ivXBLRxRjNuoD6F2/lZ22W0M6swLNG8RQd/CWzdMqM2QBs9MhrC7mo
CMSACGvNkch0ZPTrm/lJKEY4SOah/APexcGrA02YH/PqImmnfvST5SnzpaJryYUoix3mAIkaxgaY
ADj/t7++8H+9C58uuuMS5VMWd6hx/XhhMUU4mcTe/OTrAzeENI1StxFUm70edUETCyz5HMMrS3Xc
/uvb+Pn5KSyo3T10GAQS6Z+1A+l3LWMKff4JkwpdtcwU+p4StsK2kfYrmobJ5X99ZQcPqx+yeIoK
aCwKD2E0ugLhz7kthKoU6efE+pBpTkgVJuQ9N1HRdwMk0oM/ZcBJUrN15qhX+7HByHigPZPfnA5Y
wz9JQv08RYUTMhY+hYrYQcLo53JHAMAEQbXE/mAybINmmw6uoJ6imurwN3pPs2V8zYL5h3H6udoh
EG5DOlLA+oH9wz39OFOGAHq979HFpW/k4TJoxgQ822J/2tKp92aIuVNof61KnBTrGwfXTOdrPyOQ
n57jHr8EytBpGMN28ZcKJMk/6WX+XJwKYkAQAsubAAQyPYKf7tBObIL2fvc+rHUU7dkfrj9MXXmP
6oeHVg/7ORtaiO9X/adghKjJSJxKCXKmVIIreJYhagDrTUNxJcQGsD90kNYKMhZeYkq76wuxGhR8
w9HB3SOxpuuvR/nn5YjqhudHIhCoo/jef0l+smsuaNPH4ZMBW5okuUOLhG1YUyCig7GHHxMoS2ev
fYb61zfh/+jf43N5l5cdhWxHaKz+l0gqJ9uiKtLbUwGZjaNm6cc2Gp7iJa6St1RKCy2dydqAV73u
7O+811L7eOVa26hEU8x7nkJ/68pbiNI2iI5kSsuvmeVg3OGegtFZEG+MZiJObL822sqkCqkStlox
0qRCRnmWbhRAVXUYmWC0r6mu/Q9nZ5ZcN5Kl6a2kxTuy4JhRVpEPwJ0vZ4qkpBcYJVGY5xk7qnX0
xvrDBaJaYrRJVWWWFpEKkXcAHO7nnH8igkY2Z3/1deKb+0MHh4zzGL77F9vQbSahFZOh+feWaRtL
Iucl255QIriBFtKlmKMaz58cYlOpANITt4sNA2vasiiq1g3PQMIoPfqWrYc4KamdWXVb5uRqbRHK
GEcBo+EuHiHM7+WulAqfbxC0bbqPF+2Gb9UzMydRgiCQt6ZOaVZsZNj5TXOqSJnutS1NfSA///ru
ib+tIVIx2DdkHQ4ZGrv3Z4lpsUvDlg+v10l3sXx9Khn6uxNjQvQ+RB71iQ0SufCl9cV1fB0plkv6
EnzxeWwmT/FsUj8B0vKnhTK0fu0UaC1/kge8f3ronJbh/Q5IfY+jGoCoGLfNuIvAdvS9Ba5KuhpD
bLm6orcpdHK2oW6o2W7hBk9L3ND6pMJHQoIPg2VWsC3bdtDBWZF/93S8Oy9MfCMN0j8M2xAmA+B3
LpYd5O3KBGq7MicJqJvZppeq/kYaLirM/1V1YMrwjnUVNNmcU70uNnM/FExgJtCSIj29WgHFtZgr
l1KNuLmQurE0sLVRfjP6fb+lsgUgvbctgZedqf6tVIu7crZR7IurMIhMNpqUPsz4/Nf7Jya2zXem
Xc/Imydwoftdqsbf3l9ljARDbh6yaxq6g58PnSwhg3m0RHBeHfR7NoS5vfop3CMV+qxeKBep8q+f
pr99AG4zVF0D51vKf7bnnz+AwSTRIPmuPuFre9k9tEu/tR5+PhzVeV/WaeLDvQ7j1nz59fvPX/BH
jMGCH0ldMrt00mL+7UCIh14jscgfzxGby0TWd4uXV1AbHv0+H7qS6p2hkCn1m0WuvK+KqATZR218
QakMWXPvvnesq506pXl1JoAiKNsbUyvy8dlOq2g6rmB6FotcfWlENaPaoDVz57PS7kNPieZRaBm1
9DC1iW3u5JKowPRnVynpvDevaD34xrzDg02mrCF0QbMEqFM5WmB2QdHNn0BVZ0bEry/rO9M4zmYW
k2qq7C6mIMDn3UPMszIKHVufg8rKRytLt8enb6A7/i7c4H0Nhy02j5DGscOMYD5Vf15AHnynAfeI
6NzYHVYjDqTuMDYdcuqquMSSIu509FxLGIk+Mpv/0pLq0mHtAEWuNX6znPT3y4m7yoKy5k8FiPa+
6ekTCNowz6LzQkcNL6K2pYZcZk+/vsx/fzv2SCAjyHemTCHwbhVFoa6Dlk76yZ99Pb/8pUVOOkrl
ZiG0/+YN36U3co2ZbsHxYc+wdJnw2HdvWdfeMLtolKdVzLR4DQw+8lQMOvoZ4JmD3brkHIxQIgWM
egPzpRulhfCZ7Ejt8uTqjKNGzPxuHZGtCR+6L89ymkU9OlzEy4v4CNsDyLtEGRI1cqdPbZOg1+VV
QU+IdTapH8F8Z9ykWCS61BPzcltdJwIPwIBUkAvBdZGSrVIzve1mxYAZpjNk3wTgu/rGahfCb9bP
Y6cIp2DmgbmHr9d9uLRmCK3wC6q7dM4VSTsET8+mCOcC8q+6qOrCSYaDWoIrueR6wD8KF7Sny6RZ
3TeZ2dyGkWgxa3Uqwlp4k7X9yP1MZxbWFe38lXhSeeflOtSRMQ+pYWfO45vVPwOu8yy4WinHS++S
zM3mlxHjtnpnVZLmN05fSdVo7OuUJA77GJUTCWjLRECWe9xcEMb2iD53uk/m291ysda2aN34I5zD
6RnXac06oc4xUpueV7SaYdpF7n8ZNCwDSSY683Dy4j0tZ7o8RnuPuJqRAHh/tspde05LseeLaZbd
LLhZATh8IebQyfAy2VyuwPJLa/GuZVqo3SeoQjt8ThiradRPzM6K79SxVuTg+hENrwtRGjZBEjaO
z+UmUCTFBTRiIBdelmsmZvmVtKhSYSJU2a7gsbKNU6oUvX3GqbFuP0SEFpJNw1Bbn+zNUgDZs3Vz
tsOZsU4B4cir81X8STSN6RT+iekrFCvywxum/Ea57eRiVn2tZjaLjwqqMsnHRB9D5s4xBHaj6jZP
YqI4HP4TY7MmjmR9vyrRM4YXZHrDXBn0j9MySkf63ai3fmz0ybhZJ78rVQAJ9TztXGefXosd8Rdc
ABDZE20OendTyTj2oN2f2nh6WiRHaokM6S1F1Ed+YxBNgf68SLEBdNv2K2MToT2DxHbtLXmtaaHs
MLySxmdTm1CN3mJuNMuTdYTXQG+x3k81NsbRJOpkUy/g4zqWJu5u1kvjijvL9VebCZMhKYuVrtwQ
9IhFlAMhmIBd025FoNkNZyL/lOLp292bVtxIAB7LWHcVRVbLLrCWivZoaOEL7HQR3S/LujUGHtn4
8uB2eFiV2OF2llLnW9Tv8zJcEHJPYsh+KCQFUwW3WzhEy1AgJqWIhbkoByNFiXQZD2aCFqdNgSUB
g+nVi2k1xzIiTAOrLTpcvWVumCCkgGdaed2NGat+D6Vs9XHOhoBjff2myxKzRgOd5KosWiR4q4HU
8qjHlm1JL/hUdurWXrauFXBatVfLg9NcrGnly0R9vUx/KZEjzHTRJS+S4WVUz3xxdktaJI+Lr8oq
pNJwDWfvIV/Vl5+HhjoG4SPMRh4gVB1l81ikCuzbXNW7lLnxMllfYBHDGubViLQcYeR+NdqZBvIV
gMS5Mra/WaCbVaypLeP11TzLZmrOdjgTEssva/LsKnSrYFSxwWM6i1Zica2RAzFP9ksR6MG1HubG
hOZu2SjDzLPYRNMh11l3cR7IMfxaWyIL0rElDQV2udg+9MvrXUxOKnUcrSdCq7m7joeKHtkyGV4C
vvfazC635q+1fdn1aq4Cm/yq/Ft2SuVSDwmrmolPHLLzKbB6yi2Y8V+6x4tWdlWv+jjgTs9da8w/
vZ4SK8C7eJGs28MyzlwdAlZ52ypQrODOsC4znPqSxMc2LgynZ7uUcMyGXker3bqZVM2+L2IR7i8i
GIzxNPoBovfmRi9YOu6/MpcuYpn/WmxoFYNNP0KNx4Ic4T4/ry7jhRULypYicNFRrzdIXqSzCnbU
U/gQof6CoLIec5rZUNP01jTjMOuEJs4vHtP1Ys80LuIjVHqgDtcqZQYIyaqfbZZ9pUA1xaHVzrCn
tIX9qMs50HozA2x0BKBIH4tFv4yicZzLhOVPYrH3GJZ3X2o3SCxzi7ISoGJKJdZRzIY6H8ZtxuIj
i2pmsZhLKge9bSquI8ka5asSyRX4ToEu53NFqkrw4oNoYvnNMEN6SyL0YEv0V7KIVFckrIDwxoG4
Ds8XM4DFTSeLcCslsFvpWLHqErtiAwtJxL8QwMNI0PPtLFZ3kgHbMEcicNED19rFWEgr+hkqYzqt
JZaLaZ/nZxuDUWNbb1tZJh122yyG9cuytdVLMN5aCazHPQm+7ADHsFRaOIcEl0+Z7folIoAAnC5V
pWmXIAlgISw6ynVDXgvHdaEviiMRj3NtsYKCGByhbV570dXZaKVv2BIpe3icLY5sa43bLkXVSixS
FHXmuOBqMguIyRqad53FH0vPFJ1Ci1D5eZ+F6t+yYKbaCIbHBtCzwTVzCeuoFjqsp9A34ooosKQj
r/GieFsJD6uHt7a+IvUhr4gz2jyFTReF9UpIWqyT0AzOUi+Zo4BPVQOM8iwv59GiQJMuLmTBsjst
xVO1lIerd9EKN/oLuLu4My5w47o8F2npYplgLAXpMk6ql8oWhrNBnHsXIMCF1wkNhivJJs906hhh
a8ODHkrWHFO7rObVtSBanrloplLPFmGdCou0qiEsmUeryco8RBblGdqXdLnZ+cXBqImI6SNaL4DY
dq8a8ozyqp3v190Hz+8yPSeLYE6gSyxz5iDRAswo90IjkaKLVllfcFBmQWkCew2HDQWnN41q2l2B
37HWMYLdhR65L2guF39AkPS5qI4WppagvOD+lzUOFfmd3IeqgOq0OOsZi4vXcpHWZwyC/lS1G8sK
p8Q4rmMRye+bWLg+yrfAcMqou4y1OSVjhHgdmxEyJBn0EGh4YdKpiT4T2HgfzBscc/QT/PzWD/2X
zn+Q5rUoOJJZOetFXqOHOKHzUnNnjlMw3NQLbwXXemx/tjQhQ15sNATOdfTp1+3d+2mIbSkmiQzg
Y7pFwOr7ceCkG0Me+llySpMCGvhq0Lq60owLZrZ6zfyP3liF9Ih4BIwOjAOY7P3QL4nVprTyKThF
SVBaX0Y6BRM5QUEkKNGIpTSk2TbDZYFt/tdvfBkw/TAAYhBPQ2tpIHTgK4RIvIsqkSRLrXj14JD1
Y2FpR8afjeGfbEJPIYuDq7emtUeIXAnIG1Mb1EnmauGoEq9qcKZWylV8cdtr5NRCvohpQdsXd7/+
kO+ZsNBfcaQStA94n8h/z+AdoViYZtGp+5WhtnDghjW/vIrmwaxsDUUi7RBUFYEZ4Vpnmdbj0HRF
UezzZIBB5yhYHkiPVR5Kue/C1ILV7KQsAzXdaktwfBmkSYI8KkykDD6sXmFr7ARUqmqwTTGsBh5Y
nhb9Mru/fM1/+zr8u/+W3y1Xvf7Xf/Dnr3mB34sfNO/++K/9W37zmr7V/zH/1n/91M+/868Pecr/
fvkj1+HXKq+xJX3/Uz+9Lu++frrNa/P60x+22Rxsf9++VePDGzqM5vIZ+B7zT/53//Ifb5dX+TAW
b3/+8ZUs5mZ+NT/Msz/Wvzp++/MPYfAc/tuPr7/+5Xwl/vzj+v/85xB+zf/2G2+vdfPnH5Jl/NNU
Zqo0QyfU+cCIf/wDF/D5r4Sw/smambPS53GNrjF9zfKqCf78Q1X+yZx7jsFBeQFkIfMR6pwgEj6O
9k9m4czfoSIzFmZl/fHXZ/vpHv6/e/qPrE3v8jBr6j//eIeWyBDKeRbkGQWnvWTx/jyfq5Cvh8i5
y2tAjtDclLkyittYK2PlK6CbYqAZZ0R6xr5El3Zewvzz+YeLtX6gHz/AewAaaQlenUDP8+YCD+E9
sBr2OAnFTQFbrMZhfaN01F+Pmq+K9jjqdlCchlFV9DuvIqdWcqIIXuSJ07zJU3fF4o06nac7v/lc
71BAGUIAXwocCRDg//O55sSNRvSJuFL6Jqk3Fuem71ah1aNFxaKsm9vmyrhZ0hpjVFsBUr50JK6q
7sLoDi/XuHc1LZDME/7eiDR/8/neDRcJstd1jgIBPsBcnsXy853DOFGDAqSDTRjhhJkCDvrjWS0k
604a5JQhSwyD9kzFi2S+U6qwxwbWzNi846CtsJrTsSiAc9ad/ZkEjsc9nL27PutC/Tfb47u4KdR3
CknWHByACMLgn/Ox9gN+I3K4adKgiPOEhmg4ko5ceMdytmB3/HJoFDrUNHvLyQ3Hfq+Kxw0bWa0f
Sm1owvOvr9r8Vj8cJ+g3wHI4PDlFWXj8n58/Skb9CKdJ9GcSULrGLYmrT67nwRrs1Rg5/KeQWWTg
/+ZevRuCz+9q8rUNspB0Q7Hen9vZlEtGRszBOScpqdvA6StRIpH9iqUGXVr5YdKrSHYkBmbDPgcg
kN2RhOfu4ddf/t2K4WPYEI+Ac3jiCT57v2LSTMs6lCDlWR4ihcgHFVnuUUujYXLKgmiPq1+/3TuQ
YX47nh7B6rQVTdjWfFV+uO3qiAMKagkM0yto0aPbzuK60iEhKxj2v34rNsqfbqvOfsgzwLibGztv
jT+/FeEwBq2SMpCpII3tplguoQgMFUtPSF5PFeHdIDdNjmfF//CtZ96MRYYtd5aPcUkb/uFbQqKC
zzjW5cmQRDTs8YPpNxDPFOM2Dye+qMQ0otpiWytVv1lV72+nDhALiAEaCysFSPZ9aSTT81VqVpxq
H1tmtyRHr94t21FAdsbvrrFAw/fuMnOGiZn/QldFKQY09/NlrsNi8HL8ivd1Lo351sd9/XujYhN3
UH0KyC3PNdYXkZ1OSPYiYxslxFulMIp0CNXleKuaTeVAn7Fxux2TjVnCVk7D3Dp7VahsSRbpXWj8
hgPzqDslWqq+lLbRH0pZMh5628C7HErNVm2bG6R9wSO84L7QnMT2SlvalSFJRtpJliYcJ966JME7
rSrb7zbmFF+Ktu52PvnTFJCTfsNy+JK2hbTXZXTkBCTjJqYzLLIVTxySyUpxky4V64xdebO3cDb8
gJDFug1zmzQWP9cY++fmTkbcc0W1j+RJkjFEQgcYc1GIWOFQfYKmQ7Q2YfHOiJ3GLm/16GRkuU/6
T/o0+yrdd70ybAnSqDadaL096UTGgQDo4LVom+9mAzkcf8G4dO0+nhwPQ4JNajTx3rYHDDOYKNp7
LoOKox34DYpZ5IxSJOhaC3FoVJSwPR7wz54gZkkxCI5hXptVr1XcKvOM39xlupd/8EuMACbZQ/OK
BPSL1SsjBPmyGrdj7o/XBD7c1cCI97rVtDDLG3FvkUHy0OVy972L9MG1It3OTrap4uU7EgtzD46v
wTOKBGxyH/NWF4spGQk24X+fdUyPchdySnmlYPhGZHUzIWXxmr2ON+a+NYrHKM3UUx4YROZoJZAD
gmmi3PixrK2bcotGVJXOil9PVzDO2g8eg4dPUZclHholO7qNm9F4FNBxbiU/6JA2CdJrgs7eomqW
ziWUR2cIrdF20dYKSL+pJfYdVlxbKUmxjqhmJszG7sboa4x0SWEuXhsb+CZ+ZO9MqYSF8Fj6Eovr
ZtAGvT3l3vhVJ37LHSD1OEk01kcp84dzh4DwY9dL4UB9nkaHQJJa32lCszmQsv0MZST5hnwMD09U
y/tILZnmwx2+KU0pBCeD+2fO7Sq2GS0GLT43Vc+eRuKkNjNphl51MneJEmJ+TpeKI54ZO4pSdy62
RmRdeHm6YU/utkJRPIStevBoVuIKmCdxRzP/ZpS556DrOSKXSx+FHryMIq6d2IrQ3FQqrA4xyJ9E
aO07cuvcxm+LK9J2ZVor7Ldhpu+VHGW8msTRYYCBtA0VMnqE5I2sOs3qd52QardHOX/TN6a9ZwZf
HJS0yO8y0pAfjclLb8Iy9O9Czx+vIgj126oc2jPyEwltmNnpKkbd5JM5DWy8yr0oc7c6iZSE541J
0RFVFAxvagFL183b2HZCQjSvRdBEiAPIpE4+BrGXSJ/CeXbGi1g9wXajbUbBdWEXWfQNpZz4XnLn
lOcpU6sHvLF0dEFZ2TQ3VgRr9sU2q9B7rgqO85S0lDAKT52BzdF3K++61pWUsTYeiZqVv6FRAtAN
oraaoLxb/rBXQoswNNVHDLZbCrNMIkyDREOr6bTjEGh8Kqap6naAwS2jPoHogJlY3VXhbpQ6ousg
WFHV1W1LBJod5Upw7OvEs1xi6HiFTpVgCEhjCHgHp8x0u6ForSu08RO6vyELY5QkXILMzeMhr65I
1dGAM9iJNW1b5tYsZhYV+8pzi7g/dlJPMWUnk4kac1Umi/VWYx813NzMe+1KL5iXXJd2Xk53mlxy
wiLTmry3aeT5uE6LWHtVwFT1E+319JTZLDEfaLaiPF6cOs0y9PSPRIZzbTBAkju0iUlzmvA6hTuk
egYAA4pdlSzhlHi6KZkgeIvG7B7StCRkrg2MYrprssEyPqSGlSewK+3eJrSWsZ7ulL1VWAiTC0+x
eKTxZnrLGFmnmxK6YX5W6rAKjrJNGlmEjQM5tcZukrlDwdbMQruqdhg4ZddG0yvqjjG4+qDSDEXh
VSlno2a4EgQkJhtkrSWxfybxD/N6pJBDx97FLi+72Pz2MjcXu0fIWfABsn0o4xnLsw8rSt5mlhwN
m67Exd9wpgA8ONsIRMvfoPtaAYFvoNgM+mHyjdKWdNLO3COsJ/ouDHziHrROi9s9LLHecoAYrPxK
T2aTHxvKpvZsQw6u3lLmI+1GsuSiqzfUXRGnZc8/hj3tJ3FSW7JpwugKe4K4/YwnTBay+ZG1Boo4
dl6uvWmpDIXQUUmoxPAsoivyv1N9VMU9ChR5OrJJavWD77FhYotC2X5ASuaHT0Wj1MZNV48TVwpN
qep9yqoxY8vy2jT0HkpQGHLcAFgTzXR6mioyseA1lREWMTzbmYNPBfxBUh+1Mp+dKxk1l3j2D230
QSrt4MX0ibGSQox+Essuu/1Qx+XRrxKvdttyJlpiXfFZz2rvSYydfSrI03H7UBQbKxHGM2X5S1n7
4ZGvl+36jB4Ih+recIBxz4bm9cmubOXRc0iqbu7sdngtuwZyAtrCvWdF1rXU4EDQayPrTCnqo4F8
6FFGssDUqeBswe7LhSSW85aDfA9dL9ogkTQx7uhUFxNKYyPaQN8EcNicCjsN0lVss92WU5fvYkm3
T5hyt1tCG+EUG6hhXSsfYgBPuUke8K1JNpY0gUqC+ibDprSj5BRYOPYy/CnzaxPYPD7akyYfFWRS
BwJmBZyeLthGae/tEEc/izENTQdiAkmOuBcB5WmY8A/VeNKA6s4KnF/s4bTk3GWsahxziAwjftFy
sqzQvyh+kexV3Iaw/20np07b7NhkxJHlkxgcS81HxJkYLWZ19Kah7ngofR2ECNO7TT55rStwF3jI
Z/ikFr75hAubsDAssYqrSs4yolGCwryN+sqmSlAR1rXyJFy7ajB80qW2e5r6okLC2uQDZx5TrtFV
CemEHdT04jtDQOsKo3P1WfFohp0Ee0NUM7h/ESQdhbs2rJG00VtVWDwEnv4cC2XUd6btp9YnrbL9
6IaheoToi82XrlOvI0pA0mM3mW5lilNkVkUxpLQVWWaUB5iSJW3xGHJYn3w/VEjuyr1zrPYK7lpJ
3rmdjQhXLRBeOHD8x0Pc+KO0qXLS3Z2oq9rT4Df9Cw5B+V2jg+k5fHvroSmJwHXAxuIPWRrlw2b0
O+UlBCZ5CsnhOAUV+V8NBJZjMDf2Gw2F4FEuB0YNFRbTW2IZcFAKQ13byUZRGNux6xvPbQlA+9a0
o/2sC8yYXITfjYyGfuT3GPDYmVNJuH87JYG74C9RQ57YgFFS2RFYh5uZ1rrDYDZi11atf8J/1XYK
VeXcIrWKab4SVmHram3RXo1hVX1GMhg/imTwPMcu2+kF0w2DA6VIop2ZD7aKx5Uk1w5RPmXvgjtF
1zr0SukE47h+amj479nQE9y65CS6rYhvPTRtX2yGQU7GXd13fbj1ERiTcQhu42qjjB2OnY6E56kE
MB4iO+h7ri/Me4dgZSgU3hglZ2X0pS3OnsMrrHYTxVEoHgHRbBd6X+YGse7v6mqAwOH5+Q4ma/gh
zpJXkcfagS+od25Oi/XCpS0xYEcAulHyUJib2btqJykBdt1BTbAmfdNeNVoQckh3ZFGSjNDd4NXT
IoaV+ycjxNOD7djrn+DjNDjIlTFz6Ti9LrL0WsIG7GtfNt61kZTWLYhhs8MISD8gjDJSR+3Naj+G
/gkmQcSMKSZZ046j6mqSI5ZYrdT0VHIjHQq8J291/GNfLRoVguqIwvrKw6qkOKcY2ackHItXLJT7
vdZa35SMApOv01rtFltu1AtQHWiu0BkfNNRPcF0tqdyI0H+DrGOcMEcPNlUWij2+bgTWdALpYpXV
10qTVFuhF1/aJu6t3WDp8Yb8HvFo0AVvujQNDvTkxTYb9TfU90hs6/SM1NXfQZO372VPkT809AAn
YE3TxZauv2l6XyPci3BFD2YAwV6R+VGvvfpGirBBsaQm2OdarJCjXJhHXSZcN9VqfSvSUN4kVlO6
qIuvZrUP1U9dugB0tdvkCr8aGwnuph7PSJmJT3g0yoCavnxMMuwemzABfrPqg4fqi2qMgGV1p8KV
oRb1tZ0Vpt6GcLSvlWoGbpRI9nYGxSh0mvGQGV6yGY2WdhT7mG06c/D2g1D7r2OvPeGZE5/iGuBC
h8jqUGU9QNEwv9Nj5Y8dfeRNROdRb/FhibNtb0n9g6dRIGPD1ha3Si1n5vWY8nQ5Enq6M5QzOQwh
3lh6S94cJFxHIkbgLsx06YNOe2XtLVJrogOhtxFpeVbjfab2EVjN2JPvjEb6gJeO8nGsynqfh4XR
YPwa05QJET9bQ6JuGj0hYjrz9AeczLC2jO3kGObKp7bvioc+wGMtLb3uLivK/oTzPwKXyhRnzxgb
16NOePRkq3OjHL9DDHYo6XTVeikNIkZrNZFuw0h5Bi9UDkYwMgSUk8DYZHZy3crsYVbVmGd4x3yI
rki/spXV2BRKw0veksTgauDOxyljvx4bqiCX9GNpm1jdcDNU5njFs504aqfZV0MZGKfIi7/QGkf3
MW2IO0ilcp9pDWudE+owZIqxIyKNoox1EjCAKONjiovmFhlh+BjZRXdDbIpcHDp5RIBqmelnwC4o
CWVZ3hAqpbr4ZpeHJCylVwanbOJTMtPNFDM+WAr4OiPriTB41RPfq15r4BWaybbACHmbMMfa1nYV
Go6IK9VhyzEJlC7YGbdannUsxoBU+pj80qaK75Q4qR4MQ41dkHFaRWmEnABAe22H1GZy1teHoui+
hQjBQV/L2sj3dRbigmPGxefJjDSiX0MaVIjIgvU3tNDdCv9V52VTMm5D4USyuCNMKj9581krl0p9
VrXSuh46RbthrKje1+irsapMTeXQBd45zXytdPMpMV26mgD3PFwc900o9cNWpwB8xGcou21VEb7a
GCbxhSb5e8BAg8reo13th8LfMKjzHjW5kW9yo1MQlVETXmXYkuyqsOhIwRSZcSo82cRt2O73viYd
oekJ3P4lGVl+rac4NIkJlyNTbt5aZuVzN9mRp9Hl+yTXJoQbEfLTWFZeJ2YxtWMSArah3ueCWbW5
w4Kq3HIB3hLNfin8WHLjVLMftEkUW9GbIeFtaXIQfSlcUcb1vi+r6OhrVen6KIFGgHYxXkmQBwR1
tK6/oPhu7ofOhCbG/JmPYJ5pafUn2J3Dq1HX2Y4JcIr2Fe8Suiiz+ES69nhnEcXQOZhQ6YNj1xjN
bhg3tg7OpsnnZEr6+tM48pRTHWHYLDIUaATW59pX4neHNw7Lzg25sVd1B79ExVjVctAJaI+tFhIJ
DmM4v0owJmDHVNoOLyXL77HpARA/MzLy/CvPsLwN0VyF+CKTNmMeyHJI0bMFhv6i6JxgIMCErpJ2
HdhSZsO4MJryqmVht83LYAhAZxKztU5RS2IwhNWQAbwZQswwB0rDob8eRSBeCNsCBy20l4qT9lqu
4vSNWQklR+FLnXYXN6IknHCDdWCcF9D7+Wyn7tLDVAGTgZslQSHomkTbM4HBfNmYBpujwaRMOkMs
n82BwVOz6zK2KtTGo8d/GfFCzSTqRn0ib7YAuO4Sp8pl+2ZqzXDaZCWWyh98u9FwMEKJdV30lWx8
bjNVweu470ePjE5oEPCQ5SZDDWtBOHSIv+S3xjJhiBgg0iQ6uOSGP4yKijDSzWSsYt2QD0aPEBZq
oO2LS/vMxu0NXzHmiZvG8Tyk109VbNTqbqFWWL1vpW+hXTfTA+60CUM9wrlpMWP89qv91KZVcLYm
f4rOuEd05p0qNVhsp2oQMmHPRyXgX5ooR1ooErlKNkNMdU3/aI1hGx2A2s2bBMr/dDdFuhd+nvJU
ZaTpTTSP7ajWZFXlSm1apyaSlOF2AZNjyO3KucQjAmtONcEkU0H2kzOewLgEQ1bLJkX0rp+kQt7l
JqqFuw77y+hIrOaYYv+DBcxWtskzPuA2w3eh4fSHF92PMktzRYe1G+HvtH97SzRKs6c0ZVhAJp0s
IHhYNAygQhD3HU0nvVRmvNBuEG1g7dZnQx59l4jSpQnqqNCPBSaoYje1siFhtDSSTfx9gs03EUbh
T5bxnTC8KI/coa1ZT0IEM2SW56wSVar4p2fjlfGgy4lCX9oYExJDw9Pq8CoJ5DI6pzg+tZvMpLT9
yGYcKXfUQlFFhSzKe+LQxGscqIZeOindWkUPD3dhG/q0xjw5BQiJN9cysjFuyxBeCoPdSm89R8Uy
53tZS6L70Me2yq1LOkvmXyaZBiwWfdR0bD10kVM8paZHN1J4PrxdjxLzQy2IyINPMFpEsWIkfFLq
wNR2lRexSQnypdT71p/yfFd6hYIlLis62mqDkumO5JNLfRdFEd8zqPOYweJE2nN2wrtZYJdrNuOA
0WuvB9RxoGSuwdI4cAT29tVEqSttZ+BLu86mWivnzINJuQ80bKfItq0ASL3UoBkcLXsXx23a7Ep5
4lsz7LDPomqhLmgXKUQAuTW+NixFZLMd4zTsQtXoU8CxKPM2PenCgduXBbUVG9+AtKHTmLdpZmda
1HxgbqcaGqJ10uFFBUcqHvJ+twsqql1ua6UOlXhUktbGdA8XjfLoYdFZumMsddOVVCdG5+Rp0XQ7
LJotZYvlSJ/d9HUJKzoaWunM4kIh21ZafiQ92aweNKiExatdC0najKaBzLOZouJEq6mMZzC41txF
lWVkh0RpU/khiInS3rAR6tMGKmsX3ZSToduMFUSdXQ9aZm+I7yq83USxTw1Ljp59RWNEWLAlxwOh
TcyPo5PeKCHDXRSnL52NF62DmpFVy5imsQk3mvL6q0Y4abIRWoe+oNW7Oz/lFpEmhEzpm41YNaYo
zbndOPul4wbVtfIy5zHrH/OioJlSJr/4pnKrX5kRxeoBw9F83GExY+UbBd92dTOyMXjb+Qlji7Zo
6g9JNi+NJkrGL8vD2VT4KvLBKxvf72YiwciplLqfDlknZhK8oTAYTNscWRnEUL3fJRSKWP1XTBIB
heAObuOojs6i87PWCVW1yTYBSbbjyRiVyr9VZS8vzxEUGCxlh6htmKUGeURf2YSCMLRN1k/MH43c
DLcRC9fcmY0dt66fS9G5G/ESP5qyKL6bNVZj31GrionJs+LhpCE0jclOKSmqeQIUSdOPWtXyzIeQ
/Su8L9I5NMvPE6A5d1L5cneK0nELClNL4r0ypf6+VyrF39RJh0Gqk/pxmex1glzHEx078DAsHzWL
vkfMduITxwA+lXpnRfm40WWW6Q74l8m6pBcGMofIHp/LMcNKbYwBxQEiKvZPWxXsXkNMIjJqBkg/
mGObRnrSJ2y2d40WziT5psgV7zk0ySHb25JuSYJBOZU2+3TqkVSgMRO7tYcwyDGbsVkRStOE6n5I
OvAsbBjatnYJTZH4DkUqxakTh3PeI1ZTkrnpZSs6TIod6gcRJE10pN2wnzQtx1mOJ7gYN74lNzyv
UU4AdzrV5Re5C2m74WkKnbzGNvhYlZbXbzTS9IgjupwRC1Q6pEESbfMwEo96aOT+NRdJz+9zjXBs
pwJMbZ4LZJHGzbJjmqUSi6eukvNoNwg51N2RzkKdHEnDTm8v1S03DjcOgF8t0MS8A2OWdkDjO0VH
hVt5LLpAi9yxVZv6m1EpmMF3nHjsPgYpnfuROuwp1ipL28hZUn8qhCl32260pgz/tLzolcYNhtag
UuYmY8s/+mUkHTKzYVkIIpTVvSTavLjrNeALJp/NIO3lLBzsW4nJ5//l7ryW40ayvP8q/QJQIIGE
uwXKseiKRhTJGwSNBA8kvHn6/UHqnZW42+rt2NiI79ubmQlxSKBQicxzzt9hKFxFvfucw7zLL+WU
2W+MGer5otU6KTe4ZVJmUBFZw21E5bucQmMwh3sn6mte36kazmSq2cNFXkb6cttgszLc21CLesYg
rKTkLMRlFS92ggl1ARGUQ/LcXBZiRjhP8owDRU+KhCQMPV+0qxY8X+3HlCC4gyXbdSCM7gZ134YW
GrPlIB6i2n4LiybKfPLW4urCbayC5A62KbFsNH1lCW6qiYwtfSM8AIXxHArqrAbfcqtxZjpvFsPW
Hjjpn5sCKTrJxqTJQE6pEUI/TokHD8UXjM2phxtC0Ye7tskHdUMzMcPQFp3lXjh5P8ogTY2iOKiw
SJ/IV4Yf6me926wz7AmU44AdvSuumD8V9ZZOrzOPEaApw/YmBfb4s0ay9J7wH3eObHlok6zk6IKV
4XS8xUWBzSfGUu8imdkBNFsQjRK4FJXqubGMTjILGIf8Mko1Nd25UPajTRL1rLPSLfnSdIwDqzNG
F0odNDKfmiC38FG7W3RqmoOe0/UchsXRHgCa2sM46rMKZJeW6UU4rILeILKHeYK6o0VfHQfs84We
VSsfIyQ2r45mpPWbPqO4LOmkYttBQlYT5q18MEs0E36He/KrN7Rj/Dh6Ux2+WHPI2ggZb3rfAFim
+oDEKRzOiKZONqQbZQsz7Bgo4tyEl55dthGF/JYMiVa/m5lnEeq3PtgDKelad4HhT11ehXAx1G4p
OiP7YoHzs9FnEOQx841ju80x6ZGEO3QRRdd7HCf2AI0+rFw7KOcaSDFPibXifI8jnmtxMmsoT+CT
ZAeSSoG6KvF7M0uXG2LcOFYr4lba12K1ZIJYFY0JnB1QqP68USTmHBo4dmIFWZLlgvgkw7hCEIZV
AU5Hwzz71Uh7FvqLVnXzY2XldcJ0pLTGy6LuSnk74JEjD6SusjfXdOgYWhKCtxyHIcdacauwpHbw
/8fZNjlL2rDyTimmjM4VJoChAdRCxWIzFFFifes7U5vP6Rn6fqsLZiJfHOxlvC1j4AICf55WOhzz
frQaZoXkBIb1pu8YvTRMTis7yrcFnApNXZva0AnvUqtM5OckJlHo9tuFyybl35DdPrAA1/bdMqj9
JQ4mWNt+5Pda1NSNPTTTHqsu27zr5Oy1X8pUquxlIgVi2nsCxP205HxDj15OGPrVdxbNP+KW/iUn
9Beq6f+Agfr/ILd0JaD9NbWUz9pECaYRP3iqKxl1/YUfzFK5Eks9+J/4AWPHIFfq5g9iqdQ/YUEO
+wrCtiMZ9/GTP3ml0vzEQUI6vAlbadVB8+f+5JVK8QmtuYXXN3ZMiM9go/4DXim38gtZCOokfGgD
ih3u/4j37Y/0L8JAPCCwviGYs6uzfT6n+rAbHWU/0Kdjqhf36PYDnApNe2cT+fgZxzL3hTuezkKX
4ChiPOyY7Tju4WwY9mL0R3ZmZvptZnqP1PqcWl1XeHiZJFQIe1LMiUOxlmG4ngynrf0oMhROJVHr
Pne5bfZ+65HxvFu8Orws8THt/Gbs4gWrRiw68RF1ODoyfZwuuo7QK5zjiZ6IHPRW1+MQpgfqBu8C
m9HwIjJH0jKkldbfKkVSVarF+gtnKg6P8EOzJ1hCAHTwFMbSd+gcrxLcVp86Oo/PXlmMyT4OybkC
R4m9wicwmMFhSHXQ+mNeMMpCrN2+2Fkt3uOygEujLUnxxej4rn0oX5Azwm4pSuKEhjrcIJYvAE2Y
ET5asb2cg/zbNllFot7j63gNMd6t2Wq85mhAOsj2RVtqV/hYj1hEV2n6HqeZNvtIoeYjih9P9/Wh
c+xtPM5tDsxgCRFw1o0gLtiqDRvL9CCqd2FpJqS7IQuG40XI6zYs8fvbobZVlxUHITNn6oZn2ZYi
9SvqqBuHIQTtYqtXj2m3tNFGp08BuceB67rJsH4P8siNl6AuWrz48NnTja1G4sIXynPvNccQDA2n
mUU6GOQoXogVBX+I4oK5Ff4s3XGIabcOoT6Puo9tShEHwihB2ND5ruF0+Cie7BZ1nw9OPqoDClxw
v4hgNrnTxpKJ5lSNxsbWR/RWlVjcz3CyyzIQMUb3/tRbpOS4nZgTuv8y0fY9cydtIyXRRkeiZmcu
BJUsWa3wa+KNK6/t0aT2yjh0dV7vJulVzLnhiQ4kM8T8sSYh+9b30sa4c6HI3JZTF5+VXPh2CqfY
9RMDpgwzMNYYUOPcBk7bDp+nrFmGgKkSnbrwCLU5LjFKsyDVHfmSw7ZC6YYXAYDUWvXOMCWKAJft
NodtCntmaxUKYCNeNPfSWSr7+zTdncG1Q+aX8GXAaRlDL8shreeQgQsQmHXAqsGOghklNVqDIouT
7SzF9FyS3/60ym9ryhY35/m0srVBtxGi+G6OWkmfG++14YAEVOx7z49n1VwuJhmeATkS+gF9BoS5
Ma14b017Yjzp2THqVLRb87dsEsmT0y+0wM7QdSbM78aazxBwUeJ7ePhU/qLXzTcRgYYDNWgy2wgr
E9FmwG8CKpapgQb38E6+OAUeXIEpJ/JXOg+n0QDeRPPAgDz/hqxKey6orkwk+Cr82gGgVj5v4Hhl
DYTYbXJlQ0bqIaaIgAjzmirTa8hlChMRf3EzzxgDkrlsETgTPWrQdTFBfoQ5MpPx8jSnE2QCbZEy
6WI5MAsG8Jhes3gCXARa5wgagVehJJoZzTFAbu4rOfKeWp62nNyJpC+ofjGxQLrbFbrPO9pDgXI1
BiNl3Dr6Gd6sY8rYvUlDYlNc6eyqpTJGWETkHWzsNZT+MBNoRNLaDAPCJ9GwybfN0pQySKQqVLCo
UWt2qEadYRfWE3HyOhxNaqQGjZPrTsmD1cPbgM+RplogMJdszq0cPTmcxq6796YZrglUz8w+ADEb
5ZYhWSt2oZY6466cRQQ81+pm+satTKSX2UUygVS38nnCeW/0+dA9REmckbeF0obx0FT9Yu6jfBHd
rWxiVodG3qB9QuNTAoUSSo77ty5AEsaxBSN2IHG/E0TaBqlTe7u0sIuNUtGNl5oTO3CN4jaIK6fI
4J4qkDoP8nWoWwHMBb5TgDC+O5QGmImuQfNWscfWSV4sVXmZjoakZQnPcLjx3aQ8d6v55BlIuSNa
mQSfX1H0V1lkbmze4UIN17LW31qV3Oig20QpiSMC3L3Zx8kmDHEFtguK/mzcmG55bquEDaBImf8t
162q0Y5F6rxtrEepy/e5Le8mcgvxsoJNZ7yI6DR09SV217mfzFTh8VlL460iD7yf2AgSiUSUX0/J
vC1qumu0cKB4dX1wmvG+L0MoBilJMKadIyUub3HHWF3p4HWE7mWJG12Q19ZWr9ld+je3SOCwDtUG
KX/u53q0Z8yAtjt0j56ZfrFmM951eKDzTuYbCIY7bbF9xkW0RBnUAXM+JovKjrI1wfchaUaZLHz6
yY2qxuowZgcDfuJATuxZFs2RH5fuARf3HSjebYvsY7C9oycUG09KPM30upJhAvw+5jN+/0vYRF/a
VLZ+WMq7PIOV5zASz0yM+eYBmdUCxqBjolOTuqPp/FkVyZuYVDa0t+W2GGLGEKMlBjIBm/ahJIKQ
oKxN23RbTRq7eJC8n8t5qvRjXorzEUOFoCgFHEp53ccjq4btRs/KsyhsbeXj1/7YaNWmSLOvqBy3
tZ4f+tQ46LP7oFpnAqKIm2DNVntYdBkwNbtujWSL7tD04RlfshHhBzcVyZZJVrVFCwnEV4oHp+qY
QIu1jMm7N6DX2wauatDj0UN4pb5xNHhLVX0PJvfIXkr6rRfDPDUgFeuYy3RkTmqJxSG9SrF3FD53
tVOdE51GQF/8ZQo7F4GWEPdTifu+hTGPbbrElMTYOmjudNmOer+BUxH0VjXdDDF/U/ECEWhd05Vp
mgGvu2/eXKmlcAQHcTkKQazn9CgVqUNwv79yuU3qZlcx5lwOUC4zhMKCvmmtmmsht+R51HuXWmNj
KO190axNqcbtyvw7GqpRd610qEswpRsm7ahlJ5mOsV+at6mu/Db3+gSgwp5Jox7kU98wxkVTvcF5
L3DzmlyBcr4x5LgrYEyI0mh8enIwzlKeilLtm+aKNKHozJbmFT7IZL10Zw1DV5588rok8SUdrb+E
nBlTdKXZ1hmk4pPTMSQaOWEnpePFad4ZVjkHjNM3hk1eroTUFSuSoih9gNiJEgBE7YwNJA5SS7IC
OovuGyC2cxOdZ5l9MkRxWzqMLp1sa7XDPtK9k8Ehgx+UnwkBuS3MDl7NYvPqPcbuMVQ9M3+OMyw9
mvYzFcZjQtaQF7+Vyr2Q+U0yX2mkIYDx3gHlHO2Qr98aXqgAtQBEiV/G74lRy6mPHnKYDvik75im
7Xrvnab4YrbTLaPU8DJvrHPM/HcwoguojaHfG19HYQZwJMQWzSl+GPGkfA4YtW8XY0Ui+wP94TYt
B30zrJdqk/I59KqTVJEu9qEJ6cDUbUKObW83jNk19BBo+/YubyF3V8byltUziaEZ43FhSGZoDZWI
vnTvZRvvqlENG4y4qY9LefDs4mq02vMSLQDhlmwnbfJYjDGSJjJiafMhA2dW/UJdPRy86oVRlKqh
nM9e4qMIjZ8dzI+js2iBfmnm3bUYwzqmKejQ7saabrT+1Lp6uasy5gyHxi6yZ5TVnss8OXfTHWQu
IJ220+NNXGHJE3Rhr+2wQ+QsaFWfXMlhbIsAMgA0x9ou5FtjpcWLkMU8YJ1kh2prO6FNNKMqigmT
ICunziqhY25IwhAHyx50O/AmmyOxcwzHlypsz5VbCIJnp9Y80r70X3m22XBmkJuSbOwkHEG0lGvf
pFFRfMst4TG0HXR552huvm6J9Rj5DNbEF9FVTbGJ0rSfAmGPtntlh0mHhd0Qx1tG1vJOGZFgSKM8
UIR4KmDVpRhdvvOC6cvKa2r0HUyqpQj6sp8zf2L8l26U04V5IDggbsbRaNtAdB255Joaum0hGo8s
hg7zygMHkO5uZpInVpp4ut5mSY101JUtORxdY60tCXGwj1WWaF+wQNauqE3m+jzDZmVbtLPzLoDl
UIggkYBWoqXL6//WIOJafS3vuubr1+7yRf1/IGO1mAL89agBIlv38sdt8vbLtGH9nX/XsRqfUIwh
NMIu2bE9y8Qy708dq+t80j1s3lC5OgTBoFP6c9ogxCd+wcFzTThk58B5/Ne0wfoECsaRsrqj8X/B
BPsfDBvEqu/6SdZn2UwaGFkAV60SO2F9ECZpBXhUTpW7GytbGAyjWXiY3zdHyLtTFcATxOo0zo2r
Bm09faUdkz3BWMGEb/maNa16+unZ/TdErZYjLME0jVGaiapWuqt26ydV2BJ5tsywOd9CqRT3ceua
Z41N/nUs1Hgq+wFnEDvxLqpVkFHPevilhH9/wy6w3P/+TpDxfnw2eAFbaP4slxkNbPMPMjy7qgnp
4CTadh5sMWoOIrFhx5AGHgkELt573ORTMCGvZQprz2I/TVWLiGJwtv2A+fJCmvXJCusywM/FfMT1
19rXaPJ3VM/+jKhh18ddl2/IqPUuOxJid7iq0aks+m1tdW+h0eIMi3PJBVCPexk2RXwFx1s/epbT
QQczyUeq6IZPbT9pt05clVdG4VjnHr2EH6JPSdeTwvhmTtLeF1kfnqNFKBEm2Q6AVn5ejR0zZJ3h
dUJe2X405Vux7kZDlT1zI+ZBs+L5feige6IfXgLVSsybnehW5vn55EXyIe9IbUvMYnrJBFm7U3yV
QyIMat18c7TsyU71qzFWn0cGIzsgBaLEy+QSY6L8kRQPpvpKxDfkv+EkBOET9o6wLho9gqwDDWM7
tk17udQcbOYYTjtcJ9rP5Ug76nplSyYARkVtLswzbyXCJZOc0XMZKoMUZl57IwwfBCPJ1lIcCD6i
JDCN9eh1Nf2ac2e8GQX+NX5lhsyxDH1G9hBFPtB5nPvQewwAUYtJhIMFFPOBsU7yI0v3QhNxEh5I
1QuycbnAt+kAcUgPtOEBFdyjTc4qlBwkqgVOm75mF6/a3BzpOL4x53uu6rjbkiodU+Z1+iGiEfAJ
+WrOUx392ty75YYErDfPXZnwAjKEV41nYMuz72KUcUl6brfvrUT5wyxT3yIjHaQk/mwwOQsy2Wkc
9TkQHDzwuDJfUy/cteB6Z7FhFZuk0zg5TCO/dzyYc1lcX8QELxw0Nb+nRWRv1Uj9PnFm7FGo6EFj
x18F0iPQ98esXQRBxGEHUy7jsM5gPIeZdYd7Uw8RgUYJL8418bII8tG5NumiidCgvkc5oBPTMqnb
sG9wZoE6GZhVo59UjmvRrndDbwcJWZ4ixEyHeem9z6u28gz7JvdiUTqCLmydkmOY6OKaoct0SkC0
19LKUfAgWvtUooC4KLuxWVcyRMEttD2QkN5QWr7pCW3PoKWP8XnFbgIU7Y4byPlRTtDC/EIOZXaj
1fZeI8Ya/kbGTArspjLFdnQyOzy30b3E19VgUyWQFqPZCYVKSdkWjrM3MWpjKuXHqp7EjV5Z00L7
3czVzrGIJN7TfeYp2j1moOFusqLsETHzGRXNvZ4oi7IewxoqoBDQFdNHwPE2WNbs2slCuG/KEUJU
unQB/JNyh6IScraGbS9WkcZLju/qCxtedmqsOK/8ECYH5D6HQUiEkvC5kKH2VY+d/gY6hX5PSFR5
aYYFM70wdGpKVjJIMVqsdxpyHPQaNH8NDn6XnWBgUE+TcXDALIkT0quzMEzwkcy7ZW8yY0U2NOF9
ilxw+TIXvFgEtLaf5wQFouuRqy3a8UB0t/MNjlYxbXQB/Q5KZn0Xly2hwM1Q2OcMi5IUHo4Yr7wU
nHnwHC/DspVSNaEvYD5RlfsJiXVgzSy0xmgYTLrIMKn5XXp+YMnoVExW9xBnaKH8ZYgxh+3pUc9w
JAjpFoGf3PvUFIULZQNS7OK7sdWorwsZSKFfzqkIrxIp053ntVRiaYfg1mRt5uxPyoJZrntBgdmO
TS+pi/vQKWERhBJbwLA8udbYNH4TpXBwMikeZwPGTI2jI36gTf+G7QHcfuGYZ6nJFAmaNKYjohv2
FIbK5MRKmXpP1rhNmfQELt5sZ6ZygGfLHhi2bifYRl44HXtKf/DJqhf3JPoCf9dDO7dAcpE1+3pD
WFRkRc/mFKKrbYDU2SfK8KLOnPyzuzKYmd/1hkkAdJq+zY51lzSe7YD6udOpxLv7xJKZaMxi76Ks
VKxWqzS4Zm2rxD3oiLgHMZtOnptbZ2PYElIzsGEg5ex8GYHExm4zHiyiwO+iucjvDFs78b6PZzHP
/7KX/QzbFTfUy8hyImp+TWwj9lx4/HmO0gaEPU9LOLRVn+ynZmCBD0sBSZcxuVmblP8ptvkXDKHO
1GjqCXaeg7pvltp8go5j9gGWEaK7SzSmbEyWox2JPymR1HXHXDZm6Mogu5Hq0oml/UWxDzFL6JFN
DDzigAzbKPVLx2rv0X1HwwazzPCW/1XvxwbiMDFT3sVYqewGvcFqJ4m14Eo3s/GyXHt8mI6NAHMv
3W1Uq+UaZRCmvIM09wIXu3xrYy9xCzlza7gq+2xVBL0erLlaoZCpuy9m52Ii0XnHItRXjl7Fqz+Q
0pWLkPdlGNHCaGPf389g7acobZabcqhM34Mys4dWsVwUQmkPrSpydJT6XgtlxxscWkcxLiMpjln9
lMOw3GDkZz4R6T4Gep96hwrPRzaHuLxvmcQ+RYQqXMaFrk4zfc5VSszgzo5kv2dbhmoieO8iMLLd
zLGBu45jDkZAH+agbu0vyzA12bWS9BG/kewWqiu8BX1stvhLhedL5nZ3iD3zFN2MjnwZ7x70N1Vv
zts+7cfAi1eICask9eS1k3sRjvW9XqbqJZE963By6ELL3n3BOI2jTkurGFIkReoGOiF4ABKbwzzG
0WcbZy0mwjDRb0zU6lDt4Ux+SZdJEGyWF9bRgvm1IXonDKB7Vpz9duc2G7IxeJtcUI+jRbONV2Fr
tu/dFDED6ext7TTZjtlMeGoW6e5GZdGTCbO88aCUXuqGY7zHGUS0zfd3EHs/Fktc2ms0GfIteAEg
ABxXxMz36cYFVzhgwp4HZi1QJ8VDfoSnoZ6+bxCgV/1F6nnhEzRld5N3XnilBDQPKjidNy3MyuRs
FlosA1ZWtSU1S7dRQ0k9Oi6j2ctLvcqN+6Yr3A3GKcZ93rfoT2CXqMnbeKlrdndhnXfvyQC9OLBx
Ntjz5UynBRJn8jlWs91SiUB5PAyazbv23QWucBsW/NSF6E2h0MRAU8Z0+n4sw2zPC39oa+8byD68
3cptmTPoXo/jbiTFPY6uPFsxIlP1EYeKamOCAq6yJnCvYIHxOe2KKJpPTdu5G9Re46NnWG6gD1F4
ihk+k7WwFveW2aknE5bbZegJzEYYxU2n7/9IpcGCTC2T/2QiYJq8LaN6InunGTYYBbgIglOLDwDp
if3Nq6kWGLnYb7FVZN9QASAhzslJCiQDhjMXDni0HScxnTBKUE9uNqvHdiS5zkfwvIgNLTM/sgf1
NDNKPQ1U/ns11Vw8Ia876PraE7g6cg7dFdDlzptqWBAA62xMEaN8wkNkH53Aqtofjz/yBu9aWvWP
VuUfcQD+j1lHGatv01833Wdt/tL+cffCC/rHKfnaNF//mP+4TBjg5L9aUH3/O3824pb9SceBbQ3M
orBZ4f1/NeL8SAK32zrOpOgD/qMRl84nMH3PoRP1sAWne/9XI77SCOiapbPGL+E4ZRv/pBOne/+1
3aTdhaRDcgrMI7r+/2RALjVi1JKSiihezJYSLPnCNXd1W1w4CQpKaS66ny4zChjRxXQmt102nS/Y
Ku7cId3HOT9h8BYfqDFxpBd4RoxU+r1eb2Xp9j7GleeyWI6gAKuy/q6v8uexyb9JJQNMLc4xYT1G
U8kcUvdAUaf0nWn82ejJB2SOOFKEU7c1+urRw5YTjMFjI8cXNEKz1qYxhekUvRatmxwSB6AV0sXk
D6bzij/y14INEyWANm1rsJVtpqPNFVLc8IGvOO2fE904kPSnb9IwBE9AbuPHJiEsEryBtD3iyzHq
u1zmFV3NMxJu4EoiROYOkvSbSxYPlRhYQGTVj7kqnj1CbUsRHrveZPCZhsd5cHZQ0KZt0WWvutV4
e1yvou0gSvXjtpKWhqWpEZ0MpQqqNPrsadeTMk/L4mbbwa2ex9m+iiNwEcrY9zh077EXReOgTyR+
2ghCk05/KGB6nWQdIjWXWh5Mo9tydKIOcNL3cEJAX2WvTREVCMCY2Y2qv5KV+FK02sbJxufBnh/a
lZEADWHy5yJ+HRcsPGmUg9Bo1HbOExW0IbZZS7FNY0AXJoAnzVu+0Dp4gWHxHbkuHup9f9N36pTp
oLXpzOfJvAXcxrVMWLb4HbgC55W+OwLXz/VY7wrHfezQ8FV5P+zywYYyQrxwqAG6TvIJyqbvjJD7
BGwu36yS17CdZqQJuaKmM7StN0vYuBWceyZWEcoReWNTsqU2guxEaOaxaScUcGEMIpma3Y68clBD
y5yOeThfdvTxG6dtJFwEjEvmBXp6OXELWjH4WO4aAVzdOdC8vtvCOGzvw5mnU9bE6RGBRzanBYKa
6+hwSxke00bX/WiSe3IDoX1RkyF5BSQquqvZQTVixSzNfNQsP15Y7DZDB0fR7ZkC12rvDJbgRory
eVEDfaJl7+JaHAFLb1EqnKiX4UzX3akQV3OU0pNlzz/tYP/F6OuDwxbx6B52chJmksXsz/oY1mLT
+Miod6K9m6sa+xZrP6f2wUoyqKQy/xuLqY/WYj+uZqKah7ems+d8sBYbegEDPw6jveNWnW9H3r5x
+r1WlY9GClUuAypgRN9hQJ9k7ePvP+lH57ofF2dTtS1MxWDBrlPJn4Z8kHNW7YgR7bG3el2dize2
NgcGmol0Gdlrvn8RBbr7ML9wy+JCw7Pl97fwwffq+x0QTM6Wzk6rI0X89Q6gcckCE5Nonw0D8a/F
RRTbZzUMlFnm2yrM/uZxOx8MoNbrOYbBeSGgieE+t84af/7Ept42uC5F+5DJp981OD7MD0123Sle
+QaLYcZf3j3lO1CaNT6k0r7s1KtRN4cccX/WocANk53VlecwdB+8StsU/Tl+rQ9u5e56IzuYqr4q
wLuWd63DyZO6b+PMKPEIEvbL3rwpZ9el/3NAgpOXdMRsJ2rPAXDAvOVWd+Ovds2IBL/I5ylnMKZM
cTHXVRNw45L+ptumtSBVF++UOB5fatO7LyJ2zUw3m3OjWbRgGOW7UzeP6ZpyRc5bu1e9QNQC3pyj
1tznEQhfNS8PRs326RoP2ezex4v+MNcJi6xxrygFUWK58bFM+l2lVl02XIPv3/s/KpX+e3TJ/2sF
1UpN/euCaguI8V61f3wuE/7rZ96ksf7inxWUbX/yYE3CeHLXaEHqj3+voIQDyiEMXiUIsRjJrWzL
P7EMR3zibXJwzjMQjlNa/UmbxMPTMw0wNU8YZHUByf2T+sn89Q1br8irRbQWeVO4Tn7nZ/78huWC
DFQxZtZXV4QdNt+GkgwBA52Y3+XBIn8ie/mhaSrruZ3lpjMYtUFMrkL9NSobidIRoXvmHL3YgrVO
zVLWh9Er8vYSp24F1w9DIMT6VtalHPuabef0wZHjSPHVQevT3+bx5OQvHMIqfDMLqE1XkZ3UcCML
wQwEIqCCRX8dC70by02UW02mQF2torgQOLRzy4CQkMh/yFy0dqj4nZ++0//iiPl114NSDtokPdAo
vFt46vqHXchB57+26+7XcKzKtD50hczlAYOjtnEOcAu7ZAwWsu+Sb7keJkb4N5vuB7SJ6zsONg5E
KLmYOhIG+WHfX1LTbW3dTt7/9JMny3UNEvA8uHAgxBNhEt2mibuICo8iasHYf5T4XpHBQOL3aB47
sojbzK+q2mzElWe5NT/7/TP6cDhJx7DxO7M5iwX+oPB6P5yMTsEXP5SDenasyoKApnTgOUR6+Oev
KQIID7jlcHYip97lOdkjtQ9HDyIEFjZrSPo0dia4SD+aExlWv785uV78P/C69eZMXjLi+VDicHjb
H75BHKfoyuNKPasGfki9NdvMlZfGDz1m26/qVS8cCFUo4mlmYNPHyJziYNCN0b6N6iXUDk0h0+Wh
0Xrch0grXxc+I6ki9/YZfBbkVFVrejARKZvRzqjvog8sw7Mxw28gX7+MxMs1vMqrEusQqBVzwxvm
kuqMnMy0cOuEmrHo0driWwxXdrbTT2slN0XQwza4THF5wnpWrRWWPSl/ouKl4M4TrVzXfKdo1l+m
1i5rtfOGRgx3kmlAd9E05LmT+ksW+DrIC4vpEEkWzRMclVA+DDrmaaTVuGTgfBsglPLq/f7xr+Dj
h6cP3Rao1qTrA8j9sDTMcC4j4an8GS1jC2Fk4rBXNBlVihrKhOFDNvPvr8i2+esVIVTqhnDX3ZZt
7eMV20Zv47EwxydzwQbRCsYeBWe5QWlMPNTOHmrLfmYet7AIR6Pv2ujSATRmnf7+NtZt+pf7ALkm
W3Rtjcmyluz+/Pyn+gWDsb7WYJDgC1gWcEo7hi3aVxAt5PfnDOJxl2xCp0pOQ+tCJ/FVbFXRNnI7
gwrSdZwROkVnRPU5rDn7Dg1/Dnu2HQWi4Q5MbuVqEtx0ziJiZJjqMmT2R4Q0LgZHPdZZh9UQg9Ge
hWnWsUSyQVrmNSHNjpoZDzfmNOx//4lXd+mfP7Frmmue8vqp+bQ4L36oEAGAYhxfW+fz0K/ubtsf
ClUm1eu6laDJ8hCLcWLZTj+kxxHFMrfGIGld0mYPBTK8Cyd7/UejTmhtDomCFE37Vi8tmrIadRbp
CwtRX7x14VisZ4WYXdKj8ARhZvY3q/fj3qFjX0tctIezmiRRzvmw+4LcYLzTmNq7rTVsCNB+fuxh
ruwI4vsR7Z1Zetid/f5Rfjh10LibEtNGw7BWP2O0Db+uHeK+MMPTTPd9BQvARVHj5e1jLEMDFtaY
Jn1yXdIf0qDFUJoM+28+9ocvkstDkhDYjdBYuayID0s3sgZMRqfYfEfP5MAKs0b6khdKBLbsakmc
/CrRRCVIPcWf7y5r9dWRtI0TYtT/5k4+vkS6ZTD4QNnBxs3TMD88iM5OMB7CG+Yt9BZQmH21ivfn
rUbKFkkRs9v8/YHxnz+8izWapNHSka4QBPnrs4cUHmKtqTfv0h6pX3azsBeR7ayGjCq5TVx0aM9N
z1OHm2Y7RMFX+jw0+PMkla7Gv1kI4kONBsPE0+F1rCUIDBZesF/vJvLwTvBUp71ydnHOHqDur0c9
TBNE9IgtCIWBWw1byVD+BFuYu7ISPe7vCmWnM0E+oinvvCJet8DaqhrjthiSsn39/Xr9uOcyz9fZ
dSVEFKpT8Odf77KHrdvo5Mi9TswYWAR6j8MQTdIElxtJQ2OSNqzAT9eXphur9b8SFfX/9GGJld1j
w+7zSHGAlfHhNsgXbrsZP5rXMrc0DumUuoyddZj1jj3XJLApe2mhlGcvRWqVbDKNQoVnHVwtXX02
SDwwv9e08xoTUpL6MZyjklUIG37/uD7ulI5YHxKVCWbOfMP49f/6vCZzLJVXLuZrG4IEsr11rcox
8Fq6RGHehaXGui06xZqDUhGFzWbnZuj07kaFnTlWPjls5WJZ9Pm8iOuSfa/E1p8Co7d0Lb8FFoig
zTHTXasIA63zeigs1CCcA1D42IF//4E+ZJiiB8PenMVF9cdJJ8TH6M3aLAty10rj8+rOQw3SKQxz
kn2nmati/ke9Y0CVZg8P42kthagp19KrUTVfhxYLyngxWes/VXjfZC+5lwKzJDgR8k/1/G+kncly
3Ei2bf/lzlGG3oHBfYNo2YbYi+IERkpK9IDDAUf39W85yaqXUtnNvGUvB0kTGWQEAIfD/Zy910Zs
dcIwwKvyDGePc1hSk2hYWkJ5BxkRedajmG1ITv2b9SN7ql+faiirAF+7DksKO/CZFX+9VsNcOniA
2+XRS1HTY3ZVHY9gxMN5+32wo9I1TSxopU/Cbcwoqq3W4cE1hzUmmf1ah86QHgAJ6+mRuRxP12YS
tNqbC29cWXXh8Il5FPtTJflRr1lenuWunLhwA/ctb5gPmNdcihyLw6moU59TMQzCOIRhHFL+2WSx
W/Cvj/Njlowlyrt/7WxvPtZrfw5O+G0ajripmIMQvkVsO2nZ/fZAoFPqh0vYWQ9jLVpWUR8PATej
lIxwGS1l2vzNLeL+9ug1b0lJyaYbQeQJvYLf7mW7aJlo5Sweeu0wQoZlwM9/5A7h/PiF9Fs435PV
ksQC3WzhhFdj0nBjM01xliY1V2hNwx5l0CEZfNT+ZMa5452iG8JKuYYadzfMDQv6z8uWdpNJ/pyr
qGFNwWrDXA7AMOZCfIYQxUsRj3d2W5tM9KDE/PtUhoPZp/712cYR+/uYI4w7wAyCeYg07n9bdzBp
9lYKl+8hy5YQscugS4+q9mQnxQmdug8yu8vw50QY710aksAZu7y7sCuNbRq6aNZZl7gcLP86qTOB
iGJq5/Q7jWD7bCL7MdyVAn7lD7+oVnVXt2GtXqeVeLQv/ujY87qLiiYO5LZjlu01zpcgGk/kqCdz
S2nYrp0rz1ZOjDLI6LqKedAqgU4adWuBwWJU/rxNZ8qEmGBWNWHrIN8IE9wBtrz270NIOT6hM7Oj
Jw2qCNZTwiyXpMP5kAnmr62gvbuubGsZivJ8LpdEI/SQRXhA+oIBJqiteX2YwtbNn7RfpcnO8wfX
wfKE9w0lfzogf4xzF39Diub5TLgeAYB03NdL1B+2fXQmzHYw2vuIuHhZtrX/uAQjRK7HuLXn+WEe
Zm+4tvqhse5YWQv9I1BhqB5XgTKIbNm2dbL+Np5XQByImmnSrq0f1fgcy9ZzaTUpMBTRmwNyt/mR
4Rgf5x1DBRICZXns99sSzJZTnNHk7YJox9MyqMJjAvsiPMUOSsASzaakeZz9zKLGGzjLs+NFysfS
1mIQPaxouWR264XvYVpN40vohDpGelRdNVj/CecpxnQgV3cKEtrmB6v12zy8CwalSLsr/CwlmH5m
0VFuJHprtj8VrSiyg1LLD4lMyxK1Fsv5lELYyY9TXrMqpy8y+Uywo8x18NxaGiDMOYNjsoDWemzv
nJOW7E7jzbB40Rx+MVFFfBk+vmnlecXPbMzvvB0AGXJpV/rB7nhRhEqabLvZsoTYLkVQanH8zDQK
/NHsH2xs7RxO6gU8VF5nuhpojoqAPnb6BZflJAUueWLpqwNBmpYrz0twpNH4JSy8II83XRyb6oNQ
4B/LJ5EmtGsufb/qOVMWZVsH5nLNEA8uLS9RorpyQCI6FcCiqYgSjINMBGhLc8fjszNlmY+0jFaF
ddROsyXvdrYElBntGnJDA1oCqdvwfnVRxfGjho7VIRAUgjPrRjrnCYImHrLetOHzs7XbdF1slrJ+
1nP0W5k5DVblAro4ZwzrQMmXts8G6/4zJfczpCmehpY0tbVhEwDUX9W8Tn4cajYEK16brhD8x7Ok
N9mJVeawFGugrXNdHOmjdPwK6tHhhY1P133YWYRHcCmsBleJ/7PrKPx0APJydqS0xOApddsccZi2
uIK+7vQTGAmdN5wvK1vbY0bolDNfRwUdOkjpXGm53oeMLN7B40fdW2LNZoCFyjJX/iOHu4prc2rG
0eGlPGKNiwCfbNPzttvP41HKIz6cglvG9wJCEcL7MvCT2NjWYrZJmIYyh3PxOXqStUdEsROFZQ7O
oJ740mlGDcnAH7WAOFhNIPoHeAzVlLLuP0+19fHyf57kj9exnobSJlxZ8wEc8B3jG7G3MlfHHP8s
B90BeuFNUtdLc/ueZWra4v77SNNqVxx1KTXlBdsM5tsYXhzC22xcwi8xfCLO0ujWlQnVkuxEFZpd
L4FOUmLD5rGU1oHLNyuR2t3bZ95gi7yYI/w8powe5NJhB27CyTHSWLOGtT8u7cfwCJOy4vwQgctZ
AHBfmYOfwyVjnH6mG32GFpI4Z4vscSU6mrYnR2rS1OXHQFpBFPEpOUjzV5xc9byPFwiP0dUPmfno
HyfUApjBP9rKa32xR+/alMX56gZilviP2PfZ+ynXoDKQraVmf9DjbX3LR+F2b06IoTTe9AE7ew6e
PhDDFdmMSVRsXTx7auuPqQnerRrbrIDqNTCnqdFhmk2PukKylh/g/fF3s85zUu+s7BfhDJc0wc1Y
yYs+HsTx85SjqlR8nJmAPv4IT4CWNy8kbTy08w74LPuRlRshOUDorKEhurFPE96cWPuWfdVQSSoA
SJ7N/obLlOlzoPTmdtY8X/leueiwiA4li0XAUtjaq7k9G/zWxvRU4X6hc5v0KZtrJ3Y0r8+GrucL
i8agOhF6y/8X0FLhC3hEhw1VRy2/Oo3lYKKoJty4/GaGpO8pbJKZLUMCJpWRgRIhpEg8e53LDANf
utLRvkLHyEtmXL1xfx7EPKrmb3Y4F8w3n2Gen+XkYqgyRV4q5KBWfl98xOzeGXGZnI6j955q+wn3
75OpTNYnQ4ufhsfOm7IpPBs+Dh3VO+TenSfnFVd9XKYT8NxwtR1muQHGGT8jEsWMGnZ1Zoh/VBmi
vkTHuAGLYI53gBHMF8UAN9vYnIKBhZ5oDcMXoBX0uzeUdpeQ3FfpKF4RkjDBoB4DIyj6LEavDpjZ
5KCbjqgxDJXdyt9YPzaoCeVL9tYdIY5UFRKnpERY19SYiHQkA4+942feKwHiOVEZKaIwk9kbJgvP
PFSmMaeZmhi92TMSAE1J1UXHTC2+gJXEr6ul4ii/TSzPEuvC6ENVfsLearby7Xu8rygTLxxufTZ7
QCDnhGwhhGSI6YgDo8TrhOScUCwPX0xaGZt8HoYmNXS1iO5MUJzV5rFhTI+cNQTADoPv40ySZEq9
xstt6JwX0xrUibgtVz1Z94rFNJv0VRJ888J8y/iyJknkx7HwbXMMiSRJogO5A4IIeAyiE77Q38Ek
9xKSDNI5bz4JV9UpDDu5JAffxfhj/QEPv5iTPU80oi9xHFAlsnBKOkJRwyY0eniwwValpNIac+98
NwnWNt2PeMzHzv3WJxEl3CPRMWMdo9gkRPhp9bXrtxvN02GmKOqQ8lVthAhi7WhGeV3E7nbkm5Yw
0gs6U/Pu80g+rmUnC8ooW0w9ILv3yft08xmuG4NjYtSx+jc3b97X5hXNe40rKVzzPTLHLF6xpIt5
YeJRxa33VDhNBTCvEsmtnLJaTE7rsAByBYYvzF0Z1+Ynn0OWNSUzES4U86OPqpGZTrFFq3lRntg4
rrKjG52JFF/hZDfUmPxlTWLkRF1j7vLUWk3bpDdSLZRNLMuG8261Gd++TZXuxO7efPISfDg3xccb
odvhkYb2jov9sWNr8mIV6LcbAIe35ceEVX40ZHCbmJIN+ROmWdMrXBz+Du2NSW/JupCwSJ0HkmMG
0FEwlHI3Ncu4zJ95DzFW5mPp9xvOakueIxviMs1NLl3TZgSTN5sxKZLVBV0RQDKv631WVNyNeHhM
GY1qiZn0yig0Syy/h8h6CREDXfPfNAh+29AbKxj9VmQFTG4hHrPfNvTg3FicltK9z0iy5lML6Lrc
DROgplMHBoQPAWDA3F1j3pnP/je7u1/3dubt0b6FaL0DFCvcuL/WE2BRttbUC0r6H1NjQa+MT8E+
gDvpr9/qt1ImdxMWNZv3orTP/0Ozrf9TC2KKSrh3LCX/OUbAO7bttpOJ73/BQ2dGNxQMc1F1XnCF
W18ZfsTn5PjXn+XXEkJg24wfpCscvIEI0dL89bMko+fS5irSe3SGTGM5ShKm6L6PhLdfW5bOf3ee
//0N3Tg2IkN0gTRhfpfrlJmynQrk8103Nzwo0pIn/rlYSoba55391wf4uz6II6THhWHCIXXPoWj7
W5Fkrgo/baD/3H3OGFO2mubmEnpLEIBl6aPxUMhkVbd68pYCOUpj5nNPMTVYkDt4Hv3NJ/p1pHPO
2UpFMQ8vEaNxoaD96zlfYtuCZOB1d9XHTTWxruMen3WZGBtaNOZcgszXC3cm8kDzROwQT/OlkB7B
CtuxY2d/CGrAOPYGIFsIJqaTHS/n/kicU05cptdtp4+qr/yYZv/mIPB6/qmrxN6E1ntML4JgYBZ4
/ybyamzIccUs4+92Qf3x83y5IaYlVgQekpqzcYpGVMt27StMzEJVLO83FWsMQOBeM4vHAsKAdf83
n+uj9///epsoT0kAZIxRnzL9kuj3icS2aZiKPOuPanXtrN+7eB05NRrFmm7/6FfcN6Qa9SnFPPxt
ycr2BLIuqLv6kscDmo8UgaOk1HDl+mx27RvYqGnanhmRYdCeEjLmnHlBzEgV9xuBpcQT7VXh+k23
ryu9AoNElUog6Q5jNLWdKw/cqhfeEIlkbq0yZPXrfQEsCur6GuLJGKPR0HhBiQyxC7QBZ6xsRV7v
KgtvYbP7fCIKi1+DhfXxHGNJGDE7kRVgpuj3tW35fjanrHaZKww/h+fONKI/tM5al7yYU+NqTjfP
9FCLk9dXZvVgfTxMJTVrrpuNkn0lGqQfajLTml7FDeZyKSrCS/65x8abwsf4fHK+P7JpeU+cX8wa
5qkhutHrzlnMlqG7l1HLW9Yly9jxwqaNSH5qNdc9C3gKyPi+Hz3WWSSDQMiLfXlehLZldp+EYFHf
+4z2jgFReQBJ4QdT52PLLyhrb4psiNpka+k2nUjn6jzkKu5N3MVSYB/pQiNOD5Z4XNsHCtymz8Ki
w3bDUzv0VK0fckl5M90xzunyHDLVOQ7wPodVzh8Le50+uggMj+jFCeZliE4+znZ528RxUbpQDnoL
O5S0WaAPW9J8aXHsm3bh2u6m2V0VziaLrfC4ZS3g4AtYIJdOVyXAsX7d0CWYcrZvcaQQLOSZjcfO
robpLbRBu2TYQ1jhQS0TTa2eG7b6loZEFppe+Oear6NNkYZXMFoEK9wmq0KMAp8PdiqtZmECfd/M
ch9Do3pffjSiKtkjqJhGJdZLZYc1eUT4BCERzYS3ufBbrDHGh6Ha6F42MXyROg9SRKZpOt0HS47P
f8mn5Ajm3TvLbW89r9U8nrF1bu+ECmH3x0F2QuRdkUXpj+oBQlJ85qdB22+4+7K3QsnqObVzxMba
BluZZMo/sLuihgGM+jKS9ktbcjs2kwyvsHkA9vEz0rE6GzxRIWZ/X7TEz61FNdh7loHDPlpsD/Fe
H9bfM6nv4drJS+Vb6WU99ihte2qe9AfTs7HVWK/jKboVMutot8j8R95DT8M7CqsD/MIuSOLuIlrd
+gBmFnkGFjqfPx0txIkXjThM/MnziA3AG4GP+khKYvKji8vqCKeqWomWK4JDVtjtvfQpBkN1RLhM
WFebPk7zGr2S1x2wd9T1wxSBf7Hdwb7w7TiDYmJZ3pVPXeighr752RciuaValdNGHrz4h0NvgQW0
I507UC9ZfsAhR6JNXw93/eizw2Uq2PXLrC+8XmEDDOopggEWJ1n0nMPbX87pYurvvQuxGnqLHFhX
53W2IGsPop/REIh6Z8GIJeAHndDOd4bidh7JmQgQ0VwG/eB0W/SS7atd9PJqFr592eNZYoQmgRE3
pCOpO6yfrm0BkYJyq3WB1Ddzd5gCqx/ONHmY6CDYo+VHyPZtkt30s7OsmfwgZ33t+6KF+pVI9Grr
2jNys0riunVaBVweFs58QapOl25sR+anxRFMxKzhUWl6lXdBslklL9TcKbD/2gVKVSO99YKnYFq+
2zpJTr7D7TP2ethRy0LPnc7AK3YY2by9L4bmJDNffVvkzCIAg9yQ9htdIk4qtyJPA2xb2vNfkYxg
DHKr5tiyM8VlXRPwQATDbZ8Rz4CodUgfu2wBAzRLwPjEGIL1cBQyUayncABRxSQlN94M3c6fo+km
dvus2jbrWLwWNfEAdBXqp6bNO6gWo3MbU7U+ly5ZKVrZyQWwT/+1xzl6hZUHqDohuvDFhgRnlcYN
RypjehVGVkvutFPGr8pi9bmLWBDgrS767iacQvIh3S6EKpKv4myAIn9D+xTRFdCUR7eFhzPqmVgf
OYavykseJzZmj2tXr9EREuqygXmW/iSAKDhmgwBpyrpjuR+geiQb5Xe0CMt02NjZOJ5jpJPHjoUP
AR2ij6EdDvGbhwXhoVBJ+zau4/pTM8B3ONlcQOaFd7R5Uuy6uRvuWdBAJiCA+gq8TfmyGgOth6GQ
hjn1y1O22D7PspkZiWyviAJEAHAMxwvYs74pjmWg1SMtd4/PP7oXjt14hyL0+m8UgrobMofVmbNU
8X1dq/Uy7QugwIIpl31XnZ8a3x4ulPZhM/SJelBR5H83ds1043bLePLJ3tkj1pu+ON6gLwmamc7z
afbAzWB3P5LS5O/YjyHpY58dn68kp18lTG+3qxtljxF79W8dFMwHHvjpGTebuF4da6C1HOYH0muD
K1qqcAWAWRL3tkLaY7yr5rCmVntTUvO9waMuiQuQlX1QE85HOWifgL1gXa9U7OtL+scl29GaPFdv
BSqZpfW890QZnTk0mbajXP0v0Zh6lIKV9cNKXKQBV0tAnChBqPXM6nknNDXU6KoMvFEMe7sF5Isn
k0jFq8mSuL+0U50sf2nAJahXfic1JhLnqa9ZwRSYQ05zXKCKCaSTX8StdF+0lWiSvrLJvkaDpx9z
dxy7Y+ZWno/pxhGXpJSqCDRV3cQXdRZJsNE9uSYjDdZdFK+1QEY/xOOm9pLm1Fo0mC8XqxOcazCN
g7rq4pHOggPafzpv/K7+AiLCuhVNjMUknFUGTSuW6q5Ic6yp9BiX7LLOyzbfWaoJEKokiWMdxdj3
690S4XrOjmbpYe9iUkiqtuSstROM9pJNoIJuI1i5bINaJ+M12/Oi33raSR8msbbIve0qNAb+xNlN
DkvEy4Gd3/AU5Gw3FPOIkkMQsnBKG/R+Z+MQiovAnfGLPqzekriYROYOA+KFy2Rnn0c+JehjVy2N
2mVjH+j72ErLAmlcigad2LaE1D8yruKZLDrkbBvQntUtKevWepxCtjFbW3SufTXFxdxsXUXh+FpU
TKc7dAvrrqWUclG4ONlDR5QXg0WeXPGlWqwQfy6nv7HnGiy4W5dGPinhLnwZBr+IBvKtgCC5VHT7
lvshop+21c7i1nvf0VV2VWa0A0H6UFfcrgPm4o1XL3QahC7KsyYninOf0pm6LnPqcrtiNjg6DJfR
DmtaJqjBFMqBCEeax0bqAPyXO9FuDQd3OFkBYZfkQeCe3QifMJrtQpHoCRex+jHGLE08JRf32Lbw
1vfpmLmwW1nCZYBdaQajESVJOAvvFsuHVrbtNHEo1ZaZdOAFLWbMOf/OJNRFkE9lJTdB2jlzvC9r
4cCjlO7cBsG1Y42hfqR7WCfwMSP/NR3Hl3XFxJtm8iWNZVBs2CbU9xNign0SJepo8/CwmSRCRb9F
rJcVwVIn5WEMwLkbbyXWa0I7UM/ITV0H9b1qqnCnVLiAXMh95tdxqL8PabIeBPD9TZfOyTUtrYhg
pLknDwAP7OzfEFno3QuUfWqXjxQXGA8MGDiy+fTDMR5w2TWkPPdCpFd9a/BgXT9gs5vTMTmnTJmK
jYUZneirotu5DcGjZZcE901pO/t4yNrLMgmsa7ec/UtX0iVr055uacy2aEe88PjaaDw36+xipMA1
UsGqjMeu30snbE8Ieyc0xWrCPwtUbt52JR4yP+zhicdOnSBXR6msz/uQgyNz2nLuV9LAf4CNqboj
ZN1xp7gp8UUvpTrxlOfhn4dQBslnrX7wEZI7njr5QYs4hEkls6eC7JIXSj3zAZVIfCTopz4IKYob
qyBJGHZD9mw39WNVINFM2bgdhJsU36C/Ev8cYOj5RryEugA7kMybRM1FtM2pxl0kkqQb+LOUVPN5
3AI2974UbEsuxsnJv5P7Il7KJHWeS8ebrjDl0RGXXXvuUaN8otrrlmZOg93ikdFwHSbkdpe0kicz
CP3vfllT8FlA1vPUnt3+rcVimO+rEHLwhuplG543QZO3217l80BzY22pTokJsKVXMY9sQisvgutK
9u5bRlo2YdAVn8EQCDLic/i77zlpoBYXGZyDvHBB8gF/r0BrmiRZkpmHr5JdG7nD0vPsFx68UDRi
K5rGM2sow90gCTXIu8B9NI3qg7PiZodDCaU8CObiTY+R5PHAzhMoKIpIMO+Bd0WvSF3KBRUDqAmW
NFdzr+Vb6Q5zvu2pa42bfATMOAykOhy5KdmnaUnZ7MdImwTzdTGO+6YYvQuqoikanXxeWcyLYPyJ
2XVMDrXIhkt/Yf+2sViODLsq6axgb3U1Uix7HYOnoa+qb0KO87bsPYJxbcJBT3oSzj3tHHJp6EFy
ssJhyqojSXPDBbNfM+3JjoO43s1EhQAy6q325GWTY4HkM+k8S20Hcq/kiPATCQSDaOtndVZAfDqk
aAS6uC63RckiDQYv/SvSqnEHuaypvSZZn5teN+UXt3WmfseuIjGhZHHYrnKrHJ1WyxEKHaTCL6H2
cD2VTpd7rxV6bgsmJ2zGIjnQoSEd6bqEQAcOkt327MuNXrP6nfUz2QG0QBomUbXRiOz8ZdeMxJiV
l0uUUNLZ9hryhLzBVOiFxLahvov1QWnZ5c8pqM42NcAPRd0e+4fXkC45g6UfSMorw+ZcZ9qq/yAa
Zx6DfYbgpm72QUdzh8w/l2L/UaLMIbBFLb5lFzeFliXXwbfQ52hIMpqi84j6kMP/WVuxIMpV9kWz
7GKZzcFzoAI3u/+oDlrSVLiHKja1OBfnrryMY7wh9PiYx6lfcB+u4kfqJ/YcHhFirtxvndPH+Tct
pwy3ZxNNy2qxs02KKeQRwXQ8POmMgkJ0NbCgnE+gh+zF3+q01zDKV9opXC0eeYREvXmRbsZ6F1QD
JJBLT3N4ZHm1tPXxwWMJqJN7bwhkHu5hbGW5d2FrQjkIMPPygTUOe4e0O0gZFczH1tDuSmQv1y7q
IZbuMmbGNEhCEAL+MR9EvSySsh+IAxLU0PDoCgxQ2sx+TmDghMQDWJ5qWoBCLP2IZbCqMKHtQuyK
1BvH72J/L5bV8480muonGenq0ULOMWzc9zQ4X3Pv7JE31D/s9/Q4RImZgucZ9jHhTgphxLxZTXYd
DhW9vIsfL2JA3jcBsvUzCo/5VWsn3rZ0Qw2/c1nIJPJq1EFjTOdRWhVxiTO+vI4lnNh4jSTzeW6m
sjmqAcDuMEcSGjrehvKHXG2CIhJlMtBDnqN6N3jrckesBMmB6WRVe1ag7BCTQgYks4b+UO+InZ7f
rJWUK7lx0qlz7qIyL4PdlDfNd2XTMQVgMLI1aFZCE0DLFA4ZyApFzhnpy4R4pBaoQmvLitqF4VBm
6QFj0JiAbtROhBrEJXVsm9h+S/ziYvdnRCGKbyTN+hQsRUJODLRgAubYoYqlP9V48AlBtwM9PNNr
V8CegUcDHUdE0I0skBwXIQvFrVPKzrve+B3r8OuZDs8MvqoUe8hM1QXexRaPiYYpKxFzSSI1cI/q
fhc1QUwPxOScIiflwog5BVaHmOusk1VXbDUFs7eVDjljgwxVbdktx7nKQ+jI+WbhYu/8OImgs9PM
/2mhlqF4WMj0Cman27+wuZyyW1HUyqy6PDc/YwUTXihfBPkbU6S3HL3RL+7ayUuu0eWlP1LlcOaj
aZ3RRyWaysi65vNGmnTbCOzZDR58Im/le/ztBHCb2VTgCSWJN75zKB8KUB5wwByKFvluQozxdfJ8
jGtB2ROY4hcFejgV3HcmhxeGtP0cqt7BjI3wDT7dinWmX5cNsvTlhInPJblW92DByXzGuRLnYzye
p6FCDtU3K/rDNJnwmr4HCk8Q8OVWNmJxD7QkaOzZZFL2u3QkSZMaDUYkiPZSoGfz0r5jUdAs/bWn
pb5KXWeMdnaQSuK8UBQ8TLMYkLkOjYfoswzFi68yMO41C/Av3Xuach/5GEdZUy+gPcokRv9QdsCn
eKAXSH0ol9ysNRWAzRpKoprLEUXXzrPh/67kQ1GhCNBvoVMg53n05B9TnzV7F7P6dhqC5Ztgthgv
56FRcld1Y3TXBwog1mAFgQm9zakC1W577VWJC8GvKgW6lGSpNwRyxZcYpd03DPjlxWzJ/gZxGM7z
PHJfESvrhpxGgUcdXhwh2OI9EFu/h2NXKhqSPQTrqGL+VV51WTgmRnsIp+DJSjI5n6hcYe9GOVAv
G9gFzrc8psVOcJSjTi2SBnsvpmBhUxC72I062Ns1XNAieyiBjJHlAvd8C8U53GUwcCJz3sIvkzdR
hvbcNjlFVe09d7T10w2M1G9eX7fPamjbDaAJao9I+FDmwEDy40p9S+G+paytZmtrsfK4VhrVNYSe
6aVJtXWuAJVXO5WX4ssATPliCHBLsyMvr6gLiDNii6InKsa5YBik4Zt0V28PIq2/G9Xinpd9O7jb
Yowms1qza7Qa71EPfR+d9R4End0aWyyc6jyej01AosUd9sx8pyhu7RRD3d92XqD3LF+cy2ZpM8Ro
k/OcJcv8HCcDlOle2zhaAmCnUZX8gY7V3hHaMjxGLPePjp84by2S52ebXyG/b+bE4cV5xgwXXc90
lY/ShNfPkX5FETvcSG2S7aMBABialPUmTgknZjT4hnG+knGoo94jVQw1BL99NXWu+lpQ7NhFMxuV
rs0boK+Z0z4BkvXvi8zza9htnEYpofi3G6R9ped9XzTVf+LRJPUg9cYDqqzHHU1X7IXP7GiJ1rtT
ft/6wZehyDpm+T6KjBhGGTg1Xel5IaSJXgMdrvaLv6DdWI6Ti4nKJczUnklGsHVWF+s5yuFleEzy
eQq+B43flmdFG9WDv018ZYMOjMbAnxSTV4l8QtQ1DfkidvIQHMjQOSvLxsgGNEziprLnc73MVDGB
TM/BwScXO3oJm2ZgUulkWUHin0SQ2cGOdR6N8Z21hGmKgsJH1IP+lWU8Mp4F8y03DbppP0B7mMn2
p91Zi+h3dEFRhu17OS0lMSZrnhJiuZNp4tDcYAx2tEHSAgxxdzt60cAWJvfmUKmnNpqSsdjR+YvY
9+GkBGJyKoq21+2un6C/OHtberrv3jTQLajb/BWZL1tgkSzJQNJlzAxnhAQGRUyw2mKOxA9TO66O
sD9G0X3VVrq6wSZPopKfIb4W4XxpDT0b5sti6ZMq3M7QU4gD+Ov23K/dX7qGggYs1iHwMzTp6Mn8
2vrMgwVvXpqLH8S7moZG/dHRB6xSccGJOSKn4q/f8ddmq3lH/Lk0K411CvSp8YD/udlOcS6C1Jw2
P+uPdxw/5BJe0Ch6rj1oNY26abRnCy1/XtAU/I8OmbWR6XZ7NnDa0HFg4/7Wf2ZDBXl1tsZTRpQe
Q319l4zJPmj07WJF2v8bQsOvp/jj/QKblrf5LwzD37rLYp4lxTxbnz6bRXOasaW0wSlzt6o+T/8j
E0JgYyJ1oojj4+zavvO7cAKmKd7GMS9OHwIe5ISmby3KCgVB03fm7v7rK2qu2J/6uwweG+cHWgWc
+z7ej9/GEOv5GWZkUJ6JxlJlsOUmF95LqJAW/J1Y4d/fikvHQA3Zy5uR9NvgqRO3XnQapmcfoq0x
QEdOx92FbfZpqfuPeA7/H8FWvwRk/Y9cCPNpvrcSH3OaDf3/eUdWpz/b3evw+ss/9s2QD8ut/qmW
u5+gMoZ/kpnNK/+3P/yMrHpY5M///q/vLdIr89dStkd/pjLEqGP+5Xkxf/7z106vNb921K/Dz/q1
Ykz+fP9MJgDL/Mo/kdQReGkw0pEAiIXTPeYKfSKpY/cfWBNDGwdUEEYeIOZ/gRwc8Q8aph/mc8bP
O2KBvv6Q/fd/Od4/BFecCSqIfIcWcPCfsByCd0vonwarAykAhyTN2ZCphza7uVv/pPUpJ0qoADDL
o9/N+b6RTrdpg6HcQeW8IQWw3g9OUG/LIv0jKpzmwRbKOgyjdTsn4qwoFrVzM9kf0CEA9dfucp4E
ZXrulmIShO2IfVJmxwmKEC3MdKq3reO9uevc7BacBxu9TC9tQfkoZUGAT1NfUVFE5WWJYOt79m0Z
jc881iC2JNMrVGqQQ+WY/iFmIoq6Zcm27tT9EThrtU8LSteDR+CpkHggZHXfCMs8MY0cC7P+vFcR
GxkKA9R9elR3K5gloLzUOdLDMNkPqVM4Gy8XHv3WKPo6xJ1NqSb1G4QAqgCMKZzyO+E0ZBA4C2EV
BuvojvNyy4KAnZXXF9VZklO+ichmD7dTQoaOzvOTkM5p5lxeRxO56n4uL8ZO5EePhjwQLiwBVpcR
PDDJ/lLjVBCbJutQw3sqeOkS7e1YMtjsZSkrFs6jnRBVVRPMcFwp0v8RB5ZptsXxqaVps9WLRC8Q
Fy50PdSfTguZqawhX4D5t86mspMbZLTPaZ1f+71aD37tB49LvTxizXTPOpakhKzo+rxvWG9TviEX
qFuIkMxZHr5UGAbYObL9plQx9hfBXH2zp3D5EYiuv8r9KjzvnZDUws7q39y2e7XpERFTglVg2Aiv
Qwfk0oo/4kbUM2czntbNxIMGF5DKz6fAir/EVeYhZ2u7CwFEE8NQ0z0MrkXmQtgj22Xv20u3el79
pD6PShScI8mtlyw6Q7Z+YNcaFZY/coUkbUOOmSbmOWw863qYOiCbw+ySPgnHrQaDOVjFPsDPcbGO
xuk/zsmIol1V1Q4yXbKl6Nw1NOStRH5NSI0qzvTiNndZWsEZducBfTwtlW0biOFqTakhkjNw59As
2QfjyP66oSylVoqatoq+hlN1ikG0LRZZWbWsvpJURhTLIp96dh0UfJZ76Kr+PbTq8lK0WUPxoCtr
e6d77Etbmg7L8lXant89Yxtpr4POi84Giu57ns/919maWJU5ufhO1a34v+ydyXLbWLaunwgO9M3k
RlwSJNipszpbE4Rsy8BG33dPfz6oMk+JlFK8vmdyBjWqqHDaIICNvdf6198Us5kK04w69nckpgZu
EJjjo+xTMwx92txGfZMdQPH9O9RoDtC1ldVQSQ17r1Ycvi1U9bVllOrXOK/I6alF+g2FgvYDHaN8
sGRcRVaoBaL8Sh17phIkjMCW723pkUjG4brNyLFYjCA0fPtRRxaKmUqRh213vsGf4qaqht+y3xEx
1edkUTWOtTABgdyJssSdhNbuBBN5pOnpVeL732IZOm5nyRupvypzjKogksVbszLFpqzSl3bohyUS
/GxddgQ+RDpcqSxpXaS4MSEsirPUM324I815gY/qsrYqKDBpsG6jQPoKz+dSjepfvqw1L01YFetW
OMQEL0jV9CXku4SDSvewNuxQHKpASpL6stCpUEbQn5p+mMJMRx+0Ng1fdeait2gfIPrtJ9/UfmpV
HP/C4N38ZiCruPbrUN+VpYIEtMHoTsI1O2iQ4GF5iXn3lGwo2NNNMVUMJ6gprJtIGDPgXC+igYmB
6hdeBgtrBdCDIzaErIc69EmFkb6aZT2aS9+0ClgRRX/RMhYEboiig2PH4ffIafwrrZy6C1+kwQXA
ZlKuVABe6ETSHG9dN+WqlrS1kU+HoReHxrf2dlvli2HIfqgj/uDwPyAnwKUAa4APMRDW61e3Q5Ao
LlGFN1hJ7CEDkbZcNNNSM8p4WUfDsJbiMt7l5fdyCJdCIyY3KJKGbrK0r6vEF7Tq5FARLBWDbWjR
A9qCFvtaOYOGg1PWoiAuiOl5UxlrMntxLZEHsD/fslIPEncuVn7au1M1/UwM/WYoahPDFK3vtkVa
qG6G0vc3CDyc5BZr+LYbb+Y9Eys882LSrW5jTGQmFS0m+Sa+24Kc44VREshDqF1+Z+LWbQlTubLh
w2yyQR5+qUacrPsaE3QitZTd0IjbWgeHsPAgv4PMz5Su7ZtlgQeaOzJ3ZxhXBRtE2EjEOqsAwID3
iYBdvk2IYfra1YMJLlx+k+lY9w1CqxVU4l/sU2tAbAlTf764fKiihUUYPG4uYTndNorzYMCEWmeE
IVEdxO7UJY80VehOdCNwEQGMdERjdR0wCXTrAd5XAsmnYsxviGB8aqZUYJMb2AvNZ0RvTr2XWknG
QLtBudAnqzB1+qtGSZeVGt8Teh94JVXzoirLYW3rsQ3ntg3uLJgkPh00r7m23Ty2brt++jYRmHPb
QViAG4Ywh3jddIPVUbjMh5bsJlLKmcJBAjXQb2pV5CmAIpfB0F7WBECvlFK1905UOIT5DeMWaG3c
h3BlN0Qow5zXOcfI0uNG+zl5AL/YlQCFIlgOEhdxPgtRSjf0E0BCDVQoLfKvYjimhARasInqbh3r
ZKbRKmKfZvoDntZsTBVDTcYq/l07TOuo1b9NQDCa6KSy/EpUNkDvgixG1Kc7Err1DkPGECn7QoWq
H64w35atBykJYg+zjU511Ti0G5hCRXY1OvlVpgDjUWLESfbA1m3Q25K/23SNglZIylZNFUZrTDk2
Tdbpj0qjGh4g2mZwnAvVKm8wjOqXSjdeaBCrl1oQcgKaF3nMbiOYk1SBG0EoDCWxDXBCh/hoZ3hN
ZusI9HoGLdP+uesQcqpMMRwnNhcjy8ImGZuUmopay1xhbIC7pV+wM4Z7JBnbjFSbITcXkAt+tkUQ
XgQdk3upD68pRb+KTgnXoaWYGynOZVetY50iitPOdEm9bBeseXYu249/lvgL3RZNvLaSuU4L4WWq
vW/cG30Rwl8jDzyA53bbqyRqqL3zghQju2hJg2aAo/8ccNxc54NV3UhV23GI+E1xxSz5gHGDDIbY
6l2vhq4DcEkOVELhvSpaSPsNNlWhmC4qFIgg9TZC9kud2A7jIm4xcSK9jvmftZUcNLQAcv4obZnI
Rd0jwlTh/ATMGdW/LGD+qF36nxjbvW2E/s8/9V3/C9slWpLP+qVNnv1qq+f6bbv0+lf+7pe0L/TO
jiIbsOKP+yXbwd1uhgwUPhkFXxdalb9DfKwvGHkj0cdngSbGmp3G/u6X1C+geJxTuJ05vHK6rL97
xb8MDGgzedh0mR8YGry6QL1pl/CTJCbIRFI2/z6Tn3PcLuFiAYuE+FpgtX5caQwcdANiaCNHN5qE
f2NiDm7rm8h/bIF76iOmGQSgBqm6JSOuWinY7k6UTWuM6r6+eY4f/LQ5Fvkt7IAKibEz6iWMl03E
Es4MNL3p5IRVww9A3uhNveJ/T6CIEpeSxlgsMC6PPYAj2AuWUaeoDCc5OeBdnjFXhgC0lX1pvJ0E
LpYlqN0djIYaBRZKa1eH57gpMHK4VokcPvTsDeI6wiKMhLvK1zvUvKn6QxBA07ht7vsvKi6E1Wyb
y+TMZx8+SLpenTNsOcbMjPlWcV2geeMNKJhknTStdQiBH6CQOgY3cfIBEcevfY5vrCwUa2Pic3SL
Iy5YrBRLHv5r4ntqENu5qMeQRiHNLHEhNWp0RfKq4pGNYv+yefGUZcXq85eizL/kaL0gYTUU3Bh4
MfzPnEj19qXMxOtOdkToRcylrqPUSu9tw1lVUPHgb8PWA7O374dwqNZT1elXk1PYW8RWjGLzJoA0
DZtk2/i52JvT2J9B/k6lJ8iZNEXHSFJGf+Lgo3LyHM2cFBz6BoMRcN3c5k05zDwne9mjgNlAROuY
M8RXBM/4uxqU7WDUvXIGDbRPHDt4mbqmOSo4FoNxQLNTtUlW5+hNq0BbW7UpJRfZEATaLkhtNHF6
/C2I9MIdtWRcYmoP18yoCXwFLER+dT+1lXBjzCj3cTmplOS9fJCM1pNLQu+wSWFyGXT5VzrvwoDE
PG7MPIkRPcLD14TRe4Ou0F1GTyMWBMsql6OH3EAhyDEeP9RgVMsUrkDSw52opP4OO8fiAu5UvNCJ
IukWptKKuxCGKqVCoHYZwfTWc2QECsFdsZoQLotV9NLsOoSlfhvep3KZeDKkRmgWk73oO31aO+QV
QkEjB3CbV04sLYKxkZcRpJTH1qcGGdHoavwMA1gEDzMHkz555SjRnWXFg0vpriqLWNJ/9rjGPNlK
XMJ/8amNlAYuAYA6RjnTYPEtl0m/6hMDDKQI+/RFkhJlWcK/gDjE84Wq6C8s6DNi0TmleCAUYaTT
MPsNyvTyyUHUdymlybgPCnv0GrX1VwUMqG1ooFWU9LJ+Rn25jIhkPdj21KwhpKa7NlaZvoCMACgl
1RbhyuWQxSm1aWlARMRJndRtk8Y5Igq3kzDeNmdLdjyHDmgewhenIXlZtctuq0jFLf4NiZtWAEKq
Vq1ty+89uR2nb1aSFyusSJyrpHQgl/WdAEuqHecJquN3Gy7zNMpduexaQ7sjeZEAMbu7E/1QEB5o
j85d1Ev27yBBoLwfICpeahqZh06tKAscXvAulyaCzMeYZz/WYrgM1JDUcQlfxFtzJElnzBTTM6pc
kEnW3ML8ztdoiMlmqAMstUwdhmrgtBiyRA5OpMrYLke7GxYJLPSVI3iJg8qIDSqfsqVNFy9KPc7Z
0RneyL1NGEJODk/ef0+gy71IYd1TvtbhNSSwJ4Ze2RIvE0KmiYRfwXv0PQCvn9LYrEofrtyQ9NWV
PzY/KLBn6UNhLFHNwWbr1Nl6vVsZUmhA4KIJnFCMuIKFlNaDusd57wZM/ibxjfo6ps7XK7PdJvFE
iDVZj2u99ZtfcWJcG4oPnbMML9Mi6NdhIuwXDKR/Qm8Q8N+DDC9721hHAq5R6wjemCqQ+ecNYfKh
D99erdX90Pnhb2CQ+pK9RnZo2EL1ez81hEErsblW/LzbYKklcMGcKsUN9WDcVszhV1LhvHBUk+SJ
NmrJmuyvijGe1jHcnrsxqfAkyUv9mmHmKmPKunIYq7pFZWC3IsDwDgYOUkT+ZkJecWoMT2k2wATH
pHkbdaH5jaAO/anINB3hhC4OOMfJZGwn6JsWInAw/4eTm6vOdDkoduolhmZe2WX2cyzGx6CuEdho
jnGoCyXYMFHy1xKk+IdKm+rbMPR3k59MuzxN/Zt4sKZDk/baMnfMDZw1cqoxKYGNpqjRJnYi0Awj
srEiKfKw/R3zjT6psolxtJ+oACXkamyYQlhrBDo0V2O0HfMe1/9gInG70hy8oaKheGwzMn5g6fG5
JfquTcb2t2xM/SUdRrUyGLNOeHEnBNkFZhzB1qylJbjxt6gYD5UPZyas2caYlpYYqpAnH5ppt0pj
IKuxluJLewrMR2HYFnbY/ZDtc9/WaRrF99qJSCSXwq9SYZeXehAkG/rWFiO6PtspVqm7FgyIOyyU
DIJdEJDUUBxdWa3xMsU9V6Dj8onCVoawcBnLXQVhq60Rzz3muqkIF7prXUBQa6ebSK/TRYMhBEnl
mVJ50UTeWG411U7WauECZWdL1kS6tBw1DxA0JCS8NMlNiXbbhbEdbtG7Rd+gK4p7opPl38C6/QXt
6Y94csQe0XixJe3LuBuIVnKzAIm10ke/cTm5bRMoFETdf5teK6owKLI1cejlRTBG2TbOTIv0u8K6
KC1lRik7/yoy05t0ah4iPacfV8xbjqlwpyHEW/UIVbaYv6xlNS92ZtUfIrO+skZDW9H+XhbAVAup
zg0UQlW1tYoUXAzqzgZXKejqAakTnXyTtaS/C7vH9djscTSvqka6YTgEVc8c/aUGrZlYHRGu/cj/
kY2+5YakvxGXYCYb0q7BkrvisSqD/BnrsAJafJSs8PTAp0jrKsSAuuEJC0r4lOjRPjPRMEGU0TYm
hFs+UF1dDaS1bvWwtG70xiaGdoKwmyZkjqmvmVQ4El21aURcT6mzvjn5uo2UdfEeHSKYtJMxx0+t
X+TiXlSNuCccnSzY0b8uuw5SI4lHv0c9JR+JbJmLyLfISRuMjPbfJ0S2G4TxggNM8tsK2v6y7MrA
hdtOElUKTQnGqXw9RE5Rr2IJMYKrljL4vSWhq9/W+IXAZQ0ati8FezJkbUyj7UNH01qtpRaG8r4S
HeKmzA5MsnNxCNRXsd9Jitd0A74ci5YMBu12FFYFrC/8JPO9qSxDt5dEpi7gYkEumdNvE6+Fm/Yz
43BKLsou6q29iZE19st2NtW/Us0CzBVGCcYhs4DyTYZOQPeKgWSNWwA3nKz9pGV/cgCMO9NomsvG
0nJzE5Q1BtqposrBVpaH0lyrvVb1Ny3gGyx/qLmUPFYNUonz8YWi98HvtoLlh94h7G/VnPrqkmXe
0sBUZCcPYXYwSI+6tNKB56ESWwXhHo4pZPUg6g5IVdXUndSxftSVRLlvYcZ7etcll0Vms+mOBqEb
InWe5bjRNpWFqimLbIvckW6qLT7YIoxXTH5aXhxGxgtIZwLVQqiv2mmEx9/VwQjpVLMGUKp0KJaS
3A2MRdR8Qjsx1kG1mHKLyRKciOjeivVEuk71Vl9MWLpgjCDidTf26YpdRt6TwKpdwCdVDkmf+98t
otqqVaNaMUQmq8vHVRji2r1wqqi+CIYCcR0AhL+TUIPvYpAZGcZEnW0LrHJutU4v0UK0lYHcCqwi
FIq6qfR2/METoE4jzr6gBo3MrzlWCLsQkwqOsbSnehowM5yy7gdMaLFrJ6w2l5UvxDVEde0xBzB6
otZG3U7q1g9Js6YVaQZ4leRSbr0QlRZaSL9q/dZK+9tqniG0efaQllXu+o54FDw31HAEsanRZSwZ
j/U8iZh0jYJ1nk7I85xCjSELlZ12yLORGcY8zcBcql80mYyGQzXL7KvPLhttInWyGYL0Sp5tCriI
S6UkUiYi7KNaZoYvMGPBuRtpDBJ95Gp4bxyKZCL/A2lRs1HiVpEuQr+p1RsxOdCVJ1HFvyBOtyB6
gfkLZL3cy3bXukBm6baa5zshgx4on9h/TpaA62UWd1JOVgrjjHJXdA77uyU7V1IXMTdqKiZIY8Ew
ibweBkvKPGMyX8dNeP0xeppex1Cqmj33fV//sJ16xA+XaZVuMbeq42r8lUTRd1zn6l3+Ot7C8puc
1roKn0yR0wBPFaHt5Hyrz5GfpFvGG8FFQ4LvRvjdfVBWxj2qxmndt8FFnQ3FN6WjOMgGqgXYQm3+
DEPS9OmjE/k+s9nWlrUZghaLyoyQMJvhADylJtGvtEivZSTVl3y/6UUxqPANW35+wIRP01zsqDSe
X2BQ25j2bwgpppv2za4rOiJnY3lHakoYrZxq0C5iSuRVaJTNValgl8GTMBIXd3e0Yn6W4Lk71Hbx
SzAaXhRIlXAhz1Ew5RK2UXbWPznYH7iy3dxofsBfwdGrc+Uo8x9jXc+jpQRhxWMUg/Z1aNOrMWeM
CtLsJxZHKqZQIJIR3oN218FlFU56gHhF9WlLLmNgZalUjrRAZ/lC3u5wFdfRlnOXXc7Pmt9iUIYG
Q67OdjYtpFrLraTGTJdD1szGR3UQrRKczRgejTGB80oz1dtCL+oLnvnvTBbAv85obLQc8Qezv1WF
lmZhp8myh/m2RaDTkC6X3vSNSFxEa49BWSJ4rEuKSa16DuqgR3DO92V0hX/nD8lNHMUK7FIru7dV
5IaAPfH4LRB8lejOEL+08OjXZpIMP9hRJq+rY5ehNlY6QKdbeqwCL9keVa1Jj1rjrbUNZm2ET4QU
g6rABjgicZjFD0YcmBLnqxOCIVHtLEVkRQ9JH0ZL2H+wMuFRHfI8DTeUdPFerwJ5UTZDf2ca+jYZ
mkOllMntiB81sop0xIMHucUiqvLsvpjygZx0q+vQpEOgWiS6pN3iTzpDxa2a4uAmEwYE373ah/rI
Jk9sw6MzKsblEOnqMkgGbVVjTvadEwf0FemiVxVDs85FB/MvN61nwPeHIjGtS2iR0Y80Tut92js9
pPs4pGSFLZpEt7pkx9/9ECN1T8aHdgtPM0I4VNePIdTHtTD74IHCVtrnCPkORdr1z+1UV1fTWNau
rAkOXH5ZHG6LRmgwozKN8mHK1Z9yj5oKO+/CXqeViXZK5jDY6gkpwsiWoPo4Sr4XkRq9vII7/4F4
zzBiwLD+mRDzf6v2xxEZhv/670wT54vNcjQMnN51kNoZKf6LC2PJXzBsle3ZhlljfDX/0d/YrvrF
VGfgFuQJm2jL5h/8N7aL9A5cF4B3Rj4150+wXfXYPZWfZc7YLvAxKJQBYHwCoEo2qAcemhamQ0p6
Y8g9o5MJNU8PHDm3B326RfKf3rW2FOxwIW4nz2BrWBbSFN+JusBBQqSJG1Q0lCR3k4s1lMoVGbxF
6yoojndV7otLU4qsr2pvZ7edXds57Emwlz9fmP9IsToaLFwVLxk66JeX5uK5eGVb/Tf76l98q//+
v/87yFjqp0sPAlbQPpNPuHiufrS/jpYhf/PvZah8AR4nJQcylIrGdZ4j/LUMTeULkR9AthigsqZA
0v+9DK0vlmpD5DJ1FikOOcDvfy9DsnpYgqqj8G9BpyLH5GSk8NmI4TUQ6y1kTLwO3tHwBkkLA3U+
DbBqVSrnIqpGN8E1+VYwjNw1oz3myxm2/6EVDnW40cX+upcVeqDJhtHe9GMJ26YLrW0nguKriPt+
E9pkUJu2EZB0VWJ6OGfnTUjb/MTzJ7qZhTVk9hnrKI0P9QjwhqymMJxhQiIjpJRPg2ckmTjiMTd6
N2yN8RkBunobmwZp7YMDHhsyHHhQ0L4ucmgAdBKp6gLXr0e8V5AVOrK+rYYUzZHEPpAve3YRY9FK
sYZ+VUHrKluX0D3H67bR+m8agg9jUU6adE3TN+tP/WllWknVokeUsm9T4GbyVZBkFbLmzB5vzCgK
Dyj/YqLsq0Qs+1Qf0FXMtUQt5E7912f4j8OiU+z/9VEQbqNaDjZE5mnymdLOWS9g7HAzDBwAKNwX
7SBLaORlc/lmoX8w/DkdiMyXUlm3ClAPZ7w9O3q9nf3gRKw02Ni4pjVWKwQn8q7GMmOpOp29sGrf
8oI2u/nPLtOMM39T4dv+5xNu3lzmBK+jESZ/46/txXC+6CovXVaZaszHFTvPX9sLf8TAylYdTTGU
2UyO1/j3Kad94Yyb2ZiYWVsG/8m/txftiwwiMDM+2ZpsqKT/o+2FH+Xwr5HihZmdJb/mz7xZKlnk
1Jla6KQcGMoBs7mgcTEgQ9sTG367oolKOmwZ0PAsmlqOkyVQoCrh14eKZ5GaarULYSb9NiYYdksE
4jJFWpcD/jZaI0BrCcas6sK8z40suqjI0da8/yy7fy079dPT7UAM7+I5fE6Ph+fzX/pr5REMxxE1
j0OJ/CLF6E19ZctfWI0sSm2ObWNNslf9tfJU6wubE9WV47zWZPMf/XWwqfIXR0GS4LAsEdiQKfYn
K2/mor8912SVWg1jORIBSN0kF+14jyIIpR75MArPCbscnTF9EZTNYv3mW/x/2An/dRWmjJzfTOvt
+Ve8Wd5qmjvd6KiFl9SqtPBR1i8ZkOGXzRh2GWQVYG8R7D+/5od3xohX1nmQ2mvV8PaaUx7Sp+tm
4aVYma7Gqq6AqYra/fwq76a1+KRSNjMuhXtgMgKb69c3t2Y6kFw40nNvkmxzpyvq8F0MHbYDcj4+
1Kh8oFTJ4W6K9F8D7u8uWTz6mTudN6+Tl6ii5YKwjojHBtCnGH/7G2hynbZ1utyrsZC9nhXT8pwc
3y4THwm1LRr7ZmRg+nWCkrqNyrJcWa2MaYKSUW/gjNKfeSjvHz17rMKzoAOYV+l8Br95Jp0jwRbP
rMzDBqWi45Z0ZPZVc+Z4PT3JUVuatCeKzP/YJj3M8VUkIWdy0AeJJ4puXNp9nuxeRzCJkKozN3R6
kst8npSnCp8j2hj8C48vpRsEEtRyFno6/GdSuprhsWHKmxHglt3jaif9UvC1jv74Bml7ZrdPkkqo
ipWTG/TLyCRTywm8UejWFYx37cZqWutJTFpyhrzx7llSDSE00nik8/F4+sbwC+5KBcsuT/A6wUWb
eEVCWbRvktI+c1fvFsfrpQiQY+9CCzazgt4uDhTssT7MokSEY9Fd6Ov7mtyXq88/y9OCV+YivCvk
GiYbDjyK44sQXpP0WlQUnvAdpnbgKhvMI7qrFHD5IsEj5k83OIuQRvYACgmFSsE82QUEW7xjjkPp
IcK7VjVxmPQIDFhiHjdIP42BecDnN/jBU3RMcnR5YXQ5tOfHN0g6ZT9lps3uZpukB0FJcDPYkH/+
rriKo/HzaXxopo6vYrWZmpqaVXhKpjqLCen0SlH8cwlKH94LD5A6GZABRs7JVXAxwMBeL7y+Kn0s
//sfg2LVZ27l9V85Oum4AvsEuBIHAsKfk1fkIz9ANcp5wJ9PkGl6HI4UUPFqUh7IHcUYkXC9Dbb/
KFiSVqzLmWiQE5bm/vmbs+Z2bF4o6ODmp/Fmc1SzDg9NnzeHvIRI88TR1qhszmaNfvBFO/B2+KJn
CRGH0/FlRBmbdq1wuw5OD66NFxJAY7dSmU+MaXcXloVYCE1baHLuBaLc+oXyNATg3kFlwJ1WEHs4
QXXmM/noTVtsZjx/piVYwB7/KDjROAIp1AGj1t7hJiat9RL7ij9/wERxsVGzaqk85r3hzQPWjFqY
csVFiqLJPEnqGELqcJw/v8pHz5eigmgjjjmVt3l8FYTbMa5HxB/4VSZv2rgQdzG72m6orWjz+aVo
W46Pd1YuEztsRjHPgop1cvqMvIyurVrs9vKG6ilD/4WyMnMLNSrQxUBQMtJyXFUyQ7nPr/z+o7Fl
rEYRtFl0+SZd/PFd+mbgQy7JC8/s6+571BrZLiPcwCtaRvxaJox9a/X5C/a4xgUkrGSX6Jq/NLF4
PPNS55d29PWCM+I0PYe/mtRbrzzLNy9VAqjMm9zJPUI0f8syWqFi7JKVT2rCAh/c+MxH+u7A5ynD
DQTdlOd85tMDH9/6oE7RGniRnkbxssrKgLEny/cS7le/idOc4MK008f7zx/4uw+E64JYcWwResen
e8JkxeyNBIi+pXLiN12YFl9t4gTGmdPxg6sQWCLjkMrCxzLg5AuRyKzoVWvM4HWNhgt+07tkqX//
/FbesXJlGgsZt3dCZV67nJNl26vw2cZ4wMjFT34iirgaTDNbCiEAW5QOjmCXXYcaATbytIoU01j0
vonPYLBWtRiSUlYc0FswAimcc4fnu293/mWWjbsLjZepzeD12x3CKJ3IbjHm91Jo+dAqjNlsY7Rc
4qHz1edP4d23e3Kpk4cAX7DLidJiIalDu52UqnKnQnMWqooFV4cjzSZW+Z50gZvd51f+8CXP8lZ8
Wkkmf1fSdZPay22feeRqQrYyiUEuzdD40zpkvj9cyWmBoKyiOzh+lLFWaMRbzAu2bhVPI4/S1Sb/
4c9vBSU1TRwDAAVS7PFFcLUtBVL71KsUG+86TMiQnfTKmQf20auiOVXZaWkt3m0xplYFll9ErArO
zjVkqRh/jd5wR5yfL4iOMnd90HQLmFN69v/xFJlzzGMYvkuOk+Mb7GIh2iQbUi/MdPGgo7nCa7I3
Nmce47x7nGyimCfMr2n2CZHtk+9+QNzMdHiEGNdKzX1p25j8jkm78atU2o9FiTtdM/ZbLMlC0h4J
orBqW1tBmrKXQYiP3EIyIam5idGbhRvZk+3iXOLcWyh1SFIfb3AqEAcae6b9as2+HJfl1on6xh1w
cduRmtgs8IhsXQkqyw027N0K00Z0gUkn7/FqDfe+jNWFreNgpzVauCQujdjJhjIkDlrfS5Mhxuxo
Mt1xopT5/OF8cMCwEXLKgIUwaTgFaycStZA/iNRTIVztsyTrL3k0+O8EAqZxoIfPn1/vg9XGagae
mDFEjtf5831zoKkIJUvVjFIPtpzkGVqLqms2WsWXBF8exKuu2lmcMdlYnVlsc5F1sgp0Sm32ZbI9
QaVOWgcnsZOuz7sEH7G0cvEj05ZTO1UuOdLRrcmKXwUWBqJBjbFwXhTnuOUf7EtHlz/ZMVq+sEJq
68RDYYvui4DQJfYlw5nK5YPXOQO+TA95a3idnFSa8eCrhV8bXIVY5M1A1bmJAiVfEBXYrg2tas4s
n/cPlZOE+RTGc7D3UT4dv85JGqioc8wAc2Qvbhbl3xiTGFCdI+yTW9zy4hyrJym0crjCnb39fDG9
L1dArtm4GMiyR4JlH18dWyy5Izqu8KIyviI9AoPyQs9vMHLDn6Wr5UuUX2d2y5OU2NdOF7TcYjvG
JAV2z8me1QZ5U7d+XXjE7cHmm+2mTVdR1S50edAYk+oMBg9jgqUVDBkp2WkZ9eIaSoSxLeVyUBdt
kv6gj8WxrM/yVrsF7tBwSC8sePWwyKTDGGaSet0qRqCuRwF3++sYiPDu82f3bjhGyw58NFfWjgna
/24ipJFPJwI/9yyrisKvYGL9iy6qot8PSam90MYNztVYt63vqkEbk59g2HiN96Mv56s0GJzHIZkw
3bYGzgVzrMzvVa3gFg5uKD33OGlG0CDGoVo0kQ0xTW4bnVDJaWy+yiTeQvxrW9ouFYOfYDn0HT5h
qh3VD5nRtFstDvKnNrBEvyzsAneGoK/tK/o0KJKSaX+HrmKHCynvw6cYu+iXzx+N8W6nwKOFwl+n
flOYsJ7sFKkxxdkki8IzMMnc15RkeMOa2oMGrnlmOX2wgiFMMfjQwKFMNCfHKxhWHaFdZZN7WFNd
+cFwUHoHNrWW3dkjRsgqnptntsH3yC3jubmv4noaNIXT0gVb9zq0K5F5TH3brUlUw26UGQzyoQc7
B29XpFJ9thrSwgdCqlAm1VZ/7th5f9/zj5ixfOA3rJVOvlx0A3ms1n7qIfGgxcCzsty1eH5vlSHA
ty61AmWPznb69fmb/ejmKXPwDubjlQ22jePnbZp+GEwGdl6NsLB5L3L5kgJPcnW+AXfoYa6KMLKf
/AZWqJXjkhGV0eR9/iPe75mqClA340rUW+wox7/BkdCjyeHEEZhpxV2iWWhnRdOsLMwhkH2FsB6B
7aM9oR39Wo9j68z19XfL+/j6JzsYFq6y5Y9a6pWifQ6azP6KsXl95pz/+Em/ucuT4hUeX9qVWAJ5
rTbkN2UzRTcDjLWV6HrJjQyj2AcmSgHG6cmy07GyF0QgnVnrH90pMwrUeUCU7P8nX1dTg9N3BBCw
yrTwuu500vjUVDtXX37wPMklea1gsUOcyRhvS5owiPu2gCngWb4uu6jW1evKH88lfr1T73G+MXOB
haFx6DBXm3etN5WT1jl1pdslxTIpCItU78PboR4JIVUdjEUMgdyhHbrrzAeTyGBWUsAP8YutJ7B3
BxwW0J3FEOrb2NXjJjqjnPvoSb/9cScldmuGOcZxNWvKhnpI+MN4IxE57H7+5bzfmHkEhkWtYViA
M68x528eAaRwrWwVHgFZwaThaGV2mMpYoM0Lz0AF7+soroSfkWUwHOdDPXmnflEFKAuS1BsnoSwx
WtZgkzpYm4vqqbGyc53eucudbIcSMQ3YdOVcTk6QRKA8cFEhYjau2dHW8SXpzIP88HpgsDN9iHHE
6QypboK+xOU/xXDdD+6h2yqeVM9+kqXVAK0TFfT5i/v4ejZGJzrHCBZhx2u391PTDkau52etBOE9
sFYxrktLx65HT/X77s+vh4kcSleN8hAg4GSLzbJaDvuRGRmOl9PSNNtwZRv586RM9d6a0nz9+e19
UBTiA01GGxQjOkzkVcf3JwW5Gvu5FHvABXDbo/h3U9A8NvBSg+xKkgWKAhhHiogPkVTucBJ08Xx1
KyUm1Do45AxRUbJE8E6JsMqLtZbkXlr5bpjI5yqOeeUet0EqABsLZ+6E309QlLqErkRktherWbYZ
UvzpfZ8snv5pCvR6YZMtBafets5sxR9elhEihy/VJsjY8RPCVEQJG8eMPVLXe0+zpLnpFvFSrqML
5CvmLrAmGZTMrFefv5sPdiYGmIwSYbvAsnNOTjvkMvhT5UPsjX1ruEhrSrfOIeN/fhVFe/9YoYvC
+py/KJIBT79gDImQcYSx18SZvUyYz62tLKyvBpyFNliJip3qW9NzAl3YJSBXvkQ64mzRosZuoXf2
pUhQEX7+mz7YLelP2MFeyYDkFh4/8tqpMj+dotizSKDZItagzJGF4mqJ/ccjW5ge83YC34OekwHE
8aXKpLOBqbn7uNGFR5wxbXzQpNsmdh4/v6kPXiebFsNhKlhQvtMjPUUipUNVjbyy9FM318gyamI7
+vNHR9nH3g8kxkein7zNGo/zWT0beWnHyrE7xbm1NVvcZ2V3rg/74C05lCf6/JYMzI7nG35zpnUW
qVP8hMhzAgWDF6MesPypxh1m6vmZXf/DSzEgYngDexnqwPGlWilPB6E2kRemHQZJeYheifDDrdlG
+pnz852Qfu7GLcwx2BbV/yLtPJrkxMI1/YeGCOwBtpBJZpaTqlQyrQ2hVrfw3vPr56FiFp0UNxnp
brRpqU9y7GdeQ0thgZD997OyRim6rrcjOgnK8GpXISY2fVKcjBLSHlzX5lzLtXye88UiuBL64ywh
lg9ldLjXrNB/DiNdB6lhVf9oZmDgVzAa6C8iWpyj0XaQe1i84Pvp48FSucffQrhT7vcfkln10XYZ
bRfOfLoDONnYe/QWQdGRq6F9tQYNdTJ6TA0EzNNIx+Yg+hI1G6NLdt6uJSi9vqCpLKO4qJMYMXUg
7K5mDo8P+IJ9GZ0KxLK8wkD1ujes7jTqcXESQvK9ipxi5wV7vzV4FHidqQASJwOmuR5Um8IWfGgY
nSgbJV4EQPyIDPHfkWn2r7cP8EZisFSZVbpMC0jBWqc/I6QWhOS08IS2l3QaOti5itaqdx2GUccB
C3i3KmALGQM10WHAFVmgLLRzEt6vpAZEVaW1x5+Ar1cnoSe1qyjDRKeaSotnFCkKdiMCCTufujnM
IoaKRAyQt3UY0nUSoA9oNKcUGBwhQCApmF/K/mFR5qfj7GvndGpa+CVFfgn9OkCxKf8e+KUBD67X
HLSA6nttmqvTzg9bXtvVHuO2tig9cOVwQlePokI1GYywuqyB5F8wV8ZnZgyas5HNKkLd+Yj/Jap+
WYyfA8pd5nkuC6SS6wj+HyTIncdza/NRCrZ4N7nWlXXR0sA6UscxIzwFjTD+8qdJ9npuFXhCibED
CX8fhrDqxKF0HYjXKJNe73Oj4WXGhCJBlqPIKP02pRN31OIn6PmOyHUNFuiYOxRA9gqHW/ue3AWh
GHCu4H/WjSm1a6MeH9vkpMa2dBzh1DmwP3XqLv1wbufyQZ+kR9/wMzyksGayQq3+dHvZN+aZnAbN
FIsHlBtsHYMNXYeeAUJhfl4VR42uA+w0RCBqYoedA7Zxiak8NKAQVVpX76qkWhSHYnp71VS1uZNC
Yd1lfY7RhGUlx8bo8dlui98G1JCpcaIBm6rorVHZvF5cU+CiESc8pbjaScikKPWBtssfhHoa//9F
b0leiBlrDJKWV9CiKz0+ERM9zRgefbBarO4PcdkOB2RRCd9xyLqIRpsOXURMnftBxV/kubUwrbrg
TVl++f2VRXCZzgYYLJBfqzcj1FAQsEZUFuZ0ekosvXpAPbOE4VDod7dH2rjSVJ4Irk6LqITU8XqO
9URpS5Fm8QlnXDijIkM8zdQ7RNNuj7NEjKsbCoYLHSKLZAGz89UXEX5Js4L2zclC9BPdPREgyNf8
G6vyB66r39M9X4r6IB2pR8Lg0HkQ1irZbY33sQEO6kTi6HtzoxMlR/ixwezHXNqEZoyRgr7zPGwd
R0AWlM2R0aeqsfrEGGGFasAF8JRhZonqkQg8YRPPar22145/A6yspxOABZLPgEhAz60SYlSfFIwF
fTYIhmG4xztR3T4Rdz74hnqEqXOOjerSJJREfcXB0fBFxrdpLJonC+ePPKDiPtRPuj9+Nsv+fHul
38N4lwILXvbU6VSbZVjdyagHYQAQGPEppeKJlIRuugJZdkxco+EgssTwBqxwn2ZDLS58IkZs/tyf
TKkTQIGCvdLB//Bz3pBaJprpa+xP1RAKJTVnKe7RIIuguNyPWf0jxZjp45CbwZkDWDotqiduItrx
btLN3Avyrj6FCI3u7JH3tWLmBoF68ldAc7TZro9bTuNaVgfumpj20IV+tY3TrozFbC6rKIzi9DyH
tvhaqGF/nubyD+IkhqdWsCibgSpb5XW9iQiwjC7xyR6QUtCUSocOL8Tp9g7Y/EiSBYEdFWrL683p
FzkBrzQxCp0S2B1WhXztpByoDRtOypF3kSmSMc/QsydcMbSdOd660kjb38wATIR0VnMMgFVFtWWI
T1Yw11B5sa0c0iDbiTw2T7tJw3upgQGCXH7Ff/I8U8PYYxjYVmFe1+jQjugEt1iddK1tv96ez80P
QpWB0Yg79XUwP0b23NnJ8hpIinUK7cUmB3+sw5+MglEE2IqFbbi6UirkgMCDyfEJ/ZnqbhCdjaue
WvzBewPRkbCJhB9WyCoxqUYtVVPB4uidMh8CX44PeC/+Ng6ctwxGA/cjmTF829WrVo6o6ua0I08U
rnSQSuXkWAnSxDi0/Ht71jbeNUbiO+hL2DLiSNfbwOhrHeM79vokrPmhlxLdlZPCumgF3Ps4KYud
bbexFyDNaORbC+RNrCP9zBjRp5P5shGmzgHugIkk2BT9/l5gFE4+JVeyCWMVeZEJd5lMKHTKujpD
T8wQmIrygtyeu81vwRoAViyL9C7KMQm1hnSZu1xM1b2I7P5A0pLtlC42DiooORDKBAJvsKTrFeL9
mVUt7OITSj+Bp7fZdEA9rDwaZhkcb3/QcrOsXuWlJP4GXWA0c/ng/9wJEjZTVSEb0SkzqDWVtvVv
pzWBY9XxR7kuu7uiwezu9pBbc8i7vjjLgI5jw18PWYdaPmWoYZ3MNpMOYyPNxzAS4U6l5K0/sv6y
Jc1fJB2plKyT/L6Xo0FqYY7EWIIAdKgiLDUtpGKGc41q8Qc8EYv5GCF3U3vA81rDnYm4hztM7qzY
qUN/vjclWce0E9fo6MAjmHytQ7V6RQDrH8Of56M0tsYXhUab7MhmG+lOHNc21n4TIASnQrYDZTGj
VLHtEVX7KZCHTnJCZehRWsSWl6DcVKbA1Um8fpogXr0ksiGByYFu53fcZZXy7Ks1LoF9n/XfRB3F
0IpqRE5OldF3JqptWTVgQtCLU1qAYXb9ulD/kkmrMW0s9AyKPhzehSf7E+CLMeINScE/N4vsQ11N
nprDvMRmq4tmBMU14+NgAZkA/amm38t28TvDf208C5TTGqe1oVi7jZWJb2kpyy+tKICKWEiSfw3x
b/wbXYAWMz6MXYRr4YDxQyTjiX+Zw81GlPyoySkaSkjuxa1rq734S0ti7aUmXzFAWw3Yt+e9QCG/
ShByxLBPFM81cLNzlyllfGhmFDCYs26+w6Q9+FwlVnWBK119xBq2PnZTWNAqn1XkKJXOk40pO9uR
Gcnoraij7dSlQrHRFNX8VcNWjLK/L4XZzv2zkdYvdTlwBPyBBc0qs5XlQR4ag12Nc+9kO4CVubuX
VoxUIoej+XXv6AVZ/5BZn2+fp60jDG9IBt6EZxW15+vzhOHlTEVkjE7IzraeFGjWi5RP1HCzaThV
5BV/p2L2d+6NrUcE2giiABQal1f+etC0U3s/KgEJYg6q3jHL/QWhyOJUxCO+IBhM3v7GjRuRSqQB
cII3ZGEEXw9X+52p5KIh5yuRDLIToziUZfTPDFFn58O2gm+GoolA+ZOO+rqXjrANXvYF6aWw6uzV
RwTwJFsoLVbgNdxIr0xHodd8RMgTGTNUm+5rFfW0AFfp+6CX93gbG4t79WtWl6VcBAbe4TwFLCEF
MvRv+kkqDmELKqdKpOyCKfKvP5hrDXzI0khcaEHXc41YjG2YNa9Bg5LfUTfQGuxK3ANn1Mp2Ds1b
yLm6pHXao5AnIcsAGFzFIoMVdyOGDvHJnAFoBfEI3CTQi2MU1aErrKQ6VhmANpPinFuOiHbR4ZIu
RZznnloiEtmmpn2E/rUTsmzs7quftazKf15F7tTA4u0gUp6T9AzQXvaCOM7dttKbo9xQn7495Rvp
BzVaAkAo6CYJyHoaUHoQiZKy0yBF4O3altRB8+8qRtHH2DZxHWr06iTXiXRWMQjcOVzvJDaoPQBL
pie6kBBpI69iJ0AwYx6bKjcITrP0OYpjYaN6nFQPrej+nU1x1KfIE0n9xR/iCxCIB8Itl91xkNry
r1EpvmHIfUlF9sGUe3dMu1e1wx7u9hxthA10qOingy2Fq7EOI3soRUG1NCUGgeJsHeeYvWOV+vsB
nm0ozANcKbBw2iqlSMDSy5gJUZafsFjoOrU4Jbjr7HzLBrtn4egCQ7bIOLHCWp0xOdVgREeK79Wo
cROb2NlRJG1yzubRvyx4wAdbisuXIk/9o1wjS4ssjnzKmujX7Ul9v9Gpo4EkZcst5PB1LCZ3KvI8
tPk9c8LUVMeq8TDOCZ6JIbK7pVpXj/+r8dZ59uB3zWT6FQWuUC0eEgSYzxWqzScSxuJHVWnmXmVn
mcjrC4by7wJ1E1QxqNivtrYqpTFwINP24hovUK3TJEfSaxtPpELD1B4riGNSTJNHxXIRKU5QLtRV
rLgwq0K/1u/vIhyEEE5puupQyHsgGGW5SFY/Dz8zyvEmMhToECyb/j8XDW5PahshRuM1Jhq5VSC7
gKoKzJiNQxGaikug/EKrX6dOP0iAgBC/LTu+AEHH6UWgT+v7zX1p5p+meg8fubE1qObq9I2AsVAf
XN1JZllNis995Jlt+DDMmjkh44YJmW+PaLajXHt7Z7y7AoleKEsoSGxQgSOfv56JAOOXEGeX6KQH
+eD6ErLrM54Uj5aea+4YB7Rs/eYYJcpfYzm3O+/Qu2VYBocEQp2Xrhxs/uvBUfXWuj7E3hM+NGK8
WvBRDPkXJUEQuezKX4bef7z9tZsDvlVcCWqo8a1itkiarWooey4zpPVOaZK3yGcD/bcn2TrqFap0
ndXuEXHf3aAAigG/cNMzycuRuP7KXIINFfZ8pdwJXs0htd0c84+duXy3b5ZReMe4TzQgL+t9Yyej
aUsBn1YFSnkJDDlxZynFJaaZuuPgJ8nv3tjLeJQWoFNQKISuf/1VVR/UY2cSiaK3LjvZHPSe3zd7
uL9lQa4O6mqU1T2Sj6qJQ17FghkmLrvwMik2WI++QMTXHDrT7dXS+Bg0w15temM6uZ0X0pDA95D4
/vrzRiRWezWa6JMWeXdCWs30Wgw1jwKX8cfE2KWVvX+aiPgWkhKHcWmHrs+CFASSGuM6dfJLVT1D
O9JeymDU7sqAndpYUXlppy49TT3AdCXAmQGfv9CJUeZ+vX1G3jl4yPwS+i8EPyDFUTBZ5RgBoLBa
smBE+WGN5aCOeLYqNf+SGALa52Z3KNNebPyY4kBzJ+olh6mYYhexHg2LxNglSK6P4JP0w5DIR1xI
YIdM4XGKrEsSFa0zyvLz0MQf28z+oIF+wjnJrB3qCfcURMSxadvm9/fq1Ret9mo5xpUU5kFInDf9
zA0teIoAAF1uz9vWjqHjufQyaDBzoV3vmKore9/EgumEVJHuDEaOtrOQP4OG6Q+omeyRmt4nTMsy
IWwM64cEmMjperzRxNVubs3ghJblP2aU4uQ46drHBLruAbPmF0ObkiNQlfCBC7iltOSn3iRM6b5H
R3Dn8tm4V3lHQU3RgOWKW5+WHFvmApZ0cLJLLUbFdAiQfWlm11cHEuJUIMOeYo1xe8I37oalZgtf
e8HMAEy5ngCSliBTWlY1atrnPIjVVzvosk+YhsSvSqhXLk6gHJEUw/qdpX6DG6+uJYYmCSeAo6av
rzYU18WsTBF+KoNZ3AcKWraJjyh9gsm3F5uURnCphuU3fhvNjgvSf05N86KJ6icZ7j8VMmzJUPVU
S/tfIkxoKaWwu6X+B3XqcwDV6tDU3SPI7RitmuqHaRTNscO98xiUknt7DpdN8u5DCIlhBtN/sde4
6q4rUMWzmcMxV1vPNlvTwwXc2CkKbo5CAsE60dSFAXi9UlRBSSwDP0Aep+pRr8YHQuona+eUb2xC
qKR4yMBwJshfB7ldkiRSMqAeQzd+duF0yocwSZULcmEtl3eOkx01lZ2tsPlpwMURrVrMY9ZKRAla
m3ZvasGpwfOiahXliEFAtrPT36pY75bJ5CGi/r3kqasJLPA4ii1anrDk4/KDXgkFFUWCZl5h4y4P
NMSwkUU4gjqSPktl1bpVncpHIGPRJzAxgzv0o04lD1v5fsZLtTVSTF2KCbsGkVh3fm3O93GZp86Y
YM7oSOmuHtbmNFlECZSeYfuuw8w4jiK/lWTWprMHRMHRicFm5dcfbGZKcozAlrLXtcAyKfzaQkj/
JIumPWlxZhxFnZeH3x+FcBnE94IBYdmvN7NmtslAO4IVn6H85pNZI5BNeHB7lPclGgLFpWdP8xee
4zu+UtYlKDvjcwg6FEcguwnTO1A345OYI3RMSNgPimmVVNaHAJllfBZ7KjpOAgD3PIxT7xQJ+lNJ
nlc7CcNWoAKISWYEIIqgBlffrwalyAIovB4PSocfsqI5AaQTV87m6k42MNppMh4YsM14logUmlMn
PExh9wzjtx5A6PeA69C4of+0RlHMcxHlXdJK3oTa2gckrR+qQLLOs5zpnhFr2Ye8RJE/tP1fVDaz
X76OSn809+NzaRTK8+3l2tjfFvenQT7/lk+u4tTAboYaGV3JK9OpOqBQpDihD6z/d0dZul+E3MBG
4Piuy7FNoQDsnpHOEak6OnIb15cwTaydDf7+HmUUAfmFa5SztK7E6vIkEjyWMdgBw3Koy2laROZ7
V8V49awiQIwXhDruDMo98O4pYlheIB5Wys3QtK/PVRNNWm2MlO/TDjWeCO1tLSt/zgPV4qOsJ8Op
BBOJ/4xd1DjgZE36Yvgm3pI1nU7FGeSZl7g05RfQPtMzYBWJl1j+IGLbxtdET76PBXCcow3AD+Pr
Wc0wQ9LUnxbNA8XVS0T2XXXUpu9disHDodKtSXL6pM30y1iPiJjbtKNSCBMJ3o6pNsevaOOmKOrT
PZqcKAv9wDE1gEuHRontEdOMIvAPqNFJtmtJao2JgUiDx35qo4c66/y/xkEKDwI7pB9R0GH3lcSQ
qBwVnN5z35X6Z2UYs185LqR/Y+1dRTCKZWOg52L0bGc7IjmQor8TvbWfIhRixKHJZYbyqXeO7HIx
EoaZQwnSQMC4nfsk/BlbFSegSJrohzTYSubA4Y6+BmrRfRHYFlw0gOdflGIu8WvV2AOnOFSxE1Pb
Di4umLqfGJV1H0SU26C/DFGfJyi0zxlQcGNx+pAelFqP/KMWDvoZgxwacKokp99DyRq+5qXePL85
B1e+3DxbNBXc0Mgeki6TUKSyOhkfk7mk6pIP/qvoK+Oe28V8TSlaPVdx7B8zakbNoc7t6b6gp2ef
sc+m95egJyUdsFUv5b9LM8HQWB/sKKKCY4+Gm0m+PXjwSoPvSj731aFTlO4JY6VkOtVGKenu/0nb
GMmWSqVtFJkh3M9St5+lRORPvZwbn5HyyzMHxUD/41jZ7UsABwwzAisBralkaMk7ZNrBZysV0jOq
3NmX2yf+XR0N5cuFKEtnhGLQO7hyUNvm6Cex7wUNfhB+mGduVyjqyWzE598fCeUfIifarRQRVtE0
IUWFX3BGaRSVhvuyCX+1UL+fZLuJdmLOrW9C30nFiJhOO6Ws64OO5xfm0WPISOQEXhVk9f1c+obb
dNK329/0FvJdx01kJJRZYVegfQzs93qoxCotS2JTemXQIP6jzdmrZNK65D7QzjweEz5BDa1LkI2H
EPejhZ+wd50qGxcbP4IfAK+E5FBd/Yih1EZuHd/2skDMXjoK7L5Ge/QKPf+sTt09xMzaEVgLu4bf
/MCXhnJKZxf3mE78G9jfY2m4b1v/r8gS9yLUxK+uRA2+ibVy52XfWBcqSOChSGGpI9mrdRkrc9bl
gr3WSk1/qkPrn7TJuiOA2P+nDP8/SlJvvDA6bDAQNSDRiWdXqbIV+GBstNT3fEMUhz4z6C11pnko
MbqGeZ5qo6PT2v79fUelfdFAWlSaSJ2vN0PgRwMSoUtN2gzkb32rTE6gxsOZvyv+YCphVVA44uBS
uVgdJlNpdTvMGcpOQtnpoiR0gEBUiPDhT/4He1zhwLK/wfRDj73+LNtIugHtANvr64G+fwEa4Ige
aXNsZhW3dtXoLwMP7lEylP5QWWV+qYgedp7vZe7WBw3tEZI7REM52au5FehJTFjj2t4cK6mnYFh2
6PHT8KKZ5iViovVrNZKWpEa+t6qbIy+g7yXzW6Rvrz/fkLMQIyDq5dhu9cc8rysHxy/rDmee5pBE
Q/B5KuIaryFD3Vnk9zHfYqhK0G3QxIEDtxrZCpBvqAPofjiLx8cJ4RgaG/aehtHWqVQW1gDMZ3aT
WM3sUCWdHOEJ6OWSHx0a7BV/wC55AAhl7nRfN7+HrAMwBVQBDsn1TOoEPhWWobanA5x5okVVsHOj
PRjSMivvdgoVIlBcxClgf69HMWieY4QyM0qOBk5fa42nKWP6KGM28JhTct2pCmzdvuqyLwBpUBTQ
VkexR+FkLLlvPSkPqw/2hMhGULblsSh6jHRmbNP7VsscDWueD3k97DV5t7Yntym5AXuFFsfqUh1K
vCk7heFxZJN/NsKP7zUzizwoONnzZOs1TMZaP0imeL19L+wMvL4WkNElpqoYGNU62VP1IP2qxqbk
dCr6E2FchIdKC9O/k8zfwW1uXe4wMdBOBMpBEr789//01loxzjUwFRaY5hlCBTiCWVqanuUWA6ap
DYtP6Bf9vP2xb2/oelfRm6aCzvUj6LZcD9oJI/bRkLG90Uj/noTIjqPJD3GyVPM7t8911TPjIL+r
0Th1AqnJPL81uJ6nrAGfJU00TMyvhlRXHxujFU/qrNhuxu7w4DqKc6Xbg9v3VebRRlUvKQU1IGZo
UYJBy/mnWvezzrPg5fZHbe7chcEMVoxq1lphqWn1YqpbJpJmTpw7GXJOF02akksnG/1h9idMTDtc
mKRKTV2cLKPL7fHfKhmrSaWiy2rQJ6VHt0aJhPVsklzxsrRF3T7KcpQ+RqPVPdamnrmzlheP/BCM
tVrTdpoWj88qrIaPEmkbXlIJNnWJmV6ybrTOhJP5fS8DB2tna7hv0KNyrGGANR/oAG4RKXbYluIx
SpXgCHle/mxY2NM2ZWMebHTijnLQhAe8KAcMokzdFbOKk9VQoC2laDSQ8d1wk+7YabRKdDSE6Kxj
u1adrGzOH/Uumr4pSpDszc/7mwzxvEUKammBQeS43nNyl1aSXLOLjDbrH0urt49yFGo799fGOV6Q
3PSh0AReuJPXo4SZEfmqVRE9IjF+DDIsupNSifH3aagDTUl6ULM28wqKNd7t9X+DdqzXn+wDvUOu
6iUvvx66iJR+6DFXIYGKs0sZalV/DwtW7VxLjLKPhGQ5fR/VVjtYej2aLu6pyZd0NI/wTcbJjYZO
/yuP6u5TWyLT7iL1Ij9YcljkCO36FbZigfIi4R7zCXnT4WM4m8NvkygWGDz9CCTM2b4wPq+/IJkS
CzH2ZfIwNzvjttq6pjqWwEyrArtIvTsIQwP0T5nPk2zcNW/P4MbbTe4BEAIKxVLLW12FgZLq41QX
hGYZkNtJ9XWnLZv0jGHxzm3/Bqh4t1awRIjeFSTG1xdgOskJNn3C8iaza161rujvK6mKv4BIxAxO
q1qcG+nm/w3HUf0G8WOonaazf0g1FQTKyNH0YYKX+NMHk1Qf9HF8jCmkZk5oRPFfqqQg6jahDvg1
TYw2dOoC3UB38n31G05rOCjfnraNQISiCxPHiqEpoGvXqxY1lol8GKumRH3gRZbRuIGM09ztUTYq
rLwX1vIuQ8QielydrDHKoqyZa4LUehgwDWkiq3ZAk45IsBJtpm4ZRtFZHXL/e54lwafGNua7wU+j
9BxJaUT/BrgiuVwxtYnTjnb06fYP3OgyLVQB1A5Aa4PXXlOACtuUsJVNbW/AR72S7O9jXC9yatkx
D4xzWST3fZE+2VjmIuDxkg3y30k/P5ZTdhfU5XNX4bVeRq4h4/FFQb/Ewj0xx7OkFEfVwMLUho4c
cAQ6jdekw5hJRY1jZ5I3ggEKlgvuAbYbtcTVHRmloktA1VseiR7gzQ6ATVZ2utvoxoNit+3BXMCO
t+dt491kTLoliLjhoLXOCEbMBIcwnyyvtX+kaTbfI6WaXfISKLDVo/xbyziqhdhuH7UAEPftwTeq
0gh7LRRR2gPcuWtYcOorvlmC7PFiWsCOGVf3it+cpLh+lQOLlrqSY+Gbfspt5SUU0i8dPoMaNXvS
rpvzbtItIjMCibUGuigI+wZJ1VreHNhPyhAu1fqZxzOPgqPtVzjc+v/e/vCtQwsEm0ToLfZbb9ah
S1OYdax0qQwInWSW6RYhJ/f2KFvFFAIS2uy0LKmCrylbRSSjGdHx1rXB9B2e4HJ6URIq6ZVcxiSv
z2NKV0bOGvFq+SMkucjUT0IJqtM8L83ZKB/OtKvDhwkxuHskyDQvLanOjiJMn1C9/v2mJNoeAGQW
3I+11Duu77IGW7C8KTXLq3o1uaeNp3rQ+jAeDtT6ZM+x9BhI0rhz6jbXglAYViXKNAQn14NS7p4h
gs6WRxEGx2mrEo5WVMbO67Z1zqhJmgZoB5PKkXo9ipjrstb8wfJSBQNBGBeCCuhge7hhxp8NI2oe
ojmy77O8tz7VKdbbt7fCcj2vXzzg9wBmID8vdjDXw4Psr+xUYvg6WXroqUBYAZNlld6AHd7Bmfh1
e7zNSV1QXBbJMZ4zq0mVyggkVU9Nwwp1xcGtXD+3EPcP/6tR1kG/AfxwpAZueVjBNg9dk0NAtqV2
Z+42vwUdBIU6H4jrNf2IWsxE2aRhVyodquudYh4CCymIP/gWoCmophC7Aqa6XqHUSDRMsHu2YRQG
XLbiU46m2s6Fu7ULyTIhbMFroiG7GkS18hb1UW46PMLVD6k1R0+zTaAlTVZ81lIT5YGxgUdeFerR
pl++841b4TmhJQ1RulZ0XFfnG8xBWPZVykxman424k4hzuIChDI24Fttm8dW6wx3lM1pJzzYuuIX
0iKSPpw+egTXs5uoaiXoEnPhzkH4sUY1+lCJ5JtS15+sznoJzXkP8rd14v474urA66kFfEPmykWg
9ECv4GdqqvMZpos7D7O0s0Xf62otrPUF4YRWpgHKZ7WwVd1FXdLxoKQDLopZXYyVU6L6e6wamOAh
j+zD3CDpmE/Sl1C09t2A5Nth1KzE7azun0oxw5213jg1AOK4czj8iznFaq1xjLY68hXLC5BSOue5
3t/9f8SlG+t6Ncrqu+c+rINguWemEQWqKPB1D5UtQbusaT4mwRShKreXPmx+GRebslRtDHpA13vJ
KKRBspdbRyvmgSgR83axpPG374OtFi9QGRrLVMXpCq65BL6pJYWud8BOlNBE2aka9Isk0ykFKCBO
Vst3tcKOv+laMhYOfkzy7ESyISUuacho3BlxP1sOrj9lgEFP7v/qeirPji0VvXUAZ2c2TpYb6H0q
E+c+qAqldLTahprcYd9M4Yey/GJUZmeBq3X86UhJtTQRTTt7IZYIXjQ7bb7f/uqtPIP8E5Is6GqY
2Ws3E4Gys1KAcaR4pPbPRmeHLt3X6jCGSnhsAsX6UmP5602NXx8afdLuCi3Xf9Ba7D/g2JnehYkk
uXMHiuL2D9u4OcGZLkBPfhWgrNUFgvCkjtsWqhfhLGqHm7Jx+9YneaC+5OKeTV9MkxSvN7Svllz3
n2+P/l6YAi144CNIfQAhNRCkvt5zGXnqTJ/C98ii+tq142B4DH2jx3TchmeWj4piHxKrCV6UatFj
SOZ2iBzFTz+q1BNCJ+obOtVWTgJ7kGgCH+NqTEMvLqJ0uQG4U/CRT/Wdn71x38OgJWdcqH8IzSwn
6T/VTXNUDSkelvqSrQ6PtAt/SoNoT3YaolrQI8NgUuby5MYXOxSOjSP6hjd8K8bRpl1dC3acxr2Y
LdNTJlS8HNsqtcYx9DLbiR3fXz+0ZEE1LsQo3BHWICo5NWuM63vT8xs7PchSEr6EcY3/uz6ap5GE
w8mwfn+5vRk2Bl0aHKB4SBGJllcvC/ukLBMFEwrdV5vKmS17+ljYyldfqPVDUc75z9ocd91qDdbq
OoKkAwEoESoOpG+AdddrmefaWALZAJzaESsdfDnB4M63Ws10ZgTIu6em7MtXuR6iwC0bo3iN/EZr
CaX9TiNyMhdEIRa+PSTYXLtvw8aaKMuGQXMoAzFYx4k6WON2IUBOt9GMTAZQ4isvfgmdy0mbaIxd
Oy1i9cGqp6pCfKaLAyfsark5NN2o/eg4By1oqjfn4Nov/rHzZPhhUof+FplFC8kYdcnCqfW47g/t
3MyXGhZN5cUNRwXT4cFKXT1BRMFRJGnmPUnlF6oMMi7IKbnhnZX7SXb2jaKy3Yia0kMftWl3CISU
wXmXjNmhgGWUC0pl7l2jCor0AEKxBKyajSI5kE2mz2NidtFxmqKviSE15VH2/TF1TZgk3ya/159H
K6pKh87umN6jIjZaB9QNB7NvFC8le88Owp4FAql9Nj7y6+OHvs5q3U2mPAEm28kaSMEuznc23EZ0
QeUW/iOBE45ZgFGu1x4XjojKX2h6iCMHd1S5m5fJoAZiBYqGbCaqgpVS+k+1Da5nHIX9hLJG6RWC
pnFjgRbQzfL3szYV1QEqF8Tj1BDWWVvYWX5gNZrwUttPz1pSdSfMSqvj7aP2PohjFDim6K2BnSOF
vv7wMtXDCIMt4WHLlp5rQtsDIhsHnEJGMsViTx90b7jVtdVodtNyowgPupVwG7msj3YPVFo2F3eB
qP/9/IkaORk3HUysDeiHX39elEq1NEuT8EatrE9jS887LaVhJxJ8/wowypI6kdajqbQmjtaN0JDs
b4QnfDU5aH4zPvdaoAFzlBhPFuqDCcLDnaNxj1m3cWch5UHxg1saOZE1dCINSjtLp1J4QM0ld0ob
5M70tLpEidn/rrI3xRybpAZYP31LIKirqYyN2TSSwfCM2a4vXC/+pTdVOdp5cDa+aNHGwQYBtMTC
478ehsJNFuRRYXhpKAX3SRSr5x7YlldUZrHzhm4MBYUVd2IyxUUFeXXh612IWkEewqmOpMUFfq5c
7CXsQ1nMewW4zaEWBbO3ijwNgOuvCpswaurB1r3ciAqPGIE+4aAOJ4VLcWczbjyeOHvR9OT9pPK4
1pqke1m34azrHobGkFoTH3G/MDCe5DlKviq1Ip8olM47q7ZRiGMaOQU69OXFK3OFFpAVwnOMhjV0
SilPVAMaZmPJI5qa+l2fJjU6h73+MgTqz9jWok+JBlQTw4/IG2fbRjDLUO5mxCgOItVbL7CS1JvR
+qAzkwRIYPqfb996G3P0VpokdQMoTAXnejlIjn1SjpkuT6ZbXHbcDZ6rg/w715kfnm8PtnHn2Wj6
ovjIYgBRXn7Mf2JEGqO2hTKS7mFwrd0TEBonaZJ6BO0wuJikbPhtegWyQsCpQM8ivUjcdj3ekJYD
RxjUsz8Dja0VKL6ZlUU7X7Wxo99YYUTqLDvw9+tRzLiPqzKNGEVM+ouw0+kYpHOLnDvX+e0JfB/r
chEsrHjadshrrGF7eOykuRablGanWvng202A4kC0l/+859+zSgv9FAkogAM4vlx/UZWZo4Ekp+qh
qyjdSbblvzRJUNIPRFIkcSJdKo5WVY4XbLLGf7Oinrx81MdLjTbDBxNC670t6EgbUVXMqLakqVsR
xGJ7EYVOZ4Zz486KJD4aaTh5vztBFESoKS8ytmTU6yyk1aqiFaWlInVCayMt/Z+WVQd/MgglfYhd
zA7n5np6lGrOOkRyVQ/j6R5IYtF8F0GVv97+lPeHBd01dBCWCJxuyZo2p2dBEsP8p6A/Kz5V3C50
57YldwMrgwpwtOfft5F3Xg+oXn+WNBCxxqMwPbWU2rsprQsvmcLs36FIorvwIYRUqXT/l70zW24b
S/P8q2TkdcONfYnorAsABEnttmW77BuEbCuxAwf78jb9GnPbLzY/KO0qkWKJ476ameiojAo7ZOoQ
B2f5lv8yeLSVLVRWetLjZIoDdIXGzwV2RoS2lvMuNZEEsYEXB4QB9q4Vhbp/fV5ebje+Ju2/tYa/
trGOvqaWLDUgScvCByqrvbonEBSj3LsAMLQzL/oEpYOxYFBQSoc3g+rg4ZTgS+OAmcMjOomUzIPj
1/hKVSkeDeQpCEtBuwJ55r0sqtZH6mf2h0yXPLOsyzNnzMuNzxdBt36tsZNlv1gMDnkzjBormHpk
DccQ7XBtds7VMU/AghmG56QnAyEJeM3h80blkrchwAFaPxG5C6ywXRTGvVvbNZm1IVBemdXRy7Ga
uhQgzvcjRe4z7/fUoxKjUkaEmgoNft0Xzy6JKo1JeYFdBHFk6bgExpWnyb3+yycpgT5J9YogIbWQ
j4IrWdhKtbr+BEk3Wn44j/Muxad+8/paXX/LYSLNKLClUe9Z1TWO14/cNxMsJXXlDlqALm1l2imL
9TjGFqUQVYFRNmbFhUoMcCb0ObVJnmSsUU8hpzmuvqMd2oV5rTOJi7Auu9YIN22Y42etlOeGOnVO
AcUi9KZ4CRzqaM2gma9JYuZ9jf1U+kNKW1FRkhTr345L3dB/PZF5StHo04FYJvo+enMKSsatNI1W
YKpztVf7JHfzIbbPhA4nn4rzffWO5wA+Dh0GZcYNXJqoKpWW7dHPEpRgknKXFOMHbarzu9cXyhN0
48VKWbuhxGCEj8dpd0aTUA5j2wzmriqR+e4dzzKSyY+R9PeiSBNuC0Nmh/6nuRsJDwLIJ+iSj018
u+R548dUDF0JQgdJCVYeea+P3ixDJhnaQnGR8h6ue+xGruKeTHbuWjSXQ1Nc2eYw+v2yYj/HaN5b
JDQeIDG5ch2l1neiCTHhxVhAa8fJNSvbRYLdNqsJ15/U2Kqzll5WE+IG/yaUpouSpkFLsYBIKaSl
vUAKqodLM9qfXp+sU+9m5eCvfvegcY9bx1rda2JeqMRJTa4GeZ6FASULsDDwN+gfa8oZ/O+pXcyJ
uPpH0s3SjvHMQqnj3EiozreOWrtNV2gfjc5Qbusw1bwaAe4tQmeG5wDjOrONT5yFNAOQNHPIAAFN
HJ2FU1Q5emslnFKDUV/1E5rSSt62u9fn88RhAV6PG86iWQio8SjcA6Q7ZSas6mDIO1zuckPsEq26
moypPbOrXmYbVDGfjXR0dxeFhsRzHrGrosjwNLUccQAAIy4tIIUsCavTRpaa/84kQt0gJFxjtmOB
ewk6SVe3KYewUU7b0hES3Zz0HJz6CQV+tIO5R1ZdUQShyDqOYoWEJlIMopq7EyzopgJi7IVOT+KW
z2GgRlq0X7RB3tnUkYH7J9OFCm4VapzId8WEfDKpXucrcqfv5VRDYKcYcr+Tku+iG9VrABEKJAmj
2imdIi66bPi85JDQHAUU1BAW/e2EYMSV1IWm1ykg96I0LGFELfH29bXy0nMNXS7MiZlGPOTWmsHh
9dwNpZN0RWEFWhTPaqBoQhJeJGn211zQI3STSjZdG+oXmhfJON/iq6A3bmjU7aU96qL1awT3d+Zc
gdhC36j+e9bJ07la3qkVTfuGLvLaJzWOG5JxHUdCFxQxs6ZHpkiWSm+sRvWik4xzSMqTQ3EarZAq
BOrso+svlpokMpTcIhDOar921PcwPNNdWwFjOTP1p06DVSH351Drz59HRkXeZ1ZsmoFkGta1Y8Ui
aMMqu9Lh4wWTE4ovJRnDfWITfvZlY7kR1bjt0ilv00ha/A4FpX0O++NMwHYiXYR8u/baCRgVyBhH
34tKPZM7MAV6bLqjEQcCs9nFsb4oznIbS8AgZYXkRYdlGKd3Wj/tBjW+HleIeZ8ld7OQ9qZSfqyM
zps1+aa1JG9cmnO6IE9X6PEGJYCGA8+dzmF+lKdT5rCWNqfAa0tSSBe1H+dLx4iGTZd0FOJxzAkK
tRW7CG8GVywVBKgYwSU1XgZQcWmxmSdt3EjInG+yYk53Up7rN06fLlfmaIKb1+lspOaifPo3FbmB
sSJWCkY1m3coDI8bwEI6bfrGPnO6ncDVrdRnIsy1ssJzHcVD81LPkZUx1qrL9m0WbeWixzP4qayX
e3oOnSdpg7qV1GK5i50SjKOTkMMXhYHhPKHpf2ORUmyjecR1hYPJ0WLAJnSa09Qxg3gFz7RNgR6R
GulbI9QLN80XhE9tKYGAiqadnJuPzVAOcNTzzCVARU+xkfuggfF6ZprWl/vi5VMTABgH3wW8+OHe
cSRgQzmXfNDG4RWhU/nezKL6fTcg6ipk+dFMLLErYAcH2oKq4euTcmrjkmzQoUTXCxmOo8HVcchS
Mw3NgIxn9pUE/gXBknMmpTkRFlHfB0+9TjvyYUfBQq+EY0sNl15hhZOpEfbjVTnnH3Q4Hpu0c34d
KgWrDm1GwJw0Q9GaPZzRlebRJ41lBn0cWptw0hK/VlEUfn3qTvSjGAYVG53aGmDfp+X/7NAr2lhT
pJE+SZllvYtGUe5ROf60qLXjz/z5yzijzNE0xoUWVejv2te2ZPhxP318/Yu8nF2s1VZHNzqeFqfd
0eM2aquYUT6qwTTnn8m5VM+Q4E1HmKiDeSu7M+v15bXCcCC8n7waXyrD1MaAQ5pZqoG+SFLvAvHq
3SEv4kvVrPRf7mccjPVUFXg2xaRRTWsVGfWsUJ6uyjz7MxTVuaLiyfnDIIWqL2EmTZrD5ZJXYWY0
JijPeYbaaveOvNFmUW2spiO1suZzCf6pCQSwA7oEvCfgxKOgFufQeUUbK8Fkic6t0Le7JfwrN62h
TJvXl8apoUAmoc5JlQ6i5/rzZ/NXygXiEwhnAX0o5U2fgLmROxuHKCvMzgx1ahbN9bHoPcGwPJ5F
pGjhnaP7T9aj67daJcRFE9ZiE4EzvAxFWZ9ZhuuqPjw2cRkgtwctDqcTbdDDR+O4nrM4qXi0Raay
NVKd2iSYU5IZdsUmlOvClyAz+lPunNsBLw9NhlYpdUPgpV10jOsArZ6obZQrAX7czbbCi8wtoU2e
mdDTo3C0oBaGWt9x9WLBk75W7ETBdFTRva6nUIJMwjkbplMrhFYeKRwyRQSl62t9tkJE3wggBby2
VR0dhti84DAoZq/W6+bMA51aIXgpUMUj4QFddbTuCx3pr6qplUBO29xNo8n0m7hX/ajuB7eDe3wm
pTsRf4A1hhoPQX61CjkuuddOSvO/DOUgGRPbKxopu5JsxIV0OTLcDIX6TcEqil0NWWowDaG6k2t5
2YPHqL2mtM4B4V9ONV+H8jCKM4T+wHUOp7qUK2Xgy+KX1tqQmuQ6CUYusADExP3r2/7lTB+OtH6T
Zy81bElk4TLIAYmbuZkruweBmeF3FcvFBorYw+vDvVypBrAqtBARlyEuO/bYahFgKIqSB1ulQbZO
HY6bXCnrMyTVE9OnGNw8lA3J8whRDx/KbktgL5WzIE7XlvvEyKOgBFC7J/881yk98UAAWdFxIipb
T5ejG7UFltqplbEEi4FaM/rGvQcyJz2TNZ14S4xCu8ymA7zGRUcPFMpGb5nqEhhtXFOaz6/DLLxR
htZkccznoFMvn4naG/gReBiQ+rnqDkcTfciUaZMa9KpWByip5Kj2tNKH15fC07s+PJYpSsKtfwLb
Gi9kyp2yLqJcbuSg79tQ80Z5Cr8spWpofj0ir+QOUhtm/piHC/EsttmXKaBnEURNFfcX/BOksXok
hcpLCLT54vZyobxXLNwffZXDwgeJGr1N07kc92G5iI+4PJjoogknmd/KTvMncFPxAT+oVHFD0S+f
0iVsRrdregip8SCpNCfSMc9vY3s0a79Q0loBxySxlLIGAPZkVR/kfFR6/OHWMt60dln816foxIsg
U0ZPDTQIqqHHZQoZp+tSMwc5mNqi2zZTIpOdxvHn10c5AWFdETXo263KMPiVHFVDYmJ52HKoxIeT
RLc3GeObslwa9AnRnkivDDFL6TpxTuKHLZvXhf5hzV6aqsY2qkL9XWLK4r5bshASJsCqM4v/5fUN
nIPwBwEnIq4XGuWjnCXqVGZzoE1meblyU31tjIubppNARUAHgcbdlreYY5zTp305/4xMk5+6G2G7
eVw/x1KRXqJDf7fBc2KnAjj1NbsczjzfiVHI2fARBXEEkeLYGoAQT5fGlM3d9emI8OuCWL0+mWfs
b07MIr32VWSQwp4CDvBwU1cN7pRs6yVAeru50bCN7kEprsxBWS290m6ljVTMva+J4ZxKwgn66orH
WfUBAQKxkNcZeHbJ1HmjDfWs0mDXe9LjeCryTw15QXORS+pSu62U11ftJEflpZQ1MIhjbcRrI5Ln
SnJTTbLNTbfo3YMQ8XBFth6HWz2c6w8OFdfYa4QEE0zAiUO4qnYk12mWfnLrqlRvuhCSpT/USnqu
ZHbqrdHTJlgDUIv4ydF8ZnXYRVqDC0m91L1f1HMVOBoctNf35rlRjgIhxagtu5a7JYiqLrk0gYd5
iVnYZ1bgy/uS98MbMkAbgGg6DrdGOxslJL9YgVlZu1WTaK6elYsXcQCdSYVPPRD3voG8KvAMYKeH
SyEvxxRHk5ShIl328xSae2pPsv/r0wZqBrYD9XKg3EfTFgEOtZLZngPSEAp2RjH6khaeC+5f3sor
5J9s6QneYBynTI3cFJPa64D7Zy3+uBhDtwXslm8rVHu8Ahb8mac6QdmnvkZHm6OIhtELkM64mHnT
09ALCqDTl3mnDpWnJMunSAvR52aZuJMQpTdJRvn3kK11SzgHaLkV0temXNo9xicDXkQAmaVBRqIt
qcDEjGq905tapl2eftc7Of7ATi7PnD4vp2rdKBykhBS0vY+vGLMVVi/X+hQ0ujIGKXyHy17NtfvQ
mFQcQHvzTJx5AvSwtoLI+ohieEHHQFjAAXkbr1M118K5K9IkupCn6lOvlW0wqfIHc9LSAFER+DBo
E+6I9QtUa8U53bVT34NK9xrtrp1e7vLD9V7PYWrKUzcCeCzF34H95PCcaJfdVSJq/pQkqiE0mcei
3Gj1OL8tFauxMKSyHkp9LM6pTbzc5yRVqzYbAQVY5OPAbsoTYwC6tmp704TTGqu/MhCG84s5V88c
KS/3OXATagkrQZlC03Hlwkpj/H5yhhqGMfqCvU7vt8A/zgT6p6aXsjEhC90cmovHdycWRo45mPkY
UFm+R3kn9PKB9ua8oPIy5VdLZ1xM1qh7kjrsjS79Sp5/Dkh1InckRyObWfMZ5vQYfajOhjXkczwG
Y4bmkaFUOvZ1anSb61rtUlSrdkniaMFU9oXXjXN7EaaYLlRJ1HlFMuhnDokTE49wKxJM9NqRFzhG
wWaCmsMgGUNQJKb2TsCi8ce+is7Qnk6sJNjvRItc5/QEn+bk2Y2u1Dbw+pZRkKepUcyP2vfdApLf
lSWtPfNET73Nw0RhBRRQr6Q3Ba7gWCRlQZoib4TS0YCccO4xRewBeLFx8xjtZfKnSpcW15BgpW3r
Icd/W8nxNfeMQYIP34aj3vkO7KxL+kzhg9E2SYH3b97le2GGWrGznI5qWtrVGmDWpN0YrYUAv1aL
5AFk4OBso8RggBh7hsVtNaFkCGfYVupWgO1Ll7J/qbhgTkXt6W0V7rSOPjf6Qqp6A5t+uUqs1non
6xPuxnLdla0fWrMcucj/xqWHjnu/UVTUAD0lNJzJTSt5QINjUNurORW5l6IRgx5PkZUPrVHi1t7K
kvI5oZR3nVR4tO3mYja/5fj3qBsbZ50KjDAcOC9Mcfpw27jRJz+3jX640pyipTehxQgSxuDPwFbQ
xX394n0BHCbMg3gMomEVyuW8Wy+CZwtDFqWkI14GTQUE1kblKvwch0O9RYPIuYEyjNtAF9tv89DI
v9hSFu31arSudfqvLgLS9KMSlLaFPjSXTWGps5tmsvOx4VjcAUxNr+gcpr8Ykazf2AEgt8L9IU4c
I9QbISTI5X0djHppefGyWISR43ImkHvRuGOYVTuBdi6PSlphHU7MOCJOwBqrA2WUVYwh0w4lPVmN
ExfZxxIBKFJXDPfGpIt9O1q5SoNZ9Ze5Un9Ri6LH7U8FNevNI+h5N4r1KXc7oWHo1dU41e0EHTRo
8mlr3iY9FqRINsXDRyuuxu/5UOErVZrFPh1kjj8cyMxfTSF5OhADzCB1g7WBdxRw5QDI4oEgP6hi
M76x5jq50vLYeat2ZrNXJArxRoddH44WTfUO5uv8LrWqtRswgzlJ9VSo3tJW2tvF0c/Jqx8fiOtX
44KgkEagDhXoaOLLOaX2IPD7nrCbhjqoxUFWRedMKI7TK0ahl8Eo4OYpPB2ve6uWsZah4xDEc5Pf
wEZrr+GEDV6flMa1CEvzGinbbBOjzXtuy60h8/PjcR0aCxp0LFm85MlHIUZYqIj5YdYS5EbxsTAr
locmj6XbZHL/fsL+6SZsoRrrbfhZZCYCz9k0nrmHj68Dg3ue7rnNdQNl5kVUj32voY6WNgTDolVe
0pjtRd3E0rafCC5fP2FODrV2sLgMNABF6+t+dsAgqSolnY1225LZj202a/u5Sj6ZhTiH83+BI10f
yqQdDWUaVgHQwMORkBuvCmEVQ1CHWLnKMfY+VpZp7825wcsrQ/9lQvrPD8e8uc/kctno2i9j5fkO
5Jdr5OiQZcBMPfwOZrTO9uD0wWIDLNCSovOWujt3BJ6Y0zWLxQiHJBCppKNRoAI5cELDHnptmYET
bEMPTnF/WVCXOHOZnxoKzpHBvK6QlicYxrPXF7fA+azK7IFX5LKvIFx4UVVzfTGN5wT2jnfkOnXQ
TtkXVNE1NOQPp24xtGmMIxrxsSWXgHvov/S2ke0aDSdabdHad7ibdoE9oXD2+hJ9YUC2Do2uEyVo
xKdeiuhDrtSaUTR9ECVzj/mYpriG6JEvcJDoVuKlrFzu/vo9lvTUNORla/YgyXqlEZdz7IhdqMaW
z3YzAk0rMrzy9OW+Dsv0TFJ26l2QhK8oROhZ/OlwhgbaGmGMEHcgj0AVTFTut00khg1YWOPMlKy7
8vkZBZRixRATFnBEUG082kukGnOPrXgdOJ3A9l1fUB8dw+nM2fAETzsaxuBulcHWryHjcVhaZ1EW
DkklAqWpa8PP5nb+qsmsAjeaLftiwqgH0gdWnDf51LaNO+sm6NhUM0bHxXxYVG6mtUYSiNJU/TzW
tQaddd3aJOBncZxRcGPdhpVM7Jcqs/YokrKu3NYwWu5vHB0uaB5J12Ooy4/QhSXYOnkcfdHo4XDL
53VP6V7GW9ednbEFZJQ2SevlZml/H4pMfjT0vvsgdC2K/HRoh3LTY4WBTOJg2Dc2nscIkxvx9DmR
YiN0W6GnH2FZYnCnmsMQB05oWC2EeaV/awwKfq6Rlq3yQOj7y3Gx3BdZCKaJZIyqn1Z4eBsvH0ZV
S4JUr1XLldDaizxKhDa4W1O0d3oIL+YXQy1WAc21NUZYGY5g8w8XXG53udG0hgiMIuZYnbGKblO9
PDPKeqEfLQK6JKuzPOHWWjA5HAXBlhlwciECUK2NXzhq6CMcnIHKobstLCn0wT6eu/+fekqHo64Q
krXmpJN94QZ3OGpb5RDk0E9ZWRb64AqkSGe/1BNJ9+dY0u+EqmS3uSja0VtYozoqi438zbBiZWMv
M8SMxJzDL+gDLeNmNpP5pu6zytjqVdfGga4iqRs2oZnR0iK52UwI889702mSdzNMVQyRY2jMm6Tu
QtUtMZDYhE6Mwp9GgWHypFSbcCxaxaR8asMIDFhFF0ELjsyuD/AYSTLkKxQZuXutxqwUG7IJ//By
HpXtKLTQdNvaoqQ0s2P1laU+y1h7MY7e30tse8PVRxSSPQ5ipTvzNl8EznhFwNCCnPbUjXrhplnW
nVxIos2o1vA6Uyml21r0/XKXLCIroFVUmavKjVbyJezBvquLjNJx2WKMs+SoY+3lZagetX5JwMdB
LHb7gr3q6Ymc1l5a44rNFltyUsSl7TapEMjLIkvVfQIG59z0XL+JSybsjP5YzlVxd+auWFfjwbqh
4wy4gJQdVzgohUerNY57rcv6Jgk6zJih5wx6v/i6JtV34exImADZMW5Twnag7efwxhp/mISDJCyT
AkTITD+ODu4xT9/q3w803Nu//Qd//1aJGXRn3B399W+34rF83zWPj931g/iP9aP/+KeHH/zbdfKt
qdrqz+74Xx18iN//Y3z/oXs4+MumBJ04v+0fm/ndI+lH9zRA9Fit//L/9Ie/PT79lvtZPP7x+7eq
RxmK3xYlVfn7jx/tv//x+yop9+/Pf/2Pn908FHxs3+YP7W/eQ1L813+++NjjQ9v98btkOW8ARnEc
Em6zJilK/P7b+Pj0I1t5Q4sKPWpgxVxAnEK//1ainhv/8bvCpyhGE0/aAOiIffgUBNEfP4LmxwKg
QULijBfE7z+/4N1fK+WvV8N8/Pj7b5SK7vC/6do/fn+5X8i/6CIh/LV+ixeHbDkNY1mKGGmXJOu2
ZaQWt5n4mGFR6TaRGm9jE/HLTlOSzwDBv9ujGt1Z8oRjxtL6cq0snsiGkKOhcnZyN1du1Myp5orE
VjerKToiRfLsIVOxiwf9Gy4e7WMSorKRLSBhn839qUdZ74ODvcGj2LTFKDijWALD6fBMjREsTxqN
DvGisTaj7IMlSHLVekRx35zi/mae521cz53qqbEgqkrFpHlVVA07ihzJbaUuYpsrk3lVS5N2IcuU
3IRdToC286F/39iZeDct4pOcnxNGeJKhPPjqwKhXZBYkML47fz786qqdJXUE3jVoVa78jaI394jd
TJ8rvUYDx4G37ZmTqB6qWS/fiXr8gA2mfF1GGJgkRVlonq6V6d0gF+JjWi85t3zrhJ1rmj2xjFOM
jzEi3Psy7j4DfNP2hRwPD6BDVUKAuSjfdnZfeZI8U21CnGzfOCgIu05MtOdWHbhhPS9FMMfJJ9nM
w8inYxhyh8xG7LhaQp3014+Tf3lIHBwsrx46/xceJyvU6l8fJ35VJGXy7eH5AbR+4sdJYipviITh
ZHJerCTBVaP2x0nCj+Aw2jJMSfr+AAA5tn6eJMYbOPk00MBVIhsN5f2fJ4nxhtr+KvaEyAgoNvTo
f+EkeUKVPF/D+MXQbFI5kkDTcDRxZD1PtRV5TOMuUWpf7Qr2INYl2JDrquSGUj6BfubmWlxLoIDF
eppLB9pS3vrIH6NnmxWWcMdOth+zMr3QaQDUXu6IO6h7+NtMlY19WFHZe/ylHV+FdNS7DrVr4WYE
2SG7dFC21Mvk2zQxVAhRaaRfNfbYX6X2MH8SlYrgX6wPxUfkDdUPQEl6vFyz5cKpk+kyZGfh14h+
e+oVpoUdQFncUUCu+7+qej/uqYPT9x+X3/E9+f/pwubA+tcL+92j+K//9TVnaf/2c42Xh6ucj/9c
5fYbqm5Ao1jfNITW6+3nKrfUNyx/ygG0T5CzfdoAP1e584YYWkfFA8ACMvnrAfvzvrTYG8AxVp0+
VBjQTv6VVU6T5uiWoVROzgg2k+4cRPgXuEaJlsGs5bAbOsr6l2nfyHMAA39agizL03sVFMi4sfUW
V0BKrekQtFbX1C6k7fyyVeRK9TUq2dVFa+Qz/9CRh22vTB2FsD5OHha8NjR/ySvtuyhCUfgZER4W
2ELvP5Qpcgwe9lOAkNQuAmZT1UlT7hEWr0wfkpX9ISkVnMk4yZvZw8sCOmpS2jpEA8SHC6+0Zql1
M7O1s+syL9qIzsHosJd6C6/eJNVnnAwrnCE8S1jyTamM072VtWrjKT0iEphcTRIIiqVlk4SVNTw6
vWHRoJTK6b6RE6vYZcChJ/z+TH24qeOij7A9a0WNwHQsf40dJ/yelnHeY8vSqbo/qGP3HsBrbl6X
SiscL5Or/np0KGFdpN1CQR9uBylm0UxFEfTlAnejpTaOP3jUzoWnRJ3aBB1g1uKG0G4VuioGrXdn
uQdkquAIxwVV9s3dYCwREXm3pA8K4CC0mE0+iVpOObUb4mz47ZoZSiqwMkSB/Wrq+vhL3JXyrYRn
scBEza7II3S7GG7GGaLptk3G5lNbGEM7uU6JtNCGZLh2djVM7nvVmTLdGxKnuEL/AfOCMJmK6xD1
j4fRstNbKzOsr1kZ6S0ssTnjoKx6yKZKlK5qsv2c0g10uo+idjLb04SNzk45UbT241DSvi7WFKE8
NaXLh8gxxtEdrXCSXcVEJTOo67hS3BTdI3zPqlYdALyoAkSIBqf/bWrB2FwTmMHYLlJVaxc6EDEV
c+YRKZqKiBR/M0Np30lpTlcGEFJ4LYyhIxEUjfVo52LJb0CFqO+6QZPtq1QfsKkVGLxl/qIDOPcc
LMoK3y4mUJR5aFnFZQWBY9yXUtPU3qDCpfcl9kXnt90kIi9HuxlQh1J3iacMNSI5ck0G7PeFkWe+
QJQ53Eq1rV/rZpF2XtSh0u5hSW1o24mGSIFTG4UBL67a/l0L36mHU2ON35RiRGPGlCDHuJEcAwQq
O6f+nKodlowwJcLJczpY966lNrbhSYil73u9bVEMNkfZ8htTGxS/A+SbeHC8IV7YTVa9D0c03dwa
jQosQaJVUnJG99T+3BtSaG8Uek6la0yZ9Klrmzin1jNJH5tkGEc/KSzjIzYX8idnGIsQ6z21tHjj
haGzrUJWa2JZrmZP9TeH5j8oh1TmlivTZK5Z/8NXq8yGO2maSM3nAQQJTMKi+LMpqsHx5kxNE6hv
jvJ+7IrHOWyafjuZy7zKTiEz5w4OIFN8FHUQaUZTeHk+ATrJkKf71g30IrwxX+wrEWGJg2Rtzbax
ULq4j/vMuKFOPY8uF3at+FTSisBaOa3IzNO327QE2vsi52l9petU4fbd1Bd+JTJQVkUqicpXjYZ+
tqR0mQDmYusIbeoNxDBHz5uIo2dp50015dZ1Iw8KUvSWAU7VmejUe+WQTJO7gIbXLtXIkP26kOVv
hRr2D2Wjm8vGGGMnd20dZgCyoUuvbKfESj/oaVq2nloaynuDRShuzFUPFuMQoyeEpZiL+ietN69R
50n2coBBwk8Glq476nGq8gtHSq8Jr0DxjSiKvqIIoV/LXWaMSO6rmsS5mQGuAmku165dSVUU6APa
oqgHatk5OO+L1oLJlYZjMu5/BH/85SiyUhs57nEiGDcTlYHO5e1Kpid3LFMKG+l1nMqNZ2IY/4VM
x7hUltIGz9ot4q/w5SDLf54rHldln74GIiQI0tHKR9vhMMDTEvhOCxTCzULsxHmpMXX4RJ1pUB2X
mU1+O9EjzTGQGtzzR6lQ3IJsqU2t3phVoVzYfTp8NkTafqiTUv/2LAo5kTGuFevnESvKXwixm3gB
Avoi/zqqaCMa6yhtnohNXvXwH4BR4pSWKSNvmcKzrVw1de44flyoNSI+Mv/zWiRF5c3/5DvdvJZP
IOzApKfNiDEQkNgVLvjsDa3lmhf1lN88Jlw8Nkg+PM+DTv6mHyEjDfk3UExYOBg9rPp07I8fidH6
I7r0K0djNd2i/PLPxEh+AzGF7IfeFDBmyD7/DBnlN8h6rMnWClmhRGv/SsiI5crhOjuehGMNMCdq
E/Sr9XTfF5exjlCo8lishmPlTCG2dJX5JrN87sW59ublQx0FcrlxKF4aGzvGB/KCTn9MEm7Ra9tU
2c76hmeFLu8d811d35khGudbEZJU7azlk03OY31PgPqV82oM/q3W3yr6VRjdD+E+jvzI8qgeK8ZD
Er+3sxupv7HERQ3axbyr7CudIkJ7mfH/l1J4uSS37bS17dLLw0tFwWIquWkQy7PmBV2mG1RP4A27
csbdtAvDd6Pz0aCKIj1mTen2+k2DwlmLjGY54IR8XaR3+rA3KTSFl0a1Mct7CiuZ5qm1L6U7Fffi
8UEd0JqouNqQSk37d8X8PtbuF3kvoV23fBmyvRVfg14our05X0b0n/g9gLnELs23hnNlIhq15B8d
w1fpS07csbdUqswkwOs8dq6UcZMSgovdFF9o4/U83M0y0YIfxxfL8FmqAugfLoK9WnqHN1qo7axh
1yx/5wbYSdPF+l8VLPqneHrbZ/foL7lSelkU16Vx0+jv6/Z9mF+n8U4CoUDn3qYL5AKPzSChp9vZ
vGikHTmuml0LBbWpbR3/1Z77peTyvir47/+BuuqqL/2v88Vt81A+fH94vv/XD/zMEJU3XIQgvCj3
kewB2f3HdqcOQr0UYw0yvdUBcmWs/swQ1TeQR1ZRyfXMhxLNSfQzQ1TeUDbggADxDghxdej8hTrI
8f3lUAExab//5TkDTunwlpwp6ZbCqlNfo/mAt01tbiSoNzu4J9aZNql63LRex7Jk8mUeGqLUcUtW
qYoYu8Q29WvDka7zfmDZhrq54te+qFlMCJTl8SaGmzOPkbhrprHbjqkCq3BCiEk3otTLcEYb+wWS
bVbqG7NY2mCOpH47FlVQDFVKCI4h26xK+LjZWesuiEt6GiqDAJEAweZOtZBKdtrbZy/8xNV84snQ
EzFW1xJIAEBiD2cRX2XTyUKGXyQ8RDuKAZ4ytatZEam0JhHu5WA53YU04RejHOaUkcEPrksMvZ2j
YIs8fsC+rkx9RSmjjTEUpQ8P9Jx0isrFcxB7MMzKAgNIQfWN/ibr+3m1LBlMkVYNHJkkGtLvolEl
3KNsiVhdxpzmuktEIjyM6sJvXZhGn2exfKrHdF5Pb8l8b0nLhUXUvxVF0TWuQbngz3i0k7eoM3dg
eQpJ031lzVKcBi88ofbAFvqqyDZIGFSNW1Smdil1c7nLdIeO1f8ENH8FNKsy2yvnVs+plffi8eDk
4iP/PLl43WBzVmFt9u0KOPhnBZdziVbPKim2FqkIvn+eXOYbwBuIIlKjBZxyEKgYbwhd1qwAxhGV
MSS2fuHkerEkFSSgSfEpbTHQC/q4SdXGmbWh92kXfwobdQGy2iX+OFHiiKnjPpuaEzv8CYz0PPoG
5b4iiJ5gWSA/j6Miai8hC1Lt/IYjywWXY3cb2vTjlwhi0cUytvXoJnaqTK4RWfH3qp/FysHWlL2c
LZ3smkoio/xv9ernRkW+OilD6V2aDZkMpUcL9L7q3a6oky9WQreit4fBS+FCmlsp0/O9MWvNFs04
iAxhbatuUicXWMOXF3muqvfY0f9v9s5jOW4kzPOvMjF3dMCbK1CGRVESSTm2LghZAAmT8O6N9rBP
MS+2v6x2rKKaFZzbTkxER0jdLSqBRJrP/A0N6rlHCz3A9D6cS/2wLOvcRa4T98MGEHezS9wlTcJy
heuGHMKY301pige8FYziwml4TK3O54pyKMA9qp7cLurTPcJBaWia4Fmv5iooms9VW9YfEGBxjK2r
6SqE4sqhxTV6kjxd+8zvbDTM7IIWkEbdg5KfSGnXr0jsVt6sU/4C7FFxTcjkg6hLPwryDHAJuqrt
wuT5WtgXWHxGOQSPd2geYYgH4fl7N45CwL8M3OupEQjrNMJpwr5yr2a9d0qKasJ/pWdEWNNiaTeY
6oJEg4UJSdDq5A99bd+PbkVXbdTacI0zutPPr6knep6sKYICxDMQsATwd27jt64tikxAkzb6jDnI
OBZAqfykL5GJ8/0xXAxR3yDLpO2NyQ17Y3BC8Fxb6RfU4PpJV9q8SxKO3aDCWh3JMzpgsSvxOcCy
94+071/T6SdsBB4WpB5NGxjbQE3P4UdQqSdUH4sevEksQh44vhrn4CFrMa/ybAdHBwUmsGY93VQZ
2LNyDZw9asrjBSXs40Bnq0u1n5HUgQCDdZJK/B+tLiGahhkQ/SZPYHB1Tjtv/Lk1NgUFyqjrrfkK
gSx3C+wCw5U1ia/zTqAFIt0kMopYXpgXNdqTpyGCQ8ECdj0s+9OnAfRDzcpJ+s2K9OuWwpoFlArv
1wtL5UmcRkmFaedtVSAJZvN0GKeMKw/8e7cpsN27MWVRHxJLovSZqpJqnE7lHbEUV2zj5RbVaCru
sfyqD6uzGdtJgn5EoCgNp7GKX09D21xS8n56GkNTQcBZTS3hwZGG++ijDBUu5VDdwP/H+gMWEjc9
hcnrwX87QeX4Awn3otzhf2Zj6qjr/u839tWXrP+v//v4uj7+wJ/3tWf8hiwlBS/VHCUi/Pu29mx6
SpzHSFcqwy009v6+rU39N3Y0kC4qCkq2QO36v/IM/zeCdLCGPt0tuKAvyzNUBPx4m3BBAxiFTOpz
3PHLWTVu9VsLmcnU21Yj9WU06DK5z3I/OMgls+MwMQP5eo7NBBTApC/7keZEfmEPnW+hPx6BciB0
KrQ3eJ+Tc8MUTY7sRosTcSXzXdtY4BDSytiaeXwBe3p+JqiRANBQqTNNhe46e1mnabW41Cd3Wxo0
mPWaTZjSwLrwPk+nlHFAHcI3RUb7iRBE6hd05wbb3moEEW9bucB6bKRC/wuqrfbOLIv+qqH6/8ad
B+fTOEsz2z1/LKlT5/SrggQiS4VfAguBPuPplAZe1Xgw5e3t0jbdtnY79zVaigFiM11JRd+pQLDF
l7S6MKh+Miyi/dxAUCDpopI4nw1rlnGDuIKz1asa3xmZZilVF7uwAJCnZh1sg9lok0PfGhO9lqCh
dQGIn8ZNUOfybQK1/kO96tOCqU3h3FS1W+BNO7rNlzzrAzCkMsGaS9AHeAVkqAWgJtZ84cpDvyEM
rHVGnC2NV+UrXCVByJMaCBjgrfhe9yUg2gzepxe2nsjs71AFAQf4tVahQGBgDpBamXjgY4l7r7Ds
r37e5ONuwSuyvyqFYReR21ApS5Yg+0znzHHveictyg92PhfoNTpLI66wcnN/T5wltt9YRZAOH3J7
KQBTCogDfpUbZmQcuwY65t6fvGMvwZjtoH4TD4X5LnE9ug2Lajysxx4EnQ0SVHoO9CbksU9RqZaF
2wjjm6XaGPqxoyGP3Y342OlYbb3HZubYAbGN0XvtH/sijse0YxybYmI4ILiaQH8uCvooLAprVx37
KzQc6bWMx76LeezBlHJq0k2vWjNVS1OOtF51bKAklzgoe9zs9rDgAFvEg/PGV42eBIfCgD7Uugb4
AdEK8qYyo8+GD9q38tgrwmeKvpGpWkhrYIi9fuwr0XOhx+SyUagYFPUPDST/u/XYjRpnAXnFVE2q
JsjsFEy16l0xneNtRT9LHjtbhZD2ENKCI5K2VfMrxnUsWrXOuGq1aURkjRTkrui99Cbo3OChTcb0
xwQnr6MKoAd41/qr9VDAJdpjpt3vPVvzX5X54o2vhBbYvze1hkdYY0l6uJ1pX1dDAC3Po5n6ep4R
+aeeYQR3IxTqduNmszIfgo25S3KZ0cUyvW6LpHPjRlOl22s00hh6Mxsp0Gy7nCtjE9A4yELH1NKP
4ODSu7rIC22b2XUwoCLuu1lUIJmz9SGti48leF9az0lG9H09DCmVDHhYdgXQXMTrTZDPotzUZhnc
Z17QDFGqBaWIZJeve7o/2hiZi+/AT48rq8CkWVvXTZdKV17ZU5F8BTTjoh0eFIIqY1xjsNOPvR02
gRTfak8q7Gu/otKj2rkyMlE3sd4Ka+rjaKlAR25zyitvgFf3c5SV8XpPG1r+7tOE/5b0EuX9udHi
u0UK/22aCw8bKSDmH5rBY42Lyeh+eNKvboNMt/UIXI+4WzKjT7Yi1lFqNrNSdDvf0ZyPtqaXn1sU
On7SNdf8MMDP8HNH7PvVSBBF5XAxUoL2qXIRerDzUr8iLXXit2PRUq1FbDCzIt1LhiEShZyNkLO8
8CNdhxFC6ThnnxieCG7d0Un7jTlWZLJlbFHxroaENVg6soy6DK0HvRdWHro+WcAmH5Rtt9toOurT
JsFciOinYe4yXdY2lXkKi6qbv/7eaC4Vb6UZ/MVJ5FyhlNlLsavKYXY5yDRlgTJSK2Oz+q25yaCP
pZt4aCnFr1WH2ASGREXy1qo70UVWXiKb5vr1VO6H0apTpNF15MzqFH9v2iQoq+xY7zImb2nSLuzN
JOb3MRzN0B39+cs8tJq3yaVX61sdEBOEYc+Ce0rgkMA5Eq01bcB36uk1Ot65E9WTsCp6/X71xU/s
8nZl9aZh3KSmFVqtXN+6i1YZSN2P8bdgqIWthh9+LxJNf99odFLZEb6HYxjcARG2ujlR4BS1kWwo
T6LyaVaL5W2Cts2DDbqMzvtSit67qqQl2k3l+qO8noaelTnnrfthMAJHhLVe+WUUu11u/BHU/mt+
dR5Ao7PEhaYAaYAB/gjfHmc1iJmu0u1oomSF1G4ntEA306T5u9EqbHqm/Y/nb+5fDqeEzhBMoQJ9
LiLhSw68oSqcrdYMzl3R3UkYutdiLep72+PTPD/a0XrvcaCAzgxqEmi7KqyUikJPb+wWhYaWI8Te
jmsy3KV+VqXwjAdvjvQWe7LQEZXVRlMqACMJbdGrD2ZPeXFDu78XW7AQXbFpbLdeNghF09seqs4J
JZLNccSRXP1oR8tY9hbAXncz1c68RBw+PX0nT8/z90s6pJeMXp62uSHQwWjhcsfLm6BS1YQfZTyU
iIasJ1Hf0mPWEtjRXmB8tdOx405a88B9Rdg0mwdkacmKAH8oRs5qas4OEJ/7p5jP/6ZENGWJnv89
JXr3pfqP8Av910KW//V/HqdGxx/8q5Rp/nZ0nEHY0mYZ/p0ZueZvSKqrDwi/5c//9Vcd0/uN6F2H
noFSHW6+Nkv2r8zI46dI+flR8i2ArC/qwBwFgh7vDco/au+TaCmSDUKOpwsJqZ12RqTG3JjIrEWj
WCjgISuOUcMHCCt7PSGp770fgYjfu1lZhGWfadu2na+lQ80wG5x73GYSXb9FZ8nbVIF1gBYMqGro
P/a6wizJ5K2DwKYwzOtE4hlmNglYnnRBOygtXjXuqlSF+h9pkCGUqjfOvtW9a66kP0+B/12k/0lt
+LlFev2l/HKGlD7+xF+Ju/sb/kEc/fT1SOOO1fQ/C+0e+FJahqqQqvhFkGn+Tt0NnxYhMiQgQmBe
QOOlPP/PAgVxrYoAAFOAdfovApFS42YFPl6hNJfQTwInB8QV9sW5c5/Z5/0Q1IbYrYbegFObTKUe
YVsdACTbJj+SVa0qcYFxLyFaDYC9qmbcINM8LmGhL00f2foIe6EsO7wn0XggJhjSNaYXl3o3PYLM
JVw2V6zb2QLeNbgF7eesGKpwGsblQxUEa4yQXTOY0dKN+ae695JqCwrjOo3T8n4phFVHbBJ3Cd3E
h/AwOcVsU+y2SaiKeF4IfRoPwYyVTR2H6MFbH8uW4uKm4lS4KWJTPjQFhfGujl0e0LTit34hqzEk
/reps7pDIPaN0xm33aSXwVUKWfKj62uFJATsUflq4KOXUYkttEboTkAfEtq/kZgSzeBGjflHYgQA
wLOmnD8YgM2vZiMvykhfjfzAv1J6JhwxPiV5Y371FDg0JO3Nvgymi25fY+aJETmJY2bbfjBnsTXW
Qf8IW9z+hMIPfmkTN85XL2uaV/Y0OXA6vQrRf73GYSaMhxn9FnjJ8VetD6B3ZhKzdWpFNjhHsSgU
wpDycTq4ww+11xGSQdS1nXA19c4MGyOOUQjvDZlAozW0z8EsRmQFs9ixd8k6+tvWQtJHIlECURT+
+oNZWuk31dn1Q+nW8VtzkkYWxovZWpt0DfrPBrUXC6CcCQmz9mxkRMYpFw9IoQURfD9/3GRGLkgp
ZO/MQN207HNra3UeaqXT2VFGXeTH2AzA9JHjxG57zFqx6+C2PoxmbBVbNwEbq+FH7YbUlKZqZ/d5
ic+DFkxxNMZpm+7iYbTv3M6ay33ap9O1vdhTD9avXOdLwuZP6k4AtpQyEYUvvIwoC52e70J2rs7f
m+0cM622IP5VCmabO5i6l5g5T0tCMOqh3NH6olSMB9fpUAVWO0lLRrGrneZW81YBzHrCXsFptW2X
Bip6ysabmt/eGkKf/qjMv+h8//+N40L16LmT+zWhxROWy/Fn/oos9N84G1V/lGjhCOf6J7iAAUOG
x/egQYkymGqD/RVc2CqCoLFK/5TCrAoJ/jq67d84uflfFHHhE1BUf0mPVH3vxwc3XBluDhXHAPHg
bjmrz1U5FtGUqKqN43LvZ7RrD/qi+ZtHU3L7x9/3GGl59Kp6Moyj26AgWd+IGJ0tu27QpZAprkh4
qqQhjZL4Cm3SeQhd2pDvyzG1DxbOGKiUWOsmTYbpk7t29o/STeMvteZdoTM3VhuzFgE4s9lsPhmW
tq/aWt6O+ay9s/vOv1kpyL3PhNVAKQBANZgTdca8rj5jMKe/l1M2/Ohq5y5JvMYNcakYMXkem1cC
J4u3XQkuLdUc5Mhk61mhuXT2G78lV/XKAATCPPrGd7ccnAd2VXu7jBYJLP3Td0ltotE896WThmtm
9e+EVkFbRzX2J1j/oAnttfZtLoxR+2hQuPm+ipKzf2Jr38ECGFArqfsiNGfbpopRWNYYSscvw6If
Hbmzxs4/FNJYtrGVrA+uG2ehzr3zWlJa+xyXDbS2dgJ4pgc4pQyLB5A+hzJ9kEFufi/kmOybPNiJ
Qb/FmNv44FZd/R3Ua//R0iihhBZR4ZVnVkE0r2A2sBP2UN6ZRXNwQYwXdLGX8sEnCCyiZR6mMIWN
++24Nl50JvzP7NXQMXm0TZ6gQ++HLvvyOB85/vk/Tw2aupCDVBuP3AOhYLWj/oj4oNJSAWD7Az6F
H+crD5Q/Dw0IuNwhYDGotpNOI2jy96lhG0SQJDwEaXRFaW6YLzk1jqDlf/azwp9iYoNgKzEpTSFq
R6f7OcYxTl8EjkbUO2jND5WeuVEyiHZ4mO2eUG9cRZ33yP4Va3uro83o3se+L8RVwCZdblsDd3qE
xKCF++VmUpWjK1GSxIXF0vtyU8etfpfLQH5Mk4zt05YFbk/VhLH5Fo2l2L2zkYGIUXwvtbRG1LHy
8VWvHA0nsx2yOFB1Il24U7ttMLS4d9ZRN8PA1PRbv2q7b4GOZvxtrQXi2qxnSL9jp0uEOWTm2vsg
aSY9im32ugHHrwuxUU3KjT5xdYf5XBevnSmeshCIgeqX2n1rhVQcBQiOzEu7HZS9/F5LbLPjEUbU
o9n7hnvQDWon9s7tFqaq0Og5GGEftMkyXACinEYTf3wbXD24G45eWedIrEarRpM5I4wDxi+oKUxt
2/FB6oBCstFmF872s7a/Gg/BRtYaMkz8gyvy2VrIko4l14MDBiC42qE5Jma3EW5iT18htJhAI/qs
SV/JSi7FN7R2jPdjPXUPy9SxBJasm6cLM3Aa5PBEQN89IHSorfAb5C9Pn6jDKUkkSUVI2Qny9w1e
tyZosZWYz6FEvO5htKXd1i8owZPrVrPcVqWXXHqMM1MloleyMjYKKAS0sVR4d/ocrlsNq1bECOen
cV+4G5nF0nybVzm+MXkKPgM/QiU5DWlQz1/NiWv9wHq62RizZrphntfm+sVKqBd9ZMlDNNkX85g2
VZj7Q71+N5AU8+7tHjXod1O8LvE3Z5y54CLd7Ccaa4/Opl9c4aeBgnoXNjqeH/D3UOJ+onGlCx/Y
TO9Q1M0yX9J5srxyi3ZbcUki6bTuqAYCHcacUeogrfWOy+1R1cyprJjVEZdMmjerHlJuLN4bIUvf
i6pyzhZSN1y0Lrze+aZhVCUeRpkFEAtSG6TKj2t1pT81qN6kcRL6ZpKEaV4juO3KeINwdPuiQi5v
SEnVx5eSd0QBilDudCzkyYICICuYnNhFNmVjWLkZXwFeHP1rMmHHfNXDnpsveQudtmIZ9hjpIXDO
8DDaz4mefTz6FhRJl8ZUQmtyxrnttoxFAykriLuPuGV2u750a+6sv6ttv1g4T2aWYV0gxKCUQTBB
QDh929Usp0XSa2dYkKANUP1pfj34fk1lCrHQb8+PprbU44sJ7BEVaxrOqkrCfXc2t16fmyMahvR8
Vy0frtq29vbxYFl7LS6C245AfFu61nqdMsEXlhC08CeDO8wuUr9K0wQJyLPB45jcPGtQMAKFP9dV
EiGK1FX3HbXt/EuBwDuVXzTNQD35zur1rLIkb4sQWf2i6sO8xmgB2kPXu1itSVoKy61HJl2B7Leg
kOkVzdm3DSaPE9ckQEMBU3NY5Xo3yW6W+5gPXN7JtWr7nTsZC2bPQzw1y33dwxGjhwZ78E6J76w/
raypnelK79ycTs44eaghkfdp449Eb9bkw2RPox+EYvFF/tqeMtN+k1W60dxVAf5aEfKu0qWEUliJ
9yrXvWWBaGpMPq23qZDLmy6R6BjOtD9xFU/WzFwH5L2qzPwkNJjF44F+TmmrphLdtg/pWlgZqujJ
asC09VIbnURa6OvD4JtZsUlGp0JhJ68T16ZTNqSaf6iLYhKv+kS30jft6FdijxlhaV/xdyT4XqTa
LKF/5owsvhaoRMQ32Je1xQb9v4CjAxU2zZdvUk/4ojywcr152tSzg5xdv44qkp9STcsR6fLM2NkW
jVnO1m1pzM1i/8SSoJpaeLFlQQlWWlgom1tkP5vUiwaohbZJZ3hcqkOSlZr/A+GaYPhgtlO+/Mxd
p/aScJapV3/VnBrZx4yEqIkyC1vQfhsYk9b9ILLx+g2clFT8CIKiqK4R7yYmCatSNOaNNgNHAIGY
rKncAKOZpy2wRpHnCAB1yF6Ywq+KT0gmGVPYuoacrs3BpSA1JVOpUyKq+/GQVqMG6AOHBW4frQrS
7l1aZUt1S+xS/yxF7Qf3Cf3qFOVMHJjyh872kpQ7vdDHIsRqYNFfExVm5j00SkAQ47x0JCsDDV0W
rps5137vEB5tkH9M5g9L3c5XSYCVErp3NuTLltKWF2V1KSbnOvWq9n2GfUWwhfFc+RrRUTK461e/
0uKZCJNPhrZJ4Us739OZRbv/pmvM1HD3dZUZRb0J4AnCzfETAKSF5kkoroDc0D7uyrw4TDVXyhwV
Xp8NfnLtJxpg1y1NVVu8p+ZfDh/XtFpRqmtaoaeHGWvilFXrQw7f5SbUABvRWT1DGLV3Jqv5ZPaD
rV+TWo2Qi8cgdlFzW3FclRMkoYoKaThMvetuEltDeL21FohS1jzWWtTXtQvGcNZy3bz13YVJDWXd
rPZXs02MDEHeJq23dmz0+qZM2tzEVtohFtWnaRafZ1Po/s5pZDO8qU1ZVzfr4hvLa7LSCa5xZuFl
FuXm1HiYi1NMvVmkZ6R7f/KM5LUBbDT76BVZkg+vR1HWfredJspnS8S6sOdDnel9jAFom8Tdhzjr
cZ0IMcEo5oV7eOopdPozolofutHOsivX7uppuC4pVruHMQdRmOz8GU0i8227FBpSp3rZe/JO+v7c
aRs01zgkgMgCX/l9mSaz/zRoJbW9DDqE/rH0oCK+8vRSzgettfr4tRan/T2awbb9DYlUr7h0F54G
Gap2AloSTLjCh5IwPclfkJLLNT/G8VMpcyD72B26Ujab2Wv0sJ69l4Ef1XgmqZyODTD6Ygoce3oJ
CqVtSZ062OXxlF5VsLuvpIdDs29xPq+r5Vy4i06vweN4Kho/SmcSCR+7rY+CKEj+44hGdLADzoT1
tevOOLSMa2T3cXfjD74RyjL2N5pryZelA8ehVcFKyZGrvsS5HvggCSkKcyU3G9Iuvc45JWaKBzDu
dD1toCuPAK0pR9G+x/EPk9tyKneiEV2+cWVlXJBmfRK2Ek9SKAOeSA8NgKy6sh9NhJFYyBhMIv6Z
LgmoV9RSDo6HwcPzUceT0AoWAy0IGofU+RSe73QUB2zT2hdl+xNUetuGWHPXxXY2rPh6mjwN6IJF
p2LXyQDe7fMjn6c60DrhFVMgoPWi8rCztrkbL+AkvD7+2bDVxqiwqyrft6YuZgyS02k85MhgxVHf
gpUJ+dP9wY+Fvjw8/xSn24nQktHhNCFCj0orHLazpwCE1sRAQ1Tgg5Gka+3rOWnLIaoK32pfN+SH
SoyPmv7LvO0gDii9XbSNOb5QVCQTPZ1400oW02xs+8oaM+Qe43Re+r1vDsZ9xRGZ7mWH5dxqrji2
9ZmTWRci+dOAT611gLTkKeAVAMmSHJ0Or5mJO9i4Ae1gyelXhWU214mJf1BcEShd+NK/GIvCDuRf
VcdxmPPTsQqzXy1BmrpTMMubhEgL3IqT39aueJkZ4p9bWC0nBcig6XgWxxaDPk6L02g7FGQ99Lhn
aKaJ1Bpqj1ZfX3CuPN07x8G4ZV10Dmmx08I8yw8WLAIdp0oQahGtfxBgbaLUrtrQxIgrwm8IK2op
NOvCufCLUVGoJS2hFQJK47wPkvgdwa9la6hGF/2dNM3p4Lr4/5izbr4rNB+AlTY6l/yLzyAhvCwd
Kw+4J4aWSm79XL7ZrzxiEcx79xIaib4vxTgR2OPeSQXYKN1doCdaDAsBJNO6BRhZyqhbdA/+vt4K
oM/Pb9snS4rSCMJyPBNadzzX2ZJKhjFOapeoahD4s0Y1PgPFx3GggQuKNOtfOuUcVKpfwVGhGk/n
R5VoU6M3h67Z+347trsMPdyItvIU2YtSWPHK7vvgZn5x4So8PZuYct6LBJRTiQuJoujZ2WSPjZzT
Ju72Uz7r74RlTvd61U0yGgacbqnduJdGPD2TjyNCcKD+xC0IdORcOEzPDc0aiAH3yQR2vC2TtxWy
nfvK7OtPLOoH0xbVPQqk801CTHf3/DdV3+yfBFgNjiB6wHaiJMfhdJ6DzrWtF40b93tUZPIvOfaC
FCpl9x7lMroOVWfsJq32NrPI5wvf98xITQ0NmJ1rVnFvSMDPD+M4QUYGcaBxPw7JukdKdw2DuQy+
tes4HwDxg4Od+jwKjDrbIkCIN3fuuvscl++Nh3JwaA7jCBrUrF/mJ8mDsYzAJSgnHFWK883To1PW
LpdD3y4I78xjFDhDvde69ctYjpdOziezz0jKFwT1OpppnJ2nIzl07wfZrcse5pkZzZWpX69p1x9y
4Wi/91ra3cx0hSIRm1q1ff7DP9nMDA29RpXmlXGoags8jnSknSAhswbLnqCMQM8ZQYBaRfIlYG6/
Pz/UGS3tOKG8HexyCi061cmzg8PWujkTBvK46Hp22wGNyVDvW7mvSj8/NIXbIbAcF5HpN8mbOViM
fd8JN/L1Vn9Xr4u7W4vmk12adZToXQVZzyhfl3me/qg099Kpc/pFCLmhpNFYAQLD81JOVAHiowCw
L8uGgXyxcTIQMjiuzfb6GeMhjQMgifO3HniGe5DMrnSiYJn+1EL5V9Dm+fAcrQAh0N5R16kOV/90
+Hzy57HwMMjES35ENKqu7pxm/JIb6QjXmbZal07BdQUoYvf8Nzq94Lhj1MC8s1JkJgM458A5EPxy
REL1nWcb1fdCy6dyk3qtPkelBb42BCs5fsxoF314ftzT41aNq7IqeBeoDyjzsbP5NkzcJTygzbsB
yVRECVdzU0lED4tU8qW7qTj8N8YLiIoAJWFWcH6814s1U+yhlO7EXvfKW/3ptSbo4mBt+RUxAf3C
8fqr12M9QWRBGlIBVU+/p2bVbTHgSbdzbRm8rZyW1K1P4V3iPVNTdnMBbL/8BZVEkYGdEbfm+QKW
vRWAPF91DFr0ZKMHjblfKBtuMT0TYTnb8oIZ8Ok58scHxMUDMUD0c8nizuKxwtaQgKtNJtTOEqxW
lvF+4r9sRnfx/xtDKQoUg2G/SQn+dDIVzHmwzRj32LhKt92yaEB25exv83iOtQtxwK/ei9MRWCb3
AfH62ZfrjSlZbOUSLeiX33RO6t+4TVuHCJWP989/sqdDcQGqrUdcy0V43vcpJ9ddJ3xXduYYeNsg
DfJQd+LmQ46O+IuiZ/W1EJUA20e2D+qOX06nEIRQWQswHjtEEOstGvr2pk2EH6UTKb/upHLL+XLJ
lvFX70darb4cn4jaxemgg5tO+uj3uCZLmB1hH9vy/WxPVnEgLiq77fOz+fQIdbHYUqbbNEyguJ5d
bGYwwEQZM9gLnjY0bw3pNUoFsvcFMNgWeS2sCkwoxlRB/eW9SGpkvXbPP8LTw5Qygupz8742Gf5Z
AOHkpras44DQDUwe2nOIyoNnRGKfPxvVsEe29iqKl39alelx2FioebFiT2fZW4vSdCYGbVwv26oS
wAGIoPUKYpZBRWFxNuWwtC/ekgoTqqDGJLaqeXo6KJM72L4xW7tMuA8jDr87Y6nsyCn97gIF8ldz
qgIlli/9EjKC05G0LpsHQCjWTrcIxs2qGA7kTcSIBfygUYPkbymJ9+c/5C9WLoKdBCwAaVH19c9W
bgZ+ALuXzuJ2WmCUIclGqXjNr7qicS4sWzVT/wTix52pNMIgffg0NNkrp++XWVRzNXcxdllZmphN
atabycumG1yG0/vCRLrkxa/GCkUiQAmUkdmevRrORyN+NYxnwnrYGGs/39pp+T1v5v7q+ZHU33T+
ZiSy9ICJqEC/n305ekdTDsNo3WEm3T/AtCj7UC8qceFmfzoMMu6U7hRVlojCOUvcgrUr5xZJ8F2n
p+jVcMv7SENI0/r0/Os8XYhIK7EAj6cZciZnSz6dcnTqPdhRPg5zFM2d/JMGKfYmy2YsQ3r7Q4PC
6iW9nKeHGsUcYDw2NWF2+LkoAH4Gs4b5h7HTC5+FyOm3WylAf8espAaAOrZbimrjTgTNpdLw03Wp
8EGOksYnKsUV7HRdrr7WF7Jf0S2zJ21XNdZPn67EjTaav69x426en9xfjUZNlK6oC0ac4/t0tIpk
xUhoQ+1mq2pI87whwcy4bJFcKrzrJlu8i36JZ6tT1fURlcTukEIDzdiz+CXWGmRYkrWnJxek0RgY
PwbTu56BGSMomkwvjCoYzUWsij1HMRCI/hkQqjLKMZDwNrcDnrKHhkB0r5USlY2y8NFOfdlkHgcj
vAaoCeGezOt0Mh3yY5n2DFYPOBmYdaBv8nJortcxgSZVS/fCRlc36+ONfhyPywDrBqVGfd618DOd
nvJo95Sye+dQJTUmFgHehZtlKMUrxutex2sbH8zOdR74XfPCI02NrySwWT8e2QRK1ye5W5cTr01C
67d9UqD8Orpit9BUBuHYrhfWqTqzTl4V3AdfTwFOAIEQkZ4ONQcjMjiTVW+nzl1+H0VRp7ewCTpx
7WZ1fvv8d/zVYCgfcctSdnOA6Z8OBntwwIDCJjarK/Eq9nPkESVtWZRt6pe/FzVOVf9wgOvxy+lQ
sxUPKLbZ9XY10qYNiyAZ0fmLJVLZkKqrzy9+MaIDNh8Jkhrt7IPlA5rT1cjeS+jj70jN/I95E4gN
dl/2u+eHOj+1qeRQXACxo6uSB1Kupy+GDc5QNJiIbsu476/RFTiQzyD4BvomHBbY4XW9XlJyOdoY
nq0SrAWQqANah8qZczYo9Fe64oXstl4dVLeawzIJU7ftr9aJznKcG8YrzxziHbA7PY6oDy7bASW7
XefMVUT/TX+H8m27G/u5eldUNk3HQqbrhVPiFzODwAq1e7JvbmmoPSe7Zg7yHsNQ4ATIsVS7al6x
y2lsuWwTqoVXbonZTlvjPPfSYfnrlJYvs6Jm+rzw2As7sQCrTFsAG+gm0FAP7daxImBj60HvW+oe
Rn94fhE82UhqTIV0pLRHyes8nIuTWZvTXE5b5A3yn5k1BLsOYdWDrPXupUtbDUWrABkxxjpq9T+u
I1likCkCEdN2sh0tLMrCisRYNDDpvPxCZKzuxJNVxlCUF9iySD6iX6Fih0clq2xdm7Vx3Wnb2Zr9
RngtPB09nl66gdQoDl5kKEsiFXleV0gtfGPMwZu2ntWM17OZN7uhg+i8BCms9VyPX6NLcSlzfLI2
1aCq6wLHHXMbV33QR69mOf1gNTU+xmZjWpvAUbwogEN3aZ3FoZFP7q4YcAp88SpRRXGCY/hxpFRn
EU8W57NhiGHeDgLBWBum6DWn0rI1TBz5nh/qF+9HiZEmncPdBc7u7IY266WvUGabt5O5WN+xZ5zL
CI56HM111r+Xto6BHiny1+dH/cU2OEIywb5R6kNh6XRWzVRPYVghB5s5409rkMbNAI6GQp+9XCh/
/XokEJqoBKHPd97otsuKErtjseEyPblaXY2jJYA4UtLQv3CenEfIEFt4qX+GOgvLvTjVYhSFcZTA
pwgN4BxJuLFGSNfNrR5oWpzeaiOCn1orpwtxz9NzXo2NbDdlUxYrNZbTCW2Fn3n1gBVd3wcopBMp
H4IkSW8Lb54BOJf5iORo1jn3EnG7NXT9JbjVx3h+q3dt94oqjTgsQVwjZVAiLBDXdONJq/WLkoM8
xtlBQeOd6w9eMAn0OVQ2JpENbCqeW6PvfxpVsbwf4SRfOCfOI3j1HbhlwZLoR482teQfbdnVLXJK
SHzybvTy65osaue3sXUDK8TaGvNiXCh7qOvp/KVoB7tUPcgZzPM+N/CumtN1ZLwGClzX0123Bjvb
cZgYG98fuh3nRxJ1E+SDop6r/fN76Vc72OL4JW8H1IEewenrDvaaD7hbTNvGnYvXRmOM+r5z/fm1
J5GeQRu/GN72Tu/YF0TrfjnNUNCBcajW3fnJuBrFNI86S64AK7Ihu/ZfdT2GhW75/zg7j93IjXYN
XxEB5rBlR4WJkloz3hCTzByL+erPU/rPYprdaEIGDHtgA66uwKovvAG9kT511xoTV844CnkSn8N7
DVbVka/QX/sKsUiPZxufj6qus8CPhJ38oepqPcPMGFs0QRpzP4EH/t0nQ7+tmjhE2Fo16z8ldo3C
VyNJW+qDrN316hiXUKDschu6o/vj9oZcXjkcBnJHymC0cSipnv9OgeoidfG+3+k9uWo1p5W2sxoN
hxNIM0awEppfboMMKOhjUpTC4s5YPFB8bIZdgbfbGana+0Bo5u9wRbhlghadlEDR3n2hElVIgQHq
t0j3IRRwtgtalc1ZP7v9TopAN5uY8Kr6LrrEAxvGDpXvH86RWT8pAQEi2KHz4VqTxn6nJt1OVHF6
mIl1X9UQyDe6aska1fQyjMGBlrqpdICDJ7REkQDmm9xJzaYdJo/ij96bBqhlZ3i9fTwWkAq+UfIM
xKKREgXKQGV/8cEKc2gGO56nXc9ztcWbKPqmNZhbkuvo+r+1IRzlg2YgXuJPeqj+Ceds/MLy0pC/
/UMuzqmk1EowISx8cpJl1JYRDRglccEesfdoi4pxeyyjQEXrxlj7di8OKaIkKIpInT64XGAbzncR
ULBRWtxB+2RK+rvRLbqvsdk4R0Nrkm0yq/HKqbm4ksmK8SDkbywyHJ9FAEU6hUDQlOj7MVDLT3oc
2l9VIzX+DU34KD5KZd7oF7Ccpvuw89T8KGIY4rdX9yIakKMjc86V5SGXtwQ0mpI1naU9SlZFVH8v
aGd+VMnYv6miLScs3ZNwC8fUhq4BN/T20JcbS/GP4/vGuaPaucinnGjozMCe9D3NFclusjyxswyr
u0PX1/R27x+MOco0lSIE2g3nW2tVajVwKet7fEuVhxR7q2FbZ8KxvpXYzLsrj87FY8eqSinCN608
nCYXb0BlOJkFP1Xf96NSbBG1Vb6yf//mUxhvLeh8x2xATer2DK8cJkbS4UKTdHB6FzMcDU+xzKE1
9hSe4q2JY83DXLvVttSM6smohmavhmn2oYfChjKEXv65PfzlbjJf6hMSMAi8bWkpH9ETDxMtAwaD
FMMRMZPxoADO3lP3WTPwvPxMJQ6HT4bElPdrWZEvzM6ALoGElkeE7kdxlfywG0d5TMc6+BDlwl75
Rq5MjXudkJWSGW/JUmsRJ1DkksBM7+2ShnTd2MXORFzQz2k+rGzitaEoJsFD514AUbP4JvKyar0C
naU9ZqTxfUoB8o7cQBz7KZr2tzfsYhVlDgxygjhc4ktd+VP+ilPaoiHngMy3jwdQzT7sbdvHNLz4
rInyS4A+9nunxngoXmGuZ4Ab4vlajOfocevMrbantBC8qIDHtgDkcRI1m8YIVrbs4lpjMA4hVH8K
8nRuFjer4uRmKZJE20+IezxldT8R8NHRhEKOFIiSti/kDrSsy3ne3F7Wi0+fS5QHBAsbE/QqHeLz
aead0gD8Z5rAIKvHqvfUB3Sh0WOmuL5DcRolCAvy6O1BLx9rjD4pJEv5MgIe3srzUVulQq6wYL5a
2oSfNV1pcKI2mi0OoehpRoq6K9HX8HvNLPdIBlj3TeGuPSUXZ5ffQK5A55pfQK1SHri/DpRaDKGi
2LiWKHlk7Wq170EDzJmfRcFaT07en2e5DENJwSZ6jayxKy15/h6q6hQdcytaWHrgpR+GcQof0CyP
11Z18YkQxTMhYHJAnahxMKfzYRJsnwY1rKqXKofshGUxflmOMDrHF8J0hR8ha9j6rZI54bYqUGI9
jm6ipwBMS+WZgnryu0aL5leutEXhGxFKsigRRN0BtM7wceUEyM/nryXht4KEkrci/+CL9hbXf52G
lpjraHoi4oDKOkRcMb4Xx/CKnKYVA1ItYZlAoMs0UGQDGosbtBKyf81eyb9RDhbTw1SV5QnIqj6t
IBgv15G6FIeC8IreHICi83VEoYfN7LzxqaUt9RDMuvdVRzMGsFRR5XcWK5qsbN3VEQ2uam4aCUNe
fA+F6Ym+ULrxKYuDHFJwFwWPHpLDKY4WqI74YBmy8T+NycVG74HyyvKZAE2R6z0PxVNM7fErVbrp
W9pWw6s2pZiEEND/e3vLF3fc246TbrDfUCMkBvh8VaFculBRrPHJnK37UBQCZ1A7m170ykHnFZFJ
5IgDT3zmwapWKqnXhubh5UvnoFGKWSyvPeaxmzZieiqqVBw7V7G23mxbmN2qYp92lnmn9qH7khdm
+3J70otL5m3SUKYJrgDiycD5fNJ2riF3IBgZDdr0izlUNF9QzdS2SqivYdmvjGXxCAMudCgcABU7
HyusKGbm5jQ/pZ0mvmmj2z4EjoKrg4nRi77yblw5sQwGx5WCE2HNsqFLDoSWtOZNT2kFj8hvXdFo
d3nedRUsuS760FBaNY+3F/PqmBbhMFB1LGyWcNOhBQ4y9i0TDK1fIz7I1cYVJn0VSLKmvvVaUbUr
UcDieZT7R7RBi0kSxag/LK5Ut5HEfneenrg1441tkB17DTTXpsudl4Buz7EGSfLr9jyvbeTfg+rn
G6nFdoH2c8Paxm3zBIHlUyFS45RN08/bA10sqEVDFTwhjkD0O/nj+UAWqhxuFjvjs9XEkBw88FyF
H6SeVe/jssqGjR1YRrCyiwuDFBnmEL1xuwJUe6v/L86pqCuqXI5TvSRjaVR+O3fgmkYPzpJPbJx/
Lus00+9CPdGPdaQJZe/OtabeFbQpvEMYGYJOt/bq2FXzGkaz89msC7HXtWp+rAd9U7cWHM8eWkxg
O1G3yUdknA9TbaQKXHALrq4Vxl6y6Uz0vZ5CMxiPLbRanCYjUdh+iE54tHERJPlshJE7HMm3mlMf
U4v0eXSGb4kXGcHvQfKUfxTJWP0u+8l9HPXe8DbSwlcc6grf+5VFe7so/n4vKbWbBCvg3hCABAe3
2CrcillVpvIy8nXb+0Zo1qs3a453X/dicvYoxg79xq1nsvNEUR/cCh/cTQfxPLqnwGrH955bThVF
7Lj9kSt9ufalLPQ/3rYVoNObnCB3PHSL88NkVr0TICldvTSWkmZ70ivDwVxiGoOD1vSd9Hq2lG4L
p7v/SZEwPymZNTiQ3y29PTZTgQjI+063CZqUCgxNQapClLkWP0itqkg4btC+aMWAL2vcli5FmUKp
/QBB8HSbi2ZYuS4WliNyEUDySMc1XEIJ+Jaw53D0hnooy/5lKDR0kuJpgv6W9GZWbKphHsydo6X9
by+pEHeuIR99CD1Ivfu56s0Opb+5bDaTg6j0+1hj//tdFE81iQ0Fhr6sm4zV0NpGMFQvTtvnH8K5
C44ImYazfHKn90YzLAIpNYVzqb8ikannJ6HpIlsElSJeTCsyfgZB5/6iKTxQmmnbAbUfxx3yle9j
eU8zJGULara0C2jMLhEHwmgpHDt196LkxrxpSEpPQPHVvRDZ8Kvh+iwfMrsvhxWYpMtM/v4qSQ+l
4isvIEGsxCGczzQXsQXezlSeDQTJxEFvbeeT0bniO9J6dIhyniUu1MIpH5IZ6ZKVA/6GsDsfnoON
aCfVRk8SypYLHcQl29c7z4iRU4u3Rjcbv6N5AybUamynfaExVDy4+WBx5MrghVhXsY7TRFt3oyN1
+CMPjdg7DCbvwGGyoP+7U5JN21QXmtjNZq8Xm3YaTCyVeCUTPwSIZ29m0bnN0QyQoBh8E7DKMB6i
KIe/twsqAZlKw2sWt60KPMoeSrf34k6xmuAaX2CRQBqU7BSzj9IDCt8uWmJ2V3e7IQz04FBlsdKi
YB95wyctV70/+KO71R/wjJP5NInUqb5YYjIZt2+mVnV9tUzD5oMdqN4auWX5NoJoJCGWaRSEAkBd
i9JGrHZO7SIj8awVUdHeI8AfPjdjkT9UelzZ+JhyUFb28+IQSwc1ciJqUhJlvKTP1vpclkFcly9j
ESNN1yaR+Qk5mKzb5UDWkLcKME36qoVaGexvX5VXR+ZbBYQLdgN6+vk57qxg1pSgL154lwe+FIgh
KiS9T06hqR+R/iylIRJYofeNiuwqeANIrESSgByWMWSAwXNpjKXy0qV2Y/pOoVc/ki7G/RT5DGTg
Ma54qifPfWfVihIL40rkKs15yNrL7nzU9BSzxiI8KVZQvahDaWxxIne/xD04+dtTXFY6/n8sGsg8
CaTl9uIYTYPmVrWmKC/NWImHVrTVjz7ArkCJdW1TaXVs7HI3hwUvsl5N7sgN7DuUDoS3Eq8vbyo5
Z+qt5CH0M3kR9fMdxvhDQepiDF6mfnSNIzD1+RveK8WurIahQW0mNONNEXaz/pjHPEQrW31lHbgq
oZyRS0JWINc7H3+cy7ruNdwiOq6ZzZjLtMSK5n2XpMjzm7T18BpAqKS1/iUZLg6BNg0rh/xyCeRP
4KJEnAc0zbLkAOIEkWQvT09mii/6kA/DR9CZCjYdaCr6aa8Eg6/bKRU+r+uPK+dAru/fVzVPIakv
C0+LlctyiZgA/O0MbdampzrM1IOKOPAjLeRgH41Z87mKPe8uybNyP3IrbXqrjXedVjs7FVu0Dadq
TcVLPgzLX/MmPUWqCKBymUmlSHq77dSnp7CfhgcFuP/BHC1tHwV583J75tdWnbNP8kSJW2Idzzde
OIDtAy3OTihLFvseB8LvwjEHX7Gb9FD02vwdasm0A42cruWoy1tNrjlYBS5vSrhcqYuhu3pQdBUc
3MkFvbBHxjmRuLsa0kRu3c+Icr7SyPVWTpn8ny6W1uBGQzsMqDp8w0VIMI6IkinCyk5Oi7ih35ZN
LHx0ZdpNrJm1u+l1mWD0eBLG6P6J7BmJa3Sebi/6lf2VhQDIDUAnZMfsfNEVJCd4a8v81Eaa9ynL
awiOsMWQNcKA4PZQVxbZsDjSFPI4m3Swz4eCVBmOca0Vpybtq0OHjRN6V12A7WueFtFXO5qJi9wx
W0NzXVtn3io0L6QWAkH3+bgpoCMSWys/lYCT/8mxG9ppZqRgA5JUd5GL9XdFIet76Fbah4y69so2
X5u2RCHQd1ZBWi2rWax+qNStnZ3MDhrQA5YliFrH/Ku7GcQ+Nl6ktdsaT4q17s61ecPJI+SDDSG5
1ot59zVygkZUnLTIMh5NrfHsndMM1aGswWGDv3K/axFK/r4V4a+lasXz7f22+f8vzzdJjqwvgcc2
3vAkf5XNyeGSlA+oODmTpqiboSzGcFuI8U/gCi/blfNU/4fbiohe8qnh0Mh6/fmUBwQh0KOdy5On
hz/DokKwfMiy+XMN8nhaebCvfDmy3wqwnkua+2pxrIQ3OIigO+VJGZvyZSb4aPzAw1kI7ZLy7vZS
XqTMlJcsyiBcExREyBcXSX3Uu0iAxUbyWik6wlPl0CTJIR7aaNda0pS6jLPhcxhqykca7E1/IFS2
7p3GRXSNk4kax8rvkRnx2d7K3wNtCLYnrTZQoecLrVuwPJs2il+nIDTyu6oc+uAQ8xVWvmdWMRZp
ZDzjzkurmLdpbJMKluHIL0czznNXduLioGP/bcmgSWdlYIgt0vdJjQO3R9mFMkfS/pry0nmMhioI
UKkYpxEquVoLKf2MeFBn60lyVzjKf/oNVKbhPxM6IGZ0viDGlPU0ifP4taE1tB34Jo5KFWc/0rT/
Maiz8xIbeZL7RRDNm7BOo/deMiwBpEc2gu+dvHZx8MuhGkorS8LXQg0dAJBenfg19aht37bed61T
MPikQfDeIgZWEBAWZbAC0AO81eJKL+s+nVFhUU5hE6XbcqLphEgbCVuGZMkLKmGYM7o1KI9IbR/N
pkwQrUzHr26oDp8GDuZKO+baQaDtK9sG/CKQPuebgKV7gHKiE76inqb1flQY2nZE1kLdG1Jt18gn
5xEKf3MsJySDuY/mlZN4EcKwHrJPIltWcAWXfBvNGlO45HP0iqRd+Fy0qXdSvMJ8zBwze7EV3E63
cVxnv3DzGU63P8mL25ahJfGNz5IKHmt3PvdZn+ZssDgB0iX+2MIVYCdqykZQpu6tvnIPt8e7eNZ0
jhnXuqT0US1ashWNOdYQKVbiV6K54alTs5ZKoq5u0PJTt7MVmJ8jjP5WQogrk5SMXoj0FDeBaMs7
+a8nJXXTFryCnrx6nWN/QvyIa6XW7KdJFZ+aWVlrtl+bIygCLGhZW3nXnw83kaXYggIgKpSh+2io
yrzRqS90ACR6b4MwZ462UuatXK4XDwsrC7tdfsUe+IVlrV2phtgLsO95LYy82qtF5IFnndWDFmAr
uJJtXZshyscEvcCH6HAvvhizE1ypeaWcerxR/JHC+VOlTdYGNW7nKHorJcFWoy+3j86Vr0SiecCF
STOBi2LUHOG8p/a5clI6xav80EvSV2MonG2YWf2WOqHRb4qi1B+cxHZWvtArLylxrmHT2wNWQHK/
mHFRDaqeWHZwCssBL0Ld7ZEPbbNGjzaV0IJ/0DxtthEiTzl2dkHRbnCVcym4jhPd1jYbDrfX4mKz
ZS2QE01A/JZmLX5OREw6Va0RnWyhqHf2ZLmYqYhedbfo+b8XYGTJjgp0FHJLWpx8RYtLItDh9o69
iE5dmMZ/Zgfgoe/U/ZBvps7+idNHq68csIsvdjHi4mFqdD1MwdlFJ1eJvV3Q5+qhDtL7rii62o+q
yXu6vZ7XxgP4Su5O8QAQkPzvf90QKlKkYSPM6ATp+EeodBPcKSd9FkkIoAr1z2/vH072GVlZbPZ4
/M+Ho0GdJBQWk5Paivir2Xg5Epdhs1cCOvgbAl13jeR8eWBIVTX6OhC1OL9LvHEMI5WCW5WcbJy4
/drrNd1PVMowfZUjWX97ehfXA2VrDIGlNCNaN7zw59Nz84LqY64mJzfhrlNgVgb3Re+01XZs8mlG
gysw7rSoFdn+9sCX28jAsqdKYs5VoS/WVZvQMRVAfE7R2Pb9ZkLSVdkqZpxqux4m38ugaXO1EmRf
XEtystBy8R+WROclzlAFRoILZ5ee2rYtUTRFMh1ZM8/76Cij+xzM2fQ7MJpc25hZlPYr98Bl2YuK
myQo8lVSbAT9cL7UZRvHppIa6YngJvgnb9z0S55HRgg7OLB+lk0aJ1sK6fpnw4ma3BeTgBNVII52
e+GvHC8yNSimMrBH9nvx/QRB1OWdcJITLai53zWJlYY7NR0m2nGKs5IhXsRrcs7EqzKChCK5xCE0
PKbCq5T0xHsQcN8Wo/hpsBI4kU46DrNGrJt+abTVP0URYmTSpFV6uj3fKweNvFzqj0qpvYv6Vh5H
swsaMT0letfpX6q5ig5pSBdoM/VDuFfnLFtTGL02a2IKQDzynuJP5zut0b8YFcNKT3PdNWJbhx79
V9utyidFacuj2wjvVzg5bXdIOgMJv1gE0Qqo6tqsJV5YOn8gTrIMlLMxBVObK9mpDshb/Upzsg9l
oZbPrZfWwEHTodzfXmeZoJ4ljGw1Qk/wwtEk575cvANpUxK7NUF2ys0kEbsEy4npWHdm/h/2E1Ms
WgQkp1Ik93xxAZdYpXDH/NSYontu81nzRa65j6qSpsdZN9ZkGeRmLeZFH5ckiDYB8f7yhiw9s7ca
3c1PBV5luPi0bn6nvUlSN4bzcTA75ZVjvIY7uz4qwp6Oiz7RBZq2U43eHbUgPwlba0pfmIn4mKZB
MmyyBgcwYvPkE33UtebPRdOatoD8VMlwVR4FOpnnq1troxUOQZKfbEgR4Q/MhqvsgHtHZ2wGxQif
iJYbc6sSuXQ/1c4cZjp8TdFsAq3v7sRYtzPmsEOylvddubQky+CteU36t0y77FLXwtxjOTSjjqJd
NeKVDnDB7R8mo2jWZPuvjCZ5kyiWUROHVbF4FNHNi4yu4uSWkejqL2FWO45PCdlJf1uBbsYrz9K1
4ahvvFFVeBKXzQgafE2pNgAY7bbt071ikEZu8J4X/yoQkr6/+zMFusQ3CmwKkPGyCTWI1Bqtri+p
lSIBD/BBS807LR4NayWyuDorA/1WnhjIGUsRVyXRy4TbrzxNVVp91zzF8WET0PMvtX7llbnyrqPC
5ElWJgVYXrXzQyuGopsGuylOtjt3/cbU6v5hjnPtCJOK+gSf0POgF8k+m41uhZp45Z7lLaVzSHIO
LXIJRS/gCxvwpouTWue26pt2wweQBs5BzGH81LXJO0HavKQeFzryXrJfCWxW/qC/wt9xAoxrZBQl
HTxev3qhnW0FmeYRElP6IcLuMtzR/wM6e/vYXJsnnHruIkoYXIWLvEJr6zaejLriFpxqDNG6eIdb
U7k1JhH7tjKvZU0X47GfkNB5uPCAltTp82lmUygoK2XayaTR/VDqpQCqY4Ij8LNRtbE3x1pyd3uK
FweWISntSElYiivg4M6HVFAWcUO71k84RiT7KJvEJxx5cpoXWOisFR4uo0E2kiaY5NpQzSYmPR8t
M1rU3glTT4k2iSenqIfP7mArzj7PAVRthrSy6mMPSX2vZUr2qNm1cwf2YU2s5uKd4WfgAutQ5SNE
oody/jMM2rw5z59x6slOj95sjq8WEvA+V2txh/rRQcXwYxXzL3PeszdVjko4BtUBeQgW4HzUIhtK
WlCmfhrdLntNoj45jK5wPneT0FOgJWP9Ux2N0R9xCXstKihsIxyPD64aWJsAIYTWn5po/HN7/y+P
HG8fwRr9I1nzWkIQyjQVqtpZxkkpsvhnL2LM4O148PQdAV2YH5u4Acpye8zLM8eYtDEQycWehuj0
fCFaChJJOdrGqSpc50dSlvlH6DMoK5qRvrs91EV8xppTtZS6keAcCNXOh9L7ZJYvqHnq4QO1mxY3
rGzbDEpyuD3OtRNFcVayHIjQLuiyodvBCJ5C66QiVv0IjML8J+wR7xahJn5bmCxkfoel4coTcG3z
bDr5sLioztLoPZ+drUxjmfKLTm2nprbfWX2KZa9oejx1hfNt7Lx5TXrp2t7RwIcECGQeRaLFkE1b
06oJG+NUxJX5qISOWR9gbDebukQJcaXwfbl7dIWYGGEClxP3xvn8yhZ0Qp4mxqmJDV356DSg6HZt
g23Nr9vbd/GWkhkChmEHaUch+Lc4JqbjAv+ZLesUG2qI9VAraw5eGqhfI+6yfeFGur3FkTM6jNgi
ZyuH9PLwMDr3ohTjlBKWizWlMloVUWdbpyrWxoNQquzYDHV9LIu52YZYGuE6bk9rEh2Xh+dsVOnu
+vebmqV1nGW6wqjq1D/hNlzclRA74cHo1r9JPc0rn8i1NeaMUg0AkMqds1jjptWSQbNLm8binO0y
V492lEtjv7ZD8QHDnxo1aI0KgBd3+9u7e22mzJUCCJokaJMtrvukD6t57Gb7FKpWtnMyU403ON2I
Zld6nfiKI8awhuy6PiRfCJ1NOvRLwkU/Ol4cNpl9qrPUPKLoGezMroD2AEDSBu2b2vXP25O8doho
pAI/JooH0774VpQJwGU6Z9aprWz3tW9GPd+DS8AHPAn11tppeVkCuBDY9azxrq4PzbBkTgjLLCtM
IzOqrcm0TrAfIt8qguZzlDZ0SJtGE3dKxJ6HcCLc4+0Zy8/i7D2FUCJLSmQPEOyh450f4HSaMLxq
o/y1r0P1aKmj9CNvyz8ubcPWz7LcImUdnK2tFaGPZ/p7z/Mb64NCD9cvcrpLHELXt6o9jkr12sWh
7k+maF+1WOt2/LtgU/W58aI1k/Hg5E20MvLFejMyPSoqZsSKEoJxPnGjHC3I/EP9moRJsTGEZu7q
oS8PxhDHd9CYw/tYimW8e7WlaYGsnfGgggs9H7SuKjfWQYy/Rg0cqaYM60crSJpD3NP49rJY29kG
pk3NONVfzaFV9reHvwwdQQjIDijVWhB0QDXPx8dFzvKK1GjwQ+70zm8dxfuD44c5f1KNaTYPDsFS
jrKhpQhCl7gojorWpvZdOgXKyn0tb6rzg0dXGh112QMwcFxZLEU1piYbkIpXGGoC4+LZ8M15in+g
BG+tvICXW02MKlnw5P/Ux5ftyDlDnK4VgXjVs9bazmVQ+qntNds4Upq7tqs+EvtUK2T4t5t4OT/Z
UIGMRxmAPsD5UodYPdJCMZvXLIkqbxMSSj9Ng9Npu8LwxGNm1ubsV3qDnPOcYkIKzEfIgl4Um6Nv
jkoiNqmd0X3hqoXEg/VnGPtuojifjchSgn0q+uG+aEWjApTqLM2vEIhIN6qZTA4mfEnXblwQWw6u
9un8lIlmzRtCbtDFBJG00fCFgIe3FKsEiAr81QnbVzPLnY3XdbhCjXTN5rkRO9Wt3l8F5/BK8wVH
8jAo/8tt/it/BaDlNYHVt69Wp5uvlaDNyhOg7ENHVe6pjLb1pu/qZIc1bpFvItfoCjj/4dfb39CV
w8SM2VbZ9iD5WrzAfS+CclSr7hVwWPSJX/q9wwft0JtjvlO7Rj8Grb6Gjrt49d+km1GmQ/6XAGuZ
Qo9hQrA8mt1rVntBvEEi1AUtY2EV3E2qeT84uXsw9BS/UUpP327P9w3Tu9hnij5kXPyFjeoyxBn1
SlBN7bNX6vDRy5AiyeGOTeds6iKkqlnVYtqX4ZilfptHw+Ooec0/UatF/ypN1fd3ndA62Iq9Uv4e
xnj8lARBtu+ssjzaWhf6RvU5KveqontHHKDtQ4wHZenfnsLlG0fZCl1z0Jvyol9SeNJJ7bF8jrNX
K52S79gkT48tkpy6b5Zpv1MyLdtqHS2U0ckiv54N/e72+Fe+FNg8dI8oTACOX7oneNiklaFa5q8V
tlaf60GNPkaKVt/leuv5UK3XZNzfYrHFlgHRIy+nMggnfRkLdxl+sL2rFa/ABZpHoTvpsewx3Yvt
ee59pTHLT54XRs+17uAZH/STqmwK14q+pJCFP2a6I56muRk7f0CHcVvNTn2iJzFv4RN428yy2y0I
UOUL3eG080uRdelmtObg2Bh6/mTAy9tgOGkXfm7wysV5bT7ix0E+dXtZ326Y5TRpdLKioOxwNV98
iqPiGU1U6fmr54jS9s1gcnDetJuy8FtLDP+ACvPuEHw3W5+OpBHu8C1Lq7vRjgtjPyWR227yvop/
irlSvnlzZDZ76ICm5Y8VlQ8JCZpiP+MzuweYVIOW0yP7Q6VnxZqbwJtb0XImUiUKNAmvBZHY+dVW
e23XlNmQEvzETbMz9cTYOFWUFxud2vFxcrxy2kLZtz7StEmwYqUrc5cbYfAcWuX0RQzm8MNQaRNu
7cDL0m2Sz/ZeV6WgXpT/e3vZFxcg4BOSSBpDUroSjYklVFcZvcK1BZondRmZ+ygOkk2KHdNeUWPz
IbRz8yEorDXN/EW08DaoFJeUHUFa20sQtt05c+y4SD2MwOM3XVZk91g9xPRgccW8Pb/F1/q/oWDt
yOqKh7i7zKf/embcAMaQ6AxUJfC229bU1DfwsMQWxFRMrq6vqchfW08cMt4yZ8o5y66qEeDYyMes
7Zsy1T/pQL39rNCCHcUcb2Pw2PidnSb725O8up5UH4hDXeizy1ZYrk822amHcI2rggZs08aPdMXb
qRjBrgx1ZT3B/0n0I1pP0BcWXyneX9Bam0jfW5kylX6VoUPkY3Thfce12NyGltOsEPWvrCgjMhy0
IIL8ZVckt5N5qAOEiIYwHLdEYvOB+MU54MXbPOpT9M9E/3Mlj7qyoLT40Krl6wWWtVS3jpx6tjt2
GaGXLNzYvZnsB8eNfDuB0Xd77xbRgDygzIsaAFqNNBWX0UCljqaeegHARSyR96lRlVvQ0xTUqwzN
tyqf98Kdq10AUXPl05BH/69r6n8ju7KVBoAG9vBiK83GnYq4y9W9Vk1iGzpz/RjCa/8PB4bLEIgm
JSMq6vJA/fUBep0LyzTF8AS4Dq4g9Thvkq7PP+kRlXxdadcEOq9tHXVN3kqapUxqMasUf7Owm7hb
Qnlm7AkDgsAM8iM+Ab9v79zVkUgKsFSgpEEgez6zfCx1e1BLdV9pZt/8GKD12l9GMUXz1ksNZSUF
ufzwqBLB9qZqCx8P4ur5aMThupF63NEVJYC9YnrpLkZu7SCmOLtXM4S13zs7+qxcY6pNfkuRajFe
O9qwxfXC3HeRah3NDJ3+SJ/rf2w3iN4XhHMQNbDUEB0RcECx+SJ57Oe2LpUU8dAwCKza5+lJw5+j
bc751pr6MN+huYrhkNODClqJ5pYowbfBJUBOoqlxPFhiNCbNwPQ57kxMokyn+FiZQdT8sgcny4Qf
xk5TH/oRTNnegqdcfLQbPU3zzdjpef9cuTieH/XBsdaURq9sNuVkkJqWrKCjFHa+2TTuKm0Memsf
ppgB8oK4+n0R6e4eL+164yBUtrm925e30NsFC2wf0SdIO4uvJovnAdXLwtt3okz33dTH30DaF3dI
W6q7pFbEh9wIAn8I+nLler+cKtQChK5gItJ4uuh/AfLnhu+Qc1UQcH2qdUn5Stw+hdrq9POuzkwv
W7ly34Ka85uPzaZ2LoV85EclV+OvOylyWsgq3YgJU1SpgW+FVrvpa5x7kryrfsw9nca8wFg6tgr7
UR1xCqv7qjyU8zg8m0497nJv1lc+gmvrADuMQg6AcsAeslX212/qsWw3YrskEDPL6MHSRbdLp6Z4
iMpy/lhZ7pfbG355edEfl1pL6N9QEFnGfWwmJCh8j/dGSsXGz0WJVbmI7HLfa164ZqGwhJPwlQHR
4VIGR0GTE+rf+exmTaVaGfKgChE3W9OtRt8Wnf51bOdia4u+3Voz1Q2KdPlPJVK/eYFwkOlADdwq
7XJl/y8fPn4BeGSubiLQC+hDnrra2GmNjlpw3h6y1ptSKsJtVK58VJdbyjgcMZ4GIJwXQD9V6H2f
RahDxsUUPeeqEz/YmZY/5Njx+Fbm/ry9pVemZSAMCcCNorcswp6vsUjtIoxM/JnSkTWOFNf66Eal
+vn2KFcODrPhWZCSe1K56XyUym1pHaDouS+zxHxux0jCp9NheOgKKusrSaF8ZM4/VNmJJUNB44TO
2rK1NtXpRBcjQF9TRNGPSPGsH3h5hvNd3EOo3FVWOyqHuDHTamXrrswSrIHkEnL9EgUuvsZWc1py
cl1mRHP3YJFMxr4CBmgjJkV9ub2iV44JY/H6UFnkm9QX34aroSM4mj0v0BTl9xE3FwjMyvSJhaNd
5KTRCuvg6niyksk2Ij63jDiFa9NtBxQE+I8sP0vc7N5B//bOrVNzqyPtsPsP86PrQxQoTbm9xfyI
aBu7aSdzDy8KkQQdH6oSZMwmlXnYFNjtyotyedkQRfBxE7y8YSqWbTUjnSLDrV0UKJvZafZV0TpP
SjzWGAoEb9VM4Wh+IlunvoI4RbR1MuEd5gkhc7XQ8B+qVq+ci/PET8IjjguXU2XYS6meGS8lJHAq
a1+Q/aECr0+7YsRiIHOmdPvO5WYoGnog93hSSS4WRzdKmhnquGruqdxUH8OqQ4ljHqEPJrgA9tRd
Vo7TxbXDeHAVpZ6pzf2zvNqtOAiUEj+Bfas3IExFjkq7P09au8ZyvRgIPgi3ActHbYUQaFFWGV1F
2CFeZgcDv8YnttK6/z/KzqM3bqRbw7+IAHPYkp3U3UqWZcveEE5DspiLoUj++vtQd2O1DDW+WcwM
4MGwGarqnPMm0vfSK/DC+6tQD4AVrsteZ2BwUfdmi2cSWgbhxag1q9xmuUDYEMZTMXX+ld3t3UcB
MA7suy4KTD44899upYtV2P1U9/4+hgTzC9dk9xBXc7Mxcl1dIym8W/Rcixk3ZL81zwMV69trFZ4B
XdZq/X2G7UOU67LfxIhzzrHVnwpdi6/Qjt8/RRpLqop10Awr4hW6+ruayYcc/w6kaLY7T1vLWpZT
jJHk4eNP/dUn/O/zAU8hTnDsClZRE4rQi7saXY+4qbqvN0oDSA8xuS4qeUOC9+BuMFQykzEcB8dT
t6wWHqlJYGG8x4s7tY6E7rkFavvcDNjZO68IlayKPipyRpRQj7pZ7kBJje/t4JR/UrQmT6pZ/Hvo
O9aDE+d2QcmIVSExTcMpzl3zSU1Dr4fJUPlGRKC9mTFwxZROTH0zgP64+u3k69OPVEEi3rSYup5Q
gpc2Mqg5T/EFMoPlyGCJXSm3G+Q5lTfHVuh6Un9MlEkcYWASTXyn12M/nuPGs6ZtXeTu78DqyM82
Uzv9HMtC/SjNJcV+32NicU46PHlCtoS2P8ROn9zVAE39Dqc6bdy5TpstG0REZb3z7KRswyTXhbd1
lZkYD75sut9qqMtqPzCY2cZLbBjh6EyL+m0lJAVvkonVSOiNlakhmqWTl3YkUUwUm8IWU9mg/VE+
pZULOJsfDAeSu4UrYCLjamMG+VDiYVck6TaRiRP/sexpEFsKAWlHmY6I9qZvpsWP/LRs8ftEMyFb
Hp490NFTHmbtrrRUgDOmjmI61nZBl4rppq7QDf4pmxa/OsVsZ9wacpjnr2PsWfkSYpwkA/gkI2Go
V77Fi1IFq1yHNYYSCSs2+J8XnyJexIvRpGOyzRJR70Vj95uSJIIiTBMbSxPa3hDVSUbOc1Uzuvbj
K9e/XOAU2BRkLAg2E37LZRM9Ll09E6cttrE71cfe637E41DtXF9rd55Z95+v3O7l9Vy8Haid4T1h
OIBt9sX9OmacFkvqiSOq8CbeQY8r5W6ZJI5PdQWjZ7Ng/6RuwGJN58brWr/fdgNKv2nRsezzJgTH
e88W2bIb41aPt20r8W4CXZjnMOnw5vxed6mXhkhwJ/22hs0VPwFdkgdqVZSad/OU6EfVW1YbluBF
LYvYLh9L0Prxa594sEIZtpv9xvVyOnnHyicvlJ3b65FTKiO+L8e67jYw2qs8VF5CZYLtcCW/daRb
eLss11I8xkmX/dyYJNPf54SlnQ2taeuQQ9D7CU1ntLeyFaK6C2RqWHvV66lxwKEw/8+wRe5Uod7S
8kAFxgjsQXlm86mDd/ONN1W6kTEuy60wumy89Rxt2SpA7exJdWWun/itU/Yzd/Bb/pIgSF3O/TJ3
1j62Wq/eY83skeBT5eRpH7CmcW8mo+vUQzZVFY5dWlAXxKZP1m1QG3P224LFtKfHjodNjmtyYG8d
XKy1UAzYq6eR65AOHLqGkBKPr0yW5kvbJ+3UHFSWps3Bxw8y23tCJMbnqUkCD1Bbubi1gp7U2maU
QZs8WLPQpycXrOh3T5llnOi5jWTfgLwkLE+zKLdx0FpJZEvXH18+/hJppS6WHsAFZlGoIzjY8JC+
HF50aaYYwvj1MRGl0XZRy+rwdqRjs+BTra4B4h2Wvdz5Xul+LqZ4+i9I2BYemirmUM9rkqfCTpok
lfSMW4bD4lXZT92v0ruk5gjflqMdjxGYf2NvMxZEYoXS1Imh7rEdMEOkRWZ1zzeuRFRBk5NhMy9G
z/vS6/ph1BLVPJLbpZU7xy/jeqvrysFYqa0s4H5Efnp2HiUmgGE/60s9RHqKieSunmyV32qlyLJt
1ZY+HCV4b6n/1Z47e/kG19p3XkxZ1D/9LrU8zCuNobvxs6RIwkHAAPEJrTfM4i6Y49H/k81x0LAR
uZ2Y7zApqY3jPOTYiFWLKXZBWgRS8pgsK4OjYBXdd7y4vWguGuRaI5yH/iiW1GlK9jM8uMI5btts
ky1jjfIjFUm8E4zG7myzDro7qCZV/M11y9ENK1uf25ts8Op5JxJW921cJI2C6FYzdYlxujjGndQG
Ts4SH7dHxXhqCE19Wrydk5FImDtMhx6lUtWB/LEpjzASHvSbudL8+KRRcj8icEr9PPTlpDoOSVPO
WpRKrxfPOQL6l0WW8TBHGGmMSR2RXJbKTVnAZ9zoVqbNm7hocmfj1aufNEAD3KyoMznlworQDp+w
FWsuF0IIxmZUoZvWmX6PVDv2fnmLpS0HMVt1ue1TOSg9hOYnikdKFufLhAVp/jlFsLnRKkP4R0f4
yS+JyuxTMySjccPj1+dN603ipWf9JAc8hHjJAq5Eq21iZzH3GHoIL1RuTZR8MyXWS9xZmROm8ZBt
ODqtdp91+Aj9qKAcGfedJrz5RxN0Fq/JMKfibsrTAtCzjafPyeB7IjL1Xm2Ip8JIvR+L6pDAqE83
s2oSvuM4Sx3iyP1YmCEOA1XxXGlz/N3WkC3fQ7RfeOECvHvndk15cJQ2m5+9RczZuVN+wBynGevs
c2x1pTD3qiDR9SaQfP24aWW9JdsN85i8xENQVfPnBYXRH5s/1AqoQiQohVZmUPuFaMR7TDwSjrlD
0hpp7G5nW3Z2JESziB/eApzyVcUx5nvYuZbddEp9TdjHdEl9bwfkbZ2l5nUEODRoGG7ToPWs04L5
kIHQWjQjNvJpnoSoAbEHMuvBLH6DZ43Bif+XQ5kaI/nZ6l7r7Qd3Topmk2TpZG3HRMPspF7x+dDK
u675PhqtVWy7zjV/6THT+V9j02TdJi2XPnnUBkt+QYBC3mHlTta8n5Vp11HQpNkJck0+30rIMRMD
IU6XbdEb2g0zBo2ybxxXHH5ogwBL8Vmvhp2+xuJNkavK9AU9T1HfClUOz20VmNp/VF8Wzuwk2zZH
S8uUEU6IhH8neiquAdvmZVXPMItpIT7O6z6AMuyiA7PpIvIJpPboG7CbtoNVD8WNOcAR2VSyyyn1
6i77UVS1/2xXTltu29JrvAffni2q14np/lmrkkxfy3GMr8LaxYv1E42BIOkySUzkBmVVWluNIE3j
a5f34mjXjeE8VXZuf/Wd3uhDIwuIA3ebobyWeHKJ2zOrw7lzHb+uEXYrfvS2Rwp67JUwuRmPKpin
ZldUun6LjQw8nF5W92LW82Db24PIwiCZ4pTIq+4bJrVYBc546x81f/4Gj9b+QzJJ0YZzOY/P9jD+
9mNlXovffXfk8VNh75previa6HkxU7GB7qSH9fBRufPcKDgOnajDRDSgmuGEgriL/EzoEAzUVO/w
JnOKK8DJu/oP/hLuN3TJgHp0seuf/9Xh2UMKqha7+rEHt3oGpOm38N1LSEyCzXJKSqqujw/691d8
zYcgLmF1xX83DBT2YI5a2+lHLZ+KYm8s8YxFnwdSO4XC6QwjgnehaU8fX/WSl8JXgQiIosMEeCNN
9tIlMZnJpEinxjnmdCvVoy8XGcwRczL5yzLT1L1z5LjEIc881bbaIMtpD9eDwxTan7M8BFPPju3n
avnPmecFU8e6Gnt4Ok6ALzROJt1PpboxV2GvlI42rkLDiilha27KcRjG/Mrg/5IBBmEKuh2DobVV
gcR0qew0RZ60ymr6U0W1ad0mcRfP4TIK0Gfq9ix+aHIb332wirKM4mJxf+EGOagzA/L0LtBgdf7u
c7P9UgXsoyG2iOluIO1WP2KrV2h7lGpdHdZpiYlgYxXjd2FKUWyzWdN28Zxb1ZVJw6up298zAAaY
r4a3q3YJRthlwiULoG98rXKP8EiEDruDCIiNP9IsnbzGEv4d+WWlHo1J5h81k6HOHMrZ9JbIGLw8
NkNrkIH3mI/dUoZ5VxTjZyFcX5Am5aBWmdSQmREVeXHn8m/NnSzAwK582Wuv9OYWGJ69TjBeR+rM
M96upaFIvNyxJp8IBF/dNBR498z5g7NsJ+/PgDYn4j8gf+PjL/v9VRnyMnN+tf+EeHCxmwfW0Mbm
wHi5KTzh7KWQAdbmyhv9h6SYi/RzHli9f/aNzFyu1ezrHb29YzptNi9ug1ZZvwxagbWsMeVqylOX
68HZV35X73rCO5PHDDD4QWtb1YSitewuNLrGMe/TvO2cnZ3McRXmMtbHAy8vu5uFGGUVzq10iv1U
msXLlJiEJFqiIZmPfq36r+MerV2Tx03w/eMHuKKwb29idQsCF8WTDP+K1/Pkry0w6bp0MPVKO3ru
sJtRN/xQTj//YXNyHjjbk+1spMN93TnOnxlC3ZVB5ask7+LyJA2AmsI9Z3e6FNaaY9ZUC/5Sp3Gx
WmOTBok6F33rMneilCo3U5bnZC+iE22fPMaxLZWM0z2Y4+JMUdzkpffNgnCWbE2Pgj3GCaiMy59+
OWS3sxf79S5faKGjeqq9bgpTwnG0bcHJLefQHnyzf1BB6pxnc6U4T7YNp3zUG6TUYZU29m/b0Ww6
62l2p13SG26/zVDIJicQscA8DbOp/BD35kb71vS0/uLGtpTrRwzfAh3FhAGnkyDJuNP3H7+0S9b8
OmoNOPAsgB2Abv7xdrFVaoGd4ejipNxkWkIrmPuj0S3qjgl9vWeuIU544o6hbiS/m8k3joRu9j8+
/hGXX85KtHtVFzKUxYrk0p0nqJssid1hPFUSpOmmiDncQta4IY5ghkxpLUu4+sY2pLJ2mlPr2cnO
av2a98o/fgbwNzZicMZI5b78gqZlUYZfpP0p92ZpbZXrTdHQ6MYUOWZaGmHqZ/3WSXLtdsTCNJzH
or7yEb+Oif7+iHkSpEyh1qacgdZyCQ7JIGW4mKXtScVL4u/TPuiXsBt96d8s/WBkYRZPY3umZZQ/
7bb3zW3p2vVd3uOuuSD9b71jWySJQl7Sa91ukNkoN9Jo3ZxUI92c+4M/6oPYEcjdnfGHq6YfMe84
OI6q9k+VHcdTqHlFc+yCRCqaPdk27s4ZFm0fa/lQXcHCLkf+3C6C4vVGOYLBgdY//2vLUCCNS6Lh
/a757q9J97VxI9L8a9r2jR19/I29g8HWazEPgU3A+10d6d9eS4ieIA/61dOotF8Twax2GONb6GzH
ds72zcCUN8zwrqh3surLZxWn6Qa1/PCNCeN4A+fu6tq7rODY6HGbAQmDG0sc5qWKYmZAq+Qs5EnD
sCqLcDlIwqrK2z7SHUaykdllS3DllHsN0nr7hYF78BBwAls3j8v6je3E1fGjGE7ZSk04uU7RWIex
NrvxoPLeRBdat+WYnTodFvTTTKhuc9/a+rLJ56IvXpaUgdtLwODmPksDLdlWQSFPdKqmx6hXGsNv
uzKJa/Awyoj3AhyiDxc38bJNlefC/TY6ZcGZZVWZcu6IoMzVI5oeDl369P5Fs+tME7u2LM06Gke2
agZR9uTfIfxBwX/li7jsGnj+kLlg97hrjDAn79svolGxZlfJWJ/QJPZ3c+roCSSTDnGlAQJKYk+c
G8lGOl27hNXQN79IX5wIyBBCzcTq8JEeTbxRNhlCiSxqhJt+KZqkng8TWlGxaWbTuhmdGIXAlR++
liIX7xBvKJpPhG14s19qfvoKgkGqannyPL7g+67mZL/NUqbdhjHXxanNDedOX6QT7zWzcNJ7bbTz
LhosN0fHUuWZ9/XKLzLf/yKQXFQAHssYKe66tf61kE2JHj6HbcHWaTWnyR2haA6T9WAY9f3Q+umD
UkH8QOdn3kjHwaNTbyarWZmy09dEwsm88oj+sbRWh6WV07IynS/zNaa0jKnSC+vUMRhnfrW4KvSM
atnbLXyCRQfmvnLFdwcpjcRKy0Wdye5CItpF/VgPY2HEmt6fLDUmMlL48U6R1ZeZvuFllk0VSluZ
3SeD7Jl+iwTRZRLGDAxOT15YzpU38v4BcPv8CJeXQqN2+WuUZ8eJjlzghA7NzW6KBThvoyf26P70
EpU1m64ube3mymfw/sOkBQZ7JE6aZ/FOJZ2Lol5MjVQtwoXyDlOl1rgXhdt24ZRlGPzh1LNkR5Lh
x3sSR4bq0eoVUj2Md0T6hdqrunKevjvRKabZ5ggv5CjFqnWt+f/6LO1EC9K2nvJzTosnc07PJV8i
PTc6CySkp4UKmwTTEJM8KbVRMwspFNpSWlc4GK9V1JsV67xaWjAhWAEpqCpvf0jnyGA1vRZngVtH
O0RVrTr1Uju1GUT4yuWAl7Mne/uQdfTcYdWB5W6WyujPs50M/Un5snfSDXypNDYiOHG+XoTaEBjS
iGqr1P0/dpZMTOqTuD57jZwLZgBJXRFPNc7y95XXfNmusOcgaSWlDo0/1AP94rHmjmp1qy6ss1Z7
Wv0Jn0OFxjIO0lNQNpbfRE3sGXcBAcAF3NDM15jGL2V50xXOZO0//jGv2uE3j5Yfs4ZUGvDSyQW5
FCDpYwDGPHT2CZDKnqqomic/BjTIKCoBOEtVfhaNl6YGwhHB7MHq8mLMoiJWsuvCNjf7KdINEcPS
6N3khWKJYwARtO/sMisV1mZ0+vxUDvrkfzJB9CK97F1NDxWux9qpj6v2m+kP9SetB5jd5GXQy7MW
Z3pRh7E5l3gFyNx6mrK+JF5ywMMjMoLKuu8nH7JWMYg5OTOdlEcfM/J2C1Sc9JE1Gla+RVGcuS9l
N8zVjhiG6RbYu6r3fY6ceQd7sJmeTcawX/oRwH3TA+z90rxF9841PpBGJLra/+VnJbOAkvCO32U8
s+XC3iZO10O8Wu5rAoCmvetpzamoHdD8vjTtfZdTgxxAWwpz48WiKkFaBCHD58b1OkqCjjZw5xY4
BJ60pNbavWo94yZvAtTj6WCP1/zGXy2kL94wm7kNoLwONcC13i6eUp8dmC5aejZl04sb1YuqMWhI
YFKFQdeIm9RUcXYcaJWFFhIInppNKKU37RTcVkoZTC/OUIB6c1v7fS0IG7Cr+M+4IDO9zabBm59R
E/nyJ83h0O8WR8XNDQyF/CnHUKza8551qhgHE6N8M3X5NIdIWAEhIyOLzTRMO7twQuI4PL8PIVAI
2BMff+TvKhVIRZjWveoiGKlfDqkGTFjbpA+Ck0cmx58GssneXTKwHMOOH3QNwkk4WsoW4ZRWwZU9
9JVq+/bxw0Jn0M2ezjideJS3jz8gFmGBaOSfVBkj9iN0Rzld1Lmi+umltUieaWgKjxF7YPxIvN7J
njvqSPen4+PnG2YMZ8fI1UzjB/1/38uwMrz5nqwrbzSOhkC1+Exj4Ld6WPjFOEwRsBoOubADGOE6
cZncxW2qZxuQVZ+I70WOapfZLQ7TiZEG9368WF3Ut6xMGboxAy4N9KK+g0VR54duku3PyZhqUKyP
X8nrM794LEhebPA3/FxWv563j2Uh1NB0G90h2KBZHcYroL7gznBIaprKpe12lteOe6cUVb5PHSJZ
bbxRwcshS7RLw1S6E8GfVqbkzulpStRF1eMz+i2QLaiHKDMWvUfJbG6MptUnEZVS6MOnSfptr21r
EHUO0sokSzo0yoIzAwNdnFZwYk3KTaymwP3ulFVmPBnt5Ne3fp4l3cbrRMcbdHwEg9EkMvtGWlrV
PsFUrKyHHA7TeO5RXY5EIxBGEikjmx18Kbg/FZaNaWzMwV+qvaz0WD2BAvNYbW/0HmVJ83AXeLn4
VFVeGw8hQXxyDZ9s2vhrLXSRsMvOrZq3YJO2eHFji26nY+Vozz1q8ZPVV5OAn4Qr5CG2B37sXAUz
MFylNfK/LMt9kLom05IvH7/H90czSjHKdFz0mBq9P8yqUqJrpf44t3VmD7+DUZnf4UT7474gTKFB
/7cQPtK3cYW5XkArEzHJhtNBCSscRXNTgQ+m8P6WULEQk2OeZ8a8X5LamTa2QBUDPBdkX+bV3/rO
SfzaOwytjfDy4xt5NXW4/CApv/GnQT5F5OgFfy4rdPi/w2CciqbLysjNpf+D2XVS/Fo6syp+Gb6o
0rA34mULX2vOtjMSCrUdPVbyZvCMNEHKHGM1dTvLMTfupafjgC1kbz0nsFbXIX0JoPC9zpzRe0pS
bC3Pjq5aLPLwvRlfmq7w0l9tOsottjROHGwDcs+DKOgFZ6+fLNNT0JZGxshflLsmpRS8Qvr5xzbJ
b0Kd45IjRabsWhT/Ve7BOPILkqLmk6vhQHzEXGp4wDXQGm7ZPEz9ZMsRqkswDll3K3p9ya7JK9fC
5+IVeEyiSbCGfAd1+WJPUICo+DSMxmlwMTy4zXs9uZX20I9rOJiebmdRMuSF7bTI3cdv//2VKX/W
WQrFEIDkZcNjKSIxJD4IZ5zZYHcVUuIfMM/PojM7MyoCb9poYDQPH1/1HUb4OjL3aLQgefHh+Rc3
3Du6tPoh9k/4UKJDx/g5sZJDXORQlTiRqvplaOEPR8pSTR4xG8VNiLmCZuxKzJz9blPgbaZO7Sym
vY84zg51XObGx6qpCDjlu1VlAQ+n6pP//XmhcYIDuhLq6Y/WT+mvT0U3cl+k2aidiinzjT3QrV6G
3oKG6VPtQHruXGf8Ygyr6PHjR7Z+g28/kTVJmg0noEcENF7//K8Ll2qdxQ5LegYobdQGLeJwsPXU
dveoGJZDn0/G14+vuI4xLq7oYWqEywEMfbIqVhj7ryuiXagnrRfZ2U/FMH3G7BGEUh8SiHuEj07O
aIUfX/D9MoSTwVSPLVWn6zIuNqJkwqkiFRnfoghqe8fdKXszUjvHD5TRfnaPYZ1BCHLfpT8H5E7d
48fX/8cjxi8JSzd7nazhSPP2hmm2cDpyuuDUDpU4TvHisnF7uf44YBJ0axYxPgEfX/Eye3Z1I1jj
u6C0M8hkpH5xy0SpFbiQJx6Nr+ExpZ1EMRKWV8rupOm1bF9wmM8wPZlkBmUIfKePnMpJ/QfVNF6y
o2yfZU4nCN3uqRxneB+mPpfutenfPw47B2olNO7VsZdB4MW0X9eU1wSuTM54bVBwh7NGkMkvOLDD
nTYzSsBLIFug0VUE0+ZF2tzjWRKs5Kw+Nu7TqumrZAebR+vPbs9oKnTNMtXugqpws0jOtd8dNCxT
f2qxoclsM/ASKixMyjG5AnO+3+4cG4mwi/KaHc+81DTgod8snZan53oyjCMuRxKKr47nzSFLC6Pv
Qg0WcLH1i6BqrsGT9iXvg5e92vvQAPMQgU0uXnZpOSLPJ+GdVKGaBxTu44vjVyQF4lRWmTL0GpWw
ay297qPU6ePYZZkrO+PvRi02jkcvNYq5mp9mKG+SMmioyh8LVjPyWUA4Wb7AsR7mbUdyQP2tbWfr
4Lj5iO1cr9K1te8TBtXbwAc/jqalrEiggSTVbTsVaNO5Ncqh+iVbYnjkfarSDhuzVBsFHld4ztYa
IcyjW3nnyfIa5/MIF/oG3KWxd10JFhWahcU9LKjtuhDmR/WDtYrhvnJwMImSfNK+KyzwpmKHBfI6
yv14Jf3jxeLjiXwYTRUap0vSSQ4HbG3Dk7PPXlVutKCjt/HTRTdAo221XzrX3+TMEK9FIf/jwqtk
g5n3OhXntb7dNAB7aaYSWOgok7D8oKBrdxKbRn6CJukqy1KcgR6vdXb/6K4IzKG7QhIOXfmdVZSX
ltThY7ycfCQ5nhdBy3Plbga2L8K68Mc/+tSIOBzhcgbH2PaXW9lXVb+NO2VroTvY8JxUJvyTELO/
HSnvvHW2ZsS7JYArGS16UMLE04GXv8Z5zii768q5u6X0NvxDzARgPqUEHLuncXbG/kcxwwS+0zym
t5+W1s5/jBMptnvcqxM3cmJIbmo7+HBM3U1n53E1bpitXuPzvB4Rb8+slXJEJcsJAkZ6acjXm6Xm
WZUenBxWjHFjQQmQG6vPq/lTW9XVF5YKJUEpCJ+ls6m/wT/EGHzTFmLpPOgbTlrtq0pov6emgIrz
8Tf6j1/H2sdrB7UYMydmi2+/lW6UGtFxfnGeimHBcKsSjUpvbPxNVBgsue/tCaDtblU6uPGz2Uwl
lTUcfgytw8kY0s9ByTB5w4g2s3+McyMz+39eRQxhKW10PEw4hS+rm95jxDpZJT6jjhJH3Rdxu5GS
Vie5sXs+lD1WJlg32GoQlbzSh7w/fdeGGEUHghdskS9zOtSMD80ItRR6eOf/hzBEQSiXGY6G/gB9
wW0ye3flfbwbO6OVZ65K5e2vXOZLTMv00LaI2CzPzuQKiu8iztxDECt/L7Pq0aiH5b+c6X8I/2X+
7EqFdUWrgvpRB/u6FqbxbuTM6Q+qx7AG2QHV1kVh6Qmv6cysZXDrLrqKct9EWyRNrfyaJPByorZP
QYcwmSiS+ZjVXoW9rWFrw82VZ/Lud7yKRPGzBFh030+c82Qilaro+rNYRm3OInNs9HFDaepPkPGc
ybAfHACC+wGWiRbBYHWKx2FpR/Q2WTlriwZtYvJTSN16l/lPLUF3thuSE9Jrz12h2fEjm6GW3nRL
sTSHlWOXPiyVbN1rlbr77oPiLIDRDiMHsHQtY9+utgKac2m1WXdOKj8X34VFtCOhmaMPC1UE5tH2
5qyGTca2DTkBvG8zEpKtvshE5buMWKOORekabR5pjMcrKFFM0SK2du9bbHhl9aQXqvqkZzPnDZmJ
8fc4H70kbGsOuE3dlP5z5g01RjLkQ+WhsGxszI2qKMitrLHNsQtgHNtWR6fOMyvS0niyrEgXvqH1
mx5RWHmIh7j0d4syneS7i9Jq3JB4ojvbvDZqYFeiR8J4MTuUPI5TDeVd4hRWsOnJWPgeK2Fox34y
3e6TVkzuWpvh82ymsvYj6BhmdugdLJgRssEUvBlYHm1oKLvvw0ZPSB4yFiCWGxdqQHxIJwPozSlM
SjsYAp615qsuyw83h/35agzSkKEdS2m6UeHmfpmHUJkL7asLbQ+CZ2pJWEcff6jvzl3MvNfOkdIZ
50bYF2/fLr5mroPSJDlrbmUMP1Nn9CM97hWSNDVom2BIqTrIErWubeLvuhQuzAkDZEDUNU3CxYX7
tAEb8d3kPC+kWUa1o6WHzlVm+x8s7aw7ktjaeAcJy41IFHa0n46q3G9L0eayD3WCROZviUMbFTDk
GcGxQ5XV1cDcGK7zMbENTCSI15qLnykn2TXR8ns2g0dYDTAbSiOSEd4V8iZOrlaJef850FbTYQNj
REznHfvOs2R8BryB+IofR8wssFDFHrOyOo1sYVghQ0UPtjxc1SvTl3feIWw26+aHLzobDgSwi60v
obnrZVGWZ775fkYNYtsiaoxaeucuSTItQrVBuYCywNp1SSt/Vl4cfIP3j2Zes2o1fPn403q/BVJI
4qtIxba2oZf4PiNlt+v72CQDxalZ1WmxXYaaNGtt8boXmAjyRnZg+HgjHETWx58+vvwre+VNEePB
6sMdk14YUgXEpref9gRvhMJAC87mCBX4z7yiYo98lKrdgZJV9QZxX7PyvvIUh5UQoW1SWNFcwTuV
UeWo2sDc3w1qSzCXIxLouRSEiN6kmGPkxLOZbmbk0ce/+f1e6xu4ZjmksuFA8//aor9mBTUZS1Yv
eGHIfbRn1EnOkfNCUQ+TO77H7rS/4uPzbhUilcbeDttHYGqbU/PtM4I1YDbaoJyzN9nVcchr78kv
+lmGJmEKT/hwTHlYDpp2X42pdwWVfd/IARxarB+gcihInJQXF0fdhIwjsM58tH6V32id0Xzpbb1G
6qP8BP1E72FICqbYzFlpbp2sE04cTrNEa+MJY/Qxo/adIaTg0IlZQ6TwM+39ub5t8LuTj7Yuunlf
mwQ2hGCUlRlJOE6Pqh0n8AIIgFYa+VowLPnW6PJsftJ14hZ+5YbM/9h5lSFBM7Mxj4zSmtPIhFb8
OWtmbwrx7nO8LQ49g9iggeqDU6Xjv4TucOyCpQvtBKQzqm2zdQjPGn3N2My6XiXfzKGWZyXSNlEh
zp7CGqIENv/jZBmFf+VbutzZGTnx19rWrPER1INvn65LJqhfYW58jJ2cUNjASH/XAACHzJy1bWPq
NaLD9OvH3+8/rglzD0t/xr9sjpdumEwEahV3mjoW7agfsqkZSYwxq8izHHUwqDPCzPLGK9/R5YCN
Jf5KGiYGBEj2nTtGIxoIsX47HCpQ7s+OF3t5mAKo9GGng3JceayXS/T1amwp6/pEvnB5YHp9oIFq
6sOhQYTNXKvKdOQxnddsZmNKeevBaF2j07x7rNzhOvCAuvB/nJ1Xj9xImkV/EQF680oyXXkrUy+E
VJJog2TQRZC/fk/qqZUadKH3YQeLxkxnViYz4jP3ngtjFFTGn19lbi/Q5hHqH+cm8j5H3TRsaR/m
dXvn6mrC4GYMzYuYKJ4+aGRYwfCv/uchyrcITRpaBDInUASXg+25xTFFhs12NaiouvM11vbUUK3t
A+wuQjsup9a58vg9VIkr+0Y/4M3Mf42zg9ykreo2eB3olF5aW44//S5Sr47GE3gkh8eH1OePbXkT
BaIov3ZCNXqfscXObqBPMn5Z7Ky+gcIp8k+FdIufujxbXoLWV58cxHoLAn57OK5bEM4xX4bxq+gz
bd3K0cmKNcZ+1st7Co/5hlisgZyFccPJmI7jPI8va4n5a487tPcw1DSbaR9ohl0rxunliW+ikxbW
ZZbeb3KT63iHUATcyjCti51QMTkPs26X7rWbvJxh1wptdtoJZ/TMo+u03c/CDKx7q9jmt1ZbwEpZ
fyyvSAbKgsuv1L8mZfXGk/CGWlKxONLeRX23IP5z2ZcbMvPc3dwEat9lXh7st9Aq9rZThNlVhC+S
0RFSJ0z6S7Q0Lx37iOp+sCZTHZ3ZG+4Us9JuJ4O58I7K26bigCNdZ0k16MDYlYOsxe3Q1NnJ9RYA
kFHly/lx9aW2EquLuqIgy6av9/k2jnmKH7CvUBYiIE5LU6hXNWWivXdLC/Mi8QekW5rh4l+vriez
xAMWffIiRPPoEcaOPJROL9dkepRL3K1b+NbSJATosaSGI2pF3ZzmVFFfKaddM67UNK6xFxT6+2xQ
joCUddXPUBHHe7cAFjeo52zCheZ1yO8I/GnW234AgxZ30LIAuGzaHGKxTs41YMSNsZUJuHlXoip/
87HoP6piQ4bLqb3idAGmViRzB3sBHY8T7QM4CC5Rty6PiGpYnh6JfiH1algWN8550mwwFVyje+ng
4DwqcZap6EaBGbYYz/5Y1ly+m2bvVTsstlbz4AaI2m9o2FzrYCyetG6jTDoykbMfftpmjxjJaPHL
G+SXasZn0DjWTQ395p10d+ynGz7YAgXn0o88a4yunpGq9cvPWeq8v+4RJpsYjBzxVm46zH+1flbU
jx5mbE0r5tc1wlAY4SlWUT87OrnsaW7muv0sEXJmB8XcJEtWnIAPs8Oye+c6CBxOK644savyzSde
iN9An9auHMcUWXKHJ5n0HfeEeAy7Zm7NpvXED9dwnqGRgAUPFpboSYMM4r0gx69J8+WsRWF55Nrx
NjfT9Kqr1v4MBKrVD6OqcOB3jWm9lMU85yS1hYafrgEny5dqzdRoQezP/ejKzjf3B8U4z0NIJtCQ
BPUmHret9F8FuIY6PRMBX0016frVXhoTm6gb6DFuclRJpy4vHaJYc6MZjCR0O2VZPAFLtaRYoKL2
Gxq68Vs0+dsbpljzh1kKxu1LMUfybRoJD4zNYQwP0dnQmtZOhqIgs1QGX4JkZMQo6MrIjNwW/otu
NOUD0v3cLVnUjuZTU2ugM5OevBtlCouaW8+eTEf8v+21HLSzJS5KxTTcRge1UABkIuEknu/1KNvt
XprDJr4a42BoCBwmP7TKW9Am83sY+hti8LJ5Z8qA6CFyFfzTaGOIuooM4c+xo4X6xqSmR89sRLSr
aDGia2t29bDbsNR4+6ztPeZmFhxYtAxb9mUs2U4m0obbEFtT1H1Z3LWHeV6q4csa9fxoM+C5n50y
j75W8+K6t4FN68XizJuvjIHMe1ZNxtnXNM7iaJkuPK64YUB21W92WR+gG1UVEgajt+HaYSNJFmvq
qyeraFf3quMOL042VICT9OgRHvvSnHo7ZmSGbizIw/I2cut5vcJVbl8ZW81Gu4Xb4e9A4i2fIiJ9
inQeBcV8NpJUwoncOV/xDEhs/1E1igPbqipIw9UrzKTQqPywNI0GUPN1sBoT49jSds+R4Hr77JaN
3T708xiMV0M4WGvCeKsX95Jzxzh2sFd+ZqNnbfiwpA11YRKWq1NHTWwAUEqBIUBGJcMvUW5Hn6Vx
9umySxIBjT1dUrrytDHoyHG3nMAShIqVievo9Dyv6GC0zDCb7lf6pu5urPxFXSNIwteeiDNlrYq7
sh2nr9ie+/IE5QLYfxjV9Q3bX30lzKIxn5ZIu+ze3daKS2kbc7r6E3qtzVzkybFYDaYShpk49csy
VYlqHRWlHv6PZ50P0avLhtQ9Dt0aFJ+zzqzUQz4O5lcOkO47cdHG7VaWTnNV4OUfvjCkjdQO8gaH
kfHb0xz2zKxffCez5NUMm/MgWSiXOxM1pPUNm7vBQMSWHbOkzDwZs7AWzO9+h0sCF7ftsQIGeYRQ
Lyi3/oCyZ+v5JWu3nm42e82Du21q1fBz9ovgZ9F0XbcPde9OR3Obph/rmAOK7/qerRg/8soYSIEk
jjGd3I3/H7oHshC6zuH7PJXwa/2wcX9GqF4z0AS6sCCCoXJMtZ971ntfkEpyE22RzFRs4TVpPmeS
55T4Dhv+PCMl241rnbWfdeO14TEvtyFPwkYsR4vvMDzhfvY+NWieK6gGq2mt1601FteBt2pvRzal
4RxXI5BuotCvN9cMYdQ3uKKwByvPMI3rQvpNfu3OAcjfKC/d4IZGwjyUmCyafYcq0Hw1tRmB2KBL
I4ugIyiZ4rFrv+ecEzkSV+myUg8wTyW6nRz/gP3CBUTL1+knekQTwwp4Mg6dq70gbjFRijtOqJw9
WZ53u2KZ2uUkjBWsOQbKcfLT3jLM/pC7pI4aTtVlP2gd3WwvWocLXzL831s5WsDULlu7OASbXgms
C5l87nL8+lW8WHm/3rZrV0aJofJhJgekyefUnybvs47UmidMDv0uRgQaVDvVRc13CePZ2jfRMtmH
qWyCfegWC2VM2GVUaJGMDtoxIoSYazB+Dyr8CyAZcnP+FXRBYZ26iezoI6vJfLpa0NtU6EE2y55i
X2zVbd32jXdCN1imTXb2ohibdgaGIa2/MsULRo/Ws3fgZfvDKphc1j4iv9kIyjeat4Zat1D6vkY7
OSYeTp05LdtwCe+QYYzFPWCUan5eF6OFDk2G3W7GCxEdjGkM2jYFBLLWCGDhKXskHUSQq6d4ya3g
IZvIG75ldB6op6aaqk99jejrqKMBoBMVhi1T5fTrF6MjkrqPe78RdrKwbu6PxmguQTqUjWfsWKHI
pENv36dL6+mFlhpVGRy/dkIM38jCUO9ARuhEWXY57o6HuwkOoS3W0zbb7UjT5gj/ra7dethlslI1
JxVLw1TbwegfJZrt6xyXU55g4B1vS8cf/bugn8sMCJKWXn/d0QC6O9/oIggY1GU0u0ZlbfutcZ0t
Ns+UhtveG/phSZbMAILfURyLG8TzXcUz2xj+KZg9ApJsfzXaR1nweFI8utIIUhmWkpOZPcoaG8Yw
vuih9erU6sIW6FHAGHrn6Ha+97fKWN/VZnSshEWlTtKsBwfNHv5g3MYI88fE4SawH/pIjY+bmc/1
jQFIBrn6OEaMRuMSr5t5swmrePNZPA2nbI5Wzq2s7ewn1PZwXRCQU3tGHF1ol1FGFUucM7hF99BJ
2z81kM+dPTfqLNKwihqRTpi387TNVXP0M4S3t4W5eN9tlo0wWKYoKA4GMulj6UQa5+lQ1+BYmKOa
N2oj8DZBwQhUk4mKJfaipF5LdJFlL7w0MJ+JaLCO+engqwMPkfT2RV9pM8nGyKnv12bETYZBXWBv
6wvJZkIv0R2iLMoltyha65PYGpMnBIxAfVVkw1q86noe2W+bXn/086Y0d5AXaPAsYIZu0tWQ8lNS
N0xVxF1go76OPYnWkpNMRm2yAAIRlCJTrb6HBgVJ3Eyhp3d5FDWYM6zc62OYKeN6oh6xp+MWSuth
k+gkYp/oySy2hZig/dLRRzwKY2vv4G15iVejIrptI4hWOz7lJjwVJoa7eOo3/0X4NtVnRzpPjglF
jNDEJt+7seZJOzFcV11yWOE2VU24FS8uySv7iCo/R4qnouFTkJFMeIXQv3xBgxmsu2a1VhcTHzwU
L7b7uep2umwbnSzDPDTHEeufF1NlBCE7UwtODgi1bNLxCLCtSDJdT34iSt/7mm1r1iBN34xwJ+eJ
ytlbW3aU8TJtpIAJ7g0rKWrOiI5hidfUN7pE+H1r+DYyUhtX8RFfdojLNfQ36lwEpxPD70KbfG8C
duyyDNkXP5x1E/vIUdOtoSuMmZIGMumVboOrvGButKv1sryts4v+fnFsPe6oQDI+fQZi/qdixOII
6kUt9RVXergzHA0b12Ip8nPgBCHGkGtkGt6nuqu+SmG6+pNouvkOgrHP9FSVDgjBSK63wcis6KCA
170VzrasV6YIQyz+RldPj2M2TFfCHawuLRQAtWM92TbLOTi5KehyWV6JLsg7kxktAKDDsuHxheq/
dlxkTjk3KGAgr4Qv0H6X4UrRf32TW2796ktfNgia3cE9ODPfreYiE7tIezjp2tkxQAH1TillESNk
0R3QLjyusT32M0GfQrO1ZMRv7lniNdtVGyx62gdb158jMBdPJW4ju9dVyNnF/81Uft0Rh8RJanqb
+xk8VYOfZEG4sbNKLHipZHqczCYat8+kwmzRXhCI4D/btjLGV2ngkoZdJIDv5RtwV9QHZRjEbokl
ILH1am1v2UiS2R2XsJpSTm6C0xb0X3S+nnmWvdQGQBYNIQnlckji7hVae12Dx+MUyxMEff58qFlc
jXFVueCSNmCdAMWkqEV7p8AKKopEH2g7jY6JSTvHKnU718P4mBvLWB18dDXw0bidrpTf9ICFGrHy
o0WaKw+bxQhsT56I2d/W/Hi+DSUHBXQdxOD7SqK0qeJJlnW5yxzUFneRL6fgExetFbzmpUW5HxNl
PXyzMm+sHqSOtHVDnDpXAApYud3qubGivVpXYe7QdEffOVm5x1o4tX0smSXQpMnVcOGpSWvbNbMh
y72ucvMzbFnXTIa5KA1aMmwasbuq/KefV5NJH+cbwMxRDWRG+8Eq5q+hGfM6NkPoJugfYeBdTNV1
tESg46352E3jkAbK67Z9WI8lv9YJrPsHQ7q/JpKoIHFlnK3/Z/30Jb1g4N4ldEaVJ+HqItW1X+0i
Mdl7oNXfh569+7/PeH9rgP4YCfJ60Tn7gpU/bNLLUNNZRGqO2s0/DlgxKRlmuebznLhtKfj+KstV
SUCY43bvl2t/NdRG79800DD6BykGBDBys/I3NjJ2mQ7CMABhTg52qipiz5DafuV9DenJvkHrICJn
bTavPfmqq17aqrLqHQdZFB3LsLUf1coxFdetrbubdoh8dYzKRhSvEaMmr9i3U7YyWWM06GbvJTwv
61sxRBhrUAB206YSac5T804nHqyCER3jsFRwZRVpg7WlwQtcZhPzGjG/25m0y2vT2KJmD2kmyD/X
6E+Ilu/qPpVAxfITrLZFJo67euwWmPjbN4qN8K49l3fJIJ3FT8DCLZ3E/OPQ9ngQ9N2rdmVMgU+K
Q/slqKK6+/nvX9blfifEZszkOAojxJhE4Z2f1H8slDxHEJHiusGpxbmQYiRf3/s1Lw7+KMVtz6Rx
jXs06scaffAHL/3Xj4CXZl5MqC/CV9yIF+vIjZn8WHqNfzL4w64miHm7Egjjc9DJ5f3f/8pLHfSZ
/Xje9SG+Z/h6Xij9+WcSwlXMmVf5jy1+VItCcovGGtQK0mg0Px4svIMy8iU/0XAukvvJXueF5XbW
fDfOaOodBEjwMZnCobnshLuNG4qdlvTyZHH73E/9qpJ9FYdEjdnW4YN3f6Gf4d2ff0aoV5HMEj1w
qX1bF07uwN38xzHyxQPrx6gCMuZGgp61uN06X7wZ85bHGyeqf+zbrnkSfa++9GQ5jR/Ihy5WDef3
wltgHxeybWD7f/GtzavpIfByi6c25+aOc2ZwSdFo600NRfBcaB3swCc0H1CbL44wXpXpER4QBj9n
auJfydvVhOFeLctjqNrsRzYX4iUzwm37jjtm7NJmcdV6858/dV4T7SqxImQ//WUgagUUbNB95uPK
dxOdel2s7XXvdm0o4jZrzt4MR9T+IRtz0Y3UDtx8Xw2UBhszHLrXHeMMkzvl39/WxdL8/En4FsET
mIZZBCPj+vNJ7jc3a/Qy6kez3nZT0Kw+o8HgpGyGZgntVHuVaXfC7lYWrXMsAJYPHyy4LuV1yEDY
TuBvD88qqoiL5c+3UOPZmwjltB5bSU4nxe5S+oehR5P0xVGZ+XCewbQsEhb6trFYx+I1q00lrlqS
g0w0QAW6mpggGE+kOboT8yO27W947T8uIN4gPGy4W+ccXTaNl/q/oRtY8ZmTD4iYG7+68mc/4iIQ
suhXKmFTGDfEWi76BIOPBNDYmreACevgR/6jGapo2Q/ggQFSAj13sYq3TtM+262Tj9c4t9oTKZ5K
/RrwAzDLlQZYQED7SoxnwaOi8J3nCmkA8GY704nlDtOz0KKYQPyufRlye/R0hSneUOtoidVTe22t
kbjPEEOzUYjyqo7nPlzWx/Dco/WxMRXTDl9doXZVk3vGVZcRwJjM86Ze0ISWzq5Zpow+GIwV6z52
a7b72NfMPNa4MSrlP7SjXr20XSUgKb/I+vlosy07MCk1jSfeVfPlLN4LY8UX2iReo0p0T2a9iiv2
CXebgY/tIesoED8Sa1+KUs7flUU0l8siOuK+u5Qj9kYHxN6dLLbuarlpiXoH3rOu7PSr3hJJ61bY
XOumLtU+5wxPba0kyN3ijNs0o/Xl339dF9ch7wZpoIsRncRGgjYvSTdTp7Bzd658mrbsXo26OEbA
/RLVjPRTbVb/CnGmHq0FF/f/44XhaVlIMvmFX9JPDOX2NtOm4UlHbnE0q4rRXAsBn38sHqpwNZjA
G/zDwa/F8d9f+pKMcP6jOVwhjkS/XaSX9VrBVrY09Vo89SooonSkJI9A9BFnkYSTXyf+lDXOS7lY
AWrlvnxSmJM/N1ElPjhY/v7wSQLgzdi/tWbc2H+eKwbTjaFC//M0BzzpbmbZv/sIZtfrcDBdST6v
6RdJg7370wcfwW+R4p9HxvnrRsnIR4E765J0Y5YA84dobJ7UGWbHnsKRbJt1y2C2Ybp3DgnocCuI
eIsIYI2LyG23Z6094CHTyoK1SEtDV+pGGYvtH7HXqezR5tDRvzSM8bX6SXcSqVuaPglstBKqOEzM
/7uEsWaGULmfC4mOvrbX2O+1xrS8DZb9ONTtcN2pvGMjMPJb2E1Lad6KsLLXRJimJh4QBi8VMvvW
nr1Ctgy3GWGS9R4AWbfsoQQZ7FUyyXzmhfKoe/DJWn7LOIeyR6+T0j9obY3tjoAS2k55VsQcxgD/
boLMfzrrJGYzeN8mco+SHANfxubAa/iJToPif4sB339gmilu2go54GEVEd7jzjbsmY+KD2y6Gth7
BGkP/2tOgwVfXiJGm9GNB59TPpP7Uo0PbRZO4lppj+jJs1IM4Gnn0R+3pLyLEmCrFrreBwMWf/KN
gi4OGDt9ruEOg1QZq01/9XzhvZ3pNOHOV/P4ABW79Q8zFp8KEikagaRQixr25KSoYyhaQ31SLkvc
GisQqHPfGYwbpSi04rCnbdihU65B7yksP4OdRNboVj8GBfg0XWp2/e0hX6Ur30Js0v7DOWVreyAf
xEAK3xXeWCRrFDDpoy5xEmopZ5NHqVrztuIcrCRS021waW5mLpktWPlh6a53pq+Dbyn4EK7fgOwB
GvCTlLbwocVU/snu4CbENozhNs3bro9SW8AlNpfGbhjh4MoFGY5AF/wBpMYkKgqwwgSthVdMSbL1
4Kmwe2N9j3lZhVv1GUhKE6WrcSZt+43TMufbcntYD0gszepL52B/PrBe6VfmcxLsPYLWMUoqGqcM
K5FiEbXzGB81p9XRjXlibLx8l43I6xRhftevHF1L+DqCUXFuZrSHAYFshSFZFUxLII5sA2wkIb67
XCPyDdznaYWpEJsrGKoydUl7X+95EBrxbbQpNu4ybXfqZDAn92LPQLtxCGaQDuQBqFpcw8yZvBcy
m/LlZpOmN8aLLuz3bVtrflyqj8xrZYvQqzG3lgx1smIRzU4jIT6IQLnWiwHwesv3flmQdx+B5bf3
59KCugYvwCsh8SH6WsvvcROMmdftq3Bk1HYnUKX0xs4r1sFJtqoeHxdm082Dvc2rF8+1MLIPxEyX
ylIPqeS5EzirHqm+3UtdLEopy8SebD4JtuDomasmAmCJEvAnY4XykbKcwQ2UifFQYXd6mfuiaRgF
msErMEIRT6bwPjg9/z638WUjKOVk5N2hsPrz3BahOaJxdbxHnraN/fkcaoQHsc8viDUbS6VDka1i
ucPwQFhYOjLqKf77HcYQHMTIWYp0jji8MM75I+saH4jNU6tNKoihyev7kYHIyRUye3YW0z16zloe
/WkLHnVEGpMxlcYHjdpFR8tFyq+GjHcHpxJy6UtBq0ZB00RWJ54aT1gM1tqyr/OrbRjW7BXTqh98
cGFedEW/X++skDzH9gKduKxzG3YU0kXe/4RLp3jsrKD4Ce8EfyBZIffmiAv6g+bjf1RrPCgU1OBc
OOdD++KKXnoC0CQCpqcxyNv2aLQagQCwdIZrsuuCFPdMGN7BEfjUsso5QDEdiZSgfbodGFx+4G7+
+7njJ3D2TuDYtc9P3p/PXc+4OOrBrDwp8ovfxqmXN/wmvESB9L2uwQXqRMDbiZU25g/qxPO/+s9y
AcEwQZMefTeqwr8++YALtNGye2J4XLEbccxUK2/+poMQ0yaxzTvBYu7p36uU//GiFm5GIiS8M40u
upjVkL0Do90vpyeQ9HZKPEW4QxZh3qxmV7x2M/aKHtfLB3/pXx8y9+0ZUBXZqHCJ6734cYNahK3O
0P6pbsCGCqLMX8Iq7N6jYAS52HGVW9fbOaGinaLho5SQ//HiCFPRUuKScjhcLr5hEpQ64LZL9SyC
qiGndPTk0YDrf7B65KNBVHaQfxl1wMZnj/XBr+ui0z4ftKxjOFa4k4E+/vbq/mM0VleYHAT+tGfX
K9R+NEy+WWoNEhYbmbQgGI6tUTv3jtO5V0ZZWc//9dvm8mPWc274+fwvM7ia3kZHJjrjMbQyXe0b
bynWm7IaKjd1CeRKYZQufAF9F33U4P99rHiORdaaxWSQtcYlqKKxpIG+A/ENPvH8oS8rCiFDdbhN
dNnvZxpa84OP+pLyzElGxgr9B/5OHrO/rhDW5xSMY+c+1iXrGVRJncNYyQ+L5ZhTXFmHcfWa/YYj
39lP0m0NrvCsiKbP3DdGf9OH7BEP+ZR3qErcxqnuGBZRl2Ws0Z5554QbcX2JDXVltzrRjzXAglvH
9arLLrEy8tnHeC4Hyvn0P36JSPQZ75/nED4/3EuLQVOLQBoN6ZtVXTZPDjlGRzxpW0bai+sdq3rJ
bpZt+Cgq+a8v0LagaPIfuGVZM1w2dCjmZQZLzn2SGaCN63VxxE0mBRkznYzqoxqM+f3f/86/bj6b
Vca58oDgyf13mXpdGBxGs87Xp1kb4mWUUMeC0qoORUNF/+8v9dcpSBFr8bQgmrBxQVxGpOd5QbaI
ivLnvuiHz52yv6oy9K9bGnsRz9nMBsDoq//anvOi5EjSnuIAxhFxMfIawGQSISCzp3J08mv6RExQ
FjIlrTLvzscXfC1bSk22SOvywejz74+WV/ZBpvCLxA31exr3j2NoY3mh62YunjumMkey14jIsJYh
v88GQkE/uOAd83+8HILu84gV4yxOb+fPSxVPm0vfVgZPVFRyeIQ/rCTH/FYLRRiicMefZkCuLpiK
0CwIJLIEA0fK/irGEKIJQDlXD8VZOWQR54R55EcoZV3ux7IUDyg6RLZ3wCnjYDeqktwP5kvFlWT5
5TQxy6sJy8Y8FSPA2wJT7BR4SzkkLmlNJ6Vwij7QAVjzu4XMqbmrPTxEdHa1a+n76QyQjSeDLMrj
rNCNx/gP5KdelOJVVk3REDFQ+uch+ZJvu3w25btFrYw3369QZq3V6Cz4tdv6bhxQpqUU8yZM7qId
foajywJoncd+uvWm0fhaee4y36FxGD9h9DO+hEhJ35vNcqodUWzbg++JzE3ypfCmGxPR9ZMLcuqd
HBEaXjEgvKuXNUKIoTUu8tK24TE1bF1ulWOXCBnMZq2uJlF1T3OGIOHUtuPmpfhU5qSPADVe5Wu3
tPE8oWJOMPsqsTN9veXHYF0R2p2d6p+QaxvRAU5T/0tVIXpfvyFN8tCEiDCeW6YFxs/BXmT3gL+r
SqmUO733oqozrzMGLDdYTxpkkpsx/eL/SLShblbvkb8oZ+dOc9nGjGuWV0OxQfvcDX17NYzcpHhJ
Joc9DhLYKl0La/7qcIl0OyLdiO1ldDcuZ8vU6MQ9QSz0AvxzH2jV4JEeYtdgwO5WxDDwR83Vjh5C
OjS9D81uHW5c5iXlKytgIdOMDlMno5U7zVFritAYXcoSJJ7beWgTW2ElzBq7Lp67uXIPXinEfCtX
5jUJW2xr+YQAs86uQixC9rLb7KzccJ+iKujfhA3SGnlK3n4CPJfV6Zov82FZwwJIYHemEjt2M0Bo
psYuYgrv1YkLO6IpNoga0WnZdeEXFPaR/y4H4kdSBOjTq8zdqEomuwoq5B8+3rJ1Qi9yI0LYXSfi
ecpvc+4Y/h49ssH4YHFmlo1Lr6r3nA7uc+7M8k00OMRjJHbtHpZ55N1VZR7e4vUI2h0qxCz4wuC7
61OGdqhGNrsnuC7g+S/ikqy1EuzQ7P3g8J/Gx9lT+m42cAWnpD+wLpg53OZY+BP7sLJzrC/YZyfz
oZ42nxVgUPr+U5gx7gfZLphyDUtkHqlCOUWYQ9RKznE1FRJTRl3K8h56ltb7aCry4LVbNNLnmGze
QsW81dWsUl+wPEq8wmidvYZFCopx9Ofl2Jc8bPxuaqGhK468IxDLjndbFcP0ZWjV/L7Bjv/RWDzc
CeZ4V9+MSzS+tVmny5s2W6rupFHLEM+8+j4KiUoHp3oUnjiZOjMWrv+2/OLNwEB+ZEMIz1M2M2Za
e67sd4nSJTvWPbvrGH4BejCFmatMrYKN4Il0jAYpdaOE+0hIT+8ntTOo6T0bVyQwyyTz7bmavcY6
tnKdqNE836gPstYCOdDUE7DE80gsUshtcUTLp1ksdgMCP1Es9b7qy7JPTIJzltSi5dCcDUFepOaC
P+BkFHOVXwVB1rp8gna1xmEl7IypYVNa6ZQN2Eo3HaxVWnVeWe6pj3yGk27Tf8GJBfRg9jLVzTEx
Qc72dePfv+4w2LABP+M2Xicnm+fbJWOElwgrbAeiCXxUF25u+59UJsmGy9xhuMWTsCKwkyuBQNdO
X6DUQ7uJWd81LIhh2vP6XYW5vklql1DShOyRyn+K/FlyMEcVDKVESxbJiPBqIjtaEgB3/AtsefAJ
xfxZr6X6uVV9+4rbaJyPS8QXdJehgNIkK5nY5syyQ+zeniX5PZIk745ErGChlhoaG8V97xRX62Qa
cEWLqdFoAHXf2QeDXLnwsej18KvDowQrpOmMnwaK84Vso8iTO+lkmD3+vUz5e6pOkwyrxKOw/N2o
X5QMQefbLkld2bPXYbtnkOmj9mojtogIRMEn7lWHRQEkWfDiMmQtYttR3T0OOfejyNu/R0bnt4Ii
g9qM6Zl5udUIvH5yZLVkz247K1TMbnsXhrInt7Il9sZq2nJvW62RqtzMvjZ21iSlNThvxTpbT324
ETn6wWdjX7bPrHrorsLA5/kKARn9WWSsuP3CEOLOi0WW5o3JRO4rzrWCJE20bgXp5mOZStbalOj2
tl7lucUdVUdb9tmze/P7BEDg8O9v6e+q0mXTyxd13q3S+rl/viMXW0oJ8cF5YhGf34yFV/UpAoX2
QXvr+IT6tEYg2M3qg0/i70qdl4UAjWKGMQ693p8vuw2jsMdcOU+qiKidtqLYc6aHd3WziTvf757/
+19JM8IcOGQ89VebhYRtbR17dFCl+uMb8msoiVU+AyoQzHlnrx2PUprNf53TsD73oW4xnMNlSl/5
5x/Z9ZC3q6Vonr2ZfiDOI0m4dieWe8AVE3G2a49zi8UWeX5j+FGq/d9dPPBPmyimM/g8jH5TGf9R
PpeCZ9wTS/g0q550M9IYiBqxMfEMjleM6Vy75XHcGFjihOf5UiqzP5qa/Y+3APIQ8S1d2RlhdPG0
s60f9IK36hkLkhGvql6ZSVlnhFcuo57tNN7D3FTBlzYyooVIX2/5AMf192MWnodUIeIviFjUvX9+
A8xwzKWWwf9RdmbLbStXFP0iVKEx4xWcSckSJY/3BeVBxjw3xq/PgvNigiqynEolt3JvDKLRaHSf
s/fazSvnDH1HP69H4N4I44jrJn9ptDr/dHuiLWOOeIO4ojUHUaHvgeOweOZ2WeLesboKV1oYDoem
z1HfVmSgw91CQJB6ZtlYv4PEjZ5oLygKuazsRUSu1rTdW3gAG5LHE3OVRnxHN2ZlZG/Crms6b8B/
gbO5kriHOKr7B+gimXtn8b5eDYCwzYdnSJEWf7E4BAXoaUtQ3vVrBuSsZLfeunj5hOMploq5wIBu
sma5QAN2e9iuZ8ofXgTURrRKNMMX13VrVWHgZPmqE7XKwcati2wnW4d8tgnCB/tNCS1kFXVj/7VP
2gpd7wRJ5s6vuJ4tFA60OYiDtxVc5+JXoNBLUuAGxevUCPEDIE5IekIIg6MNCwXB6aQebt/21QUh
8lC+ZYkAxGeKZaWtUptYIcRGe8WCFj1WPTmTmF7MI82/6qjHTnenKnM1zBAnEFmjvaRiP3+lL1+H
xHfdqhZhStdHrZFg24rzHcF9/58RTkjA4+7raDb6HuakeoBehfz83+5X8KnR2J84/7+8vngd3VHz
zbRN6zNK1DI8kgxVp892mYPnI0RvolhVmiS13b7ock5zUYZ5ltvN4lMM/5c3nQez/DJ1nOeExO1f
UnJq3jX8r9pOg4Xab6whq9utjnG1fr195WUVl+WX3gRqMU3TZrXhYrjVtkasptChQMDi/vBlZj2W
xSSMTay5vbsxcWB8Sy1HMaB6Iuq+M7muehbwa3iDbUCE/MVMj7u8cbR6NTwwMzgXeTV8HxBWb8Z8
ysqV3qTJN8hlcueSRHB2cbN5WMnaT2XbTZ7DBvxe7epqU8hvoWtAu2Zm21Bb1S5/C3pKo0HlkJ4F
AOmjUwqMA4EW7/2qBrEsgtryWtcNsN6yM9j5zpR87urJ1/e3n8g7v4PdJ2dQUC4MC02Jy98RR0Jv
0ZZb57FT80ONdvqDgf2bcyDipJ+gwMR32xiaVx2l6hsFyoAYUvPON+J6WljUtcjiYINMcW7ZsnMT
wn/BcJrntqOturJyPBPECxnqp1qVxrgODZgc4KujHB6+Zrfa5vYgXL8Q1GRtY9Zgk6oDxOByDFpc
ifFQqcNZ4mM6J2LItpPd4iDBt7PDp6wcGKJ7X5Z5YP9uHAloQMATdRRqf0Ck86D8tR3xFVPvyixo
z42cWhd3Qu6WXo8d60BlJ97dvsPlujpfhrFl70UbYX4FLi8WoVSoITqLM2kUiIhx/FKryBr/dzSo
/jbQjXtIkeXC+ueCyEjQiuk0bJagtyYb8G2biLmMaXL3QzfljxZu2vEDUo/uwDxOPtM9NzfUcG3e
sCkNnTsP9b1bZlVnnwWiDz3V4ttlFCM8I7VSz5OmkfJMzasbPwRtILA0R0IcUnqT6Z2W/NVEZphN
g3RAXeeemU2LYUbTkjXJqJ7NoI0IbJcTmNUkao0V6ANbf6CKlH2lIuhnK6Pww1+3H/I7Yz5/S1jS
KbbozpJ2WnBgz0AJ6Gd8I67pkVpXfykh/24T2WZyz9cr3uUhVSpCd+yVnwN3uf0Drqa0PovmaNuA
6aIn7C5mGc2GUh0VTTtPdMzk2ohKxTgk2PWxHvlBtLp9tT9S7Ys3iJq1UFm4NG6bFsdiZ9mEuUYN
yXXPOXA5AqmrziSpRxZG/0APVBa7tkkIAc/8UGJFjCwEmYUJFvUHAhadtJCg6/R9m6MwA78WJdsW
SEaqe50RIphaVUbZQABvRrW0N2aBS4DuYgy1JTY5pJV263il1kAKz0ZC7r3JQsuartisocPtmpCS
eFSWSPmbwYlM/P/zmUO6hnyKOkgsd1oDf2r/y7FgSy+Y6WxoDH2xhDVdJAu6SdY5HQdKTl1xBn83
GCRj4RUqWp/TRIgn9tRGZbFpBtnvjNLKv8MHHbGfi26HalS996Pm5734UbNCmR0GrcO5b3L5OoSG
Bt6TMPuzyCl274gEqN2HVtGyVqxSsFU7BhzvGHrCyt2UEpQolmFTi15i7IL3QqCvFnkdJo5AUMkw
zYSaefL+td6itwvraSims6blYUpseuivIQkSeWGL0sTSRnUsTnx9fXuWvndZAkNdttHsea5U8sSM
2VC8C3G2i0g1D4pVW6jUi5CqNUiZTnlokGJtm0rKO42qd15GvmczVI3qBA2yeX38636HmihEtITq
GQFc8tuqnWkd1iRuIFhy1erOXf5RWCwe9ezxoTeFJIE1ZTG6fOxy+ISdevblVH8LECe0q5aNfk6h
Lw3XSCCm+IRwv1+HbWlrG7BWNCxEHtcHgbr4wantsXvGU2Z9BdGna16lzDBw/GXqGqBZPG76km7E
a4s0m4yHsI7sdeHY1T7CNAMyJilz8H59lFp7MhFm1bsYJZ6gUCft986m/Z1VnlrV3Bgj2A3P1mKV
F3At27ob9HMZu8GGzq61svRKdbxa18s9JeY092D+2b+VPDT2t6fTElVH109FD/v/QZ63kPN8++ux
Gmj1kqbxtbPA6t9QNXUTv1phDe/qw4hEWn9turjfDUQIEwKumPmjyxkuBQxiqqcgnJxxE5iyNwFN
K2b2GDdd/4Thz9HuzIh3Pr98ZOZiBz1amkaLxRmr7uTj+RXnerTVz1rux/EqgWuywseV5mtwGdHr
7aFZTPhZAASBCpsGG3zyd9TFFTW9Vo3EDSywQqn7GXcihExYgSC529z6dPtai7v7/7Voz3AZPrT2
spaUuT76XOA/hzI3ym3fRgU285yqQN/2O2t02ztTbrGK/P96OLMo1ZnQpZYvM1xgbAijMA85vSLd
66u4OTmU01aiUYkNHf04WWHOupdfeH2bM5wN9oqF7IZhXawhbV7DosNFcrCjMPzaiRot39SihtYb
dQVIXdyZNOLqgggG+KijmWNM6bAbl7ObCCxTshPPj0PdFSYfWAmdSUy2uqMc3L7Qt50eYxPVSQC8
9zSabbal21Xs1RKYShf2yS7pg/DUq+bwELei1z03c+/VZq5+JIUgVnQABvMDUY3FMVIRBvhc+siH
sQjE9FELY8EClKlv/VBP7Yd0TLQ7W53rqc2ZneFgK0u5HOfT5bDgtYUQaqbRIYFB84Gth6i3fOTU
/5RIRsXm9txeLG/MtfliCI2Y2yr/vdjFZUUhEe+N0UFTSL4Ahw1qnnRSuDN+AkE3qMtN3qD09EAI
3auHvHOjBjtoXCCIVjg1LJ6/GfWOn9E8ww47+N7M1TsGotQfQanccwLOf9RfX6z5NueylsN+nR0r
ToPLMU19c4LvW1t7yLM97uAiJg1am5uzt4fznes4s34KBQVqVNtc3JJwGwyBRQT3hU678aVTu948
ZrWhtvcMYdeLhIajlT4e5x2drc6ipBBFGtnChKrtOXv4T+QG9S8qtqrQy/JywuKd0qp0+y49377B
62emQXzG5cuBx52vezmQ8JND+n2c8uwMWdfWHvmGbTvdbx47hUCTl3+/GkJANhQcdBjSxewkqCQr
3NhXqI85sXwc1YqwBYN0rg9j1v73r9dienCSYdtG3+LqOGdXZpXSAXcPvVSbn/2Q+Zt2qieOzvao
Pv/rtVhjGULOK+iKqPhejiJAWcUJ7D48OrhTC68bTMIFya6r1xID2L8vYbzkqIXtP6dFNJ2XV5uD
VSwcG/6hTF1jn7pj86zGY7WmEuGsNS1r7mxGr5dMjsTUudgwUQO0l1J1gVxomNqJ71dlfo4cqB1q
LZojb3m/wiHT7W4P5uIk/OdzOX+XkYXBm2ZAL28vkdh5FfyprJcKYtHJMjxlRh3qLagDX1VAm2Zy
Wgetm+58V8+2ty+/LDT+uT7VTa6NQpctyWK9ziyyHRQJZoSeefgtdKr0FCBH/6ZmRvYNZ7Dcm4Wr
JYTG584DqLpx5yM5O2aTod75KddrAn7/PwV1VgaLMtvlSLhTZFhwOfVDlxpICfpIW2MrQzjs5z4l
Aj9In5VWa7o7i971msBlOfLQa2PvYC4F2TOza57GBvOri3YiqMyD06CYochs3Vl+3rvDGZYyZ2rR
MzAWdxhDEWo6mRmHsarV3w027i9+TJEPXRHUE8+yxfRI96AY1rcfMhhXxu7yC0J2w19Xnn/ZX1vx
rBAYURq41Kz+PYhOAHOHsrbgyIqM1AJvAPnneoYva/NDUWS0q6EgNodK6rY8qHk3+GTpRSCdhk7r
gR3oKMFqzDd484gk1KbUa/I4AxhiyvoF3GHx3SlN41sQ23q/1tVR/cjLOzT4pIJRIS406MUhCkyk
caoOM24zdX5WfdFApY8PfabUznOHgSzdYO0rzb0xVnm9HgmS177Ovr9uZWC9Mo6TVtjpFrGWiuyo
Lqfuc8MD1l95nQQQqoycTVCHxI0DAkv9T4WRz42DHDHKpoBS9zkvhBIgBYogvOh5DsWfG/6AMViU
z4Zv2QclHgDOoMBLCSLvjOo1ZfH9bmuZ/SoNHx0bb7SCNDXQf2NaL36oZtcoK0I0wdwoBvpqKKwk
Y3gSmceBn2lIqEVtUm2IZ4jaY9A2hFhPmWZ9cKyM726Ns/bJjtTgZY6+/pbzsQAbwfB5Nq6lY4xQ
LQTQB5Z5RW6Bk30SIk86r0964ytxJnUI/VBM1SYYfanvnDYfTm02KD9rHBfaplcqU6yRJoHW4f/X
nkoncx576h2up3dFWp4ie3Th+ISJ3j3anVtVXtwQTPvo+CXkEvZyiv9cWqFmPYYYdDHLkaP42lY1
8M2sS8LHmjZx7am40X4mgUlXKkdyCC0iUH7GtiDK1dH09FuQxg72nr6uKXkqaUnikplmafoMq9ZQ
fiR6NR2bLHDcH70L3WqLKarK1l0H9W7VV+XgHpWyUR/wGlEma8axysAgDbjqXHMU1VNukzXrZVqZ
GlsBnfcoa1UUOzPEBPMU4GU2V13VVaTYhF2Q7HrCjIZV5ASR+rMUwNUfQQFAPayoXFm/GzcKwpU5
dXH7VGRSR4QJUO93SVco3dkZ4Gu7ISkH+pJshPnkm1BmMS5NBc4/cN1r9t9++1lNa4g3KwNH4oPk
8NK0OAlF1ZPlOA7KW1a509lwajl9bxEJjvkm89vsB8fiWH7TRl/5XkICbVaVWSOi9UqfPHaSeClf
pB7NOI1OfFG3hSS1OVSD1yrU7XydKPD9TvaYF/RaE0sdYXraUQJgdQKC66lhkiivvI1d/ZJqRXfs
8ZkS5BY2tf0zkZpib/Ops+stFDDMoh6nt/BLEitBiAIdkZzHZDZ/qkgPqn0qewDgBbQcD4GS9iqt
btJBzWJpjOtW2EerUUqwbdGYvtVVVBlrpysrZUOjpur4bU0qv5B90MsjGppsbycy5LA0moVzCmbY
1T6fhDuhjjTwlZdkYI2ntK2M5pcdQU//1SlGWT6HSRkSDU0YY1fuHUkZdGVkbX3ICZmsdvnY9aNH
KAqJfIrbI+cjc8QsH4jkMtKnpB+ALDa6Pv4iXccd1mlE9ZicihHIDqwgu9wwslrzTIio4axFZIov
dd3nz5GpWM42qNF8eqOGjo1KUoLjGdRG+5pb9GnIyMDs4IVl0waPFFgHBTCKJGNBAIHW3pj+oXNK
AtV+dIKCvGirAyR4QJEWfMrDSVjk3AT8A67eo/a3rQDfZ8FU2RLslR5rg7qcRy1ZO2VKqhOGkMs0
WzWNUieb1G8H9KyyUj+72aTU657EZdDlEewhL7Wj7ODolIHWkoD1yqP5QVAUdWTN2AFic4yHqgqs
//JscJ44ACDxa4y2RQmSAprd2B3j8KPu4wHTa9kG3WoAu0wgDBkWJLtZg697tV01wbY0a0C4RVxH
/SogtZdyWdjHbwoajN89DtAfg6WGH61ah302728LrxTu8KtrY1YfYFvjKZZB+DJZhWV6nduzcKRh
6H5WlE5PD1qoxtUOvs10iJmmpSf8wv8ygF5CrOG00X9DYquPdoV2eK1MZfsYaokTrEI0gd3GaZXh
4LpN8TVVcHh7/aiVtudIRX4OEAb9pgTZkOFhNVW18bEBUiYc7OhXYijotOvCLty5Ap+yCJFVp4S7
sjPAAJaQZnd0S9NxLetOEYSVqzykqZHJE6oSJ6ICp41njZ5OiDzbbNMnN0yGz1IP0nMcoeqFpmBV
xZMRQ2k464bijrNaMfCbA6zh4LccZwRxrSdVck6HyTyNsqcxpShj/l/py+GbGlZmslWBB2lbRGf1
Q4hgwqZhhzKxGRNLeH1rVZyy6toMdsAmrAc7F4rm2UORf0ybQHmjUCGqw4B8GqBQhaPJM0jGY+Mt
nHSF1N3KVjphtOm2KoBpeT7wxWHV+ySM7fWOwfWSKOofAQwZBh8cI3uEL4Zu0C9VyDWV6R6BOQcm
eFQjzg61X/XNQWevKTdUX1sV266rUBeN2yRZpXFTPehRl9arZHa6IlamuroyG80VHsYys380yX59
6tnWV+tYzRuMVU0G1g4FW/SQuoGLGhsMhP5gtOA949oXfOKcMIKz1mcS9GWkNy9OZtjdDGBM480A
t+WtRV72TepwkDZoD+SePTT8QJegPgsnrpmcswgkBQw3Ne08oSRowU2Xh7WL+q59AW5JfDdFC/E0
FqQxkurNptpNNHt6ylPD6eGMdSD9BUWr3BsatjB8cfKCWBjE1YpnJELaLEOu+GkbUd4TydfLR6k4
9XcF2VXyoKt98yYyzpMeXvome1WzNA54pjlAY9hAzUr0WfcWK2JIDpCfRb7XcMIHJ/4J3V2VCLZt
r9HC9skZoiQ+OWHT/5phaKg+rcqUn0UhExinTa22KwJYdLG3oHLXeCBGsigiQ8AujSZHvpgIfSNu
EFzTGkq943iR79f+AR15+WFsS6s8hnUCKVXS2dbfBkqt0Q6BJjJ1FMndxi0aNN+FlXRvHd8TuS2c
YTZABkNgPJpJbxGCEdjBV9do+tqrrEqLUTmyPQGJCm3G06hThIehACOyU1QHFXmNTyI6tWJEeowW
ys/3adKHGxiApr9L7Ub/HIXVVGzgRNRU6NuRfZnrTuMrgVBDtYsGtpEbei8Wh072aQj1FWiy+8x1
kxcF9p2+DfCNOKtysp3nOBDQlKHKiMfS1Yvg2GBFGzx9FEayb5PAeQtdROCUoOrO2kLhi8Eeh/hE
+L6S47VGu81TB1GfyyPEkQyIFi6UEKa5QNZe+K3YqfB21bU1ssFbUyia72eciEEfSktkjz5JUf6u
Kn1FRQXvR/Eh8QONF7EXQ+9RdSDUKR8jC68C6P/ixcKv0x9DJr0KZqzyP9pTCElYA/DeEk3lFr8I
Y05exGCyFTSxyTrHXiMkqu1ngGaC8OekphZPKPEps2B+V9t007iBAky9GliJzHxiS5dWcQ6fmD5y
VW/tlkm/tiK8NvOkhsIh0iDY5IYTqq/RUNji2Z1E0njYQqLKU11JHwCudTJbYgdnPUxN8mQVWlGf
skyTYBRZOKCNFJL3tynRmX00Zes2aycs+QU2RORPORJ//aNaCr9HZ51LXgAk80D3aqWg16o3kHQ5
iLYCi2BRyuEJcKGRHDQTHgRY+CgLWcDDchvIru4DDzUY2eMzAI9dtq0h5PegYDRfCqcegEpWThes
RZfGxZYAT9vdwMhUzolbZPp/Tsif7JWRVvv4eSpLWZcUR5VnWRqCrQErF/6HuuSyVatlxSMBNQ3b
lCxVXqoCXI4DsSA6mVUrgZsowOkU+BTCA20QDatEkXnxoCEdSA6G0algYN2CJ1eIfsTuQ+kBAAJ0
3P7RaDK2M5Q1YuWZnTVbLzOocvsVtZnyjTgd3f9v6qv6gyTWTu6Uhj7RnTardV1hpOFOhh1tFqQd
fOMvz6E9At9KoTV8QBdgxw86Pgt9DRIiBMUOdImE2tChJYWKsdKOPsj9ziv7TtsnplJrWzKvCa6x
2CB8SoIQvEPAemp7lHKiX5T7GBILVvODWodtDakosj4aLjDLB4CX4ietjnyrjeEYPtpmwkhK7DEK
lWI2RCtHwC9/Ke040k7a0GfDA6SQBM2VkXZbFaFEvAJGnT858DiQoSrwSYf/krI0TK+YHOM3mBYs
DyILnU8qFc3xoagG84slUVN5Oev5b8BWnMhcy1eirYTcDd1Ac8roxAtTSTbxtUPATtJLElCLtHYg
7Fu5s6taJuYxwvgzHcYQfPwWj/V0Gq1ey7diFKHYhOQifBpdpw0/lQrEgjXnM+rRRpuA/pxG6d8p
/s01ikUlYW6RwRZT567HMo8LMUnZBfhiDuPUNbuyz91qrQyKegTNWkYct+Oh29wuX1xX+Zk0tIcd
be6ZUSO6nDQQEfCcFL15oIeiraM2DHa9CVUxjIzwqIlx2DU1mifAVtmdCu47BRu64QiDNFUlJXDZ
GWzEQLDZQC/LldJBlxPE3wGFdvRqXYRWFTUbIvam7E655r37ReqOtZhC2DzMl/era5kfzIdsYhBD
R/mepq4ebjvNTVa9ZvfFmjNXsDLaPgHbOE7uvazNdy8P4pB/wUtAAH55eVw+kwRTwk1jFdzmSJZO
zjD2z1Uv7Rw2Wu3/DPCw7+HfONnu9qO+rlPRmqcXq9O2omWlLTod+UC9hVOQdUigm9leXGmCBlpK
TpDnIseOIcG22WpAXQKHs7MeAXCm/1wPRPWpzYFIc9sMsNXl7Rdtp7tN6JiHpim0bTZWwaEI64fE
Jr7i9s1e115tJMuuPXttHIz79vwk/qrKNXZfNtqkWoeWwk+31XPaWLy5DqfrLITG+wDvJUpgEtfk
5bhVEldn/Aoy3JIV4Tz0nejuNW+vMsfxV7A08wxozKDEWEpPLAQBYgpidO9lZe60mi+9Z7A12Fmp
O50Gx6/jY0iB/NlOK5meWhXv3MnILWM8ZZMGGw+zDhUCEdUbEP6Ycm4P2Tsv5OxOguZBB4Kfumg9
wLfLm1YGxiHomuPUpfJVE5W28lvFYJkefzedot2Zku8seDiLqc9rzArQuovXgdTxAXpkYh2GSKDS
kHwUMf6OqxLIzkffv+c7uZ4UxGHNLz6dKoDFCJAvJwUq+5KWgG8eLMSVey2a4mdlgn60Tmtr/KzV
uEBsPhonLWr9yet8m8MZYlTjqEbK9HZ7uN9ZCpgLbCmRjggDu8/lb+G8prkS69pBVlO3r8tW28aD
M7tJXdT9Gdux/5pW+0Gmj2//+yLIaFsqiD2mIuv+5aVFGRT08Hg3SDriwEVdYcsevt6CN2WzSkRF
+9VmmE42YRjb23f93iOgsYUZ5I+wHyHW5bV1owIOZo+A+hUJvA94jO11beaX69JRsDMnYdzi5ESO
T6wMQgAPtQioRsl29gNZZulwZ9t0NeuZ6XyByA8HT4xwcf77f60TxGJXfoHr6GCFefhYadSGV2Tg
mA8yG8WDAlx6VTtWtL89DFcTf74q5fJZOGCxDi4mIsXNrMnazjlgr7efUZyj0dMw937HbF84XpYY
zp0rzn/ixd4CSDAvNsQJqmsc1xdL74CJzHcGzTzE9qitkBln4T4aVd8L+eoWdy52NbdtVG6IMXVw
qfZ1n4+mUtOjPAqPipsbLz00qIckiwhZ6YkhotUW2D9HWdS7cGg/3h7Y69sEVYIAjUeKq40v7OXj
DOgXYF4o4iOhOUdkuP4bgcHuVhc9dtrbl7qeOVyKuujMSOQpLVu1rtPwC5w2PqZlR5HbijuY5lG1
BiKgvU1GselAiN1DsbwzsrMQB2UMbe85QPvy/qbGaGjqJMkRoBTMk9oKtA8I+6pTGATpdGjw/7YU
psY43AdAI61/XTnoFDN9EKsD9UCoP/+8v94WUyXwqXcMIsr7Oaoqd0QJ/gzZKYAtUe1jXM/04U2/
2yiB1b3eHvDre3cMFEF8oCyHbu7ShsSXstcmENEHP6iJ+9XAgXoQE+nXYFc5qiBHDmgEexLTAOf/
vn3tJTB6Jl+gqHWBLaNkY51YvLHYE/WxzJDDqGM+foImVuc7VciB42yMAKzBr1k+DHlF077BQO9/
7jWTpjPOkUynOtOW2dqQQBqC1ZS3VfpdkEOknTA8BuouyWp9b7XJ8PX2j75eZdhdG4gxee8RVC1t
VGXeKxRUjZLPnf9gUfn5Opah3Gpm/asbXOMeuvX63eNyJuMDhJhep738rHQD7dnKKg9pAEXdoFr9
W2pTspXkGMXe7Vu7fvm4Fu05piLOPHrLlxNRxY0WD+TNHQIjal6SVhLerCogGDwpoL5teqdTP0bR
XfjK9feLEUWewcKtowdBhHd54RY7MDvJThxqN+uGI6VqbSP1vHuM+Gx+AyjcP9YQ3XMP5nXme+BL
m7e6QGS+Qi0Y3NFTXI04LwGCG/zStFIQwS/2ECUhN2jsK/0gCmv80tCHfjL0QHcPmWt0+b+BvlXC
qw2US5RVLQfd23LzRGBqD+kbNQUVQ2ijfSJrsY+YeM5BIf1HgHWrE4xKFRnad6xqVxMZoB1fFPYk
LqOPWe9y0CtZVFFOseIwWUOqeRrvzqOe0/ArtO7JKu07GcfXw8rlkCxAFHKYXcs0hkDBB0ShsjvU
sdWvSznGzzWL6W7oCeL5x3nMnfE5tvBJoCNlVb28M9MA6RVNeXfQIjXeZYbmb+IESUgWUD8mg1j7
kAmSqP79otj+kBAzng77/cuLIgUhj9Y0uoPb5r2zhkSQEqiUqrTP6AYb6T6YquotrrIhPdy+8tUS
7qCW5rpzvYFD/9KNU1ICsx18+wRG4a02AIyeqYFrRC/5ndocx8i2KzxQmYKn1fUjbXv78lerBjou
pDjsDnDXMzEXN95mWa2wszQOHfmGlSdVm+xSIy2OkhyhDVyQN5Lu5J2l6no2IR6zWS/QCKPaXZ6r
IjzeMWI481BAfzymwuwgg1JtqFcKZy5/f/sWr14VLMpIPtH4kGPOB3p+An99oeHA0GURdn0qq7LP
PCcqaQvCyKIpa+X9G+VyRvifLzlbKhFZgcbn+S5OcVEeOpCWenlCZUVqHTJzGprkkNEDcsMhOJZB
Je/cpcFdXOxmwR1iAZkP9hpk7uVRmtyL3GcitScV1rAgl8qW7aGUdGHfbt/b0lEzL3QIpmBU4Vzh
gurio1ajpyDKQR1OcYXS+gCMx8pXEfXw6FfQDNarY0JSd1fT0EewZPPI+aYyf7NHmlTxM63vPvpZ
kMtmeapV2P2dLej1wwb9yxYUeT3bE04Ulw9baexuILNCPZUZB3ZPI17F0xBnnJ127PdZMz7fHo2r
19e1gZEjdTRmNjZ1tMvrJdjzVH1w6Yinw2AfG3syPsjK/D0IEe5IhBTtOa50dR93/T3r4tVb5GKC
n3HwJuTH2ftweWkR9iaBKbZ+wuTVWZCJYFfIR3PwreyB8PZ7tJbrCTbfKvpZihN01+zFnU5STxxw
ScVJd4ra+KzYBSGK5DeQZ/avQ0pBguQikwamy4Fl8fI4uUmzG0DdKWVHE40bSawzWCS1Tb5k5ugM
B4WDW33ObCXrfpJdVXz7p+sjwp2roGiD+BT8IS5ejmvGeUlkaa2d2fRMwVObj82nUFPosA92JyRe
dFV8QzoVBgfdbozPt68+f97+eo//XJ0WwkyXZHFk8lxefZSdXmJS187tnKnSUA7+SUBtt1Jy+LxK
lTlrSBzultUkA7hpTXcGf/H+/Lk8axZkCjHzRJffA+7SwIs26WekS3LTFbO+yMy0Ty7xAmKFUENO
m9s3vJjGf67If/AK/WGILn3WMK5b11fgWvpRQBZEYhsw04oYloJB9uqd13Xxufv/xXhT2TkxyJQv
F6M7klLelLl5lmPoOx8GWyq/QU9RdsHQMiCaTsKPmZTdnY/8e/eIx45/c07FBruY0gxprGTMtbPi
KskPRXHAcUgyAo4GyO17Eub37nFmstqUG+iCL9sIGmSrXrKRO1PuxfgSD4pytjpffQISHpSrEOf4
umja4c6O9Nowz5zltANOkxAQqpeL74KGxKHWCt84l8GEfmo0SAMi58MuV2ZEOG+eZ82vRh01eDpK
tMknM9jgJdfuvL3v/wx7du6zndMBbl8+YqWAqzgotnHudEVAotWTrUV2BFjvIFdOAjXJ0YrH8icd
LucDVXcfiEV0z9y4PBTNE43PMQJn9husE8uqi2XOO3ScFjyEpq0OYgQeiGRHD9wN9jSwwF0dWs9T
QuMND20C983t+2leUMJ0D+CqGs+3X7N3XmwkuUiP2V2z4fuTSPbXLsiojTxN6sQ4k1gXHQl5DLdE
eWib2HaTB+mX9Z1t/PWUhzuKS4Y9JVflxH35GMIYd3Bitj4plPgYPSK7yy9qSuBlXrN631lDrhfN
mbzMjakcQflEzX//r5vDdBaSil0mZ4Heo32SdTzpu6Hpu7VuKWG2QWhDpmseVtU3MvrSr67aAc28
s+m7fu+oePG5YvFme3RVaJP6aCoFuYrnom2yH/yedhX3vY6QqMicaecjkzglfj/+244HTzPSUMYZ
AwEFBuowl/dO07DrAgqKL8lQD/nW5dgJp+Vgkg3ebEsgvndu82oizZOHXg0oMI6/HD4vr0dGMnnG
keafi4TA1ENZFOHXRoghhLgYNHKT0K+5czp795IWT9hgSWNTt1g+c8KEqAQ77rkxZdlSITajXZXa
br4uzXzodyo+huTOsP7p8158iLlPTg1w+8FRMH8X60hopZabFlnwkgotsOYNSF5/BfboTB+HZjDi
dd1gYTpqlZs+2oATxs3oBoTyZCp0fbTsVV1tut6i6X/7Rb6a6/NpjTqPTdeSl2u5zLrhaJZ41V02
QLL9lNR99hVupAO6kHBE46mrEvU7Yr82PeddlhNjaEd3GgTvPA7alQZ7T+Ak7H4Xj6NDxF/o4xi8
dLHSH1E+aN/8Akq0I+sgWSVobYw7c26xy2aOAz6i2EiNk7odPrjLOTf4RAyBMHPPZMNMyqnQ0+yQ
lo7D2zxgKeVkURo06LMwWc3VyntMmqu1zDARdKhMPhOvvL10Gaaik8kAtPMlrKQfb/vETncNuQXh
zuxwWd1+vtf3Shtqvk/IRxqf8Xn0/1rLOpwPud9XyUusKPJQ8mn5OJmV/h8AgK8UY8GcU+CFDYB9
896x9frbOT9TUo5mljtfiiWXQC/ILLBBtr/E4P0+k5Ng7MRYqAfZK/U3KzQLsLhRtJI0xQKCX6Lf
AwLsOy/7Oy/eHKAw1+8oibCZmJ/GXwOAWUQpCJWxz3ozELfilbqUqLYCxXxy0hHsEAEw7F4i8Dy0
5kgu8PdoZJPBE1Uf56tRCzX0NNo03Zn2fzyWlysCizoFdyRrlMJ4By9/mKJmbhkOsXuWsToGSPHs
PvYQa01bGtlFviVZZ/R3ZRio7cmxyFdeEcnXbCgCBsHeIfwNamjc+/GKYlAMx7YYsi+yrIryRNMR
r74RjNDdY6G629Z2h9+YertnSUDO9NJXrIAr31KrcpNW/6PsPHrbVtYw/IsIsJctKVm25NixLadt
iLTD3oZ9fv19mLuJKMNEkLPLQUbDaV95i2E8v7/nrsMV0lfU7zxtuV6JmlYHLE0zqTndwAFDZErs
k8hwAgCYiyWn06G+k0Q4GWkmglB0yk/5rM8H6Yjs3lGHLYurq2eUn8IPsW2e88U+YvVTel4dxw6n
8GnODKu4xVcrAiCtCWffqmM0+FgflxF2RCJ9ef8jvDEwbxoEZhhlSyqyOng2Nj9VyA305EF8wPhN
z6Mv0Kqz4YChyhQg1zGcgYEpcuPAX98uBGSgfYAa0cLCIuZyW3EPGCk8o+i56yz6NyqskgBNevBl
ljal/4gC4SrlygbaBAuWHA9C3uVobi06avVZ9NznefQ7Dp02O3RDanSPozLi+D4jerg4y9lKdw/L
JK5eUClU6p2hZY2xa9VG2ThWb106XHPLa6ajhKJeHasoAlY82PFzMpbOa81j/tBXKoJWmoF6etaB
0CzybLrD3JlKpFSGyR+tuDu8v/r2klivTjcsQEJ18n46FuvKUd/EqFB2kfc0Kn1Z35ngG1wAsZSe
/Z46vNwXSUVFCT0cgS7z4FhfIqtFR7k287S/nSqlDF9DAwgcXKx8/j2NBgZmrtc4jzpenB+lFseF
n4MeboJwnsqXGXsoK3Axu+0e0BrFp7c3i+iDjOL8t9MTd+B5URr3woMNcROBr0teXBU4WqDYrYsC
tIUoKAiBDH8PznNoHzVN5HurjxIB7UtJ5iBsUlc7WFWnHPrcxWXGCkmXkAFRQ2+Hnl6V/Ey1uIEH
1mPdl6WzkQYLpIWyWdK27g07to19z50z7dR7Y6r6hLflx2ZOh/kerh5ku75S4uaoalI1vmO0bs7H
tjP1eQ9IwMYHLHbxHQeDKh/Niies9krN88F/J6/vL96fLut68Qj+l+PLE03v+XJXD32VWzTawqfO
LOdfo53YnxJU8eMdkDbb3hnIsZsBVEOQ0dPcgfMsWrfof+g8Z5EPTLfIb7IWAoUvhqZ7MCFwAG53
q/6nAQci8UFe5ocsrNqtjrmhX++6pSatkfyTOGBmcvnDk3IaMi3ylKdYloCxo740MIeLwlnlB1hx
fBr0IW8eo65V3YNCBV/g+geJbt8W4QDKF+l1sisxGkPjK3A/zD2bvL/t8xZ4vhwN7YcMVXaEkePr
ro1p9uIUamrukRFXpx041F7uK6BUj1Y92kheZ7bFwG2Rtj5oWb1hvw8ZqH9Pmwi5Gj6aX8fD3NDh
K7a0mq7jysXJBVUB8lRkiNaZhd05Jk07o3zO4sYTjzCW5NfUFEPyIPALuoWs1f54f99cj+jQccF5
xEXtAKm/5U74K9SIJ4PiYuYVzwnNJRUPQJ34oXBgvUXtjDd2lW3c9W8NyB1jL91gOmnr4oQeC8r3
YVs/F/bo3vLi4Oc293nyqw6FAHrfhnW7UdG7ftZQNjBoptFuoQOylirJI6UA7N7Xz1iCtJZvFs7X
NjekFvRFmQZGXyDbTJvC2xj2Ok0hnljAPFTGaTGtG5RFNSmulTjl8+g1ofOQCB0+ZepNzS8L95mX
STdd6eGCgN2hLy1lgDBg6b3Yghi+8cE5VyRLdLg8S1vrwwzOAA6eiOEZVg3diIVqwf0Tf7VN2G8V
sddG9PrGePgQLdowqGnRKVnO+187qpsiwPfIwzxXeAweiir85pWoZaMV3x5AZcfP72/gNx5PpkbH
n20DYs5bd/1L9APHeTaa5zBLO+0mnWMXqD6UjtDPhTHfCN73eE9MoeknhOhNHgG4twl8i7HLNjLT
t+ZON5pLyAGpTf/ucu4qima4DMHwjMJwPES6rO+NTDMk7cvqsUhUdMTen/2fXOjy2l+6iH+aUAv2
Zj17BERMj3J4+WwnJh7XYaxaP6hHTd6trB1K1/BBQbfPbcTQKgizxCdFrR5RGyhLuFTG2AU6XSws
L9QSQomNP9yh8ibU3DH0yMhoG8Osd21UqmWg9tLoeKM9/FVDtzew7agyAE5CLWN/dLGP2Clp1Vof
vckxN4oRb5xh9i8FNc8EKItc5eWX9cxUMSa7y58b0ednNc7tm7xQCgY0xmNdy+yO1+Xu/Y/7Rh7m
0MAEl0zKS3tpnfWq1MmxsvXCp6Sg7PSdBARHS7/C1SDyBexH80tZ4oIFiWYu1QdHdN5xtNGwPc6y
wbIkCIeuPlYU47dKi2/8MsSsSMSWoJFG5LoeVOi5XYpQOs8m0uXPbDQBUWkyvjWj0A+20qafkR6C
/O717IEoghLW4IEFcBdOFuztWJv/+dTTLtJhdJO4csOuY0cYyonTwhJ7jhItg5Y829a+wFN02muw
ru7rDLXcjS1xfdiWujKE4aUbx0Kt0qQ4qccsHTLnOR/SUsHFBY16PsL8mqRqpgVeJ6aNIOs6T2FE
CuoccZgYuN1dbsIRIzA37xgxC6X8GiedGeRSwmsUTblFwqDWwL92cbQt0FlkgrzMXKhXWlKhlTWI
wcQe74cj+++x2bWDjalHnqc/qMcAgb2JoNRDoqw6UBFTOWbw4PC/jsxX7pzc+4JmrQLpjLPezCfE
shXxBAozzZEYsXP1NzdBayOslw7urspGN/re6aiFESTLxApSWdnidorL6DipOMrdq25HvIVny4RP
SjGa5wgKrfmg2MjG+7WVRzT3hZb2xncqVZZWHeEjzkT8qJtq+Q41MWU+gsfTP+hR0Vp9QHMd8hSB
Za+TW86e/qqQ+PNEUWLA88EZJH52JvbeVmGEN3i9CUicqoAeqKSh89kZjOFhCe2zW2Gn1o01TnG3
a7DXLHcjN0WOvGDkQd9WVOw0ghEzZvW1b4wOFh4hZxjUo5BPrtJ4zj63vOFHbOKdvXOtSn0sulF9
0SZLm23YdeYQ3qVpteDl4sjVCec166lwwxZAl55rn0Grw6RqKi38mFbTaO4KabRiVxmd/pt41DI+
lRzD6lRFFlbwQyabHzKuxXcBpcQ59KrWnjjPiuKnelRLGH/VnJxFRefVGPv8C2ig5ikxo2YOaCiF
z0VGZQq7Dri6xUC9blc1eXvCpAPJiAR+07ONS9CnMBqHc+Zk4c8h8yDgUoYvi7tBj6IvNcJnv6lR
auHe6UBnvpQV/c6gyEgG/LxKWyPASLHLH0pjCMeHVB2rH07nkE/NGuAnvzG8GIuhHIMzP+71OTrM
FA7rXeK1andosrL9IedauKdYi9PGtxQXaz18V734hnQRkqkrw857QrAK1yFqSvbJRTHvlbpnld60
pleeCCBdLxA2rmC8V/GQBHMyN0+2LKEsIywcdT441romTVsuAAerVoiRSu99Aypafe9rfcwemFS8
k/Pg9ns5hvExxJZH981R7ceX2YXqtkOYYZ72Asbk7zpEdJtAVB1lUIVOn7/2tBH11yaq8Nkxh1aD
fOCK8Mdokui+9FS4h5OrZkoTOHUfxoe4iJKc0sw8iF3YVLMM6rpAs8HHi7hjm9N2+y46+iJBSxex
2Ke4Xy/HK6pnBE8AKO56+u54Bk+xRkLm1Th9JNTi1CBVG0T9bX3Qvgwlxkpftbox9ccIZ47+xeDz
f6GWUw0/zNiBIAlnH8wfeLx8vFcHTVTfohHyLHIXxAlIlwj8oBXYHM7Pvo3S8b8WVpf90CK0LW+Q
ICpnv7bd7lipiTf5Et9YgyVCEt3KWu+xNkNhoZ4gwL70+aCQK4g4h4k+j2RNuxBjsgeIkVZx5H/M
90g4NZMdQM2mTpkTxS3GFkQxt25I2vmpsLIYP2S17u5y2YxEwV03Sz9HtFSFKllIZzdLs3GeEeuN
KtY3a92dUqhIEnWiGR+FlBJZG1VRDvaQWt4hLpFN2XWRjU1c0s/JcFN6HcbPOvBDLG0it43ubOnN
8jyYtScemG9YvaZpOpFN5gIBXsgt9kez6yJtbxZd8btT8KnbeCqvQhlebShXC7oB0AzJweUrYlA4
qTN1nFFg062nEIXzDE2HEMnZIezGoylNLTmEeZhtIRuuni86VoCkVZo6CzxqnQfxwkTuQOr5bOel
8iuronNH8SLZ6ZhbthuB6dXjbEEcpHNEG3DJLP8INP+VBagmRo9WbrjPZTlUN1Utix8xSVfjh7Nl
PeudmDdC7+s8gLIH/aplZgBgQeFfflZJjSmHq45vnTW6e0Tp1AeIzuWvPra1B0200xEdGOOgSWuY
g9btwwZxJfPL+yHjOuej262SSCzpHv9Za6RdQruziCuneNFno9J9o6YdpvVV8kOp8vQGwChJHkIF
YsKRbUQmWhT9Vm9qvb2Wn0Av2KbEiaAxdIPL72CnrhJGaJu89JbQo51ndF7gaA1W156TdvdQdcVH
elXF7/dnvm7aMCzcSRpUyDovceCqhhuP9TALodcvLuYj4WNYljRIWKr2szQgkNbRUEW7AtXQ8oMB
p/Dz+6Ovt/YyOktP6YvswGa/rScNvaBGBfiFAgYkuKKsnKcs14c7ux2QUnl/sOu9DfKPiJPODJQd
opfLwRD3SgEAqvmLVvdNeKOm+oSuTM98M0Foc8TCXt+oJVy3J4A6U5IFXgfFg27saoL41/atyT38
3BpJ5ecWCg6p00QfmrYh+sLhun4Yyzpzd3Obtz/qCpELWgsImQDdnaJ/jby5wRYbFvJcwv0r3F2K
Kk8R6eX07CLkjymm1gUTYiKmr1qd8+R1SrSBrFkvL0Bv2q0LJW6BUtABv/ziZaI6Mu+N+dmqcwn3
P7ZuCyMbP0EYCrd8x9arq9PqRuUU8w26fw64wsuxHLieBmopzouOtOMUUDVbtJf0yd3TUNN/mFEd
xxsb6qqvxoygeDMgVzMc2DWFBjlO1JyE15wLxUBuwi/U2ULiyi6dlLCsKaLbXgyj9qlSJ2J14nnp
7UDOGD+qSKcHKsC7zsHUZo7cUwFQBz+aUje9QZRVv0dmwOaBNSKlDeLCnT6Q+w8L+8nG3K0yxnH4
Bch7+jwj4/k17yfwq+8fl+sLaaHnUAaDmUGmtiY1ehb/pO6W3bnHhPu/Ao3ne0F+cM66aQ6UqbVP
iRzTT+8P+ue6/zt7wlSKzN2FiLUwSZ31TVz0kVtLt6zOheqhI1GIsIiC3kkiWo2Ift2hXYVs7ZAW
EZxjYTlHaEt4S6LkZByw9RiQNrL7uT6Qzk63KALl060+K930/P7vXJLU1c9k8hwjotuFNrbsxr/e
ycQCGZM1rf4yi7LGjoEqTncw8u4fZYItPgcqhXxWcnCKoOv8XOuqyAFJq78MTZvOSKE4vyygZ0mg
DSrtjn+fFEd1mQ84TVr5l5PCkq82W5yZX5RSwRozi8r4zpFGM2/ciutrYZnU3+Os3pze1dJ8VLGE
Ihdo3KDyACT45dDO4Y7+D4iy96f11nALQ8EAW7jQ+Fb3Pt6QTj250nhJKiTgqho5CctK8p9Iu5Vb
VdvrfUFJHgni5VVdhlyNlaAg4sSJTqYRZuPXUalD2x+ot77+65ToN7gIavMpaVetIc1No+oipZt8
jqZGw+W87ySXOl23ABN5/cf7g12FCEDlCUnAdsBqWaiKq21hRr3mYvN8NqoMwRDk67wfJH7Ynri9
Od8DF0vOVpLW/0nTNbdg8Ve30DI4WCHaq/R/jXXXF9iAITPqEWeyJphYnt4Wxg5ovuenKJ2Gh67O
yjsttOVGEfGtSaOmS0EcVJx7xQhNAHMnrSPSc9yJkOIhvob70umjs0xlfa6yJa0fe9VOfNNq7H8N
VTh9SxkFLB40Lfjby5b+63pxsNLF67rJz0VKGdcYsxIye6l8N1tocn3cbtXkro7IMh6hNZsWlK+1
7kIC8gzjAnzhGf8GVznGo1bUN1Mf5sBosnL2Nh7Oq1NiIBEABsthQ2DftS7Q6rZw0ELtMRoXUVdQ
OSnMX56st7zuriwsaMsvsLsl7FnIOmuGrWnGOe9sMZ/dhPLItwJMrbOTsNYx0xVD/8HOqaTd6r3t
hXuDlho1VjjkDTKIljcf0f6zUNGzx1behonV2TsoA7O7zwYo0TFZ7yzksbGbXJxd9JRuKxUFZEQL
FaQ3skFi5S50hawebi0ZfXfQszyhRFNjXVD1Iv0eJ0jIbYR4VwsJpZcX4w8FAbjE+ssK4nSnC+P+
LG3FAZcxOV809HsOjd1v6Z9cD8U+oZyKxR4Esyv0wyj1aLQIf84wg7pzHGeeHowQODEQtvqb96+g
60gLsgg+CQtIB5iXa62eDIC3CUB8XZx76VrxIZza/NYZTc8IzDDpxH+e2qXtgnSR1iE2+voF6L+k
bi4nih1a2BYV+F0p4xLNO0d5mtUCOQynaSfgA0Nk4m1sRvJnGrn0SFq71/+ziNZuqQLM9Y3SZegc
p0rcNo8NQuzFBrLl6qpZPLWgqCzMCZKgdeTKERdZYhf9WXNahCc1HNkwzan7j5Muqs+zjqqmaRTT
IaXqvLFdroLmZfUWIRms0hZ16+Wg/nXPaF4ByRvP5zPqmvBAtbymcY6fPRqOIlGb9lDEkdxyebq6
0pfTSFsT8wMOKK2Hy0F7bDU6p9a7s9Zo/XRQ6LWCTqlTLJ0I18aHEge7m7zN/vkpYVyyHur/RAMe
ucLluAIVxyQxxHDWjTaVPquqHmND3rn4mnwd2OAJsaO+VVG5OiYIsBDQIlMEEpcIbrVzh3gSKSx6
5Vz21DQxiQbL4XuDkhc34ejk9f79k3KVcdJNdWy6KjCJYYtgXnY5S1BH4NvKOX6dAa2fkoYmOYSr
9J5K34dEVAfbTLTHNm3bBwp11m3PlB8aMbYbO+uqrgO+mgnzM5DIWVjGq69dTkXBds/S1zZq5d5E
KbbwseEy8RsPBaidGgnd+7lGj89Pa9gEqEK6XJ+D3Xobn+Rqv/FLoFEuymzgvq+Iql0yIkfSTOmr
wXud4VYU5ocxkfFBq6X44g2zsSd837oer3p9pIVcV6BCFp0FWGfG5UK0nZBDMjn5a1Ym9SNq5Rky
12ph3ImxkqkfLsLXfoz/fO2bXWMfhAv52QVAFQd9jZQqa0jb9/3dsWy2v9IWSMI6IQ2k0kUvi32y
SltUmM8dkUx4bFW9uQnDWdsBmK72XK4imNvG2Q2uVx56QwmDdOiSjZVYXTd/hqcAQQ0TiCTlruUm
/Ou6ScO8HSs8uo+6kZWHqkRmItOKiUHd+DO8kq2VX92sy3hLPZMYGT7lItV1Od6QRKoAEBufwOAW
X41MN4M5s6CO6EtBPxRV+p2ilzyYypBHGzHOatf9f2zqPiacChKBP/ipv+aaTY2CpxNj4zya+iC6
miNCi+iWOrX80o1F+WmKxfT5/fV94wPTdPQ4css+52G+nDCw1NSdc5GckpAj6Scopz+bY9Nw200Y
rqeo+EYbW2p90JeJUuFSNYpcKBZSx7scs22hEXsRXmBhNsR7uoDhHSDw7qPhJN3Onuz8Ft5MHfQZ
zYNAdCOykwRcG1/7jZUmH6etCIyOauK6OJ+int20aGKeKFoanz3UQB8VUMonCufI4FthOh09Rxl3
Fg2arZvurbG53S2yWjxhrvilLe0oDYRFeorRLIUDhc4s9afIhNla4hDzKnIAFyh8igkN2lrKO9IZ
zlcWKcjzduPwM4mEPt/0Mxru+IJgbFiM9m1NHe+ERmL6HevBLaj+9eZc4nyOIlnkEvCv9onQZMYZ
V8VJI0AeHlP0IFMfzWIkUJGfrw/C8cL2uTAVXIvf36HXI1Mx4VoEJOfASljDmmwjbd00q/KTUanl
DQ34IkWSmZKA7yRpd2hpig5HIiLcTN8feP0wsk8JOiCGkm/QoHbXlrAdvSjseBkZvRe0wKoRaVG/
iWodtYsoUhGwdoof0ZShd6sDgfDhBNpBP7ntL22Iig1Zijd/DfR+9LPQiGTPrk+NM1mjaSnZqXAR
VvG1QspjNwx55Vt9Xb82CCt1pzkT0NFbrfmWOnE67BCmQXVcQ7T2/W9ztYMXFiuPFAuDbBxB0uUR
VqY5jz29i+6Twco/6blM7zCQN/zKpN1M57umiNY56NDSG//XJ2EB6lCTRnOA+gJG9pdDN1JrehN9
maMD2ewLvdXwRjENhHJNYzihVb/l3XQ1VTY+pQQoWaCSIGuvvjuo4UiWxpwdx7ipgngcrUcLCMAH
yW9kC9ghesDd57Do4q0Vv9r5jLwAKBamAhfUmsE72UnZCtPLj+0EJnqfza5InwyrnycE6xEokVql
OgFqCBh7uvFUAiGf5zK+cUosbWZVIKdsz/3s7UU2lN7nVJlUechkX5k3vN45am8hWsxb1/tbv5pm
CXUmkzqMtj41tQyJJhWZH2evme1jFI+6/Yzguqsu15jT/iy4t+LAzanlbeRFbw2NQgCHhAR+qUFf
bo1azgCXuyhHdKJQH1ibIgkMDaCQ4th4eoHv+C9S43ljQ16fTNZpITuzRnBhrfWwRYjHiHDn4ggf
bjZ8ii/VwZ3L9DmG3DPSxbDrAwWMJNlZne4+ZMUwE9gppv3TFrx975/MN3/NkqsQvCxVjHUBGGTp
GLvSzo9dqyxwmMWxauhz42wqPMs+soZ6cgMOW35SszFdcBJ1m2Jz3cj00QB7tKFS9NbxIX+CYA+x
DOLNKqq367Ef1EItjgAafid06faLcZ4PXBQfiD5CmtnR8e1TYx3zlPc/hcVyX8SupMkQqwinCOQX
EufldsiRDlQFQOujElvNrR1rFeCd0fkBfjJ6/feh6D6gzoZAEfL3q1nmjeyGJMMGaJy1+dw20ad0
Fv0HOjLhRvDw1qRIDZY+yxI9rKVNrdluXKWM6iNwJ/1G2pFzh1gQfnxFHY3ZzfvT+qNAtP6EWNYR
EFM8phG6rO5fMWkT8hdAbPiEGN/cGUauWDsASMnTHGdVdW4nUX0F6aG4L/1gd6+GYlTAT4G2Hzyq
vubo150WfVE6T5onMwfqiHtKiqlj4onm92gPzmtvxBlgXq011Jf3f/wbO48raBHMo7ROD3eVTnlt
m+OWodVHjCiM2k+dYpzuEKaJHqD4aRoNEaN4AS1skk7Jwh03Nv4bC4V+yMIepo8Lm271RGIxI+Pe
zupj1xTpI7wY+2MrW0A96mjc/utMGQhPNapcaMzSrb5cJaUSg9nO5XCMUA3cZR0ipjRkrDth6PkH
RbHjD2onwTlFW7osq7IsgHfYkxwyoCbUDpB+uxwYMKTqYOrdHTGWSu6L3kGVkMaAufEpr+51dHxp
Zy3qchpwh3US2rmJnegAAo/SybX91OGoUUZCHjBxU0AIifZ2iprP73/Tq8QXOh4UIaT/aNZyp68u
D7t1Mqe2rfoodDVBXb7Lm32V2OZZnRBy9jGUcD5WtbASqhMRsXAm8u7X+z/hjWkTczDfPw1OSpmX
X7etFBnr6uTd0dFz7qpoBOKrLWTP1F30hioaV37el8PGbrpe1IV/DrqXSfOQriWr1DJLrZEA91jh
cBH72qBkT0bXbqW71w8VjcGl0EFPinIXRJjL6SlJ3dO4HaJj7KGx9EpjHEF9qXRV9UlISDj+nKQJ
OEq49sld1BpKf+PFZUnpPMd66Lbu0Q1+fv+LXy86GCb2GW8VMDmA5Jc/SdSzhw2bMhzz3p58vbMa
eEcmhDwumdLwMTDKfodpOO7RXarvjI7KwPs/4Prb8wOorhLYAq2Bm3z5AxQ6Vnpv5eNRUyPjlzEr
Rg/+0pT/fKDcpZ0C8ZhKo22pq3NLh0LMbe0MR4Bo09fcyD9RKgf30Ez1vduhHjXybG4GJsuFe/GY
wMYkUqLojIUt9/LqSCV1hziFrU/HmU37ETHKug5YDLWHzlzhFKegW3VOnM6wYLHhXoRHyGLmYWn2
vAstI9L9iawkebASJT6WgxnOGHXkE/ZG1pgS6WVt6+wKbQrVoIwzF7sSKIq9j5eKaRKFtah/OzTo
XlTctqpgKjrt1C02MQhsT+5Q+LEM88dCDHH9kkFywDTCnhUZOEPXnyPPpvWbEFnXL0mUCih2Y5KY
Z9OulP6R8+TelgnswW+aIBX+LQetzcDKGKO57xO0Ee6pfGKrIyZb0N/VGlyxEjsGHppXPXiaWqm6
z10Y1Z+wvvEA8VuV8Z0aSjtXOLc2i5IM8KRyZy9ykEHdIKxJO7DPD/VUd+VnQlDld6mBFrldlGFj
3PEmq/JDt1M/t0Mx/YfVvHcPEwTsJXuvc3e4uUjvMKg9SUxkacO9N8EeAogailcznbNzNjjphHNC
6HXwaFpr2IWeyKZDhXD/GTcYirPxWHA+JIbeVHFQRos/S30K9UPam+n0G+pj3OynSR3yAN1zzBmh
QSHz31qjErjCMZQPtpsPL+lYGs3XZPSGjyG0oXAnTKvW/cGRkXys3aW/YOjCGT/qdZwpPiSZ5CUk
3cqCyA7zbG82QALuMBhEjbVJIZvt2gRNCJ92bCH+4yMVRH11GZdBn7qL/U3huN/CPO+rjcjsDzhp
tb9pT9LzJtygXrG+PaQ+TEiwWOLoGqP6KXZhUOPYUy+d56I1vuharoKDSXFQ+mDkzqSHgV0aywar
e/URZHrUBCLs+gk5XQghN0XH7O/SWBrYHdpkNM1u9Ixa7t6/ctZlZx5x/lBhJcmkGgUn/vLOAZYa
DbOatEenT6nuIi4PZ1RPq9sq7vvXMHGmZ1LPCl03UTy0iLzeIviiHbtMuN+sQpHzv4bty+8B17m8
P6hRrAn6mJSWRUfH99ijXxiAQaO0MiujtfMAP228dde1SKbODUjZdYEsAb27nDwi6SlRaNkeOd4s
FM8P1j6V2Xo/aYAPHwvYZUiAU3Z2EEh5jqcmvglzWnIbe+cqWKTzStcDqglbB9TfEsv+FWd75I09
TWJEMNvZPpiTGD4Uok32uVH9YwcPRDCXLyUFKjfkEET2l0Pp1IyIOEacZoXePOVZWTj+EM3cDHkV
N1ow1HH95f0tdhXIQMWnZsNHJiunXLR6VvOaFvPY6M3R1GLrCU+x6g5mrvJBrwr5W1GiiCJGvUXR
u44v0BqgoUUIToyxYNIuJ5oOpQ4qfDZPMVY0kZ9iB/RNAh9tDtJOu5+oz+OiZyVWKwJojvOPEQpd
DBC9U5Iv6RyqG2/uMtzF7YDGA0EOFRGUHvjCq3xA5igMRJFjndpIGncSiu5Nl5vKTtN7JdCnQd84
Rss6rsZDJwps9h/XCWuNg5GD7QhTxOZJDJa15z0Yf6a5LrQbcNFGtVfdNn2K4FalOONmhrexoa+W
HIOwpYmyyEQBxlmbuJtzG0+aG5qn0OIQ93AbATWI8SQsq4149NziIywQZcvq+I2P7NIZp1MMJA0y
1SoPt5rJcIfe1U/VTDBZaG4iPgF1TH7mMczGTynQuX8NGQFNqMjaakSxIErXuckcI/+seKF2gjaj
f8KcF/8gqemHdnaMn4iueogi43d2yDJTP5g0y+oNyOwb60yLWucCW9DCzPtym0djS1sa+uBJJFH1
pZh640WhuLeD7q3cZsWk3uV21HxA579rNhb56tYidFxg4Oh20EoBtHw5tN530CWJJ07Z3M2tj6Cv
POvCQwgB6OUW8fB6nsSp4LmWThXK32uWtTkkbShHVTs1Iow+Q2zjrsKSzIj8OZzkV2rcZlAXETKA
kVdGW6YG1w/FEib/NfxqrrRukeLhJThxVSzFbqXaZ43a6X5MhL0ruVVvFa8ufzcyV1+QotXHu0mf
0o3FfuuLgxbEOWNBkdILuPzic4FUcTnxxYFaOUGTTS6ed7qi3i5W71uwize+OI0Gqt+APciB1/CH
qLAL1W6wQI3xRTROveoCSEcm7I5epJ3s4LV3P0Mlk8mHPKz6LcXx66OMUQhVO4yISFWQKb2cqpHG
c4Vqrn1SZCiUINKnbN7NfTI/OrWTgPvUrY3y8ZsjApFky1I2Iju6HNG1xt6rKJ2ejLJAewi5ftx8
1VJ7gkJk71EL2QL7v7GapPdUmHiRaa2tV9PstVAd89E5NVrunQw0LIp9oSC6urfKrrl9/xF+YzUx
/qDliPfKUhxepZbQlS1QJQ7CfLbtPaIVab+kLj0kfZCNn6klDsCdlSU7GErORup3NU9CK5jrNmpD
AJ/hrFx+2HEwO10UsjqlVWS2N2o2qdSJ6EZ3vmPIUt2/P9OrdaTwzY7lSOrU3ZCQuxxONQGd6o3a
MNOs3iHqndyhbJ8BbTFi8PFT+a9fdgH0w9+l7UAuijPB5XjIMzmRbDMBSDhVbmo0IAIchrogBkmw
16pM+5zBvnrV8sF4en+m1x92EbpktkuTEsjAKqYAFGQNlj6LU5d2+pNqS+MxU4osSBuoZxvxxNWL
zizdpVu/ZJqUnlfnMS642b3EFCe6b+6dFXXZUfCaB1YzlL7EE7XxERjYqkC/sZYe1neQo20wSizs
5bfFarAoymjCLKPorCjAElw5C3xuX4a4QMFJcfqNN+36ogcKBSKC1glXATX95Zv/FYpLtFKh6Grd
SQlNVAiMJBQ/bRWXdZI5uPh5hzeumX4KLav4ijJNKu54rMLY810wozR2/nWFAdwtlSiylAXeu6rU
mNCOPSt25xN6sw5OXAtMIZp/ErZt3bfX8TLyGg6pKxHzAiFen9KqK/pYOJo8RdQQijtd2iTngxo2
B30sKewC0HLH3WREzr4BLCrOqiScSXyrMufZB89Rp6/vT/7qyuIXIesLzw53MC7K1VIgNzWYcZTI
Uz11kYvLjtbm2GyTIp0kcM0yiMGbJkEUl0l3KMm83fP7P+B6z2Pvw6210HaWx3/1A2ZYvhG9s+kE
4DL6NLlGXwZ0YHL7VjaJbt4kaKKP36zONTaLCcsl9Vf4zqOH9AAoNDK1P8281cbnwuos8gVEuT2r
kaccfHfsnLK+BV/gK6WpN+hvjlWUfUcUJOv3USSr9FmL8sx70VLh9h6KoRYmrsvUnE3FjCWq/Pvn
celQ+yfMXpCoGlX5y1MyLUNAlx+Ra5o9s8X8BiYNJyTuWufWrZTxETQXXntU5ick7fYypL6b+7Jx
mupO6eKu9zvuDLl1fFdbhq/FliFA4sYgaABDefm7Qll6ilZ5GpZTYpj9kQp2exuDHBc7YTvjaZit
+QPac5a4gceIr977G2Z9iJbxKW7+yeKXNH6tetTSXNX4Lvp94xr1oWAZbB4DnB9/DqUTHfR6mPIb
b85BsPu5BpMPKxkkFndehyC4ZtSbxn7LBXGxUPwgshOQhTyHtE5W+wglZCWMEU+5z8siucVospn9
2JqgPb0/82XBL8eB/ECjxAUj6CAcuRon77zZbvPauXdyZTKPZu9MmT9YmeMEeQnAbI9Ca2UHZSLB
78/SDpOgmVqn2PgZy4m8+hlL64KKwx9Y2+X69/S1G6NS3PvMwm7YLxR+tC+wnx7wkreirRbz9XZj
1phhYcXjoAS+btF4uQXZY7Ld+x7i4I2bzVp1ZyphfYftdBY0eTL9j7Pz6m0b2f/+KyLAXm5VLNmO
nDixQyU3RPKcXfZeh6/++Yz/NxEliMjiYIPFLs6OZjjlV75l5yiaDYY8GtyVl+rW2NC9aG9SzKHl
LP/9Hw9V3Nd5NQ2Z+0kh008eC0pXtKGCUX+MoKcqR5ypQm8TxaL4JqFda7iYxd3IoLQoSLRlG0E2
EuQF9sfw5lQlgyAh/aS0ufVkhkMB2yGyHmZFa7eNEMoRxYG1cODGnFG8g65Am5OnYYnq17jwrVTt
vE+k40m9y7CBKDf0kcQOlHLyHLZj+4q0qPVqNKOmrxzuWzMm25VSkuSCV5zvMKbbiTyN+4ljWu2d
wcuOIgmMEwoAfltEw54Kuvtw/1gtO/AIXX1gJQlHZNMfcaLLZQbpFk4zzvAnNQ2NZCcSs3V/G2qg
vZWWiaB+aA1evom1YbDfChXZ+/PUVDQo6cPEX3I3s74hvZZlX+d5MKdtZoXCcjZicorQRxEvaCrU
ntFMQ0y4EgfwQPMaR/DqYqDwJyVuwYCAn+IVv5zAFM1ZZSqRfeqdBMELvdJa543GptarWycx8uqt
yw21o2UTTLSCcPPoJnXb9oYxrACqlptHJpFU3uiUcyOibbx4s1C7mtWQKvhJdI7X75AinPFow84b
+3hFEeOhqp2xPYoC0Y+felx50+rtJG/BP68n6mF4kNJbJA+Ssv2LrwmnAsHjtlY/IZVGR7VX4yo8
zgnYtU3S146yC8I5fU6EquK4QY38vRkLLpGNMNrQ+j6WIwqq29Sj3/XSBBwQ9EJhwM/bVq29INjg
/zP1+Acj7vc5r+lhbhnQbt+qMIrsfaYBK91SXomM1zwYIb5M0zCdrQpSxaMT9CoSJG3TD4fQysth
H5qREW07XQ0/twTA0YNp6h3/IPMarIXQHWqbTRHAVaxpX2HWMTR9IRM6TOcejLxn8byond4q8rGu
2tBuS9OdYrVOVWwGw5ravTmOmfaaqeH02IT4fn/WjFZv9roRGeZu7OPe+ZGM8/wG7ZK+jRZhjHm8
f7qWJ1pHYYRb7CPBoFa5LLuXFShJlMejT6GWqNqDpQ/oT9aG8tIGQt9Z6PGUR0KttZrhIqkBciwL
7zLatoGN0by/PBLGHI4II1XeJ9eoUaFB7uSxLUrmWIjJfkULOPvL/gIjEg6R18vriTBgySkpvMRQ
Uj3xPvWF5e4Ch6JG31kj1DanWuOvXMVADAZMF8QLk0NHa9lTSSeaR21TRSdAYbOGxXwM1Cui1Wps
Zhp/goqVWrooOImuQbzAyRI4cPiR7GKpAipPcbZy8q8XnF8EDIgmq1yD5clvA5fmcDiGp8JtrN8i
1LJ3Elga0a3EdGqds1Z8X4YhH0vAtQfjlpaatRQQIxZCBUk3wlNpGd2zzrAPNPziJ3ucrJVX6Woo
WjiQbD1QsRTK6OdfbqY+GgKyEBshcAB/L70eTy/YnKFcXrdrXOXroSjnytYmnxaDgo9O4h9PfjO4
Cm65mvEJklu5F16ioarpNd6Je0woK5Hc1W0Ni5bOAdAbvjjP+SKSV3Vsrwu6G8+h4sR7TCSBwWvl
iKPJMB/qobIOmjJO236w1srayxeLRJN6HJR2cmE6csucG3mTEGnhzn7OvLhW9l1be/uhC3BLFja3
2EapOu9xRNZp05jR9MMrhPPl/r300XO9eCeotdBIBgIibV2u4hxEXOw6HbWGVAXb0G07G86naYyM
YFflgfFFlGJAnktoVUSCpWvhNsRdR3lgISmTb9oYlbE3rber5pQjJ0Xcn/Wjum3MUrcQlrPon2+K
zva+d+TSxcYAbIKOmIdi0UqMusw+qKICNEFGnroRsJZlSXUam76qm6w/qRF22rusNbzsE0zoXPy6
v2JXJ5yBEG6ErE/lT6JNL08BqIue+mzYInrRd09962if4UhqTwHYo3/7RlkD6twYjzdcItG5UCVQ
bDHe0GqNZkftCbnDcpuZQf6LB1kXm9TIv+RVaa+8VFdHDxQhaCmJS4Iyc+1oryTWQEzaIalWozwd
22i6TnY6/yL969/ur+XVqyjH4lUE1ccVxgV+OTfAMF7iIrx9UutGP2m4Kj14bhI8azi7PrS9Nf2r
Ryh6/OWg9KTRNwXvowMTQiTlctDRCZEjKGv1FDrzvPV6K0XeeUwPyPmCsQPn42yHtEx/3h/1an/K
UQlOKWfS/L9iPwei1HPL69RTpc2gChUrFj9AGkaP94e5+nrclYR+krcAtIHayeXkKhplpqFY2slp
3Knc6IWJVhlv6Ks+Otr+/lhXO5OxaO0j14NAEu2bxUKaKmF0rMTaaYrN4okzgLU8YjpPVuwp1gYf
yOr7/QFvTU4WDnUggxJ9L3/QH69CpcYUw5JBP0Wi9VTq+hpuvDNoq8eWQGdtn3yEKhdXI3k9D54U
bHWgpC3rs8It6tQRVvoyB6HpQsunRrybvKSn56v1sOzr2vA2XmI138vKTs+ggNKW8mRtW4gy4LOq
UHJUt3o4dV8N4EpIxtjx9Fmt42xEjs9ylJ8D5d52YwZllf2/dkK9bi8aJxt+Ep8GefGQ9ZVTY5na
599H1DS/NpNBKKzmAg7AJhNx5QOMVeY1/9IP5P7lzCEnsi1g6pF5X0UxQYMjB00p7WSnttp6pEqN
O49bm5xN7EMjcpEpQf3yMwU3vLdw4jC/JEal17vEJMWhUYnr/FODWKf+mMaTS70psZxpk+dpm+2d
lho2KsC6nn4vxzyPin1DK338lGfDBNlXhHXaRBsr1sv+a4nd2vSDgF+Ld0GLB9nKbbe4gdBTAzVN
fQHVV3wS6DpcbqkBIUrcCJrKtzNNOYsyH14URP22BmikfRS06bGygvzh/j5eVv7/b1SKCpQ1Hbq9
y+LCpKfaXEVW6dO3yR4n8oDjYMT9czJq4PeMYv6eUg091vxfn6Ywy7exKJMf93/EjZnLRwUKC9Aj
EkR52P44TJAuVVQh+sZHx67fuKpV7abRzX4YfTW9GHgu7HiOgpXG5yLUkhOXCGcuXUpYBO2L1o5m
ZuTutdH6A0qw+5F++g4da/EYRfp7JPr50cpKZVPkYo0JubirGJgBHYdbQxJojCXU2CsttdfacvRZ
3PGxa43wkdtL2U+V+iuv3HblGr6ep2TWylYKV/21Lg34d24lbAh8Dx3Lo2PDfqlx2dyVTmTsQiNL
XluYfK+j16/V6pY5kZwpvSROLjJVPAJLbSzIAFo2xZ3wq8Abnvo5zykMmh6dukx7VwM1faiyVKqW
IgWMcoQrdi3EqeOk/LW8wMcvIUhC94M4HsrS5Q6LprnOy7Gb/GAS+j8dAcfRMprEb+vaWnnTl2Hs
x6ylSAy5NRwSipWXY6VDrNiZ1QrfGyaP0kM8zz1mCyHY2HR2XPyXK6COdM6KGLMMq5p/94Om0Yge
6HI8RqUXvRNlefm2D5L6s1GhHL6Lq8lQntJ8zH9aVpZpiOlqhYmnoOhCBHYC6/3+iVw8bx9zQPuN
Nr2sbl8ZWrquqKl7WJPPmtLeExXQjw31gepgBkazEo8sUg8GI+Xgcidc+IAFLE6iFcLmtY1e8/Mw
mre6oQw7stNQYJWjIrPbRNqhqAO03VN9DinFpNNK5nF9IiVnRTqGMlvZP7/8Ypk0vIRvq/sjGQW0
d7v8lOdC3YyVav8bYwvz9f7qXt93jEfMjkAqiwvL8nI8PWjqOaKF7yudG+xtJ0U2l0H3ttZ4D0pY
hTs3MrSVlPnmJD/a9RKJRyRxOShhu6vEYBL8Km6aAyzz7DHv8+7FmrtqX/BpV87B9RaicS17iOwi
vBKMxXhdh6fbnAvDD2n8nGEBdRjZoJH1KqbB0lby5ltbiIYlwEdK1HT2FlvInmcEoNPW8J2i0SJo
Eh7Vt3HwmmbDHUzhuuzIHUNzTOq9luXOlzxWnDUH5avP+qE860DZRlyIKHSxjWgeVtFMj90HiIFK
itnMykGAj4TlXqpig5hC9QJzqlqp81xd8AyL9JY0FAYgRnx4+WFzxXJHC9KGX8wA/22SYVqSVGd2
SaJYvtMMw7PTYujlYvpyvL+Rr/YUCFP6bDrsZHqAILQuh+ZEKwraMJZfFXHyM4uV5MkTgfNqVnqx
H+OqePgP4wGnwSeSOgmPy+V4rphcIatCvpmYBVeoQz8GAEYSv7hDGR2aOltTFb7+pvSabHqaULEc
RF4WoUnSRfAxOKs+Lrvju1Rg/mwMGqVzraETExXDewMubE2f6saoCNRIUqUktlFIuJxnms9jBi5X
8UXsvHtRGGxLTet3uUy2t3Vn/JOrXbuGHb46sFzB5FC0kdEAkVYHl4PSGcjMASNsH4JC/qvqbN4k
o67eh8Fx3u9/x+stK4eiLEvMR26/BNm5qWqSwYyKH9gxVu5jVB2MKTLPjeEl30bTJNHoMAIkXoTu
cn/oG1sW+JD0m+RPBl9soXKoem2Ko/BsiDAV2MYkyq/eU/L6H32cC32nlkbQHP56TFrR1CmBhEvM
6uJzijqRLNAmOptJVf7rFqJ/wky+foU2q+LYA0Hob+96Wd4HugGT76PUvviU5uTh9Vbp0RkF9jxC
WjF6H+HM/GgxeEfwHLOl+xO8sXWQUqLILDGLyJEuxsu6xsjn0PB8UeG0ROCCa/VW6VPwWLnJvbPy
DW8Nh87RhxQz0L5ltj/YQRsKwwloQBrp3qrpIm5UPVCPejNm9cpa3hhMSuXiV0+JFIHRxYapUrsi
nIsxFrB6WOVGNCjfmqycJkA59f/ur+ONzQkDU5p608ynq2teHkG0eXs8JrLonOll2m3RW46HpzYp
HH3XzEWS7mYrxabtPwxqERpDZeUeXx7GxCuyacodxW8YvXjtUJ+C9OW2arPNMqRhMRmOq79/K6Xn
q0Sr8BLJ9PNypkAF2yj38ugcxCX9NToHCjonXq8c5mSqq1PVDqe0KMoVPsL1x9TB5/N6sFvp0iwN
wbS8iUm48vjsNjpmFGAjrW3ZTDwomvj7jcNYXDHgP6kU8VUvp6iXWjqnYx2fEYjVHwG3Gg/AmPsT
Ggjlyh693jdyKKBaKoNBXpX//o8EuumwGTSqBgpHM+Zf2K7iBzoI9ZOmt+1JFwx6f8vcXMY/xlt8
PXWUUmGqG52rZBzrTekMotuEup0oRzcp1srA8r/2RwlI7hAaEnTKZEuEk7iIMhpF44I2mF3lDabY
on2cbR2Uv4sNhMfyZUaG4rlA7ejtrycpEXjkrbKGTz//clERlY9kPzM+U+eLj1rWe2fAcJBIImXV
N+7GgpImkxOgckBNwFpeMjbcrzHS43PPtN69CleOLHAkgb/M1symbo7FhgQuBh6CjOByXjX7IW/G
OTqL3DA/4XaknLJuRJVStGs5x62hAI7QfKSmTtqx+HJooWSVBj/+PEdTznFDBatFuWdswy0XqBP9
9U0mZf2A7iNchH7RkuGbsC97HTG9cwNz/4s9lu9jZCvQBHrtLR77/uv9DSIXarEvL4aTs//j1Am7
jCxY8NG5GGfAJ4DR8odcH0fvp9va9WcvhH7y1o4VNKCUH7S/P/qNM38x+uLMK3FPwQeTk7M9xAOZ
qz5sAp78LwrGP9tAM9d8e2+Nx80pzx+NLWepR1kEAfy5fk7OXuOOz6mXKN9C1xn2XiqsXw0F47WW
+s0BYXzA5aLwSxB+ubxlp5cFL0h8HoQXfFMnvTiVdlhtOxxXHsHp9is0k1ufkzo9hBfOBL7wi3Ph
mb1RD6C5ziZlSGPTQmFWT72I6nFfYJczH72+Vh2cpqY52dLV6VacU27NF9UWOHCAvsmbF+MPitOh
Mso151bmSMurIs4QTu3nhVr+j9VYqzffOpwA9yWcVTZdl1y5LFNiI2qD+JxVzfA1G3uycgNA2aON
9tOapOLNwTywULAGJChhEdnQXRvg7ajRuVSCtv/cdEP9qJeVqF4m8Gwrpd3rwiNoWGBjMLR4NGQP
9nLr5LWhjaAik3NONyOgU9nkGGZNsQVSx5u7DcoZ2U8XpMtWj0ZMM1FJwZ5X19JPE3W9x/sH9cbz
JRk9MJeA6HIpLaZeFEWGYlnFwdFK2/pshN5EayYKvIcxYGejNdFH8ZEiEBih+yMvWc7y5ZS0V/AL
9IiBwi7u36DLYyPru/ScFHif7eqgE++mHTRbu009c2Ny7/OnlD6mfV5WfjHWRbmbOst7EXM/nDq9
WsN4y9kuLk0JvOTgyuAI4e7LT2NUuSPtgJJzkVu52GJu12gbfGHDw/253zhNsLccGgNkiSS1i5wr
nCDXW8DwzrpZTaSSqpIc5rlFqI2G1fxPX7fO6/0Rb9wfNG9oPVsAJWnrLkbUU553y4rycxbmwbMQ
NNiwpJjRDAj0+X9x7Slf20Br8UdGsvD+0DcmKxF2H4ktrd2rvMGOinSazfxsDMW5btUOkWI7rndh
phSoFtmrd/ONr4guEgVTrGKIV5ZfcVCxEO7Bgp71JO/HfVnDAtyg32B3a1tYFs0W+wVZe0oTREXS
kkW/3C99YlgNSlP5uYkD/aFx6OmJdtb/IZEJn3CDjo+2YXRbuoGmtZW9FZCCc4K2kiLe7y/yVasM
ECWy4ZQz+SGSn7AoMo4aUE01EZpfyNybcxtoBwjHMSVi19pYWTQPmwHbVfsBzYjwmGaz+YaY8Vpy
v9xn8mfgrQVHA6QQ3DZ51f4RdqCQEII2LjQfhmB6MIAh/UAwN9qXA8HVFMDZ2Yq+dP+fWnh0hv9+
DSQ1koou1gqS93U5eGXDH5jQi/Fz1R3zjd5XLqJSCGU9eOXQDFsDa72jWhh58FhnCebyfZuRTeZG
4u7u/5SrPotk1sleDnUVhLqAR1/+lMkUap8mqeqXMTCKZzOH94snepnXiLkWdci5U3obJJWt52+N
AefwqTc0ob2Waas4hxaUJfqWnoJZQxc2TYBKRdz/VszBpqiY2cY0bsF7BuNWm2YDyfvcjuodXdmC
9OP+VJbHV86EtE1mwzrSbUvS/lAKfcR1XfPLxBKHpkGY69BpsZs9jWYC3LWYu9hde5GXz9LHoJwN
sOzIqfMxL5cvDoY+jJJc8zl1XvTVQnh12g88z3mxybxSax+TmC7Xpp4KQvf7E15GA4wN9gTMkkOX
Q+LdLscu8QygtKHrfmLPWnh0R2X6t6akle8mka/JKd86t2SPWMkiT0K9YZlcGfMwUlgZDT9p5/JL
pJr5TkVxptjWxHb8bQQo10y+aoMwo30zjRCP9MZeiUlunFrg4BAIeBlgti1362xOU01xyfDTQMze
k6op9a6C4td5aYO8l+W1yaY1nPJT7TlrhI0b+4sPTbbHeoNRXVYiUtwynWyeTL/PE+1ktVPSbF09
Ut6EF9vGFnXEauVw3hyRhA/oJFnfVaG+yPSagNUwQRVYjfcU5wluBAj0mudRzMkPivf1miH5zQVm
dpR1qdUhmn65p5pUoVEXB6Y/jGMoDm1YAdfqQG6amwCn2E/d7GXabpjM4JyN81qv+9bo6MijPQEd
AkGCRaRlR01dmvSWfS8fh+jBzYDEP2qTM4SA7YfgH7vGN28XNZ1T4hkw9fXKiZL//T+fSXmiiKzB
WklKNeSLy9kbAQIjSCJqfg/vYXpzGiP7YuqluTWrLgsfgqmPfyrdkPcvOO+M31oYQ2usjRsXCiNb
vNQSvIkU6uVPAI9bVth88TQ0TYezVG1+dtraeVGnQIsAEyl0wlDyweLs/mVyc1yyUk9a1tE0kbHK
H+9hn4+jwBPT8LElDb66RhhsQtQ/Xhx9COIdiOf6Vzg2CJ7cH/bWFgfbwFMooUlXjoxVNg6UMEzD
F6JKlGJj9n16xIYaBItC417/kupK8Jc6wNyWqG1ICiL0K8ocS0VqNcdMtQEo5s+16b3qSVbsh3Bo
D1rMhEe9rR/uT/LWtpYDQi8k4rh6JBLUW1wsyQ2/CVTnve8KL3op9EbvNikOogM9TWscH/uJetVY
D+XKnXlriVFOA/suUZlX7yLfXFGroTP9xEh7XI0ygR808iLTsHd0BXsvEcTaf7ksQa2gvQ9lharV
IsJxmrYf9KQwfIUeXINsmZjwa23jPtl2Wmt+dsvEWGtK3XoP2SqSTSdx7UsTBNVrJXmGvaQjmNJs
m3FSqwcNodFsq4Wia1e+6s11lW7mIHPkXbmInOoR7P9kNaZfW+H8Tc+UnjOrJD/bMWz7feZY0Vqt
4db1RBpOyZ10gb20uJ7CIIh7zW5tH3B78KxXfZnvyqk81U1zVqokO2jakLrUq2d9kwdBtTLhG1cE
xlzax91I6cpaxBt0pztHcUrbxxF5sg/KENghslfm6DfFNDdHiN0wMcw8FtnKyDeWGp4iZUksnMBA
LLmScOd5qTLH9kelNPYobRm7PC9t7+jpuf0vv8NW/jIX5IpgRJoq0CPJfJfawxZ89UmtNduH0Y+Q
JC7VDX6x9nycYLWf5y463L8ibq4t8aNUuoCxsIReJAgpl2auOn4JX+ow5NpMi3Gi3Bl51oz44IT4
Bc2V/xAzU7ymrAI6XLbJFztKc6n9oxXn+PVoqPG+tox0QFLR+1dJwl7fVDZC4PcnemMPgxeU0Bny
e5gSiydeGLPKLoodv1fGsO+32ZREv6s+yaOdOvSB8mAUolUOnjmXzqZvHJ2koxBrlOMbVwX3HgwJ
aklUKpclHRCsCFXEpu13QjeGo9p2+fcmJ7B96XJ6pStv663tCysDkBIVJEpfizlHI0YgZZY6/pwl
X+ZutDdYxGCPbiXB174Herwy3q3ZgfeV+sWSa7qsoTQ6VlNZUTu+y40LQ0pruue8HsZ4a4bdWhfr
1s7lokd0APFCjujiVqA+KPCStxy/TZX5PcqHuNsAe4vhAibzdAQf2u6rEOriyiSXxRN5Qg1dEok5
qZJzcBmwGPqE0qoZWD4WC2awUagUmZvCHdaM3W59PGAAkLVJO6R40uU4YTt5o5mblp9meWg+Yr+d
CvQkQi94VeIseRRJ1a2ckavK68fcUL+SzUFyjiUxy67MckwV1/KHsA4wEhFh3pG/wojf25HiVltR
zkDXjTrLnrw8ET9SL9cQvmyirv5UpYonVmKIGxEM8ThJJseWesUyMA7TScuMLrR8CJbat1xrBjRO
CrU/VpU3O/tenRP0h8IsizbIe2L4e//SuLWhsWOk44w+G/nQ4ppqY0VL26Y0fc3oJcJY9Jmzwd+4
snaJgRD8fxgOnK3EnQJW4s/FJ0+ilmPZGz5ic2Z3NIx6qg8VXC3vZOLltqbldGtxAUeAeIOkQ1N9
MVxS1paTGb3lj04ZwnAtp+PQzOrvIs+dd8tD4bMOlOTVqb353/vremtvA21x6SR4dDCWbNLOLYs8
UBrHV/qE2tvcUotyvOQnkOoY8BA+1ffHu74rqNFwD6JjSPEaOsJiYcu6QNs9YmGNIH0rwmRInzUx
D+l27sP2dxA4bU88PlNqvj/w9UTZNGwgrguqx1fKPHVpCL52Zvm5h8dlktrJvBtD4HZf9ZGk8gjw
prRXQojrTUvizivD/SRVB5YGVEizCrsqQEW0czweyriObdwnXevg6Em3Rnm8vg0BbSKlh46GjtrS
EjWJ/bPVtmlh+5leNbCR6bvxpzasCRncmhT1FV5uxEoYaXESjSmPLAUZUx+BFtva6QUPzHvjdfO+
6rH3Od7/bDeKTpx3WTrjpqelv4xP3NHtYGmCM0MruSug6fDcbIOytLwt6sBocJaKpj95dWaVj65D
LXKTiLz7HiRd79//KTd2kDRIBRtKHiUpiZdbt9ZbxGXDMD4Xlpp+Dtsuxlalysty5/boAZti7oKV
03J9L8hMXH5O6NegQxenJRYgxTDwC896YGlvIrK6YEuAYb81nQkMYCqSL0TgJaLS2NTen+2Nz8zF
x7NHz0fyhhZXklG3dpaZtuJPIACfTQXiYJ46yrcOiMLh/lC3FpZ8nNY0dwIiFXIV/ig8ZDCI5mJK
wzNqCs0GnYLwi5cEYtfP2TeK5Nbb/eFuXEHQyrmEoNFDBluW3kkyVExUUsXPiigptuhXTGKf88Hj
vdlCWAw3jQAeEzrT2n1w44jSGCdIQmRU6mXJhfhjom0fojlmB9G5DyphP6TDGDqHDt/X/7CgpEgo
eiL/ARx/saCDUfGiRFZ81qohP+DAOKGxBucgc2dqHLGlUJ+9v6a3PiEREv0aWkwkEYtQrCHm85LJ
iM8d7JvxIaZnWRw8HNOjIxBcp3kkV6tf74956ztKwhFIClRkKEtfrmaeBugrmyI66x0E53FWp22u
IN9ulZ33avdWs2/N3F5Z2lvHQmLekHuQJKDliVRmsNk6lr7nCDrXhCt0WT7qsZG/tmBlVp6sm2OR
MdC3A1AIPvNyggkKVQqFDtCn2Vh/UVO12gZoP3i7Ej52sTKxW3uTM8EbyfYEfbr4goWD+peDBMg5
1bv8l6qlZXjosrgu/sO9grIWmBoaraB4F7doG81Na6S552exMzzgA+MEW6PrQuPREjPiLvf3yK0l
JDOBjE+PVcXQ5XIJ3bTrRdhpru/Zk/VtnOP636IS1rzVCiKPlandWkKQwkgOMDOHzvzlYJWOpF03
xp7vJmr+INJUqA9ZgNbQ/v6kbr0KsuEjISBsj2VwKqkPbtpngU9R3sqPXujEJ25V9zRrk0uHDTfx
AWwGulm/wslTm5Xh5Re6LJGTu4M5YJNQrLg6AqrKLJH9VPx09tx8oxjYMkEULZ/LdoBgOXn1g9mp
8QHt/rTd50VbvN+f/62DT0WGDjL4NO5l+dH/uEa1EKO2IOECj/oqOAVwQk6pGSafCmvOdlaIf1Db
5KuGfrIrvZw2x4MqHzQudOLkr/pjVLPQQrUM+LpUEpv0VJZNsGkdPTIOuBKYeGMVQR66GwQmdP2Z
dk7+ElhBa54L6Mz/3F+Aj+t0+VuoOkqAIwkpAe3lbwmpVg2VVwZ+nuEFsGlY7iPkzyqAWKx1T+rg
4emspd0OBKt1UEAp5tvJENo+oKkjtplTp7vaKtbg61c4GfncQMGn9YoqDv2jRWefLlGmx/No+6UT
F+o3ZQLwRQcJWaC9lYXOD7vvk2yroh4TUBBuo2mvZGDINklqiDdDjwvcHlp8elYu0hsHRqq66nS4
waASR10uV+yUXmBYYeCXapXUG0/kvbcVZkpBHCAx9IzamZIfaos2x5NeN2n2eP973Xgd0Y5BKRFS
LmDpZcQxYS3ntkoWnsXUYoscox9lN26xNROiWM22xBpg6cYRpehOXQSnQ+rgS8if02qdqlOn9HuQ
Pflvs6iGs16OwbEWteqd0M5J8CMIc8v+oiE27W3rOVy76G+cUu4GqiUSQYoF4WLR8bR3hmCeFT9O
5iDa1YWnErLW4Cv/N6ag8rbkKnWwobKB/9j99b459IeMHzcEVerFrT+0KLkNLbwGYZTteMwMGsQb
Lzbm5tWO4+mfccZjZJsnjbnWPryVrnA189rIMjVDyzfij1uCtyHRB8w/z8k0DHu3D5NtpQbWQxkF
indEf875t4a38IIzdXNQiy5K9rPdKCsLINd2cT/QocYYifIq9YtluTELcvDPqaH4upC84EqYxmtb
aUm4oTKfHu6v9q3TxTgkua4B32LpzIMJglo34RidBwiR6ldVL3RlM2kQ2HaDmYbPZtu56T/QY8dD
URWtvjL8rcNFKEZHBAEJUHqLgMKZrSormzo8B02XPHgVfmlzUdQUxIrmWwJwy1555m8tLshL1lYC
ZuCZXH7iuYb5VM5VeEYOMziOhhfsDNFau9ou1mzNbw8FOolV5aQuIwrFyjxUsKzwrE1j+r3RZeCu
e5O90brB+fvmGUPIoozkHwGblT/mj60r5pCHPakCf1R1nIfs1IjEw6jgOLF3rGReU0xYbBvIjiT2
hGTYlFIS55q6HA7BlnZMK/SfRBrV38zErtVNqqjascbeGZ2MWg2bY+BIpV7IJvb8cH/XLpZWDk+P
kAiKThqt5yWXDHMkNyQNC06oHZVYoek9CKVBWksgmYjjx/3RrieLJJMEccghSeXljfXH2taaI81g
Sv1UlXEBrCyL9o4Z5Q8eWKmj5ablo8dLvmuydNUYfhG3MFEqezSmEEhgaKikl0PbvWjDPpr1k92F
yTOu0PGjnkX2tkvYWxuQO/muqjr91NWqcbSF220wIGjXnuDFKeVXgHGS/6OqCj3qCrwbqYnZJ4P5
KcDh4XPbI5cQxKRoQVqKrY5r1RqTefEG0Ieg1SIRq2CVqF8s1SEGDzJNKToi4zyd/6mb5McoXWTT
iRJKnnXmNpkT93j/K1/tKQTioL7T6KFsglrl4maIO1cJQYInp7FU4uewn+zfXm//jD1vzdD5ajkZ
iRYh5UWPv9ylP6QwAlNtRjU9zWkJCEloQVXvjAIAByIrYf8TPmS3FlTcmh0lKIlSJYQiB7jcSH01
tA0N6PSUJV3xOIe9ggfNWM44hSnh29+vpCSYwcSmcQTk6nKsIXLbNkrs9DQFSB65oab9MpSx+G0U
8ZDu/34sshlpf2LJSttiXiU9B9o6WsrZrFC+aSxjF7hq/wj0NVkpCN/6bKTXLtg1KlDG8rOZ0UCc
GuQZl04lt32vnuIxSQ5WgunIPgm1bs1f+PoYUJ7jxmFMcAPwEy4X0jASssOWj0ZsnXy34sT97gZu
G2DWlnSc/nKGzi8qZ01paRkIcf4YmIqQCkiPAs0yRRFqlmUQa/mC3hD9KqzU3A9ZC7gZO7fuoRLC
+WkrnhYThpnzT1qV03eClWDl2y4C4f/7FaRsRGOw+2lRXk6/zyxrEHPMgvfq9EVl5a2o/l8aToP6
2Lhls6HaMRs7jGDCLVqka4rDV98b2V2A7NKKTCMnW3J9ZgcCsZuN4rPZZeXwjIip2e1rHO5qC1VW
NQu58QcrWIP0Ls3kZD3sA7uAgANiV9YSJtJ1cW026FN8dtK4Jr8qaiX9RhMLcZ5t3VRDOeBoFWEY
0jlC+0pjr9Sey8CC3GErua2BB3KT/+F0WHabYSghAGyosDjjk5NbmfjkBMjXbyhx9r/vn8RlXish
b7KoQQAMJounebFbR6dCp3io+5cYC8tdKURPnzUagBdHhYFheotxn9MqwXPkacq3OC29Q+LpVQdo
Sq3VrWqW0VsXdOHKLvq4bv6Ip6ktQv6QzV8AEvjGLyk+s9V5QakMw8sQ44m+mQranNusU+zPYRV3
3X4wu+YdEa2oFRt3wneyq2yz3U1t4yZbLa6q6TW1YHpu1Vj3ks/alCjayo15tdNpFEhmDAxPUj8I
Qpc7PS57s1S7JH1RxVS528jQUXTsreQlbzEy3pXJ2JoPXtC72Im7QdMebMSq1mAHV7cNyTVPIHk2
XpJypS5/hGuVIxz9pnuxc5Tie4iYv62kVtu96xX0L8p02BWmM/v3t8311IFqAF2nPQ8qCimqy1E7
q2+aQbG7lxLM2cNUB8OjLRKi5A4VeSfWt6WVJztFVO5rZTvDyp1+Y3RSH2AsYKIJbpal7zJAlrVX
vf4l9FSUYbtR7R9op4z6gSq4Gv5CUKP7Ama9QmBoyCap2oR07Uot/OqikRgBZs6pJ5wmK7lcgjL8
/6SdWZPbNrOGfxGruC+3lEaazdaMV9k3LMd2uG/gzl9/Hsx3Y1EssZyTSuUiTgUCCDQa3e8iO1ea
177XFTs4uHCWfbbx9MtttGBX64r4dnvJV8aT9kqAClEpwC9nEVeFQ2/GNszk1FB+C/1xEma884q0
etHyrPxtI4Oz9cy8Dg7c0BT7OINkkBKbfDnHyU1K5My74hSS5rr+VAZTqPgklYqBvlgXYOdsG5Hg
2FW5qd7lo2J3B1JfUZV+h6vRF0un+PAMBNKIcfU060gdNwKF/AmXcQKAGqkE/TKCBAu++InlEHl6
PcQnvZny/P3YTIBoC9EFX1IEs7ZApdc7D6keVpmLhf1Hh+ByNIZPrHGoq5PnFBP1DWWI+CdwGLhg
H+vW/YaGsOEjtGA/TnWsbuodXD1qSOR5mNLuka55UD0vxxdJLhI4rNGpxGT0lPajYeygrpfxy2gH
dfAuglrSfaFLjPesA8Wkeh/1qZn5NcH9WyPSKUBGzXK/ENBEuOvmwAvx6OI5dsjUnBdIM00WSHO3
Smy/GpNK9y2n1Mejm+olHUKrIAudKYL5DWIj5vuCff4OdcfkNffguvtdHKPC4M66d6ytAXaKM8bz
uG9q9BDugtIAzONXRoNtI+Rq66vdBMrHpIz15DUKnfYfD3mM6BNGYrA2wtBj58yaNRNH6lT/lClO
8MWW7g6P9jxOyZ2TOUH2GzhbUz2l9NqMz0WsQh/zjEwYeysyw2AP3aqvH/PWzIZDmsqHD5ClujrA
I7fGx2RwhPlUg+f6hiRkFe+s0ZmbBwUrWuOhT5JJnNhCpXYY+zcaTekBtXGUsHHgnKpVpBxuH/GV
3cVzlQYwsBBg0ssLhcukEFGRxCerbYfHSZTjJx0LueeA3gOnz2zq30paWxMimlqcs82yrebN9S9A
4A9dWp5w/AIi2+X+ouFFuZii0gmNzO6DULLoUxTl7V44KmTUJqPcEiuq+d6Mq+AAGk7d/+0KcIpR
klRlh5Gm2KKMmAlnRl9cDyjkR7E4JKUHqtZDJCrb6W46i9H3xGyb58Tt6ncdFapsDwB5Tjdu9rd+
zmVU4cFFjOV3SM7LUlI3s+xpLj09PsXFPDs+xpix+tEVRvM8DH0DgU7P82fuZecMwUl5RO0jO0MS
Dt0PM5c/gJCkqpJPWkAP9puVgVl+SrJGsbYAKNd3gstjTaoMk3WyYItruKnrmfcFIvgQ+tgwegI/
Nsq5mnwl6onUUOHLn7e/0BImR2IGYY20UTJCQYgsx4xhkQEd6YtT38zacKeoQ/EJyZVCwOKTPOAs
snC29lNNglTmyDPynV4ow7tBS2rMHxUjTK1vt3/Tm87LxeeSaSJrAPiSIhO4qstta80FUhBDrr2I
UmTe+yqIuvZlAmumP4dq0gz7vok8288K04teJ2u0lHdOWk14GqllH/m6SKLsEwJz5bBT2x6VdL1W
2vSuF1ORfsFXYqiObT4N3qcRfFF4V6KH/V6ggDR+QG0zHw9VYITqRpLzhupZTIpWH8po3Gv8Y3nh
G3WXul1hGi/4c88P6hTOP92uLIyPjh6ER6OtveRrXNecSy+iBQom0WqyB7Pt2q8G8KpsH+Gk92yb
mWl+FVlUPzsD5Yojjmid8qwVaZ9/9qw4RkjK6XVlJwon/5oFYEg3SjTX71KXlwpARkRQLN7hy0wp
socicfKsO6kNam6QXI0SOKFaluGHfmic2M9nxYvu89gadk2lC/M1pdfIfzLa7Ra76yrAvT3KOdE0
FBGbWVYe4ijpuyLvx1ORl452jwRc+J4WdfkY4F9DfyTLv9WBEePT4fTjp3lwtyh9V0eWH8DYAKyo
xV5XB/ogKRGR9saT2WEE6Le0fX/ltoit3aABK1LbaNiIqSvrL9mZUtcTh1+OySKoGhGoEBMbnhMc
HOMfdegfKTwnB+nz4Se8xT1/dNOg3mlOUL40vG7fUS/ZYhNcP5BdfgW9OFkflF3kReo0jnpttLxE
TkhhIuTa1bXZ7pVi1B8V6G3hrlcKbXxQe/SPS2vqiydjdJN49vs6N0apQgJ7eVRmI3ln2W1v7pWh
gSaueVky+IPVOAN9LW3LYvQ62vGrybmwweaZLCucl5FFawIc3rFbPzVNhTllpvf/cGnk813Z6fP7
oJ1/OvzIFBi9cO6URkFbKxmKV6W0lb+kDWjwayFfQlmX7VSNp8/lTzFjM+yqVC5gZTqHKHF/mUhr
fFJxz32fZk3l/W0BnfHe5Kvha+m8sxYvyzl21FFv3elEDBdIyDfzS9W45tGN9fBj1M2WP48e58Pp
hHW+HdCvHrXgb4h89GDoZnK9yTT4j9o9dXpB7bq3T3PTt1/6IG0gTIWh5tzBmlJejCb7Ny697svt
Ua+PJs8rirv0CxjdXJYKsYwcvaqxnJOLvkbvK3GUHnrHnr/lbZO86+r439vjXT1d6DKRxktAiWxr
LWNR4/SiGZTIOs0zoC0wzuOnrhXdTjqhb8SA67B3OdRiQWc7FQrsL+tkgz2Od67kfO5UYFv7qI6G
A6J38RE4e3YHHS45IVyw1Va7zqggwXF+KNbLJumVnlIIFSNPAk89jYgGpg9mXlXNvQjEnPqdV4t7
JIXptNmJm/8s2qG0SBQQpn/I2tp839Mu+seY++S1xuOp22H3GR+KNJq2WibX+44CMWINhCgbWbkl
LFLptWok89RPlTKg3K2O3V61xfAJtROEyHRlzo5B2OjlhibZ9cZD8gHlPKk3RaT2Fifb9oxRJKTl
J3x21V3gOtWuiUzntQTbcE91IXy4vfHegAAXqQX0FGRXQX9atMwpY12eL6+JR7OqeucER8bWjim5
hOEHaWZrfqUCSnuMWrXtWAB7fNC6wZ4Obdh4CjcybLRdb9SFsktiK+iPKWi5E0+ncXg25k7BJGoy
1d+VHrvT0WmL9r7T1CkA2VnWqV+7o1Pmu4CO/b7Ujcy7A9s3WMeu1fC10uO01ygemW7q63kxSTqd
M4f7Rles9NXqLPMY4JOJZpWqDB+pAori+6Q1+hfTmBUiA80b1+/janiI2n4KHgXA0HOOLMxr3DVd
8DzwNi59gT01+szF0Fq/b6/q9XGGMyKZ6mD6ZM9xcc0CBS+7UmjOqaVJFu2D3AqUuwImAK3Orgv0
3e3h3iCly49Ig4HaB6Vn6J6L+Ax+T1H6RrVOWoeX6M4oTVK+VHN1X8C+PTq108xHbYq73OfN35d3
Rk+4fgCoqtxHsaO334cyJwVJyhndBNnw3XcYkWl+7GECh15JqlHLa3KStb//5WS0OjgqtOlozixW
Kq+gLoZD2p6CEDSuU+d6tNdnCKoOZVLrU2h2yk7P0FL/N0+79C6lZ+W+aHVb1L4NkUG7i4GDHUVF
hWCnqF3Zp76aURv/oXhliR61W2QfWfFw3uopX4dRKQoADB86GRjR5RUcpnFn1xhJnDgSKJXFZeSr
hWM8NmVZ+cJTvH0x1t+9Hnl47pC/7q/yFGVzORItAI3OWZxaTIXcIh269jRxc75qXhB9LyfYSUMc
m8d56sQX0fT9FqlYXg2LbSZpp4hSUZAH/7fYZkqbKTMyuuWpGXF52KMUF+ydyjXuq7EJ9qMrmvaB
8Jjf52GJb9jtrbISGclCQJigTrBCgSrN0kKgJhOnHF2Ge7Uey3inugF5K7XHcxGq6Y/bA67cABC2
uaRQmwCPsXyrIEpV2vmU9KeyBmS5H4Ny1KTYeIiOfTTsor4KeSrk6efbw64ssseJQFUKPVEALov7
uU3reXajbji5vI6yMz8Aq0jHwVMPxkxTNb8ExRbrXTFbRfnRCaZ2I3atjg8jCXt7Aj7c1MsLAcOl
gjJI2Z1cDAxS0B8Y/XbGBEx+8kSQseNsROWVqXHjY6lY6la7Z23ZJS7FBeBDA3opymQM+EpmWtqf
Ekw9at9sEXA5mG4fvBoF6oAwGRRK3qMS/7y97iv7SyaZlA4IRiz9Yt3pbnl9NXnMe66HB32AYuhH
OHr8owcx0XQIvK0UYyVsmxwl2Ma0a7mGlzawBSCfmt07nEbXicfHYjSKf4nxmbFPHTttnhC2T3+l
sm941DIv+DkIp1f2oh77YKcrvW0+GYOeKkelEAqmbqGdVhTFHDv3EWftQJCbboKydx/bd7fX6g3d
fxkJ+OWy+kP5mwfsUm130BO9LKdiPiVaPLzqEKONfYUsGQ18I6iexzBNXqKQmvRuRjk5ulNsEtz9
3PeteGqiKC7pgKIj55dYhgCGxTa09iePRvAuduvKg9aYl41PTbYyngqt1NNz1dnpsCuz0flXnVvt
62yNnL+Y4rN3NMoBLdNhDnEpvj3R602BNgYyhtJ/kU25bG6NmaNVhqO0J7Zqci+4lD6HvD7f5Yke
7zkV/UY6dt3r5BLk8EktfEAKAOouT1+rYfrsqaI/aW6N9JbfFSPMQOjZxa+IXFw5EgXNFD8tdza/
R108PHGEIu/OQp43gQ5mYRxqxTUaDKXWxa+aPdsbbeLrJeFzy1xDmlFSO5Hn948HmYLWeDI25nzS
vUgz/A6vUfyWvPix53l8QNgZt7rbH+E6IjAixWh6wBxPkvLLEcUIx3VQhvnUmiLxBzPTH8NR+RS4
FfGpRM3sZ0EgOt4eVP5PL3c4dRJ4dlQTqXHy1L4cFEsSTOGCQT31E9rjru2135FZPkP21T/fHmlt
Qf8caVFXKN0+d0XbqqdSL6d9UaSmn47IrLuZej+Mjvh0e7jrxEXC1im78K7lUb/MTVPXhEssKvVU
5VNzcPohcA6Unqzsn6aRdiWp3ox0sgwTRclyTt10F4/p6G3RulfWF58LdjoFBZw2lxijLs49Z4oC
6+Rok5h9+vM62L9QvWtw99o4VSsrLBNxIjtwPMQkFqHdjNy6LIaS10mfzUdgFBN6kVaG5a1o7Aee
PLl2uL3IayNyf4LCl82bK752FAgTK+JRO2m1UnxInDQ6eqM5ArDPu3A/D81WsrKynLIyJUX1JBFs
CXIXYaM1QLT0U9HD3r0zc6t3X9TM9PCf0fXA3Himyj25OB04EEmUMwZUOErI+f8RBLAT071eeNqp
jAkwuYLjwZESq9A3Kt/XyYhEENLRIO3kb3dxNpSomgEKpfppaMtupzUmzZ/MGg457ss7HlXqA+jS
ZI+3J7Xjv/6EnBDeU9LWBxDXYtP0oWGMNZXZU5rV6WOEKNeDEYA2wbu92xe5vgkVlaF9uaYAuVHO
J4fRMDW8XNO4praIQ56OjXFh7sYoGY+l13TPRRZGz1qQeDsPI2CU7Sv9nRLU3i4W3XSHyNumM8FK
wEW9AvUxCWjB02hxCfHGrgsD67QTN3L2cRZa+guL+uzeJOwOfqHl5rzXFN1VNs7p2iamOA2EX5bd
kDy9XIFuqKZYrWvtRKfXOHqD28e+IiOQbQTOxjW2OpYFhUr6m9LmXMyR+pOZQmNWT1ZZ99/rRBEf
8dQDBN1rVrhxga2OJbETPHXBoy2x3SViLpE+Mq/KyMdffRDiC8uTtjd/lB2P+Y0zs/b1pK8pbHuE
3wHmX66ilpjeLIDPn5IWhR4k9VEGTIrm4DXq/I0GPzwQMcefb5+WtSmCCgEDJLcw0JrLQcsK4bBO
zNopRmv+VQtT9THXa4z2gBfQNf0Pg8kmBrIj1EuXd0fbuNUUUD07lemcVE8qXPk7w1XQI46VzNpY
zpVQLiUaKFCQ7NCyWCQC5eB2w5AmhHLbSrx9igGvyjvb07/X9aDsO3TL/9JWggIgmSYPQFJsJNn4
hJeLOUeQ+0slM06O4tZ7CFRG4ZeOm+zhkCi+JgznwJbWNujuK58Q6BiFK/UNzrIElEyO6IZuNok/
caV/49rOtB+UUpp7LjnTfL39CVdWVWpn0gECHMsNuTjqLo8Db55syquxyB6Gov9dNYO1bzMK5OxP
GGkbe2blVEh2u0wgceqhgXO5po5bVGNMSetkG5Xa/eyb3sNHsMyt7sieDqh+61hj7lu08OcNSfa1
ock9HGmJYsA8X5yNOLMSlHIS46Q4SvUCYitPj44xIY8KUC39zgNpgAifD/8l77Hhn6OZQM1EBtbL
Odth2hYRMfw0K3a6F42Td3daPAfv5tCtT2oHc2d/+7Ou7SGSOl4uMPttaomXI4bYFalGY+gnqsbK
S4y7jbOvyz5JD6k95+nGwq605BiDcyIRGqAzlhJwo1ZB70RQ4GUWPAbdyMvtvZO3VA0KZX4kQYsP
vZYW/tDm7aNiOGH8PqqU8JFyivbh9syvAXIu2ndAjmRBUFYhF6mKa2RhioBB9hKHNt+67FvD9ONi
jD+UYh6fuFXahyaZKsT47QEhCWtEBbAaxS+wkpSs4UqVOwhCWyry1xkUJWbqGlJQEwDf0hFdEwDg
HKsVLwH8j9SPg4q0AoDWM6gfysH6oHxMwVNBTcPae+PeW2k3s/l4zNK2Mzl1SykEkGtpFDdmy6av
fqOvDOo+sqxnVGicY6Sl+YdCFP1dq8emb3eheByspN8INNeHz9XJv9kc1PgpsiwCDZVxbHMLd3wh
oUm63RiDexupjry2mp14PmpJmCTU0MQ34s11gHOpG1AaRrGJ+LaELxUIlvaJVw0vU2D0v2fXax/g
ATXKZyD7XMGWGTrhX99UoEopXpGUS+uHZS3dnHKsltrIPeWhdoxEqut+0yblnWXk7od8roMft7f8
9WGXz0jMufC65Q5QF3EtQlanDTrVwQehLX/3fW9RHrUlgy0YP94e6vp0UYgE1EP+BMWfm3YxlpmH
XLZFKt5jXzU/dOZYPHSI0aZ33pAHjyYC16c+6tS7qE0NsasxEvlsGW1U+rmlxefImMqfcaqV7cYO
v3oHwbIAb0rk4TsDmdcv450ugrpFoVK8zzu9/g3df4TfRCujvL89/6vdBJlUMt9Nnd3MRbJIQlov
Lkwt6Kb3MDlgcppFxIkxW57oVhMWv8PZtg//vxEX4SxI7NacEB9+38HOaHaKa2b3Qdg2zzFwmGMc
bxFJl5uJ80mQwPCCq5ldvLyrartRIDLF+buqMNMHrmXjHR52Jy1C93njaC5D4ttQLpK3qtS9RaDi
8qNldT4VYZXn72InoMVl4qkLrC8rzwBnscl2W/uHVpbFtEu10Ng4M8twJMeGO0Znl/o23YzFsnaN
NepD52bvxpGWVJzVNtS/3PVDGyb8Hdbexu8CCcRvf/cx30aV4Y9NigLO0lIoLdDZrZQoeze1s/qk
l+5XzWwicDbz85BX6cZhXZ0jdz8kEl4DV8JbaaKgqWS1+TtbHeDBhTSLdH8CERjcVVoodk0Vmo+Y
uhvd/q+mKUU5gDFCfaFxAS1v+X5sUl2EZTgEX8Oi9pw9Sv76uCuVeUz83lP67yjzdVubaXEy/zem
lIihU8FHXeJT9KYdw1LqGVl1jnySo6f7tKrclykaQj8MpvJ4e44y9/+jSiDHg3BIzOG1xYhL0XlT
6JOqYFz2lXZstGPo+VEDwfHQzdV9M/Xep8KInYORKkPquyUmtRtrvDinb+NTnCBrJ6vAwHlxn1bU
lUElNOG51abkvumm9qmL6G+C6Ofw3J7r4qD+byx6fVL1FmjMEoJs8dAhceuUr51eiuK9EyrOL1tv
Q/M14FUbAyKQOJWC9na/r5vqr82i5FpDXUMySpaeeU5fBoogHPMRm2q+baUNRxDJvMPyCF3Uamy7
R40ZDxszXltdKXAmH4Dy/Sf//I+6WqjnppbFAY4kVmJ8z9xhfpmj2fxRwKf/dXtxV4cCMQyllGQV
fbzLoWwn7BrDE8m5iyMl2KkIxnBWW4ow/qhm9UZusvYpHWp4vEeoql3Zspr6mIwt2NpzNneG+FBW
Vq6+2IldDZ8pRjjebvb6Pv8ZaFpzFBbviI00cOWYonoI5lDGBzavjFl/LGwFeC8IMzc5E3smGnuI
+v5LwmR+cozG6g+5PUZbIL3VBYaHAg+BugE1xMsh3yQMtFRJzmZhT+MOCSQn21Us83wKklH7/vef
U5K8kTkHUsUOuhwtaEdhjHGdYpwzYn6xG+twdk557ub6P/EwmH9XLHg7mkQAoABgEKg1LCYX6FDy
tDBOzkYLw/t1qmcRPAHEs365bbRFo11byT8HW5yKrMtpuKtOci5NrIH8gQhY7NumnO9rp4y22rJr
o8F3QEuKXqvE412upAWI0+wV3DWLKg3aD2OSJS76mHgzvuowEa2NI792MsAKUXThcUxWoF0Ox2u1
VCYxxWddMfrctyr0aPSCDryfG7wkj+HgeqUBDKpvfqlZM7T/4WRAGgD9BTAbaSn9cvyKTlcZVg7m
5o1wfjTO5By1ZEjvSqUxXtERUrai+ur6Up8EmUKBGW2CywFb0+5iHeDfedCEOu+9FNKrr0dRP+xy
td6s468O56L4hwwUYW5ZDu2rqG8r9JjPdmRA0WqENqe7RnXyXesOYkOnV277xe1M+QylISAqhNVl
ajkFbVO0WZKdvW5w6yd1imfjaQCevLt92lfCGVtUBcQNjh4HGvnnf4QzAEFhL2ojPwf5aGcHLTat
ZPTjQUwHq1bm+bF0MnOLqr86KO88cPuYw0N+uxx0MCKn7qUPWzcGBVpbI41nX+nGodm3ZWrYB20W
xZbT2srnI2TDFCB0S0WlxaChC+lUr9X0rFgiQu5A4xVvCqSMgiqG2VWAH7+9tCvnEU1rCTdGIsWF
63g5Sw14YzKhc3Ce87L4YM7AAqgazHa3s2rC0DuaMOAko4Ci8N3YzpP7X8YH4Ulu51H6XV4bM0wH
F++A7EzNJK8PVoUqgZM2ufEum+e03kWjbsSdH1aB6u6Ekvful9sLsLbitIXJobmpwXUuApKH70cb
BwILtrC2nmOtKD4DVAkCP1HbH7eHWjsukrNMXZbSFliSy7VWzJaA1M3FuQhCbdznU+uEd+D3/15u
HjQTYt5vagw8uhYF9VLYaOq0TnEOI9f6h0aF69tNV8DLLrBMvD2n1eUDESh7E8AHluENdRMb/1Yv
P/dUBBnBGc8YgDoOlGBji0mxOhYdIvB4dPKpw1yuX9jlQwcvKDvXqZVqD2k6NMe24CgdNdiDn25P
bPGsk1c+1pewzKSQGlX0xcGA7Bl5pVXl57RPbMwmMH13QQif0gFWud+N429hGuPD7UFXZ0gPEnwN
eTHd+8sZgjydyy6zMc5LG/M5a7Pu12SJftpbLdiz/e3B1gIcbziUSIjh3P+Lmz+XHXpNZefjSJM5
R4EB3OTHmqBdp856iEsskuvd4fagazME7ydfdbyWeUdeztBDB1eJTawBXVWUsT96QJmkXPZTFTpb
vazVsSRhT4rEYnWxWE3Ux2w9mIP87FkDPQcbHsBdaQ35QdGMaKv6u7aaYJgkro0HxnVBHGRbVYVD
cc4buODPcWb03/UoE/XOrdXuw1BTrru9lFsjLpYyNp3YtTO7OBvUWfIDWhZZDtBMYB2Si8h95Ln4
l2Xet0NBSxdQCRA+JrpY0aRu+2bI2vJsq1EIVN8b3wdKrFFwwPb3YdKS4uN/mCMPCvILqYqxDJnW
3MyV5uXlOXKi/Ih5CJbNZaUgq2jmz1wZW8rtq1vmj/EWIWawwjwzw6I8d05YBLthFgJMfmEXPzKt
cjcaOmv3Abp9tG5pgUqZz8uzMDV8uBCjgbOj5iLfC3vU4T+Ubv0f0ifubVpxULqkLNjlONXYeV1I
UeEsaJx8rYfoRRhx8FiievrcTt7fgWXe9sgb1Iq6nwlEZxk4W4loLvrybNAS0O8ymnI/6izaTJXW
tr8UiJJaSshOLstfAxgqADsJs3KtND/0eeH5ZaEpJXqAeljtbafZepltDbn4YEVYJElMyDonjghf
87IOPiZz091D4vhQ1MLYqCKsbUZSkrfsGtbbEh1JfunNnW4WWKNT5Nw7iWMc7CAX9UdL6OmWkM/a
buTtjiwOCFepfXG5SyKlqNMwGtj6geW8JEoXo1hUV9bGFbeWcLLhZXMKAMUVwAAfsDRoJqs4d8iS
B09YGqrdMatsLC/I8J9bq2+CnQiiUgX0XW0p6659wT9HX2xO1WlkuuKSGs2G+hqWadgc8lwrPT+F
mqruPdzwNjKktXWVCwqpH5WaKz/nQtgoTCRacR5xchyOuqIN9aHo1S2YyPo4vJDgaSBHZy5CV93m
aCiSxJ9R/1Oqn16sDdWLR5nkL7n3bwdcUu+lH8Ob8t3lRiHFk34wHQevjnPlGOXi0RzR0cgK531U
lkHxH+45auvAieCD6zCMLscT1RwoZJ7l2RyDvvazISj3U5jN96JuO3sXWd5WX38t90NOlhwTTQpU
3+Uu+uO9KdpiwHo2rc5zk7h3yjhM95mCW0naFNFxdkT51asCZX/7qls9GH8MukjHitpIq7pRyrOi
DOLRLedmV9Bo/XcGCnDkAd68VggaP4w61+3tkVenC95HYhxBfi/jDKoJVRhlTXlG5AahCUUErl8N
kNESEou9Shjvdu5gbl1LqxvWwUUEj1fanEugc5UOFUK9IQHHpaR/VLrUce8kwGHj+lud3h/jLL6m
N6u83BObpGWo72AxxT9xrNOkrAiawHdxk9Xv0rBtn28v6lrwBpaETxX20+TXi10bI0cDXEO+H+Zc
GY8JYkLqoTbGynhGDs+aNsLq6nBwE3jJ82S54kjzami6UXjpGb67rvzTN/DH3qHJVdm9L8Vqk2+3
p7f28dBb5nUJAkTS2y+PSGuOXIRRW4DbFhS0cLshIayFZ8/H2wOtRWwuI55jVCmkisLlQLaGQ/mY
8Ohz0jL+py31cL4voYsUhwpEPBQMy+ju/8OQUM4ApdF9pt99OeSsI5c3eW1+Lpsqj06eBZDx377U
2uYxbHt32GXI5IiNy37Z838Lq3w96LAQouiwLXNrd6odNXaUr4mYQ+tHMwPROswtbLrfmtmX8z43
s0w/dj16dqdsyDQHuTfRGhYiR+YQdb5TAp8/irqJ4mdM0rrPt1dlbYehvCQ1v6TU4rII17R22NWo
O57NKpw/FvBXen9KsukBRyzv4+2x1j66JKLwF9R/FuPyCyCn1bvdNCEt0w9ocJaZUbivrlsFzyb4
J51e3+xQ7P8PcZCuDY1NjhBVmsUX4M3dFrGhZOcOto/Yq1FUDR/11kwCX6VOvvPS5Lvrzrm9Mdu1
s+RQjIZ4Dc4QX9rL2ULabcl9CBU9tq3eF2hyrRLvNHUUW8CStXUFqCMVKiWZaQlYK0bRKkk15ecG
QZVgr8fB9K8WZypqkUHx3Wq0aeP0rk0Njg/7xqV6S9J3OTUnw0G5nWKOkpK342vUziI7itItht3t
HbO2O2UnCOQ6GCzq35cDcWNbc1rw/G7TzIgQ/Bdxd++qU9ccmmgatrbK6kKiRkaAIC+H03Y5XF71
GFfbgCiKdhyPMQowT+5sY8kQt7Hj7JJoHIP/spS4mMlONAU0S/6kP5OStEZ2VFeKs5a4xL25DOhV
mKAaf99eydWp4V8g00hqQ8Yisqd5heRky5PbVtqY5kwX4QMao7k37PR2jOx9AmRjy15RPi6WnQQK
32DwKVu68DouJ5enRplOqPScRwcnCUtNis4P7LnZO7M7QQCDdPKMx0Bwnydp9UJtsPrn9qzXkgRU
FU2UYlBuRU3t8gdYGDClDfX8sxqnRewHrapV0LvaELB8hca82tg1emyxY3+5PfDacks1edSVOZbg
dS8HTqaEy5mSw9ktFfWOJwJyp3bfevgtNlbzuTGTcd5ITVbnCkAREz6pveAuNq9aVUbvtEp+bgtn
SA6pByHqUVGqTvxQkjlCSUu0eA35KBel/yW1xpQazgfwHPo5ixhbZ5U1SLjReTa6+ltoJbnz5IEs
AD3iZsW30Y0aw+8NoN8bvaq1AAEWCXoHVEN6f3JR/jg+qj019qQ01PkTlMzuyihtxifXJvB9AJqd
gK+4/V2XaN23+5yWBk5VKFeirLEYsGpQ8XTThGq/GLQv1hg9mINOrV/txvA5ckT6XSR99Jiojvii
p0X4jNdO/lHrJuv19i+5/tzoT/HS/l9fHk7Y5cy1eCydGaeEsxLgNZ4ZivPktnkSATxHNs2v4IYA
CvXG5uX2uNc7m3HfKndcNxIQezluDzYi7h03OhtOXx31zAySOw6u1e6yuJvlp67SjSx4ZdHlmLxk
pEApfKZFtug4MAutzonPgWxVqYo2/a6GeI4f8xpXlLtgtMf2qAx2xGNAyaV0rYOND7WPdI9werYB
G1j/OSBGwePK0rCx2AMx9YDCyul2OwlpK9KoZfuzMDrLr9LGvnNixKInEWWY5jrqdI7tgX+ZhQjI
8jRpNkUcVn8OERbMBAdAYmEuv4g6k1dpqKdR/WhTx++dObvXKRsPnye3b4VPTT5ByaBP3Anj9BKF
5B0ETaV+r9guhPxI9Fa1dXFfZwhS4g3UNB8LJsbS4QIjqxbtujE6z6NrQ4s2Ky0/0EVD3Or2dlwd
CFKLdCcgJVmaMAtd2Fad1NG5Nrz6PqaKgZIm/OLq+P8aZ+keXk4qiCZ8o851BIsMi8E0Hg6Zk+EL
f3ugtfNFUQmJCImwJMhcfk1XqCoGn2N8blKUhXxqbqp6NFGEGQ61Dd8TbSy1dg+3B5UH6PKiZiuT
pXKweSCh1nk5aI3KilKEenwOYaFHTzDXxn88LQvfj2UxZkd4zREl+mHuj8VU2+nGN1zdwcwYLr7k
0tjL9pEeW51m1DXef31XfnGMaHjuI5yCD2MIBsPPmghx1rBM7PkuoW5s+trYD3YB4NXVfheV2tb7
2+txfa2wHoDlkEyS8LmlMWBrqkkQeFVyTgar+JKps6AHg2XZnZ1zuG+PtbaDkZGjmkC5i0OzWPsI
V51Gm5P03IJEH9+hCaCjSivE6G1VhNZHgisIixXExfItStwO0jZqmFVo2tO+Au3Z/osGebXV31lb
Pt6SJNDAD3jrLaaUZHpTO0oKHEfP3qtjVH5T+vbnNE/OFnJ1bUpw+AHqyoNwZamWBcgf5Z2VnvkZ
Q3aHNmCHpC0dir93HQa2j789vRaowuD4L0+IavSqDpQhObdto973boYgVE4au28HYT5amaU/gXjo
+o1ocJ1BXw67uG1zGx+iAtXhcxxFzvTBK4cs/oF4Co7slRNV8fvUjfoABoxad8deacNTO9jBloLE
Wq6BpAOkMyAOUIPkV/gjy0poJ1tdFSVnJxq4U8MQD3NUGtRPIKNE488dLOZnOFPzloLw2kbisUL7
Vco0QGO+HDjuhqi0aj05x1rbPwF/JKfRHTxKpLSx7WxEwdXRZDtNFkNk7n45mhdNsCOHMTmjVpPd
1dPoffTiaqKYOMYfbx/6te9K+wA6G5Pinlx817IHzW5V6f+Rdl47cutMu74iAcrhVGr19Iw8yXHs
E8Fr2UtUzvHq/0fewIZbI4xgf6e2YTbFIlmsekMCXF8gJ1aqU9W5Kglygn1dZKhea2nAZqs0zWIX
9zvLkxWh2+/f/hV7E4aqTRkeahVInc3nbZS+XwZ4GC92iPaGJ0+xUj2XeTxarjaUWKK+Pdze1YYS
HdyIXwzG7XNQhZnQjRl3dUXJ6edgyJ/HHsHtBKmuT8Cgk4Phdmf323CbqI1qfVaWPMf81NTSxse2
yHKeq2UB6MGDNz66xfY2yaolACoBp9BXtdO87Wy1UcroxcRHIXuXq3LYIjiGCnZ80ySO9M0K69Hw
hdSY1V8ELgLG4J04nnDE2qwj1+A8YVMHnt0wx/f4bazi/VKVnewCpbG/WMT1UYtgPPvkVUlmHgGw
NowlamX08NUxgrrqZTcfE3ES1mT9cTsdkAcdzF/oRyyzNwevpMczGkNS9LLoejGdRG5GzknC6v0g
q9+LFt4Wq68sKQRBer35rbGjLo6F/Uvb1fFj0jT5WoiR0rz2OlXt1YNp7e0FjlM2P5hZGjSbJXPy
IQ/7mjfERCcMP5BFN75Lc6n5tj0mn5dJOzzEdycI5wK6A1cyCtPXE9RSKgcm4JGXIo+GczYIp/Kk
tOwQpUMT4vR2lOwOhr7K2t/jwtyWtVCsjkrkvsSLULUm91HbKmdXhdneIZeEZsnbo+19TEwqQXWu
dV6q2ddTa0xT6kv0Nl9K7ENOxcqVsSAO++glx/8tPMB//m/jbU4WBfLKnPS8bpCBLBB66P4zmjB9
Lup+9JVxEAcfc3966L5QlWSDb6sr/QTZEocKPiaSWj8AyN0bs4nvUdGbsxtWxvAXBydvgBX4RxkJ
gsz156zNMK4VGg4vg1kos1fh3P6xTbvQuSHv1g4e93tPDwIS80eQcdSuNmunIg8yjtQUXjKlln2V
qtylAqYemEJ2JNfW2hJxVdlxF7wZvv/5MiKeQZWRY2w187ueJ65EmYztS/oyd9rXTJrkxDWjNg10
ZcLMLpKzL2+Pt3dDUI2EvUavhSRykxanad4ahTRBb7DM+ic/qytOeZkW/mCW2oUsz7k4YaMu/tvD
7u1FXhcY3Kxyi6+IczDmaYZbPQDLflJvp5FSkdeYUvxYJJWUH8Tq7mBrE4JDG2D89hjtrDJuI1lk
AOaG9iXCOWU8GdbQ+42l99P5L2amQiVFlRX+7lYGKpPjokuMjIZSBNUA8bv82ZYyWjqtIf7meqeF
B9QDrsjKQrwOlnyK8mVAReZlkvp6uVjYN3w3K1E8ITRhuN2MkrWrDpF65Ae7GzQICQLKgA1NLf16
3MWODXu0Td5SuFTDyCtWCZ06eqadr3vaanjuovAobt7+sntHDsHy/0fd5KfTZFkJzy4epUndfNVL
234gwJabJUat75LzirUOonR3nuhkczehB8qlcT1PTH8aYXZy9lIUPK7cRXGaH4Xo4q/DkjruLJTx
XIx4yh9cHTvHD40e6niQLmnRbrWKh6KgdlnH6YtZT+/zUKpOg53Wk4vMn5L7OPCKL1Cujd6d2yxz
vLe/8npPbMouDA5tDa4cVmXb4tWszmOMqk36kqm1uK15BXR3pWRlR63vnW+7NkGQYaEDBJ9/E0Nm
wwOEYZikZOa+JInQx3Eqr11q5t3n0QHJUKTG+PXt2e0cBSAWVjUdzjvWdXNL2v1UwLGA8cSbAAtG
kXXhfC/Fq382Su+V+PM6CsMBtUEGmm7o9jCYytTAK68iZBucqB2EkL4IsFNHzKqdnYFWBxxZiq3k
D1vVsEFZ2mnI6+wFKVVKvArmmWjPTbNrJfos3KgWanhwzO0u39rlWFmOKC+tj8nfnt9SJGlGE0Mf
iUddjd+D4RkbV2Kk2Y/GSi+/2XUkI/Be45hxkBXvDQ3Kmj25UpLVLdjaHtLFVmIje0F3pPamro4+
gM+v/b5a0ksuYuWUllH8z9uBs7ctfh90E66AZwHMDxBIw2q2V46OwJo0jaMjJ4/dcXSAuitD5XXa
CPR3GWcNfVrLKbvhMU1rdXg2RdKe/mI+K8FJpcTJu2nTHbORM4WDa2dgBWdNPo1oWEUIqjiLcxAo
uxOCnQrcBK962DfXgQL90+xq/EBeYjkzbtLCmCLfcJBOOTi3dqNiLYWhOwCpecvwzTIjDGdHFC9m
ZkWf8hIRTX+tY2WukrSWesdV3Sq+aVE9PTiuNyMTFdyAtDgYl/wITtX1DGsRZnGqT/l9Eor5LkrK
Tz23cQuzMFQucTrxcquy6fL2+m22/K9BSU8BOHNG8+bd7L98kKvQACZ8H9n2nLvgVpz2nMX6xFvD
CDW8+sb26F7amyh0GBvYLtnpKwG0oY5CNSG/uV9T9LOWtc5F1jDJijBKe2pnM/NQjT8adHNi/5oo
vrKQKqhLodSxiZ9IDDNcyaq4r2et9Yd4UXQ/ivrlPiHbOLJQ2AQrnTxOUbpWCERDLH7VRWvrmCCK
DMePFICZq+J5mLhZLk9H1cvt8jEQHem1Y0s5n5DdvDBqTQmzIW8dX4RorYSzrr/HOXxwV0uux87u
yoPn03bpfo23pjF0LA1u1s3xNSaqIo2V5fh6nLVuISXZqS0Iz1TOJl/tRgUQe3dUCN8u3a9BV2ku
k43PK2r9+9/uCIXk1xaS6viZXdXfYqmr/aoz4xvakPVB6WJn4dZcCTQFMMi1A70dyoCJ3ui4HeSl
cSojtfMKtcsPkHObxIzwoH+AWB39IBJfkMnXoxj1mIRaMTnwE6PEjfTS9HWBI4KqFPnZlFDjKp1x
uUFER/Xf3u6v58fI0LWAbq0PtS3/VY0cIHF9x/pNuRIAbDDPwkTC/38bZRMl+BjmamgOji8ninFe
TLX06Q0fEUFfx/46F6IQ5jDbe/u6TkdFqwqtcXyUXFeDxFGn2Czms210vR93rXNwPu99u5VbR0EZ
UBPaWNerxi+oGx2bO+ZiJed4oRBJX0Y9uOf2ZrWSRIhz1GBe0RPlUK6aLo9sv1ls85LCYhZuoxYW
8CltpuoDoPFP58XLBGgN6ZdCKFLUup6XbC1hP3VKel4Gu7zvzLm+R3AiOb0dE682MSZaeFmovw6s
dcGuR4lSxey0FC+relFrTzbRmZmaIvEBkRYHQ/06y397eyirYRfFau40+HpoZ2zGksxKkloVS6A2
qpNPGWIpN6QK0uLlEIu/6XnfPXELxL7W2kK4XWmEj53Zmj+jvO3JNZFO1Q92xKtzk19EbwDYMd8Y
VcXNL6qWDLeAcEzPjmjz21xri7uJB/aJ5xuS8Oai3M1odB8cZnuf/PdB14D+7dwkqyybCtvwM2q0
zblTmvDEI7DzhgSf7T9fXZqvqCgCQsUtbf0pvw1lNHxdSTCULsoY3STMSvHS7uaCdmJSVH8xGsoW
vyxcgM1sKeB9mPaS1mc4d7Qx8hKUlWyTJpLdmmdqRPWRjOGrLcnirTW8VWnepH22yXEHHEPmLi/S
M0oQ8YOM0hd0U+w1E7RmznliHQFM9tYNjCYzoyzKVbT5mEDMwkFXuQVmvVaRFx0nH82g4lRH5GZv
r9urmwgVyFWJ6Rc+k7x6c6apQlejwhlCXy+syP40IFSQX4xUlM2tnvFM9DKcQ9Qeg3MD356hHrES
e/sX7EyWatrKOSB+wHCuO+e3yJGVTouspJd8NRyNH2FjJsppyrXqKTTisjw4GXZWkh7IiuKD4UAz
ZDtYtIzcfjKZRFpO4BWLGMeczlopVAkqsg5iY81S/eltT8YCAILyGpsDQ5jNchZZCjDJbrPzPOaW
p+ZLd6pGtT8vcCyfiNn+1EWN8Ja0ig6mu11d2iH/b5cA+IBosQXGdqGpLT2wxSDHm2G5WU0hvsWO
1j5Aw4WijVdl63immjdBkgpED/9sZVe9OApntEl4toEn3mQBTWJFVoi9ZyDntt14GEfW/2JKovkD
iJiD83WN099P/F9jwUVYZS8Qp9v2nOPYaalAiyGI2kEVfjOg04QU8FzfZlqsdienTpPkvW1G422X
FJH1jpTBiW7envD2kOdHUH+iDL02osj61etQ1oSUpamTjAFUufISOmr07CSz/T6pWucZJFt3NnLV
ef/2oNuQZiRIJjwdCa71Bb4JaTvFyx7N4zEYm2RJPyuLlRmnERS58UU3kWrw6JCPH/+3Mde4+23P
dnyBxapAo4oayP/PtkzpNpydTNE6X0qUpftecHSJg+7s9qRYZ4rmB2XUVVKFV/L1qLJUGoPaZnNQ
SO1i++ioDcMJa7NUce24HaeD8N35sCAzyfZ++YSBYroebqjotxWjMwdYqJk3g9FFn1Kde3uYVVF5
/ZzERynS6/ihCL/2g0HGrfSyzYgSsm61LeIlUBZOCtdQOsC3ddspt3IkS+Zl4Dp46Kj4HBTCthg1
VOKQyQRNgMQHREzAYddTxfOgMcJ4HoMuUqRPdhP2vRvnsaWcmqV4Uu3agjAMzvspbEMzOTe6UD6F
EnJZt+DAuyNHydenFpkbJwccDBBzFFivf40z6F1ZDGIK6qSPvqIwEd2lpfyzH0vpA5vKekS1OHnP
dXXUjnh9iKwpI2ARNtPKLNyE9ZL0eVtL9RiEVHfPaqxFpwhaymcAwMq7QojkeQQcda+HS/soKSZy
gm9vq92Jc3gBLeUoeyUHHVKWbwyLZUD7cUDW33QapG8HhIMQEzIXT0Rx9rnW6uwn0PDy89uD7wQf
CAtwz2TokKW2uoUCucs+nJh8JhbJx0AmvW+cSUU4ZB6602h0LT5+cvOH9QQiD3QbrVE0sFcC02ZP
T6jlouZjjYEoRezPujUHFoYCJ1VOK9C9WlfccGYeWXi90j3+Nay+alNTvKfItBk2VWRhdBghgmuT
l6/zyqMGaRuXnmIK5ykPp9gfyik6G6nxKK2Zn4KT3M1ffHC0gLmyeMeSnV6HOaU4zmq06wNaFsN3
BzlBIWRBmxZ0xvtQxPX7ThJ/WEVdd7qBaSpdCaAZIKo3g6J31S1KZ09c+I15I6F0X7lFJ8Iffz43
0koLLsFqQbRVjwdGtApHZ6hqt1PD6WXNEOBkSa68SY2tyNPaVHmcsQiuDvKAnTtiLSoiR8XDDy7e
Zn76nE1hGudEsVVV5zDvwqexbj4WbV4cRO7eZmUc9KfI1Fed/Ovl44ko92o7TEGFA8rHtp7nT2qZ
2hcpytTxbFlz/xipjcPbC6OmgwN7Z5bc9auvIEsJZ2BzQoYLFpVUbudARVLdZQONgTokZXOnLYpy
1EnYORUt6vprZYCyKXn69UQ1kdlLFLdzoCDXyhuk0k5C79RbntjAMuP8h0pp5j9zSj7qWlL9+8eB
RAqLrBEkzrXouNmoJo/4ZVCsJdCHcA7P5JSQkt24qsPIm+beEe+KIe7lkwVl4kiUamfiAG/AMCpr
DxV00fXEey2BS59OS6DmVfIlhZ4XezxW0gHI+hzDSLEpMDQJ5tFyJ+GPlsRDcaRc8MqLlw3L2Ujv
lqc1TqXbr9/raThmjcRSO/bASIVjSKdIQ3PivlDjpfBGac5K4dV0tAsPSclIvi0WJalOVG9N1cuT
RNS+vkrIf5OLLK6DNM7KU6+OFm21txdL54NcJ+EA+9l5YGtAYrySvl3AOeJark6B3Izzi62HumfJ
dVIcDLOTmEGXAYahsfk4vtXrdRmMrDMUkc8B9YXE8pVFzn1d652Vf5cnxc1k9PLBE24vFMDokpiB
+V7LZddDdmlUJYk6L4FDbQhzxWYYHpbEkh8KxKkfIXeamRtm/VDdotRhPFVDZx7p+u6cN2BckKAC
VLdqRK8/8becW0csRuqMRA7K0VI6d8aLy7h3urSjmJYY1VMSdbrw7NLOTvHAxjg4WPdyRA5UDlZw
aPyGbU0N94M4C5GbDGwtGm9EkvcvhU4dC9m0ePJjExaJayRzG17scejj84gVKY3j0JLd3knng7fA
3oKgo0qSDGSbx/zmBCQsp1LJhRwkuFZ4bePod21Fi1qpVJANpkBfFdbHs2TH1WOo1dH57UjfSZag
B1NcpIi+noybhFmMloBFoSgBZUTr37xfrHd0eMRdVilK6ZEji/Jkzqvbxdvj7oU+yQKRTzmBA3kT
h7akiihtBiUwK20MY9SDlqx/aLhrEYUJbanTPbWy4vC/t4fdiz2HIxCAPGMThNexN2lyEasSu0pI
qXZCikz7YM9y4ykS5FqQNonfTHQJtWzKDjiQe5kaLTQU0VZiPTft5vYx4M6HydguwUABKvZ6Oe3j
lpd9o1gfMyftEzcZoE587ZDaE++ASoEmT1EcQZw1VP7YAmzdgKtSMFUc6v9ILVx/CL3QI+zmqyUQ
BSpbY4oPGExQ4c5yNZ7msencUR6aG+R8nds+QSErLHXZbTVxBJvc244IjNLPxOuV+NvColG/jxLb
4JcU0lB/n3uz+j6lk+S1bRRf4nnSTpZkloAM+4Y6+BLP5Z3TUQhRxmg6Ovd3dsPKhObbwFNdAffX
X0XwR4k9qqwRApEXg9qaDwFsGU8I5lYPaiojlVIUoj7YhDtRifgTBxKQlZUls8kNMmGWBV3yOZgd
qZU9pSnnwUupzUR+aXIMQwVssRS0w6k6JbpC3e/gItpJw3ie0qWhqYzW21aFRpOoUPcoyAZilvVz
FS6129gQ+u3cUv482wQmvjK2YG7xoTfnnV5OzUBbjQsId91gbhOYwOzIyh058O7VFjNRt52TNH+u
ek2rb97e/7u7EKwT25A0jC76ZoWlotRbSVZYYWWIvUGfjQdFSQGs2Xi7301SWZ+Q9q4ejVznkTxR
HXeNuoSq+/bv2PvgpBUmLzYUIDkArwMtk8taMdo16HUFn7tijk9Rhfk8IqHSwZTXGW1yGYoxlENW
3wDSjM1QGl4wPVIKcsBzSX2uzaz11VhRnt+e0F4I/z7K5rti/iKB8FDkAPdg6W6pmrpxOzNTvnRT
Fr4UiFScM/Rkbx3AL5e3h95uWiQZCE/+B97f3GRbMCspXGxM9jIHaRM697aV1S9gA5Mv8pzHCbeI
6hRu38JNfHvY7cWNvRR2O1TeeRToq/zF9RLmdGwaFaHiAD3LBUIQXhSOq8X1fJPmXdWfZjOuKJNW
9Ye6s4fmlKXUrg7QdNswWn8DRUSgRLxvUZ3dXGeOMrbOnCpWMNvJAMuNjqd+UpoEpEaWttYfomtJ
GulFUpKmqELqSAv0esqZg7Z+jSdDEJGqf8rzpPbyNswDc3HG5xlfVWjVtnKQr20zhV+DUhnmW7PM
r8zRI7tPKh24aZCCIfKcyp4B8nad9aHU0+YB0WSr9d9e2dcBRU0WgXRoQiwvjbLradZVy9KJyg7m
EP0Lue/6ZzHJTWD0UhufGqktPyjOWCwHt8DusPTKoWPTWqF4ej1s2huloWfCDqJENW4VrcfTOh50
57kXvXrKi9ny5tCajo6i7fnA910BU2tTl/YOZ/P1sKWWmfIQO8RQZfbojlnCcU65qWNV8/Zn3QlW
BqK4D9MEiTx1nf/veX/Th12EM0KQW5RP8Jnoz3VoqLc5GhBf/mIoOnAcCoCyXt1nbVnrsTMmdmAs
vbhvG0OFGFxX3qhG5UGw7M1qNfnjaAXLh07e9axa2LUWzHYnqHqjvlfkbDwDZTK+jIN1ZLC2sxMo
Q63d2xXd8CqDpLfrLBJuxkEvRcNjs1hsP9wRgjGMxFNbTc7t219xLzKQRMIQitowtLXNgk1Kieam
1ShBEqcdjKsl/TdUxXDwAffCHmtUaNyUj9Cq2NwcECYBiZDRBbZVYug9520LTsTqjNsKaYfwRjPC
4mbQYvsIXLFzgMOwphYEWoQi2xYwaIUtRIA+1YJK7ZTFxb5wvtNxGru0hqSEHiBC9SY35fldjy+3
5IVGfkhX2N6a696j18b9gTaCxj68Dp6yIHacyFSDsa91KLq6VZ6arMzOTT4NCP+ZWUWGkMSZu6gZ
3aG313fvy1urAi7lTcq2250/chzUuh5pgSVaXPqmqrkMBRsklkTzYY4l223x4T29PeheUK0n6zpp
pFG2fXqQMxLFKKEEGn4ep5hW3z9xV9Zf3x7lVZ7Hl8Vxay0M/9KW32byclHaAoaUGhSFk9wVtFh8
s2vxM5M61adDbgFMk6qHOsJyPevmpTy1sXOkb7/zgUFjr9hlYmz9PdfLqxqISC65owSToQ965ONe
3epek+IC7uWTNqWdP9B9ilQPqjF75ODm3IkuDLqp6tK6RlR2i76ItaEfzFbWg36Movs4t5WPUdlZ
Z4FiYefNy5T/1KxCOtl2f1RT3jmqqCespXlORa7QTWLCfVK2c1rrQRzDDbugWNobXgu58UVrJ6MS
ft2NshodHCU7ZzFQf9YcOfyVtblJycKoduRR7fRgQqnRD42lfQ+lzUaBQjMPks6dw4M3DO8YOLYm
S7P+lN8uM9RbomqsKjWQtKQoz12jjuZpaKJKNwDJIojsCR4TxuOoS0X8ocaH+bYYK6f6892EmBOL
y6dmobczxnOnITtyVJyJncxxu1jPfNuq9OUglHbWEw9TVpIHOp4c28zPnkfVbvVYC7rYif4rKUY1
7mLUrR+19uj2YvhDSsOaavIGp1KJzSQUp63L82IjVleqhRYMo7x8z8aUJl67PMdDZeOIYY3vlsTJ
D0pxe5Nkv2CIQYGIa2ETPro69HjyCi3IWuysKf7poIVAtCpGr/s8io+A3Lvj0Z4lgnh8M8nrGEJY
k+x1QLo6TvT4ZIX65MWIOHhoMWc3JDD97duH4s55QGEDfSaGowS87WWl3ARJv1RmkIWDisZYp0TO
9FWI2e59PJ+VKbqErUOrFk8QIU3nEfHkI4jmzsFMuR7FHFhcK91o6x6F9lFZiS4zA7vW7arylFwR
1acx7y1SjCau5XdGkgyD6ndOUiQfgWAg5uq1ajn3bhZO6VH6+/qjUPeE9kHEUQ4mh7pehMnBkGgu
azMoKI1nflS2/V2aGIMXaXr6nCKJ92y3qfPZ1oq/uP4ZG3A25itUQ17Jfk/9AhuU4ArGbBkmj7sE
4d+oL1PLk+SyGt6NdhcPHqU3JXJb8Oo/3w6I1+clwY5jGMReutYgga/nvqhdqcRSqAc4i5e6uxT5
eDPki5m4taxlB0fV6xNzHWyVG8Z8Cnbm5kN3icpNqBdGYBXx7NuJKM5pLayLNrYfSEDCzw5GdI+F
JoqbpR+S4uAE2x2ebAstTPAIKLtfz5WWV2XgQ6cHjDe/A08muTCxwvejUBDZmcPqQfQ0AU6jlWF0
oLe8gA/Srd2vDXZt/QqkJltkqYOMo2UtFtexkecfZzl736pjeRtP09FG3xvJYBDAerQsebJfz7VZ
yqQ2ha0HUi0uWWSG/0axLp/1YRJ/WM0D3bHiHfCDoW65FkKuR+K6rQtJawyAJk5bPSGZhazhmZ5/
Pj3loo9GccId2HkBjSlHwQKd8fOfh/BqZ8blpwO63J5psZYmmYHkVpAuoxY0WTu9l0Xdu6LGAu/t
oV5nrmunDjw2/RJchLa473ROtb4cHCOQIgQpPQQ2AF5HplZ8eXuc19cC2sdUdH6R3VnCzTW04FVU
6VVtBbyXxVmxp2dk+QfhpqGsuWW4HBWy9qKF+hWFMwoAnIWbUyCquAvrnvFCfZgnt201XkPdWBQX
cyiqg4B5nRIzOfQf1iIAl9B2MKmurJpnjhXQ3jM/oxIyNoGD5VX+Y7YnvfmujlhXuE3YlfrB7bf3
WTlgUMNd2+BQQ69D1e760ZDT0AwamV63axuS7VWlYXhSniUpFNH0nz9fR7QZOF852VcJkesBG61W
7TKyzQCFuKq72JmWNa7eZdHj0OTO6EN5OqqV7X1dYDGED2k3j+n1G/yWlQ71YGvDLJlk/FX9VA/F
cBFWbT4aVZ9dljiSWy+z4+KoLrh3h8IkIR+GvLwWmq+H5dxM0aUlgqxGr7wOTCMP1ibN3iXwiE+K
0c2zPyIC9mHq5T/0/mF7UBEB2bjaRHEWbanhaomZYSxiOyhCqffEkkl+DOX1PNYyVqP4qB6E0c5u
gfzAoeqgwrd+5M1cVbmkzM14FHWNW+B19jvk8PJvo2YrB9XdnYglela51vXLkg9fD2VNPGL1eqYy
R5PUx84TjdoQQseSKQPcIOuIFrQ7HpVH0jNEHoGqXI+XDFloWiEFyKIbaiQoJOdhMfPqn0We24c8
HY5A3XufkloyvHoNPg3NmOvxYmvAFVuaTeCRRXFqp47bOAG2OWmzdATOf9VmJL1btWfX3B47Q+Ch
14MlRV61mRM5AT4WxrnLY+ljbieL3xb1fE6MpvF0SUs5Za15OCmIMEe0/A3lC0VZ7QD09Hq78FPW
bh9n7nppbkLIjMmxtZo6XpOhNQ51SHwpZkMZ/CXusltTmbXPul5H5Rm5muL724fSr1vq93bQ+h3Y
oWDmsFUE/bD5DmpjR+ootU6QLaoMTbYoWne0nPZ7K8dD5k56PtzqTt77UlhKvWuUFj6ohtPp2WnW
B/tLgd3boyXZR/sYHNC63r/9NBTdSIZ5mqx7C6XQLRwmqqsqLRsJgWBFBdlTGmmqeZTHus4TaZRr
SGiEcnYa5tl6bgwe+m7XzBOdwx4HUXT1xqY4GZLTf0I3ztD8XoAB8Byt512lZaXRnEwFFcAQISXD
XxDn07xp0sMvSIVS5YI1Mi+fubrki1JlkuSNRphos4dENIIPXpI4KIZ5ua5mSu9NaAhGvTsuuZIs
3tAOcfjQ5zmYTzFomP26ZjEVyn0hOaMju01kOdJFT3RNmj1BBSZaPJhdc/yshRW9OHfoholMLZwk
HRlzctFafFKUbqju1THJeJAtoaNFH6niqM1PYxSWfQnlmYah23LkK4Pr1EPY3pQw+fAbVJfIye+q
JhvwJUgiM7o15UrHMmywQ+XJsGvwqWkFxMcTcTSZC2AXMg4kU2W+yJKmy88+luesdxV9SarbuVFh
Wjmz3cQ3bTTW+bvZrgb9UUR4uAQz+Nr4RtXbzEajX0Vs0YWenF/qypGz2wJ+6PSJ0uOUe4WSNaGv
OrOpo5razOkltint+hqeR7OLkI9hnKWmDW0fNx0l92j3RDXGXJHaPo+9oi4/UGpTtXtpNJTpHupu
hqGiY8x58yBNEOHcwabh+NSbplh+GFKTxmcbyyhx3/VY5ZynVJK7Z5zFsuUmNRHHP2FOv3KflByi
QQAMbYimW8Cqi+M1WTbZL5jVltNPWVYnBZMNk5fgHc3LvP0XT5yirE5jN86x4SO0EOteWeOb3bqK
ttRZ5tqiiETuWlqt9ao30VNb5elLGFaf1B79UOzbQ6kr751srsITVpFd3LmZVkZSgiQcEoLvFrOg
nSaVUzdeVCg+/LMli8sq9ugAmSK+D5fOau5jCcIYXs/mrGXKKa4LZblM9K8yhUmwzx8ibW2ue04H
I114JAdx/QXeV53fKaiZSWfK432d+U4mDfqNNScqPi2VhoY+Jgi6Y3ejq8y4lo0wehcgcKe8YVPm
btGGlXlXOBbU3wWgTXmL50nrPClVrCWmp/R4iz8MYRS1P6JwSWMP2aYEtQFh5n3b4u3WAvDRnRrF
HFMKJQ4iZxz5xB59CIHavVIK+nOn3liUwjeSZVr8QkJe2J16ybG+S8i+rUBCpbxvhjkp3VBJO8dd
yUH557SVpt7vqqqt7h3etRS086ZKP1ODsSUcM8KuOi81zTzV01Rhqg8WLc3lFA6trr7rDbM2bmfb
4ul0ykrAIjfqHOb1tzCnKXBX5Ka9fBizoZ6EJ81tr7jJuKTRjypueiA8shLGDvlrUsuL7KmSbLY3
UOYLEE6SVeKPtiyLHHI22X1UXRK5tvpbiFxJdj/JrTo/tcbctiPY1Ch0gqmJjMXNMfbUf6Sl2kaL
KyfjkLix5kgreHSw5PBHqOfS/F2ryqr5jPTxVN016Mem76M4QqoLEkuEqCFVJp06OzqLbu0suvMU
NnIv3wkkHJYgkcxWVW9FOVth5bYlzYKTGnWIJ51zwwQbgXJ8bn4TWi1F/8b90BiggWhV+kLtk/4m
rSq5Pqv9oEZ3LG5T/VshD9HcY0MuAaUz9VRmLyA2J8Z/+qhIlzNELjtBhqI3huESjVSquFbsTvmX
er4cRS6quvL8Xgob/pFmx2F6adQZIdGU6lz0WLV1PzwoopaGW7lq8+kzAWKZnjZOde+Zjd5WN4Op
TPVFqIMsLnNXKdldUjTT8M9cIpm0BE0X0Woyh0xJbruuHDEUn+Nq4JCqJBpAatTEyvcB/a/2NrHr
oj9PnRxO34uKC8SzAR4hLm2W9qo1rEXN6hIwVnbbfl6cUkdjPax1eBZyJHT5GyTOyrgrxDzP3Tmb
UPV7QWwPyYbRzmkZnLlm8v7GqUynal0qzfCjBfSIzvKqJUlKL8H+t7pw59X1xxivr/YFVJw8l77Z
Iyn/bZoJn/4sphYNH9cGq1Q9qmjBzLepDdzswTIFtUxo7Pg30OedEKZCs9ksb3O5j6VbxrbMDwis
jPEnEbGrb9EKsqZLJakxgHDDKOfYzXQnfgcQNOx4ibZ29t1AoWgMevoeq1x6l87GZyr+afYyZ9Vo
qhhts2cuuQE0oeSSTFvlJq2NuR/dmRq2edMD7+neU1PWyxMZekktsqmMyqxcIGm8TpwaUODTTB27
8IvEBmjg5kZe2q4yljH+eBVZ832d5Evup4MtaZ0LtDiKTzkEackrJNtse7ebSDvdHjGQ8iLmvuGy
qMHZeqytimxGHuvmJUI6c3FX8ysncAq5FH6KvKP4apilM99p5tTooz9puTXeAVO3na99O0jx+2hw
1B6V6bZvtEvTWKHjTm2HBoub1Wal1ieZfVo8WFgDfeploL3v+kUPpZthKeJY+EB7Y6tCkNeMl+9p
O1bZf21Ty/zCksq284QTWL18LhOhp4lX8UJePCw3Mfv0Jr1jTbGudKbHpXO0+Yz1FN2kfzQwqrXu
cU9O4YdQV7Qzzld1B5SsncRNAYtQ/T+OzmxJTl2Jol9EBPPwClRVz6PdbvuFsH3aYhIgQCD09XfV
fXGcCB9314CUmTv38CSaox7v4R0gRy1RaFRYsHnXT6SHLfkft9JgTuso+xIXAiSUh2/nOR+s7dVL
qxy+qmMnrLaATkMerzNl0b++7pr3ZJ7rjcqNi9Od1ttCPyaMvu/MUf1VzcLW3SGbVZ2OOnGmAje6
6GfUpmnzNE1D2l36JZ2Hix46Gm4XxwpUydiznZFhkquqp8oH/yQNGz81isrwtM9VlPDbZje9HONS
eTkU5e2/JtU4+6epaH7NQSU+5uBwoTCKZPPOjdT9exCIKno2vd3bE6QPPfp5t7pjdkGaEnZnfSRK
P5hOzuLGczQsTdVQRu9kP+zvJggq86JU6mQ/q6HzmhyFb/wWAhg7bw6mvftfJUkm8kZvC4oY252X
w+IFlZtgi7x715X6vw65Wlf04RS+L+sYvJANb8M8G/xM3WPW2pXHVbZz644uPhpTYta2lN4a0/li
QUxrRyawKQ5xeOOF21ZEN5O/mJBs7mB5n0D9G4oCH9PXPIZqLhIPG+8yjStNLnQ41e/VxgNZeIkj
35tRTf91abpWFz/T4/HLyiTo/zssdsrFkXQxT3M9ea4p8VkmpK3e2VT+osHU2avTqXH/WP0lWmHp
CiNvLFY3eBJLp5UP9EkTyPXS0czMFHNFf16p5JXy1rh3O8vIsMzSI9Q5vumpe254XK3MA9Em/yq4
WgxjGePgRcBVmS6q7WmX92OsOjgAW6hf/JmV4YP2pn3/DB3WVPk06n04kf0jsptuZElAE2WFuLQ6
FkFUKunHPD5RYJITnPKErMQjplv2uAYftk27zcULhRM3tHdZPOYat+O3vuvNV+sOcisjXsm3LnCy
9UQJC/08TrfteLbV4WVMTSFtwsD9dmRNabEimIqoV6oruwNDujvWybIuW+UtTeGkIpluRtTg2U/K
p4xOLVXKubA8M7bKrevOTrmPyLfYTadyuHRBulRP9dwF4keXzMlw2id3CS7tHrpjcdRRNJ/xmGn2
x+WYNRukaVjG36Akuj85SUeJEwHX2U/V2tG/vfL9GtQEu8luRLAH448g3OILwfYzVB8ZHFrmsjNd
fcr2uNlfmCySvQzWLm2hZSrP3voTMk+mQ7zpu+reHdNWcKyDNrnjBoHWmkdzOsdF2yl9Fu2RbWW8
Z3LiE/VXdt2+kVVJhNqeFAjjanWxyKrWPExFJ3+MsxtsZ+kGky0TjftW2aVjRcAZmV/urSEsND75
/YxRcjt1iAeDLhLHN7vPiUuQaT8exTASueByhGixxM2YrYdZv1lQU4gTsLGzHRrv4q1S504bi765
jyqTeOolrSC9023GYd2Gt/5g3KcxbHhWjduPWRnEB3dmvlSowIowNFn0YCD9xXnTKVsXupo3wfXT
DRtJTZu/PzaoFaqnGUaA+Dt7ahxKuIHwWbWuk/WZaZDBzwRrhoQsE+Jbl8SQ9nhLiVN2cLx+pzDi
OXyzE3weYdCYW09VPdsZv96DW0/odb6b/ECQu5ke3ZA37pK9Y54bfe94qb8imlk3N2rDvnfQx5Si
IvGO/sQxDuai482kv8kJddvC0SxZEJD2ltSGqQtuA9uHr5KBC2Rk8TJ1ewwOsZDKG4I4x+fjSMtp
Hpc1b4yDsXOVZkaWjjlMWozTuD3rzoMX5NUGKkPfVv56343hwYWAoitvASTb8vCCuc7Ha5j7jWk6
ETAJT+EnEEfWnMcmXYNCyGlQhcIJZzq1doK0FaR1EuYm6+ohH1IZH0S4Suqclchal2Vw4zz01/Rf
ti3i51D7rpsnYR3/c+dM/OFztbLYW/yjgmyePP4Ka8PIuVIRcF7bEpqOrHVOUxaKPvcnEX3um47+
1TgHbqTTaHUUcbbJX13SI0iZGu6BEob4yPgztUN1a1tXEzE+Qhf2g76JoHgCoZRr2NDuJ5kIvTzA
GuFPZJxd5R1bZZMrDCm+xTPTSd74Jm5PpusTB0pc0nfFjuYRieyuu6l0nHVxuEwT/Trscs6KCtji
wdkwNs03qb3lpMJDkEFBl+nkwXJcIxXCo9LF6M+yyaXVg1c0TCd1sY9zluR459bPPOPHnMeYzNoL
OX/iOe7qK7+8isx2RoGvcXKpmvWBhEPEsibU9hPdLoPfXikLPKAMUQICV49v2m/HsdiTsPvLfDYi
6nXmY74x18P3sJFv5BWeahoiMLcM4W92LN5LGtgONwM3216cMOx02RxHrIsBftTDjnnMIxqJnmmV
GxJDWrFM//yljd1TRTjfhBOSM15WySVdQo9qlyIhZYVqafCxznvBXJw7JmNVarMB9+olnv1/TjME
svAWXE8KnrJ+LjbctN9CXhned4Ao9Wl1D2PLujkCXXagFkneNVp+mwbf7HlqJspDvdDRlyJuvL8y
cM1W6tHz2rIFaeS1iDamNsOcetGBIatwiJ369+ivQ4cKt3OdnIkWanuk+72kpVzF2TKdPMKtAvbE
SDxiojPIG05Cq3jjzujQh6TJGv/YR6bsNUUhxeAbrx8sxocoDyIb+FzPNjAY3LkQKvcWLmBlFpzF
smXlC26XlA4ntTVDgRe0uuIzvrZwPlktdTmu8X+Jc1WUSv9oCr9LFFFNB+fG9T66ekmvo230Z2pa
75fp0r3MZlRahVsN7ZPeQFu4Tar0mxLH3JznIKbi1lB8VK4g2gCCjDb4xIja69FNRBNzOeDBDcds
CBBCK0/my76YIG8DFSbl4NtD8LN3ecJLaUKUH2Avl8NUqvfSs2Ls+XSoE/liPK9CsSZD7s/hiGlC
E0KEruz5eM8r1W3IRoW3qTyZWl/g+jdKWXpD6j7FzbK6VGfXVzkc6cwvRNxm/4XB2Ki85uL7bPw6
avK4StYhT+ZtfKUBWgkGCEh0zo94RJPp0w7sr7AVKxgBBy9LcXJVEaxBj0P0ejh0PdOk9iJpehM+
xxUUXj4Rzz8jxgfi8qQbVWXUDM0fWgYfmY3Szn/7uHTRyfRz/D5QlWUx6npiwHbT+p/bruN6An86
fkl/1GMpNWNbvtbI0AqL9enyDlNZyGfKi1meRjdQd8kWN+9NO6c6H2uvfdRU6eFsU3i9d/2qeJGD
TryRdYKuppMYZEXK8b62RWumPqK7D1g1hjTyNx1oYlIQbWG7HP12XOU8W3YsJIhEfYa/1o/nEODp
OAMgMrWMhG3nxChbCjvGoDUl0+nWQkRIbk90F3OLOEDq5uSyQsm+uZutnqcm3nsmRQzvj91p0pMy
O59sMK2yO/nabV/jxgndW58TsxfoWAf9t3dcqNBjP4f6wVNg+reVRmVwUzWWjOaMZmAqiTmf36fA
tuAumCrBqhh8BQzMmLwW6lgShvTJDx8PF6JMbgYsGSBXk19zEWYhdefYdM3/siahuKUZMW6RSsea
3A0wtCjYkLJc8gai624mA5Bd4P+MKGetQ/621/s2kfW2H/LRceywlhvNg6BHkK1747aw/pp5irsL
oRNty94DklFxVR1mBSP51mBGGNTLReIRyvyVzXv0mURtsp2TBUCo6Ffdyhw8dF3/To2J2CA4DJ9F
K9JElkMaYXyZ23RoUh4Ad/SuePD/uyZtv1mGmu41tf7+4dPpTcU0xfyqYSVw6LFugdMvg9DO+wrE
6+dqlnPDymkbk7HYrOOhvBqr+F/oTxS4AeMUmasmYwYetD9y7uHyOKedscgU1l/82ylblboM8Cw+
BCRLWWwC9bXyo9Geq0jPH3OXdShAedLasmfgk1iFsME5UenBDINxqZNTmMjkWZKsxQGu99U9d/iZ
qoLrfjolWeN0BdqX481XTvrpCidt71JhtffiKyXpb/yxFid0xMucU1VU8HiFbRXxq4e1twkMrLcG
kcaC32sNR7STHMqzZzeCHTjSei+ymuH3FjpA9aLcVVxNdSPvjZqbibKS7vC57DpSOFHjsnLfkPoc
noBXmX2yPQjeeuDSJp9Ihf/TJYQEkRTGJYDUWU/gEY3gL8VU+0Gh41DdknZrdSFCqf/x3TtfWmfD
lHf0A//GKWG6GcbW9rk7h4blgxLN1eaJzcw5a3vRntZuy8SpHfYxLfpk6f+OgZ2W04RBCfXXHtvT
uEbBn/A6+eSLZX64MA1IwWa4H+8GIn798khxRi73adM/GznGv2MWgP8qrxl/i8zBwK+qnNnLXRv6
5kRxoatqFwkatkj8Ux46AvdOBLQuY9kBCPCeGevyKeqO535bZlms7RG98t0mB4c5HD5ClYwdBiU1
JnpYhUQfkmnHK9LJ6pD2NU50wWuT41nQZQMcLinlq8JTY8jH0NbmpLmhH6+n8js2O9VcpEjL5Kli
l2HPMUjPuzLJ1dQg2r/PqWlM2XTSqpvDN/od4spQl+G82he1UOFO6TBqe4/wG89m5iy+rga/hayQ
m8PuxyedVPCxb2FbxBgXzMVaqWAvJjCS4TSTCLHmmYY6lkemr5nVMJ/nc66HuCnsGtonqa/8Lknv
a/hS20yBFSxNUiazSsu23/DIifFLPAMm+OIcuov561HT45M4pLjd9j3rysGwHWETt2Bhs1c18Ecb
jvVZhwOf4IDZ7JiPqqnf9RgDqvPsDp+jZwy90h7vXSHxZJzyVY/Di1WNUiV5De13dutuU7DWtl/V
xmRUir6fo2LqmvTdjEolF2VV9Ssbnf5ud+ZVPwhGptsmqpeY9t7bv7fRvvpFC5XCsFtah6OEldTu
l7Wp29vOqiQ7pxXm+0XE6shhtFvrO8CWfc1Ju8vuVAgpPPdnO+/F5i71PbSjbi762K+msqPQ3DEO
K7wBkjlYS7mQ8VXMBwwTYs+n+gq7ZSN7tgRgEwx1G9ndduIax6Ss+L7gq6RwWD5i+jE6sbbshLO+
00+PG3GnpAnne935W64Dbf8FVYoeuPNH+8gbt/VjFDn1ftccG7O+LyPxO8U2ycnnDRS6uEaxP6Yj
ZNRCZ/74EytsIPS0MRWO2KrXn3Y+nCo/ZKqqQgNOHGcxJ/uHaxB0uqzlflZ17HwPhVv9JqFlSel7
OsDqwzIk7uCvXY4ceHTv5kCMhAB7dXQf0JNuBWvG4budRfXPcAMfOVN09xwiGg1ygP9R56aF9FgI
13N+tsYhv6LLGAELeNO2PTmEY7LgC0bj57LCy7+Q2rky8jof/KmbMiyJtpgHsdw3JIOncLUNrd4x
RXEe6wkznTETSVOiF9dLmQYp20RlUQ/wa+ed1YgTDTJH8a62cp8jZgF3ro/gLtLK8YpNL0BEU7gN
Lwl5hchr8SwnMtTM8r/WZAMkpEqaz2SbdnE+oszZSgCjrbp1xDz4Tw5s0f4sYtBeynWTPEye2H0w
HNl8ehrLQRpff5TABcyJJNmoYzt7Ye+h5YpdKuW0eZyNRB2KvvMwzY9g4vE7J3W9qny0Q/2VqtQS
FOGtDT9WJHVYOuxL+ffS39ObhokmPeuoBkIzXhNcsrDu64vTs124zNMwbU8r0tEk94cdFJDFx8ac
PNPJnpAKqbSgm20b5jfu6DNEr2q/qbxVK/oQ3/vWmqS2F8BrGtlF1ntXJljNmOcG9S8np5fgttcH
/Q1p00wqSb/PHkVC1H3PgSf4Eigws/ueizjep0uzLv5J1qFaz+OkQ1UcOp26HAQhc2/isI9+cKfy
cKYAATx9/S6OPIh15FDgaUrQoM/H/dTNKxDl7qxH7gBZNfnKmg+gXrSmxfRvTbNid+NGFX5b0z9m
DMv4SAwZHnkj0PQPn9NalWb2yYMcjSY0kUePP5XwujvZLtm7HR2OMxw34MdtsFfFVmja3wc7HLqa
AZ7CqRaH79203nxYurqo+h3IDA/ZwPTalm7i1HcJZjk/1rqGtuylM3MCdJKsP7Xxvk609XAsILYR
gcfaYGucgtVC9IESt90KvAo6W2rth5+DEgYvGhWkj/gp0ri73j4/sMAYxYWtoSfv0iSqukdHHov4
hqxMOTewSyj5ng23JZ8m7/iZNVqxFJP4K9yTXNGuP3giFj+fo7Xvn1o6B8D5ivV+MaTxxsYvkEF7
auop4bpPmi09i71iy+VEwVs2V7V/MgaTamRzcePi5CxGGnQX+enjlVF3PO0AMPKDY1jLLq+y3T8e
+8Fr5ftOzf+ohC+Pd9z++MhxsErliRXv+Cecg0WeeVkEJBM/UwXPy4qE72dnvFU9VvC49WX36+WU
bnT3N+MgKYmTJScjD+cw/mXGYMX1GYirvRmxSQ9u3H0a3PdwT/lGjkOGy2lJ45lLGYeXg2twta9u
I+VBBuzG4ogAkbmOLgPAlZergY3OwzGBPOQhLetKyJ3hzw7o2zKU49IU3fqs1JPPPoGBgkQp28zL
ZFa+UKNSfwUwbaPxvV1qRxZ2C1R7T8hkFpwn0nSyF7vFm3Ne43GbTniey/G+TgkNzQOfHepNZAd3
Y9ccNGsxDuE+PtRNj8z1+iHt90Nmo/jbjr+8efJ4wgS9DNu86N1GC8FIJ7iOs2oxE2cwppm0Uj52
Zjr+Doekbm2UnZs59auPHdwJrdFmWIYFvU6TXOl53sqqE/MfvbH3O7Ec635ZGEH1iQjJPiu3+BgQ
GK91/7RF8SFvhaN1ARy0FcqtXxmoZ+607pl681HFaVVk8Tz/6Xc933KjRZ8Ep4dMlIQx/7KI7Jwn
bw8Zdhco/5yY9DdB2dNHsqNZnARqoEVVv8WWNjmPiMoDqbm4yrAbh0szi/7DW00Yn92pX4EKavMr
ARjNqFV9pf/rA697it0ZMK+jA9F5qJR17vp2XUyR6iB+a2dyP/J1i7Ivq1dWFULNzY1QUUZ0rAG3
qiqR/FVBKMIzxT8L38bkmPxzTbNmStmKDqNEt4vzaGti/4YQRnthaR7cA3cB64WjfCPKJToDb6RD
7jT19jf08SJfoEZw3YTteprTqd3O+zCu5hw0mW+fW4nBTx1hB3Ji4z+c3KjGQA25WFSmDCUscpI2
+t0ONShAqq+3ixBH9Yc19vQ7bY9niOXZUHZJmIF4z9lA7fSR0+UL2dY1iR9+cprFCja6NNWhS7uv
24Vw+XAuyNKRK/nclKi8JjvbLXlysjHncp17+kgmi9XYDUOaNGRW2OWkX7dqX26XBkUvM1PW/aI/
kE8wW10msHiObmYeyYBhTAdwMSfRobzvm/of3lrxXtQMcz8DjI88prP0+DsK1AnFXk3NV1LzpUSR
rddX9KVJDl2uq1m+6eGpJcizPxNZOAef6kiHr30yHVizuwJMJ2t9/MDnVjAd2Cv+E3mu89DJbM4+
DxhAwVMbDNtnbWc9ADRK49zgMNS3EHPmbOdWgb2S28jZk1Iqh8Ofrj77whlpxCWobFKdlZs086Ny
+j0Gb6+jrzod3f+gwIolB2F33beDpgi5TtDs7fvRu0glZbqlX+TOcnAq03anYTBLfYn2hM3rTA/2
0IxDd2dJ/MXbRMDmCPmuHPYYZjmtUTdObzyCzH+TNJ13dld32YsmbtV82ul9VYkIaVy/CMjRG1wc
n1rjcP17Nx66JRBNBcZWBmxLtodjNsrj16kMujj1WVyaNg1qsOF9rWnRh2g5114k9gKC0JANRQ8F
pCurxCMHoc8MHfxsY15VXDH89YmLi5/OjpBRm5Fjuoqol6W0dTc5hdd604+4h0ST702o8RJRtk3z
TYsKckMWAI4GmFpk9DYhtSB16mTJZ7j9kMH2uGvuxOxlJjfTFH056zYsT4ez0duFFk9HqChEvHWY
iP4NHL2OxRLOZiXmUUCfIf0KP7VjWHsnr4520ne9tYd/vg4GYF8uT1G8A7jnFN2wOq0HxSvPTNKA
zUxWndg6wPzI1jaDchTqhr7RAUe5xufBeGlhFzFHH4pNxkTS9HwXj7WNbxI0fmu5RrM4bnvRhfWp
4c1E582E6cbSJxpquHht9Fibtn+dajP/YJ6pmLcdd3gTlRfdUmpWt8ysVgyidrgi9bp3bmdphcxR
Vo/tqWrm4e1gjfunNUf2FE7BtNPGzM2/lY4SvJkN7FgIzUIfnNtu/k1yBLRe0NueW/fYvlyn6bbc
QJ4Lcqkyed+O7XqrwBlxW2HXdW1MvTl3Ze9/MbNLiIaBL7+NiezaclYeq7duEb2Xd7Fwk8JLV/Oz
r6W5pdzbe5KUXXabYS36ktvpVViX/2JzsiOhdry0JNXmwDR5r/ngk8qFzhZ7I6kvbD+O7LSm4Xzn
t/3+EeLpHhVjRWjSqdmPnj0YCbN3+IP2If7Zjo4QMar2xRd7t91v5NL+awZokzkqfJxk/VgGQX6E
3vxx+GN8XlD1wCYgoCw9DzTUV1OrpmUycRR5aHbrqj5fbUYv7ptm+h6lrfziPoQA0om+fnFTtz5d
K70tKR1p9ZVCCTynacWilTSGHraIquaPCtcLlrH0xeklyqqoLzs5cBdQyLEU9GsIRByaPqSemYMa
YcJ514QsoIaFjCH28wZH/yGzhvoCWN0vBeIh25ygeLA2dsZt7d+61ht+hhKAothDTwa3pISs/UMy
CslSy9fTdJRN7dfs0OBXnlj9rP1l4X1CMV2jSOaATcPA/p7H+BTNdTOVfaxC1gtBy8xgLJ7VF8UU
MTytmXb3W0ye10vsr/Olno/gdTGp253WWrT9e1916JdaXi6tg+QtTg7tCBUJ+dXN2lRrxxeBN+Ud
+THjWkS2C4EXHVgKD4tgUiqpf8K7WPzhGLaj3YGyIAcfuC92evemQwTD6H/gTlOsPtY4+dr2gy77
ZF3/M10nKl50SvIyKD/0XM3s8ydOxtovWRFHdQGTMHCL3q2S31FkMF8wLK5LIxTi+rHL6nMi4+Sh
D/f5L5+q8+VOxzSdFDOoexMMScLmDAoly6lK0IOSbzdrGIbtuPyBUs3ADmHcfxwTa78tHKexaCpn
uz9oxc3JG1r3Dy7k+8OBt1Z92R03fdsRl4S53/d6vom1pZmN5Nr5BQel7RHpYitYBHLDBGuFRQqQ
paqRRmHEkon5oEo+bHSA2qz+FmQ34VRN1cvSh6K5PSB0xEUSbrvEoSoJNDmtTeSfG2dyKQCa2OZS
WVxw2Zr3mXs54pgV3+z1y5PFGkgVnVctI08obPwor9xkZ1swZxmmjJUx1c3uzzCeMNZhgJhSGpKu
TdvglhkI6ZrmtEcFd+XuIFwH/Tvbvg2ecPmEIOL5E5Ff7mLBVsFidZKLyLgTrfhg6h9106TOL8v8
JC4jmFhf8ISOm0eq5jTstxTIaCvhqALnGahHSUm6NwzsEB+q5KwTIM9i36N4v9m9GRZ43PmWkg1L
TvBMT5STMZbu7wxS61cbrX7PS6iW6OIxgyTXf0ltbg+O4zur1FYXs1Ol/EsluKkh2rhvjYh3CMpI
nto8dFitmGSRn20Ft+wRk1tRn4N9MD+6bp2bgmS+ODiHjGZsaUhh1xetZ8MVkCWdd7s41OtL1+CP
+0A86eScGb8SIrzZZiUXeixAzBYMz71Bs+I4pdq3+T5YNREMQ8U9kKYdH6/jqP+2Po71JW3WKqQD
aTrLheOE80Ns+PIKqZrtdZWwOYGFojnIs/lKq3fY6g7nqLKteLY9e/8y1kGozzE1IvnnJ1PygQS2
MmfDCjO5a7N0+RNwroE/pA8gN8UEWuUueC2eeFLAVrHzIAuap/nRm9z2vvWW8Nw52/6YTbWHmQAl
4Wkkd+A7FMklPtkeCQOkwHQJHjXUh52xOQhepyS0opgVTqN3pF2H36JZZc8yVEdXsuqXxONu0fCO
6C+Q9wL6xwa0XLusx9LKudGZAlUhK9B3TwkbR0aasP04tFjtd9mOcXdjecdPSEA7TNtiCDEXp/On
B/Q/UF3UhiLiyhNpFWUbNRpFPRZxCctzF3m4ryG9ro2Yi5NgQV7uhFhxwEwMJYukrFoB0fAsLVRb
iX+azMnjkqAxOso2s/NfWLFwgWug7ZXNRmjPO9rrk9fU1R3mtet02gLTfD+WmGftusx8Ow7B2M5O
9UofF/XqFuvWND+NA+qbx9RhiK7Vr14uyQN7avMKFeX47xrgiK4AlBuABpIrbiV1J8eHrQnhvQz7
Fp50E7UfevJAYXYqYelCuj3yicXOGzwZ/ddsMCcZDNrkJYjrrcqHGjuyK6Q/3Wth0rulHrNvBFr2
T+S49F9Lphmmljpc71rVRS+Nv23P4+zpT3cKMpqObNufFS8OnH+K+h+toqm3a6RNvk5z+CUtJxXa
Fr5unYjkvVTWpe9CdleGmWselXTZJFJLZJQQ3z1bGdu/ngZ3n7YrOX+N5OeaMv0cbU9f07Px8kXs
FioNzemKG58aHatzZ4bpYr1k+JpMH9yuVRTfLtodvi/e4t2LcHHYooaMRNEw1WU2sumLFv8RAqU+
MUbvr1BP/6sHWDV4lGf50OJE5PQenQVOTBBZZGVv+jr7jd4OS4/2un6a1MVNpvUZHlz8/XqgL53P
Rs8xvOzdhs3NEIj1kg7pg5jAv/3wCHOMd9kvR6r/CZE3e2L1e86y/nXoU5/tJrW2GLPw3G7Hci/w
dhhc/QuCwpfUO0yE4bgfoSjm/C0B1kFsHpZpGb9VMyaZRTNBxNm/N5PDeIWzpy7WdNrGEqZc/D29
ZkmdomQJioFZ8zGq4wSO+LTO/8Wx9eNz5/XJo116dbsv8SJAfmcFEz4d4Y402xM6dZ5uIAPY3umg
lzPxi6M+1W13YF4zeUkRp130ufrWebUIPj/mFFFIPYr5eXQG8d8OX5zWCteG37EM3R+ageKXMzvh
t8GR3jPL7PHFXXp5p4SzL6Vbd8FZUCsevHGTpwwc+p6lPl2yPnz5b4RmCc9mNHWehlN80hCHWL/7
2dOxRlei0baegFn7X17nH0feZ15717MuvqRwpNmX4Y3+EQ9H+nul6t/5bEv/ZRLCUfLksSZRcPk1
kDV9jjpDlDCPOFQO34W30sWnSt2DlCFTl8JO7361ur8jlCcn2gB2t5sCrsus/9OZQ6iitvNPepnD
7yln5abbt4ZtBoautOTvgrr9gkMsP8qZE/9Pk11FFyYS8P2i4447t2d5SCorVPes8c7s1pIPWFzy
gRaZrHTuruTF68L+B8U5YXNX+Xeug8EnHIijGgukie7F7Gl/7w4ws+ENOQPbFU+aP0Ho1K8mRpfT
N63zlAydebPt7Js8WJR/3hAG/XK2KvjZ7DNJtwMLqluaNWdDOhJW73gFyJ8G+x5Iw17YfM11FfDz
RdUAjajN/wUgsL7FkD8hqxwxz5z5H0dntiUnrkTRL2It5uE1kxxrLtfg8gurbLeZQQIhIb7+7rzP
3barMkGKiLPPibHj72nQx58hwIn8p8Yus4vXhw6jyMyXt2OEkBqbltgGtOF9K0f8MWLo64MZZfAA
TCnuFHjknQ+/sVPJsD2t5IRVe/A8z8kjMwBCphVHXUcfeWBSOD5nomW7a8AA8b0o5/qlRfMGLXWd
lWlzOZa/FlsMC/4qCCK1OePfapnLfI7xeu9iFWU0DVHNDgmvqSwraYkRf8goIx83HBeKKa/e/pMe
cxO0FTDEIEy3dzaXjEvuSX/SdR53RA1cYUNn/e1uK2L4btn8Sp4pR7zwJVBu7V/pw5gRbZnjLP+N
vTTujuGa+xFUco4BxuH5vgoNBn9uZWn6P1MlhuYpYeA+3fWN5/u0emkxHehYtog5l9O+wUBGHVRK
O7CgGMDENLmcO7HRRg2xR+bQJqay2q8bK31Hfi3T+leMHq290GUoCL7bDk3cPuuYGu6EcASmp890
+vR1krZT7w4rUAt/j3Rfb8c6kUXyrNIi9R/KHiz6EEVlesENs/0lwbru95Xtl+pc0QWMz0NPuXAE
CFpX91hNXp9uj6MTy0QcZzqMpjzNCVO6epdKLTS2uwyv2g8pIXI1N57a0q8BzSGmOUJ/x9UQCGtx
KkSwyvMpmAA5apxyGxs/R4vccACOTSEX1FZInMEO9IR7342Ai+yGQ4Whox3dxp8FXDd6EhtsoevW
Mg9MXHmPA+JSevb7WRV8kug38g8Hm8/81GzS0+riFyzV+OznTTsn6LNaLbtUw+8GFO3FwmIrN51T
O7MsjD7ZPSZpbcq3xUm4jNOFaMlHSJhpYY4xB27LEk9sA++x1y3DReOuS9BBqLWvIZRARhu7GrMP
S78gnLyDxTzUgH7tfRUmqsj5vevZRTjz0/Un30UFeh+b9XvBVOu+2YnT8decuD17iFfbMO7blXPZ
u19kVfuky2xUq+1LvChvehSIuP4Fu/Ton0jJmKDjwwk9hmegFZih1q6vH2OBjAcHObvBIUStSU7d
WAzqXxwP7Yw4A3X8AydDMXyOweIhPRvfZyoSrJIaVdfCqx/XHqcrs3K2wPj7GvNRcdrWeEVYozHj
ughcR1Hs9gCneZkSaXTnAmsUGx6PNKiPjh/Uwc9K1YnzgMhp+Xqn2ZntY4Gqlb7hZsFU4A7VSJ7t
NmbNcwcunIA+DkFxbjY3KXZEv9vt0ltMeU9zVs8FAn8S0FNsDv9otePTSsuzky52BXpyZ6X8XAcC
Eplx4xg1Tyzc4BTeUheM4rYnnMEPS8am6cmpNPOPXenItswIvGcLfXTiN8ySs+cmLXgy9uOlu+BX
X1CMkwn5fBebsSxJb6Jtjn66Xbp432ETFzhDjMKocsA+LApkThxQt3ygYsqW01hS+RwEP6Lv5Z2a
Q3UKLGswgwsHekppvdQTA6LBF0HwS7gOz0gyt47v7G+YPBWvg2FLagKyCopWzDXRel9oxrU77KzO
mBd8n8kC8XebgOwDZxAwGIzhC++jccdAPkdQQs1T4aVo4ZLJxPRvSaJouFJsJhMWpQpeGyYobMqr
pzJPnxAolPMNaFJM/yY5RvNl8JnSHiB7q4KHtrTytCSL6e+JU3AyRuxNJs5KroO+c4aiKHIvAQLd
ZyYMwl9YTcPmQMi9Mc8NDJNznBkD1g/83zLa2SRlLoblGNW6GujEGQGWcjs4pS9inlKfaJ3cbSvj
517T8fAfU8bc5SeFopIDmrezBu41ymS9mCN3io9qMNVJ7dyxkVanHANsa0DMbolR586IB6B2Kp3V
dDR0wzLdhaHOBELrrJowl0noWMWIRFnvh7OiOaAs0Yn/iDfMIQC3XqAfeGBVdeY+iM27WXuWquFm
4L/fJGFYgnXC7HVnQIP0DUW2zZ6XfRj+4QFUzbEcvSDimMPKOhI/FzXxyUoy3vOyECKJzkVEWO2P
UY7/1xRYm31Fbw2DbReULmP/Q8ooWD6ppGmaX8JrSt5VrxhcnM+J609rSBzjujnuiegVbdFG8Rb1
06njI7HiI1YM6b9cDCu+ZTLLe/88ptHcxe9+EWBi3lWsTohzr17SmjaqlF16HUQ5/NMcJdne6XST
HaNSaQV9LTZ3OxVr0Jp7Msjxv260Ufo5sSOXd034zEtitEcXFLT9ujcd2T28GXPgz79HotU9LIoR
ykJ8rEfWfDwt2Ti1/Z4xqNPcJ1HrhF/JNrKukz1Ey3AcRMS6hZ3gQ6xcPOn47i4yDrPivk9ij0FE
55ZbeHXSSXeHgAOTkxaWMbuzTP3HC7jCgmgt/WF8kL5o22vCFYuCY1A4RjaxTybjYdqMd4wHxrHn
LlhZhogpJpjKz8Bpy/HMYDJz/LP2rAi890lz4P6pkmCsPoeWuK4ABrVZY7VDa9xmCCbWSw07Pbcx
RFCj4IJWjznGIdIMFXx6RzOr6xxkTKcOhoVL4n5QHi4bgpDaZN7PBKHWL0OKOD3sunQdAY2RAbud
daY6+55IBpxLJvJOVVckBBKKfQynJjT+gUT+ONBPabQM2wVbtRh+Y4pA5eC3CJwXIRh13nspAHWV
C6ekSevNuhSvuLUVGwUMo4pih0EYqHn0WWJ912HmbtGJtjIqcYgWznqaKFv/Rlss1TVUBYkTjo4X
ZJJEZuLH5lbZ9LNyQAlCzrU2E1dUIOUwh0QVGycsH2FBc9PyOVV5lRokTmodGe/XMm3bEx26iGGe
or7705EWVj3HJFv0/yAlZfUvMLe1m7tZkT8O1Q7AZinRalfi1pIRxk2Mg0Hu+GUfMYOtdfmBr6Fr
Lgto6vgUwyBUL52H2eq4NWEyXIxtFDXQRsxTdwlqaql1l2AlxNeZbpGLbAxe960HxaVEnp6i5tFm
Fr0+dkI5DYZxlVl9qiLXK8e80QgEZ7ybCPHFbbHanbu08XCQ/eT9Z4eua19A86NZw6Xy7l17GK5r
4zMdpT7HA/xzXLK0+AOZvhhn1y1Q1LmEBEvSPC5EIn67a1ts9mzLMlk+ooHQimFX+aQ37UqiSQhy
Qchhep/qso3I641SmqzVX+Mkl32p9VFkdSq/+okJO5ZI11s/wSz0gMGC+8d7C8BquJmcsB6nfAhB
zh6Fb1OkLuu55cklAQwCJhTGYYDktcWR25+DVTMxR6JKpYOuqBWS57Hzmxsshi4aIKK7xHt7/jo1
p4KCaTmPCTV+QwnYtM7XxnwDmhVzTfYZLiMpDXtmkoVad0sSNt1f6voSWJeMWVqVCBG2uLeBSiRR
HExYX9F9lmDfwGtTcSGcDs8l0JX9KOG+CKZwuK7zMXXi8A/3i+RsxFhGnmpRM8XWFSkA9S6QUSGP
dVb78hGvpVMfUmVF+LdI3ETP+9DtQ3NsiOhqqElglld+wDKevplYsdc3JN6q2XtOyBhoh90OA66N
Oh+2u6wdQgSWFBnDcbUiPW4etGAbdTHM0a1cLsW7k+gV0D5a6qYnK1Il1T9VcJxBiZZrZ97wXKf2
VPokEQCoq7UkVZwC0bsZx3AzAgjSkvieCIbfdhsK4+ai09QSy6R5QWLugeSNYHvT3APYYOVu9I0J
mJKl7s/1uLhwJyzTIKJBzW1g30LFarqbPhGLO7zExDs4SWOblSIS89YvAkSm6SQjzGdnla3dqHiS
hbP+IFcC2e4o7Mw0xkYaZ9FpoOqpchaf+p49Ogaq+NSmJV0uX7WJTn20xBCUwEt+gJlsXgug+NGW
uOtM4XfRPZ/7Zh+XtQrEMVRaZ78xonJi5W6qFMtPytq3b4IFtV8QYOGXCL2VW0wAFNX3zRIxATyA
lhLHEPmLV915/uDg+uI5byaYEcXgKWetULfdq2ry50/Kz1l++gYPNmt9uarMfec6uD4pxJIptwuO
8e7C8z7MaW6pqrDS6oQL1KGF0ip9c1v8FelJOu1SQowWzcbuqG4gGDwV2TofZTtb9cMPemUMQKmp
hhDFQUBsXvB4Lf58njH7NYpsom0Zn7yEN3tgtj9vPMJiInnhB9y9Uz1v9Mz2VwuV4nxHbJdbf7cl
OxUvIwdrvUGXul72zcc62pOdYhgoHJNrU+ZuL9QKYidT+mhXh3b7Q0gZ9iaKNR36vKlJBheOAlbV
TrCLlKLr5zmU2pE7gi9CJ0NyhMzm9ubCjeX9Rk7xPB2YMSbjANQw6zjIw2hFrj6HlOLNO8sTRmhy
EIdo/Ztt5WT/MAdw1R/Uuth/XbCtJv+qpTX+f+4qZ93uUELDzn/ooKfNfCjcQQ8n6dYz7/dsMp2k
XFKlUVHurSMxEvsE0BNHS+equjt1DPnJYvAxsp9HR7NTKhGd9T/HUnv6jhxTqV7bQaTR4ySdYnid
0FWbn3IE5zpWZsvEo4sEF+8CJ2xYskNrX39HTPyLSwQyzT3CLerlmj3X9d6tQrYneug+4fvG0D9+
dS01K5EnwXD7GxC271dt02C6YZOWdVoTVwgq5xjosL8rSnfrPqOoi7JXfGyY9umTW3/IPcGJfM6K
JvbOkrFWeEhGTqA7xXMhTyQ8BdA9wiUpOK1YQJHbFaP5lfgO19ySBTZ6kKhe9MqhZGUYPMPibOE5
9uKMoScZN8uiTlOaAcugdZsN905kk/qqecDiOMc4kPQXtCjpb4RNh4xzlnKrnUOPYhMp7lwIMpmz
nqMC+Rqj1Jl+ExLTd8velEjDVPXSoRQVxhtWJ98Qr/7fqq14kGF8G8yXOxY9skZpB6EZOP+ZgHJE
sP4xLtYT6KSpHyOJ3YZN1FtQHctuLqOzCm9mZbIn6C2u87ph7MKcPi43JDXGff3At+ZaumKvF3AA
ppT+Bfv1EB6HzekVxUe/4fwfca2lD9Rgg/esccrZ6YAH38UjwMm6PKhGxsOxkusSCfCRzI2/KdUr
wsOw/tKSzX087NG12W1JD7oszhcNRLTyREMsrfswBGefc3DLkojuGvOGbu6ztaoHrKLBoOy/qajr
9kG2HFiXakXXuBvgfzEGcmdp4klaz8vnIU4rBohNOTTXBXm0IZho4zBjT5pksE1GjKyOG38we9FV
bKfTTK7V/DZBjdzOtzFI4o/e0r7/R1pCKt6XeOgwcBX+mmC5G9BNPzDRuMSXxPCzH3rMguko6yEb
v+AELN0zxb1b/zHC1eIF2NGhkMOWyGsMcuHrF8cSV4x45lVbDmLZ9S9pv9y4FU96lP9TuuCS1HFn
nGSXjbKQ8X01dgD1UwnLcdxUo5eTJdulPoQkXUQEM0xAF/dtmTC4y8J17X+MYSiyJ9FuSI5GLfyu
JqV683JWri3mp6n4eAW1T8TZe+ob5kzXjoF4e4j47LNs365lFp7KJJ2+5lsCAL7OzMKP6MAz3+mi
iGy8MuZDZYqYN7kn6mn2/N0nAvffryINawbysH6Cmt9HbGg+NiIJDBUbwGxLYR9DcQKrFZgHASSE
89URYKre0KPU8I5QjCi6G5e5Mg/gB2a7/cPMTUeT4TbxB8UYu/aywU5PXjWVbXKw2egxeS5UwD4Q
EFZ8LHpwA4zs0lf2kXtzRIlyFJ4OEMuxnTU246wK6QmaNpp7mOEAdqBhsFU/FlkonT0mUDV9r3be
xBlWe6z3ZR2TepBS7oAX1aUh9ZPlMksUpbuVgTzqiszSdXoIq6DL3lcxZpC8oUjdcMfxVUn6D5+A
nh2zsTXC/5JKfuQUZ2le43tL37cBez32yrrgWDvUXsOqpCkaFR7yUSYOprKo9IYtH92iS8PH0vOp
PC5tKFnqHMvRt+IZ8Gapolcaq4D10ixOTcK3JnMDc1mnjpRpw+c74we2WcKgqamDI0l4rv/S9UOt
XiLL2PtdEZjg/XRTlM9jQTpJd4d/mNBW7eoxLXZxFRUxeQqJSB/Notr+2tbziC20rMN0rk+VDQ2r
DqeAeP0GLNdW0LXjbakogrjf9LT20QC4+GvMFsGHUXne1aSZUz/hghO0gtNIKZMPGEGGk6MFqvAO
IhFjXx6XFeo/cl1FOEEPelFh7GinhLYVK0ExbQdkX8anKdw+fZhTx+F0IMhJZ08Mdfv6zGmDDMXA
z/HTr1FQ9f60k/QZG/LpwfpjPmQkhvPXC98Xx1Iu79YYNX1H5iJzZXSgxOVHpvVqLhrDaZg33FOy
2dflwEAzYcuS/9oV4ElqnwxNuX0p8i9If2MJ1AikAOhd8GgF4bDoQybhSqEBKwbdBxKCQOV6V6fz
84YUxdAfV1MGd+YshFsmtgQwJ46iq89+rVRfPdyybqZDN20WfGmmDRueWoYCbn1ZbnVZTSGBEXDI
F61GwCSAzXhJy2tsNL3fozAZFgUo+0gt/+iEcUjukXpuuNUQN936YzIeOWBHlqZ7wx1dv3X/22aZ
yWC3ZFPlO0c/XNuFrUDLyCe6bQgPOR7dwr50onL7V1Jd0thcki0IRXfFaaKaR0w5zXGk+W7/Y4DO
hAmtCvJOYT0lQcT3ljfPxAvtq1Dmz4opjPuy3Mwrc4k0ObnjWP+tSiDU3bZGS5AwdnVnp99tHF/B
0Vmy7TPkpfhbaHKaWBNEptiOljK4a8N1Mv8o773nMhxqVMylyrw8WrAoYXqS/tM6M6M6dk5RtReH
kdOx72wV4M5c5xft3VgOYGWd/PKYqY7EixhyZMCFoCkNJuXmx0Ss4PBYcQu3vzVeTtejK88qzdDJ
nwPzzjmbpMHOjcfYfkzaUmHsaJW87jgymruxqP6yPc4CTyIuxW3Se2/yZhqfUN86AlQKFizjAQKh
rSTEkr/iK4e1BpU/zlzx5GEk5Zy8cPG4v7uugvrG6BNcTZRU4wnCmcZckwfm84yOdLT7pfVxvVf4
vgqGPTV6etDbzc8R6ob/tD8QdJ/ARr1B6wTQDWSd+j/nPmWXRjcCm52jRcj22qRD4BFxnvX+YZjn
ZrmvwRflS8TOs+AT6laFn2UfLv5TkTLMuHPYQDrd1ZAGRMN0ce9Pn4www+hCKFZ3FbNcmbfHQ5YB
3JDlesqKirRcflmnvTRdUShI1HKMg9/gecPk7qeGNLgLIE7SHKtgw68Ve27mPM51p5l295aOZ4fO
m24fVRv15gF6iCAI8/9IeJKkq+cQPlTu0k5l2zXrnVh9OdyWqaJcZKjJVGWo+DdYcuMtcG6EbGm4
E/Q5NAUtS55A3pWX1mXWyphxVHU9MITN+mQ98MWtWY8tAlQCTW/s+qzdR+HWwnyRwcaEFDa3GPRn
wMA0BDlLmd977eyEd5RRsXtXAuAtdw4WqBA4tB3b5TOMIulc3Qwyn/F7tPqgb9msp7PPED/6djJJ
BhxbEiJzUW2L01RkY/sEaboOVFxB0h68aKJgoK4xnCopDBfBLiTHtHDuccY5VXv8zXQ1UMlNv4bi
kHbDGh87ptThD5/kQ4yDDaZWkQOHqG+a5tXkKV04JtLG2B+r0zTquPgmIGGphI989KXZxpsxI35m
W7jWh64vSwPc0FTNsylMFuQuN3r1aDt7MyCY5leNR+exhEfEhefBPB/iLrKvsgGsvg8cUrjuVo5I
RK128q8d/iVKZIoORuVbgk3qhSEdDk5imtzgJH3c0tDmTMyfp6AtLh1HHnakBTT+ibunnncpB1l6
vjEv4Y6ICeHxJKSYxcIljjE1EWSiniBm2+CPIVOixC0asvHPAWe1E0YuLWdIY/LRKkkacdhBlEzk
AqohYiYmqHrZQjI3kzUHduuyhaB0afc5GU1I8uy+mVylSa9wnIz6evT+cZ52EEkS41w/XMsagjU8
YR6rUF6Zhm2HebVlyFjT73+nq/XFvF9TOX4R3Il5uE6WPr0tM1ROxkPKBAOHGOZWAc0oKn1ly2LH
l174c0YcfDQkMXHtY+WM541sFvtCcAcOKnrr2b7bCq6YOJqhCe3TOLbBPxkE43/4QN3olEVp+UjM
ZrsdmnqhqnIHehRaZVpCmPCZ/cc4wWr1M4Jd1ceSYuuSlDUx0apwOkIntjrgZyNJ4Taz7mPVHgvA
lVdY+AbDFs7he3IDRxzjgNrekd8jeMXeNXx7nt/W54Yvpz920xQxUyCWkT2yFCnOlb98PTZOstU/
RLT+38ZFOXYtXDa+5sQcIPnStPLiMleKEStM9SfoYv2WcML9cfwwtfe1VMn0qEZXvvMbzeFX2bfz
8juqGAEx1FbtcPZqPY2XqptQRuUoyuKAfkwmSpnNmBE8iwEeVWRsD4KECbjzqu6XFx+O3Z4dRtPE
l3hdW97zaA2/WVbcxcdtqovXhVFgkIuQ6vpAVCfEooQLXRgXRFWak4sOT12y7gKEZZpdd/i2rYrK
PQ83VVFNaygPPjsX2t/t0JEkxWCrmDtM0UPkN37uoipDpmfAlLjMZKfjM/nDJaEbaUNZiIVA8CLZ
A+vERrFHiZF9vmpm5L+cOhTrxZfEhDy7blnYWzQUG1Tht0WXENQgPQrMTUKx7hp3RoHbZXjtmsPS
1g7YGVlw0WOJwvgf8zon+rsQZ/pzmr26+YEODP6RIDc/og+SDptuhmWGVcEtX0rXOmemnOlfRk/d
NXOI6cKKEVYC83qSvJT04s0xng2BLHg+PQKWyQDuCQ1g1fO+m8iuI5wFAzXwLCaNpwBnK2PAQtYE
DrQbCjv3qvD3GpVfvuMXnU4FQ29LidUSqUEyoXAfC7JymsuYRVDFRVBu0VVmvP7o8F76VLp6GPdq
RV+5MjHUHRWVIJtPjx5so+CiybF2KkEAgTWPPkim3o/kfnmwUmnyw9COiePEA/PPIUH1lj4wEnJb
AKS6x6wt+uJUzal76UUnw3tGlngq5/YW9UJrVb21jHwI+qNb8Pckr6Yni8DIeD/qPFzfDnsKH+SQ
yCeXDcjdnp1fw1/Dg4Mmq1nxHTPFYzsEArvDZpIe4Xbn1YMXMxFRQuXtkLQsKtbZnJypBBBGtWld
ODPkIxZYmW165TSA4N3qal5z8os2AEuU5yA7WSW3xyFh57QqTNid4psiHiPaJKd4FTMxrRmGgPpu
ZC9XGBwHvqj2jAxS0iTTa3kH6cxRMl1TwdjF+/CEEyl5wFBYwQJgL+l/mSX2mvt2xrJ7omrrFRtW
4+KvRWG7KxYvFSdlGiLuAtwGPytgcIRSeuaPmCwPWj/KJxZhxNwTznn1J6W+dYd/5kSluQ152UQc
hYzlsYGXbezzilE7h3cl4YXuYWPQZb+JP0HU/40AOWCfdou+6kgZFIXL3lOsuGkJJCHTO5c/mfRv
KG+CmyaRHBmgIZzg9Yu32B4506tqrwQgGqtitRZ4uSz7j27OtvM4e0v5s3O3gixFn1AkfawnO0zY
K8Bz88XEhFDMvucFOz/Q2SOxugtqkgQTOcLeohk5jkOUUOrxvoFeT6xMwmXaYpDm+tpg6le1/KxX
r1tJBhrXNg9ICcsO6P5E9U7GJzKHJ+TqYsGczpoFlY+prZM1T3qr2RpT6aX2Xtk3otu/q5QSBaFI
BcE9BMx4wSfkFHsODj6t0Xjxp4R4KTWM2ZdEeckOjOSYgted8Jez6BXW8LQolyvusyj9k1qiHn5y
xtvqnqCJKScizKaoKct6qfkoGYz06dB+wmfUf/02ZrM0t2hk0R+keaKHX4e3jqC5f/OC5w8vsuiI
HPBZWrir52Fu+1zWBpAYW5At70P4T8Y5jSHmw+/hcy4+yfFkndS97U6mzdboaMepsz9qn62gCKlZ
Kq6SMNMKQMgv5Cmd+gh3rWCsu2s2OFpmwYS+towkUTTOwlQrEFZKoEQJP98cAXboNhOzdi+x01qR
18pvxXGt/IUQlK7l7izTzCwPq2jEVfCsYzBLNufUi9vGvGWQ7kshGyc9NEG03G9y84C/N97suw6c
FJf0KJdLE2C/z0t/aaH+bQ0LWhQeEuiOLS4CulAl8/2K8ZwOanOm+6GUGOcGTcH2NiHQVydf08js
Ehs10a9eYbPatQz8/3LFls/pjOv+hF+seXGME5J9cBOLmDtP6wTMhAbv7MjuQJsy3hr9SuKbTYVn
hc4dayEJKxJ3aW49WT1PhBLw57UuP2c2xpkcM4XX/WLOvgQ7aMDtkSQjVe6ZHiVApkzuyOLqIrjx
LPFDSF6Fr+joYcIW+9Rq51c8O2oFrfBo4ZaGGDes9ur3ajUurVtEA0RSzKI21sRhKO9remWPVYDv
65gogj+8ANaK6GLzK2ayWj91jVsu2JTJEKfmU/2knsdp8jG6YzZqTpUbU8cujsaDwPauAR1hY5/I
tM54B9aM9Gg8dn19msZALA+SSnc5y9aUv3XDIcxk1V3fSqtNcFjsRoRTjXonMYtSDu+I0HblvmPt
y5m0cM20vmqWt6yso/jYB8YsR9MY+afKKLRvTbF6HRonEvtgcXDY0T8EpOnAzhr8w1v42UH2d4e2
tUG7W6uGhzjsuPh3dPLmZ1aKZMi7YQianKAHjdYl/PQ0bGONC1DU931pu3dFzARk5DC0v6ALy+5O
EID74flk59wRWRS8oPN3H8TqbKh5fjlf01QvuMoBceDeNmtwUBbrFnSP8GnpfyiqZXIJiXozV/i6
UT5mcTRcllkAkhISkb1jtiZJXXdYqSGvGmEfw77EVl+3SHCV1k1wQFRYDiCFFlOYXDpGOmx6Ereo
rgKil/Ci7L9Y696aY0g/r4+NiFAeCp8Q7qNgK0GxJ3giu7YFIEuOObE151YH8YVURHUaOq1wHJgq
A9c2FCePGCp791CP1sHJLVhYgQMOEt2HsT3VGMcZc8Ha0flttuXsaRM3PhJGtr17ReM7D9WIWHXL
PZ8wIpIOwAtckJFtVP2F/uryyFqhs+Sxi5vCeUWaQj1K12hSVzeWwXxZZdlNxxr629k1Tpb9WmVB
/ERHxUfi7urjwYrntXTPWCLpfrMBQeRNtmmE6O6sSfQTg3mTcnvMABNuS1RzPi+JV4xw4xaOKQ5s
gm64JcPQ56IgTpuk8VItX56f0W7sirlS75rFX8x+PTXli3KS+rW7EcI7NWSOfGonFkWdVMdGwstG
O25PqnETosG0BNzZZEs/O8/MLvYboB2NI8tzp/tFp8PwZybl4Mkouu77YiIndhxoHJjcViHZ4Ds1
N/Fwz4SfMDGy7bSEmnA5/I3F9piP29a8tGHS/Sn4HX/MDc0Ovn4+SIaWWr+RCaomBo7dhv6bWJL2
CTpHHhAREHgghoRReCnaIa+TLRXn2MJscay1mXedkiy5rrMNPqK07h/ZUUyYjgfS9lG5PilcYeIT
T8oQc/1hKZ/IfMFUPj9ATaKZlysEJ0b0xRtzr3KG5HszrMS4smIwrU71TE9Ol8lsOBdk1uEcdkhC
JAqF46ZR+DH2fkig6y4hAucd7ZYvuLFDwblQ6VUd08GF5gcEjF0Yy77+1CTsVgdOwOjB4LNv99J0
CNimRoM4waJSeBJiGFLV7qqIMfZpHZg8HzLqfvtATCz+t5APdLmqxPHK1xglyr+sCRLLGQdB89Wx
KCf68BivXRZm8QWbPlhp/8CjFWx3jlj071qiOO76ihpvvwV9XV0Jn556eAfT/haR0z73s9sC4cU+
iXF8d/Q7bWLX4N6PXExCdC1MR/CFGftFbrL61/iWkzGR5RJ/Lw3Dsj08o5aHpiHrcO/07dDmLNtU
JifMvY8OC6OYtx7vUnSujWhnZOO67F4YV5vkUyZMHT86t/LTF6N4bfKWTlFdRTM5X7Pjd/EpoboI
rt7GHHmPbJRWezYeFHgm6nB71YZeck9mIpbZwYCc7WQqV83czs7g0oLo9mQH/NzZT8gjz7+HvfXX
C/kl7n9jW2fh1Y9S3/2Jf3V5HVVXmOtc9zrBAuF5M/mucLnPtCVd8SbwIxR7Dae+HibiYF9XSMAR
tWGZL1nDuP3HSCAvuzSCJTq1w0z+N6U9AUvYERqgiC8ItTh6SEnarXc6hfVkaxhLFs5tBnSJ067J
2uPspvBgGcrMPiQX+kDIOCs3lzp0gufJsEXwvrA+bChBgMu6RwBjotibbH2pbMnSLqp2pfc2qCPi
LSZvLPdj6fVm14uih8qOiLkDT5EVzh7qARIQpyL4LxyZFjy4QFefBOw17qlAk0j4yn31Ghnupzyu
Rn9jeYho1N+ILDRUvoyhDFm0fNiHnpBnuJq59piqbPMY5XWDwnxfSWZ6ftQv4c9EySX4H0fntSQr
jkXRLyICBEjwmt6U99UvRF2HdwIh4Otn5bxNdMztvpkJ0jF7r/0rovA8DwQiMAEkhab8Dd7HH7bU
OC22AhXAWJ6TMb4wZfDo6Ne6u8tHQqJ32OASsKotDdU2I9iBjWYx6O8m8DJW9a0OQ5zDqv8Vlw1M
CL0GOmcZNSL2B9+7/nESn+YBDHTwZ61xZ9yn1izst6IyYfzf0s30gxF0aXTB7YYEDyo1yLsIBiZd
OTSszQSMDuqmolmvgmp4JEuFWQ0721Rtw9IugEsHchw1knMNGKkkV4QOq70xBtFBnVBCJMzDDGIJ
Lwe3x9apk8OWbNqmZ3jjiXeKdQl5328AiZUlIBY/C81GcCP98xYE5cBwdfubgICUkAq6CU7hhBHd
xp2S8QmXp+Hi5m7M4ERG9s2iMPkN4h06Q5xPdqFrcMGBuf6EyjlcwvnkURfPKC5hDW97ME3PA8pV
ZIIVyJRNj1jI34GANN9ZuYIQLRlaEa0S1LK4z1cFKUN1DihAJ5zar3Vg135TFilYUrZ+qdbFHHli
4O/AOHCee+QyCbVa0V/8OHaxUYaOaJiumuCfH7tMNBzfrw75Ujq/kNYj8Ap1XDyauWMpn0Du6hj8
VvoDkQU8WFWQNcYYVAzbsruNiz0sDjd7CLjQXezP4qMTmfs61FPb7NlFo70uTS34JaZp/sOMpH4P
Mf6FELjY0mxE7RsSdhiawKACtFdDfZMhttR6/W7Lvvq1SpEBD2U/QxheHeBiS8YxYWhXSsnwnLHq
xvOj+iWz6FY3lUVry0eb5O8FhOqJH02ShgO1o8f3lufOwc1kR/73ctPZ1mXWPfV1J1IMnTmzBlRu
I/klSwx3l0TYtdp6dGZvppH9E7dmBY8wTOGj1UtDcL1EcP1RuxC1KSDb9dPUEv0fb2adbdUko8fc
m6gRaLINRkjhLNXGeAJ9KGDNFrxOgqnukOB0ibZkNtcezUHB8Bvdf/cxDWL9gRlQKAyaCKdTdoXA
5MMp+3drjUHUr+78qlQZQm9DZ0UFx/dNuZYy9lwaYj2C1jj42hZ8yS4JGo+9UDNoXfC80eamtDwS
M9PEeGo1ZvaCQUi+LXifz+Dsov7CVRkOmwyOBf7YLELaarG4fFtRWvTvEF+fp1KwUqqaJPpdYZ6F
WSIx+h5UJ6MPb6mZmVeUry+MN/mfiFhvgTX5wIvpjKZT+7VVsD0GIHvrXkRJ9ZynXvbTmRtoUJas
1Jreh4esu4GnC/hN8iC9Gv8whQM3Cl8Et/SSxNTRKo3ndjvnty6kbhoKpErINt23kz8w7yvyHh0F
2WDvCEtZtGN/uVmvl1ifJw9VyG5EY/DXWZ30L8k/WrDEj8Q5kfX6OXEOmm08VOprnh2dsW/K83fM
wParqkMRYfsKzGMEG8ndtr4FtTe53FqbnC72NR68hNmtNKCC2F7T7/sFanVmECgQ8VGV4aVQQ/sZ
Lwy0Lglf3m8UhHBDYMfR3a9lpi4KBWt+qFpoCOz/R7NvTKIeZbg4Zj+EdXYn6pkj2Z+TIoPNEXaP
E/XH7yXndTlgxoidDZlJot7DimS3OLGhYATN4pf4AUkLunYz+yYTztbfhaGGqcoeyvvjZcpDzBfM
4XDKzZA8l7UPBmPykVzuZlDF7bZtRwuESuduUG2sLwQPi2uDCw4z5ydm8hRTfs/lA98lK+uByMcz
Wy8+Ad6f1Bwa0ptor4a5u7bUEu0uin1U5rdI61c/YY/Wb9jueJSLgPkxt2OcxpvC7Kf27vzMSQAn
dCC2PguEUeoQDcD5sQExLtFPlUYVuyFBibe3WXsgEyyY0+iahnn0C2k7em+/1f0/OyE6IBKktSPB
niMcz9+rBwkl2NRep6OHGw0AIRqPVYvejem0j4gfMUcjjhaUt/mqkP9rzMckKsyAiBAtkSeT5Cdk
1R1jBPQL00jSq0uV+6XChfH8YaGBDE/QUdlmskwDN8wSmyunz6L5xKoZq1U76eVUEIRQQNcss7cA
62xxDTO//8m11NE+yrwKpnIvs18dB9MPtSgRXe3YxhnNNWXmbm5GHKqa0eSfOO7kmmzrrFdje6GE
86MzM+AOf22MopavX4faBHcTF1H9lziehYZ2HERzi4DSty4GaltNN9HFJv5PeWjFdsxj0xBrGduY
o+ia7M6vURxvb8UchP5qxoS2oP/HwVnpodiuOeMGU2UeHn8/sT+sowOKaq9r5rsFnnkMKV6QHc+X
29YWxRCI1ql/CTFY9BJXjyLbI0drgXE5ZTxzNqvW76Vb8OeIn1i6x3xmFrJRlRP9xAkQK6oy7AWb
Brl1+WTTciCBpUzKX4ppa3wyaozeHR3ZBamhxEnj16351y8B/rAaWCQ/jAOJlxRoGvo9WL5IH+Oh
b99QLOpwY4yNwVQ0qiYbJ9Wzeh9JMHyzoLrREfjxsJy82QdjnRKisxxjjNTdPmwbt96NavQfWPeY
kaOAkSsZbMh1+qv1dD7+Stmwun8dpOqCW2Ko4Otg9D5af5ZPqWXY+tnllo1z4budPbdlVGMAh5TW
VlvmWHn1Y1h1jsOuyfAXU1MsKfbbjYfXz7kjTYaXC4G0+jOZEeIfH8Wp7vJm9WNALEPIJjkp+vA6
RKgvCVHKk2IzBmFHlBQUp0E8km1PGdjB+1/hb2YSEZxflgXqD2uXLRu3DBYXqpB63ndulWgg3aL0
7SNHS1b/Ddlx61PAzJagD8NAfwM1KG1e8bO3y4tXyOVlQb3KlGqeIl7wVgIr5FnNLRD4tRCvK4P3
jGs8nrJ3UM7x/JkNxdTeud4oxH1G1DfHHf0P8ASsAsnVIOMjzqjGCrdXEmcSbuPy/7unQj8yRCgg
HHVFqXdd5EtK1ZDlyoYxezI8RkYvy6mvWn3leueqwWtnpz9Mw4gzCpEeoTdYErRlphH6PV2KRt3b
ksTQnWv4G39WpmiDL1yknnpWoFz5tlEjM3GFjIVuiCQs88gh3lJaY+9EF0rUhXuwxqRHqvFcbSsr
2LHz+Jl2UyPiHX6QgzMDhWuE3DFZLHM7ID0wI9Nqnvp3jFKAL9JIJ+aBbUAb7lvDeP3brLwjFb8Z
2N4DcoYqf4YvxnIkkKb6QC/Zy83YL/YxGyxEo2adVtSh4FvVya/Cbr6yz+3FRzt067RzQi1JJmHl
jYfbJq5X/GNPMPtnjd1ifBoIvOs+Wl/ymDBGYeIRIsbmof9jWekiJVI1SozVGxTwUIPMnhhMi1KH
pgTL0Qb2fIBrhs1Rdx20T9tVI/IJngmj0NG7D5wLvysqjOQ7EjJzX0AZTuC+/MS9AKHR6sEgPhnu
Kja1R8YeTYMAH93CGVcJ0J7VYyD5C/ZmyCIHzbNwzvnkyOKNghGNPBz+SrvTti7wsLxFSjfBG/4v
H3ogIzjce2ggne0AsAKzIBZkF7Q5zIC3HBmEPFLuuydUEVX0xt6PDC4PSWW+6+QinizN/nIKgR3c
WZt6b0lcqsfBwSiwL02TX8LGZezGuiIFp5LXFEvxyKNPeMdU3c39zUwiDWuz59phjX4Zsd7g5cUp
gs1gWqDxoCgcnfOKHDLDweiCInz0h1RPP/462OWBDRIqTRK8c/+/0mNh+807VYR7NJ6oPehUQq5w
UyHf/I9keDSXikkD2W2V0lNNKP2CIZQiV2GI2KiAu/kimG/1903L4r7tumS872MnRgzoBtmkMKPF
WFM1m3vMB1Cks5hV8IhO6t734/4NfVPzQw+rkp+Yj/lj1MAwsxSiZImSr80/LG5o3iFXCtZH8zxn
2Xlu0+wZAfaa7kZwB8PWQHWFVsLm4J5Br2Ynx6+UV9teFLfjKMTIte2dWuzCIujrl2TpBu8QrDV9
6jgjWwWXYteFvC9XPYZRHUaHMm4YFIRRxhKimWbwHUndx7uAfRJPXZ7bdjdxHzsfIdNc+TWOznuK
2QYfRescA8VVETR8wxtyIER0X9HYTUx0/JZrXeMtEpSscecUZL7MKwbjsczZTOqeZVq0qPluFMRQ
U6ZBLidzI65Nt+JciNr7tnL1+9Lr7oZvWz33qWBQ7NxriOjBE6D8Mjga3nZ9jBbeuI9WUF5tRg++
HJC5eCqPxRjG31kWqb8R6mEKgjWe/pS1rMl2GEwnbmLA5lWPsiZsk6ydBiVOM3/Q1yLnWPLJuwsa
VFIketmMYqTHpXVKGF7iuiadJDt7XQhMCHEEDtI1J2zhmOO++FFoFpbXG9NgeYzRm0I27dnn7usl
T/OtRFRYHCu3z4n2rPvfVVy5LX2206GZJMjUP6UUa+0+RN9/18ds9HcM1V3LPLETFqIqTm8kzmX1
OC19yPIIMor7AQEHCh1walrASdVivZvXAjav58edOdVy6PrD4jJvR5fTi2pLqqvnnEp82zTofgGT
C+rAKLdEMbr64CoMTruEDdhzSB0JQBTU8TCgWzU5z+HiNMtn8P9wmaKfc1y2gpi3e9T185lKKMju
hWi7LzrTejgKT4ZAEAYDjz0V2bDDodVhyIGYdvBlYw+OIhNkQ1buMh/qIdb5uc4ZMkI+8WKGnbw0
7WaUVs3HhNVS/eBRIazXMJRTuB8TJW6xHvlUtCcRZsFTYqag+w5zYqLJClkGc2SRqz4SQsOgr1Ws
OnFkR0DY4MiTTpALZ7S0S0K8t42iogpkLym34yyV3XOweNU5kFXuQLX1h/XgMRzrnuS0Dn9jJK9s
L5Yl8urr0KbLzogb+prp0rqbHOb0Vwa1bDacFm/D0wSNn5wbvBZPlYi6/OBRcNyCS9oi+OrRy2M8
n3Pnx/NdrG0seYJ6jxDP+Pl2AjZRndg8rC+rSPt4PgqcSAEFNvZ8wc9hfZby/uo4V9RMSEPqOqHU
TKXDChaGHo5PXRYHjhPnCfFi523bEZd1TJpfKet9JAM1bZuMbQLCau3TmZrG/LcMUXkNZzRa25ix
e3yUxpc9tCRYPpJSUlHhbpdaam5wnADqTDPtzcj6JReBbaATsw1ZQQ6srDJlFiN7beRcOp8Z8sOr
NpWatxI+znKImBNZig8kA1SUVMKAjNbxc8UPVB9Q4UFEHg1IIqTD7TMHnPtKIkiyPuteUeCx1mwb
aqUZu1nV3ZDLYVg7QBCq8YugOvQcHhIixLBN8p4ggvuPPaIo+A1nBhjoooR/auuofvT6oP1pmxst
ZO1BJPdxvPh3hTNw+Y+rmOEoFa17rTtvMb9qN4+7Zxfv4oGCuaOnX0LZvHldHaYXxY67urgMyo5B
7mvUFHMj3OeOzSFyD0+Kn8C7PSl5JCw5f23Ywj3xIxyeC7BDu5ckkSRUJsZjJu55abdbuxSoN8GQ
ZAWxPvCz12WekmBXo4RQu5lfodzf2KkBRzzRnQc6qKXhph918aIXd3KPgSFwcwP9giELKzXwGZNw
8egQvm2c5MgeWbIzHNJEhcdkYmjNHmTw15cg0/Mfgi3k356S6A4KZIY2QZBOfRy0mtZ3dORUG6E3
J3+06dLxXntO8sSBAxELzfIIRswH1brxR6r88/8jQb5cu3BBIn/XifhNTDPZzm6Pl2QPmJyTs+6y
xvlxBky9QugyeiyzPPzA59G63+xVm+jFNpyTqCi5Cl2Ck9cu3Hqhu47f/jy5Dgujm+phl2V9lCAE
wbW8sXQAiOPrrNPnHA6vekOeE4DCYh/KmH8NsHvDjtIAAwsPp1RcGqDjJvTBpbv8A/CpIT4dqFXN
xXoqtTtM/tUdKr8hvecnqr5xc5ZkbAydmkh3aId7M4DwhGnbTdN19DJC5DaZX6e80PzkzU/KXEh+
Bd0wCBqHpiSRi5ErMnV6In4Ww+9LhQdCK+DsqcnZjkAJ3OH7AxMz4mH5D8xBHHEGuMl01jqam1Ol
kOoeAsCc+pJR4YUn1w+T+4pOcn0KuhW9x6DWOSUfJBPpmS4YIfbGZUeZXPpb1vYTcoJ1Pbp52LmP
xoc5XgNHY69Bpk6Jkbk3VKkNnxbrYxmL8LnxS325+WPXfXtbEADK8J8k4Kq/YmGWtpsQSCEUJjd8
h/nPu+AIluzf2ihNh7dyssP0e3TqoRnRfGm1vLRRVjl7befbgy6EpHWgknpLRUkS9MbyIP2wjHPE
903c4O+hHyb+k2dzE5/jjmbtnnBweVlJsgjvEFYyFYx4xcdPhpimOsaV78zbbIhHGDCLHnZgU6px
PzC04DaNbg7YbSUDOf8sSTLAI+bxncd1G6vVvjtwu/3HEIwXm2fypBn377rFwf9+69nuEbTr/oFZ
ohwOLU0FAoysonFHy1jOP+PSGAaLurO/C9sly1NIEjm+7XGKycnhvMXVFtpwemaS4nlI727SKq6c
7AHmpaqZwDFQY49PhtZWhIttngnoHKpjNrFL3FoiQy5uPUriLezIKVrmRdei+G/V482NS7tEHmOw
kbNXO08NEWTLJvQHklXGXkz+wbU4wSF+Efi+s6GTvhL5IbwL4l7FxzDpVB80BIG3uYenvwWYrohL
maeMrdw8qVQd6txzLgQnIVcRBSyePVtQqqlujLx+WxDliQGnQNVEHkdRePUCNTh19W4FniMPPlO3
X25cLAnriHh4YBx002VCn92lGLFXvo0ZPh+eDyoQmxlwYAws6ubAAIbtOlDxG+lMkBu5VSNocb/v
Zk3wjN/ZHUPd9iktsGJv+2SgU0DcrolBuCUCLx6AuW00OpN78aC3/1Zdbdr3EdO3eGTb64ptL1MP
1SeAwnskh+VVQ1dct2uBp4xQtLqwF3L1ir8eQKD0kII6u/pK5ynIA7+f35uid1A2j7FzLQhRkne5
66/xJc/DtgKQFcx/Y9GZ/JOjbHqu41y1F/J3sMluFAuy5yL25huZ2LVMEqMJ+ahPiCXB5XNHc2HR
njGI8ihzPDNinmXVOe6TNmu/8B+u1SO/ZtNcsM+Ry7bk4M/O7BDxE/CY+8ufgpKHO8PIoWZhis9p
GwlG2DsuGlbzTpdYYrkbEogoqJMqJGykRNLeYb2PNp7BVhUBynXR1+btpQIeDb6HadhJ9SROwA5k
mLUzyKDK/eqBCl8RBaoTW0I5v1ejwn8yAG046UCX6RYV+y1zktyb9mVMke7I2NbOazTjquR4Y9n3
xPggeHZa5gJPKd8Q8ehZwognwLt6VE6BPrVj4/XT1kQMbzqrDbICFcxHZ6nze/bJIjgWnCAX6842
QxUCfPMhDkJDUAoHcOFjew2j5hHPrHuUhNiAqGwbPRyWDC3/K+vK9I3g1KY7NWXkHG09Ej7i9pG+
lBHzxueZdWfxg0PewLWL5Jr/0YVDACocUB58FqR+/zmh1rgop3fJyJwxrE+9k9Z3dsWQu5l16cM1
VnjqtxGG5+6yGGjYbMHisDoo48xAdhbSGvgnFqiOx+fcOUQ6MJWY2KYRoxKmjxPIu/kCxQcAewbd
8x+wQ4OMib3eC79/xueLVK72pQ+FACnBWJnPqkparNSKnaEgk5gJJPuWZs91qIPjyK2DKWe0yGz1
UgEexWVh7uqGXdWTqzFAMbvAOkwCat7ubV/AGWQBslL+gu0lxNIOybpPrAWVGzKSUXcB9NKnbCKy
bttlWfk51lHhHyJi5nPS1NfwcWk8FARYlPoQo+INur2yynlGP8OCg5mujxKi8OL/8B/BuoEhMvYP
LUNxtUFS0/0Hgy5j8pTcyIYFpRyLsQnzjCOrgny+ghZvEy4QEp5j6yIjFG7RPbdUZe6JRkF8hoPx
WA8XkT3l6LrXp9lFmIX8DBk2RurVvSI4Imds1l0Uv2TIAvR+FYVmLDyKf0xELe0dT94fSmp7QSOK
+NjlLIaKMmn33033TOAkKYr+pZedeY5AGYVbx7EofxCmxe33Qs7XjYbdE0lkyuqPN+SI17dUdtEB
WkuQvJloyC4eSMvqL9YlH94czleBiI8IaACElsk8Ad3+7E5HA3pi/ghoZt0/ief3+SlC6sRQEO8y
iHyveZuSEOnMGuQp1t+0J/pzx7psGq+wMCJI8jiJ9iv0fVwKTbC8DjBAqLTibIm/if5TwHUEIECg
Jk32QKbCwiu9+OiOMkeJHEzlnBO8mCMjvSZRXvwblEReJoGeQZQjt8jDn3CL1sS3TlGkJp2+znqd
7uzCsnjbktiabN2xXkhIxGP2KLhrhrewiZJ2M/Rjkx+byQmgQcRz+sBKjQ8utCFLr/FacY1HGIAb
nazYBSziVc6pKdO/qLBNyn84YO6+0YbIw5OqAH2czOD0xzbAoH8kluBWGTos2s993ZenWSPu3y6V
WvHzpZ6+ApKdfyHsqSvyIqi0HpbcBMkuG9oIVrFB+r4DfhjiRJVwDtDXk9hwcnW0pMQPBAlRfF5d
Jv8YF3FkgAkx8Y6O2flBEk33mLUu6MYkCEz9US7JypopxLX+Sl8PKtVRtIxbFBLIxgCDiBOJeWY5
yLWV3cVWWdjeUerN/B+FE/6DrDcCqxqEOiZxFIH2kjXS2xQnfX8mPhDD3AJnLGGUzhf2EY25/wZm
PWJDLLFUgaRJBaiNAo3gigFDn5hudONXGnVKyatPmbx8N+usnfNM8ub9IGtcSEwagw+JiEVu8yEg
WQt8wQo80DrtgPpPZh16QKIvYQC4sUZgQ9RHcLRxCbGvgGf/NmjSyE4gzzNYdLow4hZlEECAdQcG
eizqaNrFVNIaerEpHXwOs7k5htxoH+h+eYQiJAKEsfFw67twUu9F4SfTAbwBsTCI7+Fwt5Mb6Q1Z
sjBIuXDNHemVN5YVwlx6k2V24DP5xbpjjWD0LraL/pwsEU7UMGjR9kywMB5ESph32LlojRbagG+j
W5bJHTpijnVUSS4aflKqNgntTEyk8jC+QLMii4Ke1MGx5oruogcr9Z1LM3wDK47KHj236R94TbP1
upRT8F/hlHTtpHIM611ZLO7PQA5Rt03WTr0PtmzoyrHxE0TKSZptsU7XCwt+2oE9uEb5TnOckptQ
+E5PoIgbP8ylO0b3Q2W5oCFmeO+Z7eMHJtVlzp2XVczJG2vvGtGSBQUyZTroFSrafWnz/HH2bJRu
+1YTrecUpskuXDzlY03bSvKjp+LofmbMikvbH/1/BeCNo6eWEql+PNApIpSUFwiYM4eFSLInLjPX
blhkS29v1xz5ZdbCmRMoYXic+t75wskvfkdVT5omJuX+SPpP9bcTTvurGclKQ4QE38anky2KBsps
6j2FxFUCFwqEgwoTth7NsFiYUmwHb0SCnngDa93EHwlqbZne3k1kt4ktLzUAqLFbUfJtFA/vskvX
JTTbLgDYs/OsUx5aBnn+tu5yP3hmi16a/eyWhE+pdNLJfl1BeyNUderunqKBkD9slnH6ygPTEHTI
9JIuyk/GD1m2lGJuQYoUbu8Ywag38VLsmwg9+g7wASbxAYPv30BM0XtJWUsYMwizXzAlUYuI2S7m
vrOt6D99Nn57pSsTMjJ0WJzAbB8/ifCAzSSRMT66XYZgnWhmFDtQtT5rop/iLa4LoBE5p33Ipmoa
L2Edze6uJGH51o+G09MSMOw+DejrxrMd8ugFmgFzg4CpRcxf3RAwnPOdE68ESWdDIAVdfhMnRCZi
Bs2iU9SHCimPwHB5JhocHTL8MUGyH4mRHz49hPMLeXECkstqfT+HNk2f/Ukhp2Zu94XQB8FPGOKo
3DN5yliyp1XQDJ9hm8TrmW7NTFBF2xiUepSs7gnzFfWiIfzPvQGTwuqF5I3lcTGKNiXDa3bG3pbW
h46AzPaBVVd0hbwb8tBJ/DrQFlo40ys5NdW1hsrmHRP9fx77HEVASdvpuoxEYu3jNQn0MQ8gevyH
QF882pmicOcRgWG2QgPtovpa4GxsEYBkhJPMtlOV3nTjGJRHLIITHsjQ8QSXV+BVx7731+dJ+Irp
b2mH5xp0GxPjMcS+9RG65AD81NAp5DWGKwtHLFap8bqnKAuQU+/4rzWLw3VdeowumHn6LEO5EC34
o6gi6XgFMcCDnU/M9j3ENa/QFGx7sMBynyksg3Y/rnNz7YbKnXahF2Bbb1cKki/aoiw9sjWYGIWX
YrjEPsC8HcWGH++rUQ7vzWJoD7rMtQCHljw8tYqZ815oIf/gDzYcjobrY9M1jfgsJhFdhzgvvqKW
UIsNkSyGeDwt+59Wu3TUfUu8Asm3KGY2IQsyOhxvDJ8mPOSE46l2iPajHpoWv2Nbnn1ENua0tO0c
HBnPkBRECcnidi4RWR9JaGi/VyI7nS/XXYhWdwDiVfQzyXQirHR+ivH3IrBw+rL9cRwUutsY4gE1
rGyREpK55zD6yHTt/wfBdi3PIwEC9wNslXkjkmX8B9CikLs18HHKrhIz94ncCSv3TM/a+jLZ9eZa
gL2EmpXQt5j1Hh52tG7h8Ft5afgr63pc3pEzVivOOtKes6nBJoFBtcrOWeM5zxjbNX60CMnFHXkM
iXulPk9QQS+it+GxJTMrPZPJW+1gSyLX2AI9SupTHMMiuVp/gUADigAhW8BAe0tHU2dXNrfLc5Lz
kJ5wci7czTIj4FOHXKFI+kDoHKjskcetyvbhK444Ujrr1GT+HucRDgKEqtbuAPCRvARUjc4lH5if
Q0D3TZbv1Vjd1MIgipb51kJgLYFQoteveDI2PDtuNeS/y7LEnejUWhC2An4fLd+G+hFd8IY/B2Lv
wIa11N6uwMvh74mFIm5PtgENbU07t8KAwBlIUhT/4h2eKtT6sCHGPdV+/NcgIx1PN1HAyA6OdmET
0vYzx9FV+pn6DSPNR8kaJnklHg6LJXzGGM8mLwlCmOtSDZ3/lypkLQ4TF9Tfluyb724kM/scRz0g
K8uCZkXYINia8AQ28QVnhb6QQpAml64fvNcxljWvJdsK71BhpbIXsiLmf4Qwu79h1jTV7YWpoj2+
G8kSdIy6daddiNxoCZ3hAVKbdd7FhAsqWXKmDMwbS59GOc2RbDEdK81bDVvGvU9SZtl/upJ4gOOC
JJHvFIJV8MUDiO9iOyC5Tk4ZP774peXoeuclR83HfKubneqklO+W+FZF8I8muke7P/MTXZJZEhy7
c7xgRB8ZMIX744QFBXjEu0c4QjJo9wz8Ci+xg5Q3OXkLD+UlweiKm0MgHuVEEtDnk9ANOkVwK1Ef
W5kwyjU7MQOKhZoC4oRNnO+EXGPG5xJyk8yR9x04ZufKnZet+zQGtr6HuCHli+f17J1xukz5wZ34
Gz+gjkacZYdQn6XjSP+8qrBiJhdIXFoTkC6fXsYJ+0Paq+qB5zQh0WxiSg/wuIQ9o8Za7nPAWAFf
Kcvk+eJmiPCYEYeReq+xN8CIq7TyWRC35svNO/HTo52J3waMiYDwWRBeYjsYwnVloV445x0SzRbL
qBUsQXM3dQG5m/1aI9MHXhOfBpZUxNh7o381IIPnIyUmzXbnRBHTRSwt9S6M5iA8IDFQ1adfsPo4
Z5aS/C3OUJ1vzJhm8p5oCUTQ0KRljrqgqGX2ykg2pHkvGRTI49hD7Wa0W9+YFHEImhVUumJ3s1tT
h54VyTwhpq8IrIL6YQVRlR+YpCW/mhY+KXZF5GiHeiQSc1t7loUULRKxfbPq5i9nneavTFnpnLqw
U8E9MzVsfEgpy52GT/KnMV2AnFEWfvBuB89zNjW2bou2UDJoWtEqlJtlcrHLF8bMdl8TdBOTYxV0
zSlo1zjag+ckoAUsV4cpfCIL6ZKaMnojrbZ7YKDGwiS+ifR3ENSHijAglNbcO53/rQpS2zcU0QuQ
0CREwEjiF70f8H1CdyI3Cf+jpOCcGRrqs6NYGGNsEmQOCG4rQo2OdRyQNY/jE/apGEP7hCI7qt4V
w7xbjrARVz7W4nNeIiLZlUkMctP3gfbGVbdU3zHO9QXkQJdPzoscGsQvuYG6gu0XFccHBF8JWxAr
Dzp8i2hA7rUphvyaEOyMNNcJsvK6dDZovlfpm+CHv5ROfrpQ9Mr7aQY2qifs6Wl8aP3Bfxgjuho8
4FnqbKcSysWFW2gFR0lhyH/Tk43zUgCvYmizdv06vtrWbUs04QYEwcUALJMHEzIYu7CvMMtPJsrp
64Y2hT1j14lpZJK4O7gNWcAgx6vT7IytWjkggTuFNnRMJ/fqaFdG25kIwu5OVhMWkpjBHGPlPEgb
SwQaJypcC1B02dYrdfRw28WgZSryGtSkgfC1Qe6rroVIUoLEQdwghidCnE4ZiRTE11tP006rKo5z
VBfBngwcXik5QH0BpdjK6ZXpcwRsaIk58eGZOHY7pyjZUMDGAXdbO6bJ71RUU/zcae7ju3JeJd+P
5M/Gj4U0y/BGIp4uniWqnZtmx3gJtQRpOdiZWXGeG0BYsPlA9WG2L5ZcgrjCpXxQcyxoIqAWd4j9
8iQ5tjID2b/xZr6nm3hwHU244xxceWTUNAbftL/zsyv9xoNMm+NOYGwmLy7rJYfW3gmQy6tSvBLB
vZLYZStIHnu8jDUPO4fthmitrj0a2ffqPYhzek1WlOsBXzbehx4I0IgYnP0NOynLbj9XQr1z6KIR
x0osecu0MoQigt76b5iU+JPBl0NtxAEKmDRmiIT4wnU/M8ax+hCiIySf3O3C/+a8JLqaAoV4eHpP
0iaTjjgeYCdcok9og8jz8r3Gf+wXGZKrBs6ZKrIdFKfbpk/WKcKHrgFAiDLO3f2C2OkWfSJD97hC
bH1j/cx2pUFpXR4lgw7EYen/c5Gh+OEVMVq4l2AWcQGPXhLRrGvqG9aGIzGlo56D/9CmgC9hj4bp
cImY1oNe7cPqGtc6PPiMLgh36Ss57ygoBectiXTozWUxs4ozBvkXp1IHqR3PBCNpLu1kC2Yj/ZuP
bk/sYjv132T8+n9MThZfWv2Po/NabhzXougXsQokwfQqKlqWg5z7hWW7e5gDwACSX3+X7tvUzPSM
ZZHACXuvneQ/dEZwLlAm/k0XTcKDjWn8hKcJnz0p5IX1w+mMwD/peQh3lI7kf1aWHSA0q8AR3ret
BFAn3VE1x3xGK4s0DnL5Q0YT/qdmglVsAx0Ur6KTj/M4R9WjLmbnPgjGco4X7bkkxSwBXMdosYR7
VP4sYX+wJGRSDgci54hAwflC9z74ezauaw5hfaT4qaqloD6te6ousH+rafBj1nSVYIuQBcK0b8rn
oHOm/DI6a/lrr620d3WN4WHkk1k0QzFd/fpTLigLD/XqdnOMZpX87XSkU7yzGQj2cRPYRbexSr9F
CNHU4kNPpflQtgrUvg6NHe10YVvuuU2j5JNnYlIHwKZe+jFVLu15YPWMzYNg8S/1QqexDVEBkhU9
dylhTypxFu7dxHmNQkNEXRcN6/Su8bMRnxt54r4l56TeQi4hH5RxmDtvW1tm780i8GO5JdwMDEhs
HaPtHN2cYmLu+/qC46Slzm0atDyLvYizWDwSqzusqNAywnQUaOCKmorwVWAFFNcJY1Z+Jiata/4w
TB8AResMA9XCkzgn1ZV+OP2Ex8fIDYMWk64xSFIZe6mwMCemNRrgetsTPID0rvUBy8U6a63hfm2C
sYsXuqH8ZfKU5hCbAy/aRgjPcBZODP/gnOFUmREfa5VUkkN9FBjpemvkZ7wpT7CqMHaFDcUDPtl9
emjaHjtsV5GqAEQdWFPHckOlBRO1osPVozrDyLLJ/RH5r7FCG9F4x4qvuK96127FISPWxKwXbMgZ
a1pl4b/XT06XK3tPP9a170sjVvK7XLcbon2ZJz3Gcj/DtNz7mJ6vdSdHfrGg5qBQID0esV+y4o6W
O70ibtzPhObUFxU2vn9f5APn49lOZUu+CvptYke2LeecBITQeeOBZf04/rCdmr3PhL1p8a6zGoUz
QSjAE2K7J9p2W+hube4FI3w0ZjVzXbhhYTLAj1IBdvmJwXp1sBv++EtW4YKCucYCA/luN3rWXTEy
vT6sos7yJ1Wh4NwwBlD8S7UxGVS7lAABlPCTvh/suZq/irR1iGGzFklwg6iaOOpkfyaRRq4vAvCc
e9dNFbQoy16mAIukRoKXU5gSIkpCBZOHxl8ogqWCy3QwLBV+6YoMjoEysJGeUVqir+KSbsACpXCE
6K/Aid5pFq1jnIyus9I1w9je2iA/QSP4wjTboUVZvI0cYheuoli6Tm+UT4TuRS9cXIjABghOF5YS
/ngtHLdvLggOlv7dM/TETDzLNN161oyX0EWeC8zEb4ffBGpx+tBnyXDf2KN+Rfwt6qOrHIMTCIuI
YIzQEmqzuNSHVeMwIWrtRrAfytVwX8wjYOTKJDMKFDXdEGEt5KivpkAzizmoDH9K3i+zgzTqV8Sz
UIhuhgyyGAJVEYFE54uRwcFVEVrvHDavf1yitWcJR61Yxei4iESF3YxHKcojQhe5Byna2MqY7jK3
Ds17o6BLE7g7oygsCWCJTuUgx/DTZpj70aIHRgmDNOeSVUW+PljTJOo/MEd0/kQEAicBe3+zIhLX
VRS8jHRvagt8wXy3vUUh33pUJkdU8skniuHuBL4MLT5qOcFLT5N1P9UKbeNwK9QId2QO9coaQgVn
CLu4DQSSTDs2arbn44jawNmp2h78p4yHF5tYBfLjwRoJedjOXHs/oUZkD3XUGzN8kYwcN9oO/WJr
N10V3fFEqycP5N8tsMF0X+xLKr31fDoE0CL9cjfzfYvYeIyb7xVqA7QcwGiHs+66dB2P3rja9d/V
Cxfrjv9DUL/ktpqfyH+dxb3lCO+DylDWFRnOcwF/E1wDipO4K/rQ/phrOS/lge+iTFlPYyr0mDcS
dPqny9wxIcgmKN5zFqyErZW8fJj5bkT1F9aYUcZSPGqGt6RIU43n3tFYK2HjVfbeo0KrLiylk+QP
L+/qQsdlzY+iQWWp2NJ33oz8Q20ITcb1pIMaLoBTFN9DCcHzdlbSFxWe49zgJ6UXOFsnrBj3jVXS
o6wc81yqF8NfVqfS4xTmDGUeLV/bdZjvsqiAyaC4W8i7KVoNz4wURggTmXd71MrC/6Y5k/1Hjd30
jifMoK2fQvxapG/QHhKrLsH+plCJf3BnefIYhAVB9Rmo++6jYp/SkTvFt467f7GRnymYg3sH7fiH
R2b8AwIHAgOBX/VmT96YMyC9SLqZAUlQDwyuQvkOM9InuK2aLPcN5b5sDwY5kn0qb0ggyinyjK6+
h8tnNMNUHSto6Nmu8OwONyiSubPJujQiVgnvxc618QNSuljJSXQzzqN+LcofXnL9x+B7By/rC/eT
rRLpdAuYxOiQ+Q7RzezWus8mSGyCbKc+fV9VPT7BnWKe3eKBQPRGvDS+j1ZOzQ9VWWT+lZbL/dJ5
hGNu01Hn8x2Wk/raRGP4XwaPxBDM7pgQiWwIKqvIhqaMEYzP63swS+fUk5LmxpZL5xcPzGk7Fjtc
RQfWrAkC4WYEm5I3nnxpQ72UeLBAVGm7ulVMnV27rDNuueoo0YuZISJho6dwmBDb1N1U1/t8mH29
JbAdKXoCop1cYeTHpP7OHcvkLEpbhDM6Z6IJrxKJI7WZrYksGZ39SFi5tSs9z7s4pTWiBFnd4pHr
hf38FDkOcHkdeKzz29lXQZxbnE57YlXm8JDMwQ0WPuOvHz6S8oYfqnSYatQ8Antmn5r+u7RzOGwh
RCFswMQjTLgSeqapjlu/Nsh1eM8p5OTGYF8BI4tp2umvZowQCWxQ4K/OZcJg/N+aww6PtZFWGdcL
Ex4QCYTj1GDe0hcbfDuqPBEt7+z7qKCBAloQIgG1AyzN7RZhb2Csf32h8rOs26i8a9e0y46WnzaX
piQ+GyugmiZnM+erS4K3ZNaznbCZfc345tK73AfR907lUJxHoZviZqyN2oshSkL8Lp5DFhXu3QQG
j+XoTx4bQN0p1gUVM1X24B35Rfru2lhuDqqG3F+fIH3X89eEYwBR6+xF1WFknnYFGRgSL1rQprRT
bcsvkwzjfCH3h0BPVLMQnIHztwSCDVjzN2HmdOwf7eYX70V4ITAXWYOL9+MlMA4pxCgppHgMLUZh
6mSvYmXrCZFlfGhsb3DBnunafvLWOXcPHrdRhEDckqXu9uNUVkYhTSdGYYQmhqyQCr7xQrGciYVm
Ib6p7EBOG/AMpUWzwmKfJaIS4V+8UqHkhyAF+ohKZwoIPUawu6nznvEDLkcDH0f0Cybq3O4h2zeL
D1ZK0i3hw6vxwFB5zvdRRz73XhoR3oGaSH6mAMbmdqxst/ukjpwKku05K74dqBnvcE1GckLS5l+g
J3No5Oy+Y9QI/mXcyGRf2HQEOMfJ6iLu/CFCcQB0QQHHw64yt//RX0/LcRYF/L6ORJB3lNoc+tjs
uI1VItiPBMphSpMZ30vOcIPXP2hV1m/Mmu4fOMd8GCdk2cNcD6PdPkBYdMvWwYqXk+6yHteRkiHG
ZYKhKaIU/CQo2l75zUfRfCSaY7z5B2nOH5kmF/4TmqpGIH6h4lIXL3f89R58obVs8RAGuMzJVAEG
aN9AXLqhS+LdDiAFatRW9Y/qfNOfOohNEA8Ct6jOCYArC0IzOSlXT/Cnik2CVpMRMQp8js8Oue0F
omuJ2XDSwXXtBmI3EO/n5FiPuN14G8hFzrlC39xOWH+xx9vuMQBYJp7nbEi4vdEYkKKCW63dareu
i4eb5v2Nt4SAmb6olhguTuGwoF3Ko2OrEoZ1mZDX9YvDBUnokDjyOJKTwtq0kPO9HxW9PBVEcwJp
o+YHb48RibiVPGKZ375bVVHTiOV0zSTaYpPfuVNN+o4cJ2cAxJaZ7s+sHR1sXWUP64F1brnchcy1
2MiDYG7+oi6O+EUUvN/tV+1DFjzgNnDN/pYWtLx7pTUNcVHeYKAgL4gXYdmlkujqFrznVK7Sx0mG
6R/qEsFqsS47Mms3BQqWjWgtFT2mKeXUnR/VvYLMixI92d+uc+gwFdFajhxumlfXdl4blmgZu9Gl
b2KXuHUnXonpnF4qKvlsD1hLXNsUFudG3L5lxp31kB8w/ZQRI46WE7VKB4O+yNTiXoiwPhI+SXgF
LdKqjpB8kA8UlPZfxRJgcYg4aY8T2lc+L6K0Jwg1fvIDjCzHUZP6ipIn0WQDsnRaLmw1iLJIMs8C
hjl5oLtCjtw34yxI8UZps0WdfVeDbhysZSccV7lP2TKt3Db4+5EIoap+HTJnwZ+45uoyCa7nyOlM
tM+kzWSKNW2zov+tJKm3KEH0lX5CY+3FXfQvrJWrzoQOGMIL5ny8572vA9S6ontFrkH8NyoP+hdt
lSaBULiM2W5sPe+xYHu4AtTERpprtf60vO8p3dUI6JhhvWfj5WT9Z0cwzTcJLAX8sGQXBEecOGzG
G3cCwqdo/xBiuZFTHFxOnebU04VNOw16uRn3rFRyZ8f3amOBz0zIxqka3XWnmO9E/Va37F/8A1qP
gfNR5DAq7atTFnR5SnuWdRhad9EHz+n5LTg5GwYexRTVSGEt4m2Unqlotiz0CZ1g5rQVeZ4E/+a1
6hJioYjxQH6mIOk1gLFRXpm55xVjslpdkTMuy0PRYbriWYZr245Tx2VKdMKFFenIQHTkdDuATfC+
WX0wlJ7pq4eDamDQnxBSorvKSzgLsYd/4/VmD8u4ny2FeaKZ+kthUeC+joyaj9qanYHZcDpQNQ6V
gwRwszYp/iFUDsOdsbgwtlhjODoJYGvSO58UXOj1fZg+MmsHCmRw75hdEMp1fpuKgRAVyoYMXl1K
QuVnWIrqEqXQDchlxk+DjRuB+ODKmGEpx3liqfBHIjMBkadQ9m575uWMGJpsfF7TnsgTJg/hHVEc
5DF2ZZKe7dIKo3clxvFYEQpSbvxwQjBBNNiCxiwiN4p+0OhViuYAxNMx9+xks+AKDQmkL1P68KG2
BclVLY61f2tO171FVmlkLG7mhaNfZzOQIy+iC7cQtBrUVq48dtkC1nX0iB+gAGrCcE/9MprHjpik
XUWDHuxS8BzufR9GWu00ySZyM41ACvZl4VBxTbkdFKcZTto/lc7o7jApQt4kKPA/vaaYaDM/gPMN
x4WIlSMrqXw9qclAKMwLCnbeZEm8OtwsnR4G9jksegPFFf3QoTIJXL6NvpuOZdn3f/piHjx0TqQ+
37K+gTxwb+uxz7t7HLUqnI4+8Xz9XSmcykbdw3X6aasOT0JtABQh1FI1X41xZvadCidjjPwdoqOm
jfkG5VRO6BAWtUzINYG+fCWiag/wxWrxLpGIl1eoHol+mCFjEc8Ktx/kIBBG/xaamieY7xwW0swW
V/gLqNhwEm8Ug7bixa8DNAkB6doh6/yMirigdse9VKa9/4CTgmAgNgA3cstK2tASt07PlqEsp/7m
ZqlLQu7ykoGiWh3IGn3SWCeV87IyC6qYnRNtN5B9g3aX4599ebWwsE12sgob2iieSpkUeycj9hJq
ywh/+FrWwo5uWBarn68Rwn3EF8rr6mFTEmq5pHsajEqq7bq00R/Pqspsq2xr7d86otzKbYVO+QEj
2vySW0lhNrhgGfTMdPFh3IMyvjQMJK+1plBmY9mbOzd00W562PmvqZXmdDOGqPY9MZrFKUBKvRw6
0LXyy6JbLwhtQRNUxJNVpPD+1rwCVNlP/fq1SoM8N+blriDrCscg2pCuH/1Z83ocf9dydufTYpPc
8xKGoKpBQRg4RQBryiphk4radBk2ddIhdRFBDqVNZsyJH8YA5ck5hC3HsrBOkE5uufA8uSeu2wrJ
uCCpvH3gFEwkes/UYzWJx14g7AQ7OsqDZNIWekeYVTBCtzRx7ehsHHaR8NyRuOXVb+giUOPI5HBG
ok8CF1i1kkBH1IoUA5l1b6nZWS5jk3rdXyaCMyOcxBY+vvbWye1DAxkJAV+F1x3vPDzoNRx2KPPL
9Lu1w8jZyTmb07MDhWUk79Kes2T9nLmz/mYI5WZqqV5Uz1ZUYlXYdohHZirevrIfijy62arogN91
jYXvykrSlZ+dO1jwPRw52fl9K1bt7eYZ0ssOJXE5/pM0EjJh35qBzdATN7D3wErXq5E5tgl025w+
L3xArOALxE55ofHhVcukHzB6TuWOw7BqHmFHSWSGgO/S+9xD1fGkbbrsn2TuQULt7F7OCXtlFJ8Z
Nno2Nf6vR03h3FTBSfXpcr1h/xgZZd1FAhLz54JrD3V83XciZ/nWsjAyhv1et3Xwc0c7Kn2wOPwX
wbV9R/O4+umrxPnAZpE9Sx4cWrbO008vQ1tj2s06a29a7duHUA0UziuwwAxIUUDyxrZHLBYRiRUm
BjybW1NnxY5Fsgor8Cxo7xGIRymRa/kq2bogeJnSU29rT4D0Ur5ZflrShIPDJH32pHB6MS1/lQXF
M5pMJ0u3k2y7hRS5fim/eskWeGsAwJrYLXn6kddqIHkHw0BqQBTBVZA8aj+Z9B2CZzckF1eRtmuv
Vh7t8SQAV+VwmCb30BV+Hj5noPfpxTGN+nsf2af7vAivS4/JOlCbJJ6TOttSeDXWsklktvVqN6YM
9w7BlAtHLgLzy8BOBbxJEIiuPyxdJqkU+gIU3sGuc4/KRYOgtAJixGdaNJwWq5MDGEQphGA/osyB
kgusYQ8cTzXlsYYAIVvcGZyJpKpNgc17S6RQITYLi/PuqxyGwX/1FSpacpi0T1yRCUjDjNvCZG6P
z5zGljUyA7Go2wYFvhP+JkuLn2ZcyibGitebzZwmQn6VYaaL7MybE7h4pktE+xgIGg7WX562mkZ7
JYHmkgqdQDTz2axvwkL5cPW0JMaBpdgM/AmWEb4D+uaOz6K5vj9nJiDuPVuLUvzzG1T3tB5l5ah2
Q4Kt787Yj1HNImLGkS6Q1ENzDOTR7dLRRX64sFi4q33mrUcjw/zmhBQuZzsJIkRhYaxBnzcw+Y89
ZB5/Kqq56S/aB4Z/JBs54UhIioKgIqG39Fx8xljXgWwMeitpeOqlrXwfTLWLbJl59SD8p9CFrkMO
daITfRY4Q/zugWk21L8lxguaA+VpMAFX+UMAR8gUD9C7WxPuW9BrSu1wAzs1zMVGBCKM4ejjnl4I
QzBo2sNinfZlUwTVF4PvaDqHa7EOB9NowirqNMrNnnY1ICkJEGa274RNJJ/VSyBGjC2wvxp7WYhb
umFHT4z7hwlxcIa6U/e1AzTMhOGAHxgG2K4e/flU0VuhEeXXU29rVGwQ+lArMDArqvyKflYx5/em
kqgjRdsAJnGgMGgaav6tZaKB0oj5Bd1a1hBXh57a2fTuQrouAxtvOQZs/sSWlZZAUFFk0VGQsvzD
Ac+QsS58ed+6A6m2iC0+VCWccSegKBrM4j2eLomFhJmSl6AiwIPAXLSbs+lEZlTyr29d8pU7Lwn7
f4hGPO+b1sbusOyii4t9xC0k8cpVmWc0deTgjLMLc6Et+jrYM9cDilyq3opbstZY97mTNbHM4zDq
tx1OP4P9hDzlnzI07RnFSAFmr1zpomyqdgqiypuxfqQOFrcQRik2clXm577XbXQGxTC1eJwr1G0p
UfbOjtUUpVqQpmSYBEXOIxVYbYGms529lfPQRASwWGH2aQ1tvh5rQI49T7XdJGdef8RTwxQOvxlb
x1dRiZmVLz409PN2Sz3cSOQfzKaoExiK07BtwjJsvc2MiQ7UxOLz9FswUMlbirjwbdAB3tPiUojs
qG58BCg0KNkdcTPB9IiAvMhPfeQN4hzM1eLtiIrI3vpJhiGaYHrAC0Bz9V6ESC6//SZlKtd4QLa2
6F/cdN+VtvUnDb3q34DPvOHbsPu30VoXjFaEANaxQf/1A0IG4z/BvKwQuuQWyDn5Ql0xKtfOaSXK
7bdK/a4F8ARyHJVft+ZECKbGYc1XmDMHu/g3TCjDwJNG0fpMkFb22MKBWg5JXXsqZsN7S7NpRdDu
AuKdSZ3RQXNEe5zJrd21kWIGivTxeXDYNe0HTU7V4zow2X9hW0UsB7+frI0ZDcOORONCeLvX5sUR
aTWkewxc+atUY6ruCt8FgUHUDmh0P7TEw5JOOIBJF62vk5BTu6/9xQ4JWYokaXqjQesr/bx/Uc1c
Mo7m4NkXiJybQ5i36WMoWWYfJ5f5Fsk7VYQ9dSItcmf1ygciJbNEbNyAkfNj1tTGhzY+SkwO/RAy
gkkLK/btHCuCYKwanJiqzKfAshEwjSaQNAZNismHGGj1AJqXxB3LD3Ce2siFyKnFIkMSReRbh0Yn
BGOUaANK5s0SXRPmQjbPZItaT204AyeEb1O4G8RpKepMHE+3kxlz2175vLjfSYqhbRsklndFaQS3
fmxM+qxqUfyVViHuGwbjjN7+D+uyIg/5frmutyMQDz7ixHoZwLAPBcMziLzNvQeuAp3Y0Au2lhi+
I2KQwJqVN3jhcIY5ECA761duFr+sza9tU/UGhBlA2wja/DSRRnCbLOECRBI4SeK5rLUetsLv1HJG
455294jUsEbMRfZFibf45Hh16euI58O7M15G6BUOh/KjsYbupyA//m8BbdO+u4U5v1oa6WXMXrG5
U3ykfJthKWdAYxO58draffSecnJevbnsKhRfHLcCLb4WrzVU3e5EIM+0Z9PHbzlMArII3c4zcYAI
vaeSWYL9DP85+WFQ5SLggFZWHYRXuM5RqDD/XYVY/4askwhdHNfiEAG4xZ1nVSI8UtctLCYjPj0h
1SLFssrLEtHWChNsa+QepHulXn8/ABSU7MN5UpiUtB4ET1kyJSOEab0z4xTA4UJwf0FcNaQnvkEX
brONBnrbCK9ktdFF9HCzVSZwuiHZ2ucBL2O+Gd0ZfxW3bPOw6NxM2BSMDZ3IsZutu0LZuV9Xrd7H
sBw/8TuC1YmssCx3QUrRGI+DfesJ87T7oxj/wD7JGat9NdbU/9WrwIAfDYY8JOQhhR+eK6fxpx8c
eAxkl9byf1Kz8FKOjlTsV1BkHhgEAK31gfLtWSYmUMSIouEhXhMkmhu/SdJfGwFPCbtu7d1jmBP8
vWmB8HCWopB39s7Yhc1lVKHX7HuaOjd2A+XpF1knrMH9nmR1V2cjkR8ku95eYD28mhQyy44l6g0v
iISCvCQKdgLVYMLQ6zbkVxxWjeglNoPERJFmmfPlswz27nvCwebXBkc1oBs3q0nxRbKEAdqaQP24
iWWfwjGqSHcpNfWwPyRec0ZURmQoEIr2t7BWZtE5Ff1L2MryE3dZ+pPAxjO7ZuHmRssR0ZcOU4Db
PZf6MekoDuM0m4Cot4NOvygwsCSBcvJZzLWJYhSUssLbBEzVEnQ267j1ApdoLHKrqjouJc7/VqJF
o3eVlrwi/WHd6OfkMs+kdYdPte27f4EITHDPpXa/qww1yXH2DP2w2yL1QSDSB7s8A2716GIlKbm9
c1E+2ALz3oPJtXcjo8JEwFgV4jjfVl64noCwz2AL6xmMoqijzt3ms40HpjNlL7dOr0ZwmagLh6Oa
2hnYGYQN+2BH6AP5qWqyjAbwJNsMq7HY4PgIx2ej6XU2oca+etf2XnFsxtYezovKFLxwTf+/Wel8
vF1mjUWw5xxfTrQSEoHw5E6+9WAk1ozgKBK6nR2mU3f6YCiaice6Y4vwH1YbvNu7MegAkO4nBNZ5
eqlSNBLeIZ/Wqh92RYDPlFrDG5YbD8FZPxJ+KjQnc5SM5CSMnvtmtRMK1nwsdER9luNkmAgJ7oGE
++5gx0CzOSZdR7r1t8oq/zwOuAlwm6AhqImDQnK8LRc5qgsKvKXfj2ZpURKihbGY0tsWkVsCDnim
cbEzs7uy3MUg4YHOVZtyoQAF2RA4+sMvEWocMOV27cOCUdTCRZmAf44hcjXZExlgucPIe2Vag9xm
QUvMxpQPlfNDkYUQpn4Vl5ZczdlwPubHlXMagRcBgimWZNRFJ4QjAw2kDKZb5IAfcXbggKvi1RPz
W7ZGWmL+7Wu9R09k1zsbKeLVS/GcbYMaovidG1rVW0FWgHNJOp+qlSEEOlNG+lq+MY4b/0W8uxTJ
oTcRDjj73M5YgXzBGpAI25gH5nYLBK2qD37nTcGxs5kps86CaHNkq+Okfwn6QgUJvVD6+7bL0H0H
+H2zI1k6Cy2MJ7Vozl42DuNf7nknv8CI4PdV4N+7MXVa+eLcCvUrEog0eQE6dVslLiDSCT5beKL3
BQbybG9WyF9cdWnoHKWXorakfB0/giVb8kOaIlneqH7GY0YXjoKd/l0wTMls+hWfWhFQjV+FdVyE
FLtxgzTJvno08iwVakLVi8csxK/KRQBRqlwBPVMNAYGE5RCGXhhLv1ueKH4cjs4QSNQF1qP3r4fX
sdxPjhv2r5MtiH9jGK5QDgVWcKpLmEnPJqfm/ewwUPhHN2UghHaqMTjRs3XaLKlnjR9Z5oXtXWtQ
0saMVDvBmEjp6NFt517smFAKrgiCKtv/HJtd4B7dmgfyNGsyZp8uWM8X5O5TdZoyw6yMGUyE5ilF
0ymfXZSnXyP2MPeiyS8e9nZCnQFSweGdWUq+rv1EhvsNHqFno2K8fhlZ2lqjNvll867a+HajX9iJ
U5sNPgtC9KhW0mWvXR0u35QXy/SsIqKc425y8Jb64M5wEFmdDOsN0vOmu6R0ysWZ3IageOhatj7b
CJ4hu2qsHw0DHZTlLv5NXIGg+B0X2CqT7xAsE0KsTkWEBmBe6+9bJC+DfobHsFJ+sPdHu+gZAS9l
QVNVc8NEifWU+3ag9SsthiGENLXTmtWTtQ5EUiiZDP5Hh19lhmkxYmHnn4Ru9DGE0dL/LSI65yO+
qNE7Mp2z8w9uO9t6YlRukqtMC9UfqWbIGDRz4GIhd21uk9rrZfM0I8rOdrdlj30UHha4HRm7+pU2
mj02SyZBGkkicZ8ntUeNSrXTEzgL+MLSqI3knqG0odB2iDUK77oU/83O9/K+/oVPAOZizoL8U8HP
OWmrsxiL+LbjEOuRTG/VTVPH5+yH+QT7GlK6TI3/m5C83seaiTQ5RKXF/RlEk/PgYzhMiGXnWd3e
Li//Nm71PyIH0hCTbrBRbP5aKDXog2BxNr2tj+skxhu8SuGvEhE6T3Y1S9nBGAghk+omXO+SAGcT
c64ZhKSaQqHgBRqSeXpUHmlcDihT6iWL9JahHBmnbEQ8ZJror4E487x8zB3XIu5Inb6JDPwLI3lj
XSz8DpiWel6mGBUeBT1KNTndgnjzd0TWw3/ECyBBstDds0buco8/AiyDKbqVQy+nBvyLBxs3soeE
OGFxjO1v6yUjrkg03+iRqUPCj9Ivi3ar0Nh/IuZno5f7syFtFsvhF0Iah9ggElVOvkfwwG5iGv4+
rLfFTu/Uy4PmAb2AN2SQWZVtOH5AGK2+19Xpb3Q1k1hxFozuM9QgczVOMnyRXNn85/Sy/EmWILlz
HDPCc+xQ429m7nAcb+iJvh03Q26lF6W7HaFTkbWL6qr4jMYGGp6N6Pkrx7L2YiGIz9A0oznZGtyL
D3VGbNYm0i2iK3hu+rcvKVJYrjvlM65a9z0SrvNfmef/z2waxyBew1ojyR59JYBg2iUBgUiOWdml
jb3lMeNMnNGblltWx/U5RI4JBImwY7VBtghe2UAubTjwFFbGRSoyjHBKsr0oEs40slHYFtWhj1/I
kQVn7VoseCdUhmJtE/aCpoCGz6ow98n2Py273o/J1NT/KK/afOeYJsipWxoAnkXjBOcBpaHAVCVZ
f4dtx2dVRNzkdBZBVN35bjXgMYK6OBIZhVo1FAhTECkWyXTgIKj/mUnJH8tw1t7Y4LV1N3a++g3Y
60UI9+qG/NeIAfwutYBg7cZVqofBtcMX7pvUP5LHR5LDglgWLkbD72kzcqbSwFl5oE96uLmvzJRW
L1r1RFM63NXk+rZsanc2e5b/ZD9arwYZ8HFVnfMIXvkG2oHQ1LMoKzNUJlzrsYkKpz7kSYofbcmq
8KyrNXprAGKM8QjSAUlj2+IVyR2oDUg/cPpGrAGfLJQy6mTq0LlO05A9q8TmHkQ1uEBNWNL5gT1H
A6MD/bi7yeCUnfH3rT9ioiiPM5fE640/04izVrUx18ppnt+NWEBm0o+y7GRRrZFku42MWaXWJw+F
0xSP2hue2aWp1yJd2kvREJK1QSjDtMzrg/65AgDJbCYN5v/sskAwwvrLP7jlULX7QZBSvrcscuhj
xObEWIZqXv/gpFIvoZ5SlCPiZhMeJrup99RM5Jrz3rdTLCxKqV3j5auJTR5CukJBJzYM9sqnohTZ
Dw6ogMGQab18i52xuEb0tkHMK1d/j64V/EbFMBVbngSSsjq6smsE+Icfw8a8s2NpoM7RzZsQr2lt
MV5bu/JNRwvilNoy3n3a2Y2zj6ia1CboCw7PVDM9IjyIM3UTwSn71PMc4EP2+f6pGBIeDS4zVEGc
DWDaxy63n0hE5JyCzWV/p+yseahalkP9MlSf3uhUnzBcmq9hcFFT2mKR9ywYitek8cFCD03n1aep
LupDNQP+284ss7/Q3tAYJUS1uBuzonyibigoeQOnBcLpIDHPjgAf2Ij3OF2nk2zooMMElTekp4W9
luZlhNTUdZQCxNugrLKZ1x+naaLy57oOfkl01yaeUk9/1jScL65vEb2M6yPEA6TYC2ARmncW9qs/
VZZNjybEr0dp7XgUbFMt15v6itEXdLnqzRLIuza4SAVCyDSNzJaBT1/sBMof1Js9w99NP0Y3Ejvb
FQY6bWC/h7y/bNH9poRCbuh3N6lOxyFmPjR1LMNZ/+9QS4B+Jt24/PCI/xKbtTSEm5e6DyHMTRkh
EapP6LxSCGJyX3NUPoTB/0g7jx25kXZN38rBvz7ERNAGD+bMIm0ZlVSlkpQpbQhJLdF7z6ufhz3A
TCWbyMSv6UUvWkJHBsN95jWT/wgaphh2SOFH/teoDozfIfgmewNwq6aanjQwL9Ig/07KkTyKsJ99
AHqJUDEZh6/wWBmzExLAcvxAhbZCCASY1lMwDHp6L6MBURP0O1IeQL1E5DOaxiK/y6poRlsiR4EE
VFkJf6+hwtw9olpJ89CsgHVSr5DW+65MtV8tCOyjNf90pFv9Hr4cvqY/7TGVQN7h6EG86KwZ5xpX
yBO6UVG+xkPq/HCruucV5Q6EsoosyH4UuonAEvXPd2ZrorhJXoZqj0I/LaGxTjtjJ/F0xShb19MB
FwS05DZIIvQCBWndwXYYJCw51QQ2e9vSTkNoqSd0JysL0nyDokJT0wclDd5LEiH83vRax5YoEf5D
xkVEqRjjmN9ax6O31ZB6ob1howcE+yUbTbBNET5zeoxs6EaQHWpbVHSLzw0Sg6iP0TB/RytYkveK
jsxOyD47JZjkRkjt594X8PlwPD2/p3/V0KpkeSCXS/wJZ+/MQc1k64zMTS/Sr1WSZsEjIYT5gR1Q
AgYvouAHfOT8MzqVVJ0Lz/TTBx+5DerxmqA0ENI6qg9Vp/JXD7scgufYt55MyE1o8Qx2/9X3G95p
WhtmtQuk7jv7zsbPfiP0tADOQ6F619PZUqStECPB59fVB8PWO4j6llb+4KxjjmHbXv57gOyDryzI
CvCpZht9Vy50aqMljzxkIkAUCkJe8+LiPUS9Mcqze3DrRUcRysF+bA45qXI4g35KUJynDUJ3GEkz
33XAKdcx2MAWmjCOBbRZeYTKAGStYQxsTlYxez8guf3TR6kIu5upDMtt0MT+lxro6MB5zZr3Kk8H
jYYFZ3Sjxy1MlcSoGjwOXO8X+5riDVrDGYX0SLxyIaav/pRV2c5q6vGbhGbxQnOhsbaU0kvEvlHE
ek9HcYYpYFh3cpyxv8em1hTbqXbFrEjlIZ8h/S72kSYZprME1vyUDjA9d6JFSoNvJii4OVZXgMnH
abrflm6AyiNfgAR/HCTqXYL+KbFKrFn5LnE140myBXFrCVP1iPU3tCTWUM93RmXQH8QXixiswV1S
bLW+0vGOJSiB9iMnt99XsWZXewDZfHJuH+dLYoZUawOAPFQ5ysK4q7V5akUqy5OtKzK2dOiiGtPa
JH8hmYIWRUyrdhkC+9Fc1oECWxLJwhFKTDKxFoLAXQXDBsuWsOs+42iYvZJrdz+GIIqhENUY5WhU
F4ptRrUy3QT4iYutP6XyiFoXNl+17hsFAVIWfwGeXn2p0d6LeBNn1kKoUWMhvAoCFBki8gijC53f
3CXK2cEziWAJJ03/PUAX6zQVNFk3tkH9do9XXGjflQoS2dEnVP1Qq5ZsCyR4BM6rT8IvhglTATFO
XOkfglrLPoIhDMDlBMhco7GfDV+DghBrG2QFyGzUGuU9FxY5fA3gJNlpoAL6O2gD/nvKO3SwDIod
6DKGvDbbMU6taAuv0HZh4Yc+Vz8NbWTS/bz/kSZ0dw6woOq9xDyAjmAJsIbiZlVpO5r1XfCRyrJP
lFXk2m6A9SjeNwNJ7s7NEjBlo6IZe99gL/oJ7m59h2SgoBU4AW1E3YpGKn1qPWr3UTt5iC+wJYwd
WjzG11ZrUI6ssJ9s7gMFnf0wbxeLz8sp2tOyRnWDnBO9SjCCFa5cmmOXBw2KMzkTXuAjaoJYjg95
SVSVKBN1CGVibwAgCdNXuqi1QATRzfujkn2J7xrkuGAHJbn86OBW5h9KaQ/f6nCYNV8qHXIw7VUT
oAKoDoy7mjb/TmXVRLhAh3Ky0YAWf46QtEEnRmKgtykzgJY7M45R4xEiBANSoamNUF2Yy+9Ngcz0
Fj6+/mFCcQg0jNXjHtWBz8KFtTG5sZU7C8vWQdxP93KIwvqQpXZyUuMYWJsCnS1wFoQJyV1TFy4W
0rD2vCNuXWQf1AoRK63IaH5HbQTfUW9Abt2nmlOjV0gEQ6XR7E3vzqc6Arl9wPwaxaHkaRo7U4Pf
5nfZJ9vBAGUHRcJz30dcyt/aoA/oEuWlkrsy83oyVsx8f1ALQG2kHeqCOhJ9O+MFdZii2sGtjJ7D
uDL6LTl9gWM3DlOcC2gjGG4rYpudYWnBeTJTEN5+aPjPSZcZzR5/J/PYOQJXpcGK2yfCvCE86mSS
4cbk9RGc/hY9nZqaxU8knqLvEr/S2WlIy6pPKLWrl1S0dBH7Cf7J0WpBgYJRrsjp6B6EKHijQUVZ
Ry+j71BMs18QyWW+TYQHPwMDPTntNdMONNhbMDlg+IQaZRTSE7T2iOkCLC+7Ha9kRQCDtte5ixVS
fYAy7O+mPakKHowhAV36wWxNbbfdnddaJqBHTOyygyLQ/YWxmIh2BgEBSqaxKj/5TpOe6szm7kby
U/tJ67wsiexoOwDAGgL7vsmi/GuF8LUCjOiBA2qDnBoc9vFkbvh3fCpUPnfDROOWD3hH5Qhd4v1p
b3o91NvdYPkYhPsUrqgFpjM8YuIVvmtiKY5JksPwVTaSVURx9aB9jyg0R3jQeo5BG99GzpmqYPUL
s6RO7ih49s8xiM5faBI308awjEgCZeucT1qpq299qXvf7aiL+mkjuNZ/N93IZnGrofkaeF4X7hTV
tX2vGgN0sxUYZ0PLppdYRoDlpFHHuAhn0r/PJh0T+t622e+ItnRU8dIuSA4DgMX3elQo9BJoqvYF
wu54N7d/EVdRGuXgFVHyAvolsMGcqrzTqTJwBe9kMLZcFEK3OvfVhVuWHZqgs52NLsc+pr1TCcej
BuaJumshsiI482ICI6h2eWF0xlfU/jOWI6ZnTN26DoVx76PG39KMyccSEBHVYvrm/G4KWVuppfR3
Q/bgbJbRGOGxwRRwYEaj4DSU0ndjk5cNbOv9LMZhYOteIhLSxK4xPOs4osKNsLilymdPd3TaMWgF
2LisRXbS+l90G/6l2rZ1PsDoLCMLeX+UsBCrfI1wfUYKvy+c9hGDOtc8YD0dWUcb28LsJxxVHZd7
Qy/qHqXFIrf3CDUghYi5HPqrhPa+bJGWDxJpw8qlljk0T4FqnTq7Uy7OSvYj/HtaCvRXVMgHGYwC
XZ19Hc/FzD2CgwNiKQHudBtB2V7MiQHJOxy9gRjM1abnBDX+9AiEm8YcQp1chKnZ8KjzCtFyiHAJ
1LaDzHK8JUAt4agKcWpW/OqRY4+wF5+QxcH6dxsEUNCRUNC5YmDzBKcIY8V2E1XgTIkewkzCibUt
g9SbIG5n4kn63gIqjxlnBfSD5khJCkOj/VuVhclv2zSrL+Buq3obIR1A0JRix7JtQs860bLGp6fN
dSm5qnE134U5hJid8FVibLvOrn7PEGCU/nszmsVNKgtePdB0zMwB/OBWE2YmmdYw/lY2xGmcrtOB
Hg8wfaIbKArxHl6VuAMdqFtUF4rqqYBEOW6msXJ/OEk/HtBzp+iOcUZj005sKJA5pgHArW+b8OsA
5P6bjx1euB8yI6OkRB6GrxidLuuO30FnXWmmmO4gQBG+IwNM4FUMJSfbn6zW5N+aejJTSC4UBS0H
UM/UwCAcbCLSLWmLV+3RNcIBPrfwDgm7zD1TMAeOArU1tR9sGvSgI+sYLKPbpNpHYZuUXrgZyt+B
nmE8mk6W1T6qqNJfievAYPkuwe9mEviD7nsTDMvGspBPMoUwonscTuCHFBl9ki1kRtBEoa4waTdM
zSkfmnmL7CJoMNpR9MMUolhUApNBXwVFCmVh+4WI5qQ+2ySrtEdBSeg45HU6xC5gnDiGlDF26T3X
0t3QprQ+DJ16TlFA6OZ6wOWM/BbANuoCGfYgbVAp+66usuYh8mrf3oWd3ndbZXnUGZBT4W+jnsMl
leXeD5BB9ckF4EkgCmnilyVL4y9kwDq2iT2yswu9QRJ+QJ12EzZIlO6gqpknV1DUPWR2Ur0AAKN0
xNziuxbM/AtCSsMPKzOKJ90eoYyEtGa8PYY0prsHMWfwKmJbBQSygvG7M3WIxFsLpLLEhcGuki3e
GRTMgJa5YmOZJhoEqvNG2p9R9FeWZDSzszrT3iPdlKDw5ojqIYszVJQdW5XHNMSm8d61++lRNFV8
doIagxm3RS5wh34BYELQyuCRZGObzsYDB3wCwSHh7SG59SMI4xFEnzOROoMlqTfW6Ifhhpov+Y3v
0YLZ8Dl43WvKnZ/tQO+/6lOTP3sWC0XpMKPGkGmo02MUZiCKO/bie5Ra2S9St/BjLOfiaZgaY4eU
umK/mTjLQacbKMiQxkEKIEAF4O/4ffRd5Eizyjjs4CBoCDPAY5rCkztKx94FoALdQ0HLudjw6KOm
gXSyBelO0qVBxrwPEH7ARgsmL3Q4/Nmc/icJ3ogPcjk0j6wj6XYkvXDOrCi0bVquIiQrUQRSs0aC
89VyzZlmPKWoy5BfZcDbcrP9QBo15Dv4AVZ7R9GxKretLa1nZHmG7/ARK17iKP7ppqjmkdRNwzmB
K/yRtmZzRpy7eh1QIi821FSQy5GGzYyReuRD/CdMNjDvRPP7EhXS4q4UToBQRuWiDXhoC/o7DyE4
fUyobHgB+v5f//E//tf//Dn8l/8rf86T0c+z/8ja9DkPs6b+739Z//oPGgbzf73/67//5RiWEKZl
uuAjHWqZrrD585/fP4aZz1+W/xl4AWzJOjH32In+qIIyv2/pHhAu+cPh3x4JVUAhhGXCY7Cluhyp
t3hhLJyX9poKzXaLucWELovocU5raZxs/mA0E/6ahWCToQv9cjT2AwxC5QBnEwSOe4hU6LuPuts+
GLQTfl8fzPzHR5QW3QPl2C6AO0c4l4PFaN7TIsfTC0RZBfkIz04uKs04Xx/mn2tl4a+qCxNQgeko
KS6HKQBOofDkmkiKQRV7QnXDDk496Hr7bjSV571eH25e+jdbwyJ1kwCoBWV4IR213Bo1pIoOSc/s
jJas+CCdBKkt0xESmDE6kT/qhqTn+ojzd1qOyFKh2gBsETUa93KCKJlEWIrV2TlqwXZ5IgyemmpI
XwQ6l+h45RS0yR/iG6MuPuvf89R1oFDCsG2mvNgqYWlORV9n2RmFfReopZiKH4hPFWcHGe+f12e4
9k3fjmVcztAF0iiMLsrOqUoqxtLsMNtbnSpeZa2bX8sMZtGNk3BryHnzvjnhdBTyAS5FdrZDo/ni
as0s4FLijTlAVnvp4DZ+/IM5GrZjQOCTRCCL0xBgKaYXOB+d8z4xj5RPreZJRfgcbadEWcjmOJFd
Pl4fc3XnKGnCxdGlhbfy5SStLCplpJIE+bjgO1XyEdxpYLyEKrbUJ5z6+vAep0UnuvFtV7fO/x2W
gOdy2AbyddA5dXLuEA+RhL+pR7+4pBx7xDrYDA/XZ7m4Z/7PTn0znLwcDhwk7C4Mjc60Pepyi6E5
NeaBNs2NFVybliEwm6AYqnMc5z9/s2WCBi71FIYp4A3hHWKg8ffdFPvojabhp+tTWls4GLIGTRBl
I+W2GMoQlGTgN6VnVDiHnzME9SEzaD9tEuUfCWvuCMjaG9NbOxGGjk6TxT+6peuX07NTqjlWYCXn
ntIgpuYUQe+BtzuPWLf4ZJpZWb27Psu/r+blzTY/RA59TN3V7cXjN6JT1diamZwHXK+/O/SeoALd
ax1m8PBs0jmPgKxE4jBQQtZU0RysfvZZu/4zVtfVpnGPWJoLIXNx+0xuU1mpoaKz5sOH3sCbbh+R
VYCDp1AFqW8cjtWl5ZUyLUl9l499+ZmtCG1+fwyiswc07R4iWAGuEmLZR/yexbZISnUaXGHeuGHX
zoiBlJzFBjaZ5uK6M9HKmdP26GwhtQCmdOzqXU3KOez+/W9pcpUTWwOFN93F7BLoffQau/hs4g3x
2A5e0R6GeCol3anSu3G9rS2cqVucRqWzeazFju3yHvVzd4zOyNiZ31EF1R6A6dlo9Il2f31ea4cD
IqAgICTOcI3F92uMkT67ZrBqUigshakCboegHJ+RfwdJCTOkvLFia/uEvMe0CAvxunEXu7JMc5E6
ODSf26ZCuzPIh/7HWNvE460BgQw/p2qojgTusru7Pte1z8pxgFIJKwwfiMWpVLVX8gLL+IzBKLX0
MSzkfsosgxYfYd6NweTqaJaOI6twLVfK+Tu8uVV5Eb1spPt/Bt5UIfVuBp906UDudkrjqIGp33EJ
tLD87LF/NVHPRP4rsNVzDTvkkSKyhdQFjjvUOSkKfIm10r6//jnk/H4sbymiPd0Q7kwr+/vP3/xC
jPjyBP+75AxnEqAetN27VKumXzGkRDAMMga0ZRkvnYt9GbJvskGxPjAC/RAgjn79t6wdY9txXYfD
ZQO2WXyspu+FRNA2Oic5rl4oSQkY6Xkv6uDGm7q6Km8GWuyBMNKHOi7y+Nykov42gbCDAtlJKe/b
HOThjdM1/9+WXxhXNOXQweLlWe44UVvgdFQZkx12WLsDltLoP1e2Q30QoR+yOFzeAOmF71GgqLfX
v+nK0Sa6doSYCb2SvXW5AbNBAxWSJOqEP6pGmWYc+wN9KzmD5qv+q0MzJzheH3JlvuQrwrF0yQm3
1SIuM7OhdaumUCc0Wwt/5/d4+yHWbAYjzTLfoGyVUPH90tcSgjt8Ri/5fP0HzAMsPjjsas42iZNl
STl/kzdbmlZXANgodU+gIPqvAHso/tiZiu7HuhpOeUn6aQKYwec2C6by0EQDeM8bD+Hab5gzX1Yd
ZBCFhMvfUDkKFCf64ycfbFmAoKvuv8sc1fy2ojBvPrg29jU/gZjLeGsTJ8kPNtyW8N+/ZVl6QxH2
kFhBor78EfoAqyUuTfckwXyqXehhF5NTcQrLbwBH3eJQuFBD9ogkUH+/vgZrN5/uKOIeLj+lS7V4
UwwqxxCKdO/kIqiB/3KEDfBWIE3xDFNbwF6nz4EjKCsIC2iY2nsNIBY6MhpIUkoRjqEd/ZJHCedS
N3aOPCLqKBMR3YjSVq4CXQEU543VOaP/WKe4he2F+8CJXkHyEFs+9Wdz6szfbWQXH65/k/msLfcl
I5DQzzet7iwORozgmS+wTz0ZHUuws8yJEnJR9vJR6zK/RDiu7gNzW7TSDW8MvbYdlf33Qhg0OM1F
MIFC96DzDdwTyEXosm2DyHifSPJ6M6Pt+aGurPw3ZM7kW13I5OOArGx0d332a9cCMZqpXDQWWa3F
k48PsQX/z3NPABoo2aMGMCPiAg3fVD2BRB8kR4+mCu6I+L3fXx977RYkrJGCypBDLWVxC2KZ2sLj
kN4JFHRPi5HXNZtVgpA39Scco9GDDLM/ma/Jpculryzy08vDN5kxXP7C804xypnhQ9FRdo1Q1Hex
eoL/BHWFjd4Ai/YR2Qm6r9dnvLavCfehGLsQPq3lXkP+JpOwAbRTlGr6uINLkQCf0lVpRHed2VTj
jUduLdthKFTRuPA5Svr8g95cup4Jf3k0eveE0a77bDRJhO5/nZVPuEbPVjh1gpKgi+lRO1scTHSg
Na0Vu67lFbnxAMl5Ky0OGoIRZJi2wa9x1eIB6Dt2M46/3gnmu6xpdCnnPigQpzuXSLA/dGU+vkbN
OKtDhyXAjkGP7pSWobaV4mjJMmW5oGTpiafri7IWbBFn6ZLimmFYfK/Lj4RcPs4nhaGdLCjeX/xq
6p5i1onKP2ph0a6ruxRFqMZG/ypLYDXRlXGfkwC5kGOYzEt3/fesHIs57KOMyXNJEWpxJOkf2zYi
99op8fquIRXF1f3XlITANaiFVTvShUG/cRRXgrx5OF4jCEmuWsabIWSzuB0959Sl4Bm2tuahyuqj
+zLdeIHXJjcfPVRJ6JsYy4xfgt4oQcW6pyTEt5XuhBTvVCu8GCeDfPqcBkhAvF7/niuHjs6sq8+B
ntKpyl4ur+c1qLV4AYGHhvOGNmnFeMjcoNLvgzhBqOIPRjOI2LFtoEFhL04cvoMhlpmK0eAx/fZx
Ou2ffVenAVjiwvMHdQTDoNptGYrUiWTmcm5UFjyquJN7CuA/fQPgEx6soiiRS/bDh+sTW105ckMW
j9KsYy+Ob0frZIQt7Z3Q0XQfNEy3vsLMmjFEAuuWMRs683B9xLWFM4WpeB0scm2xKLINFfbsluDy
Spy4P+kAx0FZhml1lxC+Wdvrg81fank7mcTjNh0YErhlU2Ty/cHwW24nKFO1u4tl5tPZA1pvHiv8
2J5D0yybHdbIuCFiCk5jMSrErRmv3dc8iJY0pe2YaOAsYkN7kG0IghQ6UFc6/l5iNI5Sp05fcI9N
YgQIGDOfEtQFNby7uO6TE8DQLtj3XtCoP/n8JEY8k7xVQD8v95bKOlCqbLpTO45IseDv3X2KYS5l
6B5g+XXj+68uNv0hk3KRQ7FpsdjabPfeW706UazSIEqPo9olPcrhAgepPxnMkkSXlFbRFnYWU0Ol
TlBy8N2TogW7zQyUyjYOAnkfJ2fEqPT6zlo7OG8HMy6/Y2eG0m4yT51URne3cEZr44VjeTT10KWq
k6vyxoArn5LuDwV4i9lJy5xjvjePPopIcL6p8JxGs0Bx1hu9L4CwPued392ohq3tV3B5VN7oMsA0
WHZs4hCDwmioyCorXT+mTSWe8CHxHRQmq+wIaR87QsuF+YXgZAiMGfkIzHGj4uf1T7wSw5ucl/nK
dSxKZYsZj7an2341uCdKoEg+JokDzzvm4vR2CnJZ8jIGYVl+HkqwZzdSqpXVZWiCdJfyNcH84gZu
QBPgeDJQQW0IpYzIlp97nM626MSl7yXegC/Xp7qyuJwQaRK0EzgTtVwubh6gyNF6rnZCV5o8ZVL+
S+wFEokHWqo3NtJKVEBoPudG3MIs7+KYuHHppcDpvJM2AbPbYIIz4iYZzuXj65Na+Yj0om1uPHrS
qC8tBkLFCgueSGonU4Gl2+oY4QL6Ty2tvsNyKqs/g3Ob9BvZ17wpFjc+XQeXW5b0h7hvEReAfff8
qpl8umPYtLwGma/2Uh9Q7Ld6dJt3iPfrwVMR+CHerUOZ/Lo+57Wwk5uVVotE2oNq67zSb44pbnR2
VQ6efwYKLruDzkZyQc12syA3CJkXafn6PVWkEJBOhiVGPCTZV1iBiKvCkUTo/PrvWVsD8G8k3S5f
RTiLjWVnWG5mjuafAWRDoZGoKNJhzrj3Y1ClkTXJT9cH/Dv5WC4A1V6avWREnN75F735AIBGChRW
HBZAzXqYCL9Z55S/Xd6NvQyoBA125vrPAJ8Mb9fCYG3OFgJRiJxErcrfVWFuOfj89al8gIHR5gfV
dikqAl0/BkeMSjRvP+vew+TuJ7ttTmkLeKUJGpk89WWnfdbqIn6Plih1YggW+eC/Qw+nqX5cn+ba
NqOZjWAhN6RL8elylj5aMHWPnOUJr17PiQEwle7wIZVj9mnoMucFT6T0fkhs512HT8j++uBrt4Vt
AFEQ5JyOvewzlTXgzNCN/DMqyPUXL0S9AkejrN7E1HpvjLUSQVlzJMoBdhRVA+NyomEr4bNao3eC
Sk36DN8YWrSHr12x8dP+yWl8CJ/UtGSNNm4v+g1qyGZ0YxevTZgCF00BEEJU+Ra72HdScONO4508
tIb2dg2jC8tBWBIisKY/yGgtkDSMQhGXt2f+MW82cIZxnsSjhXTeVuG7djDNZ71w7aMaJZ5Unpa9
OkhzI6ZuQ+3HWf2LnWBRV1faBJALjZUNVtS5e+MuXXkLLZD5LsUELhXqKpc/qnWpI7Sd8k6FniKN
agONE3c5Nr5ig6B2ITcCBSxEFRznxqdfHZhrnIomeaS0ly/hYJvw6Rz3hKDXdJjKHKaG6xk7X9eS
Z5Q8gz0gvfCv6xt87XQp26RLQryDTtZiCejmog+PpMEp61xrB+9O0A+Br/8OkDGS7QDb8+fJI1LG
K6KNyrvro6/dmYp6DlEwQTub//JbV3pNfzNq3NOEXSxCTkj+2xvoYtZdYvdBvw0QYSj218dcO2YE
rZxpOrq8Wotbs+7rOjaL1js56E0WGzwxmi2Pty0e696SLy6id99gRFhwHxCZwm5Ib8fX6z9hntby
4qaCA2TNsUBBicW0c6D61Oxt9xQi/H3XESQ0YOudv9oo6PLd9bFWn0moe5SBCTFRM12c6LDAeinS
uT/LQQXv8tECaQV55o4IUzknC+N396lCtBGmupmhWZw7RxfdW0MfnPTG0Vorn/M0/r/fsohTDPSU
PMzwqB4iVn9voDnzeVK1/86wO/mY5WkZorkILFEPAGfuxjRKHHaj430XRt3SeSnkLh1Aw0xNH39A
JM5yb5zBtQ3pwlHSbcOgGrA8/KPvJhDPA++ELnf8CaUlCz3JEnDfNpV4M+7QjMSC4PoKrRxBmz2g
bModDoBJ4/IQmAA0O/Ri/bNr1gj6mBhymXs77rlgmtE7j4aCQwGm9IAOZS1unMCVS8cW4EeAdAgQ
b+ZyK7Ll0xgM58nJZhB670vjvegxN8B2EkB/acx1VmrbgDqvz3rlSzOwMZdxlVBM/XLWtu9Qok6T
4NzNgPUCkbcDOyEHE1DCwZ6gYDjn/78RF1NF+B/F8jD1z6B7i+wgfaLynYDMJvcSc6p+U8jG/Xx9
zHkWi5NOKQvtGMnCClCVl7OspFNDeOTzIi7WfEb+35t9spBq/oOvKaHWCXASwka79XKc0Ggx6/RG
/8zHdh/Ax1U/2tJ0wj1KPJm+U5Pr3WgxraWuyLBQa6DkQy61rAF0uGMoIyXncL3I240E42jni8xC
MQqd11Bzq286XIHXzEVcjNClz7aOGaTOjd8xr9o/vvCbn7GYuUarMInxTj0JzHwjLrGBSFhZSIrj
aB7eX1/OtU1LS41yKNrBilTr8jO3nRiwEgnDc1eq6GVGf25GL02eugzbVl3Lb0FYVt4qgNAEIibv
lEX59XK8QhURvLgyPLdGbEA4jcIBdeKqqZJ3tj/+rWE22j8EArwPILWD4HEQLSai1ye99oVp1tr8
DINK7xLAoEgEYnwPgOxoM6qFUD3/1DelfzZrYdxYTbl2YN4Otphx00HfaAc9PKNl5v4MVTuIYxrJ
9liNFmRF9PagERC0od9QuLm8b3Bow5B7gIADGh7uBO0gw7K/Ky2f9C1UyfFWD3z1c1B9t6nzk9Uv
31MjNg2Ms/mFozAHVG6qQJnH1GhCdKlSDRGb619/dcs5DkU9RTeYVOpyC+BJZgGqdRmuAtVwSHQs
fw4DAsBo9YGxC96Zdvvj+pDri4Cq55xWuhSFFmfKCwLfBwDGTam7gBo3MHrsjxiRjPC7kQTO7zqB
isp9g8rLuyx1bexIXCcmVmqRz7wX0GqnLaZ44ADxCir+Uq3ZyxvV9LVVAOqkMMWm0mssoVYZ88fu
0onOAQT4CDUkEwV9RN7vtAptlBtrsDrYDK0iD51BgIvvgcyuk9a2Fp4lnoj+h3rSmuYwYTHZHKcy
yH5f//xrRwBADb00wjUaL4sjUHbW6KDrHp3xZA8SFFiI3D8i1IXK9vWB/q4uLu/OuRsBiovoG0zD
5d6K+8pC1SKNz1apoXwYGzrmyXYPx0fHbLbcAjaEfa+DVz82YTTce0ZU7IGS55jgWeUd6t3d4cZP
mrP5f/wkF2DgnO8D2F9Eq7VZ+wYE/vCM07js7sdobNNDawzQYYUdPJakzd4z+v4+TKcGkxTyYCi6
tL3y4Ma1t3bwrDe/ZBGrJk3RBkYvorP6FoVV92BlWvleekHogbMx6/IP9pgN7NswSP1oOC9WfX5L
yFfQh9KztPzb4D3aTVln/GWBathe/8prU+PtNrnSCRdIvy7XnejZnSDzRecMGRexqYn08ebD0I7+
EH0TcwtAUdzYbPPvXy6sTZ2QCg45LiyMyzEHjI90mafhOaWgkj253hA3R/Bj3XvLJSc5hGWPh3xb
oDcIr3fI6NJcn/TasZrxakK4jk3RYbGexlQPVmkXwVm3GiijutLUPW5zTX13fZy1y4LukVS0Fe0Z
5Ho5UU2zW09wgs9GrnVf+mLE/DZxeYvSLj1fH2o1BuNpoFoEQ4EgaLGQonGIepLAP+t1639VA/qf
26JKDgaW6rvSLwccZQNpPqB7HH8p2rG45++47o2lnZ+g5dJSHqMXRKg7Y20vZ0zzmQ4mKPfzpFRr
7IcuiJi0HGS91dFwmVXY8MtVJnT6/fUPsLap3o68WFOsL70WQW7/DMrR1rfxkCH2jqqyoT97ia8d
tSkdH3Ao84It6uMYHV8ffu0cKUE3Ac8AyoNLmJUEvUr9tQlAaMvm4CKd9zTFbfwC/w+/LrRFylsk
t7VPrehtWpBRgKPoi2IoUpdWO/gUmXMUv189TCtea5y1HjwvHHDFUqkR7v020eIbh2d1p1GqkO58
bXB+513/plTnatSZCwKfk+uglfoBI1ZAa35WincDTuX3nY7+yI5r3Q8QE8msn36HsNIhiEfMJf/g
o6MUPjPv2PdL7OdY9AGFUpNPMJo9MkypbYJ9atDAcDrZ7ug1iRu7bPWj09GcqzWuCUL+cu4UHiGP
iSQ8z9YTH4cJ80cVFsNvPaWxvZmo5uyEhg7VH8zTdCjaWMz1H9yOgZIowrFBcI6mcDrTR2rFc++W
xvTRA3VW7cxaIrx9fcy1u4tulZRsWCA0y5kiAYKKp9WFZwQB6q9VVM+yb5Pi0xopMlLXB1v9rJbJ
UHxTSs7zn7/ZUrmeZmGlZHjGBQWaa4p5wQvxI5rr+WBwiYFagKxPlwJxmesjr9XESFqJ4NGPBfmh
9MuhC8vPsU1B01WnrzFsMgPDX9S0pnbfJRXybZYs0GD2e63xH3IQfluJWsd7sD0YGpmeqb1c/z1r
98iMD6ceyc+iDXv5c4i98qabXO6R0oteujhQ7woNB9tDA6fxR9xO+Y2HY22dabjyaMzoaTqUlwN6
WqJDxTYovliF0rdI2AXNHb1hLT1mMZn7DYTYyjXNs4ueNhUKwzat5a2lMKybFYXORlDW6qEFoIWS
p+OPCCKlUz2+b9tYr+/wjkcNJcQcsThc/8Br1xdJoe3OBFBKTnJxhN0eJRMd5z1ias3bxYaD7wRs
d/RWvNj97faVtjcmaT9aJv7dk8pxTQBq193Y8SufnUfaBKLBUgPjXqyzY6KHgkG8e9KzOlR7Rx9N
f4djml4elB44fwCccGZwKFQt8jhqNZerbAY6vgVjAkrD7/N3NjyNQxcVDULVpr5rpDbemN5KtcJB
jILiumMbRPCL8VoolFlbdAoxZFe8r/tZCW7smj49xrLDEcoNnkU7SgNFDg8fCDk1qFBfX+j1nzBX
SnggZpTk5ZSN1sJmJwZPAUSy/diXKimOJW5z/p3uNH37CVirp6G/4bovgQYJ8BiVYV7dXf8RK8cZ
gKpJiYCjRf68+A5O11noOoHLzZOhuqtAdTwgO4NHvAebU0cX5MZ1tnKRzkGghJEOAZHe1eWksc0N
DLxqvFPNlf6jrvoYwybLEbgcJFphYSuIFmD/OKBtE964uVaCapj3rDelzTnEWtzhHjKkXLEpWEsj
idBFMFQyKx5BuLz+SddODukw39SYwRTLENPDDSNFas491dwUe/TpkJqmHGJtQL3S9f/3B6N1SsmF
5HsOMy6/Z45apMwtDRBZjeYhgizpI8BcbA/bPPz8J0NRZjGQ07HoB10O5SQCk5qSoUYr9o8IReMf
VOfa59Y2un+/YvI3SGAOJcA0LiM4uGmlG3U+nV0PlhbCBWpXFZ14N0YYBf77s5rbeZSQWDBAo5ez
0umhEvy26uRWxkclqB/uULlAt1Z4fvHt+lhrm5+XDDwsyQcdhfkwvokishrXb9VF2km2iKAii2MW
BvJo2M1sNYoH91Op9OGBGheNzesjr901YNDJlwQdVDb65chofiei8MEGIM/R/3BlV3xIHPEjxdnw
8zQ1r1mD7BrmDfXHJkCb6frgK3eMEgLMNdUvpr682zUPni2dNHIuWVf30eQCbM7QsIqpCkbNaxrl
kf4HQ1KJnhF/gpr/kk8pGlzhuiAOzo0+FX+lLR4JYqSxsFHIX39s0tq6ETasLC1vJCHOjKZBsXlx
Dgtr6FsLTvW56M3qnVd3+Qek/dNdjkHH/+bszHrjxrl1/YsEaB5uVZPLduzEcZKybwQ73dEsUdSs
X38eeZ+9v5SqUAV/QKO7gaCbRYpcXFzrHW6CCCFcvzTM/eWFPY1osDcpwcxgdoZdQuGqWb6xRJrl
1+gWyVOgmcjzFMNgvF0e5mRuiFnz6XRSUHBhoD2ON4+RqHmhYH94qJHL+e4Vmtv43eCIyHdGo0Hy
yHBjv86tazDda+Mu1lSHiDhoCJUfII4rsR841jeEtDDnVooe245YRUV4DK6s6clmnSdLcQARDuqZ
NFePJ5sNY+dF6OUfOmSN102mWOsG0N26qJvx0RNt+dlQx3g8meimQsQFw7EYT4NcCVM2FAcbcnwH
FUIYKo5LtlAeYzA82fbz35IbkDIA3DCeh4twhxJ7iZhuWqHK61boDvflGguJ4iaVltyVwrRXuEE6
3z47KOd/piMSZNlHS9zkOJQiN62hPLhWjBev7t2lQYy+pd1Ty8urRPGxqpZXIH8n17DBoLwMbZ4O
RNslHKoPShnlulMeNNxBnHVE2eOJeKOO66oZy++XZ3hyEufBQJLzKalsQa443jVd7MpeHwtxyEZ0
+zeo1iLACJgOBbvLA52d1X8GWoLG0SceEQ/JxKEiu/rZlqX45gi676jYoqB5eazTo8Ck5k4/2Ro4
eXUxKSJnQtG9R5JFCPdbn6IHGE+4IgROqCND57ZXEMan5x3cP3GMahH0Y28JQh90q5PA/4oDpUI6
NmyOPRzRkWZ3llh3Tlkr36q42Vye5Ml7jy/396DG8ZfTEEiiUJGUh1yW0z07Q8FCkAJVunHxEvjZ
Vln4Hs2G911uBVcC67mPyROaHBGaFA/JxWHEc8AdEIIoaZkWNTixzO3WQ4dO65rG3fDr8kTPbVF6
33ROPiQ4lgyLwM0cAxH68oDic/UtHbD2XFdlUYTry+OcXdC5/6QCggR2vdw1iuEoU90Wh2mk+eLl
eJaE3vSvVIP3oXTUEZVACyKyKorsSuie/89Htd35U/5nZHdxT1VTp4dYNhUHNIzdn8KlIGRPubqF
UoFOe9t5z5MhBryR8HoJZuCx8nx56ucODLsXTQVqj6CN50/wV35ntoj8Chy2DrR873RdmA+6dGvU
tDHG6ga9+Gw6ydPcoEPMM50cB5TY8XDCI2gTZ5BQKs3GF+qQwyl3KbQRP9JnhOrc+x697ys3yJlJ
0u7jBcDYH4zd41FTZFIKr3WLA9B35y5Wy2AHf664hWOJjVaK1sinOQ7zPE3qyMyR23IZh0pEWQYk
/4oD8qQBXgxGK3dd2+lotzdUBy5/w/kbLTbR34N9VGf++oaV6GWNl3JxKESTbgaoY9WNROqxuXLv
n9msvLgpXPIx6PEs60xtDlOEWlp+qA1Raauu9dq91sr69wxOPlRpouQd4tQ8xnw52wg8JcqgXuuG
nP2WlgPajnoH2c5iB8m20mIKmnxL5HuhT6TTLmwC94aEZNpNDRj0y4t7JuCBLYLtDR2eYvFSpKrV
FAjWnVEcRIrKvNIQ5bD59vSbafKK4rNvgHnbwIoDowrIiMU+3qi6VWHVF4QlgShGrjYqpyc6hupe
0mZ6wFYtvHIcz06OB9aMtuGELNWGNCfEv3BicmXayfuhNZXax4o0KtZKPHjGlWN45rLk5tDpPVOO
hvK7mJ0tdEdmdVzy4MB3NUkQ958CR/2muVizcKlPm8ConT+f/34IqdPrR7uDpGDe1H8djtBWixTf
X04i9I4vnoC9bvSJ9Vo4+TUpknNbk7AG1JB+oXrSmtRKpFHB9ueHpkmK4T43kli5LVEoGL+QIw/B
q9oqeGRe2TNnVxWW04xe+YBrHE/QKmXvFTBhDolQ1WdwMq6xa9Qhfddowj5XQfoFmjyctcvLeubK
BM2IYMfMkmXwxbI6jTnl0qjzgxrU8Q8Pmzu/aXXhrt0+1rC6K2ge+tHo6uVNhEFqdCXPOztpxE40
GMGQdZfUH/oXZaApqIEhdJ35QYDjRedVgesrjdQ2bTQht5p16KtenvW58wKLjIWmckX/Zt4Bf20m
R7WaCMdGgkEv833bRNlmbNXwRwgQ4L+Y4UxTmOmlH4iF46EgpRkFnleo8Wl69oIuerWWSp9+nSgU
7C2KBVjj6qH4LFiWAMT2nbUmkP4CW3k8Kt4dgQEED/kxPUBUdURriAwo/KWpmHVRL1A2rWE2v9Mm
Sr9fXtpzX5QMGoy8DhYOhsbxyJgP4D9WI3xWdY3zBSg+fkEoYOe+EGJc6zBN154lrumtnbnSCCxz
d5lRZ/mZ41FlpyIXEofMlzzvBpZp/9Tj/LguRgN3l7gWKP2nRcuNFnmB9RTJznm/PO8zlzdZtOaQ
JLCXaRgd/4Ip7TQ1qPgFhT65yW3c5dEj9ED3k6qq4On4rjo3N6k0L75ltUdPIlNWDvJFVei4mOxk
Y9vu5STTEicgRLFvLk/rzElhOEDXdGJUeOaLvJLyiz7Ylp0c6I6xk8oS+/d7OzCDCcpWmSES+PmA
dDTg4ktOcKh4KtuIgxFkcZRwFOzzFK/+JSTvPyyCsBHCXPo9rfrp6+W5non7HBkAGnThZrnVxZvI
kaWepg5aTUbYuKZvt/gWb5GMb39WXu/9kyJvfGXTnDksjIgmIdUXsDBLtE/v2kNjYpB3kJWMHlUj
ctB6HXDVwwhE/sEI2cMpxsZA4fJEz52Wv4ddBP22wzdKM5X04IXyrRSlc1eYTUoDpOyqNxHIOwAq
jxjXtLd48JXV5vLo55cZ+h9/8WBZVkfqYtQDveELTyhEHQBV3VV5OL41kLF3ZuP0V7LdszuYutMH
83OWtj0+mDr+AUrSp9mBHjZdnxLzESPUDkqnWdmVWH/mMgXLBIV9FjDjOl2sq9a2QeGhZXPwMvU2
qER+a0go7H6thO0ubuIGs8komF0vPw/0nMPCf4ZePkC9yk3jvq6ygyYTtOidynM2nmJavxoywCsr
em7X0iZG6QJUwvw6Ol5RgLaIwKRmcijztkORf9Kb7lavsg6jKMVB1EDRccjpKkxF/otoRNWZMhdA
b/UEYVq0oUdZFDgrZ2m8GywYbi6I599mW7efTxHmwjP95w8c0bJAEkR60GqRkhwANMq9W031vkMo
4ltWD93T5QNxbodSoaR8QPUOesli2yiQjdIRz7cDZovJzsV9Cjvy1nyIHS6S/2Yo6NzgsZjesrvl
YBjCn3H25FRhwdVhDb21I7xDsBx0yuFKnDl3HlAn+b/RFmlWM6YDkpLILeo4IGEJJEAqfdGC3lzF
Wer5FZYbgY8OsrMTqAVdSYFOwQwcCZprtA0INTxUFtuUlouihh2j5y25IAa7PU3XWtd7nFgRNXBo
sw36PRU463uOMyz68MCXbzMcZK+B0899YGTQyG8t5JEhyR0fGL2inZ9USX7I+xoFvih17rjfJb63
uI1eiUFnx7IoPAMsAPW1BCtjVCqcSlMyrpQwQYG/xQBGxDVo0aqprgkMnvnAYK9hgVKp5dW5LOzZ
IJ/TpnXjg1vU7spOpffFHeLsPrOSTdp25j+IAZo/G/SZr2EKz8QgXoJ0TR2bu5O863hJLb3kbYbl
1qGP7eoBx12ZrgPMo63gN4J+wI7Rhb72Vjo3Jnc0TVQX0P+JrF/jxIgkN2p0CPCE+ZJYZjTssK0s
MUMyUql8wZRZr1ZFH2EZePnYnrkyae2howfefU7/5u/w13tlQnsHYt0YHwKRujdqp+EmgPrDcJM0
UjxgDqhdgwGfG3F+is6PYJ74yy5mluuixYw7PUC1dDZhYnqPNcrNMOCRIs2KYthfnuGZbctX5Gvy
7J61ihe3NHrJeEZ2KBXj/4yirjqItQBqlG5G2PbGleU8Oxiip4DFSfS4yY6X00UWZXDmbQtVt1f3
aYscxOys4YpfY50Y4/vluZ3sGw4IPSjwezb1oBOtpjgGFqFrMBWK3uMF3VlA9FdlaGAfn7lpiIgH
hrByZXmF889nR2bDcInxINPp9C2Z42E/qogVe+0Bc/AReKKWIHhhKzZ6W3FsD8ZKK6ZmO2IscCXy
n6wwO3UuD4HhAs9Grnm8wknhunE55D2S+o38UpbdbdiiZIyhcN5/tvbFWSTUcU8jBo+xxSISYCiC
YakXOYfUrEfEF8zhKca/ZOV1o/PZ2DoPRe+XgAM6jV16PKtK9tbQaYlzaOlx9ptSQXBjY0TWcJcX
OA5d/nYnJ3CeFgeBHBmADdTv48FEAjZlSszsxXWjaBPW4fTH7O3xV1Sr5Q/22dXs9XSbMjmd6hm1
YRhbS6biJIysxsWseOkjK9+YskaNacq9/C7zxPTaG/2wR8bT+y+myasdJBogApBgi7OIbJpdDJ7M
X2DT2+uimH2yAaZnPgoH+Q0RvtH+qxEtB3APJSBWebGwnMSErnf2koup9weoil9ypw2/RPhpbUXp
XgveJ5ckQ5AlQ+Dn8U7ZdLFrRsMWvTK4+csA5YE6U6xsGtUafni61W5xAozA4qdDwjPBC64RtU3m
8ldLAf15KuvcVFSj6YeBcjyea14kEU6cY/JdaBiSF9OqaW8ub9MlSJiEBoVbmkDcivCj0Eg4HgIp
DqW1a0N704Zq3JZSNC/U9F71cVLhWRrRixhqZZu6KcReS6vvk7b+NuV283z5d+jzZ/t7qsQZdNXm
BsqMaaT/fvw7irIBEqJO1aulZ7YisGPJhu4Oy84WtfbWK4FxlJNtxhvENFQ8u9IkNGrfwey4f5wy
czJvQuRe2t9NA3BnnTee+xPzFfnupAC40hl1MiDgH5cgFlhnr3uQvV3/2ymW9atVGrXG0y/vHgwU
va8p+X4AXo+nZnnQ3GZO0BzqlrpFjd30Ig60+HXo3SF5ANLQvOKTiOsoSS7A8NHBSjlFZ9q6iY3K
NDaVPaiZsSniIpvuRlVo2lcnVqLMx6imj1DRw8Acwlo8iZ0ylmnwoE2mVu4R2cotvNHQp9mLXM+1
b2nKHzp2Z1hXIBKL6MYtzxfiwMN04tonhzz+WlNdq4HjVOMbulnlE1C4uPU9DXOGRvfCrV10Vxiz
lHGW+2MmJszN0XnDsk0Xx1DEfaFkkI1eLaQTrZ1Sjzy7fFDUlX2rYShv3jsgX7Qvkmxg7SEJNG6s
oNQK/FgdM9/KJHRf1ShStHXgIbnge8XYuasqhiuFz3Eki6ccj7XU78spfMS3zbHvLXwUHRA14Kp3
kVtpxa/aDILwTgYYNVaP09CIqvmC92C+Mw3aKE9T4kEbTcsWBzIkPxT85aUph25Hw0XeqjjO177M
Bi3+Omlh/wV7dN31HRRH3u06wlmrNOX0bBZIX61rpeM0Zk5WbZNxHLobrN/SYFcm3Wx7n4XlPcrg
VZJsW+EN7e3gTpJKW2+Mgf1Qdnn2O6X81fkOtPxqgyBzEb+N5ogYfZ1mTrLK0C/EplnLFDPZ2lkf
xN+hL2Qv3siS3RX0wp1VZeG89EVUAm0QigIm3Xe/sSpLuTOqwHl1SIyijVF52WMlpxZH+QA/252F
4li4qb0xM/cD9oJi3eh1Pm6mTvZig61h1vhNNnhPiKTqwld7dBR3cHJSnDAtuLarIawNuU6FMTZb
qChtvJcK9Rio2ZPyVHONBTcl1OnchzAyRM9e1Qt3U2h25K7rFgDrfaGqIiv8ABXxbhNqKf7WYG4H
564zS81ZhTpibKsKDgKslnFwfyLQEdh3DmZT1TPPJLN9sEqrMGnzT+mt3kKE/i4iTuu9LOTwoFqy
bf3MimIPxdlJhvuq0wePq09W1sY0Si3fKa3nJF/UVE/tBxE3doZNpZymG+Dwiec3boSAdD4VMIwR
dr+LW3puq05N+uI1REisXQ1c8O+uXTvjCpd58ZXAOa9aYob4X5eI5NwZkOOzB6fsp3/CqYnafdCU
jsDBEtUV2OuZKgOMcgX0JHfFbWWPuxCDm/xh6lVFy3wjJayKtZLDgf5ikpIEz9jxaO2+qkJP+2Kq
Uin2QV5KXOONtiryZ0yRlXA7dNUQvWmdXRWPtepkiAPXTRboKEvy4BCoI8Zq8jNQojaajeaRWdFX
OThp67sKutC+y0tQVHunKkMgo53qdCuOXts8q66iF+FWnwxDYHgcoz7v91Cegtu+twfBqYnBu8OG
7TI3QfOgcmPvlwz0NFrj3BdQQcch6SDGKFR/RIgWP030/0JfdgAB9zFBWdtiF6D/G7ievDM1qM5r
2LWY2+mdVI1n3ppj/6YZwgBx0qlt8qMXnfVgKjA57i1clSsfpBMSIa4bYuJXBb03rEJLb+S68xB/
93u9zNUnzDGTf1tq/taDqgbJYaSCZ/uDkuTTCktABNIRjtZ8VTr2uz0Vxq8KPj9u0kqkybU9Tthb
BsLoM9/DTrj2y8zFg0mvQhzwKqcua5//Hm48XpIDmKIp1lY16gi/XdxX81WdKvnXGmyi60d26Q43
BU2V0e/qEPNni2duflvhLVVv1aiJ9pORGdpaNs2o+N7YjA3CcUrSqhvSKR77Yd+7jx0iuJVfm3ah
QQeyymhnmAk+zRuseBR7Kye1SvcdBJcauEGWedYLygr576AzOddZm9VQ5XDFMx+hkTXtbSb1wLwX
Nf61+TZRJ9O+jWUQ/bKyZKzX2WRAj7WkbiKgUYXWMzzapEeHd3RwIkQmsStDv3InNqSOEvdjaKZB
c8g8wEkr2kFYxYeVOs+uFJ2ypn2viy33vz5tREuI+lZ2enej9oXOc00GGs7JQ5RPiCFlQfs41RGM
7wyG50HitvGHi82km1iM4xZ6Z6H+bhw71MGsT6C50OXP6p0lpuKr6qWetSptmVgbYzBbsR25urqV
sCtz2Cr0L2PfSQsbr9cUk5+bjG4IeNDAdH5hARiPd33jdtnazSyzpY3pjV/BGoCm7qemKe6xFM/c
jbDjwd4XWs9+1vJSt31g0qV8MuMiFjvgSp29CdQC2HktHEW77zoK3NoaladQex/zNsOaQqkmdPKs
Icn0+3AumNLwD1lPjzujXQW8Y8SvNulFGe9Qr8IIdJ2JCIfgyynenEkepUFYGcwwVY3aFmWnZY2A
/njQemM6vSUYF3Q3ZdhkzxVmve1jYASccZdrBOtUpjhsy6YxhJ8XrftJnQ/ajPTCbBVZCzQM6VnP
mc1ftRij6VD4jmztLTAyDDMJ+gcEcRDX6O1r2o0nSRJDURKl0o2OOwCkRfYOPSGJwkbob0TF4lCP
TXjn4G7x2gjUs3dCc9Jr5iiLtwqTo9OHDg+CQ/MLfgnrTlHWSklpo3cvMyPLR0qqf9C6XLtvFGjB
ocCnwMFxmZu/0cSVz/tRmjz6vrO8Kf0wurhohpzAZmsZuha9oeQtjBrlKYGP1Hwhnpcl1tNZ7q6t
kCLqrrA6y3vMc/i8m0ptqm4jw4lEKTWS7NW2uqDaB1Unnk1AuB0l1sbr/gR95JbmGvp1G//slUhV
t1D5cnUfe7L+pypsOyOWuXl5N4Et7G7IvwrjCsT05GNiPoluAQ8lDsj8sj/eN10y2DU6NdbbhH6E
nG9YLfya6pG865VOspGqtpSbyydm3iDHK+pgs4Z0Gpw+ZyaeH48p28IddRijb/NN0vopfcz4tlUo
ZPilF7bXhFxPhvNmLXIKTWTYeJ8sociF1dPDk0ry3jQYGK+wyYxfchUnLnvIsivvvQ9oyN9z40NA
HQO4js4Qs1s23MN+KvIpitW3IcFFbSuEVrRfB6XGDtfiCdNvLKlN6j3CHZm1LvTMfQWF0ekrmjBO
thqVLB4yP8kTK/seVQav9F0xko496KJotRscVW3vacJCVmCKq5DxFb4wjEj8G48isEjPOwgIA3bP
uFb+ENxk4SZIpzp/8Nwsz1c66MR0o7e69oIkZK/5tllVwCMF3TKeNyKpb8s8mqJnUwpLfg0LvWwx
7DWGtlyDr1bDlYLcmOKupNEHyT43wY36ZRzoLVluoCsbR0+tpFs1SMI5W8RzsbldDWbtUPomWGR1
ssk7q5sdbMsGpea7IBFd/WROXGFIUYV58e5E0qo/WbUiVtFwIW7wT8BEaFYe7zhEe5O4l/34IhQs
POOpwO0oit0HZzLesYdUrvSzllcCSrImT+MZxAjN/wS+1Mho0PqoUV+UkrfC1h7TcDsqqf5Vzaws
3Knu1K11fMATP42MKvRru0zNK4dsebD5DUjgEaJp7sxttcUh60NVCTOv0F9COzRWjpumzzg3R75e
qiYpx6wVe/lUn5RcPkacgwjF1bnmsii5pEJrrSqp9ReosvoqbuCcZ5GMt30ZBEhg29MOiThtVcTN
TyVWkjutNcOVW2Xa9vIPOTNzVp4Ag9oBJaal5mxuRTnBJDNegiaO92qd87ro5PgNbJV61zZtf63W
NBcDj848FnRUd7igZvQqitHHu0uOTot4u22+jIlX/+M0mf3g8e6x72DMOKoft4nrrZsG1cQd1mEK
T1yp4I6udzgyBD0QNMQqodReXoVF3ZT+CD8KriVUBSq15AXHPworEyIp/JMX4D7RSkcsZuOWVav6
U1f0r3k5TM52kkag/ro87rLB+TEwnUoYNcRc7uvFNqjTEQgbIfklitzgJ1gSma+lWeMoHTWGt4nK
aJzWaZBEL6lXyl90SZONJwJV++TNNi8A1D6iMCB/kEmLWo7pxWVi9YP10tad+zWRurMKvMhuSAJx
F/A1t0zb3eW5n1lzfISo+SPijcXVcs1roajKhODti4jjP0lvlneqWU7pKodWtaZQ1/zE30j/HD5o
Xm90LWAOm/hAzhM9/tCdRklCzVsbV7FevTHVSKfaM03DE6VtE2/7NLxGgzkT3kAnzouKJgDjzwfw
r1zTI8fOOlFYL4WsJ7kpRjnd4driTD4q1sEDOKwmXRmJ1fUrmDjlSpXGeKWNvswI50mjPTHjzkAX
n7R4W6Nq1Kxm0irajLsGkMctOXq5GnhkrdU01fw8Nor1OFjXPJQ+1nNx2oFFAalDtJu8Ylk4bzGP
R6E8dF/iIUj7L0nBjniKMtMC9ZFaOl4VxZDKByjdxmq0W9fYdLzg+1WCrPdDiWZXtM+TXrnp7KCd
/kju2Db2VfoN8bauHW34PZh9g/VD0UTa0wSDwl1p0RR+U/t+umaJdhoqYfrQpEK3mLYqJuzHX7KS
Zas4ZcYyCq5wxFubxI8QIgIV4aXpgwZy6Eo6fbp3GNGhGk7ReEazLU6lHZqB1lCdful6eEWTqTSH
QWnw3Yry/Bb9Vu2mNtRxJ7jadhkX6ZWgsMwFwZzS9UTwhySN8/Jxh/21dXEzbEzexvaL10XtTnfL
Zh1G3oBG6zBduYbO3IcMxpFEOhRCFUT748WNqKaOwSDsF7uXWey3iP/sG09rIb5WttmsO7fNqGK1
2hfHKwvvpuG4bXQ6WsDrYlGGnw5O/ByuKXQG0JxC4eH456TYHXbZqNkv1ah33yI7qDaRGLOtEyGL
PUEe3TmZ+Um9RYLD/yw4JxRhdCDVx4MOkOJjyiT2Cymis7NLtX9PHAfwRw1F53Mt1/8/FnoZlO5n
e6XFxUOJ2KhlktovWqknP3vU5/xCH5N9XZbFlW97Gn7meaGWMd/4vAuX58YDfqXw5V8yu8OkihvY
70Jdrsa03MdWqKzCCeU73QrjK/v3/MBoJ4ImhrpmLEJvZFATMjvLflF6fHqGuCtusHLASqrwBh8u
7qbr5VuALPCVePtxLo+jHixVBuVCJ6eEh3D8Ia2ujUGWVNmrOViOeAZH7Gm+4YYaTd9WzfzSos+z
HXOjN7dVblbOmr2VamssC/v8zoy0hg3fC6rINV6fGwNzFONKaDlz4OgmkuHDcQHwTDPl+Deiw1Om
ZT4Yr5FoXoMgS7dWl0QrI8v0dRpibAjm0lyZ9ST8KhyyVT2E3i6hdLe+nAacBhmTXvAM6kTTgL8v
Nn0Tq3UbRZ37gsZUdKs13YB5bqe8jb2lXKs+naYcEIhRHeQVD2GAtvzxnAGSi9zmBfaS0oG4CzRD
7oPISgDXq8rPSWtSBALltVM9f+zjzUCfCEzDDJO1ED1cTDCZQieb7C5+lbpB84L2+0uLu0PNo8ps
10K2wz+XV/TcgGjgzK4Gc9lpaepDCaSPQlNNXrvaGn8B1K03ntTVHcSFEb9m9f3ycB8gvMUEiVgg
1bhmZujB4nxDr3VE6zjhaxW7wv5e5ikKZdTTavUui9TYVwSlUXSY/qmHKLiTBmaN/ug02k6Q8246
u05BTPZxm+Gfjov9QcBmvbIkZz48Gsag9ujzAnVfNpZHbxiNOKjdl0CaYl1aJF7J0GRUw9L+t5m3
ri+jhAvm8sqc2dp4rUEhmwspM6vreLspdVZNWHMzqjHF+7xM9fvJG6yDqiR14l8e6zTWsbc+ZAnJ
NsG3LMcCrpdFxpS8qk6crKq67Ha5rDO/IH2/syO1fRq1VqzCFPLI5ZFPZwmNAcIEzCMcgGDIHM9S
NFGAAFKUvU5T6Rg++KRi1ddFpPppbl6TKj2z2RgNAB0MMkRkOM7HoylF4rRjX6evGHGq+qpoqkGs
hImS6FclwZ4RxZwchepmMNVgpZRdG/6BjT08CnqwgW/pgfpHbaXr3I2iq8ZNlOGV/pw2Nfv0k8vC
WwoMtTMbucDhURd3QOwB3m2CJnqPRy6dVYmB6ZoseQw2KOteQ06cfP05U0FcnicsL1gO/fGqTGku
cUXyIiRZgvS+s9Ns5+Y5HXKWx8dvwvgh7fjeqDt55Yo9iTVzmYgCAvmpNhu/zQfvrxQxKgYqZfTs
3xLuhzdKdNNd14nhm8iq4Q0KyDXnkPPjAd8iD6c6tVQRogxmYISd6m9BnRc3eoa7VTcU2aZAV63y
Q2Rlr1Snzg3IC8bDGueD4LGI3k6Q9XEcDOYbEAz3beoG+2uR0R1TMThcGx0+Epe3zQdD5SiaQv/G
5Qjk0MerbZkETpoaydbSld9uLlt7XfZVw4tHj2iBB15c3Bkyyrr3TBsdS9lH0IzLJ5DPDSI8xliF
29iYukre5Now1le+Nfk4X/Pot800X+RXuUQd7TSvAUyayGbIu9+gAiLFXuteHZFJ1TBJnVU/FK4V
3LvUbnah4mbToynpBtEWrHncKYkVeQ8i1PO1Kd3CWQ+alfcPjQDD6ReOqdY3snD6Yj8oYURpHc62
essLWbNupjo24xuJ/2e37dUuVw5N0AJ8pFBpZBsX6t9vg1wh8smdyc77TouLpzRDxzpaQfIsxmRj
C0NWlV/QOf5B/1YZD17UOC+GxcP4i2bG5gu5eZL9nswO/8TEQ2l2BWAhe48aIMO+wPn7lyK8qN55
YYVMeN8NY/S10iWlikYY/KcrS+UxgokcXdB+X4a2FT85SdI+BQ38kRulCPLvJkimEVQzCKb1mDi0
AZV0EHe4VenPk1c32uuYT570yzTNk8eOdsOdjXRg7E90FLPZKMPOf9TmoKqI29ag3PypdpR+XdtG
cu/BanVvUYgyWt8JFYnPSibTzNdj4TV7ujJR9W+dUzla1ZUmqedPevmUQDk2adLHaXaPFZGBw2rj
BT8sp62Lba2VIzaSdmqiENRHyjouoQDs8F5Q7oM8H7xV3OMs82xXY6T2m9asRFpssL10nAgboTBy
twPQ9cOkJKr5O426pN/GOVXerVcpxh8zDqYyh7DkehTM7R4wVH/lAj4Ji3M5a0Z60xKjzfdRffsr
OmleiAmoUMffhIhmF2ESuY3NJtzOr2pf0sVaKxVG3mrcp1eeACcjO5DBgM/SR6XkwjVwHBdLG5WB
fAQ9b/dqLrd6C39oDXZO+0Yvq/whQeegn0/1s/R2DSbvNA4ux5GT0gGJBxRrFKVwYIW3uohbYz7E
Vp4X4Z9mHOzwm+E27kHptYlELJeP0MqT5G6qArlJojb/we00XglkJykX6FNqB7QiQWjaJ2V9Wnta
wcMlfSe913YxTi/hWhRjYfhIlDwoxSRcmumeuAaXXAZsqolUMkm4Sbk/AtXxymdu1QxCIiY6ok+9
raax2gvdFbvMLIYnz6qQ8L+80nPG8XdQpI1NXxeSCp1X2BrLjlmbhcjkOoP3Hgq0EMEQdZmvzASE
K/C3ZZ5FEYhGGf1V5A9I7pcCAaqCJzG3rPdOpSj2zQGPVasM838B3Vif1NNE4Ylsdc4nyV50/n3+
LX8dHNQ6gzHW++BdLcvpJqmn5raOKww50fteVejJXjmoJ3XwjwGBJVH14LCYxiKJzNw4y2Kv9Gha
W9E3p/O6x8CFbNypfbMf8WkL/UBQM8ilMPdGJd70Rig3lz/kyZP440fAPiaPYueS2BzPWnaaoC2a
ee951epyHdgTOo9keD+iphtv+9E1N5GdpL/7IQz+1aOpf8ysQs19K1evOeou48f//BTebpTCkJFd
1k2zolWHqem8d+G5rb33uq6Qftfi4el7PUI1a0OrJtqPZfJNa8fw2+WVON3SfH5I9f87+iJ4oLVl
Wi2ynu9VX8Rru3bHcGVEqMVd+eynZ5VxgKkTIecaxFLUfTT0ofeamgXP9PS76Ulta0+NteNq7O/s
2JuutHnOjQd2BZ7zh+vVicNI59qj543u+9BbxrOeD+7aG8d+hcWH+dpUMr4yv3NHFtoGmTGHFszL
vM5/HaNuxvAOeei9Z6G0vuqDDF+KyB32k5lk10hj5+ZGJ51Sw8wvgth5PFYqyQglPsHv2M07w65s
7eyuNGJ38pVM8XDYzSzjx6e3CSm4xutmju+Qm46HNLWixzavDN6VQGvDVU33KtyqKVf5lRB75jQw
0PzR6FTCOV4MJBBcHE0xBe+1KspVWQQeCAyhbGz8bW90OWY4pgfyOUlkvbs8xTNfUFc1F5o+dlOz
ceDxFPWmn2Kzkt67ZvSRh6HVlGC7Y5rTRh2A313JGpZ3Jqce2Uke8BAeEfVadgPtWG+UDLeu9wzd
x3ouyI6ZX+t29DsQSkYW0eR+aHjB4fIkz2wdgrzHaZ+1hE7IwAPGYFSYLZY3kCGCEmV3w1Nx2CsD
PAcrbT9JTJtvFxr9MyWGJ5xx4sSGjq7MNHVU3md8xK0CH2fdlfCnNoobJ/cmq3Ct3X7uM85SV7Og
z1yhWhxE2k6JF6BS8h5WUxSuYc9SHNDtpFgVURJc2a1noidj8VLi6M991cU1kll9VIuoC94LU7Q6
jWQTeJk2TOqV6HJut5B38N6ne49RweJUeJ2sjHRygncnD1F/1ftxk2Zp/P9IO6/duLFsDT/RBpjD
LVlRwZZkK9g3hC3LzDnz6c9H942KJRShM+hBo4Hp9i7uuMIfruhbezdmie1gNU7e4fJe+WjQ2Syc
JxraHdIkpwdiyL3cjrHgeBVkCq6WVP0W22XjEARyeWiLVrstlDBaOYXngyKJRjGTEj7xLJvndNDe
66TQkwz/tQ0DaLCpXnZ0iKCj7azBL28ypbLx8gRaurn8secrybhzBERd6x8B6HRcKtbV4AcmZyJu
1MopWQhCEkpGfy+Pc749uUCRYQICY7Nz9MX2xNbJSOu8DV6H3rRv1DEdnag3jQdNEfb280MB7pnp
tuQGMBpPPyn1wzjCOS1kqD69GYUSfcdxEWwzkhWfvlbA88zFKJU3d0a5nA7ll3VQW5LGV9lqdpuK
WhyHUeYodMGNFdT57vKXfbBJ0OCApckdyl22lETTvMJM2xDmTi3V+iY0h+bFFmpyTO0oBJ+Hbkyd
5t3KGVymWUwiHRT0wOfWBQ2V+eV698Lrul1lWpaHrxId572q4A+oapgLhWOsfqHC3MAwHJQnQB7D
1o4lY+Wq+WjjEFrMpbB/vPTFanphOZoYV4avVOe6I89k5GpmljyYU/dJQ0Aubf5HJRsJdM4CwL3F
l+ZWp09Gmb7WQ6KWWykN8/jOajKhPFKhau79Al3ONW2p85eJLigdQ2pOCknPsnWYFnEMhD3PX+W+
AgqGBfI9dSH1Zhyy4ICYxrByu30wHnUCEufZlYzMffGRmW1MFfCn/FWtTN0ByhwiH9rXzaYfe+1v
RJl45cU/X8D5FaQhhYweN81SUBdgUJT57ZC8SqMy7azcNx+7UNXdWu6mT1qesHzQ6wgq6EaA8STo
Pl1Bwog86DHEfRUenYLvY1yR/nu2l4pjDl3g++XjePZlcx5HTDgLWPEILr8MIUm/6NWweZ3lnH42
aBw5MgEqj69Qu//HWGRmJmnEfLX9s49/dwpBjxWGNIXtqyrlOigB5Ku2vIkQPGoRrrUgzu4ZknBq
s3NuxJedoWk6DbZy6SnDqz3U9Y3qhXjHFr3+deiiY2dH21DJ4uPluTx7hwBIATwGnwY+clanOl25
vJgV2P1IeZViifClMXEj2irUCu8vj3O+ZjOdz5IpliGeQSZxOo4dd3VHnqa8NvQo4NUqhn8VDLPD
UyLZa1Hg/Ied1E1YL0jYwA9IVih5L8IkudbhvLR28ifRscVNgkx/pN4fudOQmABAw8yFyGZv/VjJ
/lz+zLNqAw0youtZyBqJWekMx60Ohpq2VVf9pWRq/AoRNLsmsxofygi2UVL5/Z8CfcDvkSYPV7jz
WU9KOvYrc/2v+/f++7m3TRVJ67mQDqNsaYMXZmLw8klv3vC6RShvMiKvwvS+9UvqYmOLjEkooXFk
q5P2KLQ0ABQ3qvIh7fUqpmacKr+aGKT9MZHkXFp5S88QDDNFgzgcLVr6bHNv53QnqCEynE2iK2+I
EqkPneapvwRIqxcq3lXqJjJ0toHq0bY0FP26jLLOdG1dyDOnMZ+DCa17qqZ4eIaF0Q7bleWbw73T
mUMbiGcXfgE7lcf+9MfJlZU0nTwpb1LV2LchnacXWRdJ6Si1pX7t4Qj2jt2Utun0lOtTh+4Ell1d
VfSHRgsgzwZaGegr67l8OuYZIxEmEiCrAVkx///v7iCzI07sYkN+m8ZkeNNLOf+rJ1RVNVbtAVEy
Y20W5rfodBZQZaBGPceLwLSWXP8BYlGKP5j5FuWVNFs4ZY3u+mbaOGVQ+1/zusikGzMYJUdLIiww
cp7qBy/TOqwE5PRPNtK23AVKk0aby+tzPhOUfudknQSIZu2yIGolOYoSrez9iVv9l4gNj3Z/1vU3
npkVhzSq3i4Pt7yPqfTiKwArn602w2gXW9Wz2xraheK/+TwCziTFNEREKa6rom6OvZp1V1pvBSuz
v7y8/g2KxRMVfnC7ZCanqw1dLoBjxqD5BGQVzxttT8vLhhCYy3ct0qb7Qa/lY+3D6L38uR/MLnc0
0hUUuuGELIsu/RSUut4K/w09ov5H0Vj5JohC9Vprh3iD7/3h8nBns4sgGbKi3NK8drR5Fx9KpCSF
YRRFbxycOnVUBLReB7Uda8Q50t6hroUIr651a3nmvGonu5txZ6XYmYnAPblUp5YxpmkxhojfqoSj
A70n3/h25el4o/LufXbHMhitTQlwGstJ5/V0NYvKVDora+M3oBXh6JRwWgVAAqof4O/FFsmOas1S
5YPvo45P/gW/AqXzZXgESTKiUd6lb7rvZ4fKs6xr2MDecQqBsF5ewo+HAoDLQ4N8zRKANEHqLmKp
SN+CRAm3qS2L3RAoSgYtkQLBSkZytj0BgujIlc4ZJtyRZcuNKmQkC1Flb6AXAzeMB/XQ0ozaj2Mn
7tJ8Wiu2fDjeP5sxpPA5DfPHv7t2pQZUUySH+VsY6T5aEEVeNkdJGfRrv8pygWSppq5AJ8/O/vyJ
nIb5uqHFtmQwxAE9eRGb6ZsRRcO9F5XFFoM9w6naGMCNVCvNTanpMT6vRb8WNH2wluwVZI/YOwQQ
y6BhxOsq8qF6vgXtkENnwhTqUJd9FNLpTo27yxvng7llMLAW3OPE8meGQ5kapola529TFqvbHPvt
LQ/fsO9QX3R7aH4rd82H45FM03rRUNJbcmJSRWmDIh3yt7aKjAMFiXgzTVV6x8OVHWqe+ZV2wPlk
oqsEam0Grs2t0nmh3+2dEm9xv0/l+G0ye+mh9Fs8ZKVivJM1rdhensrzkBPhL0T0kP+YBc/AS52O
JRfgOwmWkjffKgt8diYlQXPBMp7tWonusbyGMxZJJcipTv1qwG/c1d1UrrQQzyeYH0FYz+uBAglR
8OmPoCo5StGYczjNKdrrcR4hN5Gpf8yhiA+1nX8WrcNI1CXBGlM0gDJpL8ZDv7grGjFlb/Wo/arb
sjn4Kg9XMZmbkFRpd3mOz5eTaINOLGVJEmnaIKdfB0WojVVPtG8Y13tfQmlCsiayw6Omdm+fHwkk
IWEHzX2YfIsiaGiP8tiIqnvzeqW4mRQ72PadH+4w5672l4daFJiAdSF7CjoWCIMMeHqprTRONVId
IlX++lmuwReulW0tWz0eywKBF782jilWtJugD6NHyQL1d3n4JRzpv/FncBk3nkoDZJ70d2ekB7KJ
Sl0j/4X6oGnbxiqVp0Zr2n3m9/qmHgvpRvK9H5KnWAcQ3IBwjGnaaWY9fZWadO36W1y986+hWkIP
iGyfuGTZoaV1C2RabpS/iujMDbIGUDCMzFMfYk+19rWnIXyQ1p7sRHHVrQQJ82Z9F5H8NzYSfnSp
5+tiCas1BtxkFD9T/wYDDSe/zacnJTLFSkFomRb+N8z8gcQjMBGX7Mu0oYiZZbL6twHzc0ScRXVw
fkM0RqmqYCeNuuJkEYbeCMJMt1EtvqgIjR5DszkmeV98Az9drXmyLBvj/CbOFIeLm3K29FQXZTFr
aAdbpJr611DyX3WeeocAhPuON/JHa0ZW5cjo+k8bvC7Dh3IMoYmELUAsTLJXIGiLI/7fD+GFgB9B
JZKS5+luLMoM9UEl0f4Ccwy3tR0ZxzBA+VR0mtiu7Py5/nC63mR0tG7pxfHXWZbZ9nY4a7oFviNU
CxUNqoXXXd/4P1HeqY9TPYUbDAy9TYra/WYQHgVtUD+/L/+KRfg9fzBabiTiqgZk5Ew2SvatvNdB
7PiOFtX2VWvZ90XVI+pTym35Lao0WMZ12q5RgD/YhUidMcMEGYQbeMmfTvToRbmINYRDnEENvyAq
4SW3LVQYpEjE+LdOBmuLqZr/a8CFCD4DMkRHfRC926K/WrphJxVXfU2zbSW6/OA64vfMaogooXHR
LxH8dqwHhp1UyLuSrEi3/tAGR9TLLKeNzcENMm+4GhA4QT4kMXadMmDyYtba9ThlylalXf10eXnO
96MFEJV4jPOKMuySJtQodmc0Uh75TqxrAGVszfvKokA31/I1NsvZ/UN0C1qCzga1YvLc5d7P8l6I
2ux8ekNovYAuR3GoK1K/WLnozvYcA6Gpx56Dlw92brH2Zl8OY9VJg4+6bjrFWxsvAGWTNEiN3Wfc
zoYD+g+76FZBLWTl+vtg7NmrmS4OvVNCwOXYllKqyaDKvmNw5x2z2ktvVa1M3SAosp8kZsNLbVnV
GlL/3w12cth5U+Z6IN0cpC4BDZ7ud680gr6YVPa7B8Nr3E0UWpXrICn8uzBVUWlLLLORgM+Dx9yM
opTsKxkn+heIWlPulpFvZE6Z5WPjKHGfkigPMuFc5KBTEWp3eYronIvyRaM5gImNfDsLoYS/9KjN
xb1RFUF2pUeik9AiCAFkqoY0kjrIA3pSheNBWA4HV1N96zdiTtlLkAZIVRqTWant1psqS8031Kkn
KFUVgiYvl/f42ZtLpAOTZAZBMDX20mi40xHF0epU8Z0AulN97Mt8rFzUqVT7Ri8rKzzC6+qv0Z0r
0m1Jw2bt0Z/n/mRtoOuAYbTmLiI82qX0sgElDSpSjwdmAzpudADpNtTc4R1Ibm5n7W9D8/WV2//s
oxkTMjxaJkR5AHcWsSSodkR/OrSfHE3P/+Q4y33N0EynydzbV8owYJwOE2FnDJOxcgI++FoyBEys
aV9BHVl2FEnlYt2OUXx0xio8mI1fxgdfUSb/oQnVWrvJidjTlbzg7NTRz0f/cZYppYcJQeZ098u+
1kYtRc0ItLCmOQ16iY0rV7qcOmnvF64ohH1bAbbxVq6af7i+k7Ul+wKvObMQQb1ATz4dGWGn3E5V
FTpMI3VNdjWQ+taVW7SqnDw36BKAhtZauTlYmCGGjWtaQI1uBiPM2lsz6wkFdmT/6HFUqFN+bdtJ
BI5cKUDmU5G2xcayG20fEFjDOSxqXO9JCBCnc6Ad++afIE6MdqMRyktHUyWxRhiK/qJ3bTccK8UR
mSmH2ISJetpqaSqFX4yYgtAm0euq2OA4DYb38mFbPihAtwACsOv4G4DlJW44JtaXyNGU595uN7ry
aCeBk47fLg+yXO7lIItJj9u+QZc5UJ7Vb0h7CGcYnfCrvbKnlvt4OcgiR2oCAzUw4SvPpJmOKru+
uKrCo7WmUrzyLUvymWFCHy/Ev2/xD+aD9G08rn3JMgVbfMkSm5r7ul4oCWuCKEJwIzeOGDfGq/+9
eVQeLi/M8tZZjqScnoYSurspVYwkf42vUAzTt/ptcIVFzOVh1uZsEc4r8BJyOILKs3ebbaKN9K0/
yiulo7Uh5mDmXdoY9lrjCS9UnrmoXW3jOcFW7C5/xT99+Pd3x3K25rP0fgxskdSi5DPKX+WXcr8L
YUg47WMHp+BPKJzwxT76G3FE1k5fq94udQ1IA0/O6TJeSENRxk3P90X+vtIOteeO6Z1UN04l9CtZ
cdCu+aJbW189yqpwhF4CHjoK6Xqqd/zmTY++iPEdIbkaMvTlaVm5QZamfBJEgygZ2EOB+Tvt7+vs
R1ut3B8fHgieC2rlBL+Ud04nXgmI/NALYf/Ezvf0Sv5p//Q3/i4/XP6SD/fQu2EWpyEfo9AOYobJ
/8aH/HV8Ecdx/78NsTgJwigaNaW1+txu/e28TUfns9H0v53y7isWJ6FRob5PyTzEVXHjXynH8hiv
nYR5ws9OwrsxFiehCrTCrDTGkL9mttPdgB/DBK76XVROq7rxH+n3/zZti3ih9m1JNCm7P/87XYsn
9Srbry3+sgP93wl7903z7nh3us1YDgqB9PWz97O4Ufb5T+Ou592+6qpd8xQ8apPTvAQrhjFrO27x
MDZxPlRByJjj6Ipno9yIwrW/G4//2+wtXsas8BPUKJm9fjsc/tt06vHyEB8+vlTuiZcpT3JMTycP
158JQGGsPJvVVS6+Wdo3vZ8ctf/xvw2z2NtS7ntJNDFMEWxtfR/FV0XhhtrKIT0rP5HwQ40iLYRf
SuVniexrTDjyVSJNP+zaCjJHDof23gOK2UFph0S/y7McFUVUu8KDGOok28ToSv4N40oj7MCw4dfn
vhrwCL0CECSzyiICD4vdP/ZDpUaNJ/+w4gRLOmnIvlZEyIRrpeqQDw4rkdQ8i+9P9wxWwVQIrAj4
JsraC6AMqnD8nNgOfvp6amuOF4UJJtOeuRYWLl8Oon9UgqC5gu39JwpxumnawUM8XFO8H12tWGXg
WoUeSVcmRQBPdmms1Z90EQP8A8aIGBdUPzkmShmnAyZAa0O/SoqfapnqLucuk1xL4LBl6hOOxFFT
rIkpLg84NQWerLmSjUCHai+Btg1VLXBiavirVkR4PQVx+NXAZ/EW8WXr65RP+U0CuWClaHm2fnMh
Q4a1QPEU5allzy5VE2kQiESjNqqAmCH932NfoLiXd+XZ6qHdP6MCAJ1TsaOjdTqZorCQhU/l7Fcl
SrtwkQvPv9mzw/MeOEy68uKcfxKsHapQIBHYe2Tmp4NZBdVDC3X5X4WRtTcVVpL3WamvTdy8/icb
n8maIW8y4kfQL5YkKOEhq6TFhvEYBnm3K4Sh33ZmKB8iP32iBmocBOYahSOE3LlT2/UrmfiyZweI
BXCWRV4K7IEayJJVr0tJXIrAtx7LgGcBWu5gVb/MQQLknuVBiwqvVYUhuPAJxvF3lDozxXYM34/F
W5zwr61M+vJSp9M8p4SGBTSLLtcSMFcmNsYFfaw9jp0hvsB4RTy4owv7XFmp3O0Qu8kBO13eVWcH
hsFmIyq2Ly0gakCnC12x+IFlpNZjIbeRS8HQc5C8MK/QklePHnjgWy03y5XX69+JOF149KbQA4X6
NiutLhFEvPseavmaj+0UgtTos8S1me31tun8+xQ9FfO6ajJN3oDar2rXR53adiSNY/atQgKjeMM7
uR09F0djDbVbdcABHEOipDbqq1Sp9WJDXt90qTv6lNMOo1ZH2ppv2vne5bWieA4uHNkRipmnE6cM
yJ7FcKMeC6WbjG0VaXWCu2et6ofM9lVrp6aanOzDtJOynYEQnr9H+dxaA4gvM0oAH1Sw5iouuwcZ
q8Xb0c1pmAYd/BGRoWx66EVjqw4e5YZ6DEDIlZupop63zSU0trd5Weje/eUNdHYtzQooVKwBMaLW
wSN2Og9SVGh6KCn50xSPYU/7IBqGnV56Y+BkreGvXUxnw/FOgg2E+QtaSUZo8nQ4y69MPEHM+CmZ
koSaT53B1hcRFHgnntpPym4A3YZ8Q4MIYDVvM4DE09H6mF6bHrTiETus8T5p1dYtEjXbF7HfO9ZE
bWlMomFDwc5aOZfnd9O/AqFNxYy/AB0ucjCqVDpaNkn1pAaV+FKltn2jdZH9JR9b3eWjtWs1TpV7
2dOCL5oc/FXkJl2Jy87uBl60mds4kxtnB5BFfmbraawJvyQa57Gh1F0k3dZrZ6HWvtezK630f4SI
rG0vb6jljkaPTZ45MhAOUS0DCHo65wipl3Fn9cOTkZvWjZdQCfxdF4qduKEaVVTQAf+k+1Fr+n0+
oqG7MvHnwwOHsWb9fuj9s6zY6fB51qRKZbU6EtRxfFfTBr7v017r7pFZn/72itkYG0DHdfPFUoJ+
TUvqbNmpf8OGAMQBZYCW5JIQ4XU+tU8jHJ96siPZDSLFwvXMauMrtcMrx8kB2n/JaqX4FpW1cZV1
Y/hbzb1BX7mil2/R/DvgEcAEmWGXFOVPp0Hocm+PbSk9lXXjjQ5RQlHte6VJKlT7fB8YVJsWK3Cd
8zHRUwNwxbBzx215lbRDiiUFvgJPNj4um0br7K9TaaOTEosNkKQ1Jezl9gbEhjESIixkHRIKeYuN
FuvNpNR1UT1FE+omQdf0tyiRTDth277ilIVC7A/Y4M/l7b2MrFQoE+CI0YJln4EyWFzYfqyr+BGW
+pPa4nU9a3JGz7o2qmsP+0fjUG9H4nCmZ3CSTxcwbXsrrBAp4qLsRHg1eSIxXbZ2pa0cmOWNzAcB
H+UyBsbCRbnkJdfYuaAp18pPfjzUTix7+bZH0dwJJC/+7NUwD0VYD3sB5OEZOsRu4XniBSU/ofye
36hTZV63vebRm2WLQp2INk2QT7+TDj2my6t2vjWhB852eaB1OA7Lq1CubROBVUV6wuPN3GVJZUpX
JWGT5ZTEr9/VFrenT4+ITgG9YLYo3LplAbKPMymuO8l/MoO43nmG2exsObO3Flosjgn783M6SACP
QDrOfZKZEaBw+Z3uFz9DeGfM2ukpypVkb9d1DT24Kw9+KhnbIm9fLn/e2fYE2wzegYSJp5xS62I4
ye4mcBHZ9JTFQfhl6FR1S4VrTWzpw1GIqukpAv/jYjn9KM/HfaHF1PDJlodmM5aJhjVSsOaLCV2U
P+d9PEvfdMb+gWkkFMQfb3Go9S6bWiQ9wkdPVALhwWoUxcZQ8zL+PRhlWEtOEMPi0B0Ac6VNxBqF
QfYyVZ2ezsr1IL3/gMiox4PRJxZ2ME0S4LobZbjiuAngMPs3bRBzjB0b0QjvRbUjrytdERh9ZTsA
w1sROelgGJOrTr2Xfq3VvIX2nA11Y+zpPrcUuSKYMrLbj1WgY8OK0ew4IBBsFum1X3h4KTi0x6n6
7uua/RG4UTOpBpV2C2ujIw40cA4cOOSJBUSkSjua4mqiFZ1+aDElxkxkzJVSNpwAJHdsUpUEP+R0
PWSSGzvCSecLXBO16jcIHw1lvNXL2oqv0U8L8pcwUvL8Gzp2QRgdsaDTYG33huTh/jRmw+gHTiEr
2A05AZI7pXAUpUgw0ZHVvHOMQDQGvcBeL8sjVQ05ep4ipQI5G3gFWasz9UVgtCQP1CoOqaSP09em
RrJpT0ZnxX+Bm9mYZGg+ipRfPX1sKXlW6KbuKgy8wle4X1m2DXG1ISnFYdHkTwIc3131PB7ejsTb
iP7mQxNLuxL1od7Vy6kznlREnkpH1WMl3Q1hPkl3lq8FzY3iJ3qI245atLHvJGqAnB0GGjJyL6YW
t8mXRvYSoC9Di9f0Aaq3KQ6+rzbdgwYiJkVjmat+aw92ot/FFV4yPySJIsvgylGKXIgLu0qjoWoP
We4fZUXkb6h7F7PCrjKEWy9RezBdPk40e9vOhLQZlXqov+F8WGf7kTA32BfU5MdjYBDqbYpB9aJN
lwV+vTEt4Wtu7/VJf936aqXtsZOxe7cqVeyhNK8rqivMMA3rW2yJ1noZvdGuJjfqgLpsB5HkvhtW
baDvEZlJA1gUhtXtCMHgVuhWrQxuMllV54z82eGmk8GmxK4d4qyCEA5wbHN0FKO34orNjtXXFuGN
EvtAvBib8U4EQkxXdKP85mvftUr4o1NqTd/3HpCOx6lDMPC69JOhd9IEOaxffoQL4BbPljbNiCbr
2WKOwlstfYc2BMzbNNTAsLaaWaAXioqqpu4MYzDTWwCh2kzANToEZhy/1mspg3szQmt3rBa5K0dN
vLr6zk+w+uNA1p0corKzpW2rqUP6kAOVLd5KMt8YIyAkWO5GSy51yQ1R7wJOp/RIkSlsP8yBykkb
c7eITX3MXCmRqxo9/SLP0g1Lp4Y41k2YvHwptMBsRhSSvc77WfKTMBASWMB5+iapNcRC+hLI1C+t
GwYPCpHqIy6dZlwEt1Hspf4RGmpoGW5eNFEzuN2Y2dObJEw5l50w86NJd5KmLg0M7DDO7PEdAnT/
JwMyETaHWImYiY1Skgf9gc1hhdsMjpT9+/JLsYwvAPyikY0QAQqkRMTW4g4HEF8UHIfkucD07NkO
1OAPjuX1vaKVmOF9eqx/ujgzIw5I7BKJotbYAI6NGT23aJ4e8gJ98g2V0qYDdVpa5UpQMb9x718N
voyyC6UnaHiU9pZah4o2CnzP2vhZ7nO8xoBh2Q/4ujZ3fZime+z8lB/EXbGyKcwkf778pWcBDVIr
/1m6ktlSeV4Ev2yOCGu/RHyXkzqzHFUC/ekmVTXcGknIBS5lRfjJCAOCAWUtmKCzygvhm3L6GANd
AvNUifSHPMbQ1SylKdudKvnm9KKMfut9KfWo+mw2qc2BNhQcshiQL7ABTgfNImwx7CqufkRBb9tu
6xVV8AZpJbOu46rjJlfiyOwyjtPU1PtA0Qf5x+WZPutusMwUEQgaSCqBmS7NqEJNpyhDgPiM7r33
vTAiShc76IuBBvJXINS9S/wktl1cPpXXvBr9ARoWPInWdJVJG+T7zvTEsFKz/ofrPt18szg0Gw8i
zzwxiw1QpyFMTr+SntDG69RwH6B0hb59ZhGZ3HFnDUOya0bKC7vOi1rKK1mHf8qTn5kpeLi6S+oc
2XIJhx7XLjPLP4B1ygx/g1Ucd4xa9KtKnWcXAcVaTOyREJtVaDGSPl1KW+Sjr3qZ8jIgXGjsU7OM
lUNf2ERCREjBWrJxlorPDhJEjgTEFGMpgSxC1LDkzIejLr2k0aSpXyi9K8PGs9S62IVDmYKd6n22
815RRBPJjsmR8e/8Qu/VXaWbuGRe3kdntwUQYYJliVyAh5SfdPr5QykpfqOZ4Utde+ZWTuIBuBx8
AD2S640yBd3Om/TSHUScrfSnlncFufEsPkFiQCWMf17U3CazFGFhpcELij/Em02ECs9+Lot5OBQK
9UcH2Tz9ZC2AMYml+RurDRlqqV6eNn09pcS/L+ZkxkeY8+HRqG3xEAZNdDRaJbm7PLvz7J0cB/J/
qB7cUdz6lD0Ws5sJuWq8ZKhf5Cb38GUyuvSpCVOv2jRlrlROPelQBNXU01aaEOe7mjwIHDq1TCaX
83i6rD193PlmGl50QNXRVRnZIrsNwmyKNmaGtvjKvH6wq/lG7kFkG2H6A4A8HS+jQ5b2XV+9iFkg
73sIwwCiRWll2LOMvhZdUSFAAzDHKyTdAANuhk2ApGXoWnkYrxUpzncWz95cPqAAQxl52X1I49QK
4q4PXmZ86mbUDe9Yq18qU3V9alqHy0t8PtOkGHAWKR0Du6Trc/rlg6cgR16P9ouFvsNjXvTyXVQY
iIJLSHU+XB7rDLvEStJlxfuMkZjIZfruGVljG20lXtIm80muEPM169BFK9emFZoXSTre5wT46Q36
W5LAqhalhKeipJ93U6jC9xuaIrMjB+1gFJHlXUEuIt3EYxEkVyl4NZTecTHTH4PB6r9d/vFnE0Xl
kZgL6SkK4LSm51V7h8xofCxvzUySn+lAmcEV+6H8YZENBogoxIbYfHY0tDYQRkVLmwYG9YfT0dS0
khDyTY1nTcT6M467YMkMoW9LbC9XNv+8t08O+SzrgfAa5PVZ0nNZXB0RmcMz19Bn4Kk8p2H+Jiyn
+pCi476Z/FpzIhqiR97baOtPWr4SAJ3PK4W4WSmeqjLgX2Nxj7Y6UKE4LK1nj0QkPEytncW8/Zi9
XPu+ZIuV8PLscKE3M+s4I9s9FzmX0NsWcVb6nhJC03rbuFo3qW7U+v4VU1CD486iFXDNcjx2Dahm
GtR03mkULo2Q4hDPbbuXlN+dYtxZVudfVbHRfu/z9JlUaM0s/Gw0KAyUXKA7Q6QiK1hMZlH3TQw3
cXgFtk/DfaokjHrN3A73ilmExXZEPnmtCrgsJwGeMOZAcubMzNHsIoJNuqbq23iSXm3by+7gVmTX
bWSWKwfigy+jVAUjl4sKKpa5uKHxgw0zzcqlV9F63ZPe6cMWr4Vkk4+oSjqKKN8+dwCp7kugsym6
o1CGuM6ieNViaD4UhRe/4rIuOaUdJNuuG1Oni8rpk5EEQ+ESA/F/fn5oai0mkAoUc1slzWs2GNVe
KqZ+T953WxA53iL51Dmf/DIFyDsgnpncQBtv2VAneo3K0ZhG5ED72frDana+5ieukRtrRljLs03n
lfVmJueqPpf+YjsO0QxkMBENqs02x0g+nY4h8hE3AT7OT5e/6mx/sFD4I6C9xsPJlC1CFWRyjVGd
9PZ1bOzkxUJIxvLNsMCYsgkOlW+sPGXLyIhtzsNMWROYBI/nssOsS3TZK/gpr75ZmC8ghnSKZ4PU
47zdmkO2RQgEnCtNFtv/5H1JuijR2Tb4b4kBlWXcqfWFNE5Wlr7aOa+cQ+TmOROJmjt02Fav7JXz
WeU+QSWCGJediffr6TNUGWWHL6o+cp8Y9sHP4+6vCd3g2Uo8/bH187X76wxhDOeFJuMsfwEMBfzA
YkBqW0ECxUj8RoHHGn4b4NqmozCjEDCWlVReBsltGuNC2U74fPTHYghxwsjKMA+Oo6cjmeh0IZsR
oyOrSTdNF0ZZg2tZn0XNNSE6IGVZCiXRYoekeqnstCgdmW4SocMssEatWpom6OQUa2Jdy5mEo0s3
Yebv0re2uNpPZ1Kq5TQdDZTJR08eH3JKl4fEHsstalPxD10e+5WVWx49aEPc/wTR9A7RbFgW+aW2
EJ5SVupP1JYiF0DL4Ai0ifYxHa+1rHn5AsyKUjzdM7hsvlGW/OQ85Axo5MC/0aLsjLdCsiN0z3zK
FyLZtBgB5Tt/KqkfK5HOa+h2IcjHwQnLmWjq2s3sZeFCFovUaFMD5NIwjNGq1uH6xVBhZWLOKg8G
lpfwTMjwZ4LvmZcKL2fQJV6RvLaa3fRvSokT7iYbu7jHSJwirtiqQS3Fb50v1Aa7aKTz732pKak4
xoSt/j7juU/X4pLFhUK9i67kjJ0B6olu3FLXSPc04XmF3DzkQgwbRe3s3Zg0yRG9i9aN0XKiDBOs
yWIu857/Rp33JZEQXdeluV/qV5FnJHrzgGpZtrOiPjgkmV1e5QpVj0rvu2sCiG6ncWu70BbVr/i0
rqHRFydj/g2grAg8wQsSgP5rI70LrFtrqnJPs8uHoo+LyEWETbbctB2tvVnV1pcGev0a8fGDyaZw
Oss0QPgEWLEoYogCXYy6lcuHfsQ4pqrUbBdZk/lN6CLeFVUpbfKZ8Xj5hfpwUKCQtNyA9hELnt4A
IgQV1KR99ZDiFXQMaFLsJbkMb9F881zYnZ0j8qjfXh50cQ38m1x60RSJ0SUDArq4dkrdKii7NPVD
HmeVq9P1dnEWnjaQS1eF5OeQ6F0i8W+suaDI5TY3vZcs5SQSFe0NpXoIcmFkR080WbOLtNHP3Smr
EXGula7ytqNVtoJOlFJFjmYJpYG6Jvvl555JUCpce1Qs0CygWnUGDJ3gtQ00QvKHvo1UaG5Wcmhs
if6JN8QrKcXi+vtvqDkMYMTZf2He4O82MIo/jdJLGY40SejfClvutm0erIXZizTt3yiYhnPN8vLP
YoynozRyyLVTFtnDkI/BbZvXr1Mqhm+N5AdoROnVVkVpBHOxqDwAJPz5uW00zyZFefRsuZkBKC4C
uUj4ZtT5WvggJju6530Wrp1P3RXCffn+8lAfzCbPMAEHZXHuwaVeJz2nIRF6mj+IDoFEvx6ar5gT
xL8uj/LBbM4YECoRCLQQdCzWLEljDy8jUTzEMuQ8DNsqN/I8Y6PagbntWq08dKOm01Wt68QNzG6N
abu89NS5t0qUOpdTSfKXwAIwZGnyf+ydV3LcWJrvt1JR7+DAmxsz8wAgM+mdSIrSC4KUSHh74Hdz
FzCrmI3dH1JSFTOpVrbu00xER3d0B0VmAjg45jN/g8Vre5src3AtBxWNaVmL5czHHqD6HGiVfCAR
3RcRYAKxMEk1yCYWdRp17x2C4ajSqFa7W2xVpbNoCMdwNcyS+ArIpwj9jG7pZRG03Rc0/4YTTFSk
L50T5V8UpAafMx7ju1fYv30Z/w8KcNfftgbxn//Oz1/KCt5uGLV7P/7nVfVSfGibl5f24qn69+Wj
f/3p7gf/8yL+0pSifG33/2rnQ3z/9+v7T+3Tzg+rAkHe6aZ7aabbF9Fl7fYC3Onyl//sL/942X7L
3VS9/MefX3C2b5dvC+Oy+PP7r06+/sefRLBvpuPy/d9/efmU87kL8HLipWme2ncfenkS7X/8KZnq
EZk8vailsAz2S2OVDC8/fkWa7aB9qBJ2LcXKP/8oyqaNuKx5hOkOcBwKmRA0lkmFfvb335AbIWTC
P4KbWTyufjz9znv6+739UXT5dRlzo8v37uz0AMMJU8xlBvMffjL3jjKAiLgeqOnod/ip3ieYlH+K
0nHTAUYuPLtR0utycMRFmQnpeZwxD0tQ0aFNrdXNl84qxnPR1dOlE+j5raTO9Uaj0POdP/9bs+sf
zpmdefbLOfg/cHaBSfrV7LpmhrflH7fxl/Lt9Np+6sf0Mo5Yr7CL2AWQetlqnP2YXtYRhA3I8Et8
DHJ52UZ+TC/7iD8lr0AwAskpcoa/55d1RLZBVE19BknKpQ/zG/Nrq8j1dyRB9LDlPlDFopa12Eju
NbWKuA/7LBH5qgxMaVXN3eCjxbDgAKzFJbmIMr9mcz2dVOuDLXcfYg0LrkpLotMsm3Fg1E00BGLQ
JlELGK1HOOjczKLnqWy60yiqHU8U9ZnS0SyKJfCUoaoAXMumdvVm3L+vm7frZDfiY2EA2KDityBW
WbK0lHeP7KGiQRMocb7K8Omgk9kJPw/ia4xzhCfVMHbxCfu9vG+5Jp0DzjNyPspXbPS71wwNibBr
KsJVUMkpx1n2qlrFZ0fOB//XD7d7Tr+/0PLwb6KeDtBVbAcZBFI9+9xATvHs3Ln7/WssKQFtRmYX
uLjda7SdFhdRG4criGaYlQ5i8KW2OahSt0ynt9Nt4QhAjgJBydxFeGzvUcyoksu5yiUfiLPjhxkW
MrnzMYhBBHXNIzWB+0YoKyttlXUyKze5PR7os73bT5cbAO1AOILkB/JHu89plr3iVEks+U4KF6sc
0ou5VWs37Vs8QobhkFnYXtq3fXcAmVn4W4NH+qe714sNNF+Q3Qz8iH3YK+v4OcrD0hUhvjlBZl0V
jiHcxtBvjC557c36w69fKw4k70eco8sg9YKqSWVwr8yjFaOkz3oQr2KnOq2M+jKTZnWlgxsLu2q+
SU3jJk6HYpP3leY2Vvasa8mrFmfnlbrYz+eV8CFWOACV5mitRbN+3en2ZR0bNznNI1syL3GseZWF
flnEdkqRONPcaQAZU3ZQYxSgsadgm6LrVFEql4rU1z6TYq+R+Z8p0G5mLQWFMMcfDKX+nAbmnbD1
m7IxbmyZK8MsuU+0gYqpkTxT+hBQoRrhL1cb2gBFHG4Da03hUhKh0F9qbgVeQe/C5wCpI9fp5E/2
lMBYXn4FksX4IAdju0LhCwdI/KaOTTGqgNy5FDAUcHiTmvrSJM83elPaPr6XAgnM/ByI4E0i7OLb
k6mJfjH19XSm18ueF0vpqpCG8VQGEXARp+IxhS+quVaCgFox594wDrYvla0Kh9W8rDX6ArOBabgl
io8AfgJ/aoXjlQojh8tk4hkAIngi4WzUoExw2M2fzcwCpGpfGklbHqeinC+ytKNuYdh3ZmBiwQpN
9sKu9N5DibryDA2xwCIuep+T51IBruyqk1O4o2SNuMtrN1WaP6eT9qDGquo7lngMcsruucUtAEyc
7pf3ipzyedJatpuNWXTVOcEKUJLidRVhvFHmMtpQVHD0qNFcXLwdb1wGeTuMI4QnWlm1Tes2nO6t
UFNXcskgTFrprAtgxMD9ZMejvXdJud/ZGM00bSiV224Vxc96gcOwlrbVGsiw7YbOgCahFM3rQWjz
cVkaN2VmGmcl3CyfmMc4GxiGCNleRFq4UjI700UQBqOLC2TqG2mtelBMRxcbGWlV19mrPVSPKGGc
bO89C6F+yYV1UuRzT995fsL/7NUMpLt67Kp1lLBc5ZmH7Ovo1ZzCeQ35RvVCOrkeLIr+pYv7dmUn
U32c9tlNboJhtctRXcUa9506IPpBVj3OSSH7Bo61fqzgDo+Jp/AVwTg5URyutaSYNoVgCWIx/Dgb
TADJiF8BPcJ8n5rHdrTS1WgjAjVIWeVZOS+zaHDIFE5ceZmj3AAjVdFF486kpObTQXG+LBq554uH
jj8KKv55We5dBI5x6pEe6hcTKD0CJz/SzHWnPH01ehZZNufPcWNeRoNyoQbDVS07d3nXJS4I+/QC
P5B0hbOms4mx/nZBwN/MQe8AysHuDHTDJeqCw6rIFpBg4Vwqk3aTJSwkxP6fNYeBmUqFawTNo6GW
57pUPUoSIzVZ8UdLSJ0vD7wwJA0qD1QNIvmxOV1E6Iy7ehrEntEvS9Sav/Q0OT004u9kFLJ9TCbu
CONHd/kXLSS5EdlzEbJk6Y/fiUiRYJ/Fzy3SQ34tmscE7lITVyxalcVRLBNfBgxMgSQggZFGj0KD
4delVLiazpaBFtZ4WsUt8m95Zfu5iWziTK3SBd8VXWptNwegeHmdluDVGIKbxFAxuZBn7glQNUu0
yp4NwMKekUd95cZzuJbountNX+Zf8jk6SXU79pyKFS+S5rGxoude6x6bvHnMQFMTapWqZ5mUciKL
eQJRXXNLO3rNaCGvt+tUqqy7HBr7pktA9IZT53hN2ZTHld2zKkJg11LPJLF76W6cUiaX5Jw6aVZh
CzKltz3dvQdaz1PqyUEybTIneJEHhlYdNWkl6XwqkNWbLMV9hiMzeBIJlWVjCfsCZ9ka61E518Bi
I2iUG8pGE0O9olw+XCH0X3kzLiTXtsYmmAxKumpoPZ7oRehAFmRqgwcXeBLlKoDjuLH9rJGeJqyR
rjVYwMB4y/K4o1AK06J8RJtJZ9lALD2HjVGtlXBWb5U5BmDaS1Nz1lsTO62WSrnbRpJcwqIBAJEq
nXSc69yyYnbTJpQnbmLq2elz7aaJVPbFseu9Nq1S9OeApXxssii6SiXMn43GeEI2NPV1JRc++Zbt
q5EmP44klmdirKt1UMvVJ0Wyx41dBNOFlKH65ctJ9CxCKb2lC/Kk1GkXe3GyvL9EznLsJmdppQ6K
uuqHWv8KyLQ8jhWt99KQxdJnFiscotNqBCXtB8pgr626lx+HJHsGG3deLZtTVTKDNQ5se+R7q755
3B6LxK0309Coq0IklSfk5VxMg+YsX4IN5FwvtZl5WFgsg4oNQ5t7Hig3mjOkTyVPiOHK6Nv4c1mw
g2/3iDQ2L2X0/j9gj/4cZlVwWoWR4ralGq/Z4pczJbvL+jJzEwyFUZ+x78a5U720jF+7Sr2utO6i
Ka0vepR9Kqz0LJ2A088zUYIYI2KLInfWSY/dehOz4FS2uHUXhxNBR4ZBcJzGLmTD6QwMWoo1j0Wi
EtiNX8pW4LLoTtS0/5CIPl+rmdz57WiM1wjIJJ4YxHhaVGzrRJSPNgJrPu1nsXRi2YHTev7cxQ4F
CDzUKc+7aRO/ViF/rdTLol0CjG24UCjN42Smz3XCaNqx0FaG3R+yqlwylN3ImNoULFakH8gKrf0G
rpaT6hXjHK0ym73KtKS7gSuxaSavQ9yoHhyx2APkechCciums3NhygugGdH7XmhN1B53I9RxKkQn
8AT0Lau/imLLb9voVINwGKQQXCsF+c2wiGUXTz2feOTCbKUHyqOPiR5trLQo3FznPAehSMiWJp7c
1Jil1+ukmT+EQ5q4IYmbF0HnCVr5i2G3kouG8keqKR+MqjmrFbta16NxGknhvSK6r4maHSshdqxL
HEr36LVqktaL8vjUDGvCtKwfLwG0pqf5xFouIBW49N9PhiV2H2IWzTLnjES/1Ap2nUSbJHyq2SFF
m15NdmVmbhNzboKeImrMHJYkSD8PxhhSdFU6IkU3a6tOUg8Uyd8lqIANoG0Rryysc2u/6VRWVmWK
2JZ8AB7Sqs9ygjTFPJmt8DUBfuBysL7+OvTfCvntvVjkTChkL3XP9/xCtdOKtg4yiY4bI8XL0U8c
ndBWi5xwJcT8qbOtkxq6lZdnOprr9uUSTqozG3ru9KrXtiQA1ExjwGHZqzwQAi1vuSEYmDSIRRFH
ac4e0heIBce9LxKrOYG89VpXzaNWEel0M3lNot2MNvu8I1K0W+KKKIhjH795YB6tDoye0HEJN7Et
vyxygnAhszpjlUNCZOwBUS+3RG0kLduYrm9wdJ5V+84WLBGJ8ylNG+lYGXjbojAuq5m/JJF6HMGl
3pVIWcSuGJLCh1SJ3HvAMf7tZCTnCqERu8MkS6txjBZ2k2gcD9FRNtacs5hK7Ohi5yotgZ3wSVWe
O3NI/SXc0uL6McVLdkXwHJyGiTF/6wP8VlHtrsz5734Vdqei9s/V3TYv5VIPFftf9T+x5LaINfzb
j5LWu4Luh6eCEu959+W//4s+xLcS8VIHptHHj99LuvIR3SjSbkxrkASgtPZ3SVc5AsBMMo6ICZsd
NIC/a276EQky7RdogfJCo6ME8qOmqx1tO8WUgKnmw82wf6fmtuURv12YzDm+AwVcOpTI++y3YZvJ
aIMqAFEVT1B7FhWylRglsp0yOnXYC7/kplF/wA62PYd4MxjupIlsk07lWWxYxUsWGzoSNq013RRz
DRPIyPX5qbXD6LwdhuJ8NuUk8+eyrhGLDaLuCl/gcw1ln+tUUp2nIojj63AK5lspjtEvso2ovhBT
lLu1vXDZMJmQbgK8FT8r+SSvcwlWzqo16v4BLAy1ArkjQMyC/Hhsv+uA/9ac/19XIl7wJf94vt41
cRF/ffr6x/THXfn8FO4WipfP/j1pkeDXF/mlpWuwUyhWjuh4EhPAWQGQR3Pw70mrHIFQUoAo0WeC
F7nQrH9MWvkI+x5qXTaFYoDl5u/M2aX8tztl0T2nGI1Wy+LXtQ+ShSAVjnVoOB4Gf92m74mBhhFK
65uh+UkVd2t/+OYyIHcWZSiOygV6pRLC78YiZq/OcycW71z6lhfW3I/TKhO90bj20ESf0kiXJHdC
G9H05SkZMTXrmZCu0o7j1WQUMbrKAWogrlnJvViZc2mK9RR3SeRqZgv6OUK7AXiz3l1hSYofMGfd
+KznQXuKf6eUbqC+tA+zgNS2Ji2UDb+v1YlzJVPEp5lw5bqZ9DA8EyaYNBe6Jplt3FE+7LKuaT02
lQmHNUXKcw4xzoSTIGvt7gSIZn+dsIaJPfpqvOzt2jFXTp060mY0p7rx6kAvzukDpjWk26JD8HwO
ItN1dB7PkwcH4QdUsyHmUowgJYnih5hXnniqMLuHGpFamJBUTej7SMV0DiOWRvwkGv1ETdL5dCIu
ml0zRyiGCr9RQ0Sssz517Ri0soe0WT9ScwLeCVyoU91e0Yu7fLZnyS/pTVxGWhdQeBuM6IaCD0DG
dM6CNbrsNWLWox7Ynt5mlDPjOs17DxS1ein1qfqchraWerCGYdD+ep7szcYlYEUyn9CGXRrSgrPX
X03zscVNr5HIXIRzLEacLB0tOiSHpOyiLABXLZeh97Kg6KlM7sNIpiLAgrgTkjeJYjgBLH8rekX1
y1YXZ7YGNToOguBMScrOY9km5+ibxetfP+leuXp7C3iNIJsGSY62xl75OEyqYHTySvKAUomLDGG4
41jE0Ir1qFp1sakeWIHsP2/X+fZ6bDI8OGtx2Tt2F2CrY/agy4nkYZNDORT3QB8CZuoVCBptfv1o
WxzezmJnRzMXFeItvnPbeH3b1oAYHMTCTgKv6lPla0YHHC1XNRaPEvpTqjtBrW5dTSuMmeJpAknW
NMR1GcryC5DuOF1rWaKdj3Ma2R6E4/6q7rn5TTA7rUPyAGOkHVoDGoMW1rFfT8WMeKod1R/Bq1W3
De3786hwrIvELJtvnJrfOsf+ucDsf99pxwHzj0+7E5E9iT/uuuYL/zf94T3RGRU7Ydri5/39xLOU
I8TGFm4i/SDa28vZ9b01aqlHREcgm8C6UyJi9f114qkchiZ/DWkVEBsb1N8nHr8iosKqmLIw9AZw
Lb9z5O0n5JjDLbLwyJUjcQVCdq9TNEkTNrYtVTp1SNuHKdexhKDF4JuZDpa7jV/7JqkeNKUkTv1r
xH5yCO4tQeLWhW6GQwF6lGxt+4UApasVCjJcl0O2uU0oL1GRkcrYNRqpX/36Wnsb6fZawFTA5tHG
5ITfW+4MZdeDtQ/XqD6kdBWpRAtTnQ9sKryRt5vK9iqAtUguOdlx29sbSYEGcW4qXMW0rXzVinxY
W4GCIVSCitMQjfm5VAYrVd80YshPfv2E+3k3o2niIQgYkJm0iIvsbmjG0IWznXHtEXONlRXp5400
X5RyF6/VJlZWTaUfquT85AWSJ6ARhmgV7ex9wrhmBDRp0EVYD0EdewF20gxvMntGbUS/RShCm2Vr
CmqBA+ThTGXfPNFxoqoBYkR5VlTxtRqMsu/MRXwSGBTZJDF9NlL5DBQiCGhQ5d6vh3ZPQffb1cmX
lqeEGUpSszu2piRSrm1IK4hgmQ9+R17JE02GvI9sbGSVxtfU2XLtYurWcTJTzGp7ycdcyjV6JT9O
bFps2FcYBwblZ+O/yNJya+g5wYjYva1Z4aikFUVrSs+ctVnPmYeRUOXiGVQfOJ5/NgRE1wu2gyic
XWzvfMaDY4gzPY7WfeiUZ2UfGM9RaWefi7427inX9r5jDl6FCfdJl55LdS57RFN4ONdjvZ77lgas
EiiHgNdb8b83R+syLxaQM5g+2g8UgfYCJNE1OFboRrieh7KJvCazMAyRJ6w848pRSjK9zL6juKJc
atCyQrcapsjLARxfOqU2nKIEIX3sTDQn3EnJIl/oKLuERVHV52qnrqdCswK/zSFbN7Z+HofScw6l
HQuViPobIE31pKdY/9GUc6T5D0y69wsaHDGBw+LAhuDNvsVcamElDjVKWjXUn9ZGP3dnlpPkFHVL
eZS9oIxkXJdL07UnaRx9DYFCGOJTr7rdWFSW21DpuchHicig6ivnY54Lc/LrMIyilaJN5YEddku0
3H0VCwwMwA4KFaj5qnuLJLC7Tgsglq5QVDLOijHQCq8sitSl3p6fJVGp3IosUuC0q3p4H2mk7lGe
IboWzqiOIFfSPWRJq5luMgVS6ip1kNPS0lqUgEe1Dd0hFZDrhox/aFVHgoCNdZns2nr4oSrn4Zpv
iG4aSmcxoOfROouj1LimApqBocXONyvWIWlA6wcdRhaI7KinICiM29gMbHRdxDgdeIHvjxwQwiCW
wYRCmoBIv7s6tR5CWajpwSrQ4v4+qyZ5U9i1ceDI+flVYCkRxIJ52McDVXOUBJIjBysntOnYqNNL
WZmHfE/fRwiLZizPouikdsa+hoVEQ3GujSFYKYPZ0tudrcdGRUgNw1VqOz017K4aFs+cQj1wqu3H
zixwgPzsWoDbF8TT/ig2kRlLUaI5q7RBRMEtDBqk3ki+u1IFVDAXYV7JzxUZh8J4yMkhwTQcl7Qu
DW+weus6atv8Dk2o6WsigvMaRyFq+0Aj3BRtsbtATaQz/Ka1u1kKK0SYiiK6hdeffzEzSb/SKie5
RiMo2Px6bf9kPEFl4EEGGZfDbJ94mKB+MsWqcFa9oSWpS0WWckM641MjCje07pE7iB4kuzjkIvk+
PoE2CjsPbplCneVdB6TS6qmCSrOKEHNY64PtfAAocyvSli3dGrs1E+ySnlq0caSDkPafvUrI9yDx
6L/ADd/340tnXZd0uXFWZVp1mxaZfS+QYBAUtHNRPK/7KxS4SreaAIpIScmhiibLes5k7TpXgwnr
YvshtYLSxUkRtoE6j0hBWMVxhZ/qyqEJ6+XNgIaLXL2EmlG5Xd48ZXEVXLYqzhG/foN7jJ8lJKAG
heo2OzP6wfhW767ucByVPuota1WHqnU7pxplEt2Jz6K8VahGDlZ1PNEc8eM20HG5qZ2TOAvL66yV
pPv/j1vRyBwWwg0vaD+2heikaXFaMpuaFMMfuWue+g4/HVPrxIk9K9KVFYFgrPWQyqeAE5JO1rmi
Ne3tgRtReebdE2DRywZVB7rHft9gc3ibgD1gFPV1c1506sk8G/IJXMD4nKCsdTNIdF6mheeTkPRj
6grOhppC5lexahwI2X4y0yms8Zow/FyUr/cOo0hTwUkQMKxqUWr3YZTaFxgODWdCKWofPWRrY4XK
kwO4+wx0Un2AvfaTTRlzaGyUOcEpHG1XwhscY1kHSBvVXH10guACtaGtSPF3CdN/Jd9/bi1B/0ol
f9Ya+eMh/kJP5IXce0nEN81T8fQ1Lp52c/DlNPxRdSYHB2gMDpKpudBrCaZ/wJOVIyaeuqyfb3k2
r/MHPFk7IpQhJzYd9DBRpfy76KwegYrlNKRYJUPuR772Ryvne+r7jZbwc/T7O3TycrRReSMz5RgH
n7y3nQSO1NjSLFJf6QtAEUNe0KAwnR7tn8oRNXADkar3qFgtwlzET25URvZ132biHhohoaiKHhm4
mWBNmi+SDdbhzgUCxsdBkTh+R5Yk+1UbVc/FMAQgrqboYWrLfFp1iBYdJ0I9wD/fI92yPfJA1DXo
Oy1lRagFu/sjzFdOgKRIfZr7wg8nO7/Wq6F0k0TDGmwSaBwKAV4JVzEq3GV2oTVCv+nsKt1E7Juu
UzuN14TxRZka9wAhpnW2NHC7SLlPTUzqghkRx7ZoxPGvN7H9qJv7Bqq+KLZgvk7QvZdQQDSQDWlK
UxB8eb5uh3lc4Wz9MMxF78V5XbptIIYDm9V+/XUZLHrlbJm0rxdpy73BSnL0CUpbTXynT9T7NJke
qgFum9KpoCUt4hAjrGD1Cs3PbGdYV11xyCDgHf1iuQWIS0uCiwYTQfzu+4IFNmAhxy1UBdJgCPPF
7qQrxeOoIAecEXVdyAIkSjSa80aREmmVTogJOpg3r0xzis4iED2uVqVfqnyQ3EST5AODtN2y354u
3CFy0UwmCtXQjfZVzRBKwYeusBgk7SHuLzqAKQ24GvDMbl90bt2UUK6vwB54szyeqrl5nmlfYRW4
mD57KTp9k7qRwnxDkIHHge1jQgyW/dNkI7itf6wwOK2FtI6dD013SLl3r7i9vN+FY0fZgmKJTIV7
d3DriF5HDsDFp7ylAL9qcr8siGOddB6Acs3Vya8n8Z7p7LL6Fuku2NrU9anv7nPrbKPXnc5REqIk
Vs5gZ2dxUX8ZlDk8LvsB8gBctQtwE89dmwB9KfNx1WUKmrfCNDdt0GcHbuj9AHA/TKulvK8sSkS7
A9A5GI3KHffjNGOPnCownzwaqmM22BITUEgM2wH419H4J4LBb+bCu6Px41OWxUtFet21XbELHFg+
+f005KA5gqij0pWgKbF0Jv46DUnfj3hJVKu3ccv3g1BStCOQByj8QvEhfIcS9tdRKCn60SI3uEi3
0Z3Vecm/cxbuCeaRxS6CiXSiqC2iYPKuHh0OVke/Xm7vMawoErfR8uxyLGJL9oxx7DYo3zRuMmIO
spontX9O2T5fkIh/KYATPok8bC/xvc1vFTLBjbC0Q843e3N5uT1rIXkvqgu2zqTencsD4GS5sc32
HhPa60pRu9OEivKM4G6tH1g2e3Hkt0stBjBbQjlva/dSbW8NQYiDzz01+tLrhiZchXKUHEBs7Sdm
XAbiH21o4huObGVfDn6Ya1Nq2jx66Et63opZ6y6r83qsS8J1Ieq1PJDfu20bpKhYTvblXEsXaZOd
NVFguKYSFicQn+bVPEfGh9xmxCXFSf1kmlLq37cph8tZ2icVdjOV5lUiCjZRRyXEQf3wQGa9Jwe2
TB5gJhwOaMshKQjrd3fIpgBd3gmltwfLkqKvVldo1wj8C48dE3cQioJu3Cmno55bfqdP1abPKPhN
REd5awA0r+ZNJnJy0u7OwAVi1adh/O2l/mtvYm8ibP3HYfu3ntnDf/9XE74UL+IP8Iftf//fIqaF
ttM5W77lR9SuH3FgLiglBGoWBwFWyI+oXYeYCn8c1B8ljW0A/lfUbh8tqnNsUyiFI8hhMwl+YEXs
IxRuFNAnMA6XuP63tqq9rWAhxtHWI3kgwkVBft8papqbphqF6VA3bmgiD6PwCmG6PcD0bHp9M1b/
RLdsuRaQShsWLjVWBLZ3J7YsEDPtRUI5ujA6EPlhsjLBYq+cSDz8+krbdv/bSGt7KfZ6uuI6zcf9
NtY4F8huxTzWPEReoTlnvf1Q5OPgK5OervOmiV2EgU7MNJD8AIbJZI3gDeVr+B3l51x77cNbzowE
X3u4M2jfCDSq6W+nqtfrWr6Kkm+nPfC/n2dP+zH7cr8EhAQ65BvEsMs2+ibdTuwmN4ZBIc+ZwEDO
oqb3MJSVaw00ZSolmHyJDx2od2/jzZ1RohnCDNPZZ2i3gWTavSrnsJF1U+74VQK4xK7Lm7DuXzP8
U27MsbkYggjEsDSUaEzCshg1ZaVPpnPRA2kr0Cn26yrx49i+ifSW80PWPE30pRvWF1X/gLbosEac
YYIPZgKLm+GpGnlRe+BLP6PeCKa7Kj8MjXkz9gLVMh2SxgRlzetMO1oZVrxJDTmCKwJuXKmCyWsa
B6IoWYRAEfEjgjieNvbxgaRvTw4ADuDSr17EuZA5puFNHLDzIpphDIc4bR0/srvRbywEGLUp/Vpk
iO/HVNP8ToToNOI5rlCMlQPnNIOE7lZVeEjD9V0EvL0VAy4g+TnyXcvG8XZOTGVq6TD9HF924tIl
5hX+VFHjT3Kb8J+jG2IShdBY9dNI0V1FtK036Y03GPXHoTebAxWhdzvFMjJvbmcvaHD0rrRSHLp9
R6pS5MHr0O81MLha99AMiCn9egUvD7c3NcliqUkgUqIie+HsPnw8hohM947t18CiXWdo+1VYmYd6
6tsa57vLsIkuNV2dQ3dvjHO9mjIl7h38uzHXroWjX6iqoK0yb6bR1k6riLproBink1VNPsAsKzKO
hZnJXlRaYmOi1F5pauElWX8M7uarVnTwQZwLUpHgYh7k0JO0bo0QcY8vRryRdAnbA2qHrtND7Ih7
r46c+8ZQroBt6Wcg3jHhAnvt1mEEbSauylWF0elk5i3cLN9W4u6kDvPch/7U+LlkbVQ5RZ+ps/Gm
H/FKt7LgSZKTr2kxfEInsj63Ya9ITjj79kjMibWh5abxfY/RgGubteKaJYh6Lhat0gKuoNMXh7pq
P53HQPTpcFI7p9+3N3GiMasHM80c38qyaYWTRJmE+I8WRnncGtJd1EflmSJH5pokXHKhpEz9RPOz
T0/xtnj+9bRasrT9972IJVKqgMtP9rA7rSyn6lBSCmzfAl7kQnsy3VwuIUx8cQa3goMCqbE9lPf/
9KKLkw/hKS4++zK68jzk7A9ctAipd7XOOjT71tWb+mKOG3ruaYIsWPLp10/6052M/IdQnvwDteCl
1P3mSCkGANc9EsG+MLoTAcAaOxgwV30KYrGXkBAX3WernCUIt9bnSU7jsxyHDpD60YGlvJ8NbfdU
VhdBEGVL0q+9PTVojbmsuhAOeTPoeGPLvRfIUBojC3atjKqcN1Pt9OpwbE6DBo80fKTslWpJWBZA
1bVNMGUdPRN4UwdKZVsO+/58YFpy+BF1L449u4OU0tEI2Xxs38k/aVadXeGYNaWtawzmGj0yhbUj
VxtsHU40zZvNYLrAVCJxexR+VkkO4i4NOZ4UGTsK7JLcsnI+iVwzyDlQOkq02xiLBgg1ibMZnZlv
U2kfWIXpaXbnBn1yUduDvYJj/2mMJ/SKmso10ydT7h185ZkdcMfSITmGd4xfhBQWXlfGidtKdeUO
ZvRE2QS3mHlai1KZz63wCl8/WDF5rkJHE2eSXHf+kEuJlzHQYTgmPghWy4fOmMKbygCI6wfwHD87
JFBfNBZZP/pz+2VA4OlV0QWW7Q+J0/taJ4FZb1dqG99DXv6exv4rDfmTQ//Nan9XIjnDjev5qY3f
5hzbj/yojRjykQKKi5ybuUuOwYr7lnOAPj+ingbeDiAQVdJFSfJ7fUQ/ohOAKOnS70FjkkrJXymH
pNBfoGDAP1MhQYCZOsxvtAr2tyYaGNRg6GPQYCIjADy3u+ogCbJVhG1/PemQicPSBKfcT6gNxMPX
uk6tE6VuDR/hVURLZF34sINg5nemfqbWnXIgCt7PFbgbkxiY6h6JAqO4jwFTxjjLacem19CSZreR
tFNFzrOH0YhU7GSL5hg1/8LvYiVfVw4soipS4oUYjuNs8VlLOEJaYed+ndvibtSyZtM3en0ylylU
uHHSz2otg2LdO49jLDX+m/f+k5Rqv1iwvXkHcUmAK7ARKE/uDuWYIE1l9VJyjQTDSVYA0Cha1rsi
ZMJGPUWeoQ/poNrtaav2znVhK+E6UNNsM2A+cEYwi/RQ3ouHKgsujfE0V5SXX9/hfmlmuUPSykXU
guiRI3CvLA/RVNfHlDvMlUy+1fOqf42DQveixjRWDpCNM9meUaSVazYlENw+guLp2lQiF8ElADZU
b670XB9uirAUlxiXlhuI+hiXSousrJwX2CYBmivtUL6q2y48d0BPrcyBY8OgeXkgCt7K9b05MZaI
FDES2EWAzKkV7h/mEBSsJpWq5irVzAHhY7nRdLyIDH1t23ngI8s4Yu0UzbfCkALlrG/l5xrfqatY
KFUL6X+qYrcNs42VkTyFEt6QRptiHhSUHdyCuZK+5AjzBF5uYkw3ZNJGQl3/erai7qWYhJq4qNpm
0DcTQPxVI/lxOYjjuo7bzTzrOT3ytlEAUkOAgx6ZlWfjpMm1a1da9tG0ajoFuIFdShDlHoMkrT5k
tTABOWlS4riiigqEUUEmKGr7wisjPsxaDnW3i2zn0mJEoOa1cfWot+MAxa8PutMsVpoDU2Yv9v9/
7J3HctxYuudf5cZdzSxQAW+WA6QjmRTFJCVR3CAoB++BA/NO8xTzYvMDVSplgmxm6M7qTnR3dEdF
SeQBDo75zN/M7BVKk+Zz2WTOfhbHg5zg+BU0UXE3KVgd5ZNiblr0Ms6YKSxPoRfDcOQeB0jk8Wie
F2Fx105RuZXiKdymU+0QTmNl79IVvC6V8JFFGM4Ra/Yx9+X83tG6+4zJe3uTPGOAjlYVtWIw1bDM
Zp4EMh9LaSfd6gfor2Z5mLJJWXeaObwrJsNameAu952iZB6HOaaaQyh5huiVH6NTSPuMowtrmmlC
FMHWMVl1TM+w5jmLewFjzWpvwKMhDixV2rcBBcWtqve7LOjZLrXZXClZouxMvdU9TIhxnMvraZdO
bfIplMVwHQxjeVPPErlWGBc7o2zk907aKwf+l7mY91YfUYCzz4RkS1gKEO656ilTjqDXNHd+Tj/L
MJqa34aDPydWbjFO1zHz0MQpPTEHArB5aZbCC9p4E/XFXZWZ56LVF6uPeggAIcpuuNDAo1qcV6Ua
tWarJ/rBn/Tq0vAli9ntL80UhzusitNdj93cHdx3se4jVFD0ZIDWp7Xxin9P9q0kBG3J2J+JrF59
LDpvyJSDPnohrR21Bs2uZtAOhTJ+MltVeWdE4blq/XxbnCzD+d25kOGpYXtA4HA692OY+H6kTdoh
iGxta+JqikF9fQFh6szmW8SJfGTSL7RtkeomOiEvPB1IlWO70bWkOExxRo5cFDgGVnUCfDUfh49Z
gXvO2zts/oWnbzbTV1RgGRTaCNzn6T3KhuqwEuTkWnsI9GYti/EGYyCvzcxvsLZWdYRVGs7mZ8Z8
ZSkj5gQ2jpAJ4VcqGaeDxmiN2Y4hygMQTref6rtwtL2p7rbZ0HyxYmU1Oda6q7RZfeKHqp7zZH75
znQPgLaD3yEQhFV+OnxkZnoTkkEdeozrMeczx9sk6nLPEm1/07TqFx5JvdTtTuzenuwl1BqqLAkA
dRsKYnRK6eCejqxTBcGrTKtv9D6f3sllhI61Ulz2pA7Q1GfDgBT3XJQhimIzJZn/SQ8DsTHGpNpV
nd09cR0V72O/Us/1Vuay0dEy4GjBz4O1RyCi8JRLx+YEFfSEk9i8MdsJUUxbGJdZhawGyGL/biL9
N4fUByCRwAMonSsLRgdCOv03OxGBS3YV7Trilk1YGKj3yla/QrRO8SrD5Hooy2lzZh7nBXLyuJiq
zDAsQGnUUwHVnM6jpKagYJJJuoEz5TVa7qL+uleMa0cbV2qOfnirbuAUoE42nfmEi7VDu84BOjIX
SojVIbksTkEfBHlc9+14MyIUb7ejuVPRanfTWS2sTBVjU1QTiWk1nDl+FyfQ87h4kACWBUNEf3Lx
xkqKibUehtMN/qLRqmmKZg26DWqigyHD27M7v8Lx5OKvRkniWYUQKiuL4XRyu7FXWisyk/djKkvv
rF7a5xP0DBY2kBW/o06nD+eKMqevN6MsqbLTXeaGkW261otSSEbqFY1+PR0gFlMDy2BVaAnuVa6k
1crOQsxpHYggu9CqzoIVan715TrYFFauXKJrpbhDL+HdlcX2VpIzSgFvz8gCoPL8eATpkLLmjpRF
AfZ0SowBmAf313jI8vZDodAQDbo62tr26Ow7QV1DDcbIlTs5fMD7s9/7QdS8i7quXlFJ6a+QoSzW
06DTFehLc22bI2pwjWLXbpg34WddNMmFOqGFGmOiTXumfJepaKHViV657aA/IHqubBKtQyenEeda
LItD6efLUX4EukstioW2OJSiBvEBORDTAVsD03O0qLvS+j6BZov+jYvFnrRJM6W5jO0vXZaitVWC
DsKM75ZF9EEd/QbWRDZ1X9+e89ONxlPNeTDwBaDh9B04sE+nXIOsn+CuoBziNtG+GXaX70L8bb0q
a/L13Hf5bGdFvVF8+VykM3/M3+v/58jw5QizoJ/o1GtOR5atQS+MHE5D5FvppkbUxRtGRzlz079Y
8ZwhCI6Dn6OnQli1eD+/Dcxeqez6wBEntrVmfKoaalDoPZwDNJ/u5/l90KhkMtFoJdq1lj00zawR
ctCK+mC0cfBgFEq3NkCZodAM8wK78Sh0uvzMjnm5qLjbCRSpmoAVhL42XzhHcYVdlQP1a6M7xOQS
G1MK1fdmlSOgVkjtXczhsw7Hsf/YwZFcy42AeB5OZBimnkF3GYJdlPfxClvJ5txJc3rTzbMxP9i8
h+f+MTCP0web+iHXmtLvDpCyCUAiVXmMVL278n1tuijG0r9CMwh2kYVmkCqX+SVXS0z1AAtRXGD3
IVnYJoWWtDUwSb5Mm/ZLEdjf9VxKPJRUxZmzWD+96X4+LuVxulyzshEr8vRxVbQ1FUkr60ONlttm
qnqMLQtTDrbw8Td2XVaXbNJsq1u1vnFozR2EoG7u9pgZPmLsbHv8zuZCUaZw72tN8I4sq/1iVG22
NZzIv6JvWHxX8yi7DGqheUkVRFdOSZ1A6C3SV6Xh7EPVztc66nvv6kJ+lJOk+sjBUOsu1THrnZaG
XHdTXyO05zsH0ZY2coMTknqK0VyWlV6tQo3CbtRl4cXbJ8RzMHy6UamSQVhDaoHwX3YWG9U2hw6P
wbA6aL4ZuM5Y+Dt/rPTLHlXFnYQf702QhtJO9N17o5gmLMNs57M/ioeEtvKGk7ddoyUYuCrSjd7o
JJS4JT28NDUl//L2o56G9c9fcVZr4Snhb3KPzIfB0W6IuzzrphD9+HTU250zovOjRWrpFkNqrNrJ
mNZvj/dyyxPN01RgcojsEeRajNemBkhavzyQZsgP3Si7BWJyKJM5VGLG1rzAAUA9s+VfHmgz7gJT
UdiKRPZLQYPMsqnX1EF1KAY8zGuV/mvY6qPHdpbPJBCvTCeIEUiboDxYAC+Ke5IQpt4wlJ3ZhSvF
cfCuiJPegxeWX6adn/zxeGAQNOhKcFywoHcWNyTMX1iB6VQcbOwz7/sSma7AD0d3lEuxBjJbnhHf
f3H3EY9DftSBg2DDQWZ7+vkaOtZ1JCKqHuAAdpNC+wNLWQHICQhKadL0iMusuKhl0Z0JM+d6+unl
N1cZZjWW55SQbOV06MHszDJGdOQAzLv/PFTR8KVUyukj0JR3amVo255jFUKWjEAGyrWbxCiNizSs
+3WpYJOE33KxSqlPfUrj3VSgudsmkUDSo0eFKtqa/ObVMDxKCveObzf1Ltc1jBv1rsYuWgSfOviC
WMrEwI+LaKNVbQ68QIz9Lu3b7qqYijO4hheLdn5dBMYo78Oywyju9HXL2h9x8mQlYSTVuHblR5uM
E5QYNx13f7gnF0MtIni/Q73BVzgD7FKmGZU2DyWawWQOzqc2rB7UEfXmt0d8Zu6eHJDwwcAvzWQ0
Mk6OodO30wUcHHO00wOrVQYZh628l6YO8pNFpaxQVAWZYoX5Gm7V+6qexMqM+vG6lvObvol1GSBv
ra/lkNXgxFO0KXvNPBRNhOKdNiCWaSAgM0nt9zmVWJtCol881FNZuBMmUlcVwMlqsIvLNsvPvdkC
Vs+bAJaaT3xOOErnL8sWhjw2siOQpfT7FNc2Wdk4Xdt4SD33mxynk5Uz6Heh0FqkM+v8EgWSMzvl
xRk0PwHaRBCiZK6fZREh7QU1+aRODgMSC+hhSqb+XYu1ZDMIXbkfISxu3/6ai6rJz3eGJU9LBoYh
tIF56x5dInJO9ycOw/SAbpt5aQv0a0hvjYKrOIeovgukAgFrUQerUp9MaLf65BrhcK4W9jK0m4Fq
zy00IMEk4ovTqasdi/pIkB7qeIy2HQT+baJbSL4CIJjcrvkOCzPcqcFgr33R+FTiDUroQqwpHxi3
wq/tpzA+Z+j3ciPTwpv1NJgaahlLHH7XqHljS0Z+UCLD/oSQA+phvRmtjURSbt/+EOocV5xuq9lr
l2yQJJmiybL6AF6QAhZJwqFEInfWr00Cd6S74gZGE2hrEWXBZYex5aYJDWcTqWP2XrFD/k4fwolW
cK0yQHVRPsjjZKsoQeNqSP4zcypSZqrabsLQ1CpPyQdIPj7GfWdu6jnEXTz/jHSeL2mAbpTiTheS
rkh+qYcUGXU7M90cAPaG4qZ95vRZ4Fue1+vsx8DxA2KMTG5R5eM4ANzZi+IgpOA7VOJdH9mfikob
PSMygl2HAqZbhJF/q0lRhdhzp2zBnY0fEio7XipjGP32d3ttA4FmAOai01ZAF2Wel6MN5E+0wiIH
5yUJyLmXAb2ZqS7xZVSa9wR9CJ2PNw1ezldWNd2rWd/txLnsYxHOU7mZdc6o38wFV7K+RSQRSBB/
pLbobxWKBeuunbqVnsg/MrzOUS5vajR9LRiFuejWGfWrLBNnyuWL9IcHAAqOQCvIORq7UFxP5wCf
q4QunlwfylaYHuah6bpo4o95LD8FDRpNTRzqq9isqMdqijhzZi4W3s/BkfEk8WVVUEA7HVxOW8TD
zbI5BEP0DfqKvqcCnt2//ZmfMaxHy5s1R8A7zzEvOQNYFuvONGoxlb3ZHain2ltN75GQoCXt8jkK
RMM1VSF8MsFWqUGxaaMQiFjU92spDP17s5ySQ1LY05MZF8m73I6HraYk/sPolMHnoJGjLdYd4UYN
oVTnGqIgdtsam7BTp02UNZk7V2l2bU8CghTaje/3FEs70VzNSqNbSwkfhJlmW22wnLU8hvU7Mxkb
EsteWo/x6FxN0wCqdIAVaOGhdS8GC03vRk03IZxy16+E7oZh8VhVm2K8EmPUbIWlV/tg8/YcLiMH
5hDMDzxfPtVssryksWdCSRpt0KZD5URftdHuPXQZ5Ms0cyLDLTLEykjkkXyNI7Xf+sFYPgZh8znp
KBLX+DJ/gXfUXouyLm/tsPXXCFM0G6lEm1zEtnkFFsZeYdqFRnOIAr0jjHxlqL7Vu10xqtea8FVk
OYJ0N1WTfObVXqxBZCsp3pL9q4A9cKA8XYMa4MCst0P5QMLQolI+SLd5FPrv/3wCZ1kwunU0bMlU
5n14dNaYkdw7g18rhy4dVsUQrYPRWktUx82w3thKexfa5k4a9C2chS3eFRDd8vdKts2Dj0FzA6cM
uejx2u6xHHXyddDugNPeQ3NGRBDTCatz2WxuqfUfDW78MwflK1+fUizoLA1NAbbR0vCjH/tggtVt
HzqryDCETgKvthH8cHV1SC/wyI34ymODmJQojNBV6Q26dRAX13rV6K6pU84Rox16ZdxPXiX6yym0
vwrHKrdGZziXFT3sWyHTVbAlOf2WOHW44RYSbqSKYGVAi7mOVbXfFTGA67e/y7JmwMKe4zUSR4DM
UCKXIpBKjMxIiJL+YUi0ceNrRUs/OHifItP4fppEeV1LofMROZV2pfWd5fbWaLzrKzF5s7ZgEOnR
ppJRCMLEQw1QA9KKmJbRYK4SO0pXbz/sIqbhWbFB5qKeWzPU8GZtseM1ZCVAaXunU2eTT4XqcuFc
wGKJPCRQz7kxvjoURUKanHCR2BunQwVjP6UB2I6DmmEtF4kq3TogINYJy+vw9lst48efr8V7ISjA
f7iETscajFbpp7bUDlo8dbtED5RVNgaCOpF8RdLrhnURXaR2EmxHxfmInoa6QwWlWuHsM61Uhd0h
x8XHtx9qEc0/PxO4cuRIEHKjKLJ4Jr0A9m5gkHGIwv4HsXSZq1th+rep1ltnvuqrQ3EJ80GpBtHH
On39Gb1vGQAPDoOSfQBGOaJXEpkrU5ID1yoCcYYC9sqK5wTSqTLPtRk0HBcHXqAXrHh4Hwen04ov
puQ4nhLgcpNHukhdG6jDw9CrVrOKwnw3+bb0DY7pLIWJkjt6haQc78sR3yZwXJ8k1OovpigqL9DX
lOi1FfF4ZocuSld8CQoetJJoDc+d6WXBsxdDRhFxiu8mLcxX0qT2XzWl1HZgg3AASNXuos7Pym0t
Q8N5VNSYQGPR+2LM5xPx6LgWpZgw4syqu6ZTzYu4oN8ET7/cjJk03tQt0I+8G7QnjuVyhR5HfTNl
aC3pwN5+fq5/Yzf/k7V+tCdfYDcxSHiKZkTUkR72/BO/6GJQV2fRXnAnHIQGigq/oJuSaf9FMkYd
fLbJhd8/n5N/YzcV9a9n7QX5t5riP3Qx9S8w5ySC84Z/DnX+BLp5umohSYDaQBsLOD9gL6L7RR2p
TgMk23xVWTWi8tfGqDqbNui1qyIIqgsrLlrCeeMcjuGFCDejEsewWWagNuqHc6xztGqJlWIE0TJl
VSJN8yk00wKTCJ2A0okdae9kWnEDfjPDsmnynDqtPvLg8l2t6/5FA0TnynAATCOn/+D3OiYuVWJ3
ngx/52vRyOAMuxCE/rpP6W/3BkFvI6Qeed2pW0+53H7V1cT80HVBCYajHpzPSZrb19BTzO+WQ4S1
6toWI4tWUa6HxDav+9E0N6MtKJvSC9jwNREd7ove/2w1ynT3vHb+vY3YRlwY/5qJ6SEBND0Vp9uI
n/i9jTjnsMcj+gErRf3q9zZyZt44ojqaShf4J7XyaBvNS4N+KL2LOXr+BwINApqjem7W4vIJQOSP
VOVfEO+4qeakgwI0mGroGYvKxBjJOh5ZKAJPFqaVLvbXGOmZASo+5BIyFgaqCfzZyjdlqZtePsmf
J7Q1riDKWRCupor6U2BWK0QCUTyIGqHdRgireJNS1r2r900eenrZ1HeBIuqNnvuAGkVcWDsldJp0
lyseDEchRxdIgvjGurDZT7h2rEUM2f66DSNAhVaCJVc0fbb1qq4gDvWNRQMTjviklTunUUx9F2i1
H6/iYES2cKQetxlaAKFHX/X9z3T22CzyNIr4eeAAAUXQmR7mfPSdbn01KEMnzQuUnH1xmUr+ezq5
H/TEGjzcLf9Wkf73bvpP5BCO5v3FpXQHiiN/yo530/NP/L2bDI3FT+cA2B4ys7Pj9T+7ybAxaUCW
yEE+wSL9OyIUmH/JijwrbSKnADb9GUP0i8P8F0ox/H2kh+gA0db8kzsJAA6L4HclZFZsmAVC6Dsi
xEXXapmEUkuszZg9605lpOBLh5Jpu2HDUAZJU+ikJKJpeWMWsl94WTf0nzLse66MwO9Vt0ni2N/p
sRJ8RGIrpzcfNfmEg1cK2Vchdt1kWTb/o0pffx0bbYT7UZgZbgg4e5PXlQK4zejjx1iauGWy1Oq0
rW01czfIyuQBerGRXY2WrT7pQ0fyZzhj1rnajOh2ExWnpVXj+yrOTmMCyMuJfWgHedSVN85oy4U3
lkGhr+NiqLd5J/VwjKImwLFPnVpSBdMSwpukzLK81K71L7YQKP33xRQqm840k/IiaKwOjpc8phWN
+3xKbjGYnOhXBcaYrW27SSE2k4GScWsmgXCRhtbX3rbDj/gk9tNGRlYBcclwcG51vON/6NyEH3yj
bz7UWsHrOHagfaq7IDyogzoo4M+7DACzmpEb25II11Li5zdxbtN7RrmtzkCT4V/oqUPk2xdlYA1P
tRPHn7BCNh+jKC87T8Ro9HiSY5bVqlDiqFuVjiqKVQIy1VNGqb6mEa9yuAT+oVcH61MRdCkahHGS
3md1FmYrTMy7+1xu/FnWVsMCMwxmvnBrOw9RKovbtFWrGpcZkW3LUlaiXZ6ZwQaCVInmXoEeRg0X
BYyzk0vKyk+qblhPMqoS17SW7Imjp1ZxGnACXXIH1BrubKWpoI9KIn/yY1tt9mrcSiaeqQG/MOgd
/Ucc9yKkT5TbGk51wG/XsaVPLVQ3qRpXeOmVutuBNhjwiQzyW03xi53gY2YeRU4D0SmMxxS3zi0L
prVWRt/loIge0hgS/XYcIyyKJjOQWk9NQyTVzTaFU+hzcJpu04gyocqpS5Urp7npb0jZML+jaNP5
q7wBYObCKTCsKxLSznaHQInDpxwLtugSfPfwI7P1QbooJStAtMSe8uwWV7FS2lDhc25xRGgHygOE
hJ0u1Q9D2qbBpYLldXxh+rV/14qu8HEHHeRB/YDSqVF9aZzCjK9GdRJ3StkL+1NOeW5YgcUzA08x
pHLYVbXk33VZErReJ+Va6sp6ahVulFZpeZDMKbPAfkiIkXqyGU39LjTU4J3Ama5HcFUJYFc2qRVu
cyVG679X+/5aKVQLNpwshyiCB+0sotmBcFtT75za974sleaqNFRk7GNwOtLk6WjqjvBjQz3xoiaO
801bxbhy52OsdJciMLRiJ0uFiQ5nluu4IClGEHiobYh9U6RS6ZW9YVSepARdvh7ooMh8okaDHjwa
4nb0/Q58EOzddcjbtBd9nTb3TTkYODFmrfMt76ntrWInkZ7SPk9unEiG8V1kfAsmM9aedCsWj30Z
InOFZ30PPUMYsTf44XBfTk40MyuLLMYVzYLjWQYxcs7hUJT8s1qVn2v6AJWnopb02S+A/YFhNcan
VE39B5CSwfdK0YsfKW1yklEMk3RPNcsxWhfU9OVtZaba4DaOFe6NtKxrHBb85BsVELCicTzhIqjG
XcdKMjM8VPVIAcg/0zg8S5rsLwZqj0QggWWPaE2kaXwR2Fp3C3khmbZOrMy6y0ZU5V4WhVDri7ZW
bSDiZXlfDrhZrCGGXyUtSlArISwkRwf8J4xtMyHuvKZ2gs7AGFrNhTM5abeuijJ7h4lVWX9Jq6ym
mxuECCkgNWu1EFAtP1tXhBOXfdIhGkbNWUhrDjeIBmTSOGrV9WNPbYQmll5XuEvIgxStR6O/Tkzg
1WjaBfJu6IygcnPbDwOvG/zyMbEb8dgVOa0yc0Iuyk2rMfqC72aHY2ZsYCk61yqq9WBnIvOcXNVK
d4yrsdradY23VV3E1ScVYezvwsynb/koyTdaps1nTlyjgDymqs7KHxopdrsg9RO3E2jUAQ2y6Fcn
ShnkLhpLyg+jN7rQ6zJW4srnc91SZTIeoxQpUsBYl/gW2h7eJrXP4ZmhsjUOpnAbMYp7vY1AenYA
1e5UfqHYyTj1tW4rF92XqDPV0EsyyfkS9W2ZIxsaqkAZomkaXQloCSQlM/Nn95fKvlCFjzqBmMzk
o2gtA/+NKdLp3aLmf42TbZCu+jrr7lRJUxEgjfWg2+qanz2YPu8HcdlwdokytuFWCkVkeI3U54Hb
WiI2XAVU1D0OFPInYUrsDkoZseJFkxnat3rcyVj0juUhyDMZtT1DCXU3ECbmFEWRlSOk4ylx3H/n
Y+34bNplEfT963zs7unL03H4qM5//VcyNgtvofuCY+LMgyDl+id8NPkjuqM0DqhJ0q+Y2YO/kjHr
L+AqMwmMxgL9xBkH8Ct85I9mDTZo7XQ5aYFZfxI/vhAOxH6CHjFPDHYE2ssScKDQJbMoCJKNtbj8
6GO004J0XJlhpcHh7r82gXLhW3G9Hqz0FhzCDekb2NwKk5dc0MaZTQMkTb822s9/vpr+u7mOaDK6
k2+vlPw/rp/q9v/87/x4wfz9c7+XDJVcvi7y8OTiJAvHSwbsw8xVJiUkFzdJGX8tGZIRuLwQeWcl
sPnHfi8Z/ghOmUpCwi+e19mfEJiXWSkrZk5e8OKk/Ur1lqV5XJCq/DLWk8LQMKx2cg9RYCQV8g1U
fTeSWuHFvrImmH9sMZSF2Jnfd/nYI7IT6F6SRqk3dmmznSQLTkeCAPjRbL6SMT9juY6yIeQW5h2F
RQuCjYYGhOj04fq0GuTcENqqTHokzxqR74xavkLP6Qv0fGmNIdwjdj2KG6bT+7Ks3yc5fTY9LT6O
kzxeWDM3FUXyurQ/KEotu+AAXdwdr1ERSREZSGUXWwTIgplNJ4nQzuotbHcTUSHRo8WbVUDu5Dkz
p5ciXeE1Q7hVMQw27QSaQzmNa3RfrlB9/7uN9EfZ+3+73QLChsX11rn6z275j/+xQSP4a/T0P0/2
zc/f8GvfqH8hs4KkFx21+f/ms+6X2pj217yZKKbQ/aELMJM/fu8bkF3sKRULFLbd0UnLtkE+C3Tm
LCfwfHT/wb5ZVo/nbfOM85yp01SRFyszGZKmHagzrKhWhdS2iAskEvG8rJGnydStlkfDmd2gLmoD
825A5oA2L9cIYOGloJNm0PAYYodQuiFPsJp1VqNRrGJP52nF4AU0Pt1cBLFXm06OwDCQyCEFcc6T
wBfRt+2PSA6MXZtMzsrWkbSVo3Cl1/kePWJjc/RpX9m6zzTf5dalK8khBWUChuSivK7arUUxT9NW
TWF9DBLS8UHY6Z5s/LogQx9K3CIq9qU5b1Cr2tGhzbcxMb+bNbbsGhKW1BDvyMI1+0sSVfdWDQKo
xCg6sypQi0anrVQ7rlYxhnFJAcsN7ny7DULrEv3XAfxqyVbuc0zT6curJdLNiv4tM2txW+XGBazz
KyotKy2KvmV+GYC27nFZrnxosoWxfp6M/6+383xN/eu9/L+6pp31+k8CpflHfm5eimh/IeFAf2O+
3o5bP6i//8XehOPGaUEh7ajIJvEzEBbp8tNFhGzJNv3nzpN0vFCRv+PfAx2lOMaW/4PdO+/O34uT
oTlSZjTXTA+mkbiEVAVZYbVO2Kt7C9yGS6UsGrz+oShXefLz0/9LNTyK82+ORFB4fL1OgU9KZgh1
n9iKG8nrAENp0K9eobyrqytJN84cEqfX+cs3m//8qL80ICospxrjtdYNfjsXIl35wzly3WuDzH0z
AgfoLSBLTwcpdT2mHT4qe1kBeZY+qtnXWom3IYbvR4vqlVNknp3ld+KEJ+nl1KM0ungbbJ6jYRSB
ugcpelFFbFAgKkm5+uNRLKqtsy8g/6Vdefo6qUAXosgKfR8Mor9vR78Ey4gjeZI22u7tocgcli/E
UDitguEES7lslVvoPuVBWut4n1AJsGAorAY99M+QEV75PpSGyEYUyKD41c1PcbQIRKGW1Lk1fZ/3
eBBqwrjvgj5cT6VdXo8CvM/bL7XQRXledJYxi6JB+4OcvWylCjuQKgAx+h4Z2E5FtcnKPhQ99U53
QP0OR2vkc1I3AuUXAYYS8mWSBPVTV2dDwvXgNAaq7obfo/w91aknrNJ66uK+DDaK0Uqhi6tOfF8M
7VytlOMfYVX3qNYgRPc5iCy1ew/ZwNnFZZIY62TgD8+83hJpMJ8W0OEUg5U4i5UuZRy6ppf1YOr0
vRbJ4bpVqnd6EgUrqFr6Tp4sClXSTaZ3j6XfTtDLpJn/b2tnaA9L/Pz8FITBnKcyoZDJ1z39qGbp
V2YrmGT8U5SVSkFGd9rr2Ka20YzxRpKrtcGdnzvyRVhP57b8a5OASTATgYM1TJOlWIxeWLLfapOx
1xG7pORVYgOtHJq6mdZ626b7KMY6wJYrnMfii0SqtRvDGswzLbRXnoLmzdy5oTcya0nOx+3Rym7p
hGRt1Bl7fNqrB7PL/R05+mch4mQXAUBbQ4BOrrtx6rZS1ZZrxY8UnFpT6eLtJf9iH3OnzS6JNJLI
3V6oApSa02i9XUhXgEHN7ehYw92EJdOZg+nlN2cYIlWOJoQyiKYWyRninlRZ1U66giFg+dPlYJXf
KKNCt0Z8DaVDtNMUdHCqOroO7v78DfFo5JLkGJlN3U5neqCg3NfBJF3ZymWtgBcwH98e4MUhNb/b
7wGeaZRHn3KcglpO1F66UtXbbLwUtdc5F7Jx5ig8jdM5mojNZ5yHAdJkNpIgjT5eMEVqKZ3TOM5V
K6jUwjS4o7S/iWq8FWiWJbvATsMzV/4rL3YypHo6JMYMddYkFijim7T6rNAqSD402oe3Z+/Fzbh4
r8XK6BNUJkRhOleB/NjnyOdd9OeAl6+8x5xHqRQbIBuDFzh9DwpZGC1iMriXaCHEAeVVtfOG4FZo
Zymz/KaTa96Yw8TfIy0+EsylXIH9GiIP5G8Kw9520fDp7fl6ZR3MkSgFNuI+Sgrzyx6ttsoW6pBV
cbjvyy7ciqm6AK3YrFGpv0r8crxuwkg+c2+8ckZYXPYQXmc3RH0pfi7SsWsrbF72GIhtq7H/XJvW
+7ff6twQi6UGUGGsioohaoALrmbR/yqNcyHlixCWr2Px+JxBMDEoyJxOnTL5XQ37OtyzURHKurSl
LQQ1t2UZwEm3q7uWRuDb7/Xa0oMBD6oExY451z0dsgOtq6YaQwbqtRyo86qT+lu6xf+VT/R7nOUS
V3CUs4TRh3szqbd6rwhS5uxc3v4i2Zjnj7iS6hqYRQDmpy9DjaqOELoK98qNma8LmqNjeiPicWtT
RKrOBWOvfq2j0RYLPUsSa4qKMdxnuKuoXXZJ3etbBvMVOvHKj2m8NqVn9NaZQ+/55l3u4eO3XATR
ygibMPEZtw4PctVuG6dbBdVlCc9OVR+wvUdflDaHUiP538HkuQrT70G4Q6zGi6THvr7Ooq89XIkp
aK+DXgAzW8cm+uZOsm00YzuA+s5t4OvSLqjPAVhfXW5Hc7Yo5rSyVdlZKof7sgflRkzBFK4GVLyN
jAT4nyz5lYTmtWPoeJYWC7s3WrMzIJXtw+62lst31RR+C+pPSO0h0Ng13tujLfQgn28/FIJByFIl
o468ZAXQpZN6C1TuHpVXd7J3TfHDaR5pBbrT2H3WhH0fkJAO1YMUr8CB+OltTA8srMdVMaEPnl/G
4taMIYSjXG5bm8BIz2zAV66xkwdczLwfd6FcI0u37wpMc2UCzHfdIAP5msZz1/JrZyV8XgCppF7k
lIuNEcmDqZSdEu7TIq0x4aLS3en6OePn15bS8SiLbYCFfIhI8MA2iJ6aDuF56bEd9ctMzc7M3Kuv
A5QMZyyVhGAZj8dpYyQkx+E+ke/DslgJ9Zyd72vfBjGCv0cg/zg9t2jST30teJVWSl0YH65d3/5X
4hj6VXNbDPQg7fjFV+mKFt+GaJa6UG6DUdsVMjgDYHlvb4RXX4UODIBmbCJeAOqLqMy1svU5gln6
kvhYTo99eSY3eXUMkJrURDDrAfB8Ol0qmCwzis1wH+fXaFZ6SbONjerMxfgyAeIymXHvv0ZZzJem
TbxhFUb7QUVSNmt1aFdmEF5MPnYCUaxem1r5UEa91wTGZ6NpEWHS6nMKdK+dYscPsVjkA066PuY1
4X6ir+1Wqe6sxgEd02gcDAhCwVou+nNFmlfHRK1iRujBdnyemKMAzo9GVFU7PuFFNgqEvgfXBsqh
qzfj4e218uoOPhpIPf2OBkCRWljzkSQQR9CeDOpCXFITba//t4EWIXw8Zy1isMN94QAtKt0BKLeh
XdpluX57oFdXJv090I3kqqSGp2/E3eZoPYWUfS59CGJrXY8fpOhcAPDqtKF/iDTgXAtSFmuiUyut
r6U42sfqDwtR/CR+hz/7Sm/ParC/evLNlHqaoyQNc9X5OJQHeShZdRNFewGfroL1ZWf/l7Qz640b
SbbwLyLAfXkt1iKVSrLlttRuvxCyLXPfd/76+1GDO65KEUW05mGAxhhQVCYjIyMjTpxzKPv77Ecc
UP7IbgZXBrWB1gTT3A7y0yufbWE3gYDOytoM51CSEczHfQLl1zAv1HlqtKeA99daKFl691/YEFxD
reSGSXJsmLp0IAu2jiaIpWLfwNk5lvVBSn4horLiJgv7Ssds1pyixELVQQgtaE/2JKp+eLK9/jFC
EUqRzbU59sXNm9t2TFwgsijeKZ7VNlLNSM7Ja409T2NJi3eVV67kPYsrObMivCfbGUEz0IE7BQhu
tFa5QSviAybmDjyyaPyPu+vSCfOyCwYZAuHTZN+3WbUHjbNiYeFA8VCluk7PEsoMUTXQ6YLEh/A2
PFXyc6je90P+JZgRGslKYXHpkxAaZq1gJC85wZcrCTWvDpLSwJ/NVz39IvVPTbKW5i08Smi2/LEh
nJm8pvsRJXp40oOpPfoxVAltrhcHSvrHtLD+jpw6fpTt8rGP4rXn19r6hLPUwMYttR22a/uz0z1H
xj+N8/t6gBV5E+Yq08X6BG+Y7FAZkJ4KT9Id4wQH48YcN1O38UA3a68po6eWctBbsAeFa8HHd936
kqOcb+68AWc3Y6My9Rr0WnhilnszZrvS+DuEPduJf37AzjzPhSwqT4sZ+nRuRy9aO5YDgyTqmzm8
9B3zhV9l+csHjMwySrSNwb/M0KtzI/mgm5E+X4qadaPHh9BVrLtkzSUWd+zMiLBjZqZIwYxaP2Wj
0++MOvxiVirKWFWsuSGcOx84yTO3AaixmWtdHGAGOiKlpUpgtYIEwG6xNZtjUmbbUF1zhYUkiQ6B
w1gkVMQUnYSbftD1Euwn90bFLBgZtRr1rgnoXB+qTdqu8MeLU8H/8foza0LkUAD+lm2EtanaWn+n
UsWI+aMybWgwBfVdG4G3HZ76nPBr7fyZcIVx7OveshhX6KLJM0JqZnm+9JZsKGJPYUDhBGo438HY
aLpwodpw6Xf6tlIcD7iqNm0BovaH3CvqFWddDC1n5oXQ4pSq0ijzdkNCv2lDMJ/S02oZ9i2fESor
M7XD3K6GCfJN1u/8SDC2ysw9Uy8E6AYVh09lF+Kl91H6LZz1pKq/rSclvyUr2tJPW3nUzGf6nW1Y
BQCGATp5p8nQyjBedkEbnp7HvN4EiHclHRzy8Z01aHvN+sA7Da6HP+bmg3sWynJo4dKkwpw8JBvD
ekyq1yl6vu4zSx/t3IaQqPq6NFjqgI2iO+b5S9g+jsbKri0dw3MTQqS04SUpIenGxFZX7zN1V0o3
9vgKvfL1pSzmifo8PkuFR5t1jS/3y/OUTrNH/L8OWpeUeJP7X/xC3kat9KsNipMMf5mbdbdNHK9w
oS6bZkgdr5izINF00YN8Rw8jPKWFr90yxhAibYbOXKgU9sGSk27je2V1oL6nnLSq7g9mCsfSyvrn
A/bOPYFbzuLKTDuKtE6RlIQlk1usX32ENi3fxy2qY532Kw2re40PoEnT7Vw21Ap5hwBF19+GmbzS
Ylp0qLMfIdT05KZCGV0fwlOp3DsoJ8n142qzbPEcMjYEknx++YiFatuo4y5pchKoSoldpiDNW+gi
M3SiJ+M2Llp9U43jnWwU+s/rW7zoyog5zPTnTL+JUAKz19O8SzDcFIl8VDodMXtlcu3M7LaWb9jb
sBzG2+s2F9MpHlhoLzG9CrOFENbbYuyipC0J64Z035ZPcXejagxsNHtFYlB6dFv72Yv1XagkO6pK
uzXOp6X3A2xTFE0BKTFhK5zfHl211uzmV0rk3VuNvqU9tXJ0F53mzITgNNBGm2bV80SR8+epKGFg
v9fMcnN9Ixe95o8RkUeiCgJA6QFGpLT4RnYaxX8N4GPTOnzswp9JsuIrS2kVzjkLgJIPw5l6GY0m
z9MrSJdYU3qcRlghkyPV5iBduXUXXRL1VfDA4Ivo6V2a6ZQJmJ6JSw72uAHG5VrG9wQ6IiVcP3eL
S5qHpIFeznVDwRPhcK/GZMBWNNhuGKpuk/8u1BFg4VooW3QIgJJwHAExAWdyuSoHxaamqAnlOayW
g/crGPcqVFXGHXNC7q1jFy7NtrCB0Md0PTIsM+sYcvl13WHWfsT872f3b9ZYXCYKBy+KXoIqdJvw
OIU/rttYdEqqRHMRAADem8TemY3ULgIZCEd4QtZ2Y9g3A3MuQfnZD/ZWsfemFWvLK/pjTXAW34sn
g7m+8ATpUVkhNFkr6CI+Xl/SYrw4W5KYUmRM2IbIQJyYxXRN77tffOgkn1kQIpKlAW/KazYta93G
/OKnHgNe0z7p4HV/riZ/JToJOodvjaNZTf2/H0kIT+3AjMjgddTYIo/51k9QSDMg9gmWn7kV1IbH
YsjjjQElFxQZhtZug7xhImnfx2uQn5W9FYNKbCp9FKasPEgiN7IePUbErn+9RRexadBDYEC3Xizl
TJPkQBU8EiXD9nfdWtPtZBrfskHLV3KmxWByZkg4XWVfGkNisqlD/IJekZtArh6kKTJW9cqS1iwJ
Xq94lQ5GDkvZZNyUan6kdQPMYZvlL9f3bvHrnC1J8Hw7y9pCa3oCxuT3m9B8jUMoFq7bWPs+gu+P
etrnVYuNyXpKA22X1T8UGFL+NyOCw1PesbRAxs1sPkrs/QZxsJrELX8VaF9knbwCSe/L6CpHes3M
K46GfNwBNRlm+n4zhXlqwhVHW96xP4aEz6/5WeDoiD+frNK8S7VXe7R3UmWvfJfFexjS8FlNUUeJ
UbtcTtH0FnQ2JN+Dz8Q1BF3WBuQ3892KsavQUruzGb9eCUzLK/tjc/bHs8sjR3+3Y7YjpDnzIivj
Do8rhmLFyOINBcoRiPM8dyIGhEL2A172E6+K/HcMhZXZ3ejhayczV7EfMnkl211aksH81wx9R1NF
9Ao0DtvIGRxq/QGah2Uu6dvCi/pDHefJiqm3Joz4XqKBOM8b0nV9R79ft3HV6mAigSRNN7WjbGwu
rTjZ1UF+yIuD0+znR2Qf1ztELLfW9GhY7V9Nqx9ruYHDTo4Zrx8P10/e0qkwkHYA/qUCJRcnaVQb
Hq885jeFIYPzxncl+501kBG0u+t2lkIVxB3AimiezrKHl67TR2PRDHYSnRL/y+j/pgl2/e8vec35
3xdCYRR4VJ6kNDrlGcgecwMH6Sb2/y5GaJq4ILM1hvvFFzjYbuCZ8D7SKRAMBrGhlxPsCKfE6cs9
VFA6AlSmtokG6HH8Ap5jCDF8tzQZDS78IYUQFYzu9UUvOe+MbwMaRiEQTpXLTdWsuMkNk0XDOaL6
sksrTDKfr9tY+nCIrDEEyCQJYUY483E2QboLbd0J5fqnmtf+BnhY8YFgRkieqVeY031H8VeG5Tjm
YxadyhpBz1YOOlcGDbTtiuJnXXRc1g6sRNcXtuQxtGRNMi0q6lCaXW4edeFqlPMxOo3yvV8/dUbi
xvk/ipei4XWPKuLKEudvIR5+eBJBDvCaQehHeJ6FiUOPImijkx1ZzwVEmO0/kXozZDfh4H1Wis+8
P1e8Y9GiqaNLoAEh5al2ucBck0PE6M3o1NU7cp7czni3jI2b6z4lU2vjl8O30rD317dVpE+kLo3m
7iyDBR/ZXEwU6tK1UaRFMPg0Kn5aez1BzvZOSdz2hwcVxP2guM5wKseDDjGafESaHSoLNwDe4q+W
4997Lj9kpvMHvc1+i+WpHjBhUvhlcHLGUytvlWzFgRZKwxhgPMaEA5Rnt8hoPwZyqVkqOMm458nR
hNvpRqq8z0hjg6R+6ofXMSvcvipdTfIextZc8aj3Dox5OpOzHjzDmOJIQllY6NxPdXDirtn4cbXp
6ch3SuU2u0b/h77iir33GQcjYOQRxO95BtLQLv0psYqsymCiO5UWtBbddzhG3K7/maBil0Yr19KS
LYORo1m1xOZqFk5LUkhpkPvAQLSu2KnpX9NXyZqAQm9S/V/XDxFgRaOavIVtBKF8uSqnDSyY3UkA
JP038kkbJzkqcbjiKu+PIvRVRE8AE4gvEKsvjaRKAwNaSimoCWmPpE/lAMvFy2i+SNmr+rfTr7yI
FzwDcwynz1jrua98aa5K1cGoR3oWsIPQFZG2GsKI3l6Nb+0cTp/u18qRV/l7l7FtXt4fe/O/n+WF
EoiUMKt55itmsi88xe3eNE6sg610zxq4YX/4PTXfpdskbDZrFY2FeuWldWFzq8AeenukbCKhXWSh
MptP3t6zimMdHqPYu3daY1cX9o3XN3tVzrdFZ7i8AVZOx0JCwM+YG0TMKsk6X/lyExjQQfl2rqyY
znCrIgaly9/H6HlMwkOd1K6m/TO2/qbT1u7O90kAhxIKASrTc1tYHP/yUlnxHci2TtDebGwHjpiq
pc+95sILRQlg9IAd54EE6ouiD1OuDY0xAe0+jb/kQyBvi2B0Yz1wA13ZIMT5ZNyah6m7yaRNXq80
OxfCAWF2FmMDw41Dzw5/5mBzgChHP6RqZf2clXCS6GtVvTrR5yj6ueLLc2QRfPnClJBT2VYLNReS
kcwIvkTja248hGm+Mf0v1nTQzaNn7/P87xWbC+fn3KZYZdEnSylopnBe43pTPwTGTZjfRd5h+NFU
XwIDVWCdcTMqaIcVw0uLpYVE1YWiJ49sYV99pEWQZeboBMlJ717l8iV+rWXN9ePWtZuvuu3vU2nt
sT9HVHGHoZwi6ZonJHkMXH5ML1eqdhx4Hw/Vbi7sejYymXQ11GwlDC60yMFBnlkSclcbQUzVn+to
qC26TDFK9d9Zpe54cmkOM7NuLkGhId8FRfB5Fs0NnC/eOPxrgA+/YcYpMYnCOX0LG2euO9TeFMnz
ajs4yd1K6ouNB53fxtSi3F35nEuhgDfJPNg9M5OIoCWUJacgVcaQUdrc1bXmBrJCP6WVe1PqerzR
7WdFZ7rW8raWnkLf0W3UJD6hPrerVO/p+o9ZuPJY95/fIuy9qXaR1sLjf8ooGRYZWgzOS2xVGzTb
NwjwbaIgdFer22sbMP/72WY7jGXNz3lisBI/OYW97TNrb/evH1gabJTMZc2CY+I214VpMETicFwn
5aZCMaN1tk1jwupQvUb2dtJh+2nlm+tGF7JZnka0d5j8ItUUO74wJLamHCjUXhLGJLpCh4pB09qV
W2zpbJ5bES4xNCp8u+wpvqhScmgC9aYtH7WewsMaDmDRkELgZjJ5Ju8U0q50MLrWgxnwlFFI2wHn
Kw65Yf3WOYB7pfbtlSxvcfdIlvX5LQDBqJARwUpo97AlMkU1gpCZHse83V7/PosLmicPSY9nHUHB
9eK2BkkpEcPTEmZd416R853kH1eri0t5BiotfwwJO9eOUjbBHUeyFRgnKw12ZaC60dDd0iXYKnWH
kNU07GUn+knZ4Z//bZGCewya4VfNfA+b00007cvkc4GMleKPK264+Ll4V1GSog8Me9PlObYLZgU9
GLRP5FMuwzpauib4uJAiM1sxaze8Zf2iXouWVH3CqAiTD2q2pUk6q6KZyrcEVtaCdrM1rFy1S5GJ
WQ7Ix8DQ84YS3ENLypj/m8mBqNmNJpBYiGBWNm3NhOAYI5wtEWOc4WlsvkTdsK19BFnHtVH0RT8/
W4jwaTQjk1UpZxKg/52zBMt6ZJxjKl6uO9r8V8Qc4Xy7hMSkINmFcYC1DKhaxUm5K4e7eHgYohaN
lN11W2srEjK+1MloCAMrP7VFfW9H4zEPXgdoE6PqywcMwaNClRXMkCxC59tY6pRG5vSU8rjVy2dl
1O5reTv41UoisOgJZ4aEDAsYV2X483OzVgpyc2V+ATrGdy8rjZVbafE7MZ8KDMqZJ0Xng3x24VZp
oThZzHeCF8AdtWNMl/BrE9FW0/Pg9/XtWzyyZ7aEI6QAHB2mCFyIpdfTpz7z5EM62p8aS3mtais8
ZOn4w5SnfOXkLroHrDeQtpOwMnJwuUSlVlM9aAEhWHKT7yyfWZE88/6CapbRf3T5Vk7xYuiDJBvd
VGb/Yby+NFfDnKaXBuYSi1qrkcdc9swYrvj8kodQubZ5q0KJx39cWpkqr7CKIvkP1I8z3GiP61F8
zYhwsMIYVlJ7RtnEyrExIJx27s18jR9kab/mwQkqfZRwSIwuV+IVJdh8h1pHbWnlX0pXwjEvRfnK
A3Shd4OQ5JkZ4bNEfqs3YzZw6zpOfpNFJdxjSvI9qaJ0j0JoBKpYGbd+hdbD4LTmzoOmd9t5UrDN
oFfbdahKbPrE1GDOR+M1Cib/CHXM6ujKnMeIcfP8ZwrOOviq+R8QUKW6udmDGmh2gw9RhWbc2Pqx
9e40J3Z57aEy+4GgQyHNnCXgUasTkSVK6SWOE9LRqncMWtvjPnu6fv6XYs25AWFtmgGRTThRZSLh
uQNiaO8q2DMto0sp7wSf9ClcOfmLqdacn9oKQXuu9F76Vj/SsvNHsmGjKJxd0Ur5Nu1lBJSzPt5B
uY6yQetnbmbzqCuaHDJkI1+rMi8eIiIBGR+K5kSFy9+QRL3ZBp7K7aR8Z3bSiapNEP+4vrNLkZVq
PeOZgIyRexfOUObDBKJ6MU1Aayurx1KrtxIv/+w7iAW/XmmPv1Uf3/nomTVhVxVIu2WYuLGmynvL
c+VxJFMeH2kC7VAy2kvV91QbScraHQzot9eXuhguILOEDHTmNhBlIBwlLIJMJyZl3aGy3eEj4Ztv
9d+/LyzOQ8bNkZHLPA1eulVUpH3DteR4Dpvv9u/MhOAR0jBJo9VzQ+hlv4/VcK8qd/XY3kTy11x7
NqAbXEteF0/emcX5389u+QZVAkmbWFSk/0wGyd44QQwpKPRRY/AaKfvrn2jR48+sCXdTKkuq3U94
I+ynp6ms0FtA59CvPlCY4U6HA0+hKsPRulyUp9idHL1NL8QvZfQjQtZ0tQW1uHEUhRGTYEKCOYJL
G1wMsIGPhKwp2NKC+wofYll/HdZYJxaPFC8lAOFzGZjE4dJOC4wiCWQKXbD13zV57kbp18kEsNuY
m8TSN7bWQ6cQUKII2wMinx+J/RTy6N5qBH5dlKFB0EAP857XvKH+TkA60URpMX3dLxaiFH+dT0XW
Ql9NjMaaloZylmOkgiFW0+pN0R6SCB7KXNrmKGX22UqsWDhoGOStBhqFG0BMkoCNjJan0JUGAgcV
b/RJl7lRVWgER+fZMMJjKx8ba61tOx9f4XiDdGUqf2Y4hapOCMaVZFZla5bRqXKo3Zmm9LUO4/tG
KtFYkK3k39/aBCsg7QBC4eAQWU1zPR4SfYjfcBkJLcpCue/tlTrswim4sKFeeqcRZQwBeFF0amhQ
jrp3jKFKDYb7vn2uwjUV5UUvmfsUsKXRDBG7lIikQMztd9FJn976+GmzKQ0dAVpPTva53L9IpY9K
0WC+XvfOhagFnvaPXeGzNbqdTLZURCe0M3T/XrZf6jVCkSUTLMsklFC4ePcSQSE2lJ2kj06ohd37
XnNHxbwbVqDQCxckLwI4z5gAoNQoC+uoza6VHR8jlgpK5zW31ibIl/yb4QIGXlGhR81SiFWDUhsM
SFrRac4SoWgI9yYIzMz7cv17LDnduRnhlqy1zOPhBvohTKCvSfYqAgI3YZVu9ejbdUtLHnduSbgd
KbuVWjWyIGvcSx3KEIksfxuMkmafgpjDLtH+/UijDnvbny2cf9HZfZzpdBHg/o1OmvNiWPeotneo
xjBo878tbI6PZ2Yca2xqssXoBG293sOcJOWnudgTP8clgkhFtRJvF/37z7LEVknUaUZjeeisOBNd
Wsur3XrmeGzT39fXtXRdsn80Ehlcohwn0tJNseHEmeSBjMlAaFnpP8jO3Mp99YDu4M+y23fya/Vq
oMu0mXJ5jdhl0V1ANoBBhQ4N0MHlrlZeV3m1JoFUs2e9niLbmkrGGH6UbAqLYbUJDqef1xe8ZlKo
B0G05SFMiMleUT4lLblIBjljBJNHXd/qSbEL/PwDMX/Gb/z/KoUwAl9nVnRqHJ9iM3KLAFGkCnVF
5EoUaVMFyU3ad/GKyUX3IZubH+pw2Yh9xWKCMLaaQcRqsmtps0eUJ2tzpZGwaIQZ7Hk4ihlfkRtt
kOqCQRXaMHr7AmYzaJ9W25aLX4tn5zz/BGGSSLufFEEEKS4vvrBX3XhkuEz+4RW8OoE1qjeqt5IB
LJ+GM3vCMY+lPMiyEntFGD36Zb+ZiqM93SvhvlPrneypm1S7jZN/irX39eJe/jEsjtU5UilD5KBR
sFZuM50ZRdPe0fz/fN35l60ALZyvTM6bECwRCfPqcDDB3lAPt/JjlVRQTx2uG1m6NaFqlOdJJa5O
cXAe+j4rbFKMRIZyiqvkrtO9l+smltYxA+ootkJ7AoP2ZdxAKaen6oKJGIz8mL3ozhOsfB+wAYES
MwX84nfN6gyJ+dYIQzLe5igx6ZeOKHVRfb9uZSkDAG/8XyvK5Upsv4OrxvSJ89Vjpk27oYFZLj0a
krFyobyNCoq59LklIdaaQ+LBNt5wUaLbdislRroZAJLdNG0w7KoQuQBfa6xHWYJRsdRT83OkJo91
3/+DFEWwkfxpOOSKH24K3c63ASpEG3lqEYoKZGiVK/tv2/QZs5+FzmvNd25LJOY2aZgEB2to2lMD
dB/qTh5CnV+vsawsugP57QyTp98vYka8QoOKhvrzaYoi10qaHZl7aK1dVm/ooXc7yHgt71dGnMH+
XX4rzZt4j/nAnI1kD9z56Gija+vpPAdi7pDTfVKTv1Tkq4YclFf1GJjRsxKVbmd+1rIfbRRspz6/
rfsHeJFT+xFQ/V5Wn3xJdY1s1yQPEjxnqC+F++setlSu1eYkFpJiWuXkFJc/O41gmJADsnGzuIv6
9DHsQPdO+a0RRFt5nE5jFNw3KRjxrAycTRdAo5y3h7KuN7kVbpGUPY6huvPKUV6Jtouf7eyHCac4
1syoqA0g22Y7uENUbMJjrXs315e/ZmT+9/PEbZapSNBiPNVJ6ErP5fCa2SvVk8WAx2QyaO2Zrkgc
mCzRGMNfKnLD4UvkRK4sr4S7xSBxZkBYQ1CX9SiFGOiTLdSnuJeq/hX7z9d3aumVoJ5ZmX/F2U7l
UZdndcRje7Bvs+7YD0c4HZKHqFlxyKU7/dyO8EaoFNvBmQhEqvFgSdsB9DWEoJXk0Df4hQdeX9VS
4Ro8MMQAwI44AOLXaScb2YMSLyMV0tTJ7S3mZ5GAzKUvdb2NKuWOR34nrT0Y5mDwLlicmRW+We5J
Sj71FEyqYIdM51Ynod0U06z6aW1qzXFNdD1bpVzD1i9+xTO7wlcM+9BO0IQhzHufUDrVWZjCQJzh
7Coy6ut7u2hr1px546V/VzAZayZNRoMv2VnHpIk9VPKYyk+6m9oLKfiu0f/OW/ZuS8/MCTdYZBlh
p1c4qOO/0FeCaOApT1du/cUMkEEIqA3BdqL1IAR5p0p1Ix+YTVA99FKVIjhOtqtMLx4T1yksLn5z
KFLpGdLcrIqePrKf/7Ut3mPZVKbd0GO7Tz57Y33T6LULEmhT2K8OClfXjS3v5h9jQuYRdFKVFxYz
HxKvIJ4lSX5ogc0+ZvGUfgCXi0YHXErzxBOdVuEK0pUgr/KeQtRdgXqnWsA4LA8rvZRFZzyzIdwm
Uwu7YNorBHq53TSN7Y7pi1lF2x5aetp9H9i8M2Pz5p7FSkagxhwi7eiUWsXfCuqVnmH9QsRte93M
cvBi+hlOFVgGZFs4zWZb+k1QMZJWaNVmNJJPhWfcFemxy/NbKZ4eiuxYOG76Y8Xs/O3fnTQUrdDw
IzcFznC5vKGVMyudMFsiRZZHlpsWT3BsNd3XoUg2WpdvNFqAh6lcw9wtXqU2TxMuAXg33k7n2b4i
+GdGEyobqCqklmuFw3Dbe3J9uL6+NSvC8jyFOedKna3AV+tKVjGiR0z4um5l8YCBBJlpUtEuEDuJ
oD7bZKi4eCw4a9sdOqVuOq304ufv/+5DndkQ/FAvmW5IBx4pWhSoc23ecKdE5pIbA3dgJul/XJLg
jg11NtOsWZLmHe3+RdnG8drI6/KKINKi00x1d5Y9PD9ZcTsYgTZiQkbORPttQFTWfI2y9AMuMBfi
wdPR07ZsIfqNpm6Ffc9dkjQTUIXbMdB3//7zn1sQnEz1Iy1W1ZrXgvUzr0E8eJ/KcjW7WXJlEKOg
qGbJTqLr5XZJ4SAlUs91X9VHJpEHf2tH8ZbW7lbnNTa6Q3KvpDeSXO0z/0uaPWReteITS3GXETea
Q9CQQpQz/8KzIzvGU4fKCx8MEXPo3OF3b1t915rGNgvN7WTETx/Y1zN7ossnTuM0Kfak1L5ldt3V
2uJeyseVd8PSKA2jexoq2RD9kjYK/crSR1QyHXg4tF2xrax7px83RXmkqAYTYAeRYmBvUt5vWraV
BujJvyID95GV/vkFgo+GkVx02cgvsLPntjL2U+q4drTGybvoQWfrFPw0j8N4sBqsmMY+tDa2vHIv
z99DDFHn+yjc/VoxVcAM5n2sHpj+545EY3zFB5fXACYN2gyDIofgg53aSUbc8MS1Pe1H4Ju2GxRI
WX/kc/wxIjheBCtD5s2DuRSEwlI92sbPxstW3G55t/4YESJsbNSZ1k9zjhsWN55vb4tBuVlFnC9a
eUOJQc8IH8L8RDs7s3ZXRrktk/vlZgnrRwuFXt1BbjlJUrq/vmuL4YGh+lm4A/i6LRyjQsmL0Y8w
FSjmzvomocQ95DdG7+/0D+0dgCuceZbnEyl9kyA3KGtNc49adjP/+ww7r9OVovfS/TSjuv7fiHAo
Nb1B91gm83PUcNYy71Gb60drr+lpBjeYtobIXdw/gy4k0AmgTyIDWGjZFXJgMq5tSgoFyAY5+j4M
9pISV9vM0WmZhH268jZYGlxGV/qPVeFa0YO0mBqEZ09TXR3VenJNRT6MCtRWebabOufWGrut+qJ3
DmKXzi+mQx4swz+Z0ecpjo6a9DijlWZGmevOtOi3zMDSbwB/qoj1a6AApTo5Nmk31bfYOlS679p0
TP83K8LijaSuR6N0uNFk3np0Sp0nc1yrki/6ETiDN21KxmAFI72fySmZbnzKVXsL+6MnQ73mIKDe
rTjs8p79vyFEyy7PupczmTRKUvRWK487/ShbzQaRwY9Ex/+uB1jKpRkekXJUd6yncIat6js3ph5v
k1WK4aXi0QzP+M+2MWx+aUavI2kGvsCO4Kl7GrKfGZt3otBtm/t5YJCZjw9cX9BKwvcAWwGjrML1
lXpxJEuIUJ8C+WH4oqSs6QPudm5BuLyKvg/KSSZsBf1fwfQ6dvdtuFa7XnICpkdmwTzGcWj3Xm6b
mhexDdk1yWgW3QS5fsOcdWQEKz6w9HHAZjL9TOI+kztcWpEkq/bbOIpPIdLU8FDvYhAAdDMUKXOl
ctpE0crHWQqOxqxiOc/iWkibXxrUmPbVJq+Jmf9pw03Wjt4vf0Kc1y472y0cpAVUT/lIRAbXhR7J
PI4DV/mlUW9IHLvr0/ik69+KbM9lepCejcANq+JwPRAt7ueZJcEz0Ayuhsyv4pPX9ft5BjXw9pXd
QV9BzHPK3r+RtTVvXLbJ84tJNAb0RRKcruzVXJv6+NSWYKZpzOaHotGS28mJ0aSKB3nH430XxpG5
UkVfrHVAW/Nfy0JEHHNvKDLoRU9jNTLiq/ggisf7tlWQFnRBhwUbFSWnKvoBsnvlvls6HiQns8AM
xFAMrl9+0ixhNFbNjRiVg/jvIRvHW32Mv4Wj6a8E48VFMnc3q9wjSQwW8tLSWAZ2noRkqlpf7HKP
lDtwuzjfGz9qzbzriue0d7a1/eu6Iy2dkzOrIoWEOnp2l+qkrrlyHzRog0sgjf8a/CNAzZWtXLrX
zk0J90Daq5Bhzl2EFMhIDaStrO7r0Kcp+HR9TW9ip+LD4tyScBVIrEmOZ3RWlW+yMNmVIQCjIX0F
4BZ7VKisbh/LyUYf6UN6/bc2RdT7mPcvU9499GtHdT6K734MOBpoD+BXAfZw+V1by0+tIKd0a1bF
Fn2rIS3219e75KMojfzXgrCxIa0xyGSwAOfoto2tHRu7+jBY9k/mAGkTkmu+G2KSPYucMhzIoQPj
kDCRnssME5Fzet62n7pNrg3qpmnbOylZG9ledNIz08IhtCslzL2Jl0KV7BXitz9snLSCPL5xe3OV
mmf+IO8/2J+FCneVbaUGqTx5deA8gV91TT/cN3WMdqEqH2r90A8QWjrypyaSVu77RVdh2JLOqYZc
wzuAsBdZqm/M0C7/xfZ++/7KwVg8gWd/XwgxRYgqTVyBiEP/pqiqT1Z2MIJ8Bzv0ykKWDc1SlqA9
6bwLF2E0xs6QjFTcdTXfDcmEYJ1ymLK9BB7/uu8vugYZGIxRM1uciPcw9IjMckbfNanszo1c1Ld3
YW3vSs3YVmsjIIsn7cya4IiBVsc0KNlAybn3bJAfcOmb3//diuY2CAdMt0GWAGAU8dRRIkdDqeXl
AzS3uxTJTBvqVKMPYYn6qhmfrxsTPe7NGAg/E2kzOKDEuRk/bD0plFCLbkCAPJKNZQffbpztdSvi
R5qtAJNxeDbCA0Bz5DIE5g0M65YTVg+FxtC3Cs+8cigj/76rn3p5XLlm3vFZvA3Kz6o0zI4ivSRK
YfNjJKd3ogxtp9u23kjOxj6ObbaJm0/GId2ZxXdvOmUhahPW94g5r3+7VoDBMjoICm8CTvG842cF
FFnu8xHWiuIhmSuB/ndZ811tvIXBe+sgP3bd2PvPd2lM8Mc2zqmaFHHxkDXGJqyMTb86Kye6PLsJ
hI9Membm4AsKJqQKxJbV2fHD6Dr7/Kjc6bflq3FD+9GNXX+TdxslOJbWysLEAPIfq3N5FY4OxtnU
y12MbbPXKhWripzsBkQJ4oRHQu3NXbXH63u4vMA/poRY1UomFRbLiB+KbR2FW9v6Eidr45drNgSn
kKpIqmgrJA9Zn5n1pivC5B58t701IYx/vr6e94dt/mB/1iN8sNRO+rSQnfgh9UuQubdlggPad7KW
u+hA/W+2hINdwR+bUYeKH2SkDfbG8Nz88HPbTdI15bZ3LHKiQ8yrPjtWxjCZRZRiyYxu8skdaP44
kJ5vRi34KwiqbSH9ReG/Tz71vvemOL7/wEpt4Piw1FD4F+dNnAZxYd1hV5WeUUbkUKO638tjQNvf
2zb503Vr80V8noLMqyXBVuda5fxkFh7lUJxP5iDHyUNS3iPV2BYHSiaNcSPF9179qMu/rptb3N1z
e0JiYCVqPqYG9uKNtJF32fbTl5/FZtql+7VBzXcoCmFpYvNEnSD8rOIk4cZBgvEuDX4PDfCCETKY
vV8VG61uNg4yPcXQ/fvIPFcg0CGdPyB57KULxdVoa5OWJg/VIG3Dja8/2JDzV9lPhsdX9nPpvJ+b
Es5FEJeWXuWYGqa/p8idFA9cVrf38rsQ943Hg2Zt/anfSGoBBUDpht7erIdNzaPk+i9R59z/nSed
LVo4N4GnT61h5kSe2/Kh33VbSsXNtt+1X7JPwSf1H/++/9zspmTDGH1cbNxscKn7X/8Ri9589hsE
b7b1uPQ1xIsfdP8b98f0zfIepMFtv6Y/5WwFfrFmS/BkL4lj5n6K5MHyD1lQoJW90aU94+7pL9Pa
G92agPq7t+abP1MbQOMRSiAa55deRf5GIclqk4dJ2k97WPwG6UcKb3Y63SjTF6n9pR276T40n9M2
3U7Vbmz35io4XXyyzD8CKnxGnzVoisl5Ln9ELVfhGJnscAqGRjsMd+m3FEC6tyl/TcPGX6vovnsL
vtmb5+4AjDPwrQl3ZiVJcWo1SfrAeIumwLHvDP4mi5Swcf2oU9ptb1pls7G6Nv+dRj5QbKZ9kgxu
Nqt8vu5cS9edTlY5CzWoyjuKpDoahkYucXBDr/dyeqNypsfkLs0/DauabEvH+tyWcJhKOTJ9i+P3
YBSPkOEm0mfJWXnPiEW2t52d62vQCDqzjN3llwT5WrTt/3F2XjuSG02UfiIC9OaWZFW1q+rp6TGa
uSEkzYjek0nz9PuxtdjtYhNF6AcEGQygqExmRoY5cU6LJ3bSwU9yry5DP7Jtd2r9ZvxhJ3vIuS17
Bj6RBhIKkRzja3smwI25EHV2CeZzaF3k+Ldp3oficTJ/Ds7d7U+1+cwwJgqx9Zs63wd23yi2y0mW
MNZ+g3KHJpBQoHkQo6sViitLbhGalIONgzr/Pe2JNGytFBgExQuqwpS6V2e21JoijkSaXyS0u/M8
Oi/D+1boDn3qSfZh2uueb9ljCgG6DTDhmFvdySbUtHhUxvzSxDKo/Uelkbwg+BzqPoUUj0LJngbB
luuzKB5wD5ZC05qmUGccpu5zPecRr8zE7YKX31PEv38L2y8A+Hec+tbyGM2i5UaSD6nm6qCi0TPb
cujk+L0AXl3g6SHDboVnxLMnitcyCnZS1TeM4+opA/ilIXuMq0NnbnGC70JAKwsVpWml4jLP8YsZ
8IaV2mWqv2oMc2tfBH2LzA7OA+AWQzvIU+GpT6H4FObyuZqF1yIWO8d/S8wjf9851hsbj7YAfEVM
tpJDr3HETlihbB1k5cUukvtYGI9NV/+lOdUvo7iz0XQZOHBGoB31Fu58QP0NiWjkhhHhq6KXx6Ax
PbmZP0nJqdurnH2A+HPgwfdrNGH5dRCUryIRDQEnzRyl8mKZv8dgep5VMI8S2tRgm6TPBYig5sWc
U78XEYo+dzr6zhLDwJJArZuuP6Pctzdrsbf+iBTTaYQzkoGTW/2eJG/0QBrC/BLYgWfofeXpVnGO
h0T1q/D1tq2Np0F/b2vlrhtRyGYw60ss4Es9wFLDq9n4NvNzRBhv29pb13Jd3h3OPIwzu7UtngYt
OmgVQx+vktwdi73Zo62nl+NPQ8smmOUBXgU4CTUj6IlxY82gnopUr1wZ5tXYSf0plb0ePp0o045z
EPlWnn65vciN9w/bYGkWnW4LHt3rRQKHmpJcxPkl7BuvjK37dGq+OskeRdsHgNVyaCEjZ34bKngV
/3JtR0kF/cKgzS9anJybdjzI8fDUh6+99VcWwiJpurOp+0MQ34Xt8Keuf82cvcGhxX2tz+kCM7QY
8TIdalbXPwGJUm2egyK/FIwxev0Ydd7UITB0e0O3PAcoG4eOD8KIcHhfWxFxW8ppx0Kj2fwlK/Vr
O3WPefdlUicfMfmzEao/tMI43ra6dVZ5BXkJgVIugn3XVlWonfU6q/NLCS0P0nH3mSAdMhfd12nH
aW+dGA4qemGoLxKdrV4JtdD4QkPHAlsZJY/ekQ5Z66gHJZj2hCY3Tb09DdSbqRmt3ttWQ1k1jvrF
VAGbk0YY2LZPMZWCnau+bWj5bAwYgilbrYn0te5ia8gvsaa7Yfc1Hiy/29Ou3DKC0AgtI+YYAQmv
HjtNAmhTOkQPkjrYB2Gpv4amhA+3Myf/9mnYOukOlVLomwBjIWp8fRqCvKzkKiBsgHWXCtFLGe9p
SGyccmO5yprKfQIdtTrlhhC2M9ZlcWlmUQYP+dh1ihfQQjlV0tQF95GkkSBLAdofvoROwYnXSd7j
U97YUMrPir1IRC76rasfUWvJ1ESdKC5J+hkwx7HsoZeM7m7v5dsMyMptIAKC4oACmgIAwMo75zCM
20CRSuiw/e/OQbi/hWt5ny5fvx8mN3W/9W7i7jG+bBW83xtdl1Rg8M31JMdo2jY+vKp1dDcibYga
7qFJ7jvHGwWKlIdAv6tSuEQeJGmPz2kjGDSgxSL1hBaLCd/V5ooyg6JUS4tL2sjm0Yqj4NBU+ujm
g3mgSl4dG7OxjrNW7VXbt54KQ1cQdtAo08I1s7qMeTyWasTfLjxX1Z+13A33JgLdTNqV6Kh29nKi
lORUTfHoGnlteoOjDl6sJPlLYSqSl2lFu+NetzYDFBI87PCYgutb3O+7UGCUEi2rLKe81FJqPzYl
zL0twdCDWtXyQ1g74aEZmCuAbkX+fPv4bZ1xE2Q53TALZus1WEGOJpHndlFdJGM+BhUs84k31fLp
tpXleVifcRIpQHZsOCnjyjXJTjTDOlqWlz441PWfqrj7Phj/7NZAt8zAOmGR2XPncU7X2yiX+cjr
2LCNVcpXzBD5M0b5fpi151LMhk/lYQ/et+GoGBEmtFlyGlzF6vaiYj3mRVpWl27QHpTiWSGy6jLr
XGqKb2R34iQ7e/jkrcv73uYaBVtUWld1ol5svtrhOZZ/CvtznzEITCku0571BIIP9dMc635efGlC
QDd7xfWNF4CfwKz8UgQgp1uO1bsD6ygBA1+zqEimZk8af7Z7NBdbib9JVUomcGUK+8M4oJzJQ1rU
Q3Wp0ztQV7LjDxWZ4kGIb0MGw2vvhtmXLD0Mz7eP6kakw1gzsQClKnz/mpVUTCboBI2Usc8gacj1
7k8t7TUvtWLZzSu78m+b2zo/EMqiYMLdAxe42kjQgGWfo9FEYNXPtWvGcoXCdBm9KKCyBNjYOjXV
+0YkNfOQkrwTa234HSJV4joEr2XirdXpLalmo/Mu0Xl0WtdoIy89J2l2bLS7BVaPK97Z3I1jYy26
MwR3PKnMXVwfGy2YUnQ6GpqP/Xel79xkT292Y0GUVNG1ZRbHZuxmFZkkmZmrYuY6Jpre3IVTFbml
MU6fWi1LL06phn4uqeHJrkNrp6+14UhBm8G9QANr+dvqPRu0cWjtZq4ujgIZgnC6J9FPcHn/D/1b
fA0KNFCZofKgrSJxCOl6ZZhSev2M/zKd4Iba4faR3Lp6MFYa4INworSkV6+RKNK8BB1XX8JCerBx
MmLuYPPxbcZ9QlF+jqwWDThL+ENtu0GXHbu82RlF2zooqJXpyrJEnujVT2CiKnT6uKgvkGfSO/vS
9r9vL3LPwGobRWvPzB9l9aUtHkf5+1juDextda1AlnO1LfaRIGeVkRqVFGkAfutLkR0XTsx7J/B1
v2zv1KMBg2Xt2ntNk43nzyKUIpxizAdJjJXFImIwPZ7C+pIH4gJt4dnKHwP9UGr+WB7/+/Yxy7Qw
ZHBQyDquL3I+V7JdlW19Ka1GOZSQK3uMOO00ZrbWQ2wCstGCghFCyWsjppyqZVvp9UWvGq+fVV+G
rMBsE1cLhpcx/a/8aZQQyNuZA4BC1cYTr5xTMySADUXZXNqMjlc4Pliw2Wh4aDfaWdiWr2DvSJyW
2vKH3guVZJmsJm0uaWLXB92pn4e0h/w43jnkWxvI+ykvUB1yqPXk7ZxN/dj2ekNwlx0HKboo1QmG
U3r71Wd5r4O5caOYGySFWfRRIHZf3SizaiJwvFl7MQO0353Rg8t5p9OxZYIoawFnL8mSsXqu0nyY
BhqD9aVhwMgtrCA5MBa7199YjtUqWGXCFi/+LxvgGnrkBPi/TAFNpTb2o7ASV5rHe9PMfbHH07Rh
6Y3ckySEu0S6c33AJZqsmVaV3SXvbF+Pf3XlN9R03Vr6z94UGDXvO/IIC83hGh+mSnlV6KIqLyak
M88jkh0/w5qa5m2f8DGUwQo9TZAkVOI+EKzLsZoMcJ2XlyIST/pQFL4qAsXXws65D5IuhBPYhjxs
bKWD3U3O4bb1j3uJqyUmBdSHw/gw7D02XcXwi1Je2qEqKNgmxoseWJkflOP4YIzW3njChn9ffDs1
VeAdlDHXgeKodooT6VV10YawUph26xTYAhLbzRTJehrbInmeIaRx7SYPAs9sA/MPU1SKcIvB2IPz
frzofFw8Pr+Ig8RnuD5IsZkPkRmQxcXK9A053idN/oF8YA85EvxZO95rI4HGGpLiiKLRuiBMvra2
AFuHRiU0T3HQud+2Vf0DD2MMri4y9WUsSwraEpoIjl9Isf6HTc9LfRrsQY28IQVgLTQh1V45ztYe
N8TWKVioyFBdwIVTc77+aa0jciuu5eqCZNsUvnTJSxN7zbAT621tN0M2AKZA3JLNrrY7aUIjEXlA
rNe25t0UlsHJCGLlkKWJ4UtB/Coltbpjc3Nl1EO5wg4bv076xCQXiZ4QTnRNdJQZrYTMI3+w6qRC
Crf98/Zl+hhGL8VX2vTEXwTq2uoLK3kH37qKsbacGOI1PAfOsnnyJiSn+tQ5UObeqZBuOQ/CdbhS
yLxwvKsPBxJ8IAbA6bbpqyr/rJRDZD1oodvB4vQrMfd8/McXmAW+M7f6gkPfOnIfYG5Iuk9WI92N
5g+gRLF7ex+3DgpCOPrSzl0oN5YH7V2arCdhVVsF+Q5/fBqy8NiO03kU5AdqdmFk9n8xx3tPeoWf
/1BT61Ev6quJ02+nyimOwpkhwP73rNl/ydPfEWQbt1e36QIXUaul4rIET6v3Cx54uUHBpLo0T2n6
T++rDBT56d9t79qKp3z9etvc1jejk7v0VujkMvNyvZlp2kutaPUKgCdU7K3p5XroOtA43jazddGY
L5YZZmZ6iI7jtZkoDGrH6idSj0z3ilau/MkIf4yz/irpexrQG1AgOL2h+jKXEhKue7mI7w6I0lpB
JKUqxqjDqlZxFw3lcVS9WXZjzZsNUrzqqE7fLOdVTnV3MAjehmfZOk97zG5bR3URa31DOoC8Xi27
6MYSLSW7viAWoJqXNn5smy9WeGfIx9v7u/l8vLe0OjWpkQXIHFk1lV/XtLz+ULrZ3wYTd5F7DyF9
0Ltx6897Q4sbXVC2GqZ4ap3kZTBKXm913M1pRfhQX2YZKiaKvrGU36NWdS8Hhps5Cg3Q8WtSZV/n
aq8q8UHik3OkoI5GHkPXjurHyt1AA1WYWTLXFwGqj+SiiP2mPnfNjxwO+TI5Z8pnQ/1TrmYgGI9p
mfh9Ln2a+r28Y+MbL6LqC383s4YfwgQ1zmp6ROx8Ppm+csw9laE8RfN3AsGNi4oTBz5g8kYuwIvr
nbZKa86iQKovvWpd0GVyY/Uxi/Ivt8/Rxj29srJyB1AmzWqch3ALZ9mDaXrI07nUXg5dsXNgN5dD
GYINo49NwHO9nCEsY2Z66uZii/4g2zDwV+p9p42/bq9n0wwc5Cbst0xCrtMOqUc2PJhZTyZpjt9Q
HPXSOutOEbWFHRe38dguecD/M7Wck3deR5IrQ4QpwxWR4ACkZyMJvSiRXuNOKl1m1d20LjwmKHfe
+O0V0p20EBlYWCmuzcbCChrNSJqLQ5Ca3cV/B3s56OaZAGRIBwW6KdAO1xaMoCTsrqMl4U1cxioO
kE4+6IlzSMudIHjLEn3cZZabMIn69LWlvmasf0qa5hICp4gz09dQXC/iY939vn0stvyWwgAWSgkk
Vbyxq8jIaRVVGkM4tJVS6SH6nJqjUk3zX4WhdqdmkQmsFP1RQFF6nNGY6eJS2bnPW25jwWy+oRrA
BC178e64JObcN8rAL7DSzDfz1C3HL6F0jCX9WPf/w2V7b2t1NE0pD/q8E1y2kzB/28+W+Ov2fm59
uIVJaRn+ohK9ft4laOqCIJ2bS5F+DbOTXv4EkBkoX29bWZzPdQ2BTt7yyOho4QCiWi0jzIxqaDWl
uczdCTZrNKpv//83AnQF3C7KIIj9IiawelBMp5XMLiVI0aQof45Y549cKh/khP+q7Rhu/C6T3bqs
90jktu4wxRECdbqnIABWXjcUrTSaA9NfWX+onB9G9GK3n26vbcs7vTexulqNyPoiQpf6kmZ0PQoL
oDnd2GL6rDvdQZY/ZfJBrU+3bW4d8aUURy4HQR4u+PqI9y0Vd/6svnCDhCF8of+EXmsWvac34U41
ZvNGwxRGEEu6AxxkdZ9kEcaMpJrNpanUPyHqVY7CskOv0RFtYIxJOSpa2nllHhZITYJyQ5jW2Unw
tta7EOgsbRJS2PUQn5OLcExCKoNd+1DFzhMJzCvyoyclVJ67vWH8rTNjEbebgLoxaa5Cy4RmSSPi
uLtESnbgtckZgQn22OS27vV7IyvXH7YFaFk16i5dXLjw6MzOJ2mAI/V/8PsoAdH65GqDUFmZYU7c
iYK+ImB3RvkMsSBU3tZDmzi6H5VasuN5txYFhwBoHlAwC+3R9bEMuoJRj5EyO8egdptEdG6nNIOf
GfVdYHbdjrmND0XXc+nLveFd1lV9VJvoZWdBe2m6jrNn2rVHKygFNhdJO6a2soBFHx2hhoV9hWTr
emmKFqRO1PTdxYqqimmLfwqoUdw41DV/Gmfn0jHOdLRnSb+DDAZGKTUvnofIKo5RHtmAXyux82U3
Fk+jASE48D5s9VpnuI7tqbXGpOWVA3YW2jBT9r6pnW47mq3LT4MGer2lskImsn7O1bHuoybqL+bJ
qVG9P8T1Y2e1NNbuy7I8qlbMzb+/bXTjGGETXiDydDKvNclIa1kJ08FZf4nd2abHfMnKP3e+58bu
UVeEqJ+wEhvrGKEI8hE3A2HOElL2xudK0dyk3yP53lrIeyur+9BmYa01cwPlwgwf4be+80vl00Cn
/PZ+bS2G+HHBk5KV85Wuz6Y6JkHWFfFwMctfQ/QQKZ7W/X3bxMZKKBvTpltOG5nSyic2SlDK9BaG
Sz6fk/hrBZY6SNWDU/SH24bemgirUIRyOOgbSvNLQraKuttJHodIgile9tT5IZa1X1NUPTX1d4rj
U+RrQ85YJNM2lKozv8zveiXxTH2805LXKvmkOz9E6PXq56L/C79tDC95dlAqvywSSAvdNvDy9I9G
v1TQv8sHJPkIeEzx1YxNL3SomvyhfdKN8xBlB1ueH7vpy+3VbW0j8EDaTY4DhHMNnoOi1HLmQBku
VpxAYObXjPK0xtfYjHfO91ata6m+4vnxWoQCq4hrmrIqM61+ID3LKPEPXqA+ilr7HMblp676RwnC
86hZx9LWXDtOd7zGcuA+fEMyaRg7KP4qa8c8zvI4pqk2XKZTmNwPpnGiAJtAqdPszod/jCyh3eQK
I+Cn0wtdR0Lw+Y+jnDhU0AUQG56a7jHx4+jvWvmnkv65/fX0D8sygNqAPOPrLYR0q3umCQvUZqyS
wiOuOOL+xz2ygo83GT47oFk2VVEqsOvz0cy1Gbb5UsjOGtWn/uYOepwxQzHstCY/Bq0YgqTKsWg6
cKlXS0na2SRuTCitZGbnylELctk+ybHJ7Ga+0OhehmeRZjuh5MYGUlBaaKPowixtt2tHFYxW1s4T
+a6i1+esMX8iGr3jPzYOPkgQMk9mkthFwBjXNka5tc00Jlrtx3n2s1mxvNLKn80uynynhkFQ6HHj
pw1NLjWyW3+ccw+ii70Bwq2lvmFxGZt5I6e9/hl9lVV2KVOFKVPlkErFQQ92MsONT0ijnMoY5dhF
Cma1mfRcAhG1VMeqqkJsBDKsPhXUyJrgXOlK54e2/k+gAgeV9yYHPl5vsgB6asvCqIusGUkkYRiU
CK3mEofZncEDakbncMG9peGTpr/evnQfXSawPaQl0LuhU0ot5nojVR0wNaO14jKBi7yvtEL3VRv1
jqjrpntLK+Udz7mxOLYTdCTwSKKeNQeY2kelkgtokqayuwNu9r0K1N6VWtg09Ek86Kl+vL3Ajx6M
Bb4zuHrwmnTKw0qtxaVwrDuVGa+o9i2AWTMnNA3UE9Nnp9sWV1tKnAB8jlyYXBzKiw8JjqKH2jDa
bXmuE8VyQRAW98aQ2Z6uJPNjBsfnzp1cebU3exSRmadBFppnfbkr7woykTLYRiCX1dliIlCn7xrT
G6itn7dXtcaBvZmBnJRZz6VaDEzw2oylt3ZGzxEzSckWcnMelKCHQjupKm+2Bu3vbsrSz2IIISuZ
JusxUHToGothQOQlyHc87OocLb8GnBGATOhSCZjWVWWnotUZw4F9lvSpPSpz/LWwki+mAVkLep76
vRQ0w3/fZ55bAAU009jndbGjyFsIADWtPWucYIaVpeihG6LhUWcMYOcIrccA3pbHC0iB2WA2ksTo
erP1Mod6ela7sxQpqXWcDCcAttsz8OqksUR+EJvMEhlt03yPylTYB0mpih4KLSn8OzBS44++FdJL
2k8NTNI9OvSuac+F5kIhUjaHpskYbQ6LQo5cJpKrnZLNuo/19utNLgDSlpDpUSy5/vVMDPI81XZ7
bpSsGtw0TOq70JpzyEitRS1ODBKtjbA4tj0cgKk0yn+CluxUN+pr6SjVSXEsZKl/SGKn/aYH1eyL
Kmh2Puc693r7lUsLBqA7LZAPxas0naMpKqz2bMEDAlFG0ry0UgiuDL4pL7Sz+ii1feYZZuTQITIl
N7Qhobp9q95uzbtYjh+x5NeUQt6mbsnKrreqnILKCqmjnecgtRU/VwMj9NVxXgaKA2skRSvj9hv3
O+iPETjF/tgAK+3cYhrDvwYRaGDThq4mMlNE/Wznk+E1hpE8QOJShLRa7KkifR2LwrWjyCz+iqdR
dF6RFQEphgi1LwaaylB2oEA1H7KxD1qUY0b5y+1lfnRRCpAjxFzgV13ApKs6SRPPk5kOE0SqqlIe
iqZVGGMm4xCGs1shX0Lv9Y7yrhAf44FpnKx2tK+X/FaWsSUJyw/CTNW8rkUiS3IC6HDDIPg6WiXo
Syma7hqt5yKo849MY8Dl9qIXQ+sfgreA8MVYynprbG5YonwmGZyv0hqdAwRcXwIzS++KIaZKlLix
mbT/7XF9O0zUspmNhUCKt3zlNaxWN5pUn7uzOSNkiLBo6Xezjm5Zb4YHztlwAkXX3d9e5ipQ+tco
EEmSAxPmiHUJIxahzdyV0p0LETcvdBxjaJCK0reg2DwQDbanXon0UzShGxHM5n9Uj/7XPFMB3ONl
nnUNqpChXMr7ns9tVmbj6UY+/CiCWnEjR/+V5m1+b+pS66WiUT3KuntAlXUvdzFPJ4ZYjRdxAbKv
EkFDplNuB5I4m3Ibv2ZmW7mNjphpbY/mKa6L+KCN8XQY+7L3QqL3Y9vVkkeY81kDM+R1tVqTPQ/h
d0t0e429Vejz9ttI8gGwgvZTKe1e+xa5H5nqUobqHIYULeyOARChWx7ZieLW1PxebHpwn6rM0bzb
R2LjutO2XHI5SFsIBFZXkDZUJegqNmeRFOnoNmHLnKgjmb18CnQu/s4J/BhwMUqkIVlJxEVfbB0w
z1YfDQkjKNA0q/VLpjMuppstAnpGxWBIWhnx99vrWyKq1c1mQgPPuKhS0F9cxZRxmETJHDvNWVKT
+SgtB4+y+V6jbXNZS92JMg0l3/WwNP2eAQRb2J77MTBzr1OE1qQeFa9K+hQH2UykJwUw+u9kkRtm
6dab2GQIBPaZVThpxjPwwWVx6vQTdWRfAjeeS/D+hN1OirVxPgmjEK+l6qsu1dbr82lVitOQTbbn
umv8LjM8y+wO5gTeAahXZZWntthjD9iIYglKqDDQv2G+jeLJtc1qaIpU9L0445mc76GRfR/NrDxU
WW74kZFOB2fUMk8QtrppIpUepTR6qrFuVO4oAvP4nw/SIi+N3+IfC8zo+teMSVkFbQEvO5PA+udo
DOdjJtq9Qv6Gh6aqaIAshxNS19fDKLCmy3Ucq+Kc6vlz7wTH1JL9SYLNaL4vGyjILO3LoEc7EfrG
OaJqxJAz4FB2e+2YR2UuCmtoxLkJe+idwfIoXf5TbqO7Wr+7vY0b4TJTFQvPGZqwvLVrzsS8JAtv
A0OcZaWLX7VA6s07hJiF4yVdkDybSV98TgO7ctxIw0/7ctUCOe2aOv+lhXp6HOQSJSWeseewisdP
1M1/1Gmr3BHjtvdNKimfhBYZO15ya4MW3YqlCkt4sO7ahkDL+rEKh3PHQM1gOALAivhTG+vKq5rs
dHuLNu4axU8GGphkoAO99pGVOWh5Uyzv1NgIb2pmy82y7FcXqj8j0fltBZ5T7/bivi2rUEoxyUpt
2yDjvz7fSW/2Vl/Fw7kxjdc2f5rrv0V2SgPikO5gyNHOQNnGQcdnLSW3t2HBdVJoD0kljV05nFth
3o2hBRXptyLJjlV6cLTiVPwKENq5va/rztXyyC5yfst7R/+Wst/1Eu2JYSG4oIezhRqkW+WTfS8y
UxxDXo5Tp8sCxt+4vAvjKfVzw/6DOLM7KNQ63dyJTsZk742Qbxyr5RHEzS1/fQDeK6EVhEneDueB
Os4jfKrdaaJWfUI3U0Wbd94b/tmyBwEseBDuH2/icgbelR/mflSknmf+rOizXwKwd7l5f4Za+Qex
aPff7wzASKIZSnILZm11oHL0mcw5acZzHyY/ako4zvxPZUxfQ7PeQVi/EVetHnlqb8BZ6V+R8a8J
GxMeoUR24v48mer0Bf7Nr32b/EBKu/JlhOQeQzVz/KjRrC+MuJReNrTNcyjN6cGS4zhyndhIcneq
it9mb0414w5O9dqysGNABdeNEgS/kzIdT7CtqMeBqsPOjV+rMnMyeePo7y1DCWQh6/ihLSUEXtp0
OCe6lUBWIPXZPamD/RqG2jEVIrkL8655yWI7vIsshAYVFcD6YBZkunFuHatIG6HHNDW/o5FyQh3T
OfaO0d2VSEe5Vap0R10yA1fO7M9Rnkh+5PTkOQzBeTleyE+r7CEWAuCq6PYoNDa+DlJMdF9QzVim
ptbw35FRMPQ0u+Fcp33lg0mKXxPRhl9i2nWHYRBN7kbwwjOVPHndrA3HwprGgzqh2ij6YT6g59C7
Yyu6h2aIUJzDQXkNvbGTY4TmqZiMwC1kmN9LrZYPSV/qOwf5YwjJ7wc1QL+bBBv3eH1rGllN+8Aw
hnMwVwGTr1IFq5O1Ry748W5ihQCSRx+36Lw5r3d302YcXU4LfIHeSZ1fpMr8FKrlcMwsWfjW2O+J
HXz095TjwcYsNULCmfVokWK2WovyzHg2c6F6qW0NTxBeza4eaeJgpWXko55ZXobM2KNt3LIMOxVV
FBDoQNNWkVQq4FQOKrxQO1bBKVbDr8kMxesgDBijZXV66jrtVLXjXj3745NDwwWxBYsRNEtlVvz6
O5p5b0r20Mxn0Z2IwHwYhcYXw2wRJjlNldfusaYtqdO1V1rsQW3yVog07OXP331Ri6YSOmHxfB6q
4aTGsaspqGaGL7Wie3OxxwyyuTo6IKjVEqLwyl1bm/plw41+PkMMgT6GUwMBcSSNm244rjJZFwns
pT/VS9XJNOedO7JxeimkM8O0ZNeUEVdrHanNgGNkbwf1OI33aImL5ud/FJVYvCRGyLKYEoeQao0A
7CotK4sJhs1G6X62iPDE2c/B/B0JaydS2PhyGHKgLENTC0jEKlBg5s1SBrmdz0wKRc2znFyM/quc
Th6MYjsxifrxkNCkYzHs/gLtXf783SGJxkAy5cyZzmFD7qIBVT7EkZ+kXksRQve6712XuY0KptLY
qUBtFFWJvQgDKPeRRTKfdG06CErRqeE8n+m0Co8yXTd4vEH2kdNiPDpjVLuSEVOcM6Lcnyy4laJa
7HH6r7uUbx+VKUpgsuwBsfUqTMj0vhlbi19RqL72PfhC5cM3XdW3XQ9w8+3d3vqu722t8uWw7SO7
1rGFtJKvZ+5MVUd5MLLI443Z+bIbXo40mTIRtU3uw5oSclZGdRxLXT5Td3miAWAPxHUG/9QgCez+
UKtmJ6L+WMmhroJvW9DhfNg1Lova+1im9aScYyO7l8gavuQlckhVIe3hPD9uI5Zs0jh6kQtadnVw
zCqq2nYIlHML9a36Yte/hPkAG4/LDPvOLm4tCmdNzZCojlbOKmJVG62xnCxWz4U9oFjT2CBZbEk7
9lUn/bh9OD4+8xoT0G9PIW0GZU2p0dVKY4XGpJ0TUVQHuj29N8723oI+OkogatTWCfiWS78eKBmt
osjlQVbPvdBf1ag8yY3jxsbsNdmettzyGa7fH0zhUhjxIssCSXx9v8ksTHOKLfUMAdsnTfYV+QmF
sWM4ySc4Gk4NVRsG5XdKUh8/2IJ2JLUjyQKQu1bUhTJqSJ1OaFDeB1Cg0syQkLMQ8GbunIyNbA5L
C3suDwGh8BpaUzRzmCU5y6vMTjkbovspOuYA+8KsjnkZflL0CliRBO+TsJTQT5V6dnE/kTvP9XMd
d/+RWw1HRhMD+A09TiIbKoHX202pTwxaIGvnKi3cJv+tBd9uH9CNAvZbm2SJodli4BTXFmwjbOy5
VbRzq8tJ4iq91kKIEsAyrk/4L7lVm29xHQ+FT55BXqMZTQYIGfBd57Wx1I+Hoe9GyYtUo4y8TI6g
jHL6Lt+5SBsPC1S45DNvCo3AW1aBllOPUZWMpna2qlZ3szSzTn3aiMcydGp/YgbEM2ZOvaYFvafU
9l+91E87x3B1zd4YR5nwILVeBtthrrreqll1ilaMFqI0yWsn+5r2M4kfkq+3P8jqgq2M8NGvjQD9
NaNKQocSCR9K2ho8bKp5SMbfSjjcSVriZuPuqV95qX9tApcjmKNZoKzr9UlQRPRsA3R0xy+D8UnS
Gt9pGhcMzFGbE5dkbnSjxqoORqlZHkyWeVEfKrsALb4r1LC5yQRipEXkRR/AbYGUKBBa8lviPHa7
OT6XbxJRHdlEv3PbN5f9ztTqclUTzM3ML6NmJEenVm7cdjcJX71q/+4s9FEEfvQoiDWvv+bkVNFg
jkhXAhsAD8W8TO7WBMpZDJHE3vzopjE0fxZnAXTpA42w3QupqzDWtNG30Xzo9OYohf1JSu/tqt8r
pa+c8r9LgzGeyXCSEUhtrpcGW6boAG2niGW/BFbqNcVDNu91kjY/kYOaEfM5LMtZJSDw3LWpYcXp
U95JP43Emj7JVr5XNtw6cixHoaOyAHDXDEdRFNdGCrXgkzwXbpKf0dToXBFGaL/1/y2eets0wime
TvorpOTLJ3wXmbfAU6skQXZRBzzjFT/L77e9x9YReP//X4U2g5FXUjLU6ZOl+PKsnYos8u1seqjQ
Kx6y5Hjb2tYRoMFNiQzuRFa1+jpOnQmj6PFVI9OWeTm7WuLA3b3HZLT2/f931/6/ndVRK+QplFIF
1awse0rL1o3kzrPa73UYu0qQHxW7ccfqd5vuOcbNg0HKJi/ERsu8yvXXElmWV12ELyrEQzu0pCrf
o/xXNu8Ndmydcuv/21k3pRohlZ0R4oiK/LmJn9vo8D98J3pM1IGgqfjA4W2n1ITbGPHUWiGQaA5O
9hA5ezMcm0fvnZHV0RbgkGK15qqmhR+kvyIne1VSEziJ9DB08l51dvPovbO2OuhBDq6sh53+qZmO
Bex0kdGCM/KUH1V7Mkv1aZrt50x+NRcoD5i/Tvfatr6vIKuIVD8Of+bNS97fW7bnKKi+fZZLt5et
zh1r4/Ptvd96zwFxLe13MgBgx9dnKC6UwGyh6ngqMlrgP1VTOhjdL2mwXEm6p0IZpi+3DW7uzDuD
q52xB/oNZp/izRqEhZzKT4BcFdPOfMzm135nZXU1rP9D2pXtOI4DyS8SoPt41WXZch2uq6v6RehT
EnXfor5+g7XYGZsWLNRsPzTQGIxTJJNJMjMyIjEBThJhpR/+lHHpCVkgWi8acQH4cm8PaHV3oJ0E
V2Ekm8GHejmDSkJTYaYIz0Ar/LKyYOzmX7ctrE/ZvxbYF5xFZRLNUm82kIedapSC24K4SlSjdAiC
yduGVgMK3k6MsY+x87APOTOUFJ2ZdjJEhS3yPYK0dDYdJtxXycbu+ITln73S/jdgntlh33FmR6zS
KdYEHDMQM5/HySnHcE5Dc2p2dTt6NHei/Gcivw5D6dA5tAARMUh86usuAK7MRnJ9Y4JXveXse7hN
0DZIjfY6Jnh2jYQEk2Y8V0AxNs2wi/t06zm8upzIkyB3CGQfrrWXowfWJ9KFscKWs3K7bg7tuNib
unZsG11NMcB7SHUBRHjVvl4qtTUt85IdNWN6bxL1pKSdX0GktXKHRveJASmb287DYxc+VxUN12jc
QpkGoEFuZy8Z67QaYTI2FWcSgrE4RM27YAyO1oR6VbmqOjhmh1uLoxsft42veS6uYaxJDWjbq7dP
NVm0EPIStqFZs4x7q+qhyzk4pTj8h1fWv5auHkAMriW0IlZPWppDUgq+2Z4mS3vEy8X+/4zpqgAP
LeEeRU1YstDWolj0AW/aO6EYHDHNvsp2AD/BE/v/5g8Vh0uftLKsSBMhh345pLIm4XtrPs7lj/8w
HuQuAKlBte/ahgSZ4KLALuunnaomIaBDGbTB8mULZ/jZ5cE7P3ig/rHEhWQN+k2xKI/YzxS49nS2
7MrwwGgptOCy7PTf8UTv8rndWUXxSInsFEZ5MvLqEbApT1rEoPsBZO1rRlAmjyXouRu7bPpIpiWg
YmfZuTqD0r1fbEhj4QkIDtzb87S+kVAOQ2IOmXjkHC8XA8jYvBhSfH45La9EU+wh3bX0l2QmwIw5
nZCFg6bea4UZJjHad5Acuf0Bq5sJ3ZcADTAyYx70CyxgPcmqgc0EStCdREx9PwLx/aYs6DlvhXpL
SWgtILKiGDKrIARFb9zleFFamQlAM3C+vOtcVRx0vy8h0jLVjRzcHtrqXR0kBCCIYLgfcHtc2hp1
qihEgK0qehyFercYZuVUef0MoZWDaNJXM249PRp9pdhKIa9dFM5Nc17ZJ/1c00bKjrlkVY6hjQaI
6+UtOe7VyTRR62NCBIAccmeZvCQEdz0Iumt1w3by0N+J6A66PY1rHoKMASCNrMkPB8zlLC6RiPsI
gCXHtuz3i1Huk6wNMgh7gaHH2ABqrU0b6/NmWUZdR9PTpa0qUzrQkgl4yMvZswFdbvCsbnGRrU3a
uQ3OA+VeKPVkYuOJOyedAXkq3c076eqksasVUG7gdeJ7ts2mkAsttxCV+tnP4+81tOiTdPAJ2To5
VqfszBK3PNTCUmiRCUvKXxPpaHH8e3v9V+frzADnZHWjRhm4x7BjxR3ScXaWis7mFWZrvrj7xJAY
JEIbIc4L4Q6M2HuzvaOjL4tfpUxiZx9j2UIRCf3m6CG6dDBtgkYtFEJwzrYnaFraLX3dVJdfXZEz
G9x7JIrNjOYgTzuWwuvYpQ6CwX/ZksiQQ00FcBoQtF6OArDMvDWLLD82WeW1Xb/rlVOT9V6sb70S
+Jw8u+jhrQNgC7KgaHPis/6qLsdNaQ0IMV062XKCCx0EEydX0kZLsgc5zsIxjkQnyVvBVaP+XaHR
3ZCTNtTGLHUrUSg8A/Dg1hT0rzvmxadxjmkI80ygK47X5dg603zoc92ezI0n7PoEAG4gsawfmAK4
kCTEYzHMg0COIooscaUGJH5Fz1ADXHAVvbXU1ueDYIy2GtdOqiO/EJJJtBN5iyZuZRt+crQBugje
DVwVLtc8NaRRNCpkGUAK6feCZ2Wyo2xp9W4Z4U5MWqKVlInQH6G3gmo99VIACYEF2jiZV3Y7tLCh
i4U2HBzLKrdyeTKnuCMUCPPEcAeAvJLZhd6ApxRbs7ZmyZIZ6kyF/Dbg3ZezFhVa14K6CT5iGF4j
JG4y1L5khNq0dZNj38zdQwHCB0kPerVNDIuLLLFmKAA24T2NjHjqyr16MMqxAvtu94FkWOWMaR17
X47MFya5MGDVOuhQJWQjKOPaiuhTrhI3Jl8E/3+GACYPBdC2BoIq/hqVtVJcLhLFak2g5RvHZAia
MUiGB9DUb2HR1hwQb0oEGryYkZRg63mWLYjoBAUEgvis0tc+yLWXrZrWSnAGFBUXUEAWQO7L9yVJ
JUictD7Ojzla0GxQlWnObLVb7+OVYVxY4RxczCGPI5VpjjuTP6OtK0PYRHfOxvN01QpW5bM+jAo4
N1la0zaStJAcLGFIKy5PTXtn9s3jbSdjfsv5NUNd/WOEG4qcJ9B2jwucNZUxecuUPYtTiwYF0pvo
RahyrxcG0yUL2XhBrg+OIZlxdwdHOHeDJskwLKOFLLsozUDJN51X9dPkGsPXH0AY3792uAiRCxYa
WEdMYlmTwCrfEmOyrWp2jHEj6K0ECBhC8wxCH2Nk4Hbr1AKZk6Ld9QiS+iAqegQJ9V7O5WAUJMmm
WbK/vXCrEwidBwYrQaaEx3so1tAmRlvmx76QfTyMIRv5t8uNDfdYy++hlxLdHAxzjRs7F/fyOlnk
vMOwphnKlJkEZuQ8B8BSvEO7sE2H6H4yf07EeI97oJGWQwJAekZyO3uBlpTQ1a9muTXylaB/8Unc
TGtWokXIn+THufVGPImyMmDn2DhsgbtWl/TfsfPCDFI1mpSOXX4c0cgJSTKpm5DuqiA87heQTbi9
nmupAk1krV5AnLP7OLfdE7kDVg5kL8eKCv3bUORk30xS4oxou4PQaVGezNqEFroSj95CoDNlSvIP
dVLJqRlL6/3216x6F+B1gEOCIQWfdBmo9ULKK7LAu9Da9CKIDQ4gdPKUWezetsM3cLPTB49BQIo+
9UMAdbg0ZKLzfLEEzHG05GiEgtQ6Ao9WgqOhPrVy5IukQyffsBtVxYnEnZr9LVAEzp6z/DQnG86+
Nuizb+H7S5UFRCmg18+PpMOrDrAEyN56VbFx5VzzqnMr3E0PzExyRUuss5h9A+2pqtoj5D60j62q
+ZVcFze1PN60mosEufkGhUwbGqh9u/tTdw6VbSW36TMY8IfI/RtthPW1vXk+OC6so4mp6BQT4UKs
Fa9AFaCAJlhTvKLAufFIWt0vgDswUADCLkiDLj2nJ7oVQ7cWu7M5GZ2LmikC0gKqCLKXOzcRngXD
yySHjM8bLstwMfyReW6Yu0XXyoTzNJ0wr3PkC+NhGjyoLVWzj/4XVhAUkeaDTPnGTll1zrPhcjNb
D20eJ+aA8EB0aB53NthEt99Dq1aAAgNFPUDKoE65nFRwFtFuXOAz6N5x4860relVmE63Z3B1B6DQ
DWQpUGcA4FwaGbtWaNGMmR8H6XuitDu0muI9AgSaPefClpuwL+ZXC61v6EVjgqGo6l0aA+UOWkrV
sjia6uD1sgQWqzlA92OvP1viPppGL248rflOtnoh16YSOrl4y8nKJ4b20nCK+3tspGhFAwp7ilF6
myDRsWVkbSqZBQOgAQYoYf/97EKttVKhd4ZVHFtD/z1M4ktXj/5cyC818FtzunUlvTKHQA30FrQz
UY8Cfyd3RpUZSXSdxCjk1Q8C+EOnDt0+2V2sqLueDhsefxVLYAzjwgkDkgHk2bgzyBT6zEyjaQoj
2Rh/NyIUNaQkidFBmAAdmJlTteUrVzubWUQXIQCusAyp48vZTOO2nCoTFqluNTiRKqGwSTp1+14w
33Q6/64nwTosIogAhzEqP0rF+PbFrYEvQDBTgBjG/sAj+vILprKjQy8kc1gM4HOTvpcl44hvdlYd
iqjs3za2MsEgZIJAN7p1ccZb3AS3o5bVcWbMoTHfKyPxMjDmAQETpKW+8ZS5PuZx0EsAJwCXhlfm
VWIuL+MkowZM9e/qYboTHMNJX+PX7E59JPfCoX2tfnY/6dOXxwejSNEiqYKU8NV5Dv2kojXMOaQA
+NGpciwz82ToahWbtKIrU4lbP1oFcRhht/MPW7qAL6UqehrOGZprm0PeJ3Yt3ZXZ2+0hsSW5iGaY
R7Aug2Yc5HUM53fpH0ZR6RA2B95UJt/i5p1sgS2uiyowAKAichxIooIXjAuXFmpphZKZNASniJ+D
ukUtU8ea9QczL92klDx9+SZYojfp5u720K7iJWeZc/0kqTSD6rAcneTn9Kj8vv3zazMHsVl2m0W6
CBkCbuYgEqUMEpwh6sABbKXN4k4CmihuW1nxg08uA9RRWIKDvzf3s5S2WQ+kg2DlSETVHwltd01S
pTZaojdssacX5wuM8xQtMKA+UpAsvhyRLC/l0kAHPZxaQQQJCnTmU01I/QHa0W+CMpAQ/4yOaEIY
nNujXFkqlmHHK4XpoQFwdGk5WYyU0kKbwzpHv73UM1dv9I2X+6oRxksFAkBcFfgsoqgIlZTLCQ3F
LLK7RnNgRJZ//IeRgOIeT3ecbOhgvBxJuVRaNyspDWuAGiQ8c6zJqft6Y75Wjk0k2D4ljRiigc9K
Qf5TbYdGpGGu/zIEX0OFDdoRqpU65rgFSWF+zHsF6uXsFQkuD+DWLkeU1DhPe7TthYos+AnVvo1L
caDKXyLKjiw7EpqLra0G4DWvB4cYkEaI7rj8crPYoj6/tLI1h0l30KK71nwaI6RZso0tvGYGoRw9
Lqi4QZyX28IWAEzYSQYWC2gbSS+AUKf1/VAb4ZRv0U+uhAtWoWQ9zSYSyzxjSCWqbZu1aL7W1bzc
o8DeP1cNMb5+QunohQCfPo4NrBl33e7mXK+IqtEwTTrVrdFsemoVTQFjJ46RSurlDWq9NUcE6zka
zVlbAdqELp0jJnOrFIm6hChguLPwQOrx99jarZH5Q9q83d5ba2cJUvIsuQftXQyRC1AdGSwjg3R4
OGW9S1ovkRavzADGUt70bpcnASUO6lwbm23FS2AVnLXo20dXPc8e2A+kEwoCq/JQeJ2Ve5CQL5s/
SvP1uUR7kgQGBBE9yKASv5xLuhhIh4FoCAeKVNsRJep3kM4lfq0n5k7I1fxBXKItvYCVmM8KKgBA
A+SDJDd3/lNdS7vSkJcwnSGAMPhRHmaSZluQEqrmxC7K4PYark3muT3OYWq85lWtVJYQOkkF5Ne8
fke2zrEVp7wYE3flAMOx2UYVnHLU9kZ+mvrJs+Sdnt/V/RY3ycqZAjwFqxQBS45uVS5QlZpmlBUt
aAhE1k7ogE8uRq+dovsvzxoeY4iFDEDHgNCXrtHPTV9StaYhnSW0xUbtaWat/WPY11tV0pUFMqGm
AOZkIH5xk+e8sMiyNi2LkoZD7WR99iqohWhrHRpQtXjjubA2eeemuO1cGVTGDQqmcu1JAlc9zpVo
2QiIK74A5BoKeuClZVBHzgaYTESxJzMN9aECW/KD+msYgaww7Hor87gS4BHZUXpAoICgjsp5XYER
gIUJoTeqFVsAVlVe/tz2grX4h3cHcqh4gnwiKS/dQOgTWZpVCYOJ61OVPkZxYPYvtbhvJ+jJN4md
GodsiwhnbZXQXoXYB79DzOUOSfjkAp1fGUeKJlBbSJdAUbLUjuPhdHt4q4ZA+QBcGzzwai8RhSgx
yEQ+3QEEQwjwYLDcpDZcn0TItn++imGH27KmPrVUF7BOUBwCldTfLPox+elD6Qz7UbinW3iblQDL
2vQ/i1LsVObM9TFSewa4a0JgJdxYBOy1sIXM2BH50FJ6SBTBuz2NKxsYBhn9GbpNJSCKLp0EdLpg
jwApUqjOGmC9VfWaJoBeREBr+OBl/XXbGt92ym4yTFwA7HW4hmL1OHOWHCcGxJmXsGnU6aAYU2bP
6E91jGyaAtwddZuqUL9J28QMs3RWAkVMywfdyPUW/dFWH2bFskVtuLIVUcTHJQgAaihb8f1dsrQI
VO77JSyHRMQN1QK3d1O39u2hr/grrMCDwOTCStDc0YlEdBnHzbCE00E80d9bDfNr64grHOgIQDWA
twSLbGeZuF40Y1WswJEnEeuYG9l+iqCElMV9tlfm6uX2WFbCJAgPcfGA7jrjrOA2uTAggugGxYzp
sw1eN3ekT0WJE6Bb3GH5edsYz3Hw6TNn1vg62NQOIO8uR7jowXhv3kAVW/qmS9/Nwan28pa1lQcM
xoZrBTrmmfAdd3hGcwPX7TCRrdGHUE4M0IIYNJH+Qodfef6gRa9oi7pTOnBru00dgjRHnsixKfze
ip1CeyrERAxSJdtwn9X1BbUqwJg4LhD0Ltc3WfQFLblwH0V5UuU7MhFbXe5JsTV8NrzL9xsIbNGx
gWNJBIxWky/txGarAEGLAKRPr6r1bKDo3+R3VfsXT5A3kqqOaT1E+kGIvv5whGHU+xi9KIQLeBKn
uFiGzNAarHL3swFFXIxbrTk6uvan/Z5o4DjaQp5eLzRQILi34HAEdedViwoV9TnPmhZ3S7G8R2hE
BXfACtbHQUa/xrQntcQUh+jG++A6DjCzDILCzn+UtS8neLKWqTR6REA9/yYou956XtKNKHt9iDB8
yycxCt6pV72X7ZCjQS2Biar0KE1dOim2ar1ZdAF+s/KjLwOFwS7JarXojkRiCwxBl0MaoMYgaCrC
gZjLMtrpUTrGwyX5LtXpRlLmGg/waQp0q0hOg7Xg6nVFF3XGCbKE9a+yKXeFMLiD2h3bfrb7JnGn
MfNBwYoOrSScu3vwRZ+K5Yg3tFMN8Qi8wOSoubSxomuOBIc1sV+A4sOfy+FnSCBJSYEjVCo+0LRi
U39AUVUOuvjYO6T68jUYL1psUcDYGW6GT8EucWPqRIeoTAR6KeEvOhyHLVTi9YF4aYIbEOo3bZSp
EiZ5Qvrmp/L1ZxC6idDWg+IpU9Pj1X97MGuUDXsiA8LuQ84SWy8Z3oRNxfa1fQBsJYIm0pTosedi
WT+gpzuLUzFMAI/WdwOAKvu6vZ93sX66fUZdH4gY0Zkl5dIFFtNALG1gSU5AdicNvmWlEM5QQhon
bmRtONzWuLizQM2GVKIjrBHh8EfunRiUENSrhd3tQa1FKkZmCWY18Haihng5qJZqhdabzA1K4kZ5
7daoH8402hjNdSUdexqwA9SccOiyiuylnRn8ybi6IKkgIGToqY1EuU0SWtrgUHKn5Hdptc/SXD9M
WbxTBLtLrY2zdeVWevkFnMNj75YRrjM4CnriC0l3ZFHTiq0DzXw8XnKxf8vT2k8jV4aSX+/M4hZm
dXWuGaM5TiJwl/IPz2jo1Al8UgihUDEHWKHSjkL/1ZZ8Ns/glWG9peyM5W5tmjDmdT8i0aFPP8rl
CU1Tm0nztcjB2IbwnsWxgxaVy6WcxLLvcU7gluKOQft62x+vr0D4/rMf59y+UGXoUpj48V44ZNVT
ndwtOho+vdtWVrcyMG3IrOEOhDzA5RDkGOXPOo1wt22DqHI0IUShl7TOMPm3Da0dG3i2Ys1Zwy8w
vZeGRGpEUl/DEGo5UL9YHvIo+wMSgjdFDqJofJHxqLeNaiNtuOZoyG5gWyNesRrRpVUi5GM2iZkY
1lnnEEbs/VACYP8fhnZmhJtDTSQA4mhEDOfReqtjSJ3Pow9uA6c2ZceE3ltrGGAZ2pILW4uLeL6x
SihAqxjd5dhSCoayamoQ79sX3XjUm8FW1AfMLCF4L7Tfbg9ybSbR96XiLYtKBzgHLq3JeU3hrLBm
9fM79DRCYe6OYITd3zaz5vXnZrhBlVbSN01Si2FaetroFCQkJdLYb7etrDkjQAefbRg4K/kYHFsZ
kzFqxTAOcukeops69UcvEtxyF2+x9q1OHHulMnl4MKBxI6KNqjeTjONLk5EyTmJPIt8sHC+3R7Q6
bwCWo2DNmIx4aIo1lE2H3goxNNOAos1rVB4MFNjGbCPZujYa8N2AxQdZIlCbc6dXG4E9t+1GXGYQ
JNSktCVMmER+fn0051Y4Z2tLpYB+5oRaxmno/kjGu0B38pcbf3BA4GaNdz0SoKAy57ZtCvznmFei
GFL5QOmuF51o2KXDxoStBVg4GCoyaPpD4ZNN6FmmQsDq15QqIlpP70uMQR06Z44da6TedjmSfTL3
nAVlD/BJ+Busl1cF1llGXmsWxnBZmA7jnBGblO38fHt1Pr/52gy8DUc3g2FwM4dvF1tCozFsirAx
3qfSj6qwrI+m/CFIb23jRuRA/6iPEOgtyjAFV0hOj+ZzKhySoEJnU2ZHjvpTGdwu3zhlVhKYEsb+
76dx0y3SrgN+Ap9W/Rj3ufu07Kj/IR61j9tTsHaHurDD9uPZspLMKiMzgZ0eVAdgMo2JrUAbxfJK
ZQ9ZQOtjyk6qEiSvm/Hk8+Jya/a5kzTD0itQCBrDttqn4l6JdlqJjLMtg52yCwryTQV0611IoFEW
+VHhpC+V8Fj74LppIWppPS06kqzxMQsW1ZOtP728a/Uj2Fhj/M+VLfvJK3mqY7vsm6ATDqWJ7u/F
jsqNgPXJiXFrGOx4O5tBcAiPrTJaY9ihcT49tOTVBFREnl57SbczFFgMwybINw2Jv0xOQv9Ud11R
+bHwlJJdBgg6qfbm/K7VyV4Ntfhdah5LkNmppd3XKlrqIGKYOdpgl+YrEf52E1STQEtBNs7+z8Lj
rWGwo+ZsGHoyG+CwiyEXVj6iJjjX7qLoth4HjL1msUenek1+FXa7NyJ3QbwcSjt70CpHxyo0kI1z
iiRIQbjrZPE3arqjte/HxM3IWyU6jR72D+lp3scH2VNRgLcGD5NmY1nag1Q8V371KMyOTB+g+WKd
CvKaCfezuKvt6Xl+ayQoxj2M93pmV7I9o28QaNnowSpc0OVYycZErOQtsfOAlGK0okj28M/cmppC
NyPlEIJyK3YTWnSe3jbLvmiq2DHnUg5JlRd2rOgPOS2ml6IbCNjT6Van+idvzOWKyFBxQVsqioGs
P4TbH1I+NsM4pVO4wF0A4nQkbXwZkeZGZtVZ2j40/zSGarc6satG8nJL9xRxb9HvGciPgVvyZs2m
yLH0tpCn4H/PPJCUBSzZmyeZ3Yh2MwhOvxv0NjBZQh+NtmYR9p0eiPrG9XVzLNwmkYdKbmoLYnR4
BEBnyXjXAgHbonpQwjjz5tgEiNeb58Aa3LQAV1eCbDEqktU+kx7Ig2LYqhCkXjruqgxStu5Y/a58
SB1rtqGcqsHGcWFrX77BYfqBZsNlBzUWHEaXGyKpK1Bb6sUUflf3j8rjl+Pu5a9zE5IqCR6VOX49
6iHGJLZ+ATUGE8D3ymFFDEG6t8bF62nxMSjHro7xaEq2crefnfNXHob2HMhG40GD+/flEE3SErEY
yAQgCQUyV3gEoZhdTcljlWmHMoVqtdwC/YwwBtWEiEJ6rgG9ab6rZOtpMJfnZKS/kL+7S1qztCEM
czc2UYBizVMUF1hUJ5UUN0bzo+BbsxSUy+T1iq+YoTE8TSXw1AZkl4WN/Xt9gcTEAv2FJkgotl/B
R2pRGYvcLKewhbyB1RCIRI8odngRah6315Dn+EeF49IU5yF1K6lNG7cT7g76UxuX6PoFVKXST6AV
eVW01M1LAcBxwxUVejdO+fuY1W751Cd/8q6HCkUejKZoD8qPqT0oherI2ryTi2DjK6/vUvhKBizA
JQf1UF57JopHs+qSZQrjPIVSozD6ZSl1bhHrulsKPTlWQnQP0DlifqZ6g6A1bq+OxBU6atlNXkrO
0gkqNt4w+A1wJL4KHotjEpdgr4BuHxThoRZBiwJ5lkXHk7HX/U5W+6fbw/hEg135Ku7SgOMzHnuT
O5/QOQFKD6ubwgqskYYM1kiI09hCpe3VBRom2t40dzP9oQqOldw1FvFNyy6lyTcluq9xk5myHzLQ
m7e/ihnlPoqJa2voAmfM0FfqtIDbsqmdwsmMnkpr11cnKVb9oSsCIF2bMUyWfuNmuLKcMIlGUlaR
xJWVe4bNDRqWrUyEyax1FnIA/+R/GZTCwhNgbHhbKJdRoe6NSejzeQpLXACSZNfL94acO924y1Fq
Hg7VFm8t2ydXs3hmkA357OqBHstSqyoYnGZPSW0TPQjajmreuLVjV852KD0hp8x4HlCV47HdrSXM
Uz5j8iQjIBUJcMe60+5j8b771b6NeeTH0kaQYHH8emz/WuRegFFuRsUSw2JKgs6pfgG/vgdB+W03
XDWCKwuj8kahnhfQGiARZeqVNIUmtDoK+t2KBD8tnpRk3A/Fdyga3Ta36vVn5jgHKdUC8o0JxpTv
pztRd8yHbi8Quzx0Gw0AK7Ec3Jb/jotzDCqrtMkoDI3kVa4K3EZ/G8IRLF8be2rltQW/ODPEvbbA
Fq0XhokYqbwXu+FP9FE4yl8VDaJ2d7g9d+sueGaKjfnM2XN56dGEDlPksQVBuS14gw/yf7894AAx
Nrby1gRyJ9SCvGttzDBGneIJPADTA2goNgbEVvvKw88GxN1kiILagtGyuXtIHsfe7n+O3wY3OYj+
sAeObfi2YY/tmFv2uIMgS7S2q3CXCHsfzQbNa7FTduIxsYW9RuxoiyviOk904Rl83a5sZqtSDTqh
xhCMw303wxe3QAJrZ9u5+/HghXQceisVsX8hV91AfTUoE7tc3CWUSwd+kdhJKOxMX7RdY/SS7xu7
bHWI8DnUcoD+RhfxpUcKc1qWQoTwiw6EQ94h0s+SXW51Iq5kGjCTZ2Y4X7RIUaSCgM0ch4viVn/6
yp2RaRj9cfKtJHYoZCJI4oEgy9m4Am0NkPNQQ5AlQtiRqWaeSXaJtjOXTZ211a2GjDKqYWCqQhf1
5SzWBRS/+lHGc6HcqztyVMIqt3WHPLS9rUP5ep974mgLJ7XduPCuRxTWfwYxa1yu+f6zHvQsGQhI
4KLIhozyEgzvllZ5Rhma2QTaWHQx1R8gXXMmNdqIL59Qc34zMgYcJm4L7+HfqPnSd3UfaTjemuSk
5rtO/2bk404tj4v4oClgrY1/tqqtEtBpQZMhTV01DoduN7UvlH2c9SFafqwGX2eZNRjeBmBGQA0Z
JJSLElFajeCYzdFskj7V019h+U6nt41ItOZX/9q4woYROU164G7mkBw1PQA5n5+Hyb1uzwH4qk76
sz3tlY2jd9Uku2yCPkxEepQ7EUWhNOJawrDo/KOT7+dqpxqn28Nau0wAfv+PCfYJZweUoYxyM6Cj
K4xeIdkU9LZ1Px+SravY2h3i3AoXdCBiluLxkc0Iec+Gldk6EXZLDsCLvmvFfdcHm2xivAgne65h
e0AbE76OjArfNiHXU1GClmIOwbbhQfHQQ3nBuG/utIPltMF4mA/GY/pz8fVd/KDsb0/qWnQ4t81F
B6MoTW1ZyjnUdyOqJ+j2O+ivt01cd+6z8THVNjT4QSCEr6MVSABJagcbrQuYdWDu010fZDvDqXfq
k+AXvrlREmDOxm/+c4PcPRDSberc1zA4ObO9RZ20OmNno+E8vVOKySB9gRkrJvTINw/S/DMRxnus
4Mae4jXu/9cxzkxxHj+3EY3mEeMQnv3mqX7pvPgHSJr2o23ulyA9NG520PfNft7lgfxO7o2P6J6G
3ePG1XB1bwNWA14W8KOiQ+9y48kkUns5w4g10IPf54JmS3X5X25r6KwB4AvaOIiN3ClsAo9YK2zN
LD997Z/Vg+mBsTpIj+19tx9Gf8Mn2c9duciZOe7oVYieVVVZz2H3twus5x47T/Gh5BjWwfQ4vSf3
+Y9n5H83DvxV3zmzygX/rFzyVLeYY4Lvf/IAl3SK5iUbNpJ4G2Y+XxVnkbIQ53KodJgZzUBon8fl
YVHv0Z10ew7X0kyAZfyzZJ/n/5kZMMWjrceoYKYJisI1d/Veb2y7dCHX4UqH7lm1FzAwPmpe4yin
8SAdzP/ffPJ3GxpX4GYbGsyn/i5CETSR7KydwYO7cZ1Y3QGfHLBogQHghE342UjRISpaVdfPYbPs
ACJFHZuK3u3ZXI1ZZyY4/y8MMPhGSPCHs0WATr2XMJW3LawAoxCHz0xwPl+l9UioiVEUp6mxyw9N
tvPyrhyfgJr7o4toFgVQfsPopwzS9UZj9Ln/O3Wcy+tGrEt5j3Ehex7bys/lSH+YuzYAjZ5v3Im/
cOHVf5HgoHzgOSHU9hbHw8aogTK/XDu1H+bM6lp8AH3obP3QOfpvtba7CckcG530P4b6v8TLf+YZ
GbFLi7RrRzGtMc+gwTeFXZp6Xb9xwq2HL7iiZBjYZLx2cBELutpqCF8mGjn0tyJ+bh5BVmxv1vBX
L/HYxf9Y4tZPjJqpizpssextOoBO15f3dRAFUF3dbWY7VkeFyxcEtQDdQ5bvcuKibklEfRgQUGT3
QRntpbKV9+l++WbFtn40DtNvfXCiXxUUGe1yS45w9R0I3p1/rHObPI6SUhUMeCopHKjAVH8tpPz2
8Z9MtpFlNJ+b3125WcxZfaicW+X2fdrWcjMC8gOcOiqbVnwUFRfa6eRhVkTHzFvbpKfS2sf5t0T/
aSXQR878aNqn/a8sLr/F5SuZx/ueKgHd6h1iK3u1c8/mgwsXDdi7KrVmq9F+U2UBREsexM/lX2V6
inMn+28v1fOp4FytSkHqvUgjXC3ylMaVcCo3zh5leByXqPTYZXCsITP6Yu3/S2D8d6R8LkWKVOhS
Rxgpafb5YwvdRKH9prd+PL600u8m/z5KuHKZp34Ta7B+Nz4zzcWKQbDQH0Ww/OIputNPnQM6eKf2
Jte0G3c+tLa8ETlWz5kzg9yFv7c0ESw04hzGZiVBkW9GM2IkKBupm9UbyJkV7gaeylJOQVGBYZGg
lW0JbwsrO6ibL921nNuZy/CFQo1WWRYPLNQ27riXx49CfBgk1SaRrdQ6K8tXwoNCx41Tjbn+ja3B
sxLgzqOKNMfwQLyUOdZ95JsB7e3m223HXLt2oBUb+iooquhoLLmMh0XUJiTvlzmsaOro826scWvc
opVZNYJ2FfTsgSILli6NzIJUlaRT8HKXD1YtOU1/krWt5pgtI1yUSyrQs2iRjCeu8hYPpi3q+758
uj1ba56tnQ2Ei1ekVse4k2HDjJ4j8lOAUtxtA2sB8dwAtxxTO6FPQoIB4KtM6gwQ76k9vdmjUWSu
0Ky2cb9eHQ9yV+hrRBEcvYqXC0PqThqkCubqveBsEUKsLsjZj3MLMicayaoBP54FKAm+CxsvkM9G
bX6HsGah//t4bjFYNnKeG/y+fFfYp/lhhr6R3ZzID+kUv/TOX/zDv706q6H03CS/PKYJVVpDwgsy
fQWvEIB50aE3GmcoNNfswDjV/QFfWkmf66YFRFAEPWs72DT+2PgONnXc0NGGwgaOJJ91JQzaRrHa
E0PFhsrTwnBGTal/mGaaHIhM89hTc02ndjqJAJVJuVg8R0mtgrSCSNK8zyCwG4xoT85dQW3EDLxu
hXnQtHI+9po1xICJ1Vs4/v8h7Ut7JNWxbX8REjP4KxBjjlCVWXXqC8qawAxmxsCvv8vZ796OcKJA
eV7rdPeRSqodNtv2HtZea+33ilFSfC3cNR9moNzMLZSeC7fuMB3MhlL5VTVNcdATMvssttI7ZzG2
hkFWjYrbBrJUGHKSG56QY1YpKOORUY0vOn8j3ampTeQ9v2vzy+3vseLpYnwc8bio8kOR7voYjRB3
KXgBS/lkmIHZpPYx09vKR2JANrx+ZVHgAgPtOhhzkfvKkrCJUSuDqQJVC/EYtckxz7ncQ9UrVh5m
u/x6e1krTxDArgCToFQixhgkb59Ja8adGQN4P6rfUHkF1Io8ipE8o3pUsyUAf8ZG/XXlTceIFTQL
BdkEdAmkyGFEpwhT7ZqKSQaS7MslJ4ELdbzTsJBjB4GUw+0FrpoTG4mCMsZm5dw+ZS6rOAN6mIBz
00CTROnNQ666fxKn3XqeVj4c5pLELIuByfUPtK3ULSHKxgvtzqxisA+3fjotfo4Bdttcvrb9Vstp
7dtpIOUDYETF5KLMJNPUqWP3ALSDQGnZ0/nYdy0JaKbs3MQ5dw773tjan8/vpuB1wU4CVw6GUekU
OImqxqWr3uV/jdL4W/YN9Cp+abr191/YwScD6ETDCLxc6+1p60ASd9DuSugb5PMb5tN7zeu6ZuNx
XDnVuDqQ+YJZWBNoyOv1aHpjsbwftbukSr87pN7zxQrAn7rhhGsNeEwPY7wWVA0GslLhpReVn6rL
OxuAJO1OV+oltKyyD0pkYXtt0qadS0ZnN09998clmQKe3TE5jZY7Bbf3dMU7hcawYMCCQNUHToVB
z6eEold45wKe2ufjvnDrvZskDz3Rd+kWLdVaxn9lTrpZNDOtTOhfaHdOpvo1mpK10wTm9BNXKCny
g40HyDYTf2L2PoWS6eeDLFiHNgEgjsA2mlJCNM1a3DAQut5VWuU5MZ68JT5w4gIu/VDXh0I1fxdK
vTEEu3Ig8V6D4kbM3UDRRzLqmkbXYffhtSz9Ckle9o2NxklRv1ZWsTfsegN1uvZBLeAawVsBg5Z8
/l2NpTEZAdjtgRVmGcDlcX1Pm3xfdgkUWa14oyC1tjwErpjyFSpFqkyDq+eLrlZ2qd8lqb+o6IQC
Dpg0D2MC6un2PgOA5fMOizlbnH6M5aD9KHlQP8+DXaHnfFctgyeYk8m9VdBjCVR2qdONm2DlncBE
zv8Zk4vd9sInt3E6/W4YMfszag0GmpDUlpSmz/34SUFGFzw+aCoT4BbB/4nrR/IUo2go5FW4GaZf
6fjDxtYlxu+yH3dZvb+9iVL4LyxhJluwxaIbgihJilt0M5lNd8rsMImX9gR0GGDJBTRob1uRXPHd
Cmp7eLbRk0aKKT3qbetq7QDW1DBhgw6CBCsctdZH8wBkO0iiLJp8v21Q+lzvBrF3gmUM+sAfUOzW
YuZ2npVOWGPuJVAgPOU7jXWHYUUME8xbc7Cr1tCiQDkRrEX6+/z/xfXd57yrqg7W5t5KSx8JIgRH
JquYBn/SF/cnCM/SLelt6bT9Z4WQxEaEhBlx15K8fxioMZuLZoRK82BglnrBNAg7Zcx9rGKgLpJ2
w1Gkp/A/9oA+xcQ4zhuEuK+fqKYErL7sLCOMQTBhV29lOvnLtJWNru7khRWx6oudZEa/NE1FjBA4
DmMEDgc3M69Qo93ibN1ajrR9mTrlVoaZ41AzFyDQtOrN5sgdnbjZnKhYc34HxxjpB2IVVH6v19QY
PK2GLDFD1k8HcwmVmT43yQh8aQFu60diYPKj8hooMrTueDdbTwYPlMRP0+NSgh2qaYyNi1Os7SJ1
/M+nBF05CD2ADQFR6PUPYnrZqnEdG+FC8LjHf+dC9+kjuAaWOKy7EooCPDl+/jziJcJzhNwP8GXp
u05Nped2WVthAd4EBxJmY/6lnP+kqHXfNrTyXTHzKfhqCZiRkLpcr61js6P2YEoPZ+XRBdwInGH2
xjO+4qNXJsRPuPDRbJlrVLJ6O0yXhR5cZp9yNR8xLFdYHm6bLYLtlRsaOg8uuH0gbI8xeGnrkpGn
me7GZqhXNLkjc116Bour3ef37Z2HVLTGBVX59aLcGYoy/ZhbYdJnXoKi1thScE5uxV0rZwES0SC2
EJVAXJeSmc7OFzqPzApTc5c5mNoB1G+BoMNgvqgQJL29phU/hzEhK4O5cR2D/ddrAvvSAEbJ1goR
Bh2qpPf5GPTtTza/dEW6VyHqkL/+C4uYqUVnCWRWaJpdW4TmcDKaFSzOif5ipGl+HkrjpWt7B6hC
aJc6BU1P46wowQJmwOC2cbEc6VhDxxzxl4F31jZVyS/ZnCcxzSortM29Fb8ZgeKrw5EP52wLhL92
AjBtgGIOPiXEhqVlNq5mxKrS4zQrhlfqP6Yh9Yq483MS3l7SqrugF44BA5QfQBB2vZ824RNy49gK
gcjf9eqf3nhz2qgHqwHfKvKvmcKdgfKdYThgu5YuDtKBkQVXlB2iuf+wJN7k22TjA8lpnrh4hWzg
/9mQvlDvOlmh5cwO3XHeZ7x5SWzMmLZ/KlaCQDmFtO106JL4OaNbV/7aF0PpHbUTUQsAH+T1Rg5s
4klFFjssbZDjL4YT6Dz2rZ48uRr9e/ujySXS92VeGpPco09ou7BstkNbjyt6QAlOVXeQ/qzvnVEj
v7SF2+Aao/YzycfzCDT9g9IN+Y95VNx9qrmI5mP4eOJ3uU6+3f5tq/tgWiCAI/hfhNfX+5ClXEMg
X9hh3FS/5v6HnmCyNCl/lPGmSqT4q+TjiOAaUs+oUYA8VfLdLG6a/zwTkCbyQLumaEHMnGPfK/6i
eSlrvKHq/vRTude1t9urXHsyIKCH0gjKkeC4klZpUjbbYAOxQww9Hgq+8VSs7eHl3y4F81ZsKZpd
4G/HsDIG7nMoWB+Kl9srECdB3jwkyqqGkwjaQVsqvPTu0s0uWBdDt3pMMPk36WfX2ciP13YJxHQO
/npxW34A71pFXzC1csK4vKuwFigF317E2kaBZgOsNYICD4/qtbPReUocrWmcsE0FCcacHMHGvslM
sLZVeGlc+DO0o1EVvrYy23GVd/Nkh619SDER8GVb71PcDvLXuDQhufKssdKdRphQleTguGhfE7qL
XQw7Zzu9Sfx2Uk+05T7I5zZqCmtbCOJNpHKQvMEhkuIFXsRLD2YeO6ziXZsRqJc7HmQk9WHcuJvX
Hs8LQ3J+T4pRycdBx52FYTk2Ytj4XtFcz1BaTy0hfWBsNMhXvxoIxVFTwPUAfvvrrzYY7exqNbHD
urY8wL72iRsDVbbFErphRm6AaP1i8GyBmRSaHk9lp/HjxKdfUIjdiLXWDhPowoDehH4kuFikK0eB
alZj9IUT9k7ilX3m83aLFGLNFzC3BowXJjmhOyDdO/OCUZt2SXAnKLWv885f9LDUM6/fFIlYsQR3
w5EFGTA+jox7muspRZFXsUNHfeWIt5f2DpwGUHbbSFZWYo4rO5ITxP20DGWGFRXgFXAjzH94g1MG
jh7OziflJ8Sj/F9bwKdJEQDhQ8yZcDi1NzwdGH0XPPLm8dM3npgWR7aCOgFKyNKCljkdiZrhacBF
YQaVwWpwoi2tr7Vz57W6swU2XPE6EPKATxBUjghtZKIU0mtu7OoovDT9LzT/faZ9ub2glfNzZUBa
UJaAgSU2YYBq/+TFY2dgMik53bax6m0E7RKUqxC3y3i0vOyTrp6ZE1r9SbP+optH67BD3+u2GfFT
pUscS/mvGfEzLtJWczQ0pR2wlMKm8c5qQWSFQe3RY5VG/a6b34ZqsE6NXZEvaVFvXHdyuf/d/ZA1
g/EfrUSA9CX3g/JmGmMAwA0t9Nn0cT4yyEMvL8g4PTA4HdP0i16+DVY0msPGIZOhmR9MS1eT3ijN
Qh2YNmBTM/pz2y4HLc0DB7fULwaazSSedolhHhkpnrq42AgD1tcOgWpV08E0AJjN9c7zHDIizZgD
2QUmi2FKzpBCP6MIAn6Dewwl3el2epfVNUh+3Cqq8u+3v/vaGcEjI0g+AaMGi9q19aYw87HCaxPq
EF73ikLPfaqqW+HuyvsJ0C9BDxUujEqFuOouvGtZqqIqm9YNERl6U/sPSEL23IwyEDpwuufD39uL
WssxQD8HhiDEiAJvLB1MC8h6ZYpVFwPnwTR9yd2gqsD8dazV+AiJw6C322Bxvyrj9FI3XktSULJs
iWasXd9CBd6yIY8g9vZ6zXU3wFv7koQPSb+P1SMk110lKLb6uGtmwIOCTg5KCmisSrFwDtSBk8wo
0Svc3nEyHtFk3Q3JrrbtU6Jv3BJrlxEw1EjqYdEGIOx6Tc7QQGSQm3ZYTDXYA5g2YOzdsE6lXtt7
3S23nsC1CxY1BAdDCICGWIbkN/OsJEpODSSmBKhw1aoNDzV90O1kWzIuqysTtHeoXwPPIBNyuyAJ
s8iIlc1jj164g9lSXmlek9yn1N54B2U8+vudY10Yk4681UMuskNEG0LbCnO5fC7sY21VoDtSINsR
gNZr9MbG7AIjodVOm8qdpWfAIff61yquVIy/VvOeG6nu89jRngEsanZT0RhnZEXsqMwZJizp1nD2
2k0htgY8hJgGt2VK+ZRWltqC5jZsqvkF4rMn7NbGO7BuAoEVpOUQKMiNoDxt2OwiVw5pYf+ptebH
rM5bwwBr5wW6y4agihQyC9J50ZO8m/rewt5b3C9i7eAOw93kxn6itWBzSD8HQn3/1KhpiyQFDTSk
e9cnZi7ykoIRxg6XkmsPliHIkWbCDyZkuH4W0zSGt6++NT9G2grYEnwYXU9peWSYO3skCE5T8FNY
M6AdXeV1YNUibH/b0trHwnkBQzQWhpBOcuJSAeKJVyIMHh26nwmOpW03WyPmq+tBUG+AjhCpg/xy
1B3gtXYtQizGD7legTgL/E41srBiC4K9uqALU+IRu3ikXItSbbLRhgQSbQxoTHvPLe0t2O7alYZg
FEyylm6j5SGFOnpGRwhGUCckca17it13XuosIxhZ4q2UaMuU9IU4L0Z0VUVQX9kHXtquN1CMMxTT
shEHr5UuoS0DfCh6WEDwyVjkGIMmuW1mSL7Yczb+VZw+sItDMe2pk4OoKt8R+pxszVevugbq98Bx
Im415Ox11kBgRDIYterqXA7mc+tWz2YKnji7i/6FryOaEDOkAmImuUbaxHweC9RqVLN4NFK0BNVP
juW9XxTIjsWEqlABlDu2fZHYLSknJxyb/sRJu8/i5LVO1Xtwjv+8vZq1K/DClBxtF9zNm8WFqdyE
uJz9hxrf9KHZC+DepvjC2kcSLPL4R/DlyCSsiBNGFGlcJ+TVLgE/ZglSzF2xheTcsiJ5+qKpGGZE
4BlqulcvUT0FqF/X1f72vq1ZASIIeoPIlVHjFH9+cUFgjVqtlbjxIIN2T+lZTwxvnhpfUV3vtqWV
qwhNKdx4SJIFc4G0ntEBXmA2UKqbWhZZAwWFxzyzjcxyxQ0QOKIsiOIdHE8uMsUkMWajTUk4dfTA
FoLAAx/Rn5XKn/LhT2nExUbgs7YsDC7CyQ1UvqFJdb2BDOjfZpgqElp28aehJdg8JmWLSX4lkwWc
CWEgVgQWKFfau65srZLznoTt4OsFOBnhEKA4Wxqv/lHVu9sfauWKtfAfwXIFVguELNcrKjUEEy4d
SKhlS+2pmZ54nU2/1qZ1uG1o7WOhfmYinRBdcvnZiEnaLKnRkjDT/nTsTFplb8NYUem+Y3y7bWt1
UaCHE8bASSJrayISrwHtnUmYDNHAIqY95FuEuStHSaRn/2dCLPfiKEH0moJDfMS+EdNHf2SfgDVT
TVhAebpxltZ2DjmQSFtQTkVkfW1Kn2jZ8AarGZ2fY2acq5cWE22LwMNv9dHWXA/wFLSVIf8MeLL0
TBRtZZMRTaxwpBAi89Nm95id3R5EnWgk3f5Ga2UDsED/15aUis252yZzq2IHC788Lz8hGUsieqKj
t1PA5LJFSbH2wf5rDnzK17vIk7mqFFAthw6m4bs7vbmfvtnq79uLWt8/wbYI7Ana1Pq1EcBflc6d
TRJy/qOjr5r5UpKAdxBET550Mw+mLaLrVd8AH83/GpQupNHilpvoCwEQLPFcGyw02vd8ea7U+7Hp
Ni6/tVNlQ+FFXH94P95HPy9cvhpVbUZ3jKABH3b861g986b3b2/g2ldCRC4OLZjc0Di43sDFnuau
BFVbCK4dX2OhVU1BbP79rMavCFYAEIIVIMtQDZC7SgxI+17r4Ohx2udBRYY6Iq1aPjCdHf7FigBS
RYaBLhnaZNcrgtZXyxYzht8ZrwD+exWNUFJJ/0XDRVwQaB0g7UZfUXo0arOvOFHbOGzjILf8gXil
8/X2SmSKlf9sGtqVKOSi6/rxrSh7E7M2KrS4LSvbY3e7k6v1nd+aLPPBFMrutSL7putuu0MJbfE5
qAbPrHLYYSg1CMvO2hiYS7ocytRQd8aYA5JlqPODnoJuoMcM3+72Dxa3lVQSfsdvoIYFcVuAF6+3
vgGz19Q7JA77RX2I2+SZKfcs/lKM48FCR2om/9y2t3YYBV7kf+1JN1qcpUk1gm8zBNMhAScputNd
8pZskeivJSuX65JDUlXBfmlWHIeppf8msQZFiqwMWhRMgGgBm7KGjCXeZ13uteZWOWDtEgDuTPT0
UHT9cHDcpcjnHFj/kPI38PF4Sv/TrbdKHGu3AMhAYQapBIopUlDigA3UoH0Wh+XsgEZV4flBy41/
+sYEAZ1ib5HRrHw3wOQF+hkE+KCLFz/n4mLTuE7iPsWlY1mRTv+Cl1mcUhtCNyzbcMmVBwJJmIBm
wB0xjyi9QqReAAauCyXMIZJlVqArK2dfG+9nobic+WYe+0u19aqvfDOUOsGWRUT6h6f9en0xc4u5
qB1xDmaAwrxUSbwtp1yzgelKoWWDajWWd22jaZUpU2ZTCTOuH0awhsdM35N8Y/s+WhEIQdSKhbgt
5ESk7Uu0BgORNRxDx/lKUtMzIEqnm59GTlxb+XCXxhoBgCcObcb92KyCdEvP5qODCwvo9loYbYQ4
geRxsSrQiJzFYQEqLON7zNNA6R/K8fn2hbS+Xf81Ixz/wrEHrpaxQSucI6a0d5SYy1mL2bFiZIuK
8uMRul6QdNXSqTPpAMGm0AG7QxekgXUgh+mTMzx4gNBgQvcVZRoDyvJyXF/SDgHIqJPQ5W9l7Pqq
uncApMpA9ZUbG9HOSnwq5vNgSxMIJ9SErjevNaa+1OoaXtDvy+FJnUffMu9nXvpKsbfz50L/mnBl
X5BqAxSy8s4Ky7ZgHLYEsFP6bMhc6q62sJlV91PLXlrDYw7YukvIiB90I1rSfdcAWEfdp/iZtXtV
2YFtnUxPapp/N2P3a1uqwW1H+nht4RdhM1QDsEgD3aDrvYCChGVQlPbDNvvBQNxLbX+sznh8phd9
SP1P6jCL74xeLmYyMSgJujO5JYSaYtsjwo5BkYFLsR2VNMiq2tyINVdOhwjTBfs7knlInV0viitq
AnLnDts847rKdwgJvWZ6/fTOYfoEbwtiOwtxmbRzlUNzrii48Jdm2pPOL8ZXDL6JQLCeg3n+VTq/
bxtciQ6EzDhoz0ygFNCzlJYF1Q2zZ32rhKjBTO2uUTTMtSqYkMG8/dJPP+2xzXQPYx7lVwX9qMFv
gNrtMV3Yk8/jF4QDEwdPOFRwAby+3mGrGxvFZZYSaqWFnnzTvE3muDW6JFPOCG/BxLpQO3dRjcYM
zrUVFDYnMlcGFuwWnq6XJ9OBwgYiIWN2fdLvCwbqoAfXyJ8wqbAfFI+Mn8cM4icIAC/UmsDSLKdG
FnPsBP1cJeT6OWu/QaHH7Xzwvd/+tGsOe2lF2s66nXMrJo4SKvX3zn02oMZXLxs2PsbMWImoBCFA
QaNKPhSD0rdam+RJhNIJLQ4Hh79kVTB/qeyNW27lCURnFwBSMSyM2rvkpgvGW/milUmUJQdghoO8
fiBL5g/5P5/ftEs70lPrdPbQ9XaRRGkGvNvcnJu23bn1xmux8v5drUa6sunSdIllY9uybEFP5FyN
x9iyPZaCumDrE606vKMTHG4TWGdblfygmZp60NwuiZbqn8LYgagt09yjoWjPlnlK6wKy689W0XhT
2OnNaZiaLdjdO53JdWaFctTFL5A+ng2BsDrp+iR6pbYHAILh2Twow+GOOl6a+zVF6chvY/8ezHwb
frO203iVRX0ARLwfpkwbvRCCRmMSCX2meZd1/08Sa5o3TsLaaQNfMlIdlEVRL5AS9wWzwhjgNZKo
aJ/qeucOh5Rv+ObaGbg0IVVvuGLpVbyYSSSKiIrRerbx6BTpYVMCcuX9xqEGqhBvuJjMFX9+EQgS
EJQ6KfTbo/55pueO/pnau75ufJq8De1TrNItTJC4c2UHuTAo5zlsgXxoq/ZpxGzbG5c/jZJBcwoL
jMXw7H2lpZ4O6t4i67zbx33t/sLcPIBYJopUSCCvVyrarVAihuG8rfe5ayFM+sbRPZ5NtPIe3GGL
zmbtE17ak7yk6ku8m06XRmTAhP4cLnnsCWbDrfmN9yFLeUcREqGKhFcd/yItrMFo8tQxnkZ6frTm
b3V3l9q/uFt5rXMPpBlC4Sp50CFixiJt+TGxL52yb8rxQJt/cS4uf4i0YoemKuZW9DRqx7si+dHp
r+m04T5rR09IA9uoNeFBldXoCpJNS6obaVTDT/pY91UQl/XjVpNqzVfQCnMxXo2xEUwJX/vKNOhG
RuyEQrMl0KofU928auUxi3qnf8vdr7cdc81RLo1JZ91NzTbnvZsifAcr2WTe5dpz2np61+/+/wzJ
r0OpAXDUOWlEaR7U8x+tYL7ZaSic6BuW5P3D4JkQS8dwAQo+0CqRn9Yep9mIMx42bEcydd9pQd2A
7cMI0mVH4o0n9kNCJpuT3thBA8EcnXMOJnIT8Z2vs0BLfy7Or8SOILweuPPvme4tugGAkR8cQIUM
FRwDmMlB1RLk0tdeotcWtazYUMOlbfaFAoEz0+VROymlD2KLU0/Vv7c/4JpBZFuoEYkmLSaqrg2W
WtuOdl5qAMxCoofZx0J9dXq8dhb1R7olE7VmDckWimzoV2GSQ/qIOq+chhu1Fk45Zb7VOT9jpu7j
1v0+jHNIE3MrKZDfIiG/JuZXdeQDQNjIOAG3rKuuxuRDuKi574zWPTOWV1Wpzqhr+0kxPBtNvOsb
d6MWIj7T5f0pmZUxAzMFh+qcwywCi78EQQpRu9fbH27LhHRFZ0YLR7JS1H9z/VwW/R4Nz40jJ9+M
AvUA/DkK7DhGkNOVvlZbJ2k9ODSJSFLuF4cc8Fwcafvt9kI+fqJrK8JnLsIF0yZ0jAvE5upUQKmt
8plB/FL7UhQ5ZCPRqSMPaER+uW10a2nitrkwCpqvWB97GDUGjLImAIBWO9JoG6dZbNC1G2BpgH6C
NAtQSbQyrq3MubnUkwUrJus8o218p+M+hkiLbAuNtWVJ8oaYzEzJZ5ZEEMVDdWFSd+Dzz7fa6qu7
BkkK24BHoHgtrYdbbJi6GlYsyG4wEjZjE2y+xx9qCnA7FCoFqAfHFpV/yUqj1KprToiF+eQATZ9A
8N3BzHHx3O1Znr6POucYmgtAFRHe9oqPZwqW4cQIW1ENA53T9fdiBQPp/UDwvVK9RHCTgSYwM539
bSsru4gqBaJGxBognZCr1zYzky7GaxYRnZ1AneD1WnLK7Q2t9xWPuLIi/vzCwyFirufgrEkjzXV3
KXup7XPa13ul2Zjg/5Agis+F/B0JIkpPKDuJ5V4Ymow6M8wSgY0Rv+UDpAFSN7BYWE9/m/ax7H4M
qubN1olPmMaAulr5WT6Ud/soCAPFgk3FdNu1fWDogX9NGMUrqQUppPLY9DJ/ATB/K/pe+24C+C9e
ZjBLWdIZ05PS7UiKTCKLlwMbQYU9KkfHfL7tHWvfDfOHQl0P2B/kntfLmVCtdIt0opFmURC6OL4e
P3UqYM9bnNerhlyIvyGYByRHla7A3matM7gzjSz3ANGqE+6MVIXE7BRvlD7XThX451BFB1EbeuDy
ipImyRn4taPYSH9AzjH3NDXJg9vb9iFgQ4leBWYOrojdgxdKXwfcBFCXZXUelcNLOYeDA25mrT8V
5t7Nqz3gH/4C8W+kMFuzQB/GJ4RlpJ/oHkIwTZzo6y+mD7PqJoaRRYozexaktxb3oNqYRX+alOXY
OPTg1P5A70yn26t9E7TF9zbb4rv/uMnADQpecYB2AOSSlZdaGse1QuM8qkIWbfHVfCjBYImYd0d1
Ar34d7e8XiIzea1kTlJESYkRhhOBmGocTcNwT8f8SNRdznybPjp5fXDTA9QSnghUrWs9xI2z4Uwf
DyEGPdENRtaNj2y+619d3DatScGpM85lNBe/jPo34JEN37jR1kzAkwDzA7jUQv/0erFUB6M1AfQ8
ar83w5P28Gl0GnYTtD//NSDdmGlaWBX4LMsotixPae5qT5sRcD9kKNTfPhWrSwETIwbh8JBCpfB6
KXMW9+XAmzLiw3Ti8dGu2GNhKqfbVj7eJK7YKoTzwJ0A0yw9m+3St91gamWUzvbZRH9DL36Chf65
nH/fNrQSGsASzpioTCCJlgsuDq3VZI51fJqi8ymY7IbvPQO/Sn6uoCGvQTDDNhFExluouLUDcGVY
yt6XxHZnJYNhu45S3nhj9ULNcz2Zh6Ks/XxUghr/l/tQRDbw8AzzX4SuNsqFJLq9BXIaLHwHchZo
foORQLBfXn9RcFEBuw258qgZBy/JEi/hXyt+snH1mI4gLd3woFV77/E/MMlA8koLBxOr66AogvOm
zS9m3YP3tqhZi1LrZJ+4oWX+orFin1XmeLy9UnFtXgfPYooTFzraSwgxZBR5UY3KBAIdFqXmcLYL
ZAJO4KoBdc1vkzJtGFu7xHWRcIPYFiUvW5ZobgqrhQDvwnBSSgQrgJ08mVlNg6GOg0zhtV/2tN9b
pdkHGIBTDpXrFPdQWmhPWgW58qSf8wCK3sXGjM/a9qM5i3OFGwMMTNJVwTHvyOamxpVO2L0ZWy+l
XZyMIj7NdfzYsKc2A3zx9r6v+jp4DgEtEg0udKSvXcyCDu00UJtFjvY4fU/5YTRwvU/NAY3fJjmM
TepV47PtnHWt8wRIJn8tzrW+v/0zVh40tPEwcySI+4Cpkhy9aoDLSWJWQQ0Zc2yL0bg7DWIoG8/J
2tUFHWDwtaMJjDdFihp6zSx15E5V5B7QDnotILC88QXXruBLC9IBMqy51RcVFlKEIFT/nS6huWHi
3Tmlo4LCEcZ9MN8BtLglvOjiUex4r3OUd1i0qMRDd8ZUvsc7nf8yDy447lkdmNDSTlWPs11rn4vi
DdRoQi7cT8u/c/WdPYKVYZl2vD9wZFyWvh9UdFluf8+VfcAWazhgKHEBaCXtQ68MIHnUMJRrZ/Nh
7gVttNZ6kPvesPNhRBk3JLrRGGNF08gVQmnXm7GU1qAxc2RI7c3Sc2oXPL0qlJyb3WCd1Z81fa3R
Ha8tP48DZRO8sOJQV9bFn198CsKWhbMUdXEVNFXu48IfFe2c07d/sZki2yGoiaInLVXtoEiVzwA4
4lqIFSQ6udeDuzpLtzIeWc7Mfd9LkYcjQxDzyNLxUBnkf5UUV0GyHLsaaj/J04jaf0e8BXArnj20
9SFbODLYyiduxOgeGESwn/kQH/Ooe85eKH1Kpn0/+Vo9eOD0PjD3Xovbs8I3WnUr9wUyI1SHwXKD
CNGRzgDtOSindIdFRQX2J8vFKORQ51ugoLXPCywYeIiI0HeQQQY1mZZptE0WNfwtmdQDjU99tXip
+/f2B/5YFENPXLB7YrgJFGjyOLSqFbmb90UVNc4XAsAr7f66ce7PAKKRn7wIeWxvnJuV5/bKonTr
Z1NfZClaH5ELGrmGBQ10Nuv8r96UwahsqUyvHlKwOQHdDeA1gJCSA2spKK0Xk1fRPPtZBfXO+rVy
nknXBW3b+wm1X/Ph1I4mahZm2NCN2shasoiIQnAh4X0BeF6+Iwog7lCGQSxX1R7jk6fS9CF2x33j
KM+8nn+wKvHMYfxaTh2EgLtl49lZc1acKlTBwWKGEEdy1nSm8ZgCJhkxFfraXd+wb3OnqBulhBUr
gogWIG3kS3hMpdNL7LTIiiavo6npnB13l+lUZq12/LSroiqC4AmZvZhdk/ayU+yGOKNZR4P5vUge
ocV5iFXtqFFtD8Vo3+FAQow/bttcWxmSXTEZiiwNLAnXt2zbVHYLpY0mKvPe9W2tMvxxNLfYRleO
BAzAO0CQg2Ldu2LGxV1eLClLFKVrIvCifFWLHU3Go5Nwn9p/NpEGK8/jlS3p3ajNzG0qVAcia0b7
cTHv0m4+W4RveP7HewVOD/VSgSBCoUAGNVqsVGnXsDZSzf0wTMbR1Btz307ZOcvqR522P/pe1feO
m25NbAqXvo5RYBlctyLUclChkNykwEGYIWfTRnN5rjKkSOQRlSAlywODRGq8NfGzulAwKKFZKDBS
H2ArTVNWwFm0EX8FXQ6wWgvGAaCdnHpZvks/32ZCki3YilGaQF9Lnrtu8Ss0UrA+0nhzByjck9v9
yOkdGCT3aPb9qOjO2Ax0Pp4BInwflTvg8xH2SXcIb7kOEu2sx+bV1n7mme4rA6Cat0/axwePYAzf
EGOIqLd86AGNdssKrbCHqHV+EaJAU7z0i/yV6VulipUPBjEjkAmagoUZT/j1kSY8b6hTW0OUGVqg
UgVxa56eR2iIn0Gw/zevE2CPthQrVorXgKkTU3C6oJ6A/15bhVyF3eV530dWaTxVPQF40TiRMfHQ
C2pS636h1Mvz7PuQp4Ed02DMHrOi27inV8oa4lcIDT3R+UWyc/0rSmiMZvFQ9VFrl4E97fBuekOx
6+Z/TONRU1Svqka/wYjA7W8rS/4gvLu2K73CSu42nE9NHw1/uRu4ppcrUQ3qniWwHtNXCCWkO8i4
Z4ZHmO9sZS0rj/CVdVngokwWC28wrKtUfWvH35wfksT0Jq3b4VKfuyMotcCEE5h4g28v/OPFLtpK
GjgRgTkUeozX+z2h2ulkYwvL7LdlnXR+yms0OAdv6brdbVPvBUnp3ruypV/bAiVoniMhgIcJZqZD
HT/15ivjIDOAcg/4oedG8eqf/xj8iXUJChz3JfmFnmTLd9OGm22tWsqozRlt/i4Z+0hPx5NFwAkB
FWLrrdTd+9mkG8ZWUgexx6iM427Cfso5aW+0DqgOyz6q7UL/7RpcPaN8RGZIRKrt32EZeOvTOe6X
XQ6Kh8Fz40zVoKbUsmpvjnzYLXFW1s9Nj45VUlrmz45ldeHRqXC+VCXTa9Az5NzaLbZOQzNr9S4A
UX2uHDS1qMtDWlmDepo6OzPuXIWlT9TgbIs3XpaCfD9AqMygNGgiVUJecP1xu4Hkk27N+LieuqsO
0zF7Mo7OMT6rO0iAeVT3+HCw775UP+0EQpTB/5B2ZstxK8fWfiJEYB5u0TPRpMSWRGrrBqER8zzj
6c8H+j/HbDT+Rsj2xbYjtoPZVcjKyspcuZaxUqpejF/vf8DMk4NS6UstHetL/TUP96rtPcu7JHL6
/ucoHsOisY1Tiea0tJK/LtwKlJNlUCqMKjA7MHfqvAujxmfdTdDEm1x3XbuR0+TYG277aiSud1k5
RdNG3pyidwbnvhulWWlBNnQJ+wKhiOIoA8sx5FNkZNuaImTSvyTquEGN9r7hhUuWjgczCPyTguuc
wolzinKLJNeXIJGVTeRFna21o7e/b+U2+eMtAN0NNIn0kGC8vnYjQavLWjTi5lIkTh3848q/ZWUl
8Vuo6l3bmN0xhusZoldjQ9e+iu2liB/actftsuLcwWBQOeBiqi+63Thy9VgW3z3w2PcXuRjv369y
dtukcjd6TRc1JO0Pvtc8lpWyjcrffsSI9K52TKV2yq75XEdrdI1LH5FyEO46jdDDlnS9vblfyZZQ
Fs1FGE3xUxZqmc2ggPvl/voWrVBhoDBPz4jy6bUVmGq8IpfL5qJpmXiK5bI4aQwWr6AVF17OFPnI
Z+GDAKBJt+XajFu2oZtHSnNhlG+vIsysb7INCr8vyqZ+StUV/5engzU/eO/NzfbOV9q6yQO5uXQB
E7ha0Edwx/bNN7XT/e2Yh805L4XxA5OFTPArUuoouktZSDKbDbQ9wW4cvXpLiUN8Ypo7pKGdmKe4
T9u96I/dvhIYy1Vlt3gpIit+ysQRknUvWJsouk2wwP1P8HWaCQAFbhj5B15CahWY7SURcv+XUsT+
Ju1K6WPWedJ5rHKXsWwlhugAxQZoePKxfpDglP1530Nujjm/glfX2+Q0fHvzx1ejGG01hHEHmlw5
BUlil753qus1zqQbR5zM4IaU7NBk4r+uPUTwB3BbctNx0rX4q2fWeg+7S8fow/3l3FwCb3aoNsP6
PNWqZjFZEdLI64ayuxQ0pbexkvxJW3gB1XjQbDfItvetLW4e1Hb/a21a9bvHuByaWuqRMF10K3U3
lh4LuzGG672kbvK34fhtYXSdpqFjJmhnG5hGRdm7RdVd6EDYhew+xEm7NYJx5fJe/k7/NjO7RAsw
QKECe9bFN7XPTLq7D3Jr+Stxf3Hb4AOATlie0v1ZVArEpssDv2XbwvKQooCmF+VDZ0q7+19n0Rf+
bWaO2WosNTJbpkwvtfy7bh86dCjb8FMh9yt2VpYz18UyojHXBI1PYzK4bNDcCKvG1mt5JexNUe0q
6lFW4gxRnQTswyziLMjmViQHkdt3FzEs/H8yw4XX1C/d1u5Evd2pQMa3biAPWzWO1iCyCyuENItm
H8wUoJnmz/o4R8vASOL+0ggVauI8BPVyJzFEff+DLa0QGlUiBRoX8KtNP+PdcfKlgF2Tsp7a1i5X
L3KFwGncS5vSZ2mNCWo8WRvkWfCRiUCfwU7QGyTNs02V8womQXnsAZEoiV2UDWpxYvg78DNGNfp6
ON5f4Zq52c1llorShnrXX7qu21vGWNk1dAJ27ib9VnPNlXt54TAz747DgOtghPcGTVXLZar4Yn9J
4+Soiu2BXtffoklxyvcmZkdZbeQO1ji5v+jxq1p120p4jNTvrrsmkrPogf9eyttl+s410rIBpC0r
/SWKX5Em2UlRgRrJ8PeBifhKIoMqG0iOuRSP1YSmUdUGDoiYjFL/kqov7ni57wJLK3lvY7ZjeeP3
XZoJ/aWvBobEok1TUih2X+5bmfx2HixgzX4DRtFTmAeLVMhBepf+cOExK37yaxRpyADDY5FLyU4o
A/lJd4dupQK+dH6hPqAqTQcQQOLs/BZW3TRMqfa0lVXG4ejTJZxZvxiG/Rio5U/NCNTXLOuR2fQF
tzrdX/JSQgUYBOwgOHlmZ7Tp8L3zkUIYRyER2NmOsrE5HgUFvUDqVO2pbUe7k8NLox2tbnPf7NJO
0y2il/HWapjXyXQNdpuwC4eL2lxUId41MBk03zr9ofM/37e0FDzoZuhM6wCmY8z2en1BRNPIt/z+
YljkiqZb7lGG0G0jS8SN4qprzfGlrwnvMTKapKlTIfLanJFEQ5cKynAZPKW6WFXXB7YWlnq7t/xh
jO22NJUe4esBpRNXz7y1ftTSxnLjwCHFDAhfdZbxqPEYSWkrj5cxL89dEWzNxDpCSfA7Fvp/iKNr
IWYWLamz4rT0bxSKyoz0zMEAPiWhyFAL2UlzI9qjMw9Djl+P2/sfcdkKzVOI4CfszMxJxahyGyMq
ZQeARH+QA/2PngbJ4b6ReRH1X2uhNj5ZgKlqfq31UTg2NcHZyZCcy+2yDsePqVgOH9Uqr3Z+JkV7
N9F2Xm6WXD5VdBayuLPDPhx3fg+Bu+9BRZyLo24j99uvnJj5s////bpJKGnS6QHrfe1ZZtAzSSR3
suP7I9N7si371iHSrVMnpdskdlwNqvigcaryWTQPaWHY3vhSJgdTpuhsrFySMzd7+zHgNiceLOSv
qfRf/xhBEMNEAIWDRMymqb5bSWiX2cEdBluPVkwtfXsd/BDldFgBbkrqPsXlKpMFyakErTlG+Bpt
iz5fucTe5P3exf63FcGZAeZ4Uo8nm7peUZyWedI2Hi6WxPIxG2X12Ll+e9R6tjcwU/EyIi2/zUzv
NXP5zprfiYdOaU6qG33WVb05NSYvznJAv02qi2KPxiUaMF2rbFT+sh2WLuQbaSlszTqW6fJAeF25
UrwzzUzYWsqoH1sN1ZM0LaRt3QkvmhIlJ7+VXLZV/Fo1vboHlO/v7jv9LF69LRu8p0T0B6J+w9Nc
GFnUdqMqOwU8VMfGFF1HzfPop+pX/3RJax51qTS3fVwqf/4Dw5Th0HMF73Sj1OlHlpLVniU7o6Dv
Szd/Sv10n1flB0Mcjoo3PGTxmmzFkidBJQmjMqB/dExmz1whaMreV2PF8enhIOf3QDKx1mme18be
NpTUgSE1IJ10EedvQUgkafUpSOKmh6HaFwf/pfrHGu3Atbtf+o9oTRt0Xji+MThbFV1eqZFdDIZc
LF6yk34IkR1/1z9Fga189z56yrZx7TVO2GWzFFIl1MZZ7vxpreaRIZWtITud+7H1t/GH6FE/t+pe
bGzpCRqfl+ZjWa9cA3Ns57/WChaMqGPA9j1n+a5Ste9FJnKdqmk23vgYBtus22niqxnS3wrtzLKV
7CUUBTsO/6wiaBdDMHS6XO6MjoAunTUJ+sxFzrlzZUcQTOjoQhXODtiRx41qeskpydAGaEV93I2m
VP0sPaHYF56RPWSeyiCNVXxKBcmzdakGcBWk5bkq+0/3D9UUpOZBbJqNhPCIWj5x7DqIBZZAP1ag
USLl5njJkqrZyUqtHTKlWysCLwWOf5ui2n1tCtRaCrTeU5xR2emBD1z7ZMk0D+LsRFJwlteqRvNy
6b++/f+tDSrYa4NdNOilHLG2Rs0fhqJ9HBJx3wnFE8Rp+7DMNrnsSEq8F3ReCB08Eun3+5u7uGI6
1FMxDsVScXbQ6Iy1QDECxVErhk/qovqai+JWNsZvuR5Rvxi9QxpEK6/7JZ+jYc+6QXsAypkDnHTR
7QUvNEUnUB6i3jy4mrdRB/nJGn/Vrx4SP8pW6R89I3dA0m1HfkhhdIeBxvf68VtwL847lzA5iDUV
8K4/getZbuqPMer0SbIPtM9uJTgFpE7BLm6fBqCmci4+iPkHTz+WAOxT96NnfhNdb+XqWEg+yDpB
afANIE68qXgYXhUraic5bvbElyb8uLthdME0/o6sYC3mzB4Qk99hzWRGEqiLBXnv9aLRiCy63JUl
x/RKW5P6fZIOBzOPXjtds2k4K26+DRDijOXG7jXHMLxtmngwWFcfg7TeCcNaVXjpipkKgDxmSIbp
Vc4+QzvofpIJhuSUYvEyyl98FfKIOPlktQhmDFA/91Q7La8/1cqrnK7BO5Z2fyp9EwYpFuMJ1/vR
RLreWD35WCsI+2R4kKpol3axDXeFtDYjMaWRs3hGofh/bfE6vballJlvwkklOVL1MLzUqd2ptvWq
n/X6IVhFkCykBxNdGROj/GOa6bk2FvLpzTiPZEdVUERqh40F0bT/6zksP2e0+Dvde9TrYTMASi0Z
VnKfB0SS7oeYpZ8AYek0aixSEJhD5S29CSO1sThgFPu3QqpTHzfitSblvBX05tK0uukpUBknTZnF
blntAwbdAh5trXuQPOYxtM9KWW30MtsZiv+QwfPSutu2jk5ikdpu7xTNuM/z/I8/SAeLCBR3ASww
vzI0AfsxOUm5zzSBeELPe+X43QbdKYkyYKgFGMUzYBb1YzVHODaqZKcum45X167wvgT1rlJOorsN
POP3/Q+wYI5cFFI3mjpMVM65PRQ9FKSy55GVe6216Qa4zUrtWGrZJmhRKq7LgQu8W0MfLCRTRFMI
zunxaHz1eWYqWX5KqJNkmFGsXar/SFzGVKytpYWPDSMzxks4/oyLX6q3k6aKa1SvoaH/P79gkoBl
Tg6x69k+Q45kCZ0wyE4fdCHDT9kpzN1zI6KDbv5IpD++EH7yOu1kCNVvCubc8+mm7dvD/e2/Pe/T
Ppg8SKjWQNM0iy29H6fexF7l6F8Szdj5KiLwyb4BENdY2rGInsEx3be4EEyvTc5CTFpmXtImPIA0
oWm2QaQUe2MclYtch93OHBAeVEM1/VWpDESXsRJv6iQwbaHJxeP9XzIZuo511z9kds9koakHBHXZ
sYRQ2PexX3wcrDHeq2UrPt83tRAAsAVDDqhljj9f/DrU6UJYtRmTHU7pq/tQZbpCV4MXlETTVtsI
1YcAqQLFzvp+l7vZRs+eYsEeX2p9o7sfkn5v9j+Nxh4kAN/0bCIbBae1z3J7617/wtlueJ4fAaWQ
ZcfL3F+qH9iIicHauht623X7hzz+xIzrPhBfXfOUJGfSP096CnhnNWsNsXmFlGh5/VNm1+1YQsc6
splOAwb6ExrVkrhplVPXHuNik+TbMlxpD8yZPP9lkeEaBmBJcWDPvP48cLFZEFCbsiMqVWd33Qe9
s8fuXOamHWrSSTZ/FWF+lIApAYBI630pfR4gbKp9ZGCL/eA5TbQxvZVf9SbMO3dQfg6dn6kKA63O
9a8q5LzIhJznMwpv8Wd5CKpd6rX9VhzGx9JVhA+jFgYTIbdxCdsK5g8rFXdeLT1LrgHDoqr/YzT1
VODWzU2R+fE2sMz26FvVd/5PjsWz+SMqNF+l2ogeaiNOn7NITp4akC7bHlTrRh2T4dQ2lfQfBJ1J
r25KJZnRmHdJpitfb1vhrQTStTb1weE5kyxk69RM2GSm/lGxPAhqM1GybJhnzL+/4sgrJxaOSa34
BgeimkktK/DGOXqrbosS8IVum3mAGLYtDLqNOs5ay3AOZZwcDCwfIxN8S8A0b/HhXdFfNwTDhXhd
cRK9Qeq7FctPfWtm2yaI/Z/QUg5nRW2H0A6qKD3SAoGbb1TOXiSVwLWCgdEOz/re5bXEgEcR/7Yy
xGbTuPDPQuGucdcsRAKufqo2k0wmE6SzmynqvTgspFZx4F09FKrc2n7RyNsGrZaNHLhrsJzbFAxc
Cd6NJDz0IWTZ116e9q0UNnWrOkL9VVYDO1sjQlu44wgYdMuY6GAO15qFE6iYStWLO9VxoZIJs2Jb
0KNV9Gf0Ryceo2Mc2dXr/Xg//cnZyYXGGwUGg8kvpv5na8qSrDXyOlSdkX7MMVHE8DGmgWYrvilt
xCYMd3mj5/v7RpfiJlc5fU5SKXpqc4oowU8ZOIsDzVEH7atrhZbddBxl95NRRa9KFW0t0ds1qm6P
4RoT/EIax0MVJD2PRCoe8zpRb6VWobWm6lilbJ1q1AN2YaZBr49c9z6IGHSxGYX6XaZeuRJMpiA4
2+rpXp00kUhMeStfu49r6I0J2armxK1lR1mCs76Uw8r9veCj0zwf9HNkxFBVzNIkcIxUomhkOFEJ
QaIHSZVtCcVftrKmIEGHHwZ4OEwA1s/jfZ8ITHcMmuaIdet0qrIx/O+9e/I9f5cPLrXaVTm1aXPm
m8ejksIaj0vmB2bragVJb+rc1Jze23qXqctC4BHt0bPrARjDpvz2J1mrny6cDVIgZrJNhYlDIs31
B+NaqJo8S3THCr6kyV6MDgHkNoOXbNKoX2kyLNmidgmjPmNclvJ2w74Lu3JfeA1dJN0xGvkQ6DTk
C4lpS+GgpIlt+V///gC+JXjoxFGNRljmemmNVBVCTdfeqYVHONy1epcGhyxDrVmOntvGPFvqNsnW
9F9vzx6kyuwo43DTaOVbDffdIsvCDHxtcA0ncbudl0rtptV4MFg6QqZ9t9WVJNxYZb8mtXt7Jt7I
/TkVuA4TnbODB5/PmPFgNR25jIZ9LoXHMgrXRKkXWoTXVmY1wEGAOilTU9NpCv+r4kX2KEFXJIRb
18z2SuVukVX+2L0qjLhYvlO5gt36v9ow2OVrrM63vsQvIaiTOogSo1HTZ3i3zYZQhILYeKaTF+Iu
CR6peedDY8uWTx9ypSxxewVf25p1+1yrKlqdy8JJ/fAjCnq8w/WdEn/I43Et6CzcGpMt6qtkRMx9
z9Ekcd+phVaWpiNNWyq0wfcA5VKoPPNo23hltAE/Lj94iQ66CbjXo15E3ev9g7PkSm/sJ9in1Tov
j/RRNrhtV5mO4EMeKtZ1Zyu5qh7uW1lcKQgqcAK4K3DjmS9VnaeKY9qYjhd+6vPc9hPNjpUPCbzL
vZgcQrcg8pnbMPh53/DS1ySyU02j4KDRwrn2HNlo+yb32OGsSIrT2PX9s+aJj4bfi4+K3omnvzcH
j5PJbcjQGRfKtblIQIK1jUbz7UYUhA9d+S3web1Ia1WUpc/23tAsAli9kg1FMZhOC5ELb2bmMO37
S1mzMPtiCKUOTZdgQVQd2XoZ/BWXmHb++v6DuoLmAgVIbqIbvYSeSRpVqEXTgW7Kdn+55IXjAao3
ba2qdpuDYog0d1Kq4Gaf91LSJNKSvhFMx8r+cVObTLrxtvGw26S93Wl/N89PHkEOBsqG/BOg0c3k
RWCW7Fmsm04SQVShZm65QeNYW4lRt4kXeBua95DM0N1lyPHazdpab/qyrAwnFb5kvbgZzGwTDytL
WTMy8+U8QqxWDGrDCWXfrlrRzqXH/9rI3I+VJjVd6DqdNPY2cv4EdGsLCfV9V15YCZkWL8BJZIHZ
6+nfv7s+LImnuzz4ojME3hFaVScAVFeo5fa+mYVkgFcUkYYCLnqe80y1lLtOC+DmcPQg2Fpe9iH3
zpEKcZr6OsbQv1f9ChR7IbgBe0IDBdUiIs58OHlIx2QkYItObhx07bOxyZTSttYqNEu7hyYSMC+S
RgZ+pl/xbvdS0eubIRlFh9S5PZpBvI2E1Nj7/VqvZ8kQsBdzestAn3Nzy3uCKNYy+8eoy7dSLzap
b31sy24l8CyaoaUK+oW4e1N3peGpQymPGYWRdd949MNPjfbl711helC8qcHwoJ+C67s98/NIzFWr
Ep2kqO2h3Kdtu2vz3236ilLkWnd6IZIS2FDnhqBmUjmcFvzOWMqbyKQPKjreU+0+1kW2LXSdYt1D
s1IVW7gSGJ2jOziFHeopM09A+HQUQ6MWHUH/obp/4Iy/v2trf39a6LuFVJIcqX7H3x+HJzP7/p/9
fdKsqSBE1v6WpLz7+0ovhbFetCgUm0VF0ISBJrLK4/1FLLkX9S1kMieAMONO14sotMQv81ASnSj7
HSvFBr5BVBpX0prFT/7OyCw2u5okAOeRWUkbQCPefsCPPc3/rojfGA5ayQSWwsz7Fc1itFx5XtTW
oujUbXVQ5O9p39iRHm21NYXnpQBKiEYfbQLKQih+vXXKAFC85dM56FZktlu99OOF4XlF3ydrpYtF
VyPKcCtQ3IXO5dqUW3u8WyuLWD0xtI2oSqyBGZZ2TWMcAl2jaUx/PvOhap008sIXHcaJv8u1ehER
VlFCO/ai/X2PW7REhObuAZxEDLheiy9oo+HT+HR0ZZ+otlbwGgXTvDZ+vvR1puhMOx6lDxpT12ZM
sHN+QubjaA3Vrada2gnUiKXWQGPMp1m9kkovnSO64WA/eVpD4z2LankQ+ZlCBcExXHQx6VTz/9ll
a9I3C0ibN0Avtw2pIfiCWaROQmBEoM6nDn/xmHq9E0TaYIepua+1B91q7DrwbIn5yDrzzr0Yb91x
5Xgt7Su81BBVIRRAzjgLGK7sWUEpRZIz1LWtNi+Z+dGKMDUcSn2bxc/3nWXN2sxZRj3XmRtMQJgm
vl2q+a7yxA4hY9v09qMw7IpayVay1aVgRUUGWZWpMAOU7dpxxDSKSwmxMid3Dyo0k2bXHmTrd1jG
m1btf/z9+hhl4T2NP4Ahmh1ssQijlqku0YEPCbiy5TSUYExv2IaFDQbT1oJ45fstLg/JV7hUmHvi
mXm9PD30FKnPcFQZYLAMO0wL3F1JjlSdSTLXUBNLxwLILhGSi5hsdvb9TD0caRVWkpOjDaM/yO6j
Fq4Q8y20iUkn3tmYnfRkDDJLi+hTIWFig/fi+Kmb2vzcSdJ2UBFGS4/0w9rgZ73Gf7O0l1PuRz6j
MVM+v6G5URu5YsR1quKNMIdk3s9OFzYIF5FuroTNpZ2EiwZ9Y1L26WF4/d0kv1WawcOWjpiCG2kv
aZFv6ipZ8f5lMxq1QYjTJxrUazNcQXAjSQ1Nv+xZaRjVjewuXuMXXroCcAY6laCaqQdO+/ous6EM
WQj0YSSn84oNUrCeMNil+XHsV96EC9emyndBQZlavMJL99pOqueVoE5vgT6ORrunXXeUs2pNNGVh
NVOYmGpFFIzUedFmVKWhz9JedMwm6XeeolY7ZZTs1uu3npkLKxFx4QPxtqG2CDHeJHA78/asyzTF
78il1PBTaDyO1WVVMW7ZxMSTQxCkyzA7tC4PpsZtuKGhJLJs0dMf06Fqme2qVr7PmqHZWnqzivKC
xTp6/gfu7tx/HrSVJH3RBI2YiTF5muafXZgMQ0pyMK1lGFPbHB64v+x0Tb9t0c+YSpsYkzkgcz9L
hEAI/M6XHEVyEX0dLPVE1/T1/lWx6GY802kYEAagnLt25o75Fi2ScsmJ1a7e5q4WbQRVc4/16Fe/
Agto7X17S3F1yjYRtYVQ7Hb+YKysTsuaVHLEsWhOaF6OW1Urwg2lHpFakeDvjCDR0HEucPQ2ZKxC
knN4DLs1BNTSyqdys0hljMm/ucvXVkDOI4SkHFloe/JjZbkvbbrVheaysuQpeZlV+Xg6mMA6eHSZ
qB1c77HM5PEAFbDkjPsSyoKHWjn6sX2IPpMy1iueuXB5oEsxIcqmah8x/doWo6tWa3TYAvlla/nR
HUgwUPo28nyvql/ur2whj5oQBaAXkd1g6nq2sBwOgV6s+JZZ4iSpI5hAcvVvY5NvTeWlMVdi1LI1
eltEdxls4PTv38V3iZZ14ZcsreQGTnYQwVYb9VdRbqU1Qs0l1+CS+j9Lswhf1yHBP8FSi3C58SNP
vnVat9HTlW+1FEXemZknvXFnBfBTkzRV5itsbRvR/55YK5s2/dS57723MYu6Xg8PddVO/mCbhyw/
NMbuqR43za8uXlnNkueRckLMCXEvh2r2eUbLLNoo60kllFzejgxw7TQ9ATY1ZZtpknsfkNtbuyVv
lgdGkmwT7CxYGrrIM3ev4Ac2QjAQjjyOtux6p85rv9bNvresU6vmdjD+6iL/5b7b33w3ykxTWCbH
ADIHSP/aEcUyUNuylQVHSLIPQnEKxeRiadVaBnoTNiYzYGEn5Mj04Jw/GeDCEizVFZw4KbaS9Vn/
hcZWwZwUo3fevgmKU5+uFFMXVsZVQB+XgSXGaubv9TQaGWpQRf8cAUGaJDOZCLa6FZdcMzK7cgaC
f1tEsn8OxJMf7NATUcyvf/2FrtYx2zoX8W8l0TDh6xVakn86TvCaCMvN9Tw9lN/t1cz1hMLiUdcN
/ll/SPflX98Z/HUwJZwmSs7TtN61j7VBzJ83+BJd+kRN39ZeLeOfuN97/UOd/fGSYWO2f+/WU91+
0nejz0wB6tpkoas5MpWjj3Y56GerhH3c2PTtSpi4ia3TwqgrTXMl/HBxFls7z6cVVOv+mRx7I4gR
kI/KlpKHof1z3wdu4tG1ofkzSkxNXagQhzzDusTj9zUJzq5+YPBwI64hvG49mkrQxABG4Yk13Vy6
rqDAaqsl54BjU9DBiz07+Ovbgj/83sjs87SVSoFkxIjgQ1JnYUGo9kny14cTK0zDTmkt0/NzQLY7
aGHbhmpyHs3vsDdu0vgh9Ve+zC2oYlrKOyOzpdStH1EuVJKz4YGXSrpdmxjbMo++Dmb7aIVQ2ndu
acuNuvMHUIhKyYhhXpzBKW76MmcYaa18sfQB9en9q07MXIz7Xbu+79dZ36ZBcLb8c64ZtKkOxdpI
+4qNuUKZOg5q6Et+cO6tb6VobaYzXDRrdeo1K7P7Xo18K6tKVlLqX7Qqt1Hja+Q1tN2akVkE79Jq
yIPJCHprAcJT0lBvtcBbece9UTBe5S6THBRICSA+HC5qg9dfpZKDICsTMTlXbWxHpn8cXM+OVCjO
N2YTPYpNvstgooEZ4Cxlr1A7K3G5b6sEvHa0ieLfOM9RrNSTHOT2WHbb+/HlNpDxPqftzC+kfq7M
v6cl+l0OjCs752oFdNgQon0j6ckmQOp3NyhNcLhv7/a+ubY3+7IoNHlSZPjZGY3krTpWcP38lxZm
nzWKG3+suyg795G30fXfwdp74TZbu17C7FpuRXfwNY0l0M9sm9IuQ+wIvyX9ucz0LWXRnd6vXKRr
uza7pWEI5kmZx9lZybStpD22hriyawuH4coPpn//7llidVmZNW6YnRvp0I+WM2oPWrRGe79oxOD5
CF0MtSdj9mkGLfC9uM8z6F55idC4/drmxBA3LX//vZdN9z9PdA4cXfXr1USBmDHgWmTnxIfjl5n5
QH1iOmwNC7VweGgHkdxQCUKAcD63LFXguAVGh88J2oPGxvzaVcxarglLLFkhyYDmYFLyhHHnejFV
HVtNQFZzjoRdkovP0LT/gQoRzPoaGGXBzfgyEx8SORtU6VMy8s4J0o5B5FZPs7M1ppnj6r68t4Lq
5f63WXCCqd0J4RIdBMA1s2+D4JKZq4manUPRq069VHo/hL4L7Zry3VqIX9q697ZmW9eZkUxpGFvB
+EUsypOm/dNzJ6vpGh/tLSqORyMV26kMQ1Z4Q8RbtwOVk1bnhBrCPiYj2IxRc8jLcqMo8bYVkU8u
vA+xr5+q+uP9DV2IR1emZxtKUSmZmCE4VXTFbXxf3sakon62q+NfFiB1Q4jPTTCsdbsWNxdmdgbV
SRaRgrn2FilyKykqs+xc2b35DPmS7x+N9nR/cYve8m8j81cqBBFwibScZBGCcDf/0oQIiqdGu9bZ
WnJ9SiWU9RkNpr4/20RgougaNQNeWfvqgwJx1XaIi96+v5rpAM1yAUpokIdMoyFIQs8OmGyWWqS6
Xk72RF9QSJzeaJ6ohP0MGGu1LVVeeX0v7h7DIPgj+pAwBF1/IiVr1BT5j+xsBlm6i4Yx2wlxae4z
0V9jLFzaQMhNpybMROo3j4VV1Gh6qUT52SrcQyVXjL26WgNG5v4OLq0IWBHBAwQqIxJzp2ukhF+Q
5efK/DjoqP/yEqqSdnffysJiKB5M0C9wUsT32Xeqg9hE8KvOz6p4gMQdC/9B3kVhhJQQdQgoXeZX
oV+HQuyXbXGOgvyjmcVO5o+/Vdn/raXK4f5ibrcMZg2GaHgZQHpC9/baCZo4iVLJCpJzGH4Xslde
Barx/N+ZmOW4k8Zj02ZhcqbZ17eBzYyFlH65b+M2zLEMxh0o1IIzxQWulzH6SNaUOjbitji5OuoI
X4ru0fQuSnwQ4acRVzxt2pbrs3ptb7ZtUIrTNpOxZ1GvEB+HTZR+6cyTuCbfuvR5yIZQyKSmTilm
+vfvLl054j9U8JNzjqpV6ulOHDyqkDPc371bK6RDsF5SD4MJBkPXVsww83Qh7ZNz36u7fri0arpd
LSbdfiKMmArNbIWsiCzi2khREDwLncd9V4ybrDdstWPUoP0T+P2GYcvsUGXxyrpuL6Frk7O4XQ9y
bTQtL/1QEzZS92KA0sMhurWy/eL+QTNMqZRyD3CE66UBLAr0XpSx06m7hAEpC6aBVQztwmpAHkx0
xm80FXPNgiHnEop0IznLebwxXIlXWULRQPy0+qluIxxR+p2lWRwdxkTMaw1LVvMa9I9Wt6bbeWsA
RBZSIiQH9OOAYl5vmGwKEgWlwXWK5JhG1X4I1uB5t5s1TSNN4E9yL8Cfs8sNUQtFyqvMcoSm3EXC
i5eMDHenD5M0w/3Dc8tmM2GxAC/B3cI8Es+/68UMo5TD5lq4wCh+pTUTgC80PBDscG15sIVRPrbC
A8POgjn8yKkk5PXZK09KHey0tfmZWz+kngW3O7CtCZo+H9TLQ6sZlXaE7mwwu3NutPFu7GgTlJaY
HO+v+vY0wys30WTRHwZpac1Chl+GQF+j2qUVUh9yk0JEFGx0P/0up0xcJMOBQefnUn69b3VhgWz0
1JewAKbesBl20KtVvGwEJ1faraycA+9L6q3Vl25jO49ChsJJibjn6fxdf88+gzC8q6mqFqq7t/Te
JiJ6g7Uf/G+N8v2vF4Rz0vyYMAM6z8RrW6ZWFkreesEZnsYfsfEtlZ6jVHu5b2ThtBE0uB65F5ne
nBMbpnXa0mGOvHNr1tDiQ3C2EfwgXGl7L2wbBN7cwXQu8Yd5fJfjphgHCtIg7B5hYnlSqqdQfZaS
FtHlH/cXNGUM17cvL1262kgqosoEdOB61+QEcQ/fFSjOme028asTBWlXqfYohG/i/E+hrxT0b90O
ewzST1+JUzVndm180uTRtwI0boej6o9nLRccC/KM+8ua7+BUkaYkwaT2RMjF/7xeVqD2oxFEDYXN
IGmdohIK2kZJuhczgXwZrtBNyG6szG/O18a0HcUWpgrA+vDPuWRzEnqxysszPFfpgyB9mdpI9Z/7
65r7HyYYf53UiydWxptmYuUGRipHQXT2DUZyst775GnJ2mj27eZBDjvxC+HoMk3LaZ3vMqWgM0Nk
R+vo7AJbM8FTuIa8G9ruZwZLYYhE8v01LWwb5J2cJaqiwB3nN1iA6rCowd12NirKskhHhMyz/HPf
xjzGTvumIBpqUUea1ENn/mA0ZhCWVh+d0zTfDDkwnOy73n+Ev8Dum89Jabflt7+3yDAv9wepJg+2
WfVyTOQgyc0oRjZD+lk2wfgR6ezug6mn4raoyvDku/pw6IuuOkRFtcbCNT/W03q5SmBxomQBS8hs
vWIPMW0phvFZteCsCGvzmDfa19rstk3XH5TxYTXRWdphcIH6tMfM9hr/Q9p3LUeOK9v+0GUEvXkF
TRlRLa+W9MJoo6YBvSe//izoxJ6uQvEUYs/ds2diJjqikgASCSBz5VrcKTa3vZ5CISkP7RUKTWjy
1dxo6gNdbiySSzRzjVyr/KKVI1KA/0Ow3y9uDhgw3t7AIyOMIX/HI2alQRrs2cjLcB1sXFDTpt0Z
Sj66OvShPKub6p3c141P1XrYKzV4/Uk8Z86hnOdBI6VZLj7U6MfHqo/ym7Roq8ccAoqCBNLG5kVL
PkQRca1lODAu1o6xAaUrTclDSFtRP5f09iM3pFaQi7jgavqaCiYoC9IS4Cf57iNQh5W20thQLX+p
6j/ZHTCO1c58BvlidEtVt4ZIyKcm7a+7+0bMYFB6AB1xh8EW4056R4N05qpg+WvlTzt+Jt9U6Vg8
ZS/XrWy49ZkV7iqqD+DlRo0nD2l5E3dkpDVRrGdwYDVGTmQRtY/JnY3/O5F/x8RtYUPrrbjOtDzs
C2N2J7WNwVdjyH6Ua6sfd33sXR/dRiAEPgSUH9i6IHrhLxdjTCnj/MnDpQJDI877Y6ELjt+tZcKw
wO7EuFLwa+eh3cjp0GEH5WE11BBPljPnFg+h5FgquXVfqflK6jYTHItbiwZgCoIhrtJM7OLcJrJG
aU8L+OMQ3S8+FKWJsv5Kmj/Z5/Xp24hAENRArgevFB05K87OYieNbLV4enejhEZSSAw+QsKzu62j
svGXSTIOSLEm35ZK+gmkrKgctmmdsb+ydzJIRThnkSga0kGFU4TNTIMknyBA0bxbDTDZrT9K7dPa
JR8lFXjMlofico2co4P0GNo+zqd20qcG2FUT2YaIElbvnJOHqH2y/eszu+WYOKFRf8FlHtSa7M9P
LgRlavTWBMnKMO+PHQhotPi2FpX5tzwT7ZJfxVt0GfJQgkkzhmmRmY2UWHsAFqBRYrVkEsnTfrWn
nN542a6GbDzgX+xdAsT0+WCg3qVPTlGX4VLfp1D9LGPZBe121j1oMpFLcOxVQTEAR/DRRj2R6rvK
8SLJ8VszJhP0bJNIA7C6t9AMnd5105uS7KHxfKxX0Wt4a9ZPP5TN2MmsDzU+f8y6MtRAnIsiNVm1
YKWFYG0vXQiPGXA9MVFb5Pz4/nt5aJZpocCGqeMLfdTwzl6VfA86ctGxdDkcJOQZcSVwrSA44cNA
3wxAMNZyGc5FRRTwNEnKz2bIiLxWLqMBMSZgiPrkRaFPtizhbU+BSF3JOBhBIv2+7tAb1wUIJQHU
ikMSWeGLx2I5oQFsMSNgcNpgKP3oW+7s+vV3WhxxQQiSftoXqwqebGhKzr9rI31otNZdzD9TGlz/
kgvYArbt2ZdwUWs1m1pSoZYWmpanLz5QTneDPwZjkB+Se/s4HrTHaiR0JF0e1NW3lRL0XFz/houi
Gv8N3LFaa8CAgI8aaWXvbfITl/pkeOu/ibbeFzDmfOudj5WLkWkLyZSidxAj/cFXgjHsD7qvPDtB
dcRZd6QP6XG9GW/6veXfgzE2kHZgCt5hb+3iuz/74qklaIXaj7vKK30wDAeWIJxenlT4Prx3sBfY
+83k4lwzt1kD8tMybChtA6qt2P+21bpKPgw72cg0v0vMyC/LXrQEG7sQllmORMWbweKfXNqaZ6aa
ZWVIV4n09a4Z3DYnXX+4vtJbZkDYBCA96/VCkvM8pBQSrgXy3JShbOQ5Xj5QitCr2xbKJ6koHbM1
lyZeH9DBw4MV6qHnphzEctupEb3mFqxeBgCiwxhq0Q3Y04DBad4NKgow7ON572K3J8aPi/4EvgNi
tfMFsKmkDHMIMspNIE2fFgaWfURoXI8UNJHnYIaNQ0PZT4I274s+BbaDTmzzGRs0QEY9kLBl2K6/
nGTXKUhax+9500M+jDTVwzD/qsYgHgQvCqFdLnpEEGakWQW7ELcJrMnxiu6+Sg7K0YEfVZq7DuB8
XD4q6IFc96StaA4FLJQhWfUOqeHz5c3Uai3HpcVWkdrMTWiZofiOnJHSVaK62pYnoSTLmE9wtXJs
zpMSfZnQJKmXYWqA2tdJEmk3gBiHWNG0BpXTZ35mWgMoCMtGsF2+roy8S52Ydric4lQ0aw7sehnG
puFqVH9xzI9+ChQnC0a9Pyg9dFR1fwW35pOzeHhfTvMxVb/PbX4bme1u6e+RnN+r92aDV+b1Bbho
w2Uud/pt3NJbeqpZ4BrB0jtH1fI6ZR8naE1h9F1BvNw7/ow3C44vR3BafBXKLieFdbOBegIiLpzh
yewbpykxKcUjEimHO/CeR69m5X62RHGRWSG9m/sqqcn3dyicuNRDa4lbu2kQB+zfQeznoXtQcI1h
TnDxUcgdIYXOgNAGF9n6tjcdiU4IoOVuSCu3Wu7WIqjycpeQBtyC7SpihrvcAegOZIsAdCpSfnyF
HPotszqAsC3M8tUgVhvfRGAsJFLS7K+v9GXQPjWElD231VqtU3XaA8o32jcRtb7HYPBqddttZcEk
6heTyCwxaDIjtUXT27klyBJNyKIAnOEMyU9klwZ3zItEcMhuOO65Fc5/usEckt4cgeayHFwCe1et
P52mcfGic5dqJYkBHcQBggaSDymFjtSGLsjNbS4dst6Mzx3dXF9feHKzNvRplWY2o5bzgkRtq9zK
6sv1RbsMWhgk+o0Rr5B3BFL4fCrTxu7KSJ6qcHqw+mPj1gZZEzd6o4kgDly+m84NsTU9GYutNmVm
AYMf9g5a4T2p3o1mYDzLrWDbb9r52u8sw40RndtZqKY32SBjznoDu+m7kj053eCm7dEG+e31ydv0
+BNbbP1OxpREfWPXMWz1YATS/EVJ3LjxhcmQy5iBqTsxwz7jxEw2tJIe2TMAXZYbmwTt0sA8xf7k
xb0/q8H1MYnmj3vN2bHdFsWiVKGZ/rGTDInJxxz5P8kUktuIhsUdzctAi7LOVUC5hgodXOVtZs0t
UdWZqEA4j2UQLcrdosWCbiDRANlnncxmN0EjKzcxwHbVb/NI31vZ6BnTHjkKYmkCtPf2GBF0LYvl
2HnK2k6ZY2CmDRib/0Tpb0PtiVEQOKNSpK51PyuTwCW3R/fXILd85Qqox9JgUhXjZxaRzm7c7hDp
d+bjdTfZjo5gVP3PyLjVM0dcrRJw1YVZGg6vhmQ/L70/ZR9LO+7Wae/g3u7Q4YB3OtqiBD761Xpy
foqyHfHXOLeGZu7kCt7gdQi4eknSuqNEMigy+S2gliQ2lzdLWVCsAO7S8jPqgL9Sa9LvkWlmnllk
5dHuJbB6SmDvFkwLO3ouvswE2SJeScgi6NxeLWJnlKIJCLviW3rTuJJFpBd6PzypBVnv/40t1qfN
ZKQAQuBCnaEVnZMuOB4Se5fqb1pFtGh2zaducnv5XbVxx6l3/8qmgzQeslOsJfJ89zg5TpHOQCzq
g0U2/Mh5G5snFaLv2qM0vcTr59wITig2Cn5GwewGQDVSh2gZ447hWlG6aCwQZNe6vE8c57ZXFv/6
qLZ2KepfwHOwnPMFX8Qk5+AsLG34srXvEQam4iYZJneS74soJ0n/0eiCXPPm9jk1ye1TbQUFeFZE
mMfhTe5nV2kjvBQUyB85EC6BqKeadp7ugBc/fbS7x2SJ/ltOO9BYMW7GfwbNbWAnbtI+1SUg/PUA
Rz+lRgLup45Qq7hB7tFbRRxQ7DS8WEjUk5C9AxupwV9EdRk1CaDoqlDP98MYuUmxRzFGcPyz/cUb
AXsFmFfRvILyAXefmdeytOcRfQuz8VubIa0UuxCyjA3RPmBed2GHDQRpGPBY8PcmeYyTFbVnXEHj
3LPVN8fNlcpVDAImZHWn/hyrpx5yD9f9dCMdiFcsUh+4DLC2ez5ZIS963UqrXoXxqyQdUcAvSPYs
g0SrLD1ttygzaX5HadA0u2ZxZ93rBlHkZX7JjxuQQR0SLyjvm7aKPz85PeVVr6GRYOG+eLxriEPY
31rgkLeKBCpA+8f6R/rWfL8+7q1LKiT60BuAJl6kfrigqg2zNikWwn2OV2Of36WDTvK6cot0p2q3
dbwI5nnLHgjmkXpChg3OxDlRMXXGKMVaHdpz/1K1L3qV3pb5W1knwM5Dh7brH64PcGtroOEKZ9pX
TZKHrim1UVdOlTShCsnWb5O6DId8so55uyj765a+SGn4BcRdnz1BUd0FEvx8ARUICZutlTYhW7d4
3x/ifbxvDxPynKhURrvyUB/sY3zTH+hed6N9m9zGeSh7sz+FiS6Y6I2MLmr+J1/DzbTSrrS0IYyA
Rqb3SsrcyH7LotsssnadKQV1YxyzsscNQnCmbG6kU7vc0dnp9sqaQhvAX+dAL7yxsF3JgUTUC9ZY
gexIAzHT+C3OA+URElpmdddCFXwQbaeN3QSYDMiTv8S6wfB4vhijmUVlPeEzqDN5YKjJ2pko4ODT
mDpeJbiLfmGkuKVH3hawJnDvoKbEI4uh/tHrkomW0xsQ7ZPmtQ9x8SVtUO0N/PfHTwUlz8SL/ST4
37+o+zm6q7t4ih+R2DVc2VPc2V+QHJGJJrrNMMfjvg6cmhDDQ8PAFw/R+VzQZSyWbsZc6Ej34smG
Amz6vhoAv1jrQc7AC77eSjbIVejiL0a+7xtLMEEbqwF8KkN14j4F/A13q6R6Xhb2VHThMD2yrQ7t
weWQKHcZaO2v78KNAAPsAeILkKqM25PbhKmeyCtkabtwsr/10uxp+W0n9265Htt53yeH69Y2zkRY
QzkU55QBTgluk2XWpNZQQe/CDvo1u9VbC1KIioCXO5kxrqLlDRdfwGuQ3T5fPogbJ7Qr6iTM4w81
Hz26t23XgehNrlokbbyxrr9FimAfX1zcmFGI06I6aqhIb3Erlkq0dIx+SkKZytRfR7UMpQWNTtbY
0tuyUCsXvfLUHbTurqNrKsimX/gL7vcstQmiXsZBzmMSkzwy12pm1AJ5kYUTuAFcqheR7zRWe4wn
PNXpMhSCF8bFdRg3YZaxYUA0VCz4Ckw217qdl4CqVqrsNpHyPnejqE3uwj2ZDRRfgO1gTsqft5He
DTOI3kE0kfil4aOkazlBFOj5R1wLzqONOTwzxf785D6hUdte7RrECXCVp1RriLncA98kNfq9Uj5e
3wciW2zYJ7YqdSgGzdCTsBxJXD+pb/HvaMRTULC5t7YCcMRIOit4UODhz+23cZAX2ygV+EX2vR1M
pFC+Wc0uvwEnSH5T9Ot+rj+vj+wSS8VW7MQkd57F6iiBGoR5RT0/ggUF6IDeTWfDM5ceNBHIf6V9
METzgzxD+c9yV/2zoHR3/Ss25/fkI/jTrOtby5Aw7sryqi6g++LWku4lQZRmv3J2TrCh4hrMmgAh
YMwDMMYuW+tFhcd0yULyYnVT62EFZd31sVw+0Dgz3GAW2pclyoZwzG6nVi3kVCriaNJOSR9S71YZ
vLJ6bFcCqs3rhi+CNWeXi6OVWkwStMWw99TPxIYI86y7U0qKthdEr/9jhKDgAfoYikoGN0JnleO+
XMF3QG0oMqY1VKLwgkhdZ62elExJXfSJvSv18qvq08LVKgeI1KR8BnOrKTj7t8aMBCej2MfpdEE6
QNtkBpMYxgzY49FIfdsefWdaiSSwsxU7QQEO8I5msWsXN7eDA5XfrrKT0KB1txsq9bs16Y0gQG8F
z1MjXETLikrJtMXAYFr6aU5u9avWKWT9QAaX1p5ZDyIU/ubsoRSCDAnjCudv9ENHtXRWMSpHvqfL
u2PVrmW6vfp03TEva7jwzC8iSjSC45bEY3VtIzYBuJ7SsBq9xNqhqOhm2XGUIaH4tDZkQYvBvYpm
v+tmt6YT6R/WZoCmRVBnnAftWE/L0oDOTkjlfTIHKJlZP9vIlStArv5bYQwk7AAx+muL849pSCKa
FrClVLU7QX5DiD7e8sBTC5xzxNGsLvMCCw5asyX0YueDADm5bQGUvMDEA97Ht9PbuOypebemYUoi
TxLcJLdiL8Ng/efH1fPFyCGmZy/MBdA8787mh2HUbtl9XF/xzfPz1Ap3fqJxOSnNkQ2hJev31B/3
v+wg900iuHuIRsOm8uQ+IKutIckSFiOJX/QBORO5IWjS9a8PR7QgnAPnkZOXi76k4UoNkg4PwvKQ
yADntZFuVmjnxHSBrxPCCg+dIiISElngvFZr+x5jwBAGC/vcQZonFYBitmKYiqs8jgCc6bhWny+F
pCgJVW0sRaNYbqMufpnZvtN9NLVgNTbDCcueyQxShzL8uaHRAONUUzBuHVs/QOjz1dHuOu0RZxNe
98rtSBeBk20es8Dk/2ORfdGJl62q3hh1DIvJvYSsip6T+im/WTwQMilgXyRC6oJNtz4xyM3lJC9W
ZiJlFSrWSwwcZtPeToA9XPfqS8gJYuUX7TdrwGGalufDom3ZtU0np6H6YJoExKc50V9i39wNPr0p
PowHPcjJ9Jz9sI5ZTA5NFpgCn7kg3GLhGs8gMPGzfAZ0TM4/AbJwxax2ZhrmSzA9rL8Kz2xunOi4
1g9GroeL9gpgGr2TfsVJjdKed30GmKfw99BT69wEdEkOolBAW0K5+6GNNhiSZHCw3drTZ7H8m4MJ
aXO8NQGeBjEkZ8tJqsQoI51tcdMhFZ0KD0wFpmBEW9scty9GlGjC/U2utmMAMKwYtZaGUFHeO052
XBZRZnVrn6MJGFwNAPWzLP35kpV9NxjQKkRol2WiV0H8Zi6vUO66vjTMw/mlMcB7BtgX+GLRn3hu
ZbK1VO3jCFZsD1TGuF4GvT64AARAsJSsy+hqiYi9ffPUOjXKDQ2K20atmzBaLB+o20yRTNDb891U
Ps14CYAlOUQibsOtcYKlCQR6joI6BJ827iOqmFGGJkXcuiQkc2N/De37pgj+1eCYAo0JQDRoDnhk
PTWgYld1SRZa84yn0A6y6daSEtCkAEj0gDowyVLAzkX50QuFX7bFweoBxibkSJHp4cJ11XWNWfXY
ZBpOnVRHnXcoVNeCXjQypE38bfkuKXdN1IAt/2GBzPrP4jA2QfuZmc9ADgmuopcYaPY1X/UrYEvQ
+M19jWQ7eTdLmO/Fn5/01/LB/rkGw2P8MD2aB1TR9pgYj4bjQ5u68U8UKK679RezE+/Xp/a5oyS1
rdWRNNjPoaFya3jGr/l+9lIyPfSogn8ou/XG8UEKNZEx+ha7y015yPfmy/Wv2HS6k0ngjhe167pU
buDn6vTSMPFPzQbOxm3BFw/pKNQQIIMimPitQ5uxriA0oTnnAnVcxxlNgTrOQgg1Hk3VHazhFqTW
TeIE8X3x8/r4tuL6qTHuOuWkk5PEFMaWY7qHgJSKrSUKg5tvKfTrM8IXNpX8NSRVhkGqhjwLRw3C
FYXpGmb/J45GsujasabNPbuWag69jaP3tBO1u29vKxQQgUlBDRj/OA+QFXQTow7CouHiIj7Shyrz
yqfsDTjyaTfdg4c3vZNd5716kt6ld6B1r8/w9uiB3UNDAXowkZQ+N2+pg7KiHzgLzYf5kFIveqVo
F3iL7iOwIL79Flhjj5KLXYMsJisuoOPK4AAESVdTaY67LGz7eS9PDyCJ+ZVCYrSyCSALfesa3otI
T2tzk8BRwb2JuiXa47kRIu1cl86YhcMPaz+8ULe6y1O3u/mvOwFYRDqxw40N3C5lPWZTFhrGq7Oi
Wmd7pRPq+g/pMLazIP5sHnGn1thMn1xlTRVOm5aw1nt/kJZ6jrwhXL+hYClMoTIPuFwz7A7ULFDs
5qsJEL9zIK2A+auK3J2ToAFXsNsk+9T2zcP4Oms7tHdVr511q6JMCgq36z6zdU1hDbD/Mc8F+lJa
p6imGGgw/9R2PYL59d/fdo+/v88Fcmo50Wqk+H31Vl+gKQz6mPLWsp7x4qlNgzQCc//Hwv21x8Xs
bLYnhQIWEZad9pll1q6si0Nv30eV6UbGIZq/xRpRc9FjS7CKPEnOqIAhxyxgVgtoeDT965O4fRz+
XSWbc/6qTLOoazCLY7D40Q80cQPZfehepTfHs3fxEXIEYKFbfkXv1oeuEHA2BblB1P+WJ/nrjnLy
GdyuUMexXscOnxHTlMjSxzjetY0oJ8JujxcbAtdmlJwYzTQ/lRJIdteYbb3Vi4/v1n5xjZv+e+pG
N+1D+tT42e765G4euSf2uLmV9QqEHumShbTaFfrDihqQ0z1q062x3KH/VhRZ2M9dGx43h+guH1Ff
gzlQ7JNsJMWDvltrrwkt6hr1fTsJsmSbBRNGGfef+eSeCPXgZLIeYz4nt/CXB1wkjl34e3XRz+kD
MCkY3+Z+P7HGvQ0qzRxxRnxZq0PV1d2ZjH8M98/1NduMWidWuGNVG6x4sds5C4s9yPA8/UbUGHcJ
m2DHzYkF7m4EgcoSLEuwMPyYb3AXv51vCr/2M4CPaNDv0EC1Wx7BVXF9XF/MGte8gwvHa1HiWZzA
O/QdGjDph05Kr/MAVQMugR4dv6tJ87x4ifdd2sl77T1xm121h4SiT/eGl5DIXQKRJIloQ3IhfJ0a
s8xtLGmkF7BjWC2eJoMIKLBlhXWJM8p8dhJygburEyCfEikLU/S+MW5DIcv75uQCVQVWSBMVRHQU
YmueHOqAXKE+kTp42gWjhPuffpyOzW78jTa0cH6Kb9C4g0xO57b7Lqx3/Z/qrdsVz5rf+8Nh8Opv
8a96J0ztsP3Or/jpR3Hj1iI1BTMwPkq6awPVr73O7UnqJz9Yh44eXPevzWBwYo3vJ1lApd3leEnj
INHd1EUnHPlVkgJNQvkOfF7edXNflCpXBscTyawqypdmgcENPkj39vPbbyVI4NDJ3fRDu5P9/uf6
vfWLI/SC9tFdjWMru8V1RyXTPt71LzaZ99IOTUN7wXdtO9s/nsAXktIc4k+RjO/y5FvpTjrornbQ
Bhe89G1F1ud0T4/Lq7Yvf+DRdzRvgI+xHiBsBJoOsyYdnqHP8S/Nle/lMCPRN5Gq+CXoG8HndJW4
kN2thSFVFKukAa302rD/W+47WBrc46eIsGAza3tqjM3Vya6w4zpv9AzG5KNDUqLtgjeF6CTzf4je
gluXpFNLXNQ2IFqv62z/5frnkN9r9Z9ClKrcjNunNri4PUhyBuVE5uCImskd4PDoUE6CJYi9GY1v
yN7sXv9c96bNN+apTS5oQ7AaunUdbMb2EtQDGutKQM2ifNfHy76O1qM0dPt06h9mOtzZTvJtnKKg
zmdPWpedpjR+rNgv63AniaoZwtngIt68DJnTLfgy5wlSt2Txtf3gF7ucVK7kjr7kLW/lUUS4uXkH
P50PLqQN09Qk04p1lnfp47oHJONB94qg8XrBXXHrsnFiiKfwB5lKZMrgbg8n3wjXG504u8yfSPJw
fYE3/dZRNNTToZJ1IXnS0U5epCKmYKxtvVbZFVblZiJ6w6/T5yJW/rXyNasn+1Afo84A1z0NlfaQ
Zn+UGZzS9t7Bq2lexvsZGgiJ6bjqWLtZiTZAbdoniltEi9sD4pavxfOEFoxy6HdaVAVr3aPIp+9p
I/lx1vq9pd05cnsbNfmTQyMydo1/fZLYxuI+H8g7cMghn46KE58HqJUJqN6ihy5MvYIqAlTjWuKq
oDCcBKux5V7gpEROB6B0YOv5EkHRz/o8Q0khlPtmX9n5XdcGKfUdEBbTl0HzujF21VyUf9hwAlwd
wPEKRivwol3cT5a8xQuvS8MY4Ld2TALNxO25ErW6CMzw+aol1mk3FD0Sn/0xGTOPddr1UOy9vlhb
VgBhRFEQHPE2IJPnMR8LOSgZeBXCDv7jD/KnsFS74Q5ASP61wL7gxJsbyal6vUMhNV/LG6hTHgt7
Dtp2eV0HObg+GBbEOM+zsS/BX4JSJ9CJ7FNOTEXtCm5GFVVhNffpmHr2omh+Pq/ekPmz2eW7MbEF
iCIW0S9NoiTHmOuQ0+SSXukEiR3FwfxNs1+ija+lk58NaBx0yj3wDoI31eZqodv+P9a4F6pidbOl
VMAi6JPXmz9o9DMS3YhEA+JepcBy2t0gqWnYW+u8i2LL8aTCAQVMMX8ORmKRTNdFSf5NmxpQ0Lh4
G1DI5JxQSdpOknKU+tBwLCe3wWBBtCeA7vB199g4JBhv5z9mOE/sar1W4wq106ZVH8spCZQ4cqVe
2s+r4oPqJWXYHmmWBWY3NwAYFHHJZBx4PDolV4s2MjoDYIhs+jUb685RE2+ieeVStLFcH+LmDkCG
G2glRF+dPzpMqNdOTY8hpsqhcTWgZTWQL5AmiERdcSJLnCtKurloXYm6DFqolPiljdHBGmb+0t+U
u+tj2vSOkzFxHom2hL4aFNRPWbNW6Xfp0S7diL5M0b+JhSeGuMu2DMyVblNmKJN3WXXsV+oXjQDK
uXXLBqvT3yXinH1qRpAhrFiiRB92oGUMqh/JuDPtUNE+8mJXWiinmQmJu8XtWsFUst++iFZgTgZJ
KdrrgYk9D5Cmnkmm0aAIoa2fa/zw3/ctomAJHe9/fp9zCkuLun6c8Ptx+seQP4Rnydb3M4ZGFEeh
oAMCzfPvH+3OcpYe+m9d3fwoEnBlzqojUtLe2q+nRrircm8UeWXU2dceAt6LogMo0+/t4c91t96K
5WgJZCrXSEBclMP0pZ9SU6GgwXVuKf1sVUkQd7b2DRKI0DxAvRykvtw4FgM0B/mAyULuymyXnRxL
BNGBSfRJmfCBsbk0J9a4q35CrSGyKRA4WQKhUqJEVe8tSYw2mhzsB3RQR7+Qaf9cgcxttdqRtRtN
34ahNLxJKTpvKqcXm665ICAKPovv3bXXtrLQL42jJY0ldwK1Y0BbuRVY2VxLJKygiQ5AF5JK537Z
ds3Sj2YDwKY2uwiF4sXcOrvQnvePBW5njUM59/0AC8AsP1U5DaQ5Iqk6EXOAPKpOalU/9iKhsg0P
gmg9WNjw4oEWEp+0UfpEYaV5nFxQre9HetN19f0wgEmoZ71CSbz/r7fEmT0u0lt2MTdNA3vwI5Kg
xcOKb5fmX5zHZ1a4MJ+AALJKFFipnVt9vs2HP1CbGEzBi3TDJUCph1qog+4ziCpzu08H7QiVG9xp
Sjva50Z2QAOZLXC7DecGLSbolyxVhmQPR9t3fe63EoJnP8ZN/gDgm0l1nEtdNmRBGaeHTkri+66v
/CVLFZLSsgoqq/pDR0rDzGyAO9Pi70urrYduHkSt2l/AEu6swveA5x8SMWC94SlDzdhI9SLHaRw7
+U1pNkc5/lHT6Hua0sBJTGLWSMBraN1cCVi2CDIuxM4D8PHvLEqZCPq7nJk/r0/S5oYAIkzFC4Px
U3KLqsVOX+Qa5kiSvHT1jZtmfEbmKhGl4kR2uGCaRU3dywsuV0ldHcdc3cvrSJrEOCjQmG6zand9
WObltQCXgX+Gxb/Y5dwsjGkA4siewQPgQdUjio6NiJRJZIULYZ1l1cWSYEELIkf3b9R6jTRBANk2
wcRd0BjH0KfncVjJjD6aW8ybmiE1Ox8nL9fetPHh30zXXyts9U6emU1iJXTMYSW1CIRVAWynvjBK
be5tdBeCdhA3NVCOcEY6Xc+GFeizxrYHks2G5YIKVATvYg57sclOrHAODZyMXeoqJAZa52jZk6t3
2i5a7zs5Iwak9fpUcPvdduy/o+IcW7O6DPmAFEV5o7/JzPqF5h91fi+b0KdNRLRIVwcHUlnuVC6U
VkcuFqimTFPBRU1JCoIW+W2o7qBZ7QrTUZsRH9TNqFyBaxjvr/MVQ7LIQmoIYwMLP87J7n0SUWzr
bItcLBd67HADNtFBbnFOMepgRGobjMjp49TPCqvxYjup3KWhElnGMnsewNcPrima+00GDprYbt5m
rZuII6U6VHS6CHKgWFy9b/4sM0BWcQIy+DUdCxd7x3HXefph5N1AeqV8TaB24llFFt0A3GqTLtFi
qLYuEdAba7q8OkMduaMSJ3frFCteVaHrtG5ySNM1I1jCnLly9dmcQwWavBARKy1fiSeJlHprgqpB
04Lru3J7+v/ODTf9id1QMC7GWVgnk1cnoyfFAufdjC5oHAO4CZ14YAM/X2BEHXtAWhbZbONBiUNt
2efySAzRrWsrrYnz5a8dNtKT+GIOuZVVMuyYx8Lx8wg8P26k4658TH9JB60STNxmpDkxxwXNas1Q
ibDgVMk9GQTEU6Ip4xwWci29Gin47QqIUf2uPa7v11ddZIBbdXPsW7NaMFdxFvmt9tJO4AtT7+fs
9f/PDhe4ylzT6r6BnSg/9u3OBiK4EzPTCUbDc1oO1SArhYbpil6Gb/Z9+jwLMCCbIfHvWnM3xv9n
SWOVN0B6ogyrQKJORp/sPvk5gbpTNGGbkf7EEnedBHZBU9cClpQ8QBvpYPt4F6HdUhZ1U2/v+392
i8Nd59VYW1A6hyELddk5JWNyi81Dri//5mhQyjBw8wNNAn8Z1btpwOqz5W8fHQCsJHPArrSJ9WmK
KCs2x8Oe6/gf8hz8HaaT4rIq5xLAD3mH6y/R5oI0IhzZ5ngssMaznD/0frhQloPNQEqNJguhOqKh
8a/sLFJYCUHzX2MKrkubPofkJ7LWYDPHa+U8nEELMyqqCkmhrvCz1AeVHxB4VYHGWr8WYZw2Y9mJ
LbbBTkIn0vFTJg2wZbdQgSWJ4AQQ/TwXztR1LCJ9AoR5GJAV6qhueUMcvVz3tU0HOBkDF9KkRita
S8YYyvlbb3wa1bFOE0EhYXP9HcYNDBEmEAVz6x+jxIBXKxJDyLgnK1oOc4WAappUcjjlgvXfPM+g
/gAvAzAYWhPcosQ1BGBWXFtAY5/pECtav1lTI+/irlS8eBlSF81pt7q96N4yzDWEdJVaEL23ppSV
bNEwDLgPkvDnbpEZHSMtqDCl6+8sfp7/RY8oNEz//j53Oph2Upe0Bdy6iXuvpCaxyp+NJvCLrd4v
8ClitTQk9tG1yy2a1oCrJYGiXlhPN7kMVlZkq8O+v5+HnBRqA0lg8CtWQLBgQWnxkA12MBk9mY17
K80EAXFrRnFTROsVqEhYGDmf0aHKzGhO8C0KtCI95IQat8rzu7ETPYU3DTGSFUD2DWgXceEd2oaR
CvZw9Pus6ucalY6vpdLgpdh3/vV9xxaJv1ybNlN1cCDudkmsUvVzUlvQJYsq+jLWQ1gvd6V8SFbV
7bq3Cq2MayHYhluhETMIhRCWNkcz6PksGvNA57ab8ZKkcVDsW6ckoB9dYtWNlphEIvqDrevFqTnO
TZOir9RWUZBfS62D4hTPeV0AZKA0pJXTw7+Yzb9D4xEZo1qBEWDE0OzqFe36JJkgIeGsZIaOxYOW
rJ4s6j/YarEA+QgeR6h+gZqG98myb9JsTdGeWc6BodCbCmxJ+aOtzL7tFCTPvOR/SLuOJclxJflF
MKMWV6qUJbNEV11oXQrUBLX4+nXWvp1morhJm342hzm0WUUCDAQCER7uBy28KcI1/tGlWwHU1tAc
BC5kYgk4/4qZKGmtpqCwERQh/UI9vrYJtDH/IobNrUxvw9nVBjmgEbcbVgfhkS2T8cSJvLFe05db
cpG5FS5tSxOIAzQJrOjS8CpVFpK4PWjJ7FBZg7ksHWxM44D4CvkHynzcXVrBOQJFwHPZR7lgW6Xp
GwaVBRs6uX/RAwC/FZ5tmO9EYsOLD/SFkbb+9EbQRqN20zEOnKQq1kjfF73gjxUeCSANVCeygoIN
kT+hbGaDFmYl5i6WRIE8AXEJ8C7GDynzOsPwo1yjM6UWrgm0f+3ljwK5LijkBA5m/dn0u+ED0/Dq
8CuimZ2MdprvpOr28sleyh1AnI0gCcwIvH1yoZkjyiNpar1gGAKOd2FHvSDfFeF1qw2eHKyN5y65
I8YOESFB3gfyEi5iEb0sa1YC0dH66aat7Jc0oXbYais7uxSHZ2b4bxeIRsp0YcJVPDaxBRVb40N4
8aObeG3IZ+mOmRviDnHfymrRNrjN4q/yBabi3rofiatBkmLlalk6XmgzIypBV3u6pM+/khFWUyqE
WH9TnkAg9+9hL5Ny5z9/nbuVS2AMEl/FX0+BcRmFo67+ikv0a9SX0t9edrelhYC8D4P30NWcnl/n
C0lJCpa1aUI768t7rVDvg7zequTzL6yg04CROWgPgW/z3MoQ4K/WIAA6pjWEGlBC60760K642WKP
BT1foK2+5aBN7r5vulio+gTgmr50CzQt5KJxVPMh1gw7zUwrGbZmutGCDVhOrEzeE0H3Li9z6TxB
bgT6rhj3NCDlfL7MWCgjqR2wmXoZNRgSNz0GbJYDVvLSooQG/7r8M2l5IXebZviB5ed2dWwgnsRM
PGXqvrDbGkSPRbedCicqW0k3fi4MlnBxwSkNSQcB2fnCxsbUaVFi7AoPwBAMM6CZEcLS7TEQ6Cub
y5v40yPPbXEeOVZiU7EIttInLYF0AC7JFQvLq0F6PY2fgyOVO7ypQVhWqXiexR3QnpEoR9ssTyGq
qIWmZeix8V/a447zCGpvtWob4EIIJlzMLzn7wglbZTxZ3jgUx0FGhecgL4lXlwXNW2XA65yw38Cu
3mZVck0oVOUuf6AFjA3EBtG1RmqBIPVjaN3PjNTIKNYjJpkl0cDWU8HS8DYpaIQ0HipHZrRNKoyW
VL8btquZ7l7+BUsfcP4DuINOUqnTxhEPwsh8FNWrmFzJ7qpc3kLCi2VOKk6QCNfkH+o7QlYppMKj
Grp8bl0yCy3QoIscWqSILBgBUgK7VTNLKVx1DXu79ClnpvmcN6ey4VfTLFmGWbxkA/CGuFZsWXjv
oq0tIWubSHt1kHien2lVx1djfY1NbIirllvjhWEOHp0OEIM4wfDeD06htjZ4u2V80SYG2Zi/j1Lp
+fK3XED1n/8O7nRoCeuKssLviJ8+K1vbl456fPNfAo89mXtoWe212/SkP1Bnxe4UHc8fpOd2ufd+
UQzioGZwIvpEMzdT7AnnwSxhx6S9ULuYOcvW6pwLtRrYRD0IpBcTKazA2RTMNO/8DCeHZjWm8BW7
gjB8H7sTFk7z901bWHJzDMaVbGVhPuHc7uRvs6RSK+t2TEXscW6R3LpptU3gKLfFI9CYyPbq+8Kw
NGoFsdU9r8msL0YLNIshrQDhbpBdcGtmYQwaDoJoqxDVEsp3KOy4QdBvJLP3miC/iursNgk9SWyx
8ORVzYa1tFBf+tKQmENyP2F7eaqRkrV+EQUC6kdDdw11aE8yqzfkWM9QR7+qWuXlbzwLxVjAECHM
LEtcGtCMEM8y4xH0AELuAOm+D0lHrYEZ9+qjEdmV8Fz2OxWcrlYsvF22vRQZ4VvaxIOAe4Bnwyn1
Ak3tRkIL8wa+nN3ImZusNDkWd3NmgvMlHXmM7+sion/gGGlsQfvEYppFwsYu1sCCk2/8OKMzW1wu
kGqjTAddQXG7Md5rU7FCkdxf3rHpY/wwAfGJSREV34uv1Q9Z2aLYBecYkRXKNXHRfMpb8KqJnyG5
Mkhj5Wsg8KXoLuMLadAiBDkSX7GVtXEQglFDNqXi+Guv4HgSpca5vK7FzzQzMv377MhHZc7ArK/j
wZyauRuZGnVbU7DGKo4spteBVRarAleL3odJkW9eDBTduHu5jAzcH6kaHXvpKRMCy4if9P41Bwjx
368NBM14YsnQdMQz6XxtIYjjmFTigPVYiQOUZnscfLV1lLENbamLP8D2IK7YXIzdU2MaPGhT7vEj
B/aDdkhN3Mmddiie++FWCzCQEFJbzky7T/ZGcZfqK2dtaUMVYABBqg83gXeeLxTagm0rGzjOAeiY
iO1HKEGTWyUXVy6IJWeZ2+GcZYw1KMhDhvPY9uWbkJ+qONiYzyCv9Abimyv549KhBsku0JZTORgJ
yPmiipHlManD+Kg/i6BXWOMNn5yMP9DzP885h8yg95R1aXwsxteO+hYDAz4jp4bspTqwh/7zsi8u
Hea5Oe4TMWRPAL9mGCfrVCvv7gxQta2SfC4FqbkR7vtUZh0USTkBA1sTPFW3fpc4Yn+n9o5puDEF
5GsVSD+VVS9tI3eWM1L3fZnBJM03WbmN6BNIda0WNWZSPtfVRlR/RaNyd3kzF/195hrczclAbdmn
dRKj8AE+LvEeEzmWKN6MqOVcNrSYEaFwo+uTjCdez1xVuamk2K/HPAZt3KbUwDtWJxbtTIiPNMHN
QMJNqGpu3+V2Ge9awffEdHTzkwqqsFHID4LfrJzAJTcCJaSBRykGrNDLPT8UvZjUKlHL+DgIV7ry
iCfi6vjA0uZ+lxTRSpNQneKWrBBTCftEjY+oSVhi+zUxXdNKsyRxbXeX3BWtNBTAoGaDtwV3wgUp
M0kxavExB4VjsKOteKgzekimue9sL4/xQ1uuAIKXggr6A6hNoIALNm/uFdHq8iBUshIfS7m3IrxJ
VwFoC9PiE/3tlCqg2IJwzAWWsjT9LizQFDToDabt7YhcTVOindOlr+NBZJiuktGawItUcKvOa7R/
3R6HfeQN3+oA09DfuYsUAelZOj0K48bIvICRx8z0/31h89wIdwKVIBwo+PHwKvQzTy5jq9R7e53/
dcndZ2v5vmxn2QmtCrM2ZDyEkkra0f4Otcntuh8uWgHIciIkx0QLn9sxZnbGhPg5RiMGNTIRANwi
E38Ts1mjd1q6dFBKwrAsSJKnQbvzb8PMBo1PA5kPI4ndQVI9MNFrV0A7bCEKbZqKChAICFY0vxZP
NJjWQeMJd4Se57lVGqpoUQlTelDuBqIfCgx/NPhcxV8tbxJvAB2lAIYb6dyQjM9VZtPyALrfRrK+
BYeWGuFxE8pemg/QI1hLtxY/3cwid54FjM0GuYocuYiHnVxsmgGSLepKerX41XS8lzBsDtENfmBL
LQvZr1v4R6z9wuxM5an+TuyeCobLp1zp6ywGqKmzBO1ghHhet7EOkjJF2wclHb2rb2kqkZs8LRr3
8r22uCID0Hk8O+GMfElY1XIdKC3kVg2qjFP/Y+is66YCh85lO4ufZ2aHcwih0uNwMDBEL7kvgrVy
Fy66NYZIJhpSXFM8jK5VoS1cBAbq2hKmLKXRrnsFMlm3ebqSbshLFxW4fmW07afxH433MpzaUcKj
5WhUnfFSk1h1Bh+60cDOBHt/GlaNRoqyAR2PURFJNog1AktRGu3AWuKi9q45QpIq26IXHwMiQgQp
kxKPmVGyEwcZs/I+G52qjKrnsO5VDzwVgmWEqJDmY3LfpmVn6XGDUkwgsZs2wu+gfSNCsISF2z7p
QjvXALkTcm1wgf6JN22eBgeKv2zJEcBRJlh3V7Z+ihh81jdpR6FcBIo85EXnBx0kz4WRq2N87El8
GmrlhFKGdpfEcuIUjAYvASnVFZOL9yoQzoBp4HEF6SLuyimpxrRQ7pGXDFbpiCBFsc1n8UF/jj+F
9/RD1J2otIGgu+zByyv9xyrflAxTMRbkCFaZk5vVvtdfaPlJZLrr1MfLlpZOPkjeTYxUookCQoXz
PY1VzHtXOfZUKQA4LIX4ofSLtU1cStfRNv6mAgAxBJ8/osZVig0ZYgxESdu+fo7N8lYAPMnsN4W5
TbPOEpLCasKHy2tb6LnhXpvZ5T5eiL9KWhN5V5ATZnVC/DiKYXHDVF84pD3N7mhGI4y9dIPTGSrZ
+ZL4K6Oi7PRDynaADKypnSy+02e/iOe1M4CCKwjGw6ChZLGj/kZFT3pvfwtWkzvQ1L68/qVQhf4b
VC/RA8YbnVs+qSqxbgIYoxFG9spdkmL4N3Ub7PXfGALiB0UAtCL4nlUYKENsIuoeIbUjoPsg1rWl
/w4+L1tZPBTALILuA/JXkIM8d9VqqMD+WSIO6dYbCOXsfbK5bGD5sM8scBfH0JRNmwGYhe6eDA2a
u3oLFpOt7H4E1uAQxwB/0H9pkYvxiarHUdu1IFHW30sXRb5EaV5IVm/FYAvoNEqXg3GltpC6hT6A
nlhttqb8s3QpT0jQ/9tVLqgmtFGHftpVkFc4oFPdxZvwIVjzkO+y8o/YPTMz3dmznHogRepHFcz0
iKKWCuVFaF9tQou+osRvedURA1uh84w6oIs2gFPs6E3rPn6O7hrUb2m9KLqhIY2EBmMb3HpbuQVh
ieTjVi1GOwJrTgk2cVY8DYqbVhpeZvnK4VjKRpACo0gGJni8OqdTOls5yoShIqZRgjFkKGKYQviB
AcvrNF4rky3aUZEnANuN8Xj+dhxKwAgAMIGd6q5ne8XYgV71srsumJhohbFr2lQO4KuMejUmSZF3
0Md01efkEKwx7i6ccBEZvApFWwzF4zY63yq0vBoW5n0y1T0UoAa2RQuNSFvy//0nObPDfZJKafVM
M9vkmLIvYKxBh7CKRl+IvYCTYAIfC8EkMC+YS8M4Nog2JEeW6N7QXk1jq5XwuYqwXvwkGuTBwW4C
MB0/5B5QkwhJoyXHTtyo1VUXuQDi/MVXn5ng4i41EqMvI5gAcqXK9jABDvzLJpb6cBPGS8RzeKKP
4ocsUOOtSdIAg+Nv1IPvRR6ua6u2h+3H41r9ZykrOLPFRXmU0Vs5qGArih71bi93YAUHSNSEoLgQ
OJnmgLq6zN0uuZeT97UShrzoGLOVchE/pE1GimmlJLDMdyOxhgO9bo/C4+ihRGsnhzdxWzv9oXZD
r3GaU2Qn28LJH5sNNI8Pg6dsSxeNhHAibj2BaW41Ui8ka2fbwwXITCsZlNbxA59ER3B7a9xJsKbb
mlXavvOc3wqgeXkyrcC97AOLnjzbGO7wQ3RnjBjys2PS+ZtSdTtB2hijd9nIYoSZGeFOft9Av1pj
MKKyB6TXKbkX+mfRHswVh/5GU3H33dkuTj9kFvX70MgVdVqN6DRWcd3sRc/YabaM90NuB3a0E7fx
NfNGRz9oTmGL16/VvtwFYOTbyA6o0x3BUTxQuNnNCdpfkpfcidCmDbaDpWHnZSt2Qm+dE3P6tvyv
nlqNU+kZ9yNfRWSmPxTSBGSFjni5HUbn8u4voVYA5cOlizKjCgpg7ugFvtDoCYGYAsNAv2yNqefH
mDyun6rEpYXFEkvX0ptUX7m3ls7c3Cx35iSNVIkaYll6pHt1j2GXuJeOotb81tpgTbF0IcHAGqGm
PVXvJ0b18y+vwY2prGKNsaTtomqDKpuYUS/ZmqpX6Ssp65I/422Koh4yDIhFcLFZCX1fZdNcalWW
diRkB9S23Sq/C4UePNb/viI1zSv8Y4z7emkC5Qa/BWxbDoZrVa+uaPOi6a0TloUliLHXKWtiYosf
zoRuFaZu4ZEGFxMMipofyzB0FVWA9g2sAOmyhnmlrFREK8JsyPaygy7bQ0FWhVgFAP3cqTUjUJGZ
LcaVqLh73UUR8rWerb2GJ2/jDxlKGGimoE+LQhIXg4Swp1I1TSQx8UlgzGtRtpHCk1T8CpRd1+yo
FFgJRn/1+LNQtmn5fHmNS3F2bp5b45CFw5j4DBoKvgbYbo7qlT+eaFHeX7YzvS5/LhMd8KnsjGoP
d+gYuI8okLUY/ZJfFEE9yFG9LdOTZPwuxNskSt22XqOZWF7aH5Pc0aNACwMAAtQU5iUqBxRrn0oN
jF+qFStrWzp2aEX8szbOL6mcklFM8QmHqNzUmumwob2rDRbYslZYBBoDl/dyKS7P7XEuM4bEx1DY
5JdgMgqV+8b4uGxgbec4pxC6xhT9yQB7UJvAZvlJUVeC8Jo/THFzdiMWEUY02gJ+lzWQJ0tAB9vg
lhNuQbwnxwl0lb5kYLwuL2vxO4kYMcFRFqAWyn2nAdVNIskAIbPbHlkMteNuG8tWzX5ftrO4fSgQ
ohyMl9EPFkO/EGJ/nCBsUaW/DX4b277oX/X9GmXnoh/IeE9MJG7TTPL5HqpFohpZPcHV+ket2RL1
9BfrAL2EoBjQXIDs9vnfD4MmR0kMeKMOVFOpCuQKcKVCu0Y7sNTgxmTUHzuTr8x8wReGmGgdehtE
hCnfS2MwTWJ4/wtluE2nS4DNFIqdlMYLpqtqK6tu1Riobqk/pviYFNOxl9e9FPclBGNUlaUJdc2t
WyZ9McTd1CFDrVDdoZw/xpaxJgS0bAXZJwTMQMPH6wARaAoTdcSqgQyu2FuNJ6HS3SrxSu656Iyg
lvs/M1ywSKnW1aBVQuMIjIkQOI57zAMl/xK3OGH6sQJ8Q2SLiIT8aHcrQFeyRb3hPgD16aB2Vpe0
oMR9I8F7lq0cL27j/tcW8ik0ESHzB53xc3cRMdWaVMRo7rWw8zImeUHf22NLd5K0djlzr59vU+i4
wRO++2Ayd8KgNdjqlVy295rWuFp3VWbjRvEBBvU/Ep1ZFLGrCcKHRlub8OLC42RYEidUAjSNIdz0
nTrPjoSeGqUcd0Z3nzBq9+GbEezDQLCTNLNfWl/dNP8yt5oMYij7u3CA9izY3M43NSkwVQhNGeG+
FI8sa20/YHdSH3l50q50Fxc+HyxBfhSTmWBN5pdmBGFZxnkk3EvhM5OsYthEVALsaU3na2ELoeKo
A9wBDkfUoblkmIph3wejKdzHpX7NpNrVpmABCgW9tGowa7A+esvTlaR4aXFzo1xSDA4cNWwwmHpP
Kzzbgp1AP+TqfpDf/lWE+v5aKJ9iThjrg5Y3F6GirA6aYsDagg8BEtRS9KSh/zjIu8tmpj8zS9pg
Bhho1K3QYEP8B5jj3ClYTStIJ1XiPQuCF2lQrDp3UkW8VoIW7xm7CdbYKPgn4WQRA7LAOSmY8gIs
mFsY4DdUkHtFuUdX2hvrAcrr6sZITBvNSgu396E3elto2Al37KEP3y+vl7+JYB68BBLqpcDngEWc
h0O3pU/QyR+Ne0h1burgOstjIMpMPE3dXDiZ4RfrX6LxLtsU8jYCwbimvZJbI3cv/wwuZE+/QjI0
jHXqOrQwMNBxvu3mkMmZD0mO+4QAx5ZpGTl0KJNiL0R5BZbBpUSTKeDcsd8SIC7opXJfODSGRASa
MjilgmLJR5PcFJU1UDbR6l5eFF9om0xpaDtNDmto2GbuPHaUBKkOkoeTjOf3ntLiV9eF4nU8ZJKn
ZiR9NhNJdAZBTuwqEcZdIWo3VdxV+zirD7JGpJUM9McuTygUTJOCfxEkXZDjO9/lSetVZyJ+T2vc
VO0DaEfdWF/jouJHRlAVxzyBiGUjnkM9jl91LOK8BN+rpk76pd+0zlu/jb5Cu3vJwUXObMNKXPTH
I6u/9de6OXyD8T/WEdYncD8Smel+m10jTEIaL/dteOoNjHOND3p6Cho8TUI3lr5yVrqSBNVF2b38
qbm89H+tguZjmoGWcHdy/itIVIdKFnY2LqirQpm0xpjOZRM/A8W0rzMb02+YrQyrytohmL7eL+AO
JDtyTDfMISzFLPaor0wvLu/jzBrnKyRMMqkV6vDUuB06Y8TWnMahttg4Otpk/+X2cWdSUUmcY7I6
PGESxfLljzBYgzXzA1X/+ULohaPqgPlPnudR9s20oR38orLYLj7QO9Nt901kta7gQDB7Sx5qR11D
O/+INdMnmwQaFPwPaTX3yUJI2WqxhHVFuIltkTVOoCe4j2vjvgrj11SiK5/tx2XMGeS+WpIEeDVR
+AheMVZq0n0kvZXaL421K4amP3R2T34bAr0/ZlwxSqtzDl+FZRJLah+eQlGJnFbziZUgY7Q7Qxjs
y46/ZorbRD1IJMxBw9SQnAZiWIKJ0hBGWy5bWT5eeFaCwnu6gvgkTYO0ST9KPo6X8ElzEaPI9V2V
yldhv08StpN/d1KxIwm5jvU1nMLPi2LazZltLodKfLmUat0MT4puj4kNGWvmiY1d+m8FuSokVMIA
0wWZjVWEK1FlwWFAsgmKXtAqgr/jW7tqFlRoqYKIu8WxEPR8FxfDvan0GMbOxDu5wTT45T1e+JIT
0SreTIDaKT+MJTkwXF2IL1nKoDLoMnJP1CTbtMaaANLCuYPQH8TNADcGv7jBXbxZZyT4IfiW4o3a
nArFDWULE9HpWj1/cUFo1yGggKYX+3cekoFeCOQsJKhdSuaWmI9xch0Z4krC8iOrx+NkApYgjOjo
D/IKEQ1tyqApk+ikxBamasK6dIh4H4mbHDdcz2pHXqN04nEgU7A8Mzmte+YVsRxIdMiC6JR/gdAz
yK1fmWO8fEqAe6ENJpmWBtKSFefgW6D/MYqcCaUBjF+q3CEQM4D9tCCNTqNsp1/5dfqquN1mRNOI
xbsUpOkrPA7L+/rHHh/CIrUAlgD22mZvPrPkLhCsMLMxMSypG/Jx2fXXjHFBLCsHUkcyi05RYLrM
x+uPGrbeOzo5peau6w08LehK4FwKafiMf1bIfcZWBdEBCs3Rifqd1SgPhWD1scPkzk7k3o39T9p5
ZXVvqt3K7bD6LbkLPdESWegH+Kz4njfRrhWNLXks6HCKakwxUVwYum20gW1GwL+2K2+4aS+5u+ls
2VN0mHmvkrSFkJbY60EhmLBk7Yg8qcjcy190KUPCgw3BE/1CWVX5TLNM2ZC3URadsiNkCCxJ3yT5
LpTAFeuWEFYcD2tcS4s+NDPIRbUU1dfKBDneSbPHLRBtOc4iBqGH5xVf/c7Qf2zgzBB3Egt/YnYH
ZOcUPg1f7KQfjM/0d0Otzk1uxNR6Tyx5/3KUIBLY29m9aIuPK1s7Gbj0A/ijKSh9NNRwn3yw6P3Q
W/JV5wle5xQP9UbfOSvmpnNwyRx/ODt1HNse5nonUOxX6fNWuWEulLv6zdG8daLPtRHJtS/JHUwW
QGgjJnCd0r9C98tWTx1KDSKKel1wnz9EUehdXuLSNQ925ol+RZskwziDRAT3KVHwRTt23XeemH0l
r+VaVXt5G/8Y4Q59IdNooHkVnfxCSr1m1N4CqRTtcOjXMBpLCRPOng7ZuwnbCZPnRzyLo6wqEN5O
tRqB3no/eP5OPjbVo6rtafReoHf/AL17cIcLK0H1/zkcf0xzq9QrSc3AhxudjP7GTz4r7SDXGOqw
U1BRDcKhkpyyeNcemt9RYyvVE0Vz039P2GBVxZ1qPiuGF7E1xdzlz/vnN3ERL00hfGSG2A4aEd9R
i7jxUnSVHQyVnaBt7l52ptUt4NIe1IjTEGoIuMyqwCsVSJ6MSQvZrzeqtrd1jTHYfq8lNmP7/iuI
xF1nbHvRi+Lt2HgsxxDwiIv2TpZ3TRKsnOXlk/VnJ6Z/n8X+SimNUp2+jpAepL1m9+mutcxHeius
SWlMQeFn0PjHEj+wp9Z6j4GOaRPUUrSGoQydSsnWWBKXb9I/ns4DHHLFDAzWYUGm+SjpLoCyILiU
rdQxnqP9GsJ4qXYD7AYKgqhSq0DucdtHgobUtG5xxaSuYF77Q4Jx+wdoe1qD5BXmY7KLyseusg/s
w6gOQ+MlZFeJlvjyNx7253fwd6tmxn0jKAglmbbNR1v1mmyjjFeJhtlI/SbVrrXIqVllSaoDbRir
z6upHeIq+jGu7oi/bchvLbWU+5Wf9aM6POXFs5/F3cBROzI50bA9bRu8EMPLqu0QbJPiBo+1KsnR
0S3sUWP7km1j812KXtIWVAX3KPgPcuRmjWIF/pYNkHdzgMfZJdIVTXNnLPWD3FmJMbhpuNZWWQ6V
s9/MXeZdoiQx1PnwfHjMX5NTfFdcpZve7R6U5+AuPpE1LsDFW2Bmj7u7E3kAbABT8afCp6M3VBjr
Uwq/tGu9o7vL3+O778WfQUR/AbkK7gGgZs9Pe5KWNapxOByZTKGEktphSndCey8DkCBsa1C1CM2D
PHpabY9Ga/npA6hFxcFSUvB8WKFeWyldcd3FtHD+m7hYzCBrRkCXjv02yKYaXxQ0dsModHIyenL9
HkMkgLWv6GF4K5sxbeylzeCicodpKaWocWYCesizk5xHlhze6ODGHW/y0EN30t93zGH6MVzTu196
b8/XzIUNcATJegTKpxMTyDM+BYkooMWiFfwypDVS3KW4O7P1vf+zCK+x0oxq/HcqcwwjCcCBrh2Z
pdt0boE75RAfESs0m6JTKkHmYJB2aVFhGEGyBX2V52n6Wz8+GqYOdfCooPHOV51oiHEyScBqqszF
reiS39DX3jC7v2qv1pSnl11zZowLBeOog4YMJHGnSnDRc+gap9XZgbm+hDsFaIrx16CFK8nCYi0B
gjT/rJCLB0RD87qSETOlNgWCzVaBgpLs8sG8MYZ9TkNQvG0MsNPkdzp5qtKVU7EUjebW+dS+rxJd
qhD9fIzObShqQo7ZK7i3OqT3Kwdw6dUytzX9lplngge7zPJgysLygwb+UeFKFEorSK8gYkN6sPOF
Ni1vcs9YS0Wm43XJibgwKPZ6P8YDDAf6tpe/CpQwQHpixbW/CfUP/eHyOpcuwfkyuQAXE1MtGV6+
pzC7LoUMkq+dTeVXH9P2AR2RDTuX7S2vDpLKqBgizGuc17Y9kQitBwT5nVrsxg54QZt1m7R2jJNc
rtZil0/kH3Ocv1I5rtIOc2onE7MLzKVXILqwVcCOgZBXHFSh195miwFtoqQEKSAIkk1uP8sya6CS
asBgQExL7sLRGlUUES7v4lIDBJCjP2a460EKM0lUQ9zLUXITyJY4enpxA10VHFBLgfaV+qn4ngw+
1szKh4nX0da1tbLQYmSd/QbunuiZmYxqhN/QCRBglw+iaAmfeWaz6rn8kG+Zo8XXifhgsH1FMrTe
12qM39wWP07KPz9AFbjuIA3acBqzwOUsoMm6p49tZqkGiG9BlrUpmKfE2zq+j7ujcZc/x2xjkn2Y
RCAXjOxWiqB5DuEQ6TYsXjrjPkqHzX/1jVSBu3kgWdmg+IKfl0L/IvLa5joA4Ld+G2Mvi6zS8Eb/
joD3Xmh3AhmdaGwto1ibo1o837M94s7b6PdK20kaymcbM3DAJdDendZoyhZLk1AGhLYdPBIdec7p
E0lqCoEC9Wse4ggdD2lwlfAj1Y9Z/RqVjdUw0SkNV21fVrZ4KUjPDXPHYOxiDKl1Q3jy46cm+Eof
rolmgVLQosMHiazm7e6ywSWXl6EAYQLV9D0Bd34psHoI0iKrEDfUaDPUN0L6WFHVZtFa3r0URuaG
uIWFyVhDKLFAr7HvLBZ2tmo8XV7KkmPMLXCn128LVa8rLCVWmS3FjT12xzi56aK3IvPUdo0xeNGc
Aiy6JqJiBTDf+c6lYghOwulL1WJhFyxzfKBkUzD2+roa2XmjiI4cramZ/sTD4Ik36SDAsIDHHo+H
iUSiMyKiFVc79Ts55b2j+s5tCm0dTCHFH7JrS629HVcQYoup2cwsT3YR92wUxgJmG9TmrfKGvsr3
gje+Cs/kb9LbuSkuyIgh5s21Ds2xKIEiWnuQdaemd5q5kib8P0vCIAhgkuBo5dGeQL4ooFueytVx
I+AFQnonlML8sQzLo6SBO7Uc4sFKi8I8yiBYAg4USqGXPXZyET7cA/X8z0/gEiOzMmSSNlF00kVH
KWsrgGBsNliZcSCKddnU0vEDgvEb9gIuOL4i2Qh1nwkFykGQnTP2KStVyFmIxLlsZbFAoyOXhmsC
1I1JovNDoVdtjoscbxN9OLV03xVPOHfy+FV8ZoBsKnciyLjCj1H1ojdfcDpz6zO3uzHeLv+MpcXO
fwUXCfIBbAZVhfcepYK20XIGVKqQrMEZF2tfwKECqgXgJISiuYR6bLTWryIk7wkmvnRi963kquRA
8lsfVQXVsAvjSji29Ue/Wt3j57W/u5Fz25zr1FAD1EsTaaDW32RhuPdrsm/ydJf2j5Kwb8HtweLI
7qsXib2HbWIPohcDLk7QZ9611dugOpCqUMVdlXvwf4f6vwmLdrEYbZUQSO+U7EBv4YbtWgqxdL/B
M+RpuPubE/zcQTQtycp6QLbcpS6t33LhahzVLbEU3bfGpwCyBaiHlszTVy6HpYfWxEkCMAgArkDW
ndutR9OsBORIpypQALFJTPlgyEGxGYiseX/hfTNT0xbM3lla0qHc3I1o15h14wY1G7dMFFfC1+TC
fOiYr4d7BrSGD8xmLeDZyjCpuA/KwdYopFyof/Lpb78zXJ2uwaAWs6K50enczVbWFj6ASyk+niHS
HYUIqZpFti7judqEDpVzJwA6UhuPfWUJ0bASW5a+oIFBbeCUJroq/p2VaGLWdh3eIUrfN66Uq5lH
4oA4caRlfxGXkfWBTw+zHLjcuXUSkP7kZm1OparUqtF/D1sHmpOu0GouWEkuu8viuiadFUQQsM/x
IRMV1kIboiA+yX5QWYD1DHbYVaHTZOPa43HNFBcXlWwAoCVN41NRJ9omxnPYjWMaekKKMZLLq1oM
UACD/N+yeN31oFSgy+gryQkKESr1aqOcSBLBQtJ4ZdiOxRUGcrp02BMVtSxb6GQFI+Vh599U3Siq
bow0KHSZJoXyVo4grrKDDEiX7QnGGERHCiPaHKicyYXddDpJ73Sah+WXKAQF6oia1G/A6RqBiSsr
teFgdFJlWlTrq2JbCqwq7bYVqtoahyA3bJ8Cj76m3rtUV4LMEaiJQNY9yc5ye20OaRIWkhwjYyrc
t9EqHBCUh9Y7BnetyF6rOi5dvMgK8SQD+BxwbZ2Lb8UYJzjwdXIqjQ9RK/c67iRf8QMgKoQTyT+h
imAFBKXnZDw2Q3bVha4SP2Sd73XyZ09OvvphhtXHZSdYSJFllGJEEYhmEJjwzaHM7JK6Z/R/SPvS
3rhxYNs/dAVooyR+1dKb22vHdpIvgp04Wql9//XvKPPupJvma2LyBgMkQIAuFVksFms5h53MuHF1
RXULtdhY+RzQaqMahluN364LFHkoSPw9L7HWXSl3LSJwrFoAcLJTt+kwhuoPiud+GG/Lc39iUrCg
dU05H4zGCsTiGHrRMW3D+eC0Z3Y5UgjDlXpi2752h5f84LH79FBLmoEEJ/dCFOeRyhiy9GHVK8f1
HDv2R1zFb0RjMtcnNKRzpdYvOfPxZAxD8MZB0nwYs11fblGJCOdnoyz9UNmVym0RKHgMkyBkbvLi
qK9k3KWDn1bPkq0UGQ+8IWbdQS+0Em1ffghYIiqwktfsNDW3kx5kk5erU0DHZPOsf22e6jpY8aH8
tHaZOrt58lToLpDhSfl0/UMEQfraPvPvd3DX+YqKntZKyU6MARFr9rX6BgVitJZEMmjvdRM/29Mf
SZw9WVVhjSOFpGKTPJayIryoGnWhCGdDdgTo6yLEgiYzuAiBi7ZNsy/pCnBRfNTvoLwZPha0JHjq
67wrnp27ERsvi5lFtfl14kDFBBV4ND+NinW5GRuD1cG8wodmbzl3Ve9NvtoCOtdtvjWDp40/updo
OoD1pjWCsn+oB1fb2g0em4W0Z114rNDQZwDAHcDclNtbVixDrtf4mv4w5ZW3hN8G5YY5KETN1a5T
btATEJNvpnU/9d2GDa2bK8mBxJLpRlENFGxroPzU0ESJyU7O1EHgMCmaMbDTi2a+LUXpOuBItYcg
Jy5LfX3YhdrJVL5l5tto2LKLWuTFrJWkBPld5Lr4i2qqw7pxnAn2/dQ/mcHe3C/v9TbZsr39CIgn
ugU07Tv11bty1970Er8mMvk/wj8lPNV4aIrKXNipcjJ0KrQ3TJW21q+byB+r9S0KNjv0MGPO7dKR
kHxu7SRTYXLLwaq83ASa1TAeY8sjL80zjd3ODqTAhL8zItekcukhgiHFplFXzfzBH4PCTzI333T3
Jvgj3cnt/exBORjBt313T47Tl23xNNxNd/GO/Cp9VICfkvfrbux3PuPaB3FP8xi4Pq1T4oOIqx/a
t2rzHnutl/68Ba7HfvD7gJzobvTCj3r3WN5QfGNzozz9aH07iLb02fHRK7DvdtFt7n4zgm4Laspq
ce1t/yV1ZSg8v8cdrn0sFz11Zd1FOmhHTiAgwpwZe0wsLz+BvNHXXwPtiQT9LrxTX/t95+2ur9Pn
awedzAj+185sFD35HLfe1nZqmnNzypXONcBWTeMNSsY93BOybCGSvtflrZpcaoqRJ1gnOorXZjG+
vFIZWTHUTdWdnGcoOux/oEWzeWG+LP8qyHet/IQO2totpLVRQOKOwWg6DBNyEJTsYzQY9E9UP44j
4CWmyleyfd1jTFjSG74eLV45zFIj/kVkagOb7FJmS4eoLsuyO5kpudFSTOzS+GczGJtBr35dX8fP
nsReIUvB/w1pmOrizDucmJk4aK06Ra16BEEvXlKJJHnxORK4FMEZpZOORWXNdXeyx2kDiirU+HZ1
7SeOhh4ZyZ0gUYefByrmzOpJAllTZz5FebYxQlkXtEwEZxBqZaWl1q/qzA14AQiQz1+v78nns7QO
0q+bAg4fi/KIkHEblvVAcuxJNYeAiu/9Nnb8JSl9koNWpB5/UbWRzPvKZHJXOvptTBWs5t0JeIYr
2sd+diK3YA/wJ24/oNfG3F1XUrSMgHZTMTYCJE/Q9lzaeGqkdmEWWEayzFYw2wClaSz163Uhglzj
upR/pHDXyRjhPV0DJv5Uu+3z4sZ+dnwNe3c5eCTxJ0m6X7yGf4St/372Bki6olwILbrT7M2zm7zR
793sEu/luk6fg69LlbjjxGhDqB1CyrSJv8QvMmhg0Wn9s2IWX0vVRuxC1MH3kNYMlOVE6IAA74RJ
jd70rmsicnPnoriTNGYVGs6W1Ye3PyqduW2+eVY6GTCRWIqNvkcdMHyfnpuaWcdtkkDKMik+q7aJ
ZmwaI33vekcSE8okrSZ/tv+UxulU6l13KgvQXod69JRoxQ36jl6UupREgEIrwJA5gl+0fmP691IW
6bopS8kMW6sjvwArjqm9LwjKru+Q+Pwgsv5NPoj+0VXlM5VG9NBX2gIxcXMbtWjK1ptAocW+Aqqy
HQe6Hd3FoeGBPO8rqZZgiqZv179AqOcaXmPYGhC8DneAk4gBpKNQu1OefSsp1MyPUSxrL5YJ4Q6u
1ZdWw2INWlJlE4/xTa6MD0xJJD5W8JQE8TPiaeAQwA5R67lczRColr1thjAQ9gGoKhfTgx46tlQM
dTap22Wg9F4+9LFE7YdhbiBIB8Aal6hHlOk9yUpPxxO0Tr5US7y7vsqCwPHyy7gVQLdKnfSNjSsH
j0hfafzwqUGj+69wCdidvRs1dAX79rN9R4aN9dM5gSrRJeZJ9q757HzwGaip442rAw2IH2joO7Nw
wmnAcF9GvVgHupEGBpPDzFxiSYtu65V2GWWtmWq8ptEUvVYTOZ0VRSFza1b92o28AIaN7ZvsraQB
+R7Vb3jjuuj0VNiHwhTJ2f189aHrSQdABN5V4EPlwdedagJIiI0Rxtj+TqybJnu/vpuCdB4ErPgE
gCcBcay5an52apveXMrcTIdT144DAC6byHmdncZudkOGcv+R9Q5Ntvg7fdcUpzd8kzmL7VpZbe90
Bc1a/vUP+ny+MOGOgt/6MMCIKF8GV7Mlypwwnk7IVGuJDygOdZfOllr5oKuSgU589sIQpgPlbn0Z
rNAzl8r3CtMivS6mk5Lne5PNrVdpcBxTOuEBWcjiZ6Fq4A0HSACq75R/h4TTUvZOW00n9Lqoh9kK
rbvJVI09gLtSSXghFAVoIjB4IUlL+S7+MLHUrDAHKDbT0cOAar7TCWjSjRATh9c3TLiGgNMgePGs
L5D1U84NyEmGOg716ZSWSetG+m6tRmAaYgoAq70E14UJcv5gwwaKjoZ+kHXygnOLKL+PCKmr+aRO
Cn2gkdUObkmiPPZWsGsQJtlzlT3gMOdeFkXNxmad3RyS2s7fq37Aw88uw3xyy67qnrOEqeHz9Q/8
vBr4PtTmV3x2zI7y/eiGFuXLNOH7rBno/oOiU/T5j3UQGzaA1BVF1nIqkIfEuKnCjAEeh/Hty9W3
l8hWakOZTzXmu24wlD8fLEjZd2WbfFHNsZY08H32R4APQB4DUEaoveCuv5B3fa0+G+nlb3ExHfJF
emhFJtbq0XjP9tbr9Z8XuLbL3+dcGxBeolBJ8Pt67GXfs5v4BDxwd+VXfAbTFf6UyPt8I13K4/aC
sNToMwPyaHzMu5scJGyvqfV9arYTWkcd82lSAq1bGWzT2FOrxh2nxyb+WZuykX5BtvPySzi/tlQW
iarJwLBtFBj9jfVmVbc6snP1W7qpC08tiJtvaX//JlmBdfcvr8lLuZwvoLqpLCjlzKeefq1qv8l2
7bJh4Qal69foh4ysQGT7GGRcu2ZBD4Pb8cIW/8cYgNTK2mI5JZmOYnyZgACahfc0qUN30MtG8gQR
2hN4QtCij2kTgF5w+5u0XT7jtlxOoKXxreQjS9z6S7j/tmi7fnC8PEiczfUFFZ02C5AvKycR7n/K
hR0z1drEGNUFrwSr3aRqWm1mu5PlrdZf4XftXAq3jnVO43Aah+XkNODT08JtWW37W0AAuOENGJEk
ka3olFgaUF9XdnLc9NypzLu8SLWKLifqROxOxbPBzTu73mtKa2xbszwNaVru/2Idz2RyOzdozTjC
XUOmOqToGaoADVyXzu5vpKAij/wYGls/jawh9O7sLkExWDe729xZvo5oXZIIERn9ijVIkQpBOMg7
/Cmjjt2rqDjr3RTdRpq90UPjKbedwp8TYkoWTuSi4e3RfrWyp2AI8fKIIZuplGHF1BPYd4k7On33
A8tc3JGir4PrqyfIngLfDInFFd0QgIoOZxjRYC5mGzrLCV2Qxn6aihyV9bb0QCA3e0WmRi9DhzKk
PVblXd3k88EeqSWJm4Sri1K6gTgGf/Bx0zqnotkjUhkL0qiHNHM6NzH62c+QSPHixfl5XWfh+QYu
MJ6raNiyeVbEJdPZZIdAWbOHqd2AAhz0U02lSByXSArGCoC3Aio6REicFyFM0WsyxuqptMdHUIaC
Z4j2T/9dk3MZvA+hvWInOWw/Y4rmJkMXeQOVlTYFlXO0tCHKIfCISHhbnCZ2ZheOwSZIQUL/gOHb
9sZ2ZroPp7l76lXk6TKnpUET2UCwMRu0m0az5WphNAc1+r4Dkih0M7YjaG1rQLv3ipV8iSoz9+J8
Tg7XV0R0dAAJgxIHphMddBNeHh1U1uuCMl1FO2gY+hmup9PQAf+pT/Ps9DeiKIg8dQfouzzfspLq
RdRmVD21Sj97eh4Pz2XrmC6Z0RhyXZTQlhxQYeAhjJSDxcVsEyFJkrcGbEnto7slTZfA1Dv1b6zp
TArnCjpQ8dkJPPYJ5G/mJu6rcm/lvbm9rotwhyjYXNDSs2bHOJt19HwaMivSTgC6ACDngFbCatHT
O2SoZLxtgtkbWO4fWeQybv6fykRPTqo46okhwYCCkNMUw1Gb5nLcRcai9sdhTozZVdplaHyD1mze
GQlVW1ezlxYV/Jz0yJjlpuWqCWkjt2sIJqFLM8Xcwt+sig0kVhU0Ohb/Su3Vslc6LVQxL5dVB62z
yddZHdvHsC+ppAKzLjAfeDgqkNHW9wsaprkjgg45u+popqHZUX+eFvLe1PpTTE6RhnkQRM9rq0kn
CalEm77SPOKOAQcSGN4vj2UTm0s9tZA5NlXsKqTu8SyL4w16KSKJKFGk4wBbi6BiAVRL/qqeEQ4M
Wllppzgt3OSms/wpDIZ204ySmEB0KM8Frf9+9gQPwzDTU6dcDbl4YHHi5RGT5KEEFyOuJ/RxrAyA
QAvltmoEp3k1r1YRtdGhAL90CrAPl4wMfS7P1w1QFGejYAuXCWAdAyRLnDrz0ICddYA6ag9+JT0a
fKuLzU0yNdOdYzaK1yXleOwaE4V+4txavTO/MsWoJKsqGARB4gSDSYhVYSsan0+ucoxSR1OqoWvC
cqMyv51MjOrrLw0oazBw4NUHswPeT6T7YxXfsNm6a/Me3HLDPSvLvVJEk+RoCs7LxQdx11/VAD17
1NfzEnuWmWz0vLwJsQo9WESzcQasMDga/eu7IbAtyAQ+nA13gDcWd16cqTLVOGkhM2K+mT6ohWx0
XKzVHwlccD7hyUW7BhLMBoT2OQp8dDr1Y/LcDA2SGcljNYXHmo6Sd4golXShGWdmC7K8Vd502mku
flrZq3IXUeSSlvlLqprbEmQbZQdSg8QDEHuAAdu7rHQTKsFjFRRNsLhgfAK3JsJsanIBdrEUiKkV
+Ag0aRloW6mU0ctsAhI2Db2bBUMaMjykVrcJtclyi9Q4GpMMBns1G84NX3wDZ1Z2ixuFzrgHmzHr
31RFxcuvGIb+dRoQKS3A/j6O2aD7CytaiYsUupUz9bkr2BqdQktW9W0MJyjOD0Svnmm/L7ksrSx2
Kn8k8Rdw3dRphA5m+MgTiEXS1FXukMZOX+ov4735LoNREdwyWFKAZKEaZSBY4k5NEyZJPKSNdrK6
o2mclHZjzpJMnOB2uRDBHZth0PN8Hmt4J+sHNALooM7eotHBdba/7gLEm/RHGe6gdGwko2XhoICQ
Hg1DO+Iwt7TK+3ySBGSi+P5CJ+6WQcw5V5EKV9AjU1tn+4ZtrNb0DPNDR9lSiUfQz3pKaoCbgG0m
Z1sN2LzEb8wZBHPWq8mMD5KoP6+rL/RPZ3u5Ls/Z7arhbaYxgoV2tG9x4qshiMOXw5h8b5X7Qrs3
YkmILXoIo2yPFKsFmGaMIHICiz5NUuQoEDcMbgNbNQCa8Gb9ZLrroHGpemplXbFiL3QmkfNCrFzU
eVrXvY3DoKpr117otsoeQTa/NZW3EtSYvb6tSvBwtcML6SSuWHjHnInnHFDP6jm2wn7twKTNNna0
1G2jOg2u76MoBse6ooUJ4Phreyxnx3Y5AT+vgBjL8fTnvYnTvwCx66i7yNYAa8OTPWOER/RMIGfO
nQKsb8XBwTGHxZ3zxu0dPVC0b6yK/W75el09ocs5E8ZZTdR3VbJQ7GFVVt/bPi88J9U0l+V55l2X
JDwQZ5I4axnt2R7nCZIW0gWMPGZO0Bi71jrS2auqxUMySiJR6IHOJHIGQtnI0tGGRHsotk64m4ev
LcMM3bC5rtn6O59uwjM53HVkNroGepl1wxrmxqcx3aqd6UZm5GZJ7WuslwR0kj3jM4aYs0+zjkCv
ydq3oGgww8JdVEnoLhPCPdmZVibhnEApfaQBGnMyurih+nx95f4fLuTfw8Vn73QlntNxjabUx/at
8OvtU/iz2f1I72owAT1dFyYwB9T+DX3Nm+Hlzj9G2EiNPgR5w6lsGnKkGKd4Ckuivscg6fSjkZL/
nhVcWx4waIW3D0Un++UNYKaG08U15A32diY3E2CHFL3YzIq9u66YyPVfSOLihpGqZYP0owYAmcDK
9zXFhE1xm/pm/a3N79H3hjy2xAYFpxkZSJtQYBjjPWxwp9m0qDaVxgy/USzjXm0qMN83RbGheNUG
Xa8uT8poRhpATWN9H02mjG9DFJkBoBkEFFhbC3Qsq/2e3a96FKcd0k0IL17Sn3XrTl/I3fiVPajH
7q6QPaEEh+FCGOcllSHvrBLSTm1SoRO+CfIuQwdeF0g2UiaHW1VG7bIySshBU4VP4ui+rx0/cpZD
bRyqTvMyIMERRhQX07r31Uj3TpYd1DjbZnhOarNsKJj7HGCZI59zRojEfY49mQBzLsG7ZOTD7CeK
9dgnBaBD+l/X9eaM6R85K0UBKvMGxsQ4OZgKDpcFJGbHkoX0Jp2p4yFfS/w6YwkAG8Zm22Akf1/q
NRCsMY5/XToXR/xf6cREbzk4TdDudmlJ2cyyMEJz+XE40ndDhg/PXQ6/fx2UhahRgOLBwGP48tfT
WM9CgwF/G3F3gP6nfUI6b2yHDau+6O22tCRvQ9GencvjAnw6AUfAViDPRqbFVDKvrErXql6vr9m6
I2dX3ietuKCorFqtUDQNHIXWhB2it0tL762uOwy02qWZxJOKdgjveQwZo0kCM3CrzudnnWp0TvH/
sTEX1StZNHl4z8pA2Xk3+o9S4ABHchEzkchTX4qpypJ1uQoSt5qUG1PdKaW/Io45ABO3UCfLcx/p
J79NFUn8wF1Mn+Ry3qWqYgPD7tgyi93RYduxdkOrh76SKShcxjP9uGNG8kzTy3olqQPx2EmWThQa
3tmvc9GWQseiG9bV09uVf+hNjdTAyTTJYRVKWaE5LBg5xrK44zRWJK0nouCw0mqL6WHAa5nuWEmq
MELzPpPCHyJKYltFS9mRaC9WWHmdnoGmTQ3K+aM1nv/iKFHkLTGRjF46vldPUVu42UbNjniBENcg
WegaWaL6ehOlW3BloiuqytrtdaGiZURD1Opw14kTyhUWoiLUYGZJBgTyjw68lfmAimn2+BdCUCZB
jn4tOfPT+iHUZZVTZMcJRFgDUe+ijtxNM326Lka0WegYRM4VPIQgKuI2a2BsmPWszo72vMmaN9s8
FpGP6Wc/+xua1HNJnNcbB6TiFB1Uh7C7fRy7dSrxBMJtIWvSHyPSq31feqBoNKa+6iAAQPSBM23V
GXxHkcS4Re4GnYv/CuGOkJUraq/2eJ1XbRBmQRkd7GK7DJLXuVCVdVwLoMCYKeUnjIzBNJZMHbH5
TaDWdyno+GLc5te3XqQKBphA/ICeXjTXcD4nW8oQpCwkOzZxYE63NPSo+ZjpwXUpfO/ybwd9LoZ7
4Klo4m1tI8mPiHMLNx+W0WsW7Zs2lyi1LaEVgoST5X5tAX1vCntwMnR25ZWm0rtqFx5YCfhKw56L
bWqOStA1FjAPQGbsD8YyeGQazGCejeXL9a8WbcDZR/M4D41WVeCHxtqMKBnWW2MJNFnfgyi2Idhf
dOQgeANF2KW5Au85jYYG7K2RddP3z2hJu9fRWUkH2y36j9FoJBshVEmDM0F+FO3NKrfdAH4ry14b
0yOjHciDOqLeGE2BScAmJRIHKboryZkoTrWmMdGEk/bgBw/sQIbBIdZj7UZFwQqVPu7CX/Kx15p1
3XI05rfM9mLkP+gocb/Cw6H9kbL6zbOoqTHmaMlNSGl1sLCgKkvm3KP922L1p78wNZjBmnqEQJ5j
sdU1lPmUIT12yRuxH5foccz/Rhl0QaPirmngTf3ktEDimAPM80jS53mdjVwK16KP0vBZ9BQhZ3K4
y8SkbaboC2Ix1hsBqRLPVAAip8xeC6qVeFY9qoHe4b8mb//xMOjXR8EMc+ZoybjcqzmJSDuPCJ5m
QOTFwMZrtC2oBVFK2VlF4sXhDzDFeU7by0xRaOdryxJyFKhrWZzgqtTTCdCh2TFP0eIW/qKAG/gL
4ziTsB6GMzNEPx8qdC0ed1P4PE4HVKTcsX+5LkPoiNA2jTTAStLId0TFiWWNVoonnFNs1cQDqZih
BRS9j7M3pRLPIAo3yJksbsXaccjmRIEsDJdtlnJ0J/M+jLa22Wx0kksWT7g9FLge1tob+GnoObYW
JNNnhFBOBKgyFYX6sswlJSF+aOi38eGn8eZZm1o+defYk9WMXZNmx4g8UqfFLLXbJgdUSt4UPejK
F/OUmp6av4ZNkGLcsDVcA6Y5+RUIHDJktK7vpWh90VeKwwDYJYxucicdbSTLPOUMhAXACC7Yoz5g
7p6CVZo9jhOVBBAiT4y2UqCeoVERsSMXcJWhgYq4itgx35cqCPboLUMZ4bpCIpeyHmzgSKkrHB13
AGaNVuFUztkRJdtDmjKMXuVB1ahuhg5TqJX7BgBMSqLIslYi41m7LkBpiXX8VITvrAwImCrSN+pY
AOm+8sYp21/XTbhZZyI4d4l8lNUrISizVcdDIvSkkdvUaMBTAPAQ25BslkwYd/IYGH41hYBs3Mg3
2Vgdm8g1mmQTmcDINmXFA5FLOV88bteUftLaFFBVOObzPckXtG6bbg5wPDtEwwbooXRpmCk0RoNQ
TBMDqBGNupeekpW0ifWqzY6sRZ7DLWZWgh5CYYgl1VhXXkFviyG+3GFF4aq9RmtAoLedX86l/m5i
YqV2k7hmlYswtP/BGrt9YHOWpMEKhrqplnzxyrAZPyK6AibYbah+iSc7CV2rz8KHPtecEId7aJJb
Jctlk8ti3daqNriCgRPHhTyaM2VZX60+Jkd+SHOjDiN/skyeUAgy+5hLw3/gA79cQPBGROqMdN5R
CTNXX0BBUruq+Xbd5IWnCqA0QKBbXze/G0TO7jOm5AVeHBkegcBCvUnsZQ5QIpRhFYqCN/h7rJYD
FJxPKGWps/SNo+GRVqP+N/ohCxZy6DTJ8RXqYq2QiBj5UnEBXC5YPLVFa9twf5hOpF7/5fpKCbfD
VrFU6C+FGlySIXVolrQOfp2A4TC9s4E11sWSm1+owZkMzoGrplKaRYIXczsysg/LQgHXpdP61zXh
u37+uSKx24ADASAtUEEuF2rplHAhy/pmBjVJ7n51UPgdIhAS7ZrEzbMnsgO/mqf2W/J8XbLI56Gr
0kF7Jwa2kKG+FDzNczxbuYULKmFz0EZ9i0JpseyVYSlvlFE9glWKBtdlivbtXCanrNarRdp2Jmyv
GDeLWt0ypK5b9EVfFyNWzQHYKNLiqDTwLiFpWwxY2NkxNg0fOPZ+nZq+rhYPtFcxriypZ/IFo99b
+JtsE0MCGKTkhxIKdRzMKhpg69TVhrvY8OtDUwQW4Fmtbfd1J8MxFq0iMskGpufXsT6eNNueiijK
OyQN6vIBvOFIiZJASWWzqKJFBJYhZr5RcUO8xO1VlRgFYQOw3WuCeQP0JYBfs6A3g8qOlRSpTKgS
RqY0HV3ca7Hk0hjLJcFTcjGyYwhgOeQUutF2exmxvVCjMyFc/KdYVohsi45wqZy8dGiAILdZjMkL
Q8c3+sfrNijWaEX4Msl6sDkbLOcixRwqbHAA40Y5Pk5J4w6TJOEmE7JqfHZjpCXNRrWAkKxHZnwB
ucZAfKLK5vdkYrjsCDXAk1srOLZd707xNgMioCQAk0ngApSBLXML5l+klACkXg0EwWsLphBJ5lDk
0h3z3z3hE1dzRKbIqLFcDmm9oW/dZvmLGtkaYCFphSoCvM/lhgBKkZShvR6a1HJt+p6mmQ9qQEnc
L1wti+ISx9Q25he5/dAAPUMNBXoQ9VcBcIuk9/CA+/8Uwm1JleToacid7Ji0oDgjt2yu5eUQUTCC
uYr/1YSnrMvAClDHq6d2tEP9loc3Wh5EkttAKMM2VCB22phZ5FFh0hAoUS0LEfzGr0b/qzC2Y3ys
TcnOy6RwHkybnSQG/AacsnZb+E2qIZx+GAaJVxFLoYAjWAkcMJl2aV/NgBesnqb5sSXFTo8PWUc3
BkZny7fr3mvdXL4Ki373f+VwdhwBDdSuqyw/LiVayymmgwGEiI5ux04xgPaeD6onDbhkunExdtmj
0g0cEeTCv6f0ub+z0eWETqfrivF9Qb8vayT0ERSsOBYmbw0dM3FdYi2OxfKwODrYiXRMuezzzjM6
vFdUtzU/quVLvTRubZjBdemig4uxKNzbAFEhqAdfbp+5FHil0wntCNUWRZi6ubWTl+sihLVm5NxM
HSkXzF7y7StWpmotTVH1q4AF7OlqvjWT+c4e2oDlT8Z83xOAY4FBhrQybE3BwxZj/+vgMzL3KHJz
t9FYqkbeR3B+S/lNKd2xdkl+6FQP5e1f15UUmAqQjzH2jNDkN6P65TousRbP01Tnx3QkO6T+wHK4
ybNdIcvIieVAkxX9A6gk636e3a/1AoT8Wmvyo2Mqz5PZvg2jvS/m6FDiOSqxTIFtQKc/stZvOZMV
qWXNsqLLj3Z3IEkAreJB4qMEAdCFCG6D9Dojc2lDHQCptB5LusHVjfShybPHbMp3mPKSXOuCCxdj
zCsA01p3RK/KpU7MMOq2NGGLavy62L3ryMqaAj91IYDTKHcw+zd1iBsXBQFjUOvzNmJ75yEq443V
tFuz2l63PLFGSC2raNtaOb0vNaqajmi5vgYqkfWh6OQB43xfrosQGh36Pf7BEcDdeCliooutTDN0
6nqv+Fl1NxHdRZXkUhTqgc7Sdewd1wiPwTW1algrKhx8MbHd4JBNPP33YAtX1B8J6xec2fOiRjSs
kxxnJ7Zc1G469KlfXyjhiTmTwJ1O5OYNNi+QYOmPNdp38uYniql/IQRVIctB1gyZch6Sh6S2VkY5
7gtm31TvPWZ7g+taiHbiXACnhTVWs5kVEGCUbmi443/sjl4vPLyrVLDEosIFGgPuDKqNOpgoE0MB
dcCkAIm8Zaa7XLdde05cc3zUZvVEdBksl8iKz8VyBwUD0DmwM4v8GIe3avuhmMh/Y3gnkpWZRPfd
hX7cnTohBZVaOvRLcyc5hoWOebxuzP2BJA85uc9n7X7GnFQxAhpKYaFsEFF06Z3ryYXJkTb0pl5B
fBPeL/mXYRzdxe3nKphJ6bWhJNcgXlUUFJCxQdlG52KkZGjjvDIgzQTxB8gidNNX8kNBZHTmQjno
Z17J0AD2wVcN8VLWYpNi99BjsfQHUh6K/EAziemvps1FmWsbKHBEAHCAv3Fbp9hm2kQLrnGICMdH
aCItVctEcNuTx3ZrR2ukYJrA83Uy+9VG1h1A85J7Qbxg/6rCw4RlNlUi1cHVmhVr6wsbvaXe0L9y
RiDCXpGK197v9SvOfKpaoYmwbob82DnPTuT4cEdjVf/FpQ3EEJCh4GrF9uuXQrRZaUKlw5IZilL4
rEYxRElJJdn79fx/2vvfr9cVNQupukspc1foGOGFlFazfGx+qD7U2qFhg6/L5glFHhZXEWo4wMnR
wd50KYopYwHYLS0/0qpsfGrnqof89yxZNpGl6RqaSUGXA3xEvi1JWXQyYLABfigBoJcRflv0xM+p
Kqt6iywNrxccS9Q6UCjgXEA1dE5JcgMWjX6fbTa6juEltuSdKVQGqeHf1Yg1zL5cslwrG6Dn6jiZ
CEOGl1b1Qa5+/d4TGQCQM/5XhM2FOTNoy+MO8y1Hph2qJsUMza0VbQGX79FMlssUWYCxdng4eHXh
0cerYyRZvZCBHds62uDhtaadr2sjlIA86QoJjL4wfnImByEsEgCIRQwlc5UKjG5/0VwHxMc/Erin
P6uGiRi/n8ftW5uxQ9H/UvPnyM531zURXqjngrjzH0d2opsFVEGzYxgd5tQ3Hskz8szzgKlRvxn/
IsI6l8cZdNobdGzWMG5durWPo3lktuTlIzo0pooGBMRCazMKZ2xO1s99ZuFxBXCirdJYbtbGm6X7
HpaNRBuhJOB3oNsf5xMAKJcnp2ZlY/caXLShvpT1A0VWITFQA2MyFgfREcUAKsBlMcVgIlNzKSim
XQjgp+n3exGoXHsYQya91kRmfS6EOzjwAlmVdnBqEeCWEAK0nSVZL6EaGGFa66p48fCwNKnZh0M/
QMLIWrdDTbIlHyqRvEVkQrh704g0xQK0EXxmwnza/1oPKB1H//rJkUnhQt7RHKKsTSClKqLSzwfH
9ianbr0wTWXdJeu687cneNHgPTGsT5B0udz8ejaLGMObeMl/tX7lp2LJ3B24YtvmVVZsErlpE8AX
/zA6gRL+UlKuhlQplpQdabNY/lI04882qhw3jlXlcS6Kt8HqZSNgwjO0znev4182eKQuZWqYGjfV
PGO4SkOUPievyVrXKIC7MX5c3zKRJLCE6LA/YJ8jMXcpKVFiwFsXOTtq5NiC0LWKHwE54iqNhBVB
ZBpo7Vqxei2QWvMN6xPAXQA/VbBjH4S19944f2F657/PrVhVDIrTMOih2jd9eUTbdTQ8XF8qkcmd
i+DOEOa0gEBLGETEr9N4A7jh8QY9ul5vfKA04EknJUSuB5iGaMyksHIwQl1ujYaSUAH2YIYzO7uL
ZYKP4+W6RquH5A8R2qd+o9ch8cbH7HrbtFPUQKMMAI19BnYp62vyrWk2jl16LJOxWAsvVjT+rC04
mCmAx7vUiC2IPCtWQl7YPrQsfixRIojU7iZNLcWd8veo+AWuKy1cJFsnsvJzwdxSNkOoa6yF4DZu
tsoyu3MybEL2mMsag0VmjvHXNblt4pHKI+V0CSHFTGHmSr+1y0PYb/+m5IkunD8iOEtnarVMLeap
jr8XK/Hm/jBEv64bhkwNztSt2gDOjgrD0NrHMQ3y5NaWQUvIRHCOx8rjkDYORGClMCeBlTLLw99o
sXbHIFNuYEMuzc0gKZALmo4ddSNaNmDw1bzGsH+RWYuC65JErgHvxP9D2nf2xo0E2/4iAszhazfJ
yQqekW3pC+Eksplz+vXvUPvu7kyLdxq7FwJswAZU7FRVXV3nHJQLECnw9MllCXGYl1DqhCV7bAdg
MpQeFzkDHcVOPcrUksL21AVmtZ2rVnmbe1X0sL86mf/Y59uBypSZsWHBVZjyG9YrSF7+23rZUJJa
WMjMT2e3DaV0ecfEEbJLaoOWtJipLoIGrJ7TKyPcOZXsYYFE29mRhcMmBJn90D8zW30qRVxDqxN2
ZYhL8dPAkc0pM+CJcm9BoKHyYjWClHstcQAvH/q/wSSEZJi3kYCXtDKC7KhFMmjcTw0EznJZIp4g
9K15ccSI5TlUxrX4U0ksnx2rkbSPsUgq0SsQJdiXPjoJI9LaiK4tcUmX0ZpNbvc6IqAaulH+ElTv
etr7bROQst/eP1JrTUUq2OCW1hHAz9BzeHt6B3R863CwGNZ7kZIZUIuD5j7ZHYWsTvoG/maBvbUt
cW2PG1yfsZ4pMbaENndHqzdHUoF9185NArIzbwJ8AB3F42Zw/iRNAqEJdd92xndHHWmVmALPtTrR
qHCA5AZ0a6gQ3I5dDnrQu8RRfuzk/RBpftcE1MoPrXEOBhGj7Iot3D4WvBJKaiiWc+NmxjjZQK6y
o1Q65mM1ySbRwiwj0gBAltVkhbsIEggc5odaBpd6gDEU+DKkAQoWmDscRgZeXi2sGeS5IV77tTD8
zCSjQyr1cSorz9HYkxKfUqkncvo2DqgoK9+UovPa6F3LO//+2q+4HXzMUugFD6Gu8s1X5gBpD6Mv
2VF1Wj/3jQaKztKGVYVgj63bWapJCBEI4Vz+kxtGJOdqx4DXiCsfqJuG6DobPeCxhi1gbpXAMyxL
92mSEf3wgwQfmKjbbSRJ0BV2MNHHCYSdZE6C3O1GQxVYWTk4qJD/Y4Vz2qqlM0uLYQU040Ne+xHz
c1Bl3F+iVSOgml26l4B65B9xhtKCiHk9MLAM5htLfcpAqhWw/7I+V0aWo3JVXS6zHNd7u8cjCrCh
8SXQ/kSk0ARhYXUTLI9SuO2jHMNXlxMpgyqPhZH0qrZPZO/PPFG7TgTFxY/bwae1vzLDuRA2GZM6
ByM7hgnI9pV9Yj4yXdqUxkSHVj/beP5Sw2clf5lkkPCb1GlGN6gaV1cfoM1Jas8Zj1b8A1pYlr0F
mxDO8lFKml0xQC9VeTR26J71ulLyguZkizK3NZ+0KHKgmIhGEfTh3C5Erw5VESkaO6YFqaVDtUte
+z/Q3Pn3e+rKCl+yzAowWbY6rCAFRW5HkwR3rFYklLU6FtQpbDSk4EGBL/OO4JBO0sVKrtEADzwz
NDGegvabbl3uD2fVEEghkWsAqY0E5nbSwIgoddDFYkcD7dRPqR3+rlsGksAgkzZGOKGCXSKM3Le5
diwRov62yZ2YOYI2edNhcAgZ1Mx+jMqedYJYsXZggKYHhAp1S8jC8KGiHQcU4ll8xOMPabNTY/0s
rI2IG1Zfc5bAKyECoA6HQik3FCVOSzXMYKby9E1/lLbgWsjdYFc+FXTY5DEJiUUUUlBIc/qRn3iv
L99qqu1fes/Yhk81bVQy7KxNTnF6aLJL3K85yWm8SXf9n/uzLvpUrvLZT10UMCuKjyxHLtT8jLTN
fQNrTWIQFPlnMrgDKI19k6oBJkMzkw3e43xzhHiKfIFysDdmGvpY9rXxrPeuZRWgphRUK3mi18Vt
XZv/QI1fOeJgSMJc7zBA9dn6bjHSzaR5Q/tl8mI/9j+C7+2P8aGKSPSMkt/9ka9PLfRi0DqGb+Cr
16Fe93KcFuB4qULg0dO8dCNQ0wuODc+r+NcA0Z1vI5QBiOJwMdMM8goBu46PYDwx4rcA0vSWGW/L
jiREbxhIpi1Qgj3lk9uO6Rd92OIN0kx6HwjPRUFtEj56rDkPVBX+/iDukDnZGDRhCESzFeWkBu5h
VOioWlQHBeo8CoL5+vAX6gqcNAX9N5yrMqIok6Mux/ZqwFAXJCDxjUgSfI9sknQn7ZT/HNWCaL2v
9rE/npQv8uSHylOBik0vatFaHfnVt3DnvoonKQR5JihiTNeafw0S1MSKbWGSMhG9Xq9hXYB6NNCy
g6rukgbeuugU5MqOMQBlH8jPeWwDs9OSRDlJ1T6YLD8IIbbbupZzKZk3lttJj4g69IJK7Grqff0R
/N4rGV4DFEDKcYMfDj28Fp2bU0hYQcJL++6MrvIWkwmAh0tzEWH/1gLGtXFun0XofwEpKMD/YMJ3
R/MNT1a0qQXua/FOfO6zCFdoAPVgkvlk0YHoUjXOGGG9S5H4qtB+zvdD9lPWjn3/A60d/yFCAYfy
wciM6ghf9YPMIjQjDSwrOhcrhpdJdH2yAnUfUWfCWgUVLKSQvFiKtrgWcFldGJeBhBa8+JgnPc2j
L5Vi0eU1L2AldXqAOOClcUn8ct8prt3FNfROIYnBMwgKm9y+zbQktrIIcNexdPxqTumc+kH9e4Bs
wzGJnZMzvyj5vI8FqTIvm/SXm0Qmg8ZnZIN4Dbk9L4oclVo6qPHRUX/F6oiHxMKD4AEZikMehS64
49HLNZE2NCG+OBOTNVvcsQSViLX8A7vo74/gnNUY5CxuDBAIyNY3dNzRATQFgHzuYkuwjda2LXIp
tKmhU1TBGt+OVhszw+7UMMFoXbv15x9tSsKesl82zqLgfrAW5/CkACgI+uIg88J5PXBXZ9I8m7jq
MONPUdYDjaTYEoS55YP5c2ghhgJkt6hmqpynaZJhzhBTsG0MTx2fo8rTfhTREdqtnegxeM2LX5vi
/Aoa4PBOW8LUQIuvyjE9l+gaJf/hGFwb4U6fXkRzkgwwYqnuWzeQMiM9jWeixhSo2Oj5vrnV2QP5
JHT1DCgOfhyOqyTIigs7tkNYCyx5N+nL8zMZn8NRAUNHT4JGsM3XPPOiKLCgtRYFHO6MWzaLlx4h
OM1BYzSvgpOTpu9BHYiC/9pSgSfUAXBvif187jOZYegkMvhGWq3eGkrvZtlhbjddRZXokE7HsII4
g/mgOl8XWenBT2Vz2/QQ+7mEiqhnae0Y2CAQRbMx/oJk0u2RG4tBrsF+Bc4zrUx2ttXGHgsbRXDY
1g42Dhk6aEHpCdQF50GgLK1NJahlj3MfbKJU8nKGdv2ocZ2RkTbfN1X/HFulINCvLSjAPhCBBBsY
7jTcbgUVDsAfeAQ5RtBCA9uDVSauMNSuTeC1keX/rzapohS6MqCH/jjXz+X8VY9mwaFT17bLtQVu
iYIZBRsDuirHyHkszM4NANQ3smIvg1Qit2aShcu1OuukfZQ9xslJQsaaQNi9SjZl1g6AuOkEt3xv
SBnaOK2HePAgCenr0DYDl6tSb1vVt5gILy/6am7Jk6mWAJ5eljw5ToUXjjYJ0jeW0jYRub71dbYg
R7eEDpyq2yUASQTkhR0ESTABoF+JEQklxVTx73uj1YVGszwQ7cgCAGi4tTKDP6FPAliJaijr1YxK
ydN9C6vjuLLALbTUKBDqbDFlhYJG1cGkdnQsclF70roVCz1wqMMC/M2Nowv1NOsanAprtNweTz9L
DWucNvfHsua7HeUfK9xYMhZUEcgHwHU0n9TAcJ3hDx79+jpFMurmcijQ7Vl2Ex9oQbwMaVl0xKCK
z+22AuzfeuaAK4TlD6jnZWNy6sCyiU69UHAcV6cPbVUoX0Mh45NCEKuDJG+C8S8qygkZgzO8qIqI
2XV1PFdWuPFgqHNhLcyuUJry0m56tvvlFXU/Q8X8/kKtuealxAgdNuCU0fN7u60tM6lbK8BCpSaD
OyloZVAj/Q6oRqknntJ7qJDet7jqGa4sLlvnymOy3AqliOEgNUXvBqrqT04VErsPt0UbfasD0VPL
6lY00Fm2yGUD/cRtRVYkWZXMGGGS1w7Qy7WxHc1ml+dJSao0hKIz9tMmHWPRZWV1q1wZ5hYxAhPm
yHLEeXOBmHcnVf8DoJVg/VaNQGENAs7awlOocrOJprlgDsCWGzjaBh2hCaoojSnIxFaXDMxheMOF
9zN5CEwYRA2wYvAZeAAlnRbvxm8OBARavdg4SSdImnlVhOXSoy/02pB3xCUPHeK3Q9LzoG9aCX7Q
LhmJlHkLvkoHN60eL+IpiQoaneR9RqBrlG4s07OqL/c36MrhQ6coWrgX2UXd4otvUahJipGmCWpT
KL9rYfm9iipaFoNFg7AQJCmrxlBsBQILRWvZ5oKX1dVjmkigfBnkKXfHOu1p0Waaa4M4zUNCKiJu
WrVnoz15If3Aazl/GhLbgHhKCwqEUQPAtVf2i8i4POeeyqJf9ydyZW+i0xrqtIqGpNrmK8pZZaul
jMOH53KgB8J0RFkJ4HhXL4NYsGlEpjin0kDaLJJAnXNUAlQAWEeUMSa1IsKrrBVmsTPhSxZKXTDP
cmd6CFk54XkB2FrzCyNgEHeTS7KTSfBYHEva+8ZeolDa2t2fyJXzd2OVc9JIC2Ipk5dMikbUIn+s
TeLet7CcKS6A6gvtEJICYF2djyT0yilL6dRnnQWcZj30oJ+RbR+o/Nf7NlZCDUIa0MGL/Dt8MXcb
joYwt0oDyEm9gnYOWEAOcph4c+FpjeIVLHsFdVQrvd83urYx0BkCSVYdiHm8O986k2lI46LQbOSh
wGUl9VuKOr4kWp+VEIPHLSDsUKUBYIJvxs3M2opbXKCObdhAzUL15fCLsY8sKksvQvbbtc2Ajl84
CzAfaZ+0H7KpMyV5hrEi/5o5hs/etDggQ5xRNPT9h8kDCggd8wsPKy+11pZlLYNeBOOKC41Au1ze
oAkro2U9iVTdVkd1ZYq7rElzijtOiQMMMU8w274Nw5fJfqxRJ6n+C74JbfkA8ILewMTjBXfT7/qy
S7MBw3LCL72JTs9CF0TltTolQtfC9mmj/ANA/O22i5MhsgYNMQQoYhI6FXJeqOHVE01SibBm3rDs
t4HityP/B0zswrWIq7xuA9zLb3hNMpMhjAEeLjXSvPYVxZX+/q5YCyEaSIFsOAy49k9FSWuIYlTU
wIs1pZe0G0lRFHsWOx4TPYOvHd5rS5y37SM2dbEJ2pmwrUuqMLMkcTCq1DZSWeAARaY4F6vNdjwW
BXhIqui9zN77+s3WBU1N6/MGR46ji+K8yfm/2syctLAwGlmPaSEtQpX7vAh91gnCxfpY0DS23IiB
+OX3d1Wmc11iLMPo9cU2RfIiKEyvD+UfC9xQbK0MGx077Qgh7J/oGQoO/wXdgo6kf0xwiW0wd1UX
LvRJgfoalaTuf8yioCeaJ87ngEolj8BlCO6Acqf7huM52/snZc2pgaBuISm3EF55R2OWU+RMDGwf
UJWou5IE1SkJdoP9/Pu+nbXofW2HW45aS7o4yWGnh5AA+FWlONv8ewsgxUaBBYo4aErhjocdGE5h
jWDOqhUX/TCT9vX+7/9o0uQTkGsDXALnlIOkBslCq5CSRms81SsKige6cGvN54G9z/kuxvN7NntD
X9LyWwuO5plW6duUOSTex+GudMEvLIkIQNb2CIinARtFvoc2L27g0yRBCdTGd1k2GGmlP2P4LGzG
XVs+vGbhAQ0kI4i1nJsbKm20estB7MuhtwnYgW4IzuvagzMyr39McMMIQjVzCikEbjiLt6F6gjQW
NUcXnfqPQYzucy2QiYKmx7G6tLVNqnNSuMZkbQolcbXoi8EOdSnqa1nLmpaeFmwrdAHgsnUbIyet
7JO+wzeFVnFSzXM0/Vbi6qDm2kOt6TsItoja1JdRftpkaG9Z7j0L1oyb6FSe1R6EjuCLKJ4UpfJL
63e3VKSzg5m93N/Qa/1n+tIMj9MCzWqVv9iVwVwUpQr2LOgB7/OjvLVPmtv6xqHfqi4k6mjmmWd2
ah/nn6ApdHVS0smV0NbTUt3NfGsjE1OEUV97f7/+KP79fZQyxQwTfFSg4hDp8RZpN+0dfctke5NM
jduChFLvTuOkU5ux57wZn+zW/oZOX//+/Ag/hfNZeBlpg0ZHCJEes620TR6yfeAr34IteCeP8abb
sfN9i8vi8ouPVUfmB1Q72JI5g3qQlOq4xKwOaNZoIOr4rS9BGy6oHqzt6mszXNzKsNMhPYcpHvuz
WlFWeAjCyRb+qRVYWnuVhkQvtMNxqwIwgSd6Umq912ILb5hdpZ8do/7thO1BT42WzOxi626SeDna
GoLacpXaFMS2NceIqz0uIrjRKYgKt6e36aRMrcDxe0y0TTBbtGojfyxEXelrJxat2WhlQCMkSpTc
bIbapBlVjJ4+uApixpWEbswcYFpAJMpe/xU1kuCpatUg3mtB3I2dAuTZ7bBQmWrb0cScRjt7ZzA/
o/VzLiojrM7dlRFu7hR1CEHUrKNrEG81PWgIK+dNtQUnbC2qAGr490iWj7i60s9RjwZs02BHnwiW
/oOagT9K17+a86Nd2VhJufzqyUvdjCQHbROX6FDT3fYo/2me86f5oHzX/HinU9wWn8CGsFHGl5bt
bVHribYsyL1v4SKbI9e47Dj4Fidyw0P0O6LGd8NH1xRewlMv2GtHxUdgy/3hGLWHcYOeouRJP2Sv
o1c8Br+yx/Yh8RMyvjhoNnDvu5zVrOZ6ohZncbUGfTTLQRRiN8G9eWCFhT/wQrDaeVDxzlD03pev
TktsbGg67dhulB6G363HWipvLcGlQLSxuRuppU4qm5eNnaFElX5lbryLBG2Lax72n9Eizt6OVpLL
NoIKFba1251Mvz4JpvP+jsYb3O3vZ0ZayIaEpZY9L6T3l+r+9AAvcPu7cz0YCmNZKWSVvwp3prIr
Uv66f+oNvnfJkZIACR4+3zQPcrYfzK1iC54QRTO0/P/VfpPMuRvSpR1Z6vc4o6RRRKoRonn65FWC
CC84yzylpNfACwr1hN8J2HtQ37i/ImsP3yBc/x8HBl91OxgFYS/sbZhyg+JBpe9otH2N3eRB9S7h
YXhhFfkDjkbVT57Uw4Tb9Cb53r+kWxFqVzSnnIOJ5UDXE7SEHGf7VIzI0iJRcr7s2//dhSF5uB3o
rMhhXXUIBzr6rTWSuMrXdoMXzEdpINZjvrk/r6JtyDmCAWpqWp0icOdHf/zWCd4zVl9vrlaNLz5o
ZtTU4TKY9vf0INHxnGxSVKImotLyjMsd29blw1CcJlGqsFqbv7bMuQc1qotJqTCwgpSugz+OcU/C
rfra7KrdsHEeAGUbIBgn2KfLfN1ZvY9W8qszp/cRoKEBtukMbmSbFMxvDNK7+fSu2eeoE2wWkTUu
P6msUZJA+MyOtQvU5vd+m+xCqtDI+z9tEr7bYYwkfWTq4kgkt4pKP9FSrzIF8WJ1LFAPAQYID32A
Udzu+9TqnBKFN4wFoTvao5tM86KRZt+mg4g2bX1bXtniNkcd5ZEZxpg3WUInyqgSZ1bJOFqb3kG7
TD1BJOW7UpAozZ5ZZ6EROt2YtrGxzawnbSJqAF/1KVdfw0Ube1SjdrIRCizWx3QerS96qQm7rZff
8mlnXlnh9oqlT0MgLzszOKXu7Ftb2deO9hHpBvN7XwRoX40MV9a42GNP2miiWozoz0gGzMfOGtzS
+i9J7ZURLvwUQ6I4o7yc8VzxpuplyiTBzhctDRd1Ot1oK4glI5/M37LhUMiijov1a9vVGLiAAhRS
ZAwdLEja17jTvSDeTXHnZ4mHXhI27JWodwtIPtioGN4/1aIDxwWaIjVjuVk2RPbO9tmm9JSD9KKj
8rO7b+d/OW0fPY5Ley3vE2s21qMTduhGVRPw/+adYaqUdUnHaDlmueLacjEZuNAl00Ag/jw8x4oN
QeGkrAyAm2TlqVOVnG2CPDMBhm0ZoqGTayImtWW8nw/IP5/JHZCoxyMv6iVwQIGvj0jH65J4ofo0
DoIJWc2McZlcBEuAFvpUCFZm1dQWOFGdBBQAGxJMfjBUbi/9Ecz86pm/ssT5Oblnmh1OIZq1m5TG
JlAzzimWLuOXFkDGFx36FCYcGrS2NOV83/TqGKGxbei4qYMrldvWRuOkUq5lUGxUM8JiTSG97Xhm
oO2xzKJ0fXXlroxxO1mb5aLvRoBWIja/TUOo7ax8XF7XIplWPZBSE+TNfHuqRfXg1SMEuVxI2+IV
GwD825gF8dPaiDJ0CbfBTwfFUTY8TuoxHPw6fIzRTISelPvTujrSK4PLB12lF6mhSEHUw+DUDBuQ
HaNd6WEEGU6k4BHJMNxo3t83uLjQT4fCBsoCvT6AWfHrOFcQ/kBnD87ue6zl+0lpvpoK4ED3raxG
C8iqajokghdOvtthFQy6evbYxEffgqTeuIHkVayTUERjuPoQi16NZcEAtIfG962dAe2Ck1VgNDkI
DWYAF9VfBdtMUkqU+gm4VFJU6KQVtaR+wOT4SQShKfYHcK94geOGx7qo6KGXsgD4xuO0NffRZjiF
b8MXayDdc/Zs7hCEf6oSmQ/lNn+e/ALV3+5cdaR+QeV9I7pMrXrk6w/i5qEdYjsJlw+aqOU7XuJZ
tNjUh9hPXnQ/edRe4+dZGOkW/3lvFrhYGqWTNgQBjMoYf/z0M3BrT9rMVDn+yp5E95q1HXU9Qs7/
WCC6sWrpY8pz/w+wZST37u/ZD33Ae+PhDv/c6AZjA0zgrenBgUjzg9PQIwqtB/Wp/lJtS9pt4YR8
ZR+8hrt63+3kb/c/YX0/X20s3h1kEI41O3xCujNcfZPsW1KTAJde0Q1gzZ1fTSd/jwtqNcgSB4bA
4lO3z2W5Bw029MK+3h/Qmre5NsPFK/QVzhA7g3tDnVwmGhV1m2qCbcGnIn0417aZYxzaY7XtvBFv
MAEtX/U9sR6KB30XevN+3Ghngw7+5LJNmhPdy3/G/vwwueNDdBy+4e+9SpKf0TanhiAzWIN4ocfw
b0/Bo1ziOY5QwsT3TfnXGn1/J52WEWEpFJcoe8hd2foZOAcTt5T7E7+ahl4b5lzU2IRmBhotuCg6
UJnE1DroxHaznUpswcFZi2HXpjjnM+d9lWXlspc8Y1c/oSrgLQVPwYBEW4nzNqHeapBagpXT+Psp
2Y2kIb3XY0/9gcrGznnMBKUO0ag4h9Mr7VSxCPZa1/Qcv3OXcYlEIUTHkHM5ulzazOlhZFaI9DDv
E9i4P28f/ax3vBrfq2SA9gfDABgZ6E0UpUuwpdNir3qma3wtH+Vd19P+lD+MXwu47+73DyjA3P+C
1TEC07m8yqJrSeO2hzMzObZmxGinfgYk1hnfGu3F6gTVhlVHAPYUoAuBigWRym0mMAHnFAZZi75z
g1R5R6HOFjvuHFKhoPR6sAU+AAh6ZBzoqLw1VYBIMs80gAS0swXye9sfAHyx2ddRUfzeVileYEkH
6IXV6aAZAnbuZGQ/MhCQ3J/X1TdW4PUA3gR+Dkqty2XhKneM5cwc4wBDVlo6lL9D069Kr4eoxHcm
v9VgUjLnkThx5mXGcdb2orbINRYF6FiihRs5nrJQWd3ah3NPbWNcmtNLnXbJL30aiQ6qyHzYDu9Z
7A9QIh12yrgfnd+Coa+uNqjHFtwgWk15wmfZjgy9jNBErto9gV8di1cGxgRAkSR9W3Sy32YbvEEv
2H6kjbTVn+W2IvNUkkUcRSSltUTlT0cMDQeQBQNBNBg2bicih4CaUaYLFC3JbZLW0rkrnDNrIafn
AFHpxWkckQHN32DYSl4FU7GE0HvGuRCbtGVdSyUAF9Ahc6Nauejaax8eAXHZzbH+0HQgTMtCr3iP
/oOIgI5WXzzgot3cgPrs7bBR5AiLtgMsB8ovrX1i9nEoH0cRWePa5C74FXuhwsWJ43Z5XrDabE0H
0aXuDyHL92rZYWTVpYpU3JbaH3OtfAc/3K/787q2w67NcsWDoJkBL5phVt20wCWEZeZJQU4Cqzq1
Uyc4ymuxDT372MkO2GrRTH87k5OpSWU7YyaT8h1aggXgtkLhqLV4BtojMK0uZ1blr7aNnkaRhHoX
dkZIC+0VWZ9e5G4Se1MHcqBCEbj91YI9+Njx1I7yL4ACnJuU1ar4C5lTGngYbX6EFbj/q4bk9bOz
7VLJLyM8MgE0LTt4QGDbSkXdtp09u7R/lJEseDtbnWIAaUD7AtEDNIrcTnEnyakuRVhPTa+JpLwk
GgC5lgh+t5p2gczHQCEIvIi4X9+aGaa4VBNbwpkArYu269qEyIkFWGTv9rEHzhW9pCynePq5v11X
hwe6lYVMF23qH0/VV7EgmGcji9oYIni9vcgtGKPpDoFgm66ODoQTBhSFsI/QcH87OlVp1VQrOzSn
M1Yc7FzWaKI1kecEcrxrZ7X1Uf7UDlOJfyrsV22ozEOHYrugFrXG8YHmKzTaLp17aJPncsG27mNH
QsHx2E9PYeLWbCAQTSSasbUsr5g9Q9JO0Imq5sYN8+hV1beBfpJQhCgWKes23P77yb/+HG6nQxrb
qIG3QaepFW87cL7M40suifbWmiMEDSYQ7CBrAGSec/RQEs6HoUKUyRrLs5y3aawPhQVssAkOxyZ8
sNSKVIWIRJmzimgGgk84XhSM0AWEbr7bJQcthhJGg6GcmxAIdR3XxPkEtQU6KdqBpTptchnitI13
f0a5nPGTVW6jxQnLzaaAVbx3+60Z+kHA3CRX/bYXKTtwJ4c3xd+ER6mIHWtQlHOrgHlDn79bzcOs
QxL9/oj4m+AnO9zy9X08wD1jSHL2nlnfAZbdd4pNZqVAZ70KrKK0jVqdyObsF5JOwP1CzUSkyiJY
Tf66bACUWYS9rpwlqL2zwdjbY/2gx+bBaHvXqLpdmtZeq4nmmE8V///gHeh5o3QMYbVlEa7cU1gl
umQxSTmXr0DoQL69JzPd95v8uYQmBOlfBZPNJUWf7HEOoop7szIRC85tZG9LcKig6ukVWU/HsqRA
J9IZwpeZAQJ/TaaNw3yB/dVNhSD7kRKiz4xLWhwnwTtTbyvnHDwa1hSfEBiorPUPM7gIe2fYGNNM
u8k8NPNRb5LzhOrozLamBCZQTXCRXV3zq2/hMpl6VFok6dh4WoqUPKaNTtDlPXkxGSDePopw7qtH
F7DOj0hrKfzQ5VCq0sbEUk/jawU6mdlXdJKLrnt8se6vFb4yw42qUewmH6xCPedpU/tzBuGHHtRB
EdHluJcAe8cdkcZDg9yiiQOaGSNa2Npy8DS7cNzGnpO92ozoDu4kdHCq0yuzxupgOU0AsoVM92Z1
bomVFLPLGr1/CLMy3t3fJEvGcZW4f4wANxdQsn6oFhnLul2diSF0elPXQ/WcBNVjWxfnsLMlgddZ
24cANOKSiGREs3gyEmbHXW8pMWbJnKYtKGmtnd0o4G4KCltgatXBAaEPuhFQGQGAxUUKoPT1RmGl
erYS7S2JTd9MN4P6APYMYjjnBFyNqfwjqhhNk8YzxiKkeSESoOeydiAYIGgO8jELw5XxWsNledZY
zqAObJqLbJRE7lOqswBNN++lGbqh+uX+AnIZ9WIM4Rgq0HgEQEDmcYESkyZdkfrm0iflWarUZzYW
fli2HSnleSfNJfY9AHab+1b58sNfZm0050I6AWgCnvY2rCTwDmljc2nmybfbfrOI0yXPOGhSM/vt
9L2GQol8CVuvB6h6aHbzsMGztyAX5DszPz4DKli4/oPmVfnE9ps0cTRMttNcZvYyP4L9E2Qvab/B
XTAwUGOFUKfkWaB4fkddeSoPzPQzxetQafYiY99OW3kg1TFSNkyDNsMxKABQAH0vBKJJJz02ZxGS
/iM3vTluWC30oiykPAYWi+crj6xKayAE0VzKnfUz+8O8nlbo0p+3gdse5Kfa0xCPmm3tt/6w7Y61
l52HQ+vOj/LDtBWB7D6qbve+hnNfUqEnEkp/zUXdQNbUa2jnQYaNxkAKzDQgv/5MbkzeQ1eQqa6c
DxU3MlNBKoeLGf/6l3VzFTq53F4UBnq6gnbqN8vA1BfwmPCdgp26DIIbJGCs4NOHrAzKU3zHaNWg
Q6VtsVPjvtxaeX3Jk1enLjdJ1OJSHR6LRHFnxQAd9fDeSn86+9uQKoJ9+jn1ADkXqgcIRFBUxA/n
ElAgU3upNJtL4gB8b9Y7rYqfw2ejcGNdpVPrAjiDDu0ewi2DRaCu/F0wCytzri3Cv2AjAnATcJhb
P4+uUMAvctZe9PhbMACfPGYvjXZyQLYAUqQyiXbj16aG0N+pTMNtHbUUz8BG+J0pCS1VXZAN8FXD
5dwCw4xvAckeAHj8NUIC83xXZVp7AS4bpbNjUVMp3KC1bQamvnAMd+ze2bgx46dKRtNEVnqJpgra
8Jc55zcGev5BAwcUK/7gcmETPNp5gNh0CYtKIbEzgXJ1ANW8YOY/ZYEYKh6fURGGLc3iKxB9HU2o
m/bdRY9oE0LyxUvsr0x7sEBPNVyCwpULt+t+C6yqnwYH4DF4irDk2Hag979d796Ju0SOI+Nsz1s8
SU8P00j1sSeGccAzD7IBAir4cTsLbzKfI7AjKyjsQOoG9wgQvfNOJQb7uVWp9tmVtv7uJ8M7MJJt
Ss2DwI18dv6cJe5QQSEZOsk1LE2bEjSUoLYgf3I8L81Epyi3uhP1FRL57RbEZtveYxvbNd2RKh5z
o33my4fQn58M9/7Mf3QV3Gwr7qu4W0ZhaB1EaxT7DBUFOrrxb3uf7/Jj71dgNtYOyjb1U7egf/B4
XHuNO+BHdk1f2oAiawP9O5JuEr/cpIKWi08JOPdZ3GVkTjW5QQ3fPg9UgXnLy0lJJNcSDJ9HAaLs
dLv83MZTmsJBK8SHneKrTNEMBIbnS0h+ffuBR2TSHAMiE8Fu55+X/jIK3moVdLdoBeNbIRxZGjIj
N+zz7A+Yc21rbOcto8o+xgNr5tY0po8SGmb3mNfN/fVexsMtNwp5KEug9QPR5YPy+iqBztWqVUfW
O+eouNjqqULXR1y/svKUxkwQylaW0HKQ2ZroY10w8XyurvVmVMeldGZoJa0o3rLByamWyFlA1ubK
/1K9e5nUa3O8nOGsRDO2ciWdLRAHV/HPrPnXU4d4CJVZFZBUDZc07vwa1agpdd2zi9aWKJs1xC59
NNJRJA9UCUWcP58XSsEzAV5roFGtO0gYbz2iLoVNjOIHrNkRNLBDUryq3/QGbf2CZVo1tDh7iB0h
sPDpTapPfZG3GruoNl578PB1KW03rLYVE0TRz/sBc4bGoaVcDx4IPoiiNw1YYonFF+ucovwW6alX
gJqmAvamIExWvVFEN/X5wusAhrc8ggAOCLk+fsnsJClKdNrFl9aHMsHpp76f6LtE4scMlO3hJqG9
9yq77abED8qvIueyvGHdHjaYB9DVQGF7eW1cot7VYbP1Vm5HLY0v5ktFZzfwy+3/I+27lhtHlm2/
CBHw5hWWngRFmdYLQmpJ8K7g8fV3QXPvOWQRl4jZexTRMT090YlyWVmZK9eqbKN5fXyk6d4z7Pxb
M9QV1nFlRCJU3S+p7jmSLumDhfqV8QkW0jWxfAfIuENjEhNQPEPQ/zwXhm8u3SO/hJWPxkqdjgQB
i1KF+IjizV8xOoPmhlZv4LpHHYrqZm+dwMtoAP+sF46qw7kmhnREsXMhfpnbzddTTl1ncpRyvsxi
yhUdIucC2MojPSi2MXl6POl371jMOXiwgFwFKS9KUNRwK3GQ5Syuo4uEpKCaBXpliCyvK5zbrZcZ
zeY20rU1alRl04R551XRpfqIrQSkSpqO7WSoFm/wAK+lwHQ0NrDLem+O5ue5Xo2ODB7a0Ml3kgEZ
ArMG8YmsA3ylE4d18H4yfogerRgzgjSBZgICZDLrJWLv35ICvSdAnYTeYtCx4a6jPjuIopbEvBhd
Wlsw2+16RO+JArDfaPMTm4E+GOymNot16US2754bu7NlPV8Dk5/g7v1IzWzT9/pTaDKnwPkP1g+3
E7wDigNot789mn1X47YAGeelbUCWoK7qZjTrklvJiDMiQU/Z82N7dxk+7BfAHuVf8lXQxVH20PWu
pUxbxpe8ktcZ6LJzby0zCnRGFjAddL3p1xtcW6K8AWlKPOh6WEL7mWD7EBVqbE/ZJqUjmgzyCm9s
vv7vxkadhYCgZ4XJCowNogxRcGr6Qxv2er00svs55MFwgMsXmtUoM9MAhjCNM2iUM9GFV0zSbNPk
4iMYHdeBEEMYALVDEfHouG2ZVefET1ykF9/Vkk+f/QYNHEa4xxBH0WRx7NgFgB+H8UUeVkQ5euEW
DCY89/l4Ruk6MBaR/38lK7zGOI2KnXq+x6ubjeNLb2tAopZW+lOcIpNfA6Xq1CtiJTqb6+VCvXfB
7F3yYYIG+/kAs/UO4otu7lZmA2jsuGls1i42YEfF5/ALg7132QgQcQqn1CByu7QmY5L4XRLzfXwJ
GNvbA30RrwYP6QVugRGVRiBPk4rIg0UpW4bWKAjkb888G+LdW/hscoFynPsGGi0dgX5oAdeo9/rZ
Oe12r8736fvbe+uO8ZEp9HYJ1jUzVOSVp0YXeSoGC9SypqkWAYhVZhfvPbOZD86KFy/i+ywZRjnR
soDXUwBBJR12DwVXei3ps8uwEV+a9+DovwdPKJ6smPOATuruyXuFY93HrJ4XZrR0RifvcuvyYR3i
bUjxgrxFo5PnIAqv0zIQskth9jtUBLa+88oZqj7p3iT7YelNfX8x3pqj3Co3xG0SSzLMrdNV6kKh
JDUgXnUgW3kNvOgKDebP0qGya0tzaid8yp61i2exq+YVkD31wPxJnpcioZmMwu03UQ6Y1cJo0s2b
poC1Cls2SiewJaszeTO3vcMSyPs+rL41R+3qomhDEuZKdmEYsFyorpDspeEoNoZGngU0/EfmY980
XdqPVpi61AumVXpJhD3WO/BtYgrlNhSXGvWmj6aMQJ71V2wIGUgUCm6Paij7g6AQNrhU5JPlXoul
NNfMIEAPgrBNRt4JRLHUINpMy1uQeAQXSfnq6xOTOaHX6I8nauawI+pHuxRERREnalMIeRX991Kq
9SJUZC5HwRStM69XCw+q+6oG3hbXFih3grRkxngFLHD+Oe8TSDCduGTPDk4ufam8nV9Ef9u/50Z7
Bl7WQAX38QBnkifX9u+uC9SjUp4Hz+hFfPehdv0Sf0v2uE0+O9Pf68JqiCxxHRbr4llAX9uC8ZmL
GPMK+krQF4OHkYYgiFkmNAIp8ehJ9Q7PnRVx5SXGdnoXIshAJh5GePDJi+CxvF3BauzCSs79/OIP
DAjkDypyogtTSJ9e2gR1erPGU2o/hYkMzUXMXwznpXzhP9JN8BTitSRtYk8ff5JDeuou7IL3vEvz
/2Mc1K2YSYyRzjG0pCO5OkQwfhG2xWtgBE/yLrEYNKKEgb50N9BnjrY2nZer8xDnfVn0k7V8TMy+
3qXeqCfhQpacfpdNRhD9goVnqhWjh+DWSNRqI3gD2BzOVwW29zlOjX6EVEq3YOd3f117KNrQtD+v
RlN2NfD75ZhfBHQuGv42f0623KY4gAluaZnoS442RU2cPALxzqO978JsvX2xTo6+4++Cc6QnC7f3
3ApdTx7lsUothuOVYUiBoI7ofZXyOoqdhR0/ue67iQNxEWrAE66STopwMiPEHkQiLt1GtIJAbz+L
V+05WiXPykmK9HRpoeiCBmYP6U7wJiIVidSdSC0UQVhYTEHJRTjyid6dK1c9ItbcCj/hcckpzey+
G1vUStUjA4JGJikv8TZEG5K3Ku3mNV/YD9NfQk3gjRFqlQI0CWqKAiPBOjkJK/bIo53u8SLNjgO8
xxDowbsVZa/bzR16bQzxnLK8QPzsQzgEnwLR+Vfv47GVX3pjaiS45FFgBrRUnqp9t2Z4KU4AVc/L
S/IWGP327Nh2v9URKx48/dVwV5HeLAxsZu5gESSw8HZTNZdyD6nWxY3PVuUlPfulzh9rB9tu93hY
M6cImX0JbxlsNgUsl7ej8jMmLnOGIReW20eJprOp4ftL3b5zRpCzRRcnsBsgnqWufpBPpFxbBNUl
5NYRsGFx4KiAETweyf39hwfTlL9HOXDSuqJ2mpRopCzKDMgQpUDJMZHB5A2Keeu/s0INhW2A0cxZ
WBGDJwYaf3m/2Nh1P1vTQACnhh464NU0hZmUQ8mo8mCi4Taj+MEymo3ue1lGQupUDPoAhsE2NzR/
wwhohIEQwsKWmJ1IaHFgw6EBBsoEt1uCi+VYghxqdenbWtNTpUyNhgyL6PF5M5OUoITqOY7VrRkp
aLxh8AGuASUpK+lgogVdaNYafKUDIMm/sfF7O743lQk6hUUBSzogw1aU0csxOXa0tQC2eGt8ZFIA
+zygM4oBGk7sqycDJc+/VNHSrpxbzGtD9GQCwAauTqW61Bnq0yKa6ouTtHRN3dVF6eFMX3F1vzMS
GryDHBAICRqvn3a17z/976wykL1bAaOEqmBoFs4Kzcu9TUyX1zeB3uiSOeXffaTanxr89t8flImw
dCLPBjsEXaoOxlxKU66oL5USBueJodUcx2BJ9OuuaPI7cnAk4xJRJvFJahcp4zAGqsrUKCeoG26b
nk0bfBU2twWCGp3Km2Qlb1H15U1DWy9c1r/wr9sbAZvoyjblO5uynXgUYDvXmdc9ytFGYZK1vGmP
lY2csJ2vP3I7NV+gXGwn1tPX4wm+q6TQQ59il6tFT9pC4Brfby4AYNqqUxzRF6ezTrH2Eh1Zdlty
+pWCrliUMc78rj9km6W69x1KgP4E+hh1ad+xAmbAV4G6/1Re+2rjKW+gklReIxF6aHjmVXZcgsjM
yZjRSWsNNHps9jUIJUQQd02sy0q+C2PGzKvIIDm6+sxUw38dz43v5P23NLR6xxtNvtJY+/EEzkTF
SEYA+T6RyAPiJlHrB8FLOQgboEd8tGwUu8q3ZGYL3eTXbK/tli7zOXeHmw+FSyS8Jt9zu1pFw7Gk
ZNjmwjYfrRjrXBeaj8cz59OmbkX5l20TmNBbC2EUikofxc0lqKJk09d5tiaZSgy20TQdAPhywd5d
8n5afSS3BWC/JqI3GnBXDbGSMFCjwvNF0vfRk7RfPQHQ9vN4WL/VBvqYXZuhN5mSKBkYsZvL4KBZ
ayM9SX+5rW3vOVM+kZW3c6R33dH1c6uf15oVfVjM2nVZPXh3GyA+nsD4pv8sDF24fxfcDn1a7auz
x5JqlLQG3ySDfUrdRgqAZWc2sDXUMVBPRC7RTZ9R1youo2Q3b1msg88MeGzFLFcD2IIrq34Woi33
U3Priv/UTB5SgTtvMIOlDNhdrZNeJepuIGlVZ3WVNBc+3lbtXiiMFSbEtzNDM41O77b43aDjBW1F
FnEM/my6i+Jrv3iGR2tI7U2+b1nwg+fNpUudIXYAS8/ZTyC2fGJoK0ZzK2mjpW7aHcti1IVumxTr
kP0s5MRIFB0VkzQ1BOZtRBvbXiGmJpuDdm6Bdo8tEQ9mcdPxdtqh6eqnWJOpVUjnGIfExzy2etXQ
IITVHILi0HunqNK7ojK8QYY0I7TH9fY7Tp0GWkXWKNvCOvwLFpit6gPRrPu9t3Ap/uazqXlAIz1K
ByAjR6qNBkxWWgVOUbmpLm/vx0/AZhi9Xpd6dmL0zxD97qE+FaCR34ekm+5bkTn95Ab+Hf8Rsov6
4bCxNqy++UhWzwKa1SNc7U+BFQB2NSBp/c9PB54DnIHHx3Am/8IruMyRW0JYKvA0e2dDSJr2yoCw
UFknLPs3lJu9+Bp9KMxK1uyM1BemWbFAtUbEfmx62hx3kwb28wnwrSEipXawkIeJh8RdfekkqFZV
Y/kuRtobG/l7LRyXhCTmbgVFAIIS9RV4UwBAbo+2EJEwa+QJuCsk2xQa0lJlFqxoKkhPy2+RcASj
XFUupSfngokbs9QJKYWSJfyEF9aOL5penMRST57ijf+MNj+A1wSLM3idWbMmh0wbs662mVOulhhg
78oBcBa/ktMTITXkRGlan04JC5Fpgdvk2c1E02zzkW/Wz8MTeq97ASgFC2/Eo7hEbD65S3qF0VIA
3VaAiCTUgW7nPB2iVCQsQhlG2ufQ/KtAQfV4D82P7MoENb9MUCIt1Xv1peScAksJmfiWD5zWt2Nm
Uxh5gQi4+4RGWffy2PJM4gBzemWZyk/IRcRraYDB4R1jkzUUHnCYv1v971+AHLCcnEFwT/mmhp8l
UPxdkfR3Qa+MU2EHL/rZ2AQBELJ7cdM+FRncir8J4FYAiOff0JzVO6U9LBIo3acBbwdNvZM7xSO+
ymC6K4sArxEYssEBNxjvJMDgBfA5AzOR25kbmxrQL/xC9fQOA00Nm34WaKnnt7kA88y22DEH5aCd
+1floOx7p/nUTsF+KXP3/1llZHGBuUanCA1FJj7fyn6Pk+P1evoSn4unwB5XmpH/DTD4QIc4FvNH
uDxVFuvrqekdlkhaZh00atP/8wXUUrMCYAWpiKUuBEtJDM+pkIlfxew2BV8dD4kztrTY7uvx7r6r
4P4z02hKxjsaLSsqFZ2pDOtlQoVIiPvbr2Vwjvi6+M5aomCH/jo2PPbEDTsV78snMbmAKp0xeTRL
L6z35B/u/cf/fgQVjnUVBIUCGZOvJk1nBRx8dQetdaOVi9fH4531VBpUSvFcgIDSHRrW7zU+LyT0
V4zffL5nSW08NjCt0t1QrgxQrlBD97USKWx96XfMm7SS8Bbajs/ywoTN3nLQgvmfcVDukBtJpggd
V1/iH+Ev8xZ/a8/qTnwqj1m+MKD5fXllivJ/UOkpxlCAKRDs8u8jjsI+CQxIAbRbdtfvtU6v/zye
Q7p9HICbqdEWv8giEpsSnXBU2JFLyxTHHwqU5A/AS3/SjSRtOrN/iSO92iqX9BWt+mjQWDA87XZ6
9a4M0wIdYsUyCCs0tILgHU52sqO9adtyz+FV8JPa4WlJAmnO7UxZLFyaiIuwKal1jDK0oWY8Hn11
uce7OpCJI0XPRHwm5biqwZGP4lKpgxu/ZAa9Z1eiaJBMmFQ4m3xDUs/I4myVZ3ZeLS37zFTcfBm1
7E1HBM4b8O6ATAlfbiW0oLSngP+TxaY4HjzGLv/U+3GTRJ+P12C6WW6WgEPjHJDIKAZMj1K6E5mo
QVc3CKdcNKRpQPvLBi7BczOcSo9YXOcZw7AEHr+rbasAVoKSYVoBEBQhJ4RvunoOQnJdRPW8qNyA
OfqD62mM2YvHrAZsh2yG10A2BHmXN7bQ6ciDRYPDNt+PR32fCMMnABuA1rdJbwOIr9tPyAs1CEKt
rtxGQd+xztTGwL4nfG0FOWtzEmPICp5bh3BYJ+VaCcwyPfHMzzgM6N0qj5qTkS+f0QXVaJiFBbnz
aNOXoQ1JA2kGLiG6MD1KdUPQOFq5IJIwW3FXMj91demGN5C+rARcl49n4u4umMzJIgt6ecik4sVy
OxF1njIQOewqF0o5hhhsoVFvyNXpsZH7cJKywt9aySU1TQa5r9wu/VFqULLWiqm1pVmxSCKx5zi2
I36VealRNqtsfO7DcOF8zS/41Tin83e159gmkCQf/c9uUxpRkDkKU1tRmUFnelhXY25yoSHGhQ5W
yDT+86cvd2L8XtfPtVRZXgBK/o2oVCCPOqEBjfOz1eP5mV0E5GMnKUMJtTnqQOR8xoZyNFbuCBRC
4696rzKSdv3vjSDfNbHyQg4dtAO3M9CoajiJX1duqzKfVRWSVTzxfqOsvsTtcJ/oxHLLAsr0IJMC
NPY3FXY12ZXQBHVTcLXbQttSDj3L7/djCKiy6PDQDAWdxNR+JKyy1KyEc9uchX4jNavwVG4jDy1U
ab0DSUrA2wF6Cd5DI7I6NMSm3rEt13nr5IrecQZIN8pyCbQxu0+m0GxCgXL3KkN5H8vqqCm1GzPc
Nu4ki+lafQiGc4gOFzGHwot6YqofDwsVVAhNlU+8w/UqPHUh4MVposeJzb81eJ/UhZmIrMlgVz9e
yPsQAdML2hlVQacPijG/Oayr6RWHISpTyBq7ZWcGHKBwebZDG7lntdA4flK+gOMczMc2Z66JG5OU
v6y5yJdkApOB0ab7BpAjpj8Lg9vioZJ9dItNg9NmpK6lCSeLWpOGaqtIl7tCOEgknfzGbX7qGt3x
sq6dU+88nLqe6IhTV6G00JU2cwZBnwDuLvSUTL2Y1HugFwBVzaSud5HQGc206NA04vOxUbFKsGBq
ijKowU3eHWl09B6j1YCKv9lcIwE3jL0L2JVZ8JAVmSiowNfpvz9etdkxXRma/vxqo3At75OiZnu3
rR0lKcCEvWkGfuEGuYvxEUBcj4aKqdSqwh1bYTRd/OpHn4X38ngQ94lzygC19waPk8PIhwGJ0zll
BUa/YLDRG4HKp2yW46F9aRfi/fsFApHB5MFYHsVxDO523kS+SWLFC3o3z8PcCaQi3tZQLDfVcQAr
ZMMvKSfd3/mocKCLBgk7NACDavvW3uhJEVAZpHf9UFnVx0T0dc+rLIgfm2OMDe9HS23g94sGDAPg
GTzMIn1HN2G3ojBwqMf1bqJqyJyG6PmOM2XJyv3LAlQIvw8LBQ8MbHhqIodEagI1lDCRbamsSZKq
NqAMoGBli9hsSFqsIPARrxKCt0U1ZD+t2gxWCH1I3U9732KD2NfRZ9LaQOn5lhr3iSP4ZCnPPE3v
7XmcNN0Qjk54UTAWUjs4bKVQK4VgcKHLqWtaaLAAHnKdCll6OwLx8eP9PDf119aoxa40rZL4AXFv
W+amX0krscoW0KNzAwIbmYrAHnqMCi3+NyAt2XRiPLgC8F7ecyhhG+1l4YXlzo/Hwt89W7DAoBgF
hwQoCdHVT3nNOPFCSUybwQ2K3A6Sd5bYKtD1UW30R3JSfPQ4qK+B2pkl8NvB8B5G59R3Im0LqoMC
DcjtX+lPFiq6OpFy9J+Pv+7e/YGI47egDjZGpOOp3dcpSqoNZTe4ZezvQgloEK2ELnWQJQs38tyS
Tnqmk8w26on0LMh5o/AdUw/uqNYHXyQrPg2eH49l1gSaKDHNKCnA0K2LUBixqcQOYwk4KK03GSdh
MOy4MJCZ0AJTBjgsLqWpG5ZGhw25zJVElgZwLmaj7sEvOL7C1SaR8toIGnV4lcKqXWVMQIx0GCpL
BhZ6UxNSGSCb5c3Hg55bQLzPFAg7Y3pRfL4ddJJ0eUEibnClSjlK2DhJkx7Bb+Q8NjPj7vHyVTkZ
dFwobtOoriRRsDdkdnDDLjhnoMWIx8wi5GNYohubO5eyAPQGKCdRR6fj/FGqZL4U4tGt2uibxJqZ
4RcdpSIT1JqXsq6WyjP3YRve9FcGqRNQ17wvqJ0Pg03tdNBQ4Iq/YnZJWGC3dV79K7TW46mc3UAy
qk8gVQH0Hk7/dsnGSFDTFFglN402XCOYPNjh5QSUZrXu41nti19DI9rD6B8VcCRW2RL34Nw5QUei
hh9kjhAn39rvIq4UckJGFzDK0SCCXzgMLyzRxd+1+UPmelKLQHkPARxeVNRxHEjApGWoIHmhxCuu
MNsBrIs6X5teKuvRk6A46FwGDZdTMJpTNKUpjPwW1D4VqrNh/A41vCgtN6QWnhbm/z5wxoehOUee
Mq7TSb4df8pXNckkfFjPHGUgWXjBCBiLL4/cs1DYofTeLeV45w4pJgKYIqCz0f5EvSt5EdXyWBRG
nB4fnLCCDVjFOkuWXiBzh3Rqy5Xx4oHIDl304vlM6yFpPLp93yboMI9AYaGWRJcDMCh1wdfjeZyJ
yBB8g8wJGSpsZFqtuQ6KWOtrn3W5vGadPIyf1YSRDNYXAG7PIDieEk6xWrFf6l6ZObEwrKlAZKKv
HfzJt+sHxLMqDlUAw0/8hlw6h++MMdvUP1zz5/EQZ9btxhIVh6RsKnBFhCFqabYuJfB+gFsyGJTT
YzNzA0KxY2JCm5oqaYcgpsmo1Vk+uOo+MXBGypdzLhlCYORL5PFza3ZtibothgzsN14OSyS2Nfkb
SEKDsG6MJm5WvVSt/e/HhS4/bHpgz++p1fygYLtII4OrsImlBD6wWJwpqOagpjrLnrMCBVLv8tjm
3AjxKJnQmODFuWud4snod1rKY4RoShDdAX3doI7LwFBpt9ECXm/J1hT5Xb0dE19VvUTD3csa7CEH
lB9cFfw2X7Ay50jRLQA49USJPBEF3ZoR61xJ1VIc3EEDBrHJj3mXmVIf2V4kr6FdHjEWAQilO0lh
52Rj/cIg4+B9afKBlYwQ6Xl3UL+a8e/jiZ5xNjdfRZ3CnuE6hgkRBvU+2p7Vds1HYMcBQVgcSfpj
U7PzfDUB1DH0VBxCtkEqxefFRK8yVH14/ws1OV3Dzo06LPESc+5MGIKSKzQB0CMPJ0PHO0Pmx1Ey
hvDYNet6vlN4rKUF6zb5lGTr8ejmnMzEtMjDacN306A3jxvjlgj56AJf16w6Tx1sRsRTMBLGcv3Y
1ExZAQhajIkDfHZyn9SOzQcZfnMsRjdOngj/ksbfifK3PqqRGY6HmrwkzGtWbOvUBKwSVHZLWllz
Q0XgAbAimmSBy6DuQVZlqg4aQJhVsY+dNKv+quEIvZUqXlKlnXOpSK7idpieqyjc3J4ZHtx92sDh
xu0gH3kWnvLhKGxHPgTLge0HSxt0dlxX1qgNSvqx8JlcHl2pRO2xBU5YDa2y8RferPfIuykbgYsd
XRV4UaKJ43ZU9YAA3ReZ0RVbM4UiMdLthatpfzLI1KUVsF6FFUmrliFGF32RyvSQHYlPUJCN4k0J
0VM+0qHGlhQGPx6k/hIWqh53yl7OFh4lcwcW2VeA0kCMiyYQap29vhR7VfJGF6BtaPgQ4dREMZoM
YsIZWhC2ZpWyxMjV+j/IEqHNABkb5EUl9EdSy14OVVEpIM9zlbeY6CJfmaoPlPg6LXszfX18mGYW
HVEWSt6IJQFHp9sHYzQ7DXj8sW4AJkGLC1JOL+o8tEiTFKvHpn6zEVT6BWUu0LTjUYSkG832H0Va
18lKx7mq4l/khE3N3EPknPQcb4wDYUFfjl7knjDo5h9lUFRKI2c3hE1XPhzZGfKL2S6WQ6KPjRyD
hV1SbKVtO1sIQ18nidbsIx5aw2rCkV0R56qVkaZIkDz0oNre9o2FbLNgAQuRnpKBDc594Ks6m7S5
maDla8FLzdwsv/V2FU8jtCiL1C4vmrqMgiYT3LzZpTXZp8NJrVAyUNWFbTrnDq8t0f4oDcK8HNtE
cFPFBn4BGNIRkRCxgixfceFBSUAP1oZGHOi56NvR++BtmwyyiT3z5/ECizi41PriQ2S8CVkNDbd3
UgOo/RFNw4ewXGZWIhLsS4C4e9wWjsW1iWk7XwUrNZOOvZbFghtLWzk/KAQ9BogluoZ3lH7XVwcF
SEAkVZNhV8uDwYOiKLIEoH6i838yVjyHcKPj0qPbqri4iqtaLgVXYpmdwLSGEodLT7zpCX0/n/9r
g9pCEWlYrq4LwR2MTDAT2UmNPIEgONnExCo9M3n7r8ZEbyS+RYdVkmJMIVLvEpBZQGE/tnCPrwE2
CF0pOBLg7EE3GjUkoSfFqGaM6Fb9upd/KvG1hnTOd+PZ6d+Stxj7sb177wZz6BpD+WXyOizlSaua
H0kAlj4XO9MOs2OfrtikWjByv+0FlJEUQZThIlF4pZ4jkC6o5BhUnm4XoHt9yGrQcqOqtHDMp5m5
3QzgH4DznGpJ+EWm8i1MlUJ1hpElt7blEjzy444xmNAl0tszFy3hI2fmDZ2VaANBEzaynQoVCiRx
61dx6EuuXKa7EtAxxsyEdqFTeQYsgK5UJI9QlgBy+i5LRnqF7QSlwpC8gtgVV5OzFEGkgrBDvMv6
ILRkcVTtMu64VVco4HtrlOCgCHXulLyfrzopjhbW8j5ixif9JpRw6eNKnGKCK/9Cxgj0RG0huZWl
Km8Mq5fi3w5wM8Z5vDGnjXe7mmixw86QQUgMPr07KimI3oCTvOLcMTAlVtDzv3JvS8NSl8P9OkKA
HE9lROXoWUQ2+XY4wcSBNKQyhxdkCeVvFiR9PBE0C/k0snC73/FMo8AEW9O5hk4KzjcVLmm4Qlmp
kjiXG1+LLsObziRBv4ZemDV+Mo0dx6zZVVarhEZTXtrirHI2ehhrdQQIy8laiNuDvjIBnw7US/N1
yHyF3GEoLQIhysBkgpdyIfT5JQihFwHEE+CJn3ASaEC6nZ1SBiN8iKqW24Fjq/b0lGw7JrcZfJGa
/i3KN9FQSOhwpF+1NWeUyG5mAB6CaN0ACa3Oj+hVOQbdVx9+Vz5GZZPmSMpXPkJGIPzKmcKRh0O5
KwE3KYRwGxd71CGNINc+wGv1eD/dewfAq0TMO5wrCge0D+LariMgT+Rdjtkoaa53Q66j0VElgZ2P
Lz2jF8PCZXHfZ4f1RuDIAkOBDYZb+Xb2+s7PuAh/4qbngvmjFoGRJmYmAUI1Pmsj+4mUTNGes24X
41XGAnjFRqreHrhz9iJVoxEU/TroLFaKDK9V1vlgRJHpN0tIwN+00+0ig0UJdMRThxmokOmTppZ5
3HZDILod8TSLV+LULj0OKzqUlZuLBasXOeMBlya2uqfm8ooBNhxNr13783iJZjLm+BIN5QcJVQ5A
ZKlna0yqVPaZUHQVrtelwFKYPzXavSs10jkQFicHTNG2jOxCsR5bvt8ct4anC+zKqbF1rAiViCmI
tQIUlkOO9poUb2Yj1TZMfKqChRfe7EiRMENSGqzfOGCTW7oy6KkMB7gVkd1glweXZujANe4wboRk
JwSgsjrTpU6vNMFmiwXExUyaCQzUcKzQlpjap2ncdSykHuO3jewKEKIKU0HXxPfOA1wG3ocNQiNM
wGppk8ISKt3/q1R6TqwiWWlesRrEfRitfT+xNLVf+K77e2X6LNQpQNOiov2XWgJehSheJHayy0j8
SqjWhQ8G7pEzs1yyvX8Pt+UkgYPyBfr+IR8HcNPt/LcBJ3aCNChug37bckdAyzrlLaPBjqKnAUjj
I+n2ubgOomGrcEth6/3dBt1rOAbkaLD+d4ngpstQjNFaxa0FqwOrpuw9tdEuap6S9ispz8pLD3bu
rI+ccWo6ewVGbOgXevWne4069DefQIVkLJq+SR92iisXBsfYfPwClCvStHu13kagJH98vu5v2dsB
UwdbULkxY5hRcfHQlqFICXUopRiAWlHzpdTATMwEWyA/wD8TPRvdbtZl9RjUqai4fYAOzuIlQJFP
3nIjUONiXq+RB4kA8VDMxNvHzenxOGcX9so2NauQEYpAhisorqY4YXHKvbOf7LoF5/F7Qqm1A4ZE
wDEBZTLayCnnAbCElFWJEJ1FhsUOKRNPDE1f8VqQLmRVVCJM4FCyrksB6JGwBj3wvqy4/jUs/KLU
I7Rde6uercKPEto4r4ymQcAG5ZzsEKU9qCPafIAskob/2TczNkEHSBsGmbeq44hVjWJMRhW6HEAN
m63fKd/ogw4LA+TAeWqEPUeeValL38RgYD7ycco74BSMihMJKaIDqRsVeQN2EoQ7olggIcmFQB8a
TCZOf2nNJEYX18lHPVaQQQK9CLhRBQ+KTAkB5EkO4v61YxuvM7NQbtETKnCpkUUC+oLyulQyI4a0
8Vuk9A3eflLOnFKwh4GSDKVYyRhCb1BPPcEr4RuM6AI2QdcjVwKs+fBJ0q7K9D71pOwwwte9NlWT
gLMeDSK7mEuS0iiIl5ogOuvAZtioSQ8+rprZjazgQ6cKubzKlDE3sdlJY/cpy0GVGlXaoszT8Hyu
Ocwoif5HqhXwOGwj5aUd5iLoPIc0b4XnASKMu8EDFm6hqjBz8lQEPZASmvg1kVO6dXS4gaqAT6Pw
DMLgU4R0pR9/MEr/9XjfT86Z2pGoV+Dvh+iNDOQu9fRKpRSsSr4WnRlJekXz1kHtQnnBh8ycLZTN
AKyR0aiOoz39+fWVKXCtL/YMslxpZLTBNu02qtabpL08HsusHViCThW4JdBaeWuHQfMXWF6T+FxH
SLX5ga2GW9ED9D1cWBrKBQMChvN7pdpHOYskkZMBsFqIyis/Kd8aatIa44vSg5cXSV/AIIx/NbD/
a2+SOpnuPdw8twMbqh6JWF6B2nL8DAYX3HQbFajhRnUf26G23D92cLkggw0oCUgSb+34YeX56gA9
TUb8CRjVRFuSXvOM9R9YQbcpmM9RzIR8NGVFjLu6rTMITlaggmy+/Uix/fH7sREqKPlnKFdGpqFe
7bmhTMuyGYt4h+NtDOUPm0Mj7TSCWbQj5mNT1BG6M0VtbwYgir7qMR6UB01110CA5LEBKsa9M0At
S4Z0RcNGebyTO+GVC1g9lRurJ+IacFgjYMW16vVWGC0Kn1Ln6c4udZ68Ptd6P8PA/Mr7qpVYl8L+
awRhxv8h7cua29aVbn8RqzgPrxwkWabHxI7jF1aSbROcwHn89XfBOedsCcYVKvmSR1epCaDRALpX
r4XQKaPC57Ofv40xeRXgikB3zft4p4KzNXVhbBoikzyoS6Da97TaudMdTX+4eFW6243jEL+xb1L1
JUVLdg0h7qX8wxLYpw/hIqLVePpszviQJgPUSH/S7cJvtv3lJRX6DOPYtR0LQLUPzOmJe3pFU8/p
BPfU0jR0KuKT0pZ4jXD1Tkxwq7dCi8ZWJnhN2pNbwOFCp+t3xDH/qSBXeHk0wrhxYoo58MlokrY2
54mNJuvf1QYZAfImfeiJbSBHCAwkkBg8mN5qTG1W56GIO5UGrvLWuRBlkLHzy4xwa196Q9WM2G+x
uz0oEGxWp5tpdSSzJQxNAF39dyTc6TEDcmii67+I9Qq9wpB2UL5qNXQIwPBVp9//ZmU+OF6BuIBC
2vnK6Oq0ppAhxKxpeCd2T41j+p0sDyGcNbz8oEcJADKSi+dG0II8T4QpCDt9wtJI83RwlzrZDcAf
SZxaZor9/cTT5rrUtKTG3CX0mY5VOLcPayErFgs3J3jcAVDFfQVijudGVsYGkRhzEfed8zRv7pvS
JxIf4Atbv6OM90EPq6Fp6qP76GQglUNsswKdTozU9wh2PCSPzOqaIs2UDuMuq4b7AdtUn/IbpSmC
dopsmmZRn5GwMNJ4thNJwlo4sSffw62hrhVTQuyFjRlqODPYWd6a4vmyMwoiEhNMQ8oKcH2k87hz
rKMTxjnCT+g44hnj5ntbb+qQlM7qz6qsPZ9/TrIpPjPHBcBGB4dyumAZ0QcDshKEi/mntqlPrjp/
ox1kN8qrwrlSegPkBFVEGxpmMooPwUURz1jA3dDoBK1lnhFNWRLTpuuEq07e+WoPYSFlBJ5ri4he
3OfLA1n+/Fw5M8gtY2ETdfW6rYgHQIP8pYUkrJlQV2JFEMHOrHAbpMeD0KQmhrXW73gINmg23c92
6jdFdNlj+Gzb7zU8mUAufuGeMeZDjTVcx0diPzTZHI7GDUglrPsCe8Ws/aS7GSBVNsoSH/8f0yiv
oZrPwIzGeRQw1dJVC0Bd48z+UuB0Tpsd0m5qsS+0LHKtNbBq5FzWx8XWb3EDlLyZBPsRU4y2HR3Z
EA+68+fWkUJSVwqS03ibqrAY8PAGG1D5eHl6BRdLFGAcC8U9B4oDPN2/25QgxXHHPM7egfjtHhLz
uoRyY7nFyCXjlvl22dxHJvDksfl7Nf+1Z3KDavs67VSIZsek2qGKQuLiQJDHC8f5Tu0KvyQo3L/2
+teVlpCvjFLzrev/0ay7pAyoFaaz3yyRdqfsNU3yoJN+GXfwQ/hPGwoLM2EDU6H7xvdkj6MsO5DY
+9J8TZEK2LsPGokU0KW2AbrQkONW1XvW7XsAv8p37+ryVAmOIFAQw/EhC6WCkIj7nsXJB2QZV7ww
zffFfq1dyVIId7CJfxB9QicGD0RW8hHOR9Q8NhftmszP2eTrJEytd9fTJUkvnoX996qj4OhA3AJJ
Qp7ctNFTbdAzvJY1zS+Ub3MVauazPoDEC6BIo/qqGxqaTJ0YGUWwd+zockesXduNoYLrv22/LpJU
n/iD8LoF9xAKPCB9Ot9bGT6ULB4+aFSP3gTGtrC4RY/GLtVfR/pYltet4/mTG9Jmn5lPetiMr5t5
IGUONKMMBidcaKZfiJWAihovLOmgO2xbsy2PmXKrZX33MsmhK9zjJwa4U3ADJQNA5/CkpH9G68t+
blG3dI9W+6sz3e+L8QwS3b+JXScm2Sed3G20HH7QTDBJyyczO6Y5cpmlEV7eITzc4rdbMS1yyIuB
hIHPpSJm1lpeubDS5HVUouocFchz7XSV4Kz1hmEHlVYQ6KpLEWamkuwnLZskB6FwclFTR9MN6h+f
gAuVPbczIQoCaPPD+AYvivBupWqBFoktcJ2Hy0MW3iawj5A6tqHBy+NQJ9VI0goSq/FqWneIVuGC
bG8/H6yJHov7RYVI9WWDQuc8MchtlEStSWcsyAdNw0264QEBIefLFoQTCD5OBpSwXTCun7tKkTWa
VbhZAZhRAQLnH9UYaH1Af9pFlNAmQFLyrwxa6JBCMs3GTj83mDcg2gGmJo8diyCOm3G+bJGZl1Fa
QanZCk01IqaMDJsv1P72VTyPANTBQE0ec9IOgMvlKSliMswleDhA1ABZczsc9TLZV+Pi+ZD72kKl
BADK8kCe4qzd4+qlmcRfRbcKDShmIHzBavBJ2NOg3pAVI76j8hktWKB/u7ycPP71Y6CnBtgHnGz9
1FBmbUGnCWhwjLD6kUbzXnupDs6O/BpUf/+1DvItWmNrTx7RPwEy66i4za8AIujvZEy1wgBx+i3c
3REtDX2ZE3wLE6Pea7Uaacb7ZM27qnvoxlctiUkpCbbCS+OpTXbunox/2SaFJhom+GYt/eblZuvC
dYtoFs54zyEsQIfvD1tx/zPlNnt6I5cEkMq5yTnxBnNRS+QsCscn7btuf7+8qDyz2icL3CatO8Ww
CzaRaFrfLVdjOBSBFhvZLjtmB7D7HvrEz+QMO6LoA/zKfwYGsNv5wIZVHTu3L5CIm/zcpD/0OVqu
1XH6TuvpahmYWkK6PKf0KQWn56aCZM+WBFzxcrKmH4OhiPFQP/8EE8W3vEIaI7aH5q2YaOM7q7Yr
8zpQhuWudMp9CiJclN6V9NCn+lGn+kEy+eymx9+ZGdcJOnQwFWjtPP+ENS+XJu2R+1c08oymLSjV
IDZuSlDZ+kHv0NiiA3FBu2DMld1i/k28PDXPeVc5qZgAF0cAakiBmTRBa0GX4B+NmIFqBGoXGs4f
Art+u9vJiDl30/LcapeGHarjD7RVA0hd4BSXce6zX/k0rwjIH7AFsLtwkSqjQ62uWgK0/Vb6gzoB
Hx5184uRvqp1XFntzjA7SY5FGJGA3ICWHFhZcK1lHn8SHYrCKyzSq4hIAGf0xsuwgP4xf8mqJNzo
FuApm8xgEZ5mSbZJtJPQUWKC9cMFPwBv1yGT3q6Og1RwYfvuglut7LnKYik/myYj/YGeFKtRcRtl
mrW1LxQEoca7MRTwD2XP49L6S/p+eTswb79kh3sXVUQfiJIiOU/NJSyHJAuMEqR/lj7iWMEJi/dE
MUuuDKJr1+nY9PNVG7amU90GOdSt2Lnt8/KPW7+Ooc64hCcZhZpopXA9QJEUffhIG3HzmHaVgY68
DqG2fleS1retP2NT+dhcePfgP2OxR9H3fDDeghYEZ0MaffuS9zfKAimAQYbR4YFKv4146B9yETTR
MMkFjVylaeqVSF4M2aAfMjRMhWtWDyHa0pWgVwztsM4p+I5p5gXGVI6hMwOD2FmthX7urnktpwJ4
Ljes0yQJiDOz29LaRUvduUHSK1Xglakh2SOiqxEuRbgT4qsZYc/5xBSjQfJMVXA1Gpag6K9c17cn
WSVcaARNzSj8YI+grn9uRPEsAAeKtozBht1UeOq+msP95R0i8iAcWNiDEFhE/zi3Q7IxMV108JQx
OkV8bXqntQxALdoPeMUjkqAzHS7KnUhL3zcmUTEI5IoCBW+PCqzevX2DcD3qqJXNkrApnLQTe5w3
QUnNW1ykhOJUf+gqczfVcyDNTYsGhZs/XBdlGeBluY1HrMmiutOjV1O3/bVASNG2yFKXyAMbyFjn
IDiR6SSJVurUJLdS1qT0NQSIy7hJfyBPHarun/JwfmzEUxOcU3tqaQ1dMpfx2KLnDdxXepCpZL72
2jbdU7zsoL8wbPtGdeqjkjVIvhhwl4qU2kM7eKpMfko2Yu49WW6lMjoWRkzw2itcoG9kCAbRqQ6u
MtBtAC0MPCJ3qlvujMbMeijjoX7A8ZOEWn4DGsYYbe+JhF9J5Ja4EkLfAUQFYFvjnheDjdbiamrK
2JqudYCTR7QWK0+XN7PoWHWgPovaAYgeP6l4F8TqukRj61d7wURnQMCuRs0LpXtMOG84dJg2KooV
fPQbO6NZJwokE7ZIsC3b3lRfc+uVUOuYENBFrU5EpC2gwus1jgmgKXFvgIoT85eT+xA4pBSl0Zwy
1ntAq2broaYzUKzmsTa+ztMWGeu3yikCJ0edlMxh4oGS/PIEi+4TgPUD74LnE/DLXEDGMTShvTdh
4ybAGWIbQoeE5sGwuMfVoZHS/2HnJduSjJMLjFLQBEDXAhfNNnOua32pUJFVNsDurx3wbph361YE
dvkKaos/Hh8jEmE0+lhbNEGez3BCx5bMJdaV6LFefKPLr+5HU99ustKeYB4h8wXOT7S9spYDblQF
LRyUgW1AJikgV+hktO7Wvn+yxs0HY+uPy4MSpVMYxQ04PT+g0LzIdeFlrjMxa71T6f42gbuk6UF0
U3Q5mGgK72vpVdNxLp0hqNG/GKjEhOJ22f1hp8vHWmJ7gpwGTVK45nCjbhutU7WxqmKla4Op+bWN
oYvb6ChjshfsThsEWKjVMBIhVIXOV3GAqjhdlqaKOxNJznkArv6qvTK8ANhY03yjhew6L1zOfw3y
79657mlLNGawDbM6QoV9+6YOR00mrSZKxdvwGoQ4DXg9uML5yLDXoQWdYAb7/IDuTh0q4okZDiRw
db98TJFq+Lbtl3c7863gAKlgWS1AEGDP7HMHZJNn1ZJBtSqGLpBvqF+UJgs1D9yu+SaJNIILBhKc
uHSjBILGsI+ZOIl1RqrNDp2ASa2TSFHzXZHraBWwyW6uvQMFFyZy1rpso7ADlXsu2TgE0b6Eqxpa
RLgAC/ldtAEnQxU72pzfLr36XUtsgCe8hHj+XNZN4DZoGklK17od063Z6+5Cn5aCEiCR5y2C3BQe
35d3r+DchCgSOgZYXxLqi9ySm3NCdTcpqpimUwV2oXIMMoKA5Ey6DM4jcmNcUj+CH6AcPMqqK0C8
RXKvjJ3tze7W46SCDxyPuf2kyIApIvwazhAwNqAFBpcCno+i0YxMmzJaxVrXzbcTcZIoQbsosIck
jSxdy0BwirbtDIiAYNVmYD5wSkTLPDZROXd9pM10AhRCna+XjS47tW9rycQLZ4N1WHoAnzM93fO9
Nhi0Ute1q1B9ret9UTfG3qLE2xW1XaIf3czuzSShV5dXW7TBAPRkwD50+39KefRDZmwD0Jjx5oy3
qWPcr+tLBwlXXwUZ7mVTgtslkxKBFLLx0a3H3f20EpB19BBUcdMdLfuhrGVbWDAWB2SarBPtg76O
/f1kC6P1wx22FEvcWI9T9qgk/qyhdc48XB6HYJ0++lNBXseK8jwScshSJFK0FetEcJ66tyV69iy0
ua06hIOWX5eNCSYNFMG41TEVTTR8c7tRo5WX2kTDbqR3+XBTURmhkciAgXjHeFNQa+URaEtPIaKa
YzQ9+MqjwtDQoNUPzv7yMERLgyZlxhWGNy+qLOdLU9hgxZ8SWHkFks6rQDbql2Z42YZoXU5tcMtv
0yZL24WNBGghRrEdVTTogQP4Q5ljdq1gHdf/Gwy3UVe4MUj0YWhEycBYtkBbnpDAlGwX2XC4y4va
T2uV1LCijPulOXYQ8XCvtjrI6j/rD/s0HO72kuh2q8wmDM3rflMD4715ndfQlu1OoaMByoIudc1G
WoL9/WR3oucRRPTUrWLPRKW+wyMxQhVNRhQscjTGt2+A5wmoPb7Jv0efTY1yfR2rffLDS+4T4kCS
zD2As0Xi0oJzErAcZFPxTEDH0EeH78l4BqPLjHYzsT5N61x3Zt/7DjGrQ2amRnTZswWDAgIBJhjq
H3kp7l3edu5CqOJVsauU4do+NdW70ecgrZW8RkQPPhR7dQgbQ9SLiSKer5FV0cYpGr2KWd7xUTGf
R/tnt8XUUv1ZuXaDzQjm4V4ZJDtXlHhHj7iB4I1GYoyRi3JkSdjtwqhitR4gxgcJuenRo/P1DD4N
e0lvkkYLXPXGgRTln88s8N0AryP8oRVePx9wOnoJSlhwSvbCHUzDT+vvy+Kr+tNf2IF+rQUCYFAQ
8e+vRunspdWwgmkLycHFr/vj2N1QGR5P5JMfvdhoQkGM4o+mtAc0uxkzGpf6ezvfeMurJuMVF5sA
xgGiGkhG8NyP44b7qupUNF6UV+q8EuDC5vLh8mwJQoULrRAceIyfAEfT+aqQanFJboNwHsOwUEbs
q79ZjhMDXASvG3XpbCgzxJ13A4T3thV+291IqyGifcsqWNhTAKGAeeR8HE2qNWiha2jcajfA7BpO
iBdaIgtEIivIIYBkzQBu4JM6HlXXqbO1nMbadN24mW8WP6f0JatfLi+K0AzSvMjBI6sMrNj5YJRV
h1rqONIY6OF9FfVozmv1IZAKO/B83uw8Aj3+/wx9BIuTwLo6RdEp9QQPGz3Qbw4RDO7KInvApbGf
rtm7J5shxWd9RRtZtttSO3Z777gtYCZ5U72vfzxswHk+rsfAMeEidj5s0EA160BQOaP01Zy+J/aj
Yt9n1p8fJmdWuMM+bca51tAcF5fefPQiq1j9rZER9YrCLNP2NjWcjPBKvmURnWV65pioXgFxUUNg
bt5jLltVDZISWkyQALV93ZBplwsCBqMId1nkAyrqg7vjZDnzqtHaXAcYOVP3hHXJKvfaIDm4BL6J
Bne0guKaZaNoxgLKiQ2Uax2HjitavMw1nOY0WOt6V6DhKgF9x2V/YG7OPdnPTLHhnpjyOsDTWxem
VvXGzqfrrBxwmblCzguttm+kp4dUiy6bZC52ySQb/YnJxKBqvwzA/rvLU4u2/WvICvi9tYXa2kgu
nbLRcd5Ouk3V0cSKOrEVJc9rW9/n9jUdXzv7vi2+J14jmU1RqhCEnOizYOpQEOLgDmBsiqRbQeAY
bz04GnS/U4i/Nm20mUa4EuKbGUSpA93Bg6Fq3T8vEZwZ5+5VYJSpNL3BWur0fdYh/GA82FKVETYC
fvVOR8j5pjMQi7guGyHyZ3lo/1C0wIHgouqD7NRT/VXxablvLZneI/vdS3Y5R8UjOV1nisFpIJmb
mjFM7VYyfywqXTLBOeY6bEmqJsBL9CSY9wAg2kEf9leyAr9sJJxTQuIEOLFUK+L5uJORY4h/G53V
eAFDxIAvMKCDsq8TD7OEHK0eyw4P0VkGD/vfz/N6SHVvT1rCKu3l1fpk7qu36ugF5RcgWO666Fgr
wRp5VwNEgi9HDMmoPO7iAWXuvplNZBKVoetv+xQ6H4mmOFeXrQjPk9PRcZu38voSchsYHXDi/hAu
funXgemXkUz7QBSWGH6X6fghF8c3PitUHbS0sJAZvUHBR7kmCiAAIcr/yL5Ipk5mijuJUaYxQN0I
U7Ne+4Y3BylxQ61D2ll/6YerYnyk4De6PJEym+zvJwFeUVdoG7SwWaOW3c07gNr8Lt/1K4TKvOtR
ffOUq8sWhQ7y74R+eijoREFQNjFKbV8MezTqXv59UboVMGhcNPAQgRQf/+CBUkef0ATdOY4RePFj
c10clcj5We97/5fR+sMjdA93WXjZquiqcWqUm0eXzso4OTDahWn0KJMBFR3DoPcB0Rj4C2z0QZ+v
kp7h5ayYHsCG+ncNOqOqerCrJzx+ylyCERFdZ04tcT6YOETTSA6si9OGdbb4P1vEVrPaXZ4toded
jIebLTywJhwNCTuYlmCem2Cxrrf+Oi2edKqhb4vhLGRJrc9+xzgYcb/H+w5vUYsbGdXTzFUsoF96
AB52mjaDGkuVuYHgUsGsIDerQmHksy66vZbtYpRlifIYRL1KZZdPQWtYe33S/D79tY7ogl2y6+k5
sST76vPKwTLS6B/JVEDYuTnF/doeXQrszaR5/g56AoGRhzJJcImRD3jXSbiw+ybDfRrIBlO/mcGw
iqdrbzwlpgTXI+iBPRsMX/wrl0wtNx3AnrJVD3X6ko8NHpdFVABW2g3f9PZJQ9bEW2IIVlb7iTrA
P2jgslIaSfuX0GuQ0UNNXkWv1ac+OKUzbOg4lbFd3RooPlrb0+WtIDHAN74Zldc1bVkDx+G0fkJf
c1nfp+CoxFwychAG8WRl8fPgUbjGWHUO5lIn5qHorV3T31P1ZqL3+Tr6IOMpF9VPVxk33+cbGswy
3DnS7oz6i9tvq+WxG8gCs2WEJ1j3jw7mnqyKBtUNpdhF4SxCyIJBRtj2424dC7iRimlhxojjO8o9
HtOSg/JzgMdwWPEFjWp4Un4oRZ14fp5YOtkILBTExg169Uf0Qda1TFtSZoYN9MQMEmiAeTIzFSBW
jDChpzerNf7VYBhy1YWcClKQ51byDv3RY7KhhlSBCm5+QDulkkpy+4Ima2hxwuXAwod8HXplOSMl
yp6mCo2D6tasfDQ9eD2ejbf5uDf1V6s3gjSB5tJagJ8kBVRdsq+EIeTUPDeToD/UsqTCxnLXAG/0
28r+okN3FblcpdT8agoVkCBW46ubW9GgtwenBkOcgn4TMD7tL+/xz8c3UyVFxh4ZLFDT8fp3bl+7
SWViB5r7tvuVZh3ayd9ydJbLJ52BEc/fReemuF23pKWl5C1GnXd0n7Q7kt6uWbGr5zWosrCGeIc2
B/TX5fGJdt/p+LgI0yT2MK1rVbLErGM+1ZPs7GY/8HlUIIkCng7kGJ/QNJ1aq+oGdKCqYgWdqM0e
0/QpNQ/2fnlSFMnuEEUuAwJWEFlC2xnan88dt9zUhporrGXpRHZaA/aNZFVWGO6LK3t0Sn8a0aAP
Babw8jxKDPPYGqczqOWmMFyxeschncNS+7VYe6v4QoACvWxMuGj/jpIPmW6nN7ldwBhIW93qJlkl
vy+6KpzMIg8nz0sASfuK3Udq17fMp9RKwRJNfY1KLpPiQMOEjFiqj0krnK+XA/YaR4VqUrwiizgP
71U63Dbkpv9VK0cdevbGXjeSSAWh3WQcbRlWV7hokMgBjwMy4cganVtnqL1qHBGxDfSypldIpmiP
kAIO2vnt8oIJo8iJIW6YU66YTWEB8dktb5MZ2HFOo370S7Sg/98McTEkr9Zl3AaMKP9OoJjkr2GG
JhTJM0100AGMgbQpCpkgZGbueXLQ6a2TN0aD0SzVK9rYs/6GkvfL4xB6IIqWDFKPA4inaXBrsjSQ
E8KNP1L8KtAC2RVHuCInBrgxTADLFIsOA82VFkLTM4C0puT++dEe8yn0ndjgjmpFdcqlNmCjPtr+
k+kXRwC1j/de1BzeQPMfJD64dKMu+IfidRsEbvBi7Nro3Twoki8RLtjJh3B+rm55mRsrPsSwrvLh
Vp13avvl8oJ9vFEuDZZzcVBfdXlfw0YXQza4v26vix/kl/HeL/4SgbF2NwVW5zePyhf30IajhI6A
1/WGL+LwPBki5/iM/7LSNpgfI2cHvw82vzqClKACf/C16Su+E9Q7IOZSP39uos7PsDG6ULvLdtqe
/tie9Z/VTy3SrnT85fLMCIMMIDiMBgAQBp4LYKwKIx8VA8H6hxFagDzG2sEGe+Hh/2aGmwA7V1M9
bWGmKI8VuTHm9w5UMfRgtP8AVfs3EeBkTNwxuy2duyUMWG4tqQ8echCSBrMhKc8IvRZ6SdBqBD84
uEzOw4yZeKXijjDikCe07fm28tx3Mq00AXgBjnNihfNbrULbdq4Dre5gbbIxHJODYcaz9X1yXlF6
bQc3AC1eAdgqCFYvL5kwyIHZElIPAFiDauB8gAaETDOoEuKyoo3LPt0M01/dTgu1qmup37qGDAAs
6PnFYFGCx2v447zlop7ppgPE4F28zc0tHFt0EvllWIyhZdzMzejj9hl0uOxbD0WK4k0BFIUp8Rzh
bjj5Ai4maiBJA9csvkANZutbBxHlnO7LI8AbTi67DIrn99/Rcg7k2WTGSyJBSNrAUULeluKLkoAD
JH++vI6iKy6IPjRG6sPwIPxucCxg+4a8iq0X0l7VTtg732i23lvpnQ6JeL2ViYQIGvLBxo5TkaWp
oP3AS2ssugWepJIAgOJ15rGfwbc7GEMeZRAXAp1YUYEfyt52eOJnV+NakwjNe8rBG/rxbi4aI2CK
Ecd5SJSvtZf8oE41olyOjLUFJaeAoq/UpyB2iKZqRH8RHd1jQToTGKXFu3G1zLsGjDW9ujyJosWC
6gPoigBqhloa16pVQiqkB4S0jBW33yEbC1GnLBjUIurcP2cywexBp+qjxwevXP1830FTey5ssL3G
Fg4nvYtS2vqKurs8HmHuhiEjWZcPaPx5EgzWFJj0BIFl+TW+ore+3qNAueCGCU7ZXhIqhZP3ry2e
V6oecjMrdOwqJOZpe7Tqo6VdqZYstSd6oYJXCHcyvOfQtM45umputpMyXP2W6kmwzWsaNu703aRb
Fnj1/CMvxnKndWVgmhUIKac1kswpi4j8JePkAz6Ns5kG9IUAZd6ESOOg/+WrHnjfpp/p5CtzOP1N
RgfURtCOhbIZcAJcsNKh/linUFyPq/IABOq6szzZiIRTCgw1+FjQVouy2LkvZqbd9O2sIEZ1IRjd
NogA7krzhhgP7reC+tP3yzMouvYyyPZ/zXGnXb6UGfDcCIko0v/TlU9aMu1TvYnsKg+HQXIpY+7w
abXg+ai82RDZ4kkOFihBdR7kK0ADA6HYnfKr7Jfb3L2y3PwOKNVvC6QE/mJ4TE4E/skgw1wQWROn
nXoyVXFRDWHaXtsj2svQAoLqHykkJxlb/E+jA+AIrUag5/jE+t6Nhb5qBTDwddvtWqWJ1No71o3s
zBau2IkZzkGcDVmpKh+ZGXQI1WQ/gecEyKJQT7ZjBlV3yQtSWAZhiCXWNOiwktW5R6okAdengy4h
vX5ehkMOAsuOdgcTcqOWGnS03qN4RdqXoTclpkV3g1PL/HYrCUqodl3FUxqC5z2E3J6VLvuhV45Y
mMCbHy57i2gFwcemozqMCxEUh85HqpVKrrcmWie0/oHaWUCzGwjTSdxEtH6nRrjptBdIXjgJ3KR0
DqTW/Dyvw3kMvGI/VjJMn3BAOD4h3ofOVUD7uAHZXW2OxALi167MYNJWGmwK6C+heCIbltAU1LZY
jydGwNO/OVuvOeM0wy2Nyb7OtW0Na9W90gHYl+xp5uD8PkMbA+tAxEsAhdrzQdXGam9rkwDl6zaQ
zlvCkTyroCArmujP3QFOj7HAFxC1OHdoaElGdDZV8VocaxDqQon+b4ZyYoHzhWGkg7saAEqT/qYu
oqkLquSKyrL3om10Og62dCfpmbxQJ1BDYhyZtVM2CCBMj6rpt09uQiN3nL5enjXh8pyMif39xBoB
I/zoMEA7noJLtGUGGiVHJ1gah+xMBw+qy+YEg4MfQLBXQ3MvFDc4c3Y+W5ClwZnSk8Vft+Ns/wTJ
pT4caXtbFZIAIRgbkv7Ab/7WweFJmLx6rJt5ZAGpPax9jH5wYifB5P6546GSg9Mf+MqPaHQ+hQXa
H1IKVFmsohvacoN2PFqKbMMK4tCZEW7iUFxYLIN1AxQ0GrtgnW5AtU1bUK5IorjIEOpsEHFm9H2I
DuejMVZrW70C+xWVQ5KakbK82krpj/Yr0MYSbxAtEEC2AHyjuAfANOfqur5WSp4oaELR9kkR5fUR
BI+bTPZPZoWbOqexCq3fYKXSjhYFrZCvtw+57LIpAL+gfxTMlUD6I0+EB/r5xI1KC66UrqBxpaOo
a3x1XWSsRhOnvlPHXm/GRv+uAHCmopadmu57oZp7sk9Q0iDatUFlRQBRZgRcMsBbgFyIkS5wz6SB
rgM10cCIelREFuK7LmCkSnej1alP0nuzDAwvHKeX1KOQL9XeLm/0DzoZLu7DPHC5wAFDsNTigqWp
DOuS9gB00yKDDvhxnq9a5bojCkp+0wNOnV3ar8jP9EG3jGpg0adZbaEecLPYIFW4tpS3xNmNxX4e
bykwvTOEdIw3iqSGol9n+r4aIF8uOesFFDmgc2BgA3RGqsAUc1PWVaoykq0HdB96RhlqJ3Z6KD0z
QIMPCZx/Kstv0jVStC1wlMnHV02qX2e3xXyjLbnfQ5YHz9W7uZe9eNlcfZpL3UA9H23ZoIriXEtd
7AlvXoC0Fb1OowWX5H1jtoOkbCzY+a6KfD1a2Q3W6MH+fnIUpIvZEa/JAEgrjyqIjY0feC95zr2s
BC7oLwfOH4kz9o5h/NucoVFLetPqwLbgfSHzcSK/HPqdghinNvKgVMNu3q6XPr3zfuTdG3TjoHz9
ZdQ7H2efoxYHtKZL1l0QIFghBC3JAA+hrYv7nhmu4ABKzvj4i2Aox/dx0/db7jzOjSyMi0yB4ZFJ
0aJ7DJNwPsdTkm1Jy7QMqqwIXXKlW7lfL3ngURlqQmwJDxs07GBJP5FWmVvmmg1g/y+Dt5/b28Z+
WWXAJ1HVAIyd/xrhLnco4Sp0HlvA/HUXCmBeoJQ/FZcGVmrdQhWp3+cWsgnrtHON4QtJ+pBA98qY
dinywVhOIMGUePhzIB20R1lXK0pbrG2FW85ccW2I/gIQuHUvWrLL5qPdfF9k7WuCPXlmhduTVG2s
AT2CaAnYNweJQ7Iv5PY7hC6BpUE7HhJNfIu8pU39NiSA2A79EY2g1dHyrjv3+v1yiGanK28F7BVo
PccZgXI7t3gr6JVQ2wcBHeqA7tb4wHL5yeNf2MBx6KG44wJpzV3K7Q5If+jVIEeuf7W2uErRBSxr
JxB5Ousu/a8N7qRZ1bJK2g42kNwFYNIM8mKHvQ72Sy+8PBrRmsOtcHsFogu4Ks6zECimxiYAg2b1
rZmBfzyVUe8K7sfuqQXOqxIP+P2qgoV1O6gLAFXeDixQaBtAY4RlSYYjnDi0ZUPpAk2t6KM5D0bQ
xsbETYAJZY9WFq0mkqlHIrkci1wZLAP4fZbtBsHvuQ2gejp9TWBDe3HcnxBjHJ/aFB2fklurcN5O
zHCpTYfi6emMDGn3qgDtCQlIsMGrX1XnsZfdEgRpMdwRIHzEcDfAfHLuVus0dTfI8oJIu79zzP6L
l6q3pY36i5vbXzVF3aN3Hw0s1SLZr4LlOjPM3ZYVMIOUWYOIo6dL2Js68vu9D6pW31Q7SQASjRHX
WJ1pEADKzWeKUygMpsoEftMNd8ZNu/Lmf5o7pi74ZKh9UNr67vLGErRMgPviX4P8q6PLCxQQDTTc
6YMRd+OyHcZCQ6NEArmnwkLJo/da9BtspDqmnbv6WVND3Q26aIdsUq3AHRzoCCoerfId/vRrSzPj
AILy5UrynWxLcDHz7Dv5LQPWVcOFMl/sVkZMvCfSZvc5ZH6N5Drz/B5Fm7xKw3FZfdd6uGxbtPws
5sCTgcb6pAtRoCWx0AluTRaegIO2+pP201VRV7UVSdDWWVT+NEpcNBmDOuKCx+2mhNLWaXTcUowe
3MJt5OaDv1huCJZUaMleG9V1ChE6FAOD3qX7nPias6PtL5odhsQL1Wbv2UG9IG8MdvJ18HOveTFG
2ZYXPXCYuNF/vvITLeew9mmZ1CMaUapo6r8jVeav691kjDsF7LhAgH8j8/ZCu6t+ujXG4v7ycggi
DsDsH5KhIB7A2/w8sOlbo7SkwP2qZJRhD3ZCAwXar9Pqp4kRAs/6f7THeV7ZzIWyzViTIYvRXOQb
s3mVelfNUPkTqn7KX5kDDA/U6Cjef7x2Tx4DmULcpXAwueAm9RX3STF633ZmX4Hah6J/HdNechh9
AMs/Od0H4wnry8eBfj6hDaIYtVaoylgzyr1TgV5EyLMTYzh2ih024Nkz6GGlT13eHcpZ3WWJE7iQ
/q7W5CrRHqstbgwDbMj53VDvam+XGu7z5SUX7UAD+STcAFCdgKjW/yPtupYcx5HtFzGC3ryCRqJc
lUyZrhdGtSl67/n197D2xrYEcYWY3ZiJ6YeeUBJAIpFInDzn9gt1tfQhz47+GbHrAMzg0NEvao1T
iKOtTtLI6LNbisGY+nn6kWMDfHJrLSi0Vsyhk7CL89yWEwkaXtjsaCaT/OeyVkhdi3+mTF0/HuNC
UjivOZDJM1Mj1uHWatNkoGECNBiMSRdOy8g0rLXp/bGNxXlEv+7c2AVQPF0pyfkSjfglEk8t+mwa
dW5lmDlKQ5Y0w5Id3ADABTcDRIASvB2Ll/rVv9hjxWhTGCOBtqyZtY7qs+pY8w/RrnttiIqXnFhL
ma8iA62D1klL/zLoR0iXdHKzGirPlmp/9XgGF7IqkFkBNYUm9Rl5T/kGUC1513zDfr2XwZf3mbzn
O7PQtU0qsnjuFm2BfhVP4WBYAmvZ7SzmfN/5jYA+DD2UQe7et3YOntLCODRxuIZkF4uoeOkFa64+
/Nsg5YKV1yRjqgJIHaa/J85JAvlF4H9CqsHKW3Pwj1MkWx62OWiI/4tZVfH2OPNQQL2EuqxkidHV
kDpGQ3lmJUSWzDGwUtYdYgkza+DahSoOmu1AVEqtHTiYlTqSgfGsNMNfd9yMh6/LydKmVsa7ks6t
MtVLtllc+ltVLQc70rtjIPjGOSxFZS+AFIERepf2vMKjMQvEGyC5piuFtdYFRpn0AMnXaK4wvvTq
OPislHJxWfFON1ex8Ac63W79qGw0tWslAdAhuT/0UCLMB81SunQDKWX82azE0LBqTt4o7TFuJufx
2i5PO2h05sYLRFO6mzSbpEwbeg03BD+B5JsndlY5honNFwFujX3ZmQh9jSnHmWdF7aCj2WnIzEbF
jbVrC27HT9AUfvxNi/MO8BqKSyqK3/R1kk+HPAmVGUAGEes40sg0fsQti956af9iZXUBTIOzyh+1
f3Ujq9u8n9lG69KagPqw+agwiBe20aps00OdHh8Pa8kgqlvwo5m/FSf57UIbKliKuw6NeHWk7tP+
h8Cj53kvT9VGDWNGQj5/PB15r21RTjUZqjdMc4dVHcyKsKLH2f4oa4xDcdF3IQiJOwgu/rguzyfN
VTaUy3rS+wb2bGSUhQOmmsgOAt1zQAYHCdexH9YK3462NAiZrSaTIZAs86rdqKfq6vHkLh01cy8U
hAPw3IT1vP0SKa9GtUMD9k6eChDwdkAa+mDEdjo/HsxEChpoFxiXPmw6RpBYOkyRBoL5Ck2wGm4h
t4YzvwzkyMNMd9JXhUq9Ie/rNrL0/wLsjMKXATMoSqh3EhCFGNeD7GGAwAohydHleI0HgtJqRp91
k18cEkpsKjCGPOghqXg/djgE6gInmyIB11s1+1iC5m/8hXs/I/os7XRUSYFBmnWpEPVvJ08uZK+v
506FtDqhO5+EkPcS0/G/iCdQbJJA+QvPQJH51gp6ycEQ2+FxNUeWvsd14aWRAm09Gb7HKLcszRxy
RBSxxW8sHrXFxTwwfEXHy2o0h/OSaPlhSH4pwT8HvqN8+9cMtbvHKevCRAe3I55uxfDL7xVisJ7b
F4cyl//x6gOFAbrlCAj/uPkGLhrVMfAKC3x7GgTlgvTz8cZddIG/duj7Il7pskrPcPyFdTUrWAdQ
/ShiRnRYCoe4suP9duY/V2h6OgSmIsZBgnAoSOBISi0PzvZ4HMvz9dfE/PdXobAfuYxrMqAvC2+V
eboli8/oIOT/C/Q4LgZ/zVC+rCP/q8QKI0kAsRBeWsOtvD+PR8KaLCqUDlXV5j5ayXZCoBOuLE2f
1xhBc3nR/46C2vceICmcXM6c2IIGEscqsHR0mYEw/r8JMAaSGxy5KnodaXEPwM4NX/NgqJVjRxI/
pRiNMfrX4wlbWnpk5iA2A5Uj2q3mCb1a+lwNMj/ugYXCdjS0j1rhCPp8rCFqGG48Twt9qs90Y7j8
GoBI0+EyVIvRmwwwA6rIDJNj2H2isT6HxEjAvVWDbwvDP05ZAAAHFAqIOfx7B0QoY8A7tB6bMx7Q
2zE+T3pNeB8gfjF2++rHP51GdKyh2+WbqxKIAcrv4qEE00gGoECdQeHya8x3Rf/hgyTrsZn7TAFc
zihVzMTCAlaLCp5cIk6TWKFAJa5CG85tF7ZgJow9dL9SMIJ0Hv0PEK+Radg3n2upYVSAivQg9lB5
S+dTp+oKHHAj+I5UEycI5JXH9eOhLeRjM081KBzBx6qhbEztK0Xqxz4NUIMHZ20UrhTpS+q9iADV
ZnLgvonlmAxhbsbTuOO9f7ynYRuFR+xqTC3atW93QZjwqAIleKLB4eoWEvih+wE9o6w9cL/Zbs1Q
cVbOw0bWi/kyisJ3lDoNiv2qcFJ15/FczoH0dq/d2qECraqUQjah+3qn96kdl8Dd9vteasxhvPQ8
Sx/0Ph7OxmaZQzgMcgcq4xLKKYq4PkDGlT0lyZNQN6A/2D0eEBXWdfTj4JkEQQOELTjWad6IYfAz
wSui+MQ3P73sZape/qffp2kjOiiyANGYxydgo38aPEcMtWX0A9CNPvQYaCRooYw5elXS+BQTfV91
ZoB/IAnsqL3Ju2A3UWaCa1ZfKN3ycGeVihheqSScxGFkkPd1xj/es+xC82rnvU2MCEi5wZ0hyg18
levUWk7i04BmEUh6T6QJW2cwgDp5vFZUePp/Q7gpQVN45o6g8lTQockNtAziU5SYoqlHROxJlRJ5
lwHfwbBF0x7cGaOmrwsAbZwgE3Yq9Kf0sz9wPsGNOzEsSApssKH22WokVsuIhctz+XeI9FyG8ij2
XBmfWrnAq3G5LlL0/8St5z6eSuo4+R4dkEGGCE5i7C66G8Ar8fJdeJp+TDzxeUK51isU0krqZmyO
TfojFFiSBEv7WMSZLKOEIKl4P6bibBRmXtL6xlHqzwKEX8D++XhEiwYwEMQJNHcCknRrQOS7WhX9
zjjWxk7WnyawDT42sDRlKCXOejKoKSp0Y1mroJO70jzvmDei6UEjfcLDZZ06La6bw4tc8qwGHyqW
f68RkGtAW6PFZz6fbkcE4tlJEsuAg3w7SUeigm29DV+r/hXCz27akgGdu+3ZyB19fOVDkoMcxDMc
pSzMKGdEyXu3nKM8Hsmxfujo+I4117li3sV5WQzcEZ0eplQNdgotUiNivJHQVT2MGBUJqCbMysEq
KovzElyZSbhSK70s8k/bn+MpelfUzbRSBjt3w1+yZ9YFdtzjNb2PKN/tIjLwJhCM5GmUuSaPmRwo
SXhSG9mKEUvKaZU9J19BKDh+5oQspv6FoIzbPK7AqFrOEHq6XKxx/DBkcRSeckkBsX26ko03A1dt
SxHMVkg2kxbsIeHFGOaSWShPodQFQreZqJNKPyJNynO1haBCjYdXS9Wn1EmNTrM9qepPUVpmrmaA
0too+sCNw1J4MeKMlZrc+5CGb0D3HSrGAELRL2Bcl6Lpo57CUxGOaOPlNGyfJufcQvFKRlJ3v3MA
rcSjF9jc8N6Nq8CtH2nd2HcCH2Un7ezXBIST0alm5CX3nnNrgjqLpFbxkqybTQhEBwq2JRpe8TL9
OE3JNvHX6F2w/6mvoqohoWCJRlEoIdEXjc4PUx1sXtmpEi3dJ5OBttCdb8zPKJ0s4zmX4TRLI7y2
R4UfEP0LUqzAnqxbKT+RoLBFxZ7iDc4GPbmIp8fDWzhwb8ZHU6J5STGFcQh7IFfVm0+1Ikq7DSag
I4p1mpsdsP6h26ApWqpkMziiITVlNZ3Qr9YIQHOhRcQZpYJTQzdmH74KQGmd8F2sedkJVW9wA1Tj
oeM+PX8vtJc037bFr7r4CekL/WsQjg2kZoqGtP2PuITkAsjo8LQLFpF0M1XM/tUFj8aHYfERIdH+
yFMf1lZ4J8IJgQ9LLc7fqfou/SF8SlDuJPxP/1yDbHKl7Hu3dsTdxAofC54wg1TmrYsJAoLodlai
JhFKTY3ykwA27wa96gj/0LNA0hDvymSvMbYWdVf61yJ8MwahWgBYFrW1sraN1ErislMgZ5f4JOpI
hNIXn1leo2FK34bQ5wEdZKgyzApOt+Oq66oZIzHJT33zKcs9Mbxtb2FnpfaPr9I2vkJvn+iXWtlp
YQ65KrBoPHb5e3cTEQqBBQA9/oyfpjmvx1biQ7Xm5VNpF7v8kLjyUT2Km8j1N9AJORofwam/KCvP
ka3KNFyVEVHoizfY127tU16l6MNQpmiCOGVqTboaT5Ih8TsLeoH441kLRShhPxljBplWj2H7uzfo
6qZ6Z5s6kqrCzwbEcPkkmplbOPEmXTXbbI0eR2fYDutw5buqE639J8UVj9IzqLcciHGvkhULcHp/
OM6zML+Gz0/FQDBQ/taX/ATBY8yCKuzl4lMWN7g2gZrOVbiVlJ8axekHFjUQDXf6Hj5ohfFGC5A+
6h7UEVWqRTGUYamcoMf7VaD5x0r3/g7iEs8eyZ+S1WNPu19ppBrIJJHiIM+Zr+u3rs6Pulq3Iqee
3pMn/0POIGVO1Kdij8vaFFk8I5G7i1YzPAPlIxAwAE2F9/FbazGqPLGfxMZJNOy2cxNuW8rmiB4E
Fp/Z/RaeLUEWEJ0ecwJH76C6K2vUfRPj1K27bfeWncu9+MNz+p2+jp+iVW0Hu+yPzAI1LI7vyiq1
b+IxQeXWg9Ux+PKOXP+FB3bSrLSgYpRz7g9FanzULknbyq+HGjNZVJaXv0HRWVmXKmlPFb8DHYgx
vorBR6DIcNc1NBFjsL4+9py7Ww8u2/PDHbq4FWgL0Hdur+AjbZQG79QqJFxL29j0/dVBfXlsZZ6w
m2BAWRFvHUZIvCLtp947pcR5Mx//9v3+pn6cunrqbc7x/Igfbw+jQrSnS//staQgIpaMYWr+qbtx
oBUE9cRZxIxuOSqTSBy4XvJO/JEH0O6X4WRn7wfvwvGj0PTejOfpmWHy7rREkws6C9B+MuPKQHpy
O3XeyPtyqwj+mVv727Czhq1h2MMmdc7tmv9Z7fVD/qZYLLD50qSipxktEQCx4l5P4z+UvlSmQA6C
M9SicV+pzT4iUmXWEqns0qkZJ+WCFwLQguI3AiZ6D763yVVeBvUko+yzMDhnu3alpaSXSP3kQc+R
Uaq7n8zv3G9ubIZCPHgLbydThQhoOHFxjGsDas6/8+48cg2BeAhjV93fdMFfgfcJgDjmYx+B+dZQ
lXuAH9ZBckbPgb5S/1Q8Cd6CNw6nwS50gj/K74HB/3A3hZRFaosNoudDm9dPzsKvDN0hbxPYPNHN
RzoW1f9dcKQMUQ4p90Pp8z6GFvpkIMpJq6FIsn7s9XfxgrJBZW6j2GmJgCPm3M0EbqxaFXN1qPg+
oFZfRhJ+Prjkh9qMLO0Qq+v23QIHArT1AJZmEZPf14ipEVGBvvMkz68nmOztn/1LIpp4KzvaerPx
zN9HT2IEqruMnrI2r+HVfjL4bgJJJqyVcL+EeM9R6yDbm/bGs8x6zFyyhXdG5Ll4icPTFTWZgtga
pVCLWKucoFmVQ5EF9N2mvuZ6AkjqY8e4qwIiGiEX+IYrobRDswkFgxRPPZ41zzoXRE9t1NcWGBJZ
Kjz3VhAa8CgvG7CFh1pqsbi+1vzRz+Rz2CQmrz959eXxMO79GwZwz8MxgnQNjBW36yMrY5JEXCuf
AasVGrQmcWao/3hs4z4nlG+NUAuTppNclv0gn9/jT/hBeAqc5C17VX91n/HbY1v3N51vW6DvmdvQ
kRRStjJehHiuMMnnxhniD/kj6wju1Ib0K/We49hVwNSSxNs+NVWUu4WjKPqkAsGcayhEBS/jLmHJ
It9HqXnwfz+IWsIeolDRmAjyuXxNRzsvIhKBaC4RHV5yGWOfI+tNUjCPHRDUGQU/Y0TnyHy12aRi
atFqocjnbW++G8Rff8j2BJWNwArNwfxRXz4/v0ZybonE2Az3If/W8Lwzrwz7pZrFTSDJZ/0F8BTd
ij59N2BE4vuLzM3owBp+a4QH35SmTSKM7Itz4f703HhlbDjXWIEBzXk8lffpMGWMOjZR/EdlFunu
uavWPGpCT9pJ8smKNJtwpxL/uTuonsWx5nF5p/x7BdGAfztGyNwaEx9hIuNXCSRXshnawlHbc3vU
Uu3HQ5z97j87i8FTp6cBDnshQlQ4W+XR7V45Rm2F5jXAq/61T+ACejsUTRjauPHg9+IxLc1ItILn
MbXayfSJZtfYlakFbt9f02hDtunx0JamEacANPRQ/8ZTO02gX0hcj+fcQDlXO1CAbr1dY3tP8JNV
vR0ZBxzL1nf+euX7kZGnpap48plfDbvIIr+eFbOy8x1L3Zxuf58n9HpQ3x9yZagOwknmQg2h+lxd
HKkhzZb/IT9n29qCVD2RzOolsA2Q5TyjkZExoXfXDco25ZcdJDJGOTXkcxXY/tZ7fibTivuACtwX
SOGDuXPyscGFgHIzVso5S+AEIeyHSYVYvcPb3dpYVSS2HhtZSIVuZ5Ry0bSAYm45cPK5NyM3ey73
PgQdrAoTKpndS7Bp32pGEFs4DG7GRZ1OaJypMq+EY+qrnOwGm7Gn5w++2dPKXLZF8sMDBQuJx3la
r1xEjptBGiJZPQeQOhCKNz9h7ep5oe8sAEg866+BH4DG/IdGks5XQ+1cvPNfmhNF2MxcTUYnQQ5u
x1bASpHvPEGR8L4CVMaMfQJIlRpSFeZKGkqCf6lBFXWpctQIK2xuMwu0yNErgBwgTyufOiNgBeO7
ADlbRpKH3jIQEkDE+XYyAwlk8lM6+Bctd3VccUvkrD1T8W0+tW4ndLaCmjDIL3G/pfNIz/ODIoow
PqUMHCkE72VIQG6iRyu5nlxVi61kJTSsRqClWQUcD4+RIPOWwWF6OzapyYpGRe5zSZXUnNQ9HsxM
yI8SEM0J0S8pmRj7eWEu5wd5yLljoJKhzn9/5ZiVJAUVqKhB3LjibX8j4wLA2MsL84gki0ePPfpO
Z1XiWwspN4RG2MnBJXDlzbAbtqpb72QnspkgssWxXFmi5s6TSqiOykpwqRxuza3R07sp99U6Ngvb
WwvH0BU20aZigQLu0x9ADa4HSIXEmI/Ctp9gtt8Ez+FaNrNn4fgjOpSu7rAUv+6LLpQxyvezoJ04
DsDNS3y4QLtVPk8m5nJfrllc/MxhURGxFHnfiz0Mi1vrK83xN95vxVY2gs2vgz2LQfcu/FLDotyw
T3UpSDIMKzw8CW/ZJxo+1ww/vA+Qt8s0f8KVp6vdYGDjSsEl2hW7Zqdu/PWwllbeE3cs3YhBvXOf
E2BAeCYDuuZbX5n2elT8czVWq/CS25MjmpOVWMq226pW7E6mBPr8HKK3PWnXr4xh3m83GQSAIGNT
Z5pUBLDbYbY5tB28Qoy+N4F/UvCMknxpK3kbmf+jJWrN5EEAR0cHS43VuRPxnMJ+k+x6mzPOzvts
AF2K10OiVi7o89Cb5iFJuDodPrrnXw6okfejE5z8H3gVYx2lrCmkTrZijCauaGBvRLziTM1undZC
OVVgXAsXNjMGBsZG8BShDwldurdrFSapXKJdO7qgponXdUs46E+CHZDyLJ8eL9Y3iPX2NLs1RV0E
83DSEiBuoktpV7vEKc3E+uiclEDp3h7WfUHGZ/FJfypdxeTXmjuehl+/0YrE6shkfYc6z/3VLoxS
nLllg+/oN4krYGc0O7TW5oSHhmbm+La/Ct3ead9jN3mNDsZKMhsT7C8u06nuD4ubCVGpYynQSx1Z
Jj6ksBqrBtLY5E7N268fEan21Sp0PNuzI9ZZeB/mZOiGoQTGI/eZu+JvRx+nIgR9enhW5wDcAMIJ
iCFMnqlb/FO5az43ZnQs9uWbwBIEZtmldlCaZKCVM2DX/5Q3wlYU8JjMM1xs9iDaw67HRjnzUASh
Dvz6vGs4MpGfquWdU4d1UMzh684KGltRRBTQ5UW/dXBiCJqIRsaWUdCO+Dwqv72RldnSdBmg4scy
XRmhDtnCE4qqHWGEX8kbb8Vv+u8H+doJga5oV96qXlVrYTPZYGN3cit3+jWrZHR/YZDRSSCh7gcO
M0i+UZ4yGo0vhUmdXNRsJIPUkZjFlzyvBz2T1xYon0jaKIKid5VcOj2GWPMhBc0XGMK5mEjdSWqY
7B5L9gDrA9uJqPG8Sj8XQdMhamtFji+1dBxas+GAtLP9/sRJaM8WbAX4Ay/l3bwVV5XiROhczuTW
ytG6XOzUICdF7jyOiUuuhFvEzFeALj6VrrNUYtpiK4qYYg+6yqixTlaaJBBG7KrPx5buSxFwKLyB
z5czsBHCuW73fT+BO1Lti/TSftUHYZuaO98tfwkv0Z7FKrJ4WAL8CqIHHaEG/Xy3poo4asDUX6aX
KZlGERLqfvFH7tuQM9uAy/9oTQNBhEBrph3amOv3URxG1Ux8r9+rQpOLQLIZES47NZf8qhW1LVeM
qZiHSrvd9fdRUxGq0ej7ZZNe4nw7ZOPO8NB0NIH6BAKiYvI7x5kgg9Rz9EtLegkGoDD64+NPWNpa
hgqWBSCEwY9Iw4QVPuT6dErSS6ErG2Pozlwts173FmwYyL4A6ZHwEnGnnlCkaeujFpxedAgPrgAx
8kHI3xkMD15abAPdoTN+CEELvdm3iz03QcrKlGaXyuosKMkjo9Vd1ZKBUDc2eO1eqwxYx/27GEIv
GOZkKG0D2gEyqVuLmZDKnChk2aUmJWqgvm2Yz/ZnsVprz6wEc2kOwcMDsiqgo3Bgzn9/lSooWlcW
jZcDAGY+s2qsyzN39ePUOAxv0LKxKrKLV7f9k8FV4rsyRtWRK9rWDOaVJcLM20zEQSvgk0UtBEQE
LlYyBxV1gVWjp0ICQHIyQ8EDA7xKj730/r0EfDTAXaBkA4wWIPrUFzaeNvogAOkufGHOPYZBFfZm
OR1L/08TOT2wUMap79xIDM9cYJCyDayxvvhtAC7hle9ZEmcbEkAOJUTOGJv4G71zu4nxbahk4akc
QEQ8gt0uDT/xZaJyVX/hynXpC07h/WxBAVdEUOXpTW8CrU9tx0pJUs0JudD1OoC20EOfQtgjN9P3
wXhvuB0wK3niqIodpOsk+GrBsaY/QWHIxv/dVvsIjH8dMOZgMgwGUwXvVF7YHKpaPF70indOdmpl
Xxa1xXu/Mj63g0P4J+1WVfxTjd6NntRAwz9ek/sjDFRdMlYDvWroAqBjK4JoE6HHvL+kgCKQTO1U
m28T3pGj8KuWwezRifrvruVi+7Hd79Oemm8URCX0HaAkhNoedVZDfVMNIfYKJODw5imDO/AOBF/y
7DTmJz58ljQSeq/G8BpyyJcDUhiCXTxJP1VX5DagsT5HmhXpuhkdhtEsfFMRnoIaME5X3sq6o6iW
sB9DzUIXpjaiqzB8FsFSCIqwoiLDPldXXWiW0ovxR2Rxp3wjeumBARKOPQ5aJJSgqKQxU+pe8yqu
v/BxAHwvNHTlJ0Ne16qpgUx52rclRERDSzsqprpV/LOq7ctqIFq00g/p3NvPArpKc8h89EWUaw+V
PMRj4PWXLoTAotOXTlw+x4ZZ+40JCbzVqO4gs4KXkXynumrwCfnpgFTcM7QY0uad6yz0BXv6Gs64
HwN70iwxBZsPjlVLAG7ZW8cJxHxUc2y2vtUEz48d5T7RALpeEFE2BN8vyB3oN48YakLDJA7xRSGW
N9rjgJurfR6J8hww7jJz+LmZJ8oSdX+KRS2UweEVX8D3rbiDIghmNYFlpQeDO2Pb3d0sZlNgR0L3
ycyVTOsblp7eJeU0xZeYgJsDwnXAyFQjYd2R786b2QwUdlFdxvsUGKZug1qtt1EC+DXMgGjeRIbU
mqLesE617xsKPXEIHVgmDe9wGn2DEZMolXKhzi++nKS/0O0VR6TgQy9eCaWaK2Y+amjlSRq5Wk1J
C2r4RAZ1tdnHYwx+6pIH8IkDFXBhZhBoH83MG0FV7QVa31lpw2nBKlQzrnRkEK0hm/O4ICAD+nYE
IkmeeC4LyYCDKkC5m6k6Qvm7aCfoUvBB3CPWVp6BslSg9p+JASZ3p52yQIJYDNd9hHlUcmZg6GD8
Znjt0sxLsyw4ep0AL6dZDni5yvrUEJLL4DRueZCsehU4IR7rosOnvE4G6DIyLN5loVjra4vUWoO4
qJs6H7k/2N52+1DapL0Zughzk9OYnOWdmBDjBYswCWJ8VPYhMEc/ILdjBaEvYKJw2zg0Tl87ABj3
KAA6dWc32au8rX8H6GdANswY6l01Cyc1qDbR0gABEjCWUHmEUOjeKIRpeqltjcibfWCqbmOPF+ux
nfkIotz6xgw1o4kWjGnTIqtuzfTlx/mLhSm7L5ZR46DOwNoogsQvYMBbaduG7A6SHRHzn6MaKTPU
icRr3VQU9TwOuyQRgo1ODgGgGebj6bpPpCk71DmjgDe8NlIsC+AwDobkOD6RXR3Kp9omIqwut6WD
AUwI4GvGnXAGu1PJdFfxehVKszmrtxtX/FNbpHsF/+Db78cDu8uR5nFdGaLcLRimaOyLML28l2Ta
Qk7QTh2Gq90/Tcw2Zmp74EBRuKIf3JEp4aFnzGHDecK0ubt4dz4yq7NLO/bainh7HkR6WaKxDFZQ
fBCII6zR5AmQyctLYX4xrqRLkwYUAVCguO6g051yhkHQ40QI/ezCBeQ9H0yQIPhkvX68MgvHKGp8
6HLh8XQKVltqPHllSKUstbhPEe9DesrcjvDNyqxZTx9LAefazjyvV/e2Fgkwx2Ww8z55xNgT/9Ik
ZHPWWb3gS5N2bYdy6TyRBskIYcc7imZtqk94VrEZrnaXDcLTrm1Q3iyXQdsWapNdtp5C0Nr1e8gY
d6nFnXltgoprHNREOqOtMV2Ji0dYk7O5D8k8M+DT9xdeaiTzbF6tCj81khIKGEnkqhun2s2diq5W
neSMnIMXVgl16TS4HhTl0ILQCcZYY1BoSPiMQ2J+MRZmnnj6uLkyQOsuJCgZqpWK+3vjyla0Yfz6
YnS+/nkqu4VovY7yGn5e3czE47ZKDpW5/j2aEinfHm9LlgPQhVGtUv2uCsrsMppIOyGTzJmlBRE0
tMswq4OMvUkzpBkD33V5V83rgkTAESMSO6HDWQxvY2xNunQT9erAVROcrbGGc4dwVpmh5bMWieUD
1ObMk2HsxxgTV35Fjuz+MbYuOjMVOz6Pa3Er4oL1+nipWMOicpw+4hS/GGHQCk9/0t1mzRoSY9sY
VCzIvYT3JB4G3mVTWMu/IOnjPh4CywIVBvqi5NqJx8bU99vJGQiu3Ky9zzhn6MMsgDJhEitY/B4U
HeWqsje4qBPGibmYA/zdoWiiu41nY5twogY5InjyaHa7koy/e2ez1k3O/f14yhjBAMRSt6YqH3Jq
lYRNYwVmZBx39gvPk57Ib3VAMpPV6LKY6F6PjDqnW7ALCzw3hzbHUnSghIvP1Eo2hcmawqUE59oQ
dVBDn1zw/OI7GCiks3SzciZLWVdbGT2+ppmYjHmc5+k/x2w08tzOo1/rcl5J8/aJyYe0jSzV2r3E
T6xN9PjMRmfvrZnGK6O+GTF/KB7Kbu3yZM0YyOMoKtMisXzPD2JYwfdwUW3O+nOwNW1T1/6bm9v1
+lDRICvqpufAAXLhvwipnck0A1wMWFH0cUQAWdrtdHWZJGSjijSqN/HYqZvAAj8FZmjKpPvMcD/V
vtodKIxt1oVu2e6Mi0S9Cu0AVDCNfRC/cVyA6G1X1r4maUgY4Xo5EP21QM1fCl1pns+T7CKc8xNn
NhsJz7XR6rEzsIZBTZ9QKn3FgwgCWfUHCvLOWnr+3wxQqRSvDiGqJjCQTiQhGdF/RS+PLfyHiPPv
iaJBGUaLjplxhIl9r1uqOR1sKbM35viPwcPfOehfO1Qg9YIOeRWI8lAj4F9BNfv0ktiMvclYc5ok
D76my2UDr+pNg3BochvsTbFnGPkPKdvfgVCRMyo6Zay0CCHG0VcpkNAciVe1FR2SNWt7ztH+Pmj+
NUUFzaSvUiltcDWMdtvWViC8RTrzx7TPzDWrKrYcOP+aogKnUDZdHykh3vY27yFRz4yh3GN/qOWn
dnxm1KFQtVgbod5oRBAtQSHCgTvgBYeAZZDYYGm1Tqf4T2hqEIJHdsUICMuODlVH8D4AhgBu9NtY
JyqdUgTt/KRIRHNwBaKtATkChZjJOutmD7hbtitLVFhAw2ebFApeZsU/pW9WKOkExLC2w74w14xk
e/lqd2WLihBamiVp2GFUIxpgfLPffZp2st58vUrIUkSG789O8GBgNGsBamM9ysEwFrjB2Sydx6Fo
MZr+HYpMRQi9NHIPASK7vH5MATmlv86Pf38xPKAUOrMuzCV4allKIIRBAoH01xosK12PL1FKkFk9
NjL/yN0UXRmh1qMoyqoQBuQ5+goH6eoF3R//mwWJSn4rDs1IgY8UO3ifiAzXalb8mpEeLi7031FI
1FJIRfv/We9pdWR47OIqX/00leGKYwg0Z40JEl/7lbIRibxmrDPLgnS70YumMGL0tyKUAWHX2Gfv
9D8OgQrLHrBuQMrAQPLcmb1lM6/Qy7HqapKoaAyatH4MNLgquHZOP3Pzubf4XWUyxsHwVfrRKzEq
8E3JsDIe338an8gwf/9Pm4EOuYHBNUIrwkBwmdbxapc71eqxhcVj62qiqD09jk2aK3hCuiSu/8KT
kFlunj39wX6mCUj1HMpQyXxPklevlSVt9WCOGaHFehpkDIQOrZrcT1FcYluUB5/El8xk3cwXFhug
I0WRAN0A6Qz9zpaWHi4UjZQjbcHNPDdHh2Q+y6OWkqMbK/MwryqNBbrKDfwnx4OT5PwUiBu70DzB
zeX18bov7PEbO/PfX9kR8jIb+Hk0uP+784SNLN9dWBBIZQHqApQgrig0lj6WpSwA0C7HTdwRE4Ba
B5Z87H07K7pvrk1QkzWNBQhXOJjwPlq7f30qnPqlsHlLeDXj3wFh7PaF4+/GGjVlRpELU1Oo+eXd
2zt8acog0eiQ/VR/Hi8Nyw61JStR75uknu0AaT4Q6WB6B9bFi2WDOmVxhnCK2mHmRlNdeUdUGi0g
6CFQd3k8loVz8HrO6EpzDCVCLZ7tWFVH8o5ZTFiILhAEwwUY8FCA6mgBEKPpBYGbMFfha2/XRHdD
l0jIF9nbf6mQdWOKmjKP60HhJsKUgn5YDZcWJzBTEx4Q2BDTemMVfBZX6O/Ivk+4qw1aRxDpi+aR
QeXB4czOPMTOF+N4WY42V0aoNEWU/aFtBxiJSeRuR3s6oE7ycnzsA0wrVMYyKo2hBTyslLa82sdb
0K+/CF8v4xvDEGvKqLxlKKYYMInvKWs/hbV6trOPr8djucdczWoS6r9kFkFySD8F573QV70mz1dk
bx8fCnfcpAdvdfGscB/uAYXY/Rhex11uAQdhP7b9/dvUUXpjm0pqoDGiQ/wcttPATP6PtO/ajRxZ
tv2hQ4DevCZNsbxMSS3phZBaEr33/PqzqHvPNJXirsTuwQAzGPRMBTMzMiIyzFrvlRVadWF3VhVs
UtuX3bba5yVm+iuwiFtoCK8Hq5NM3h5NwIYMz3k6w4WEewxryJ/pTrPLneQkOdErkh71o7iLZeJ/
lDGpIpK+VRKRRxI99YfMt3zPbf3UlI5JahDB5V89fcOBE+yXHpvB8Irew7C6NNOmy+wo2YLDrmPx
kqw4X+BbKBh6x/ACOn+omL3LMqCAVwJev4JV7EGF8xBa1vXtZYmg7kKn4WkrGf2cExdNRz283rPG
L9ai0m+roC6CxInqKDZ8dskr8lTaoin54DHEPt6ypnzXrNU3UdRdaBs5B/E3VlPb0bZIzCcAIlZm
mZhz3UXbpgzfuGLnv4mTv4cTRiAKnZ9C3J7/QCuU8Hz9bNZMyLffp1Qf/EhJM6Fv9DKdUeXX0NcV
mBlxH3NXvLsuaiUw+iaJiilKdC5IvgBJ40Y0j/VG/+3+OwFUGCHHShVJ6jQXkXjzTb2pGAtYsYLf
FkCFDwO647IswlVBangr21VCXt1PxnGz7sr8DQvnVPah2LcxFDnE5J0ztvYouax80/WDQO/gdxlV
7FVqrkFG+3nMN7JVPHqMfvzrOwWE7u8SYmlqdI/HSXgPOekuvUHM3DIZPpa1DOrOe6XaCXqJZew7
JOof+v8WlmzGz/jHMP6Yw0mEepBKHtWUnBxDEll3hh2z5jFYS6AuN6D0M3+oR+R9eBQlE6u0OkY/
7Mpb4dsqqOvtcZkKvpnZfIQ7dAs7Iqv5nGFAVLrqNMRhLXoeJHB7fnecqyZA0xqcB99iTcBevxsq
T91vHjn6CSSSuH8l0YnpoxOhdJn2fdZ+Khb4tmPULS9yYF3HDc7kCW8rEV5eM8uD9rhjhFTX7bpK
Q85gEC2XMhmLuWzBXL25bgkZO0WHuNBq2YgS/DjfWc5E0o/w2JTMZDJjp740Y2Gr8jSV6z6APexN
yXmZpytVAppy1nOXYUy+Su4LMZ6sBYqXQ8EU4jj8vfme2wyjuypBBGAaGA3A0/DjraPqwEroJFwS
Dd1U+USUW9K/M6KgL2SOH4q1kEKZ9jqTptA3RFwUVyNWnbglsg9OA4BdYGbnxENxu9vwaCrOEVjE
J3XjNhjIb3992q/8ecfKo66anj9fQ6sIYvFQ4nisOSb5S2k9o7+asaurSriQQDmBXMxzv/QgoWmI
AeLwfY/rel3PV63bQgTlAjASWWRiBhGPODYVUnIWAyFrEVS0F6E4xMkNdDypLCck+iEAnZ7JUA2G
/n1VUhYanrRBKfY9hCgk6EiNl4dxdjAck1+ubxdLDuUM5Favw7LBdo3mSzU5BkYjTFt5uC6EtWNU
mFcNelirOJXLvjo46E20qkcWxy9LdylHEHb9EOc9RGhnp9tHLsuysdRqXuLiPGpVy42yxnlg3Hiw
GuAL31/fI5YAyhQY2YS6Nuz/Zbp/Uu5ah9lXvWqa/1yMr8f2YgVyNARxOqPUA35/a5Cn+DQQlDWT
ne9cXwnjKL7GBReC2kHCWC8HQdnvnJxx08N3xh0XGForUpe85tpWbQWcdmk3luDwpoK6UmZyKDSH
mCztKlO7tSty/85qhmdoMs3TrchBO09CzpsoWHVEfu16orxf3z/W4uTvqgYipWIsSsiItr2tP/4W
Ntpm+vh39uWrAr44pEFvjSLTIKQ3lRwAXJZgPlenfymEuveSV44JwFdw78tHGLBTusXolclqz1mr
KmPG8R9fTc8c4o+asZsVzhqMDYZiO3PbXMqn2JHf9rLLEvcTc2F+BSzEUaYgqr2u72oo31N3EFQ7
PBwvmEW8iQfMGA876dE0h8HCOoXY/sQM6V9mNhYfQJmKqPUTBXAAsxIefRdQWPc6udcs/W9ebH/E
0KVbuRv6LJid9RO/2Y9fTSqYJ8zfrmv7ep5mIYaKCaZAy4rSw+kNcA3og3t/9cxsw7hTa9WL5aHR
GGk8jMWoBdgz9JL2NjiMwB+LNCIKS4F4xFgbrAcLQYa5MipQCL1Qw4gcNtBqMpJH5BV5tNBxwX/y
L7eQshhBH5WjHGIL8SpNH8LNr9fM1G5YGTWG7aNrcgnPeVoqKF8tvwPxt53NAmZh7hhlMDBUOaTK
ABHH1HWc6D2rHTN5ur5bq8vAOOPcWaODepm6vnpolEOV64gUgOv8nG8FW3XDvzF8CxnUDS3iUOUE
0EdfQH8UAzdX2MlP456VRF11FH+k/PDopaKgYK3OsVv0LN2iD39u9tUYa1l/zS/EUBdUBTvnpCF+
u1ijGdwYRDYbIuyak3v9XL46Wn48hhZyKKcO8gbdb3LIiYuNZmsvHpmxx4hpA01zuzvVl3205Rx9
VxMNL6ICkL2Yq2Y8wddTuYuPoO7szC6uFphLvVhivvdvwSGk3sOH/AoIt0ktli9ZV/iFOOrmTqD9
HrgRirI/ipiZtYRubpIRN6xlrQZ/CzlUmB+meZ/mtTY/7VCZIE+d5e+mz8/rJ8i4WV8sOouYokq7
JASRNRooclI+7sWe4GWEYZTrUmYbcE1N6Eh/MAIPMM5oyQHcEOnBRvNXsf5isygLMWZpMJbdrIgq
kS2MOL//uxVQ1iEUG4w39fj9AbMgp4zZ1jBflCs7RDtujIKPY6xgh77KtM6bb4db8zWyWZgIa5MN
AHv4x5TSjVdBLyIrxmEhc1+DaJ4ngq5fcL4x+/8ZmkV7725QvdzzsaKUAALabElw+9hiSJg7BzfF
tuI3HarCGNvRLtdPimFh6Ql4Tu+zuQw9v8KNe+7cXYAa4KiBxVDp1eUBqmPu9UOTOb2PmD+rYF8N
GJ32sdnH24fYYlrxVQuwkEFZ17EPY67vIWOvbrIDvxOsgYyS+fp370wd87vGjOnzAwMB4Flx6Idh
jrN6TC6AXn70SQjkFLim64ez+s5cCKJsmtqlbV3y0SxIA6ULpgNZbcbrCr4QQcUjoHOehGSK5zYk
AdHpaNfmx2DCl1sBYWWZV3VtIYuya0MzjKDZwr51sXkCth9eEKFlsGKGdY+zEEMZN2PSp0KLIOZp
sqbDjXpuD7c5I823vm+g7sQUP7QZxAXfn7B1N42ghMjmVofOyV/7V8SlZm2NOZEd0WKq3ByB/DB4
f8Rps+4vHE8dgTGM44scj9nJGR+BVUhuJtN7EmyGh1vfvYUkKhYqjczoIgWSeNBinwNLJgVJsSCW
Mqzq9kIOdVvBu9pyEvgjLxZIGDj4Oe4vZp/BCgIoCxBLYJabLvK3vdzFfVpB3YApqZpz3DGnm9md
7Gv+eimI2rLM8wY19Zr5msanEKRZXWU1h7eBlJb4GxpRH8pLY/7NQS2lUhvIc40nTyM2UCLTU4p3
ZQO4+Q45IZag+Ydo3VsKogLGQei4YUzb/KIhL5g8y2ZN7jIy2dWp2DFShKvXaimLihaTiPezpsSZ
NQ4iuNEW5lvl1FYBa8Gir1gzR0tZlHVVxhZKqOLYuhkz18UkR24BuN+6bsMFlnbMf764ulotGWD3
hpgC9c4ZexjopmdwVkDlO7OxQUTmwwwyweFYYiljix5ZQWuMejZQk1NtAXVoya+yjd7lxk5Ow4vw
qLJJ7tcu9XJLKdMbJ2hfjoFqiJsw5aR9HG3N0RzjqX8NTB+FMk03ecVOb5ijRkzFoexx2EmDrlRY
boVdxgCbWewBIQME2WLDBKOYlfA/X4gfHCtSmqhiIs+K44gzivrBEQ6qmSo2Ge9Z2rMW1PzZUUAu
fdcePLMjrsGYDJQ0eRdtn/zurXbr7W8ZWjr/zrU1Udak74u+URPIAQrRW2oHzkdjZycRdBLMmJq1
JMqeGFNc+H0OUZMjo/wPqiEUtjN0Pf5VcLPcPMqaKJws8kGJg9L0iCh950jSxyjfGig+ZrxVIa6u
LF+8N9rXsuj+a+RqJFFBmCp/QakB35jSyEQLwyqox7njUkNBSIIntQs89zPz+tGt37l/5Hw59IV9
QbitcH77Jad+6R3BzjZ/0TwK5EyAZAFDXQfkJLUUTpe5JtGGWQkx+DgfGHdUXtkshmtKCM5XDYV6
XsRMGGU+/N7gah9wt4Aq4E0ng2rcKJuH2Hm/vmOrxmIph1qPItRj0GmQA0D936DaJeF2dIyNgMqz
b7Ea/b8OgL5aC2n0AQ2hLKeeCGkgFSZvw/739LhjQSWJazZpKYSyE5PXV2Uw26QeFHUpkX7jLWep
IwGQkXW+mywHT9cbfyvL9vAZuTtjyyJtWa1RLL+AsiBJyItpx+MLpm6n5PuH/a1/aglPTv0WMZfO
0Po197aURhkRb2pjjZsgTQHkALIY7VPzel1L1u7VUgJlPAZ5HKCk8Cj+KxrrusDUttcF/ORchoVY
SqACEE0c+UapsYbKEmdEm8nK0ASuEWWbkqejfxuaCemdG9m3hgfbet1l5ifLRK69y5efQAUnLacZ
k6/M8RbABmJkcUXyyYJ3Z8mgIhEtTEHpMsdZ7eO2sBv71bdYy1hNai7XQVmOss6aUVe+1EED++kF
LcS2Z3VoNXng98bN9YNjLYgyH0HCC3k6mw/p7MxiBnNE1eO6jPk3rhgNOvPd+LlXjw2cJLJA4qtM
UjC4gV7Bui6FoeN0IVscJzEcQkjpoXbAd54C8/R5XQRrIZRZyOSh1jkOm2WFiHRJbE5mjHYpVlPh
qj0AZKSuArcQJDrUmRhRIeR5x+eXF8mZtvGN7F5fxk9q6/my/hFAv8ALDmTOYTlhHVlgO+pONQcg
QEREzEkFr37KKpPJmrZq1BcyKaMeSYkfaSX8LkDhzZyomNSeQ1vV6kzeMcvzv10jdVZimRdVnGIT
EbzLJgduRPEhcWJTvXTma2BzW36ebu02DC1c95DA1xdF3GFJopW96wsJeJsCcg6bzoqeazPgSX7Z
RQOz+LEWewLd9h9J1I5yMozRKEGSIkLjG0chxyG3pk0rMmeJWKKozew1NR+EQJw9lBNZ8fGwA4o+
uwQ7/8wPQ7FYEeUIDU0M9VTCmdWxi1wxuJ9lIv8WbLOfHJZ+sGRRLhEBbVZECZY0OR1Ax6MAeHKS
WZ9vQ8ynsBJEqwXt5VlR7rHulSwFjCbmfAC/JNnpwaiQBWg285ME/YL73EWtzAw21y/6qr1a7Cfl
EQHJOuR8B6mSvqnrx6K90ZuN8sAnD3zrpDy5Lm219IhcJfjcAbuMzDi1pXGh8RwfS3iinLcOeu36
42FA69jflGuXYqi9BBNeAVxDeX6YG6SVibAvXtQ31j2eb89PXfyzGGrv4gbo8YKPxaChryTB0zwJ
evCI9ghow+v7tn5KfyRRMUXLN9xUG3j08HZqfyTkML8fWTEm83DmQGDxtKqMovXL+XCs5HDMLIDs
w9NLNutarfuuP4uhfFfgaTKnBhCT3VjOYLV2/VBu+fvhtSeRWVktI3c9f/WVU6KLZ1wC1oncwy1+
mjJSnAq0dmZMgKkvm/1DigwOcyCQzjTTs3lc7J3AAXk0KKFxM46e4DyFlvnYhmbsSm7giBe05W+7
u8T2WEq4qhkLuZSFR++DrBYJ5FYoZ7yUDzflze113Vvdv4UEyrAXaGGMlBoS9t4Rk4cm7DrjhFhr
oGz6CNJ71MogAcQrqeufBg/YcOe+dv3+b0Z3kR//c06UAVKyyh9LHrIwvWcJdzzJNresUcPZunzX
BeB4Y7YaGOgKGDLoTLws+02SG3J7sbYsNzt/3rWf/n7c1w/2ZzT8/TOpg1Wmdgz8SWoBp1I76bF3
TFa1lbUR1MH2wH/ufRkb8XZ3w2pKZf02dZDq0KRqq+G3U5NJFbbyvvq+NbT/8A2uBZJ2e5Gsu9oC
Vo998OF879/vH6+fwcrAwHdJlA8pYAm5bt6imGwBWdyTPQzGvWoRx7y/yzb7Fwv3zbZszB3ajHbA
ryr0NWWivIqHccq46qAAR+elfwgfdDs1P4A8fbS6811ggfV9a7rhvW221r17Si3P9B1j+359B1jn
SDkdkMdGfFfhI5w7JEYZfvOnq/m+u5SraTt95EcdPz6QD9YtX0mrLX/8x4id3ipK7ftKe3mMbe6U
boq3hADAPXqwOBaJ2vVrT8/a/ZsNB2fpd08lCt5UKeK84TeMo2R9JXXdS672vLCELv/rX54lL7xr
N7WS4c2mCsDRrK7O6wqo0piNI8enYT/iqxVCCCMrvpKn/K4j1PXO4rQJjVlHAH1/Vxu2mD/cJneN
g5SydXg/tAANHfcH6bFRTO0YvAUDiQ4RC4f/q3v+P1/0H0N1veCNmj7fMXBamxKJQbzoHOa8dk0y
t3SeHkayce3Pf6kO1M0eNS3rOB4bOxCT8dMSS9Woiz0U6PqMVfw2HmVxSeLbfLOzz4eR3JnWbUsO
7qv5ft/uzY01A7vtpMgqWXEs4xOoPPf1O/mTcUn/pidfoflCwcNAwCzHhPXsX1qC8nZkOUdvWxGR
2B+gALguDVR7V8MI9cu0LcT1ojFpfQK1LMnWMsh2sLi3mLzHqJfWLke2lYOZwpTkJZFlKz4d0R2j
bDl7Gzj77Yj0tugT6e2snJ6azGzF/WUAoj9oc1P7qBDeJ6XtF7Y7ue3mqd6cdd6Wfqu3AihBNjK4
fDfGQQKlHgl0EoJ/ctiVgLUg+lG4AyQI8QP0pCbbNiHNjfopoIVyC+wF/AeTFe4HkHWC/WuTHH59
ShHq8/qpsoT7OrOim84Df8dddigaO3/UnNxs8Lncb/1Vib7aIaKM9BvJAb1obeYHD8mldCOA7ON4
k89gaR9Hfts4m8L5MIiC8dYtymUmvyvtYw+hYewOVtSioI2UhvLG29N+OJekuz/rdmAikQ0yMtUM
rMKJdPK0LQmYpuHNcnM4o4HX4RqydZQNNNVITTxHTWAGS+T1sHEBBHGnbULb1mxkpI/Grb8vMpQx
bvVdagPXs3cK1M2TNwUkehMZrUEwjQ9tL27lhigpyr2nm8DKB7JVw7lpSt0jQXfbgGGz96x3BaMZ
Oil78/DKv6Wb3a9yfyot5fEsdnZH7sGgllkpwJ6kLWfderviQbsoBQHcKvCMwRtkcwiNN0AbFlDX
UE9db40ub2/b3UP+ltamsgksU28BGhM62gm+z25MrQCMF4ba0J8BHQGTQDwhe+dt7cK974kEQNzs
8723xLP7/tD/UiRCgp2l7satfodpC3CABy6pPtSebHYqlH/iSHM0SYbIw5Rhun6DpemiScSpwFsR
fWimsY1O6HM5E/u+IoldWrEFmK8ONMe/OrMDldMutj5bARhQbkW2O+loTren0OGJcFc9BLCAFwS+
OI/udNrif3Z6UgzYNGSuOnyL5ZvYfVd9PyloCzJ1/Ch2gjOfAit7mzYOoNkz/Ktg71PigG7pF4dK
/7tn52898K0TdObKpLfCwjYS++T+MpMPeXPO96fWxEqBJqGhHrwJQY5yKTbGjSDsE9Ja8cMHvNwI
zT94ByDHFsd3TIkSuSDvvCuS2p00Z7dJdjm5M979jASfoTU+ec6DdgPu6uKhRc11l2Pe2MJF48lg
I1/vEmmz23KZ5fnQysBuzeyIavfGVN5fYxPQsdLdjPmza626NombEGztb2RCue0pach4rveJXcWE
uFu7BEK8YWFg2rfFGw7xTnwuiDuaHvbmE7YKYKSk2T+8P6Xnx9QZboNj9GplgzO5PC5Dmxx3KtZ/
3aCxTPH3wOPf/dYsa2EaBykXo66AJbbu3Ou//POZ+93GU4+KwK+FCsxVc6BhkNhWTgrQyXvCYhsX
WXKomAM4SzlXJ5Dz5AA1ipDjmTNfjhffxpUmLhhlHvc2T+4fXRaIHCOS+qopLLbOj+tSSOcoDUl7
VpTG8vj0lIemD0XPzWHa475znMC6RKiXZ+TXBYbWuSOuvVU2u8eAmMDDfh/NnW+x2gK+yL6uhFF0
X4Ani0nZDFjfk2Ud797PZ7ckz3Chzj4nqY1OMccBTHtugmzds8CnA5Arn1gTikDm5+Z2MO17eyfv
73EFyE1o3X3CKG13H+7HicdN/CWR4zGAq3F1+7refY3LXfluut7AGV2NqXR4e8E5e9Zxe7R6fOqL
o7g1wiNM5KSORA4ga8vPrEol42Z+xT0LlYgmAby78/M2NW2Wusk/Sw7fLhQ9NKr2QTaUc9BkXXxy
3M47vTHttwtK/wGBO8qs1rLeQ8S8I96us1dSLBMuRCUIERk5rC+s8mub/N0G/Y9UqAkXi/gYgMtb
26e7X/6tvH3aHK1taeo3DbHdjUnu8U+MB6B8qto2PtDcuPfgEwQWgMvSVsZlpDPtXKDpajcfOmDj
Hq8r1Gr4aCDNKYEXEn3hMrVWMRj9tEnBD4rArBJg7vsn3cUsHGfVe9Ypr1mzpSzKHisB+meA29XB
aoZ25/72yP18lowV/UzlK2Dl/bMiyjaPXpjGg6oAxsY8xndvqZm8omWbCXO9Muf8XQ5lm41Er3ND
gRwNgW1vv0hvFXgPAOmZAZ2ZQ98xCB2J/fBZOdcXyNpFKtXT1hEqWcnXLvK2/6LB99xrPWE1/7DE
UE++IDLGKSywPCvxiJQS73cKpUhwA68vZ/VFi2kE0CWKxhfD3HcvrQRanHuD3l2ejgImVOAPKpdD
ZB2gCaJCtJRaPpjRtW3yMY+Rl4zLvpY5XUqn9F8opGIMy1l6e3dXbzP7/fryVlNLSwGU0o9JXQm1
BAFC6qSjlWu26JnP/pavbeNx9CwcHYud5T/IBAieJoIqXaMdLD95MTcauNRHAxgs6i5CArCxJ9vM
Hv5qdX8kzVq0cAociClbKcLqLO8xmqzaQpAeW63L48A4RgbmP9iqf4TRzg84yVnVhVhWYSmkB7Ge
QLwtj3EM4JRrgF5hVTjXnNI8QPX/t5H2eLE8TH4qYHHJ8+Qqp40pouAU7Pz765u4mllayqHSeIIX
1J4cGt0FD8bclS2pczi72KNkLO5TsBAlRw9xBd4vuwi1QvVUaoRlVFYaGWZr9met1D0IQHFRB/NB
jngYx3bj6gfBvi/f/vWmUvfBizgOI7g4xBFEIWiSB1+I86Cf/mJc+fuCKDcQiWJpdOPXgmaorhTT
5L0DCqENc0WzJaTDheXWUY4gVHV5TAasaCZFNIAP1GEGFyNCp3lEyEOsFOE9FmJqjCmZpaCUK8h4
rjIMYb7nDvD5blSL2/iQKNxcV9B1V/BHNyhXEMlBxgW+D8JqNMbHmwTAsq8hs2tCnFXs2j5StqSV
dAO8Mjgx+bZH5gjEpiZQUlFIKRDYGqbnhMBT3HSwnrvkyG39c+2y+pYYR0kXmBOuTkVPhm8dzfqh
bQGMofqFpQZ2533+13sKEE/QgIsIvIDkSR1d2o9FlXNYbOc81UBCqtBhfc/yrSsTHBgzX0ihTk5t
jWnyQXx8eTRIYMYDGQBL6RMwn6MZILFDx78f35hSVw7ym1TqIOU0keRUhlp2zldMibeqYCPn4uyY
9AIrB7YQ9WOgofbE0C/nu5cSHgOAii1a96xWQ4kl5Hul9n8EVS19H0h2aCI39tlz5oS7xpXt8ta4
m24TfZ7TRF+PWSBQyd3P6lZ0D7DeGdk9IBdkWZizswDRYfGuwWwmXotCv20A7TvydMyy+YSx17xu
lqaBnoU373DzUex/Feh0Iqo7Em47eqgWXFfhNZ+hCGh6M2QMCYDpmpKdKbwfRxHswmhi4Mk7HF4L
Zni4QnQNFV4IoRxT2kc9+t4gpLTTk3GSz+2Dv1O35Uaxw9sYg4uzTzxltrsfkPL7bNF48pndckgV
khEN5azkxUpnzffvofyXEStDWWv4nso5ijYvk81gd6cGjSisGVrm/lIuLOW0olVriLK8Od8cA+j1
4d54Zr2YVsz7tx2m/BePvsJECSDm+ObvbnSoTE9U+7qurF6hxSlS5k5sS76UR8gobrxDZcvOLd7w
jFCetQ7K2MWqEPl848EbRjeh/ZvbVHiC/Y3P/bZblHHDuIIYVTxWUtq1ndutjWZTuPeUzRq7FsYv
RdGNu4kvDAocb3/BICbR9tLeR2nhlDvNQ3FkrWst6fFNGGXkjAk9nzKH3RPOwhMPQ3LcaqjyCJaD
iaoXeTce/V1iqbAn1nO7NbNXxc1NzjzYkkxg2jxilttdcJSQb0ey3/ac087tnq9r0Vr669tH0hYn
6MQimXdEH9CU/SuUkOTHQKfWO3nnBuqmlUguWSE47xUSCedwJJNiBpNZ8WaS2l6EJDkahMfCjgIr
mnZVcVuXG764Z3zm/BlUJPPtMymbFWEn1abhOkwiezvll78fvio8G5vfAwXVBeE4NujtvQTqQ+g8
MoSvXzVVk9BMLoOigzrIQVVHJQ9wkKPZvz6hJtOTBoXBzAp3/THRUceYzGIidniRz/BcLf40Jv3e
sFhk9V/vox/bAKJLFWGOLv7gBORFTvI50OchMI46JMoFlPtQpfootzeDG2Jk4xk1hvuIyHtM+1is
4Y11S42Wek2WZGCF8pSlzqTKM4IOzyqpNeMPsCumW1zSe+v6fq9anYUUykj7caEKmY/t5s3qnTPj
Z2TlWeCf655gIYQy0Qlwb0Q9ghBEEo8qhhFCvAb7C09ury9mJRuigELiny2jzHTLl3wlF5ADYNU7
8V7CC9C9LmHdqC1EUFZ6qlI9bWb1hFPrzh/PiZtbjNiauV2UjZYUjDBWGWSMoAcQ3GLf7ep3M9qw
wN5Xr9qftXx9xyL74QcdYoUvDYN2D1vuTnU65Kiu79haemB5KF96vpCiBpHGcSFWMziSg2L4QF7C
04j55MRqUqKfVWdmRTa2KF7uQtz2938pnzK6wlRLVSLjHj2+CKkp7MPLBREwitgO7PxNvi3QSybd
GGgsyI4MY8a6w18poeXa0yDiMx2yy5G8XAyAeoemR9C3z1LL+Qb9sFWLo6SMBc/7GtCRYbKfrNA+
ggRCOpVPCOkUC3iV7Jf7bISviaOtht4kk1rhTIuC/HoWHiOyFxyUhFnLmn/npxzJEHik99Wf6f2i
C8TOg8M0COZfM95BzwCQpfMbQD9FoIcpb5iESv/h9v2RSW1lXEZt6uuQiQpaFsBUPYDmyvnsGWtb
DwYUTZJVJI5l1C6w9oVuhDIfZm0R9ygnAFjEezRiU9qjVwTPTd1JXPN5zlOI6M6SkT1THqvNu3X9
Zqw/vhZfQJ2iHCR+M0lBf3kaMgIcQX/X7Q10LsxjdRHh99lRPwGEErTL2Yb5yl4NMhbCKZ8wGpLM
DTGEDy2GtLcZ8Q426WybEcystbWi/1lTFRmsp4YhU4sMo6CVAqXq4XtkdCp0IWwdkDTMIQMR2zF0
5V1JlMlqfrURqS+gENwXJdw5HwEpUv0V3+PvbsHqGlv1uouPohaPEqg2qUmH9wQIm5LYlC8PQPuv
fzEOeCXBBhBCQcKAiyBLwhcRzULFQDSThQnYQy7jbkKF9dl8YBbgVm+ojvCI51VMG9A85x4YEYbA
G+aVZE/qy16+Tc7qdrgbUpKBqPflltVIu5ZnUzASL+E4kfCVNepAc8yvK5yX9JfwM36cSWfnikto
Hpxfv0+obvpEOwq3E/pu7oNNERHGls6xL22RgCiK+pwuqookUSHGmPP5EPFpjxBjxHxFdYltAFYe
eDC3Dpt71qSyMBuBa+JmF744wTAXilCPyx5YMyCGKE/OAPx+D91XJrdRWFhoqxGvKIJUQdE0XBd6
XMDPqr7MdOhLZQ1OdGlS09dMFdIS1zYPz88THkn5M4+J6HfGtq6p0VIyFfU33uTlYVf3/w8THx1V
hznjB/7bd9ERSYnMNyNUXLuBS4FUVOCPkpdzLZYaeOQoHRKiJIR3Glbws2bloKqGpGmz1qiUunTx
NCUV0MPRzaYTCVyAZWbW8m1agMCYfx10R+UME6N2poA+3PHsJc8p547aaxSIpCt2uYD2xqzriJq7
QoBhfp7xgSuzfgparP98IKVgtZiHUjHfJlwlzYl3PvGPHx4gM559k3eTko35OS/5h0ovJFLRrRpl
naT72HkJsHflLqlhlWtp7kLkvCdV3Z6mo4FCaWB2ePsCj4IJabsWvIiwibyhqoaiatQHBCEnaWOE
D1AAVnm4MzBUMJgnjhklrVuqP4L02TwvLq/eV+PUzDr2CFh3DEU9xUS2DSe7FwBcvpOhCdbpVdwX
ZpuRaGfcNEdW7netOo3j/Wet9Gta6sQu5kt8wn4GM++2/Ud5LH5l+2mTbl8xRQpue9eObDfaeCdW
gnVWnR8HLasqpisFTfyBhjslnpgkxYhUUzlnk9Hrx+zzWhkOh/ouZFBnKeuJIQo5ZBybmyw25xzj
DoHL5gH5eoLWMs5ipQLXb8wfkXQZ1xPKoh/7qUeDhrJPkZ2Ym2XtG6C1B0fOErblG7Mgvup0FiIp
6+h5cTF6EZysNXOa1beg6wbgGEaNoTVsMJhVaYoEhlRFlQ1Zp/aUn5IOFCUyXPrWCXkzs4B9pJ77
Q/MS7UZG0nP1hYQa0v8Jo12O16bAT6kh7FFDDhI9EwK4m0SgEiWsSHC1mrQURe2iGiYxgGrF/uJt
mnegRwUnUdvWuYO/SjtAmXp4UDYT0vF9y6hAfr3zflyFxSopb2O0yaj2KUQ3jkbOkWg3DUH/UHLb
oFcJXeGsIGn1EbNc63zGC9OTZmUag6xkzr1GAlLvMHDAWCMcHmp/47kVdWbzk3RNVKlQNkauYkwN
ZQ4AAWWCNsP5DTGYv0XLDWx2v81qAgYhiizOpUFFUSjtlGKV44BAA6sySGgE1luumwhfxdNZTUGA
TLo2NxqrSDUgkHZeGZakSSqhAgui3qq214rNp8Rpwu/r2/BFf/zjhDFyq88czIb41Qq72HB+irlc
6OPhkuDJJptC+zSKu0QiQ9sTI8gdHZgyyQsP9FUBkzX6XTT9bmNSSrcJSqfJk/JqJOhpV8q3RLgV
MyKOv5DStuvqmEufqViaCR6h4ltckJhHYziJM1OtNmO9BVSDpjI6VVYNNwByEGUDE8qg15IrEa/1
UjRcwDcYqR/dfZYDk/Q1vpceru/a+mH+kUQXrEtN8CtRhKRoawD7G5MY/ts47GIQYeH0XsJgEyHb
228ZYtfeRaha/98Cv8YRF4c1R2s+kMkGjDoK6D1F/Voydw2zArYW6cycyWhhMkDOqlGxVTRIE8+h
t+ISgsV0OtU3rBzx12uD1rqlBOoy6BKXxxifGS5ajj5uziPqaI92lWEcJNxNh8Eg3TY7F7KpPInB
Ngk2XoG5FjCzhKQdXGCz1aYoWbwEXtH+yCPPHEFbJ3Mstrq/4XZggOzUU6JbbeEazKfUWmwMmyjx
kiyg01ChjaLU83FawJFWVvp57DhT3RYgW7HN4qM7ssO+Na1eiqNM4pTJ/0val3XHjfNQ/iKdQ0kU
Sb1KqtWyE8dxOvGLTjZr33f9+rlKz3SqGE3xxN9D94u7CwIJgiCAezE2Gh1XH7y+3O4/FqAE47t/
1nqh2L0+oZigTHJsWcClTCnHMwfW1CIvN2JoOvLr78AGVmK4CzvlIO/wU6/0EPsdLRUlz2bgeSlW
eiIXVZ/HywKxJYiswQfxDhQKcEUOHRHdU2+NjMhxRKNvfVfeNV5yX+5Q/Vekl1bbk21zTbqgN5Jx
zA6XbLO0+iAXLVnbbr5lHt8t7tfsoMJbbOawLqTIOewiwSMurM0RR7l2vr3THJQWXczp65zuKfWT
O16rEsqbAeClSCmOKDsjA0UUFJt39Ofy0du/eINPvfD9cKDH9Hu0U3irrXjsUp50TiatIOhwhrz7
CsOV4sr9uTykmPKNQuX6PvuhKgtsvcUtMDnpOg4mwVTu69ih09IqnweEZHQIMi/ieKFOcZe52gLu
xtu6bdvIb1HS83icA2LovUAp6GB+bi2n5h4HSEsDk6+xX6hC2uZ1Y4HikHIwRwu0ll1rFnYsDiIK
zTyEtu2H8hx4uF4+sLtE2Te7vYi/RUm+vx9mTR8ThEUzRm1Op7l2Ag9dNyg5FDuvfdJOaKZRGcrW
w/ZSPenEkXqZYjT+rw9b4vYP4e577y1oKSqUbS10tYE/D/d/6smPoKYeW1MzISrLYRedq9PIy5ir
oz9xOae9VxXZLvsx5fdlGbt973W7cfmciMUZwUFWnE16b4/eGCBDeI7bkxWGMGW36fdB79ovvf0x
K+8Cthuy7130ua3u7ejHAgKT4jin+wgcY+GuxMurCSx/pO9I+5BMxyBTzDLdDNrX16UwDSE4TOba
Wqy2F6WdBHg7o58gdPqHCCgmYx8CtdY8TofX20dhC1a0XoL/iZOOeUcWUrAa4saVcWxy7hlge+jD
3Jmu/on4O+PLQ4O5ho3j+tzdPa8lCSffpx66hG5/ya/+6j829+JLpJuyLMvCGmeE2PeCey/iZ/po
78GE8oFXd+7za/d19gGtVHVwKKVKd6Wd9d2QV5DqhR+A+G2PK8GksYsQzLw6ZuIaAxhSonuuCHa3
L8sLbdeTfBEMDpnV1AT0IB/nZxMsa9qJnbXYSYU7Ie1GPpfvJ9APfek+da/1HLoAt8Z7++NC/0ke
WIa2qSb5dnv5N33ixfdI7hfl0ihtW6wDyEQL50D2AvWHSjXJg67LeWuTJV/Y2oS1QwMxg5cubnEi
Z9474QNKeV+H3TrvwHo3oq/hw+q9Foe7/CU+5PfG5weyP3yxv4IR7ICmGXd4JfvRe/hC9qb7qCJX
3XzGrm88cP0zw2JMssQgy9O0IOEaqA8ox4HLejcgBx0qKUGVkiTriwMMsalmSFr2Hp4jQKOl7zs3
3auey5s++kIjydo4xcDKIImnj33jvAyn6o46bewAdnBUIWCUKkmGZM5tX1kZVGL36UP/0N8vD/YB
PZWIwpzbJvvL3f9pTL/3STKmhrHcThpoVXmatQs4cYZwcCbjpHPArJ+m6FjUTnXOc3dqnBpAcHYC
/XpzDpM9L/eKj9leYkDCkPlkaCCSPsYuENkYa4ag8u/FAjbF9oOOTp3793x2yv2rOKJ9CQ/nu+Z+
PKoijM1YzfotW7r22dITTmssxNR44uvU3zXvG+rWYM/bsY/lo7Xvoj01hjeJZQa3dUMnBpGrUlPK
zKFNEUel6bENH3n3lPzIQ/Ng5rtiQG+xb0XfzcylVnUaH28v9+az6kK0pLGoirih83pt2Q8axp6B
C2H2bOturjw9Uei5LYsZgAUJSpDVvnbVVoh8xTRgZ7t9fwajf+fUp9z78RaFfguRrn1qBxiX0kAh
YyWIABAe/Q25QpHts8l+C5Eu+7QvS7as3hcpOtxtU+p27+h86PLzPPu8fBah4oiuh/2PE3ohUPKk
i92A566HVvWu+mGedddURZ9bSRW46P82h15vTrfYRpN1kGA5Xv0BrdvwoYD8H1LF+ZbuRwx+wTCj
tZBPKJKAtiUZXB5kE0nCKPNp+WAsrp072tdEQ0Dozh8pVyzb6o4vlu0PYVJIPZNmqYQeZn6VkA9m
bTuiq++NsVXYg0InJhl23ohS0BI6BaCjXpyFOPPoBJkbAh1WuqPKGBRaMcnE60ELcrQMZT4DuUnW
3lf6I+OKYyQZ3K+VA92rEAxTaymRk18942SMljzzSXIkX9sXuw+dcv55+6yqhEjb07UYNZNhLISf
mwjWxg96Ds5cmrqzqpC2tUEM+F4bzwBuWTLOuIY61ZCVmT/mGGmTnibhWMPPUbfOXLP2VQ6MVq5y
ElvKIXdokbWCh3+tf78ITPWG8WkZqsznCXGy4FSJcB8PidcyxUtnyxwuBUkXpslGYzTyNvNFm7kp
OZfxD8JMhYlvCmEUqVVkFDgaaq+1sa0FBIWrECOKsFg/O+Ngh4rJQxsydCA5DGvFc5jEkuwaONU+
IS3JfU6TfVGfZxszCdFL/ddGh2uWAtVB1qYXuXGrGeNstmya+8WoPTKwGItWuNz6kkyH24JWjyk5
HwjiFluRY5Taks8OBtEX4InP/a6fVnVqXikkrDv7hwSEDHCoVBi23L0jgq5JxkrPfb19TMfKRV3e
zeL72g73rfVyW5utzUHG/V9Z69JdG8A0s3RICDanyOzdmOw6Sr1q/HtTXosWFNEBZOnyINkwi/Qh
qMzcbxnv/MIss73WDMSn7fCXtI+rg9MN3ELoIGCWTuXGsqQghWYMWeHH5NB1udfbp7hpFLa2tWjI
kBvrTWeCv1NatFhYwuyKpPDD+BHjmRwdhUOum+7fb42FrmmsHCI5Ic8ipGHOIlxshe9p7fGbnp7e
8PPIYAJopRPK5BrvYI9NXyGp4DfRTrfueXGg5RtOPtzyfyKkk9/xhM5pAg3GZUeXz0V2Fv3rG7TA
0wGvUAs9dUTykmmiEVKhf8ePKzwqCDwLZRiqpDDgDaevo+wOMkQT416YkKKbpNAR4AyQ0urMG2M0
xRiPlvUFY/XesueAFWCyEfqg0Lt3fRxZ1lS8DfXCn8udTddNGYqvt1dsy7tYv0XISUI+tDXNUqPw
7fCDRZ9bE+X1mDmEANGnVbvbwrYWbl01vApgZugevdYnA62gzhu78Ke4OCWg6MJ51MvCi5Zhf1vS
llu+lLSe2Yt7ude1agl7Vvi680UFmlNpsf794rdjBuq9qOKFb8U7jd630a7N76dGsVYbG4PuSZgw
R7jOiClJSXT0pEeVlvlL9jJP/UkvjguJj3m2wo4UGY8Nja5kSceGzExokQZZ45nOsdeBNs/PdJU1
b0nB3WKhzVdHb5kladQYrVZqQ5H7pCvA+qeFmMpXf19Q4fY4yVWEq3K+Y/X961X2nzhJqWVOohRj
BiDupY1ap20/tHmzpyHGHDYHWn+0ph9W45ggkU72IvTpgYGQZvRtM3ThRjwyHzXVCmzcFFefJDmO
PCyTPLGxAtFw1xf+Mr6L2PGvDR8igEcCWBb3uC2FcOhkNDHjs8p9Y8bAxfCD3jzfFrCtw28BUsBT
ZoM1RqsAzvF+NE9F83609/+bDMlP1LxBYkxrcr8XT0P4PArgMXKFE5fbdv+vffxWZFX04hjrPR0S
EFpjpSzWu4Yed0+itYXHrCl0p7Lu3plVWO6B+Yx2S5aWjqERfR/TLj11k51hwINhoStwSD/cVn7D
dV3toHRMQgAbeLousBBPxfxDG779b78vnYuYdDMNQiwuy5adbbV3fZQq8vWbNoJ+cwwpQ3LP+kWN
drG0i9amrCeIiCYMRHnS9PPjG1RAtwaibrxViCVt3TClPNRS/L6OWShGdJ5a1Und3IQLCdImDGZc
8GCOC7/sGzdHhx1XPRw21wjRPPn3GSRHwSaup5BpS+5rydd4OpPipS0UvmD9SOnlgCan3yIkJWZz
YsXcQESPHvscbQzGnjzNolXEv1trhQYREy0EhNlAMlwfJEraIal7PFDi/ivpXlpzUgjYWqoLAb+Y
3S7MaQ76UScxHnM2rQ7a2N/njNwnYfp626pUYqT4tGVpmIwMYuiA6TdAKESakjpMsVbUuF6reaSm
Ni0GVAl7RxcfDfHjthJbe27qJqN4JWAGtxwBF0NvkWFdq2I0jijZ/GTaQ8XDxekWFfh2UxcDL3jk
JRhOuvTu0QvKowhz7fy2+jQNzCktVXlkvQ9lA8bAo/8kSDuiVZY98QjKBEv9WvAUIOLxVNbtR04/
T+n9giqcwtRUOkn70+QgD+fGqlOWOhhrk/Wqa2f95j91Mm30IGJmlrClQ9nniY5WGJ77Q5gNXqNH
P5GT9ZYU7fUmc1NQdREB4Lj1uSTziQRif9s+tsJK0+CmQBOkyfEmvjbAYq6WeaIiR1hZIX0ZRed6
oGdefFpGemjIpIKWbi/ob3mSqw6XCu8nhlt2sJ4TNI0Niqtg094v9JGWszX6pWQafn9vvNLPXxS/
vukSsODIVoBgDUCm69Wy+o6ayFjl/qTtLRE7M7nLSpXNbW7Jmp1Akx1BslyyOTPEg6vkYeHnc/Kt
zpBaDqcda4+ZQT1Vxleu4P+KekyLCtDgQeIfPbB62odjFyMjMmYDWg1BmOEMc7gcFzEPrg7QlktS
iz2JDh3PqEYk+6StH6sk+TIIrXObaqHuEIahp9uJfUyDDtw0dYXhdXY/qd5wm4uPlkxkvdgayEuL
n7Oq6esuxTtrsJz2Z0J6rMzfpz1QgATugRpI3di2FJFPWUl5kxeIJMLA1RfbLSFrSj7dPnSbRnoh
Rboh7a43c4NCShV63XiI6cPSPIvvt4VsL9e/qmC8hJyGSgBtmjO8pn3enTt7H49PXaIQcUuPVYTk
jwlLxjRcVystdlN1Luh9VbnKlIRKEfk8IA+qhRGk1P23uXoemoe+OfxvayU9YqwE8KJxXBUxHlHL
sfXzsuzeIAIjgU3MiEDR15bWihZlmYioKfxAALYzWyBc1zAhEPkv77agzU2x8dgT2BGKmPvaR4WB
WWMiEp6TI232+hQ7RaQ7jIFXfFKE9auZylfX+nQHppMh7SXHFiTpDKJ38B0cRP4aRtyMngh+aPP3
USTHKP8680Ch29btcSlROp6ZAIinavPCF0RzUvtTUJeKC1+lk3Q0xVCNTa5BgjZOx2Z4X1fE6di5
FuBOb3za7dLky+392nL3v7yNhVYAPGEkt4aplaRIbZzTieD94syli+bt4oUGH2/L2bILJNmRYQco
X//DAM2xXHhVwwAXNCcl77K7ftmnqULI1gYhK23YBBNAgeqVlm/O8yTvFwrPxn+aCZAdyRuOERJg
QC/jkmeYsH1t3W2vs4RXuBynqMi/8AxtGoznkZ8MGHBwe8Hkgv+vu5FZ6MxAyYiCqlJShptdgMl5
8ArWYkdO+diCzCBM4h0x/IoAr4xehsb6mQMmclvwlsNbuc2Yjdw7IODr3y/eN3VS8qqNRpyret5V
SeTa8U9QB/21EBMFeVTeDIJgXY7WeZSMkxFNqc+tjD01VQiqj8mczlU3BKoYdyNuR4ALANCat6Yo
8VwrVMVNP4ZiTv0yDvZ1FL8zo2k/GJ231IeJn4NyQqhBAMszn40JYxfs4ZENPbg9hA0oUKoDQWfH
KEVjrtvtRdg4E1cftprzxUqzcehIag+pr+v2l8jGbHMQCbA4OSaqlkW5M3U1pitR0qZ2c8Ejq+9T
P+3nfUGcOjrHy3MvbMc03+nmMah8NoHtKt5NaYLrJ/beoirQTgwYWgOn51rV0hpIFiBTgru6debw
1QAoqbRORvb5tpwN44Wev+VIBxT1wtlumZX64JsM3nVjnp+seP7YDkWnOJ+bkkDEoRsEJ5QTSZKw
Fs0aqyX1zbDwLOslijBbeGL72/rIEMR/N+5CjOQFhpoFWWUYqc9AUMDt2EW2wVmKYL/ow7d0oPAB
9S7tmvshBOtHOe7batgPYwT6E7LsRNi7ZFRxDGyqjqMLN26vpSfpm9C7t9R8xIGKQfxqnAA2dRJF
6XfjWoLLYwx9j+BMQNxybS9LppUzKt04s0TEx6ZovMyanllTP+ak/zSJSYUr2BSIEbZrRxzKHLZ0
FqdgrCO83FI/1P6JSssji1N+6dPRS6fX21u66Y4uJElH0bQQG7Makub5o6F/1BJAyoCyZALJ/nmP
Bq/b4rYyyyaybvgHSREOr3u9lElqJ1GdaKk/JmRxSZ0nO6sa0XxvktDtJpCdT3UKrDc4OZy0zwD/
GsL6SKtCx4zx9FtQdZMXNSAjuP1dm0YETgyURk1qYa7l9WeJ0ZgGi+Cz2uKMOrNTL41j9E//mxB5
ree+j3SQg/ugEwRFgT/qistyw4VTBLochTHEBJYlhbuFyIYq0TlwQ3Nje3R+7NdMWlg9gl963t1W
Zl0RKeCFLApPjgYPBNiSDy0CiJ8q+DarMF+apjtGffv+tggZHb+6G8jgCAYRReHSlN4JSTkMhBdY
sG6pT4UAC/6ARzdz7BZAeQO9PvWnEhwqeYmG3OyLMSZuOE0eRwFiBCVFMaNs1am+acNSrr7JuLaU
2rBQqBMi9e3U/LzEyzFD0wTNY7c2nXF6yg3LKfTBG7qHpmlhzORrYpQvFL4ypbEimNhwE1ffIvml
LkiMmYTog0M7IT2xIeMOSecKnfAVwNmLhqlB+TIebu/K5sYDV4tsDBzuHwSHRRxVYzdiU2orad0q
avH60Mlyui1lc5kvpEjLjJ75SvShjZAsOtjJO4bZAMGn2yK2YlqK1pT/NJGWb4xbTJGosHw5ZnYi
pjIQe5HmVYSvAbh8mxnj5Ll51GoVQGXzmBpiBY2CJhLUQ9cmlPZGU/TowvIpObD8HA1fu2fSKnzB
lqeFdr+lSIenKqN6WeiS+VpsAdNtTN0uyzB9rak6PfPiQV/uOLObf5IxaU5VP2kPyG4BhKvVoatr
IOsUSYtp6UkQKJ7K2wb0+8Okrc3aMirGMsn8dje81xT32bbd/P5xaU9Z384BnCDaNknhtFbtzdPP
mD/ethzVBkq3xUhTs20EDKcPQWURcqefX9sIw6iECgqrkrSqexGUk6KzV/Z3dDpM+9C4X47DcmzM
v3/+XFnK+hEXQro2HfskhD1O/bleCdeDkwCp1+012/RVeMCZmPaL0qTMypH2NXLda89ul2DuX7+H
u0zabza42cqvtyVt2tdvSXK7lpF3CzYfd7nOx/PSf0hi9hbndCFBOlosRN5+NuCcvII86MP7kj3f
VmGNWf+4XC8ESEckzIck6RIslj5a8K7nvI6cnL9PyMc1MAlBEzGrXhDb+2MRxi0DXaFypp2VepBE
M/pblyFvD0sbhI9tHhxCO3ByOKsDNfpEoeXmWbXwCkYJ5BebwbXdlXCDMAi8Jmr6JbXvWpY4lqbq
QJTxcf8GERdSpLVcmJinfGK4ScbIp5NbJt4IareJgojCAHHgQltHW9qnHgHoKBoMkktb8FNMmFeI
PK6dg/TKwrwTC3MTm8kz0ZLVWV7RB8i19E9cL1RZt42IHKWOtXwP9A8DJul6VYZpWLuB8L1xFTms
nb0R2BfznJHP3T3jqqfw5h4AmwYCG+QiQFp8LS3uEqjSr/G4aO4JrqVD1xtuTUdb0UelErT+/cLJ
DHwiXV4ibkLrgGtxYHzw0ghn5/bB2Tz7F+pIriwyEJxlDOqk5IhW+l4R+8h0P/8aEzYFD22B0qsh
aaG16DxLGmhRF2cdXGh6cUqL3u1ylGA+FjHzwm73xJU48221bIq2ETTRot52vXhlllct4s7UN4xH
ysN7PtiKS3nT6pBk+38SpARCxvkELALugN4uncnkjhGTlzi806oaw8Qjf6KqQHq14z983IVE6d0+
F0FczSs0JYu0Y8UiYOaHHe8LRPYYkRHZRzaeEp14S5T909aqDPDtFbX+qAhhAiFJOfRtWHEyuvxY
1opbdfPq/k8/Sy4INUmL0G+CfvVoOv0SvhcxfddR5tBEhU1QKSO5uD7qJztdlzJGveZe9WxV/boU
UvUaoN3ZhKWqz9PhePu8bh8owCkYCHIBqpBXaYi1clxSfHpZ98AiD4ehZF40L6di0T/HpTm6KKQ+
NXb/FDWRH/Wqrv5N5Wy05gCOZTMu57XFqHFNX4ExLUaFOQbgKh+Kupm+3VZzq+ES+Wt0R4ArFzm6
X5wcF97PNqLczJIi85H5dBdUy6dc9xYLr8bQcMvqDi103Qwq9jMoCeJu2aUD2QdZdOxSDBnn4X7W
61OT6Pupjv0xYm+ImC6/TvKaVVfkgPTi60ibOWErnCr9dHsBtgIavOaJTW1dINCTHJjZczOtamCB
8uwUNu0uiWvkBWfQuCA6wHt+OBZUhbbcimguZUouLWWiKDW+rnn4NRmoG6a9m1cfAyxn2r7e1m/T
jvWVK4agrolrQjokA82ahOsIn7j5KUcDYV7bpzKcvqRggVwKdk/Bd9eEuymyXuIUM4UV4rfX97f4
1cwv7EuUSZSLcM584MhA8pUeULoHXK0+DDW577oPoRZ5E0PjbnNXo0JUjBGm+yF54PWRF/XNHk2c
exux1xIsLi1Uo+O27n5AlhH1i7XxWC7i6FE3RrmFxdHnfRk/5B/TVhFdbL7ldRNCoJ1Ap4j8pgaC
uCltvHZLTIPOArBvAjVtlW4ekg+t0N0mCHaiBTXLoFr6dWfle+xSshSv6RmmIA0GgfMdFyduMXhy
fCi6n1P1s55+mibI3Qp0mNV3GsJKPaC7VuVc/j+6A91HOHAQqHVfbz4xQlEOvMHdTSqX14+lAAGb
RtxhXtzFQM+6nZ/D7q6JB4X33jxhyABRjLtAn5ucF+9yaxyGcMSiB4afW8DFtKbbl43DRXuoYxWI
cdOMLsRJRo4GjqyJowkRQ/ghHeuDFj3aSlyJSicpwlvihukl7ZE2MQH1r22M0Pqq5+fcrk56mu9u
n9tNYcBgAVKIvDOV+SFEOdZAycF2jMZ243HXWBhXR14qJPKWWHEHqWRJq1cOtSiaNR8UF7ukxXuu
/TZrTo/XD6N1pTgVW8GPfqGYtIpVOuFOWYVFOaYp8rPQjT3afd0MZ+H2Em573gtR0uVlxgMJiWYg
scC+5U15lxp3gaXtwqR0Z/4NoeuQoFe+9qtqUER4m/ZIBea8oMvT+APgumisYXYBp6uLyO3G1yau
3bFSCNn07HidGShLg/pJ7okEQWypdz1WUo/EQYTnNsm9dIAzD/bd8BGpRKfTVazKm7t3IXM1pYvb
hKO7jKUjZNrNKTdeCgqUtZkfhMU/3N68TUFYOvQUcNTCf3m2C0EAvYli6Gpc0dk0H8oZTNEdujC9
loS20/Wl4s2xuWECOdF/y89CuqSjLmzqbsQ9lIW5oxvPQ9w4TJUc/BXL/XEhoHkVMS1FTPsHMo0k
Q9lV8IojODE70fangKMca1W6m/fCaVn23CSkdJbvSZsdKrRTDPo+ytPjgik8s1CVtjbX2MbVaAD6
jTWWNrPpSNb3Nqy06R/qFmMoRNk7lC47M0EQcHs/txbY0IGvAWcyiCNlyHdoBeBoMCiiIHScQtQw
PA/KE78Vsl8KkRSiBunaeLKA/o8qrynOOXq6bqux5SovJUiRI4jPRqOLGHawzFyj/6EPBxaZToc6
rwHw321hW/sD1iyCGaaoO6KV9vqwzTZe2iHCNzSflG5dJOdqmk9t9GD2OA23RW1uD4bZmCvTrYnX
yLWoCi0kCAJE5qcscRsQq7XorlJBAFVCpEOW827OI4bFs+znYmidON5lefY/aiJdZjTQRx6bHLwW
w1lousuKe61RnZxNQ7tYLmlnihRgoKrBcpHRFcdaReS+WpHsJ9ZGd3APU8RtlqTD0ieJZS9AFg6s
/oj0qtssKaae0vNkkENbVt9D9E3cNoBNw0avNrHw1CbosLs2ALCpa6mJt6gfx7VvMbTWmKe4QuUQ
nc5Ict4Wtrl8DO3DOkdlHdfJtbDKpEHddinA+aTDXQxO3oNIzMq9LWXT3Bg6JQAGBd5JtukhN4tI
m3LgBlPQ7idGTV3Keh338VgcbovaPKlMAJ+OywpobSljNWmJbTUEEEV7pPuKfmqicD+BBZknD7cF
bev0nyC5jt+hY5UHJWBuVW87zTDt7PE57ZlifxTqyGwTddfizbTUuW/xwBlz8a0R76MMcz5ZuLut
z5YlgEAVLXbIL4JrW3qgpHOZtZSFuY95Pei4YrRPvwOZoDK4LeumuNoRkiHVQuRlywaT9j3D7TPO
w92s4Yqtwupn1OsfaIPKeB483VZrawHhsU17hbqjy1gycDHmYVgToGjrpnEL8TMxkD3R2n2h4qja
rOVeSpJcBcjAw2Ukbe4nINpxjTlCx7TdWo8tFWwfEpG61dx0JxqmA3AY9s+eBaHbm0QD947tJ1rN
3DY3wzech8uvkryJFifxME04D5X5iYsfOgEJ+DnKVRy5W6dBWAgmEGEDmkEl5Y2xyCM0J8KPpNWO
def1Nhk7FafQljcGRQX6dNHntfZwX3srlglhTgYAgUbZhqBl98K+fOFdfW4NbZf0yEnHuuJYbNkP
zgTQApZAK5RM0NlYYVegjpgDSLmYTjS8N0wB5vWMgHVd5SZVsoxr9dBQ1glrhYuh2+ZzEe/6LPFC
JASCYPFun4qtU4g0H1D5aNgxMDvjWhIipxKs4Vbum8bkJ5buY+b8Tm+7Q5axfZWlih6YrfcReslA
coomaHR0S06Z6g2t8g5N0GDxzx3Ws4d2+mz29l1k3ZloAcL/dbYnpvDQMhXvr0IQ+tgMBvwTB+2I
dPYxe4xNWgSYrRUhqxR1j0HcviuQJMgFaOssZGyXws3L5J7U4x1bAice2ze4Hxtc75glAAiQLbs7
Y07i2eDA4dpzfR5r/k+emG6VDkdeq6pDm9aDzDWalrG1aPm63lPYZFrqFtANxTKDlX184GgOHGbr
Xihj7w1RqMaALwgzvxie9dJ+Fl3BbBtDtX1RfBINZsf2k1cXHP0Cz7ftdFMQXoIIhEDxBRTbtU6G
XllFzbGDtX5vCet9kb8W81lj/O8fnRYB0gBEIjqGmckYFKsVKdJiQFFQjZxCtDXmpD28BTJ9JUU6
dTWdolYMQE5USFsl/DG2Qicp3xCyXkmRvIi5dFEVrSiAYdDeDejJZNqToWHkH1LKXewFXDWAauuc
QeJK62P/ugOkXcL4ndGKqxXBwxkG7YGy1k4fmfVpZrjRq13ZlE4Jqs6a/BOCZg4AndNtK9m4fDCn
A2HLyjKD8y5ZfmkX2jCWBOecTk6Vv+Kh8RbynysZ0nOzZaiMGD1k5LRyUBo3BXWsXFHj2VQENX7M
0eO4c+T+jjjLUIusQGaTGK+8QCqieUxsVbPF1pkyMOsSDhkDkwCGuj5T/VKToS6z0l9iWh76mVVO
kJs/K1K/A6NWo7hpNqWB4R0sB6ggQpwkLaGTZacC2JBwOTUGZufV9ROmJXpFoWKI3bjUMLRvdbXo
jgFCVDJ8YoG0MaZh6Uf2cxM4S35K2B0fj6ZqqsTWNhm4x5CtQQrJlqEoNTGqigVa4bO63BVBd0Z+
+D4dzA9/b9aXYiR3MSXMRkE2Lf12wUvpwHPHHhV4kvVkSs9bwKh/ayItmSHaqbDMpPTHIXP04bXH
GK23KAH2MoFOGbwAV/u4yB72bURK3kMJVn+CAGY/k+H1toiN6GLFgv8nQjJoPnViiYGE9XUAkJ14
HhrH7ha0J+zSGNM3JuppdXWn5ezTbblbET9yvsAI6SitWEgNXetWFQgOO26BZKNszINd5dWhis3e
iQMMOs2JgOtFoHWYJsP6NJocEOSKu2mRmDuRcHpC6TNxSTWDtPL2h22dOUCxObq+gXREs7n0Xc0Y
jTaytr5RzwfL5niMLPvZvC8XVV5sq/sbozfAgbeGdbii16Nysb2TPrR4EOAo6Il1mkW9X9KTWYsd
H21XdC5BKXWM7SOYftzwvd1Z+4CP3lzG70cxuUbzxKiqWWrLpEFMgJFCUB+ZVOnUNDPYI8K4LP2i
tmpHNBRc+jQY3NtLvOUCLqVIB6cZR6McTNjcNLUN/GdjuUYEJkgRzNX+tqjN6xX3K0CEJgZKIFNz
vcZmWRqxvhQlkkGvvNbdEW1mVbwWKUcCBqO7Sj9Oxt1coNHb5idWT29w4ejNEyvlGYAmvyD5F3tc
hXnC8qIpUbo8Y+BU/tJWlaM4w1vriXcdx1PEtBFSSrs2jxgm1vU1dq3VvDg7LE3gRZPiGaISIm2a
NeWgjuBQpER7G+IvgYkZhopcb1MIkg24ikDbiTfI9W7ZJGjNjE8QEj0iJwBe7vtiGN+wJeiHQRMo
qk1YL8nz2GO+lAh5KgDy29Lh2X01JD8NC4jE7C3hAjqkGAWG1RQoGFzr0yagoeu6uvKTpj0khfZt
Nr7reXyHw3vbzjeub9wQ1MSxQhUNszCuBc0JicG71JVgyekCx660vdaFZ8HxtEhGz8r/uS1uY5+u
xK1+5MKqeRfkyIO1pS/62QnKr3qKOlNZ/72fACL3V6FJILD7NQ33Qkow5TWJAgK7Rk9w0bWH8Bhb
qeIW38JqMgEM47o/FIjJVddLKSSCRU9V5beaOIw2fR+Fz1Uf32MUzX5pK68sv6KV1i2SxmmD/IDm
ETfNOsXp2nC8KKeBRfYXiygaPK4/AkCKIov7tvJFWZ3KpjkXKurdDQsBwA85cbR2rt5IOlqoWvRZ
n2SV36xjfIKHiB5CTBc188gJJtXVtqEOktUIK1AnM7mQASCchYXg2VwhNaKbiwfrr1+sKMKT7bYd
bimFqjoGGwKfhaYzySmNtA+WZTbgL+wu2+e1UZzYWCT7oaC6E1TA+Yklogqz3FAOsTgqTNAOxNny
+KUcdb9xAEmbb2XVLl16DCtPjDdA37F0FFu1wiNB2nNtEJ0uLM2e7AoIDFscukpLz3Fka2daTq3i
BGws4rpLzFjBNByDpa5FFQ3pkdRFvSTGf7CfrME8/x/SrmvHbWXZfhEB5vDaTVJ5kjTxhbA9Huac
+fV3cc7FttTiUcP7wH4wYEDF6q7UFVapZRsSfdIVN8tCixh5o3CSBkuHCILIohkoDgFP9ZLo0Fit
kHpZuU+86ocQzC3qlre6LR0LVgpTghh4R6YOk48sHGLoaWI1BGq5D+qDCeiNyiqAXMFDwlqighyZ
+d1gif4sRnVjzYuy3IiqvQL0XGN6Rkm4Epy/5+ScBqO8kT/ItRLF1T7JFboqMf8nxZw2jKULQecA
XrWIliydzYA13SjXZh9W8IrR2pyq32n0b4a4AT2FmTC0yeFO2Eem0kha1SpFhUlmfeUbWMZb+k7b
euvbpzXLzuXDDEyIc5ZbxdMCgMaXspXlVT0ByROPdN3fV+qHLmEZTtqQLuQBbvIosVoaFQm8e5Bj
9OJoRO+phxk7/T4W3m8zdH03YAh2AFeDx9rV3dSRoTej0sG7/5RG0vCe5LyfZ9IMBXCd/BYR0R57
W23NsLNYt/83BpiQSy310A9aMNA7NW03t3/8WgHxVAHePcIrOB2g5V5eNxoWxqbQ8fmVtzKsjDTN
ixlwbOQiDeRqkTVQIFhsF7dYZkgM+wZuoHo0wxdAF4vy8202lm4BNuQfEowv0+Sq9stBh9SaI8m6
FwDQ3SZwLaxAoYLBndUCDpNVCzUTgzHBKvt9XGPJT6CL7b6SClTliwILToR+4vjJ75DiUg8vCTLa
UQw9xpIARbOvOmqOq6Kw6+eudCrfFbZhdpA6jiDwGGTk2M8ydRBRr9zruadQUy29zZAK75mIxlSl
SiuOxZyF9po9oEBghttAiD9f6FngmHpCkLXKBPYEpbezBqNWKuIAqa8cufsslcYepFwg3thz7Nu1
w57PdV7ZifBKw/j4JeHOm0JD8fBKQttOWrhp5tvYCeDVAQ3jx9sys8TjXD+YMdUxQMWinWN0LGoz
GQGWZVT7FOh3BnYyYneDmbqyF5HcNIjOC+quFQHThYAUgpeA09YN5lzzOFcQ5Ij1XlF+NzPENqeV
euH4Ln6fOb5Mjow+VvD7/RAi8XDnkci/z+eNcpzDW5BHODocGyIQ9IqxUBAzRKelTHKNoP6zT+4g
Cxpm8lJuImmRoZkMwLUR57C7T9K01oxp8Op9oGvrwgAuyqkVcjqV3TbROHXB+XAYoYcLByEECngr
sZ0O+YjXsyyGDXxrSHLA2qgBXhPvt6VukQj2kMx5zxnrhQmpqlyYfFMFER/nlUcvXesm9cttGguS
PS+N/IcGE1IJEjClWj9pACgjUjOJtthETgesiRhD0QmK30ofk6GRQ86LZVG4TQMhL2ItaBYjfFWn
evo4pg3QR56y7LHveTnjRaHDa1bBzyOTx25fSswcw3R53ezF8iHBUkhZG2xYpEGWndsHuMAJ6sMG
yrJzplC54iQrRWXsh3YfAsLBUfqy29RNaPGcyOy9GYFDXw3erKh8owOK9VqN0ASe1artfswmmljJ
Sx6Yh06S3D5uiJ72T2ObPqlTttXClR5vJfNF7z5uc3otKmi7QnvPjEaLdx9r6OEfUdnEAjdgp3iZ
E6CzwI0EGVlhufdIJceJE/gozWO1yUYbxnRzm/r1hYI6Eocallogl8Rqd1MgLGxKs9tj4I521kQS
7OI1Mdurc55k12bkkhBjd6XOzDzfM7p9HK2zxO0Lt8doj38QdN6dzvp7eaeotMNxodoIrGIE6ZcO
rA69yqz1rt83fVTGAPFOyq2oZKaTATiXhhMQLC0r9Si6zytSDL7kCmKdr26f67WRwUdgmgYPXrxG
UDe8/IhQSvWogQTv08mzBx8IEtFAhErlKPzC9SEvi+4eKAqKhmwCevC8bNR6wDGavRM91P48KrkP
ioxD5lpG57c7AECxNQKPH23+jLNgpEbtJDHiCqiCWinuCqWdDoGAWSelS340BlC59VGs12oyHtGI
rnACku9M3OWFAqYV0zmAmENTuMEyWUzdZA65Ie01ABeNKpZhTaciOSSffWTHO2t6GuWIiFgc3bpa
vG2e8EOr0Tt1X5l6jL2NqIeUh8F2fe7mPMYMlEXMJSLzPx/Y2YGkcqZhojiQ9+FQF85YiZXxaGVR
V1It0HIM5hWo6HBM4sKgEsD1AOQzD0zgqtnycNfKSdckE9YZGR1RMHqWWi3GG00CUFOilpadJ4Yz
TpFT6X9vjlG0xc4QjB4iEYYpvUt+fSlK8jqRpL2SCtiCF+vavg6b8nRbaRZOFc1A6OTC8wHYpmyu
qEyqDv3vPk41C6WN2OmVQHKM45FWwUO7BxQBxyhdayl8GOJBNJHN2KNsHqyMpsE0ilHeY7oSC4ZD
HVhaP5NKq9JDNOShyZHkhTcLql/WN14YKvxX5b+8Ql0jymtpL+p2WlLVwDY3Uig24POx4M26SzGG
M/y1hb+kyYQiYuRpVW/m0jcYRtE/tHaulRQY5LfvbsFEACUWUolePKCUmPKlhMQlHhXI9El7I1W7
ik5aI6U0yasM75YkLnOKfl3sDTGLZrL9YMIIWioAuvH2R1w7GcTe0ndOHxgQV7jOWFxmCoPQ4SME
SV4hx2TaAzDPXCmqjI02hW7fqiFHLZdozjE4QNmQP0E17pJxAOVPA+D1pP0wmvtRDw4jKoAkV6wK
qz7EvW9FHCaXThrdGij4GWifA8TdJcFEUGq1AZbhPsv6X0GAYUWgTcopWiwBO7nOopgKeU3KuOJI
74KywAtA/eFd0QbD9utKVSBjxy9sHroEBccc+uZHLqcWbaK6GzlOfMESAMADThzzP+iRZdHRrTRF
oIltBsB48p+aDmPscem0OrCIEJvclpnrSBNeDfVTpF0wR3AFmhv3QlF1AITDJgA1+FHqVefKQiVy
Dm+ZChLFaOqE3rN9eb4W5pMEC7RHX3VI0rFo13HR8zrFl64Ir3f8EMQChcH5WM/cUt83eZ8YkbI3
k3Tai0r7pQZ+Q0t0UnKsyjKleVQYrbcojcxacUapgKbFUZwoey/Rfg69dhy15k7ovN+3L2eRDLw+
gg+E6MBMuySDcjTKp0mqoNFGBoDP4FurOVuyLkpx4iThZhfGRBngRYd7RRgOxz4/Fc44mgJRE2pf
l4EJn2zRGEWV8rWsRJp2D4ogrPD3r1lDRQ5WQ8LUkqGyrJWGIQdYFy3v2+E9mxJiYbhN5sHGXIsd
qtCQOHRgIndpmMz5iWoSagAI1wGirGJEvRjfI33greRdJIKOKxRa5lUGJmOQ8rCCPA8+iKh1K9pl
maPs15uFGXIs3yIhgINDyTVUk9iRGKuNizzTSn0G1yypnKWIe/wpaz7/9mZw/aiXYtUJzDrm/i4l
QZwqNcKSTx0LUetUdGrL6Mp1NyIEIm1WStHT35OD3ImoxaEygof1Jbm28SpgugXGPjGqlnRGd1QD
c63/PVQH+m7+E3zM06IKQ2Zqyx4g1KGxD4RyP1MBCNtfp28s9Hois4ZtPWhKYOF9rCTV80TwjX3X
hM94tHio8hmfZWLyJvGu3cNMCKi130lKGO3LI1MjlH89MzZQVPyoY+GUY8VRqrqhxEsQLBHSUM+G
Z1CxbYrdkFr1regVASCc9dyifg+EXh9j7SKQnXnXc5vS1arPHi2aYiviegCb5cjNh2IWdt8CDdPk
+dbrgAWByj88YQHk5eEFTWnhQQpKineQ8uoOWEyFUN9JfolHKicbuswVjAJW7QGum32L9yXUeCpx
fnIUBjTz5cCtivAhT/Nsl5k1R3EX7AOay9BngS5TtPmwnLUAbm9TsUfUEKAyTwTJfzHQ6fzrtr4u
UpkrZYgzEYGxU9dhLGteJpcykImioiSZIlcrCcHfX7s+wMR/t23j+BBbMjJeFlLjFykA4hsjSezI
wthOIogKLXVpcP4FRxgBAfQK5kDQa38pEXkoS1lfN4js1LCjwAjugP9hmJyKxuK5fS9/hnmAAZ//
/8zBAnZ3Ms2gA9RFlFpPmLCMXD0LTPs2L1fSDeReGG0MsBkiEohsh6XQA4jPB+jRvk19UnnqExbG
2bUCd26oRyWvOUfHjqujioCA4WzvPeNhsW24VhMFe+/NlSaT0BkzbO6j7zLZRq3dvvbEdExOcMx2
t/4/TQtlEwngvlhic3mSKZQ7zjzQ7KnRUu8LG0CC99h5SH5kxS61E+f4V2d6RY8JjcZAjL0uAL1G
+9SN/rn4QLa0e7aakkOIbZe6osTISIDUc5x1wXB6++kPJKcPqv2erPt1vR44T39GTq4oMfdmZWEU
mJHVn2ztNcyJ9+TRmiPwbMLmigajwoALzNUGWLwn8St+DhqSESAG7Xxb+Lx9P2xe4YrQzOyZaqUR
2venEccWfr2lTuZusMxktGWy4yjXMkdIYSArPAse2zM+imLuZViycCrs+M5f3xv0NT1FhPNYYjN+
/+HnjAzDT6f4aoNZTVSaNAzHUA1rvEm+0k+v8WfjpG/ATNb3+z4k3UrYfgEBotx5nFCGeWRffcH8
Wjg70W6qZL/S8AVRTnQ6kNqVVib54fMOdHa2Z6+OKzqM6Y0iv2jMspgPNKCR6z2Ytrp5Tx77tcQR
eA5HbNlLwntN8WpQyh3/LqBP3jreoD+aY5t4VJjgYsqTKGorUFGOwUmnkV3aojt9fXEEfrYDN46N
tYBo3IywrgFkvN/KPcLyVfrbckzbc4XHxCkO255wCM4m7hZBxgTmQJD09RQEO9cg9/mhWfsrZXs3
Emuzkza3ifHOcGb+TPbEWOyl1gctrEH7EUD4NGevvvHyHjwqjAHUsFxex5j8cJIPQkss4hPxaBxM
knNEfP4d9uQwfmDiRYWyO8CLL7nppaZWsJ19PDVipzix6FV2F4b5qit6Hj4Du4LuW5uQE0B4i4gT
oczM89nJZdrUJWKQDieD+Lvuobi3CjuyVWKsJCf3CN4jbkB2pkeDD17+c9E0ntFW5rLUGW28vVGM
SkDbTe6Dey946Jz2VbRs0/Fy57aALAYA57QYLdP0EeDrBWi1+U6dPrD2IQntsd0kjunZsfig10jw
bmpbhvapq/+ROBN9NJ6RJVadwJB8eYedrdN+5RODAhPYaVYAW3jk0GPeEOylKozqjWKUdGoKehUK
ac4bNqNTcaM9ZrsENTzn3adfuUdzjgtajOvmMgvm5jFbh9H2y+ssTS9EQ/Psgp4OLoBBVfqkE0TH
sn08fgkcHVkWnjNqTKQQKmmMGW9QS+zxrogputFXHtlOIy8kWbJj52wxnrXK/SjW9Ww42eicRisR
kcl6/eU5+h1v5o8djvnPvZ3xxCh+IUaVFNbg6Q0jhiS+U38oqW2SzuEJCI8nRutjPQxgZUBo5wK4
8NXYhZvmY217tCW80HvJaJ4dH7svOPN9aSxGkPJf8Fyu94Jtc8+NR4NR7rEOkjBBTff00tO3XXz3
odhuYCOh4qQFocdjS15ua9h3QuvKRP+5KXZ1MNph9KTtYE529zWNnZ8/S7I5uB9K4JxUOxqddk/F
3dG313Q40HVGH7XNZ0RvfwRP4dhOBA8QXoonzbd4KNzYp/4GgwN0vfbdz3XH2x27GDGfXyTjY6uy
Uqp2AssjfTNIcq/bOpFoRAybB7vIu07GkGhe0ohlCUoxscM71fY3JvlUOPHJ97Du1RUCvxIooXCx
qsgYELMvEiywk6DX6o/mPpGd9r37qRN5jwfok0J0Z20f6/sj7XcBid2R9ATnykn2LF/h2UcwxqUZ
Kik3AnzEi32o9sGD5Lrtj5J0m6fXNKU+b55w8bWIFMw/TDMWJs67qjYi0Cvsl7fOLmn5647SRx5f
889cnS0ywZj0A94I0PYuXUE6jrVSpBrOFoGF028Cwl3evXx0ZzSYoytioFHkWIt1stMfqeF0a8vR
7b30vG3J7oBhVN7z9xuf4RZTzNlZjVVhJhsExY8PwJVvY9/1ydPT00RK6m/T1f3mFNilbxfb8vi1
fsx/Pq4Dhz5TZ/jqHJ8+r+nxEbaPJ8gzn7c+i7HlSWxiFxHgGE5v+mrYjRuOkZljkxs//+2Hz4K0
BNvAjLTAzwP40V+px+12/fj4yPHmixr/5y6/bc8ZkbQzpLIyQeS7xm9XCaGQytuczPaJZQTJLSTA
sRNEx36nS5kUK0lpc32C6AdPSizZRSxzDPIs1VcUAHaAfh/0Ruis1Pt5XKgR5jJPWR+5RdtTreyp
r68zFClu88KOKn9HCmi+QGcPYNzQ8szIYhS0JnZvCbj03Yeo0xybyh36aNlfBU1+2+txdZveor87
p8ccniciD9ihx/lkv41OSbCjw3vpD4m9edo8GfTBeX034Ho0mqy3zWokaUbW/v3adD453zE/Ca6O
GFAtwC7EjmjUAC8vMY+9Us/Mfjy9veXkbbIVu6anaR2XBDAnlOyJ8yMiEbIcx4IWqy/f9u2e7DiS
9P0wufEVLBBOJ5dtrWv4isNPRV8BGqsh6e+nlAau5agPqxV1juLrV/UR/6LVKnK++l1Pps755GjN
d8n41ncwcU/bBF1bdgNOwz5gJRm5x1AaQSsFPgVozGRFK3LEUlv8+UoOPRk6h3cU3xOzl5+gKwB2
xEoryL2MTa2XF9JHeoAW2qY/CQEBqvC226eOGpFiF+4bx8LjplnJ6/FfRJWXZGdlPzMYHnoOpl4D
WY14uABzszdJ4vACke8E+xV3sEtwmQCEQaH2kozU15XitWN/0leaSLytnzkWyY6QO8DCEOtn9FDG
tkqLfWbZ6Ltvfvi/MuTQa/SWHbqXaOC9Ra6NMdg++x5G/IVmArjqFOEhGVtaZ+cGQN+lVuu/CrEA
lEstYVabVFJZnqyxM+/EXjFCIvYt2qY9NTcy0qtpxnNAC8Zo/qp5WS8MK2rm81efXUZqRLKHukJ/
UkiOsUESbyuRKHfyfW3ffWX0uTsco0P+etsUXIcYl0QZwRMVpdM9Q+pP8qp8rl3v/ohAdH2bxnyc
7PVjjgSrAAFWgLIFk6DAAuRe0EtjlrLRiZ3A1lY+RQKLo8cLoTVQ5s7oMHqcpE1YlwXoYLGLG75M
bvUq3aWbgjSUl5b77gi8xRNzWVI8GpGVg1a/zfYntEnflxRT93YQO8rmDeZju/OJRhLa7kza2PpW
Rgu+kz9tVn5gRz8mR3Un6oR7y4k823js9yPRbMOGzT3Y3AzRrMa3Ppa55HaI0SEL+YZkJZvSOZxM
23DkjU62xcqjnGtYkqjzW2BsSiVOWgJ8kPm2Z89y+JFRLkNLCnxOg3naeFE7WYKK05/veR6+851m
bVDhIGwL+veZ5UuxYqLw0hjLAGhW/9HL+2bnuY5v8xYhXAc9l0SYMBz+OEeDBoiUB2lF0TPIuZVl
HQSCAtBpUKNkOyQSH7sfxxR7YSGp/m/nx1e9e/k3Wv6HAnNMbT0IY4x5O6RARyeyi7VJUsQNXDM5
C+u1MP+hw5zU2OpGJZioCWru/VtCEcC45nv3kroG58j+iz35Q4lxW74XaNWQfHN0H64iO6WIxzLa
r7kpiFknbvHEOKRaFCPFKkEJG1ZOJcFTqCfqUSe0oNHKt8sdb7p7Ie83y9s/vLFJ47FMCy2ycIov
9WNJf0/0Lr33bXpbJBYycZdUGIscBWrcWTrqkBqZ3J+BLb57e4k+h7irmOPIuBwxFjlESV/05ttK
Seu4qId/3gl2u/53J4dcBxz0jCvGzuXqouDXmhzOb/8P/xH+uSAmEZD8Jrxe/4W3OY7vjBRjSvts
MMpY+iaFXJGb0+DVsyNXuPM3NFulNS05nnpZ5M8oMoa11n3ZLzLUc6PNYP+MD8N2ogEyNo+8p9ei
PTojxFgLw6uzWo2RWy+dt8EgJLYTqmxui99sCa606owGaymErgojKx7QrfCWQJuSLee4eEwwBkLD
JkTDK5DT3iUbrPgk8QZ1OdO5zYUy/8otNhjjAKQRrRVaHFX2Vrkj/QiOB0xMIUow7JSIW5FKm5RU
NlCTNxORP9V3g2JZmWu6zruOjQFubY8P8WarbQC0ePvTOF/GJjVaSQ/ysoS0HNTthLTGaIe4xts0
vhMKN9j/FtmzsNgamrZJVRB56TJy+PBogphFsyv7YD54qo3VvyRw7rZPxHLClXiys99YzsBzBZyb
/jZ0Zx9RGaGXxNa3IbOIeDigahmTYv2ebu6eab4JXf2JF5kvkETOT5qnHZFmwY4BiMUZSSsZ6kj0
2/70NrkoLzTr2s6Pf584RTUPgcXcuyRhgoExmvOeu9Cbm4iwV8NFMsftdvAFVFhh+I98efTz9mV+
N3QxlwksoLlRSsU2A8w/XjJVxpkqjFgacsLWUJriyXlwc9LZCEj9kIwu4C3tbGU+AdVCfLpNWp1/
+hZphlVBzkItU2FMy6/OFpBsxOxaZM9f8BYcYMtLGhLhriT4R2AbtHflB/U40B/xcbhTd5Tm+621
mSXPd5OV8cCJnhYqyLiJs5NhYnRZ6yotnYuNIi2phKdDjK/RnD4irXs075w7707b8Ar+C/0uM1UN
HV0IBjDQx3gYDJNVZRbCgimg2DpztcxNbB87RqhBUb7eHnuSbQVbIwVebDxpmH/9+kr+UGe8jZbi
oV15qFCIK3l1kB1pjSjeGbYFMT6yVf6a88R9vmOWoI6NHYAdQVfoFUpn7BWY81LBrkaqjWS3K7wb
iLYVtrOP470bvhslr6hhBhMouOivxjlfCnuVtEMXGygs4cll7FxXceWtQaL7ageouTthVTjO+jFb
BcSh71g/9swNlefzu/EBLCgpgso8aObKVoO3p4TIIV1hZeEBac67bVYSpSeovnLs9VLMpwLZ1cLc
JpqJMbRzyfUw6WlQKCZynPJ2dBTXRWLv7gE1Zf/XbY1eKD1h/dAZJUajAQ8gRuGcTY3XAzpxErjA
yS2RwFQA+k79U0bih4k+hI4jfETUtzGolJKIro2T9MDtjFgSrfOPYfRXG8Uxw/zZeNKkIHUHNftR
dprxosYlQIHrcVhJBhrtRaklkVV7biem1UrFCPba62MeRMk3NjV78ecfw6g1Rk3Czi9xB8oxsjZJ
RpuOYJNi57aanQBwE2lmapI2ocVLagN2KXY10xZh3HjYJYsG//xLGBVvgciJNUYG6lelLXyvcVZW
Rr5WseTXFoftIQroON4Z/iZsdtjZsxLp+NNQ7NuSspRau5AUJtqsGhlrOCQLgQok0tbtziF7z8aZ
UH2HSOKRV+Ra8t3nXDORZ5ZikMPMwHVj54iMXt87ZPN5TC1EXxdMMQFChrwtXgdgSpGx5ovIUkH6
zgk3tUHHhKRpTNTpQbJeW+sz6lw9fAqbk4gpmeYx1VrODNNCDv1SFxlbF88jQEk2a/2Uk0NKppZ+
hHfR5pBtok316TuGUxh2uDFWrZ2Rd20l246ZUpuX51gWfdRy5qXYGNzSGaMgeI3oaaE/nl6Gtw/z
8IEOButHsrqzCaLiOTIOUcr4N+J1RpPR/cKLjE6MQFN81GBgpOMhXKuOkpKHwG7WPa7nrkJaipc2
WAqNMVHzh1dGzYV+/H+xNjQ0ENRrwVob2GL90VgrdbCxHhT9qx1aVd00pmWyMzNXMYHs8KxIW2AI
KukrwE6C2rV6Ik47o8DsZnNo4k1RUf94+4gWnmKAJJinweB2TYC6XjqFWtRRYSnD8aS4KhWotb3j
ZWt4FBhtmIoadbw+GE/pOrItmtxR6/M2D7ORuDKqZzwwIi6J7WiJ1cwDUX7SYcUTo0Wj8c/vo/fr
8ow87JaTmxEc2BMOqbhvyDv1ft7m4TugY5jAcOtcwMW0ImZpGXuclKjR4EEwnuqtvFIdDZSe4r1F
f+toUuweuSHIwrVc0GMs76Q2wNwRQM86zll5ZMlr9ObqG3/Vu9bKWImuiKaU020uFywjkOUwkYNG
GxQcvt3B2dMplpRRq0YU9Fr5MRNqklh3aiWRtllnPvLsxcdtcgsXd0GOEb2y9nOriUBOgRoKpkHU
7BGFZRpJObHSV+C80CLkvRcW4o0Loow0+lKpA18E8QagXF/aVXtI8UT8BXSp5xCdn7cZnO0IKzRn
5/ltc8/OcxSa1EpiFGoDvzrFeWBXY7D+30gwUaPajvIoJyCRtiHNqp9RsvkXBDBcO8MfIO/JomZa
BtYDtbNMmDECUiMn9d/3G88T0H8oMF7AFEIjDL1xPPkYGQjsnqO6C8H8xc8zxj5RzFYZFDAQyh+C
HNsWHC0A0zi+bElfz5lg7EMttIVvzPegYdGQ2WLG34tpk1nUSn5pPIhWZVGwzo6MsQ6JlBjhlErj
abc7fJfekfs+Jb9OOSUb8mvfOft4T957+45mzvYI1GyaHT6RO+YwzTtaxjt5gjzkUYjPEKeO1Mqv
vtOw+Zn3HuQxy5iJOtEyvUzE8YSedVQG/d4ddJkjJN/DtFeqenaijFmIrLAdc7xF0Mx4cPunkOA1
T6y7gUTHpycFWx3pPiNbcgyxjeD++GU+fe2s0+eO1+mylI0/k1YAdFw6M0No4m5IIa3iY/AwbNKn
7l5ap58+kuU55/YWzxWb3OYORA1xn3xJSg3TFtivuD2vyoipfAYtN9BadChnJBjV1iIz1NMRJBBS
oTh/uJ82p8w9DTvkAFcrZ9/bBfqZGzzlj9bm65Nj6xfF84w6o/kBdmZrkYE7tao3rXzNMietV7et
4yKDOD0kAtF3hQnTyzMcxkgbwi6cTrI8/sLIrN1aA/WH+rMtxcaR4ggg4T1vHniRL0CU6wD4B+K0
waidWqLdbgrj6VSVBy++q5oHCavsbzPGo8Ew1uaNFAJAaDpF5s+87YglbwWfhzTLI8IonWolXiJa
EUwXIEEVZdMVklMi/L/NymLsBqw0YDYAYMYEbtvlJU1GMbXSlE/f1bSduRKIRATquRkRVrk9El6N
ZimBNcMhAs5jht5CNHVJEImJ0TCHYkLEe+iQzrEI4NpO8svP+/zRJaW9NyryXj2lDxUZN8eMrh9v
c7yU4bn4AMY/qNrQlGlST6fd2xASH5Hcw+gcfhaum9KnkJa209pFSbMfzla2K1SqwnsUZ3m5ne/i
+JVRPTsHRlBrdfJ1pS6n08vLodh/1OTnmFOfrAS6wmil/3Ano1UutoE9QSI8Czjqv6ibZ9QZETYn
QRhasZpOXfGo+kesxdiLxbOnYVq/Q1Dr8dYbcq+dEedBtLwR2Hw4dbRwjM7HveX+rA8D2fwO6cqJ
kIuuaH48Pgr2I88TK4uq9IdZFnZca+M2la2Z9u7NXH1Enx/q84R4akNWTuf09vv2x3Hbr7+2IqHv
neM8R4RXFFn0J4DKmptCFeAqMea2UXs/SAHLeOrk37nwVKmn21LN+31Gq/ywV4WigxpH6UdsPusC
J8u99PsYQse+1vmdB6i4S62tIrmWhkafToaevylB9WblA73NwtItATbSmnfCojh11a4Yd9NUBuJ0
8sqQWOOm1V7y0b5NYylpN69S+ofIzOfZq2NSrRqblidonebqVEwwDlsdT6+pbPsPjdO76MpsU2Kc
OGRnX84qO2CZ4AvRFwvsOUbZRSNK5byFr+8jbA6m2Jo0or/It5qcqD3Al4khFiZaE3PsByRpn4zR
Sh8t6xBGkpFg1zj6OEkbFolbJkBe4vgAebbxzNdhEwpQaoH/h92H7NeFel9laKiQ4AMEmQZo6HLL
Q3o4TagrCM8owEZka20BDL9dr9v1y5pzOIvkMf2PFiJA1wGI4vJOFDNMUz+aJDQwH1QabksbgfnX
I8fiLbUh4Nf/IcPC8ZZmXJnaBC6x1Zigwyf9qBz/nd93M3/u1Wme0WFUxdOSYEx70BHWiOoO9z8H
gj7saeXAxJHj45rnSZZcOBpH0NQxuzWgPjGBpILFw2MHxLoTmkhzEtxvVjCpe9F1thwNvXYaBqQD
86jo0bdEWWSUx0x0uQxbDL/abk3G9z2deEHPQoh/SYKxY545ZkNfJQjxt9OOOPvt3ZG3cGVBEC5p
MAGAX4aTUBrzDC/qxCXdkP1oO5yjWqhYXRJhNF4OEWQEDRjZCUR9v0NDAbXR8MLzbdwDYxy5IKJl
EbEoUtMHBTND2RMPJYF36Yx2emOTF201X3r9OL4d9SeOSeb8/jeDZxYZ63hh93P8fo0HZUZoszpy
7Mss/5cKeXEVbLNHqHToD+hAQSMzKkFIg/V6/cm7CR4fTCDtF1OK4hwuIv5h/QjdL94czkLj1iUb
M5tnBxVEQtpM6BHGK1xb5ysc1RZSNZLHNedGFlrrLykxeq5FObLSKihN94e3lr69fQR0fZ/Tn/cH
t8Bg1YDJ13vEapzInKczbB5ZLHwsXJqVX3r7eOgI2TtORJ45mnltnmfmMBNhIZELa8koTBbpDTCV
cwyIoDUDhhnPDDK93xY5eVnk/hBhlGaySlmopezbUj4/3Z8ie1g/PfmHtrGf9o/xZFsFmQdgkNvl
UOawpzI5kqCbMQlkUA727RM6YPZ1SQI3XDVrE0cqPe3Jq5NvMCr9jK5T4/3LnzD3ZlKFqw8LRbOL
g/7unTmT10IA2mcl4qBfzOeXAzyGuyEPBt1XzqtzR3lC+18M4T9Hzo791mZt+UEGcmWJGgcKcrtH
m6MYyyr+hwSjgYOqY8pwTo/bJYlz+kozGvEwsBeK25fHxiif1QA+um9wgQfbdd3f8sPqYe/MI3cR
fUk5UT33jhh3OxiBYYwFDg2Zvcm9dyVc0qpaZ+s9KjcF+kH5eE/XYf4lf4z37cSk6gtUUk7TrnWp
dbot///FSv65I8bval2GRe9pDY7e4rsDJsBPKNCSYF3c2dyulPlTrx3LH1qMKYnRaRfJOU7PPgxA
5sCqD/R4EecYot/MsnkOYKEcfnlyjFHJI7X2RBWSsdulxD7gujabh46ufjfrJ0SXWwx7Wxj34Dm2
/xIv/cMmO2oDMHRMJglgM/Wp9rGFKJpoG6vXHGHkaBfb45MDKlPDyDzyoTkRN/q9ve557Q3yHHvf
uDF2Cd6YjmFlYYnhaWe/uTVFbysyLrpNHIceixWmZ3mPDh5TjMnQxqCPx7IcT/qzhremu0npb9Ve
YSTuHePHvCPkXhVjPLBBtzFyDSKS5SSy/UP9tgXSweMj56oWGgsvRFFj7IYUKIXvz3QghrAZqAag
T3blUGdtbSw4FM4x8vwpC5EZGeVkiUkBX5KiXffbl5x+k1/IkuNNRde+bX9y7MjsJ29JCmNHrEBV
Q90HxZgc7P5Qu/Ap9zaHCMdZswtIIg8J2baAdLzZ6Gg7kQ0y/xivxhz3znR4eryQgru8NMZ+1HEt
95IJlnYg93+kXVdv60jS/UUEmMNrM4gSFSzL15b9QlxbNnOQxCDx13+ntbNjui9H/WF2B/swGMCl
alafrnjqDfJi75F8ht7MLdEtiHv9tT0cRA712CTcY6mvJiHfC+YkxiIxUnWGfw9LMVpS7UPC8eam
b/To7zOWWPfXMtQ63GiFPGOe4e1tM0daTyVoCTJxlL7PMcUJmgac4kggfRRGbs0FDA4S0v+4YiiC
gTGOBva2Z7rd633joAfzhwGO5DAGmIMVVOtaHJzmq07/cv+PT+TBfmrBPF21fioMIb8dm2P+xmD0
Uloo9sK3HnrCdQUnQXCkCmN4rXE9652A4fsoR9oApUJeYmIaj74lsM0EEbj6sVcS6tTIIW0A658U
jpA8AL0LD/smkWEki8nvdMoVrZDYVPJkeemm9lHzjMn2wHMuOPfmlrMbmVmT//fzK7tkps3uf/6J
GsiPz3/D29Ffj85i1+bUWX4O/tPf+pb53tNxNp8hHb8c7N5x1+vCKTwfUR5PtYl840/pDCYY5rUB
5T9OMEAL8zDPJcyknzAK7zW2fX4HdaV/8He/xIA7IETvzJ07xQ4sFvmpyVsaHKWtnYevDTldN53s
xQoH9DgGf0Pi0fFapVBmUQWkNTbmXEPWlGOD0377yAYZcDhJg4AN1vQEHVQ04OVuEFs1KGf0jr24
+rzqBQ8ubvY0UujUlWKUZZDXgDBw5Xn/AVnH1eyF86+yACPdGLTQrFI1SpNSdWBmwLCl2au92G4b
DrxOx4vfYthhxZOmGnVGjzC5EBGm0IM9EhPxssGJyHkPBkvA3lvHv4wucERX88PF5rj/1b1hqIn7
wk+6tyOdmBzUJZEqqThSsyjI85E0S09bwqswkA4G2Zab7RfcsJv+yTtXik0+X/Mm1C30MdCsFHHO
5BKcdtZKRMsLbzBsOjIeacfAxvkot4WW4lYh+qHBzyeY5eC8uLb/FWx5/ALTSbCRNMaxEM10ADU2
FHNQK1h5hYsGovnj2Zm9LtzFlex8hCfBgYPLk3kjZKVAoKLS9UjM2yJ3F72pJUSvCjgsN/XuaY74
RJ4TF5/Px5Dw11d/y/hxxE4/Nt9iGbupY0WoTfkmdr/fgLPGlkGLRCxbW1On3v5CN2+NbnPRR1mG
V1qcqF/Q5+BbOhMjJWjlz+VTg+KY3SzTp7fVnFxsyH9ar3lMaf/gLn7LYmwoVbIm0gbICp6DxqH9
YQnxHmcNSg3ATheO9/2j/Qej/RbImNExUo/iiQbPNOIEbIISV3dmyH9t9TVH1nSUNDpIxjVVCuus
6wZ91cXZHhN+K+oMh97LzF3/duENu47P0Y7+xT9v/7d2zDvUmV2aXqj3jZecFDAZNHDMfp9mPhfa
pnHmWxLjsB4L8VzXAqDtufkwiILbMZ+V/gBP/2WJ6pqteqDw4qj3D8/st1DmKTLi81/J1LPbOEGM
PhVzSWaYfG1t+6DNt5FzeOb1hXGuA6rtOPPRW9s0sdpZ1Jc9Oc5etFeGv0E39dm5zFqOfv/wrP9X
P2xD+ilKjo2iKGgs82ZtQmdOVOTc7VtEzWs3U+hR/bOlYJ3hT1FN0oP4IKbBp+M5G+qiPxYzLwne
kOREBgb6LZeuL9n2znfAeecnzjb/xUuhTWcH/74hBjtnD0g3ipNBH0jcfe8pIcjHkGGB/AH3bKff
4u+zZZCmEwxBMU7UYMFTgLHL0keAba45L4bOE8Pgi6lESn/qIQaL5awYs2j7q618FKTBnmP8Gx2E
xfjamcxLEz9j/jGbLV8XC8RFO9cl89gLnY+PF4yx7NEVa22rpX0IETQvFi7C57bihevTCarRB2Ag
StDDcxrS7LYDisN6jplnAW7DlgNL0yHa99kzsJRgJvMS0qRDhQFcW3gTPXvr8yi+KOLcs2gGkQyp
rMyIhtDD/OiEhPLO3ldjOmEzOiwGfrpIbuTzBWpkBMnD7R4dK5TH8BGzZqTBVV27dvIAms/dNuAy
Bt/3RDDc+vO+prUWWiKNEFeQerYtV/ywF1FDOCreh3XjZi8jsMvMc5ZeaE4KJJvUx4K3OusoV5x7
snegiOCVcDiQbtxqkCOB1fWCyDdFyi14O9LBbDhYjw86+Jxk8rXAnotdOruvIs/kb/HBSGJbX9DU
dKsF6ouwJ9IWOKD1iDec/1EQgzhNLNbXhobV1Sx8xXOPTRP+jmsY931FLIVmDEO8ZKZygWE8BzUY
Uay1+Jrscnt78w3va3SLx+9csRvD3ejoOkGOEk2g1vG8Wkl48gvwx88yu/RRG97ZvvJq8AyE807d
nsyRyEwze8kqcYhBjMZe++xET1sePN33moxbNmskI8JWgSYroNbKSXykPjbF/uv4gkUnCCm4VMQK
Bbt7h8igSNwofSmVsPiL57wFmJ5cbZ7mj8nq8ynfPKI36aqQz09C7DMazcErZi2DXba7+j7vZDmu
MHbaMJZzRnRa0qt3coL928Z7eugKfEekmIx5bnOcYd61u0UCo0O+KsmQH6nagu/VMQl9sHBSnmDO
x+S8AmyeTkvSCKtRcR1AS9w56sqsyZA7Iu9u88QwMVLahn8VXDxP81FIt+xHYv9eoIaPu8dzQTl3
4BYaj45uiP4LJMEKle7wAfRx9y82z/FkE3FdgyzPWcctu84cJJQ289Rrgg+gPh134HV8cxCLzcZd
8lrDymVYQrL4xMD4gaML79MwzoZWF0p0pDV0B03c9DlBE/nMpV8GlbdnjjDOZWYTcfElxyrCK3QB
L8HbE/Km4XJ5K3MExTsv5vqHzNXfbhRLy3utrUSpqW23hSNieZvup5qfX5a5tVOOsPWjOiubxyvG
3s72fT05Z8om58ouk8ROgppB/yW/ntZfnFs7MeU8zjkYbFKubZM8LanbXPxeoQc9s2dzb6XOPJji
YzRD+ZmsXYwz9eQLDVYc6+cKZ2KhWkAH9OkM7Sp3j3LF05vnBOpKOjq9PdRu2G7NjX19cbb+1y5f
pRVgK/gf0ZFN2zVtqg8mOiUAWw4IsuElo90jxz8cXf8hzfq3Dd2m9UZYcioV6XJW6ZdMfqONzLDl
PbrWOFJ45sL4JIjq0upC41hsZq59nVRPV17nOAcTFSZwucaGmYgZ2lYQlScLY+bzUIoX99/e8dFJ
SaWVatEZEvarYi3ab6RGTgrk7DNhfv9y8aJgtgWuVdSm1SmtSG9jC8kyItnscfawPj2ics8RJd13
Pm5pgZFSUdZmfY/n5Mlxep0M6CEnv5HJjDlONscAVMa1yIVj2yQDNEIwWYHkFsGKyqnpcLJroFT+
6b4oAlr08yuSpL0Nmhtng13VEflEPE0wS7pOb20IZ6zI4xH2T4csCrbjWdjHjRWT6k/BciSFRkRh
2PKfvcx90p1PJGpcVO1ptoTfUzzpno7kMbcpvAjxOS3xzTQSXHzrV/Z+3yim638jAcxdajAgkWPO
HJaOWSDv7R1BH6qOOSGva9TKtsG/s8KRQOaJLhUjM9uQniCZz2ehh64pErrXx/t6TfoZIynUSEe2
btZFeakS6tYPDljjeJA9mdQY/XnWj4/yPLaO9Crp22SWk1tJgAOkPFtjfXRs9/grWNgH4OyizfGf
CMeX9sn2d8gM8XSazDJ868Q66f2gmHFPs+Px8h2fxjjZp0AHo4vlSK9nXiVuEsJHwphnVxOtUpb/
I8xZ5Z744Ts8fSbhbiSCcdNzPbOs5JblVG3p8QVZfgSoPPf8Fvb+EdGNpDCA0ObduUgUnFruvGG1
0ucFZFgEJD1o4Ylq975Rc4UxaHCM+utVMSHM2e9Py4IEva2iM9RTX0Vzc5z759bjSKQ//556LDwc
SxmkepCYgTe/mhFkhwkKJr4251k773MxuIDda3ClaUMviugY1EFL1ExDyXmJYgnCUmveY/z1+b52
PCNkQEJA80hZNfQWqyciZJg94ZaceOfHAIWSWHVnUSMs58nqElj2Bf3DX9S5S/F/jslP52i+jZF1
1dvhoh8t7GLHAAry+jhCMMo6j6DBwj+oPFGeBSwZaImIkvT9o5wu0Y5EMy9yJmdCerVgKCeQllLa
UgN50t62dvUmIteHj97rFsNCWUUZXGjfvy99elphJJ2Fk+xYdQXtVw3eis+zp8FCt6b7zCPPmE5k
jOQwmKIO10iuBhywQkIQ3K+LHouQFv4u4SVjpxM0I0kMriRyY/WpSm1zRdsDwSuf4S4sUFfDuhDO
6U16bCNZDKyohVJoYgwf4OTsWxdlLjzMDcFiCozJoQTEkca5dX9471WEZbwU+h20Pr5HcNzmjyiE
oHWgtgMuPnNeataT13QtFJorpLX26kgiV5ph2RDn3k078aMDZIDEgELtkWbO20W+xBKELyXQChJh
eeIa+4y+uD4UTykGVS5tKGKhO+TdZqhzx3oTHu5/JZ5fyHrxQ6ZQpSDC2xQuklwd+UCLr0nWSPVu
feXpvjiOTbD+vGliW40SUoWwLEdal0R/5GZQqBXfecrYoZQ26a9yQw8NXXbk8ZOOIrjoVna3J86j
yRPEgESlW2fDqCFohW3C84TDxMf76www1KkiKyZNWAc62E3P8/sfgoekt70YI8c5l626PMv4863d
L5yLkzfkY1gc53bAc9GnUUdHJKVadNk4g9mJhg6pY4oYzvxsHbtysNmBt/1yMkOnfItgvkQo6HJl
lhDhSYH8kBOZCy88JZivcR4w71uE8FrQ8rxatW+po4C24eVKyhm24qEbCvkizheadpS+lWLQ2jSz
/qRcIVJ+y7HSefngvi5s/76Q6dhDxYIukNuCRpedM5EGM5a6uqV+X0Gu9gr+GPplGoL5J8wB4hni
+A+TADCSx7gPUq8UDR11fBo+cgzuKAvg5n2Vpl/UkQjG3pRTlxw7q6OfCqwCaCPbYFZijmwj8m14
WDNeNWLaG8O2H8VSLFAvs4xkIIVVq4GShLZ2QZIzGXxKKkK9srfYMZMg/FjsMKOReOVKSYMtr4Ft
0jRH4hnjv+ph2bUxxG+iLVwULPm6f6DTSZiRAMb2hVg3Oymk/KQkXq5ie+OlTvtrTh7FAzoBL7Md
hq/yX7wUzHQWcySWsX8cthFdB/3ydHEGUvxKZuizPTfwajn6TZrkSI7+M4VQWhdBLEzsMXx+NvDV
TOe6Ob7cP0KuLkzQQ1sMG+MIXQInBG8R2l9Q9tZeDxwx9Ev88fSNVKGmMgJ17Mo9xSrdAXl8TLC6
5fHWw4iS1e7KU4heonuS6KGOJKFc1edGAYXSDsxkzdkmXvYZzSJtzgutbqWifxYls71ZsmbGR32A
+QVoCtU/Mxns12oyO0XInlcxwR4Xyvkde+L64GyNFLPZgcYxkWnH7++DldmmrTJpzuerhIN1nLwm
BA1+JSkfdzvu8h2Opchsz1YNRpbMCrH6Mai7AJWzAtjhG/Mtx1ImvYuRQgxo9GneCxm4wZ7S3IvK
iJy7nKQg8+3mqkgkaZE4ih6Ezf6XMDw0itebPP/jvqn+yWuhNPFQpvSrrkS7fj0n6xz8I1cDOcLQ
NWpe3Dpd/RwpzKDJgILhSbJwrmoyN8WSSJndzuSP03Or2KJKEmxMnC3kwyUYXC3e67w4b9JDGYln
QMbqjVDvVdAqF19JRpKHRcR7yqffvZEIBmMirGc2zilsFHPFIHvKAjzlBCttjMVvxd053KEsnkoM
2GRaGYlGTr+g0//GvmeaHu+di3sivs0BNpkni4GbLsIKHTOBrGeHbn2oXGyCcar16q0dbHNHqvly
Wbutp2+0E8gLMoeXeODIv93aEdwlJx1U22dYT+k072sXz9D9+8hTkO3Jaotj3VsZfYT2+3AxT1zg
tyfPUbijKQ6n8gN/oXu+7XBTHdTy7sAr25x1AeV1UtGL4azqw/xCntrPiHi1H6o2CLZ97em+ptOB
x7eZsq1ZZpaiw+hyk1eR3o2xJSNb6l6JNBlH0v2HXWZrOHWiYYcuxTjql11trANe1v5HTmjH7fp3
hWXkDse7nc4bjZRjUKaq9KpWE1zzyn1Wv5pFnZMFd5brvsMn37LHI2PMreTcqgMcPkzACx+qfVkU
HXZ03z89zgNxw9ORkEtnDnVKb7f3+HX/L0+3OIwOiQGOuu3zY02XGpyc1nCuiZ09GursFLrdkdTP
1gpNUa1f8djwuIbHYIh5FKqya3BscQwnj8wAV+j9QmKPNzTDuVFsPadVTpdLRr9P9jvdDb/9+8fH
gSK2fKOUeqKIV3yYVTjzDK/gQC3HuNjeKtPIjolKTwl9fxkK+6+gZruvAMey2DlI7SpIUV1BgXCO
6Y8zZycsJxoDDepPz1Tq2u5q9PR27Ff9gnZjN8sy8c65DVpJtJpud7btvq4fZ7XGA5zJiP3bsNkO
Kywlki2toYCz2JtbREp17xx4s7DTIftICjW/0c1U6w7jXwUUBNey5L1RgoMZqJVRPsH2G5vbQUjP
6877cHu5RuJAHZL0SUbPM3dODbFlgnNEthiFSa6bzTtABhkkIcIclgBkaE8EG62LXe2nz0O4i3kx
Hw+o2TarTNCbU0vh7eSdVyGSHacZn4hiMn37/aXYMo0sVWGk0J0pV6xdejmujh2xt3wxnCvL9lWV
l7NstjJisX6x0m3zIbM71O8wz3V1cHKB8sDtb+XFQyyDrZgpYl6oEGn4yBi7BNMMvh15B17bFu+t
YHumLE1MpTO9Ur3mVFiqu94dtAMKarRO+D/GRGzblNYr4nBsYH0ZClrJc4cdfZ3TYbHYFRxvJ2I2
C1f07mPhzQe5c7tuNKqj25UlWRWFOWQq2CfkPObkowFVE6iHOK8GB3TZYkzVKrIqpFixZDUkCcmZ
B+r/EF+hiwT7WkxLZad8jknXlbKF1SlgC3FKT3jMVq82tsAtdonncPkXp8sWoPb8rzgG5VujMlvs
e6eFBDpRuM2CJ3OufiRYXGg5/iIl/s7fcp7Gf/hY30IZ766tRckq6GqSYRN4c0+wh0estv/iIjwN
vv80im85DMKfr0WndAI9ywDknJt56KBlnDJSnbC7DTx6XIHT2ZxvgdTnGFlhAyrLOg4h8IR2SDr/
hgFNSqBJPWW8K3hWME7vcEx/2pH5FsqAvYiZpFYxYZLPAUR6q77H5s2HcCc7Ikj17e0x4O0R/QfU
/xbJuIBH8djEvYgPCIKZMzEflpTqDiRfHM2mn8y/xbDRYgxGveFEA4/nfLm62oOHfFG1uiZ06TB3
HJRjLDedR9/OOguKJqcCXRHmeW/lk/o7y0jo/a5al6MX79KxoWKUiU2p0kVVmBuKAs3zMHruz8kC
vQa7X+t2rsAz4LX3TDvT32dJ1R+pJ9RSqJoVrKQwnBDLqOOEoxUPudgw0QixiNroKJRg86pM9uoM
ld3n3pzpHtLpDueV4dkGgyGVlUU9im8A4gCjfsnLfdO7vfV3oIONDbtQicpMu0GUs5cX2KmNlaPv
lHLrgomTxG4wXr4s5ujtyUG/5eQzzH3e/wnc82TApG7UOsku0LBeFuv30gGGnJfLlyWeA5/XVjsZ
4huGiZ2XJtaess7+EUtX5bpO0R96Bn8Z9il4oDRBBvi+SpMO1kgK883yS68WvQyOTKGxc809Vq6G
VWDpPK2DouGY42SjuqYrBt15hF1rLFc/mAiOsX6l0/IOMKp7r2zQlwH/rfWn7jygPTny2iDy9PUh
AuGp6XI+39R9G4tn3p5SO5qoc0E8NqpW6MyKP++f5WQ1aSyAMQ8pTK6gHEcFMFh5796nPm982tCL
0mYJYzw8C959gZMZ9bFA5p2RjKLU+wL1QPAUBapb+8mDHzzfFzJlIWMZzMNyuTSqJSaQsd97zgX8
VOmREzVPpi9GIlhC/aw59alCP0ywqnfpy/ED/RnR2T5wVyRPvctjQTRIGyFu10qdmVC6BowphIvQ
eUCDUE6W1Cf1dZdzcNScWLwaC6OeyUiYeWkvSnKBsLOLcW2X93pMBiqGommg/5dQ32azJVLUSqCd
Fmmbg4GJbKkhJojXTtBlK9QEoxccfaYMYSyP0aeT0cbdJ5CnJCR9yUm8LcGLet/YJq/QWAjzJkbS
qb90MoScvH0Ab61138rXxJVfzxZJ5o2GpH8P3b78ULTT2ZFLDHF7RdivNv4B9JEbfbU+ahJdEwaA
RIb8yur9OCMIA6UZGVzflzgtStxvyMDvuRc0FDagLoS5Kwfc7voTTd5doSUH/SZdfEOVUVuWdEOR
TRrSjzRTZEkYjj39flBsL/0FgumaXF94mHEL//84xZEs5qJdMWBQhGfIeg4M4r3VD4afbi6oxTkn
0LU5u9BFE+DO1j3wBOJR4+aRpw929AMYY80yTND1En6As38LwYOICMOHN2zwfJ6pSz4+VMZe9aio
lKKGnADcL/VLtLt/Hybv3EgNxhqrTLiElxP+fI44SZy3juufuBzPU7mcsQ6MEbZxVYFMQ8JZodvr
bU6SWWerzvKlxDSt3RJp3nMcxcnUx1giPdWRKQ5RVR3DChJpOmLveYJ79shux52B4mnGPMiXRO1l
7ImhFE+Y97YgxV6oj/c/0eTrNVaGeYRV43qRcuStqVeDkU2sp1eJ/MIBxknXcyyFeYb7WhoiNBBA
So3u5AHmUNhlMHN/LfzI40EFvR1/XF/4aGiaMk2MCTHC9KrEnJWmQFhDl2i4EgqfPgCRc3LUsO6I
YZOIVmilqiipEEP7mfYXx1irBN3lqM39q+P71ohNJJ4vuRaag0E18lalg1r4yX6wSQyX+nD5f/Tl
T6PtSCADQFEsZ7IWyXS8CyNk+3fFUZ0cnadfPNUm29aNkSQGgopcTK0swyniKiHbED+cwWowoIUk
eBBRuQa+JjsxgNyD7vIuMsdQ2LxiZdZnMzzqoNh3wodhttwt/C9tbtq8z0ffi3uWwkAUGOitbOgg
J+gXloeRgJdhK9lbDS2L921y2gEZnSYDTUkiZ+ejhdN8zpCnR4Odd8E8o2XPZrM17trX1jft+yK5
psKgVK031eWYwVSck6PdGvsunuLI8/JZdha8k5yExJF+DFopsRyZcYOL4HSUx0BZV3tBA8pzG7x5
l5vBEHXQj2VqAuNFJB26ubDOg/PH+qtH7vLI3ZLD+2wq49x0glSnxQVneHxTXjD3pSqkcckvd1bD
wW9AheGb6myLRDug5sjNEE8+09+HyvZ+15dUTaQTpD+fXSwWj9beqp0pBcHmqWH7Kr5sn3mdx9Ov
zkgkgy8hKEFLEUuEaesYQPPxFaj5hTUQz9wPybnjKoMveYFZ0eNZw9G6lN61bojgqi/+4f4tmArN
Riimqj9dArREClXY494dlVnSzATMU87FF6tZ3Rcz6a+hXxtrx7DPUROZ6w3H2DQH2UTn8WxY+/zR
0OnD+v77zF3OGlHWOx1//+g64I+myzJa7+pgDvW+HtMO7kgR5h4nIKHoQguC0ORuO9ljtIhWg2jr
LTmttqj8r7WnC6dt/x+A6ls55kob3SlPJQUyNZBvE9HFOmcUoT9MsoiP5HDgsgpM2oSuwIxFCedm
MoepYp1zF1LLO8EzfS83xS8NcxUNUrHNr9qOQGPNH7mkOvzx0uiWaaKjH7m3G0HayDWVMZbQWCG2
jIJMAfzfAtH8WLLl+eWEBTlXknn+Nrdl8V+9ASOxzHWOT0NnJXI6wFPFHZNS++WX7beBr3CBWaP3
9Z6GzH1WGuzikVOIcvS3iihe6WD5iPeIIYmXTxRYH9yX16sn2SH5tVgs0HG6p6ENXBhUvw4HcLnZ
61fEUlsADeftnbav0SEwGBAh4Z+ZFX7ZSvE1INoaaxRBlyHNOXeH/p17J8B4E60ImjWRfmOotqpW
skKiuV3bX8pDFeguR9jkOzhSikGcXu30o5xDKXiee2w9QjJhLeEAc5uXnp4kRcTKtr9tl7kv4RB3
pn6losCCY872CnZSRJkbLn3K7OP7NshtG6L3GPTHqD/1C7FYCuMdbYB4nJufmoTa0a9hEcqIIy0X
sTp377wNgdJ6ln17/uNfakS4E0s3V/PeR2XAqRGMRpIViKNV2sGJvfnjPN6YpY2sWJI6PkAxtE3Z
r8FKATPeLejGqe0zzyOedAW+tWZzmWKvxFKWwLbwCXr37YwNYeFSmWG6HvVNusfr8O/CqJFI6jyP
IGs4p+Y1v0LzMCPecSGmRIAPMnMTbOvwtdeW203A+bIGA1ZRGGPcRoDAQJ3B+ZAK1FwWYpBgAxX4
Kg68bNJ0umCkIINYaop9oUNH5aFNPt1dN74PMk8O+nCA32DAJ6uTS6UZEIICagEKUZRpuflnDvQa
DPAgVS+nbRPRZcWBZ3maaLt4yMD7yuPE4EGpwaBOK+DtFM7Q5hn+KHaqXEgEHn469M45tlua+c69
YzdkF73Robs3pJ0DvZ0uDcwlAXWQsZXWIqi7z/OvLUo5oa27XM+Ug+MGgzBa2J5F4YTjzLCsw0m2
yiOdu8T4iV0K5H+DcYOBl1TVI1xsKutEgv1KLm3xUKPEjhWmRHP+XUz4bfJssrYuy8YoM/pIv51n
2a9oBQLGHeibeiIsedmeaTfr72fDZPAjKeOi7itA1gqY5b2XiHjLABynyc4P/qWHPNKMAQ/M5F4z
Aew6tIkx3gwIqXGCvMExnv2bDGRcLpZsVhGFYSfbXgzURdAg6SBfwNs+wZXE4Ebby6bcnmD/GLG6
pRnBf7REsSDg4jw9mTs3zWTQw8iiTEnVeEBBCb0zoKaiJNzwW3g9Mzy8NRnwkMs6F1IFth7sz6uO
lH5NwEckc+eZJ7suRg4L6+CHalWWRYezu87iisAZS1zBNSw7XJYNqa9OfSI6OS/hLR2COFlbnX3/
Vt+a+e4dKYMggmFVYXqFmSDZgxFR3VYC7FPOncQFjdo8PNohyI69Ho2hcuJGtunjRY3gS9B4h8+U
xLUlBmRaSS4y/Yhbf1143tG2rlgYD25lYY4KCbYq3ld+OqX8fRPZDcbZIA2VIsKekKBcYWHUHAzP
q8cXk2B3mTU/cKRRo2GP2lSxBkNXTGzjvgW0Iy/l2MpaNxg53EHFqVYKBgVnfrIp7UO6OiDM4Uib
uitjaYwJD0jiVZ0FaZiqIaWT2C9XeCfcCHUqLzkWw3jcQ1516Eopbk6DQDLwQfrXd16NadIsxlIY
Ky3jMil77eb/oME/AYcbyOlRzeIWyCcbsMeSGAO8HlMp60Loc0J5sBmw8g1z7TZtdET88IWYxcK6
Ud63moqQRkJvP2pkGblWhtdYo99q73Qi9FvGlCcRAdKBZ4Q8UcxTp5lDCYoViKLJ3b1jIX3Rk/Ne
LSDt+ZDv/zcrZCcODAnZixP9cOEs3ikD0QvUdWm1IeXxd0x2R40PkXnwTmBBj8wzNLvOjhghCzxM
FpvYfIFex4holnNEF70tBlS8MTfQYhzekr5cfplJf3D8Q5j3MIvlLm7ozXNWTtMQSMeacvzvCzkD
JGAPzxwHdLIJxlRNC9GdpqObjrkdcSFoiVCf4VRjghrW+l+mJc63pL/7T/z6FsNcjchqWsHsSuAX
ZrswcA+6vF+0nMPzxjhy2NugSoPUmPQKIg6JthHWFSUgOyQ4uPsKTT6+o3O7fcjRtTNiNAREChTC
u+tRpqWLfwEPPLJ59M1BWiDg5Xgn5zjHIilqj0TWGvZYmTlEorEZVDZvK8UrFtqqnYuoxCV4V537
Ok52xY4FMrdC6TrB7HuqY745gkbZ315nHBG870X/+0in/qoOedvW0Gk/LLMjsbYpvCXaN+oceFuE
pOlH9G8jZMdwclXPRLGDrT/vAVmOjo4A0Bv5YF7gaEWt+Y613ybXR1ppphjpcnKk8aMj2pvYro7k
5KtPxuJrZ7zSvbD/j82wPO2Y11TQZB08ThA6bJ6xz4GmmFOnDrJl9gReFV7r4+SWv7FxMMARNVVS
5hK1xr3X7dLQgZuHlV2oCb8cvr64xP3TLsn3t2MARDxHqECrEEf5SPYOfE3fsPsnLoBM+iSmIoMR
3YK/JTIGeT0XF/2kmkglg72s32qutrBT2ctn3Ph7UqORJCYgaeVMjUwohQPUXlIMUGF4SpiDp4AD
VVPFLg0dsJKKRS+SiVWVP++YHBdlEzYqrrE6e6rfrcf+9XRE21AQvd+3+6k64g9JjINwOemCUJoa
JAX7jff+1Lw8Wu7nB0GkDxL73O6JxvWMJ+4aJqkkUTItnRZXmA8WinF1rCJreNKRq3kWSGUfe9sE
ma57dH7t6lU9+2uW88ADryl/DzUwkAPIhqKKaCT8ebDJ9VpImVqJAGQvXDzR9dbk9eqsf2MLCJfb
7zbRxIDKD2kM/Ed1ecqvl1a8pWgrrCTDDf9teWfyHpHUewSPTX7bOfj6+7Q2PYz81Tb4V/wAodb9
zzwV+ugyFJfBQiEZ+s0MRvCWdFrdln0sonoWrGT3qKIQDq9ahET/y5rTRUwciRRMGN1/SGQ+ciNe
k8sFqzue8gcUhg0DfKtIB6Pn6fqyhV/9zE+0TPi6PyQyt/PaCWk0hKlIS5ErxQmfKPMZ0i3c5cZT
nsQPSRTXR6dZ5sUAkt8MVtQhP7sZBkc+vPh261tPB7yDMiUYtNEtynul1IkHQ5cl2UJ1GBRPMOGf
gk+VrCDMy2FQGrl4HYx4WIJOx8Wqe4PghUxtWh1FVgaTAseZ+WqiK+A9f7Fmdnqx+8DHshtQYtvx
c/1oF5ud0/HShlMt7z9+IfMRurjoT1iJhV/YLlCYwKqKFextOM0aF1yBOBqb2OayUIlGd22a72Bk
7Hh971Pw+eNHMN/nmKlZEYs4JtBZawTDu6hJeCZJue4WPe8/jHz0PZgHPE0jqzpZJbRF1N3t5Nfi
yf31dXznhfdTla4fGjFPdz8McO1iaNQuHMe3GhCPo1obbleBRhQSY7Cx9rKVhakCeLQzrHBeYU8J
DEJ4NjLf5laNp4KeH7+HedvlDC+x3tHP7Djv6uvwrjvgYQHbZUM6jDzSnFEQWpwEzlTMN5bKNr0I
51A+5xKVGqyu62QrH0ELGDsP6nwWLS9IE2AzV+xeCRZHoH3vHBwi5xq07zxomwSa76/Odr+kRhRf
LBM/44oiIrIgs5MfehdsWbWweo0Do9Rhv2NhLONeH1W5pedHEe8zrnuYOt2jj8QEd9BtGtNGSjGR
g9zG6klob4I8pMVzhUgR0uIXW8A4BwY6bCgXldxdY7fDuqcgA2kZyJjEqquhYEWubrao7MGPyPvG
i2uiofVmneekcuCk1rPd4jKz1+BsstsEdFgUYWlQj5K9aWcv/6Z49cPaGCirz9VgxTruHPB0j+oV
ZrywW4//bnFA5Ab6o9fESLMILBM4+XB7lWpShBExw6/CiVIvrn73IYkGR0gJ1mlYi6v6xjGwCZ/2
h5YMhFW1pXZiiPNHMkq0hcRTD2qCLtGh8nj3hvN6qQyIYeAwLyWDfmqHLg51I0zrL2k41/rxjAeZ
9Hf/YVeKoouWKcmawTY+Ca3QnnsDp5pfPYvk/VoPf4uBYbj/5vxGcpjzMy5SiNODnGfPCVOCLImI
3mFqlxxBk0gwEsScXq9ceis+n+jp0Qc+W7Tea4zX4L6Yqe5auIff58YgOzKGjRaGENPajeNd10oQ
gtxxST7meFlK4jerW+YiX3GTJZOW+C2ZHbVNVTPquhaSL1iL9vIZetEhJcPFzgFA3DVsk5duJIwJ
BFodXBiSReFOds92gncrBMxgedKOW82fiE/HJ3rzVkb3O6+7GOtVoJdCVoGERnbNfT3NeAkM3ukx
+K0ZoaapNaQIG3hXr5iGRr8L2i/s+/YxldL6oQ2L19YJDLDU3nXDduTP0AGftlpjSrmdC45/oK0u
yWa75UidfHJHn4vBYlMuj3mf0DPs7HxjLltP3jdrp/71JTiHeMZdXz1VgvihJuNCFmYhnWoDAkFK
IDnnVduS3Vf7Dqzirh2XJnFxpBwDIedzKZqFRmVhKdXbkXjziOTgettx84NTBIw/1GJARBxSDCEU
EFU7jUe3nCZHG4PFFtHtzBUeiyQY7NP2a/jl78rZl0FbhzivAJVwB5dv9jW6DdgyFFsWtR8ah1a2
/vHM60CbCvLHSt7++0iECRaO4thARGvfNgAj2hYGjLZ/+eDPtA88qptp1wl5JxORtShJJnMlikwT
zj1mVZ70xakm/ar6zFbFr4/YXzSZs2s3iHkDWtDknORUS6wuj+Qyl+JitKlUN5AbL4P96QkJKWWB
RIa9QxMh5wJOpGx+iGKugxhdTslZgKiM5E/SGuX+3YFzxScReaTN/7F2HcuRI0n2i2AGLa4BlZLJ
FGSRvMCKJaC1xtfvQ852FyoKnWHbszaHOZQ1PT3g4e7h4j3qFsSeXxW6DhGFdTx1XzQbq3LXTeKy
6oXrT9SFIOoO6CWfKK08IjOoNihMpiT+ia4Q9vbmGULRrnQiXCq7teKbbRfYQXe4c49nPnlhzTSv
XQVJUHnQp6GBhNIMrsrCTkMt4D1FneZiVBGbUkksVhK0WveRRBGvMQH/J9NQ+nUc+zXf6PNtcy5e
Z3sY6q1c8+e5xxAKVoAZ33At6VqKo45WUvJoHHOIi4n18TGRkwv06YQ8vWyYE0OrT9ClLCpR4UYO
QbyeVcMb+Ph2ujmAu3a9jQyEExTPmfnX6tf6dZT04zNB4VdXkv8cpWoOKZIhvLRvvjvYgFj9fg5Y
tZT72452lQsN6XdmInkT3gYa7ndIpM942nGCHYKrfafvd7aL9b4f5OCRpx2ZUYZUdXe2UMr7rl4A
i/bVBzqJxfi6a05g+XvmFGRhr6JecaUwnzif2lW9d91LAPzeb+/miFHIn2YjOv9qiVddyqTSGm6U
IiWpcQb7t7cARWLy5WknbrwnRvrEUo1y4brEpVWZQAxufyuA2ioczo341edMvnIN7fD4JFm2SyP2
a5Lq+5iww82/+WQmQrONyNy6LsEIOJ56mRn9gA8vmTg9a5mGJGIgRRDmYrBKnWaHXiR4Qzw8Vjgg
K5M3gM5h2zEfyFCaaM2wDGYtJ12Ko0417RCd6hrikER1hyEyo4159rDGtn18nutX85daVCD0tDzv
6tkwtcsVA4rYGH3891cj7VIRKvyJXhICcIuDItYgmsFVcNW3nfwJ3vuNf2Iud63m2EtxVCj0G1GN
9NnVgBQ3saxC3oyOb9qj815ud83Hhrk+voa0iGv26wQpx51GvY4VCSiIRnVmgf4HHEQzZKT7PHMH
mHN3vCe63RLVZp3t2vNoKZry46MY+6KeBMLtdXQRjkHeGPdEZZk+w0ToMfUq12spL3CkzbW3AE6B
AQOGC1l9OS8U0WZFF+6xrPtinEDzggRmhqoEwLk5L1Ne9APAI8DN9/UKqubvzG+31vNffjt6Ol3q
wnHIdR8HaLU2hy+Hqp3LStvXmse/SaFcRzaJStVlsJBX6yOJCHia/WeevPAEsxO+NbNjsdLb+S/+
Gf7+tkm6TTjoQyFVBs6zrYhAvO2UzrMa6CCg5/qT8fFWWwYSeDPQV5ExWUND9URTpZaDkgq3djQt
/kWY+1VP+bOpOyz4vrVpU3UpinImXdOInWokwhzSLN7fhliatNvTbhRs5qjZqgdeqEV5El1MGvBn
ZLCNNyu2q41kWsAtYzwOVrO+hRDKeaj90It1CyGWXhL+m7q5pl8YDniOFH/YwkIE5SQ6uZiSuMLn
6WELG9++1aQ09a32IZi7RmVCv6xb+y95tLsoC16seh3fCP00aS9siuciNYuysDnDCtL9MNldTyrH
iC0A64sFNjelyM7b58dq39PzB2rTLiXLwJkhoWh629c2Vt2LDl5l3phuffLqudhxINnn5YJmshU5
CuCl1Fv4hh2y7c4ut2pO2i2yfOZMzqrDXpwNlQaqaVa0yhgJt0Incb+ZJhOlppH8VFNGWGfdFI3y
OUap4Kpw+AqZaAUG1ko3wXmze9mVBWFi780W9OioqVxFSVotDUcc9VwXOR63EcDOOuIeDu+7HROl
cW2Gb+kD6MWYkJtSlHIh7TiEBFyXkSm/eV9YEHKrlQlJ0STUJoBtodJ052rrN1Ib5bg2pv8kWaXr
baVLthku8ky6W+FRi34Z+ifS95ioL4+Ndz0eLoRTdzaMOtWTs1JAFgN44+NJNU/Idi8NaluVPZhz
d35jyZd/FTZ+iaVBNopEKBuwYQk3pdhkmydz8E15j7GKmVzkXzWAFwd871guYv7gCY3kCThgDLIc
OycnoN8yOgv1/z0T/GzVQlUZRSbg42FohzpPRQL4hDdWc9xwRFs18eC9fCOgE9tdfwIo9fHXWw+I
v6TRxxiKXtGmYy2guDQ35fzd8DmvqMaFhTkChqzVALKQRWVORmoUkyJBs+Mx8i21t2URQ7Sl89J8
XGPQwrisiLVeF1lIpHxYVHmZMlXQTiKdk4nmYQd4W3uwRQPNG+v7dH2sIePTSZQji6rCyyepF25O
72Yb2bnyDHZt5uei3FeYxhOX9JBQcdb43ABfNgaDznbP2hpc98mLk6PeWlkQyVKb4eQslOlCG01i
rEFiWp4Njr6asi8kUXlSUwO7QKkHAcWkN2t+qd4EcitfcnOrH9yvphmfNtfEviL7ZM3ZrPvNhWg6
bWqVPhb7BkruP44fzm0sCZgUiZlsAsLPs/rnDcttse4AlURNcVp4cgNtca6KYPIlCV+y/bz9fx0b
co127Wf++dgqVxsPQIX4y6PQ7PKBoAVSYUAm7+KFjvG03g6PRmVyrlkXu8RkF9FW89FfEukiWiv1
mRYoMNNXgPcEJublJ7fc1p8661l5v1J/xPOFJMqnRNVf56nkQKVAh8OZvfNr946ppGPmGBfl8uNy
A6tk+zJsuAADQvlW7dG9Yr1vZzN99EMoVyPmjVwNwmxLQHWoTomTAdLv7f5RZ4hTzHIwvirj3tD4
JZpfVXkS4YY2mNx3PpqtQWqU7fc9Mg1np36iS8eQuPpSW5w15XySqg0NaWjnmyqcQHA93kfQ5NtU
MV/ZEus4Kf8j1oHB6xNklXblzKQQb9lhNHVgM+cES3SCCxC398G2v7gyIIWwWwNCXLR+DMvasw6a
ZcyUg1JEWVUDH9cnO8w29lmb6qnChWW+GGedHpkQ5Y4EjMCnngGdAWQvu4BNBOpa9KVAjMxs87+1
V8oRNZ4gZJIGYVFiHvfOZ6mYReHqTxamUiMz/DcI2+rCCclUWpPP2I0qD3PdIzvEuy4khokIufFQ
bXpsp/d098E50gyZRT3KSh7OEeXVynfBqY6w9bXdnjKrNDmFNK6JJHGfmMERiJvJ8TtzKvbOsPHo
F1BeyU+9SFXbEWHaOe7B+nI81eZnSOLddgaFt5PNriCi8/5yZW6dMVIQhXJDfjroWefDDR0tzOPW
X1gBbA1mZfkd7/++SIW9TgB1q9DhO3bOEbNqklM4+Utv2IaNySm82q79Z2aanbvDCKj7rTOfL8+p
22Ii9SUAhg8QOtzJ5U9PnQ3G88TcvA69OzAe1KuVVdCwqvNrCIP89FRQWDcaV4787Km4DRaYk+1g
1bGlhA6XkH5rvO4q0K3vz6z60mpPeimYusJDFxiN4N8F82eFZCHBwsfbkR8BvrBr3/nyiNV6Vkly
NStcSqXucuknhlACbOiGyuDb6ZheYt8UUkzTyYyrtZoWLiVRtzgNGxVISbMkA3Puspk1Zoez3Em2
cNTeH9/j1TnQhTB6Ugi42q2cxxC2xwqSXzrxR3BSb2lgtVsz1xBzSnsDSrDUerKfJHOX2RtcbFUj
rLg3N2jp27z8HdRt5gM8vPNqVroKLO6SjMQsdjOK0WN9V1/SSznU3RX8rBxSY4K+WCM7nUrzAtYr
VzNtskNsm/ezI5PVOl7zF0uZ1JOlbfIuKCfoNrTmpxOhGYCB7R0TI51lovdBnIXbKOX4f01031wl
9x2Qg2fdZEXqOQF59KGopCGNJl/Fx8IBGqfjMcYuNiZ2A2Mea/3O7lnOn+ORNCoviLq8VAMP0ryK
YLt+t+vcr8XuzLC+tTRv+YEoj2KEXZM1viDcxHjLXdCPngLT41gb32sLQupSDOVClNYQu0yfbe8V
o0knjCZtL+T5iw1oJSAK7dmA1KxvRXmSaRCiOkrmb7VvLEsB8MML5qtPpRMomL9lVlXWcteFfvQQ
xtAnCTbAIQ4oSoaT7bEiAb4ZDEc8vsOrLURVxdaTqsiioNC5hzApgSABwfCWTxttLuNG5vTZB9bL
Di38CLkHs4KzlikvJVLeqRFyLsgFCVnjvsIQMYeBBTwmUQk7nzlGQ3vVFhfK0Q6qCKa27WcjwSnK
mangEF8fH+CqP1qIoPxRpXYc2AZE4ca1pDwqX4C405ohCG//VSRbCJrtc+GQsolPorCDLr1pJc+5
WVVk3qPdM1HZ1rL65fehnFLjB1rnhfg++84jyLJ3T2B3jk/n64wexOwErdr5Qi3KKXES10QDJyNW
ad+KdwGEEKlgxbyF4gkTN5FleZRrCoKukbW7Oeydj9NESpgDOsiAN2C+HlhqUe6p5HMDAAc4xMIC
StFk5a72wu3gJlgNwvm2/OHUF+dHuSUeANG53ihzxfDY3YTLTrRe5sj72MpXK08Lo1CpmbC8CCs9
zCAGBWXZfTt+fJy2WMMA1enBRkfyxdwH7mORLM9EI0B2MZd1fAzLAALkscJTVrSDyome9kVE8Bj6
Lw9SpXxFr1etZPAQ9/rGEXmL6QJMbDxWieGO6DGXQCuHRoggIohI/4PH1ITZiSyLWI+M6Bhr8061
phiUR/JHEMnEQPzFi8pzERu3zvbHc2i6CIwAXzJBSMqun61mnAuZlHMCg6PcBL6KW4z1r4/uMD5x
gPhn5X73pOtPY/+lGuWahmYQg7KexWB1E7B+EykckGujVuWZrOGa2Rk8kkU5prTqOz3F6+EGMH7h
4pEd89G3bg6/tKHcUShWihCU2uz68DZ5O5b2cQgA6isd5bf0VLg/N+wsZt25/5JJ+SVwHFXAr4dW
KDe+VSJpAqLZyVe/IFfUqxmxcd3f/hJG+aZJbNSgSaDgLOwYbh/fptUysfq30ak85ZOGto+iWIIu
mvOJUerLZZtt5mo45v5y8LuZDHGr6fNCHJW3FLrce5MCcRyyibfeLq7JvnoFlovFELTm0jU0R2dw
ZBnDm5Rd8H2QJSOmMbDGa3nvz6mFwj72FhlS1iLUUgplCQO2COK0hRS0EgwU9WViSzb48BjarM4U
LuVQRhAlZS+NJeTceWQANnLbYh4W+75fv4JInTUMujqcuhBHB6pYnADDn0IcsHcsx0c+cXNOGmkx
w3IczxhW0MhpXmUgl/p9fC4U8myPhwqkqVgJ3mTHc/kFeEePj3q1yLL8TZTlpKCELoN6/qCDdbxh
w56ADhZDQ/DIACP9bhwY905e811LgVQsUwYtltBjF5F9iG48EvkD2UH6Ex2G3j6eSHi85Gbi3LaX
C+D0BzN6RY1PMYHQnhoYZLUF287Ik4neGQulb80jLH8YFZsKZeDEKscPe60wBmKw8QbX/NtSABWI
xqzN26GYj9o51mbCE8n9D7Kh8M6KRqvlj6UsKhp1xpDV/HxPMbSKxUFUQDJrewPgLf/+Lfqiknxb
YN3+tfRYI2isU5z/ffEUkJt+ULrZxiVwzhtPif3YXlerkUvFKAckpklQj/evtH/7CED+fNHsA6w1
AtM8syyxFgU1zTBEA2x0QA+gTlFrBH4ckLLcqnYHPCfRaeaPpscHXWMksasZ5VIUdW4d3zZjhpWY
2x4Ygx8fmQVUG9twUwubywz3ytKKOkJADweDkkEU774eP+Vb7DD86uqozlIZyn9PSoO18wQSimtn
Y7NgBpRg2MF6iPj1aSjXbcwA/ZoPEdbsN0DYusWADnsGdvVxsVCFnmobpkKWIqOb7dlxxuMtOP0g
3+YJJ+ys/hw3m8hlfZ5/cMl/q0ZPsE3AABr4qUVUejs6wFyEL3SfkSLPi3usisdqf2epH+WOPVHv
1EGAfgDGuOVnn/i7JMBwPUEv0AXdonktSvITwOfc8zzN/J1hi6u1zKV8yuvOWz7RJEL+6GJiAU4R
w6p4BbBi72wOdMa8FEP5Xk1pNG9qYC7Ye6mJf2zmfgnDJv/B6f76cJS7SHSgTUQldEEZBKzZJG4B
KhmR1LEKtzF3P7FGd/4Zgh2AcRfWsr+lcpTvKJCrV20OuTAX+Hj9vdvwn/UnSwzrDCm/MQ5/ud69
pZ/fDHJsvzYbucFUWoSvBuRhd56eYei29npb6ka5klQYgkQMoRtID44g+8tJ8JWlGOv8KF+iql5c
FHOwzEnyLKMDcl9cY1nHeuLzt3XQcM1KVcWtLsEEYeeKs/2Md9gamA5I9wwT1zu4PO3Mdi/vxT12
JBinyNCQhm9WM4WDx4dL2TvC3t8ZZumEzh5Qiww569H/l46UN0GrWGyFCSe5RydzaEjPzUMUFmpZ
gND8TBt0w9l8jKubGAsboYGcJ2PgeaOFdjNqGmaP7kCF4D7DOsa3Z/fwbgf2fRmjZj5UGFeCXmPl
C2VEa3o+12GynC1GC4G6ceWe5/l+IFYzu/Gs70h5mLifRi2XcL4YzQB/rLQBD3ttYsr/feZq8B1M
doGD+vFHZcUjGuo5EbUC1Q0oid1gwEAi1t5+uIDMOdhYyWcd6ao0XeB1RZIFvGhVmUogjSjlvHhW
8Tg5KBFh2oCU1hfF3UFDjN0ShnZrR7qU98eRNrqczA8gIOHtUDysyQ2j4dYoEcV84p2diUVFA4Mw
rBrOWhaG7WdNVKQ5uVSE3/UUkyLoRnA6w2id9kPDgHrBuvZr1rkUQd1GJSpDQaoFWKdlnT5758pw
zqvJ0VIAHbwnwxeVBAJQ85ofGRjLwPsZ+082dk7AZ8SQt+ZBl+Io0+Dyrmy4EEemV6TzMWv+gyFg
dcZ1KYEyhlYJBqx/QAK6xujcfZJ0zoAAIvjY6JhyqIgNOLLOazvIwcv+DciZgXlztTNSH+AXMETN
P5nOfJYqUVE7CMcEZa67ShYcY+IILlDzcJVYFbXVp9lSEhWq26oMwCs7zc4J04JCDYh2uZk9f0B2
QPa12Gj3a8nBUiIVuHWtyysUVfC5SiLfkNCxIxrjmtI1m7wpgljpIaKdB/SQOyIbR8X6C2Ykzj9f
H38rhn3TXYWsKKVICwcc4GgHoaMLbELodW/3t9ehOwk5l9Z56uEbKY3NV69x5GoDCTizCs1SAJqk
lliiVQy3x4oxHBHdXMir0cj6+RCB1hEBlmq3MVlsDqu1vIUt0HEjybCNjHs1Vzze3lRTBkwlXNHB
Dm9PYGVmWvtqK2Mpj3IVchvHejc7I+tNeON/5qTanjCpmrpyb05YL9rscoG8lAE5X78zrxrrM1L+
Q6kneerHWbjVg7tpRmxk+Y21VG6pH+03hnJMRB6WgtWJ+lKbM61a+vy0AZUsppwZls9yiCrlO7rR
G8UkmC3k7TgAmtG56dbFJYP78p2RzqwWJ5aKUU6jLjKw1kq4ZUB3lzb1N+X9+2NrX81HFxLomsHU
gTIB3NJQ5oi4K21CguXg62XePMHYAib33GsPstU9q7PLcPV04SBThmkSIhxi6J6Zw5As907vzApS
F5d8i7/+ainf9sEW9Wp0I7ubrJhJArg7lHmYXbV/yAb/9lf0OluQeLrC+feYgroYKE0ABPvp2+/A
bPlqm/WWFZkZLpheoJUAPT5o0ZzRVM/h85WFJ83yUvQSWyxoVYJBndnOc+QXsZ1uanIkoU8kn8gd
8OLbGEkA6zYzz5FyGEUcDxIgIWaTBMv1tAmsmbj7K8iGN2dM7vyX15kmfOK7IVWnAjcA+c3REaxb
Cb5hBUzhW7iq7yxXxYjRNMeTp/RKGYn3+6Y4x4/gu3+On+NbvoWv+n+4CJQDKVTRT8thFmchSXw7
vvLum+FEgunnxLugIRaCdfKxS2FdPrp4oFXeBIjYuzdG5cU5XVz55tq73X1Bj4n0xggvdLmg1ENp
zDRo2GOo5u149NBmzu2NEdlnFv8FIzXQqTdKmTbNJEv3b+c95weUB1h9ndXO/MId0+WBTs8xcjA/
g4AWj8cyENXf0du6ol3Aii2r1dSlKOqFEqdlMcoZrhlmugBMhrc5yrc+SFCf9QMhh3fwpICtB1w9
MzEQC0qI5Vxo8idMEwe+KEBRAEI4iVVtXNe0MSGFF8w8WcF4xNyRkx+8LOi6QKdEnRKPENeaKFSj
NA6G6IFgxfLZJV8O2VfkXdfxyzU5FzMyP3PjbBXEYXnYVIaSpJo6aBrkxyTDBI5seSH5iUcAQ09W
wqBTuQlQZ0KOk2bfid56ageYtWeVp5k2SvmUUeU0sCzNNoonxrSR3BdMjljMIM5KTWg+JwGlzlAo
Iady3jA8gnfnLUEn2rMu24bIFkFz1bTNTcyZrGIEy1wMquDRAXN0iiWIfpvncJzPLUjQEBWGzcws
6w5nz3FVMoAz5WA+YfGB1Hvu8D3pCbPis9Y6WtiNQbkcYNLFVdLd7Qb1rG6LNaTtbS4yAb/i/UnB
LtJsrgwHzniq0pNPnCQUhphDaLBtLCvcVT93AK1/LISRshuU9xl0VY6k+UJYH182j//0ap9meWjU
c0dotDD25lKPcxy2Jx8zaBjX8myGGJYLM6g8peNErzYUiHk9KigpnQY84r49HwDyhAlji3FerPqV
QXmQxpuqSps/yh6POOfj2F9O2wu2Vjn3qTEHF8hLDDNg3j/Kl4x6rMblvWKG7dxqO1noYWPmhBQb
G7PGnS2ZLwAYmDHJGN9vvl0PnLVBOZhJ5seYr2bb6KzuywQj79lQmY+FaPTUk6f+pd0+OSACOjfc
bqBCXJ6/fRkd0+TemQF3NVPBNi78vI5yMV3P0OuhBQwNB6fSoIFZk9MFKEwuHloFmempge/2yhp/
X7fRhUyq6tmOfeZ5kSfesi0/uU/j4R24DHZu1ac5Hbtege/DmuRefx8vZFJXO0z6QTJayLSC7bHo
zInI34VdDrTfmWxwRspk2Muqv1oIpO6717c49MmYU0BfJiIazx5o+MzHUlYfrAsh1G2PfAkYWiKE
yCb/7F3+1Stk8eep663lahbpKv78jC5lxQCguQ2fY3SYETJfzOpl5tR4rNAqCI6+EEndb6lPubCR
IBK7tQlpp7dvppkdtS0wWMyqcM5Ma5x1+ONeLwRS9zo22ioQQ18CU/v3zc/XfzVxv1CIrmVo01jJ
fAjD2yNdqMEompvuu2ihhLyxWOawnj7/UoYuYFSxz4MAErc5Jr0JohuMLZ1Qb1UxJPyMvOTrV4jd
zTxnrFF/1p2mixsBF9QSJ0Dy/g1zcPNc0faZHHTy7mPJkgUMtv4aX+hJeRDs4tWDwuOjAYUWoJ/g
QgYJ37N6cxusw4HI1P9kHu2qa16IpBxIVUkA/ONVKLjHUv+puyZW7QaWGBEBL1bgk8RzA9HCOMu/
CnkLyZQnqfRcStDnE4ES9Ho8Bs/HeOMg5cS8juUeNPdgCqYIDtMNqyzAuBka5Vz8OFbzOMVV/LzN
Bbjm+PiqMz8i5V3ksKmSbA49R4xOOg5gEdxnMre+QGPIylTW06/FIVJ+RdPT0M96WMz+oz4bZv4M
plIWJsE/XAJkiUBzM2T+PqO2mN2bwkiIJCGWoNEH3o8TjHL7jFi6i8B5dAY3IysVX3/2yL8kUt9I
qIHeMc4S98n2o9tiDQqJV3ecu1OsMsB6sreQRX2vKmyBO9BAFtZErA/UpJwLPMs3AIgmNpbHz98Z
KdcqEhn2HP4+TuqbebKQ+aUawTVbn+0FOz1pa/nAYCsHULBsibglBzLYX8O33eaKtv3PgCTn+emx
mZ5jghjFeMfO4v6MFL9+DhUpjL6QhbiG/la8GXuSbtOrxarm/IOd/i3kfmkWJtSUmYeRYuicx5vi
i1I5ZIP11FfMQjy+fQxl7qa8kAM6ba2ZciijfIL4b6aOUBh+a3U9e/H57va0EFHIlZ/6aSCh3n1S
o3mTd2f1ZAMQO4ahrBcyfhnKvdW0kJQmWTAVGQ4NMwf4H+b38cYSestiZSfr2fKvryPDRBaCOjDG
R0EBQXvuGly9FtjWG/96DnnCYnCYjWlhbHhkiqBx1gxFkTRZ4u+k2gtJclCDdyOvmkOSOEq5+Rhj
wEzXktnLdsjafpidBC3LAFk0j7yK1xSFCjBKPjXD6DXtIeYxbiQYppEZZurI/shIV+fjoQRhk0Pj
DcymKIJyx89ZKOUNNUBmBbE9NG336utj6hgGJzGE3F9if0jRZ945nJwMXM3fP1IrjkXut/V0qJSc
60xVGhPfTLJO/ky8pGgsJeIy6WkA0Wyyj6KovRhSoBtu3KmJdsy9XFaIXkk6XgiGErRWLQ/qd6kp
lML2FC380JUIa2vY3gUN6WA0cPJABniS+h7TiiUnlJe0ykBR2hS58ZoPgfQzH/PyG1AFp1MS6fEt
i8XqnDQjZye+lwKET5Mw5SsOnURaKU9yq5ja/hKNbXrqsUSOkS/N4Fq7k/rym5jl8Wc6euEt8oIk
I0pW5GcvnuTEBJqZepTACgMyqq4KJLOswuAtiEW+JF7X89j/DfrREae6M1wslyWKk3Z5HN7ADw9e
eKQY47ECHZPsBKHI7QaM3XyqYLZrSJA3En8UyjA5dyk3ZU9ZyAmpOfGj39hB6cnYx0l77ubzYfw2
YaTgo9dqbQvCjvENVb84IV2R5rkpjRw2xkOomFp1mneCxXl5EtpJ17ZXvxQ73hl0KRKsVBHKCDhN
WY5xi6CpUwJic/WlnoD3Y9dZlHtEEAzjaxDmSrxphzECm307ceeq4AJIa9Wwtnyl0io7LkE+QaZO
6d/DzM+nbYvDU4nS9VKzHQc/FRjWdycUoqxPA9QHdq5VHTyadwe/sPFQjIJaBDrpQQWmzWAKY5fX
RM7VPnD4yegTEPZo/KWtcvTx08QIr02O0pBdp1Im46fn+BZCaXQ1jktIv3pFMhhEiyPxIII3PDUV
IasinIoiq5ZYqHpnJxgFA1KCGqYaEWKtOeqxxuOc0d3GC17SutKUeZE/6iB+tatiKr+1KNuUloE5
wx9c4WexlXU6GmiKAjoXm6sa4ZYEbe2qdd/+qHKh5TZCm6Sto9VdNbiNUbWjJSXJkBGwPmqXoe55
3uJGxU/sbpjGHH+q9qeCtKWkgcO5qvSRAT234rE0XRUV8BIKcCf0PEQ0dkWQqWN/6NXCbHpXlQKn
K39wSfZ/DGKzH8YMGXI5wdDhTnQq6dGxpwoyTX846JEvXCZOHYhh1KozRgVvZ2hXkLAdmoiUmY71
Iw7+ovU0zsk1jC/ziuHbvVxGDaO4sOJHZzhG4DFqioaiDZWJDNIQq42cDgcsX42mpHGAQlbVn48z
BCr9h+aSDNQAhCBRQ2xQKDc6tG2dt6E8HVRNcfQuNwOt2bW1ikm18YfhBYyLsyZO4XmUK7D2p4l0
YX2a1E7OJ58/5KqunFpPjhytgAWn1dg95+mkmVI48PZjHf+0IwQiXhYVhHRAatKhItFrra8HbjqE
RWTYStuim1zl7U6p5dzKFUVgfDiqXnM/U4XHJ5NVQcNrRPo9NHX1kOOjBvwhiELN9H25OBod11kK
iER3j1WjErz/iBJ0noej1hHXqVRF6yXJqMSIP/CKN24VNfsqNjrQjUKg/sveND1lqtCYicCVzmPB
dN53l2zoOpYcDQWMjHQKy3NZ6IM0dDqAYM40StHm9W7Tt8YZqLDmKEeWONy6JjYnaRvm9UBCUN6R
wovOj3/H/eP97oklReCRzsg8nhAg+Pn9sA1eqg3glQgHWZF4E8SRkki0Xu1INGSlHQiCZrdFpZrw
l4M5TmFhGlFXO2nYxvhPBp+kffejDDXZbIUm26ctzx15fppemr7uHfAlVxZqb8k2qwZjk5VBcc2w
C0nGbPScLI3KJ93Pm+tjpf68+dAJiQ0+HlIbgx7z4YtQLGqx5Q/SMD4VYvmlKSQWrtKKkQInWMED
Ft+O12Xq3IoxrFrkNcNh8pvmKIqDZ8Gew09NbFm4zn+KknmIkgWMKqO7eu/aL4JlChz5HHCQ4iGP
S5kYSjNu6nRKTRnz0oz7sCZKhR0oBrDdEDGoxySfqXk0IIU4GIqt9mbtuX3KuN1/5uw4MgR9EOUi
toIx93eD02QjwLEa0qHiw3IvNvVo852iXrJUqvdIC1SitmpjKoPqm8Y0dgFDPv14xM2bf4CiIIcH
NoCuUsGqMpJKkTxJOgiDo8T9SDwjsvr4k5NlyxjtWi9ceapJwfdO5+dmNm4fW+f6DzAUXZdkA+rS
JSM91SUjVecTkFOrHXw7bsGlx5c7TZ5eBf6lFMptpkmHiNNPfF+TLqztxz9h5TOLGpy5BPmaKCmU
2ytbyB87AW4vT7uXSpDzXaQlumwGnidUjANf+eBzdiBADK4LGJV+/+C9pEVNJDf8IeUl7LxG2jQR
vZNlR4vr/rXnQs+uxS52Mi1KTWkycoayf4YvWdQlLJMbogijo2dr9WDgPFgTf+hqwdgrY9jZsPIa
ia2afGQZlzO8z58xBfIUTQCTi4xIzVPhyxM4fioNhT+EWaRuNCHLdti1SxzdF7vnJPbSJ87r5ZOe
ayXDmdMzBLNpS/M5i7IhCuof2YiIObYem3b8IREBOZUb5zEaX3MOcOJtD+gf4xzkwa2OFHOSS8ZX
XtEaonVd5fU5oNGRNPTlYNA5aF3y2ZwUmF73nkcHWY1JoRVmWLuPTfgfdP0lcLbxhVeU0C0Q5RYC
jbInXPke67FTS+lJLwBeEtW7MAh3WVlmpNcEhuyV64MGt4rvi1wMrwLxd9FTnEiBypXiQQUboQWa
FMGM0w4kGJhUYYj6M5TJsiarOuxWgUHRQMBjGAatVGbiAZXfwnx8hHRteTaX5R+nY1hYtCAxwPzt
YchzPMVJNrQ7PVOPk5d858P6CbvCFheX26IML/0U2OJn33dfIqO2fZ6zvZgnAT+RKfoplqPt9+rz
49+3cnFlpO7IyuakEyHw92PWR1UroqERD4oUmJ2am2H5EWUYFgPw02NJs8v/PQnCQSwkUbbUToD/
zHpI0gK74KxII9xzkOxfHkth6TP/+8Ji+TxU+VLpxUMcdxbfHRu1cTxlWxia9S8EGYICDy8gvaQT
BrUojXrwKvGQ1cZTX31ETeHoPYp+wv+tPno3IARQgKZpEhaM7p22hUZNKQ9RO+rioU1/KMqP1BBQ
7emsMLAlCdg0DYMSee0y4H2JBx0gQnmJrowZnqZ1iuxLByVqso2vpS9IJrrN48NbCc+KqEApkP/x
0ImuyAoxpwp+EgsHqfZ8s9fbfgtuc38ilSq2JA+VyVbVod5UulZsx6Jt7RG56LHXjebFkLWOccZ/
Kq0gFYM7lxQdwZNOZpuAk7ugivlDXYsT6eqpdsWyixkm86dLU5AMiHN5mBd1jDn8bptxrCGEDoNw
SLtoO6nesWnara8y0ss/gwSyWPhLSRI1lCZoXJdmTLl4HkA7xGJtN2nulIWCgt60H/nhq1eKZ2lg
+M8/75wC/kacG69ryL9pbIVUNnqjkwU8b0DZchaKuvsf0q5suXEc2X4RI7gvryApyRJlWy6X7fIL
o1wLSXDfQX79PfSNOy1BvEK4Zzq6H8YRSiaQyPVkppcWobm3zX4OpNFkAp26clsG7gneHdY6gkvO
u5VhELQOidFAT1Pl0CRW9TBlrcIECuuajIVMlI312bguBzd2eV2Z1KRD3DI9iPXc8FKGhEvZ57aA
mWuhABUHNKBCEPjzk4lnKy9C1ml6YLOwDhDZKR94lc6pblvNv/3qrjUwBAzUkIYzDfhonNPU5grq
ghk1Aqnq6NaochgUuZB3eaZq24kO00ss9SLjusafhiAcZlDGw/qsG56pLxZaYV6UnREkjT7kXtxT
OhEZaWCd6G0ZGf/i0pDVcKCSob4Qe1xeWllMfTWPtRHMOYYK2sPcb/q2EwGH1piyHDi6iLAQRvEh
nFOlw1yjHzSwMIGxnB+cNNopVBXoi7X7QnBta1g9ZmFB6gIEODu6XK86Q+1yM0jspHWHQc/uzEwb
d3ZYxjunQ8a+todIICQrrDk4N7jWKPsYqsNJfambbHB63QhSsxo8O47ZAQFcRSbF6QSkVtxLC7Qc
BfERogfMIb1kUJuMtNFDxwhq28q2ZT5Jh6xIzZ2pNH3QW010VyD/u5skU3P1UaWHnE2KEB+1eJKX
jomFrBT6GXXkGRVI6uVXJGyI0MNZmIEjF3Da2b7TI18vfphZYBYKKZWORCbKC0TLv1lCn37tvGFp
7SWLrCEtsPz97JKrxpGjcJaNIE6thNA2Zp4eTzGBa1wJznuVFEJhFPQU20EIcUkqYpIl9b1tBrYZ
2/LB0Fo2PtIpyVTiSAPTBGNRr/WnDX9SVnQgQkzd+szOnXGWZ1lc661mBlIZhs9NZrV/KhbKAuNz
zdRCBXbbQEFvGTB7yVQ7mxK0q2wGamM3P9XB0TaZhpoUSdK2FzzIVY7ghgFS4UCF8o3epSUZWSZl
VuB08YjBqFo7lpuxROe7wCisEjItExVXBUEQ3waj1LZRtANuCma0eMlCK9/JklyJcC8ckgiu5WLd
kLa3kTTAE+QUTEtRlCnNJAyMyCnfnApzuWzaSg/N2Az7fjTkQ8RmZV8wafIpNhVsUirn2zbP+6da
ye50iiUJMrDEvkXrcGtLg/4ud2n3SquperDi0fSGpkt/W6j/CdT8yq1rtq7b+oJukRUe7muNDSLz
pA0DK49Ct4yQ7TRz45uRTYIrX9FReJyQLtguuN8Gv0+ktxjKpIYaBh3Ml0IUOY7fTNjqzEdaI/lV
l2b9rMd9PXiaOcTFxsak1JchxcxFAcv8XKnltuA6wlGFRKBuzddaygyjB2Qa20FoU4yUojLDuiMM
1vfsKN3U1Ap3WEIQemkOh6sZpcbvpvA+yZ3mYYzH9Jil9oveUO2QQfELosiV64D7gkr3MrwVji3n
WchKPzhdH9mB3ZvTsxmhdFjmUXWakQsRPI1ro4hgC1BPB5KLbDkP7+v6JQlVVOlxdHLXzH9pXUSa
PiVl5ZCw+rJycTC1SMELRISs4r+XymXSorY3Sis/lva96WD54kxMSxBwXZ/dUhFA8g5JbugpPlcL
VlD8StX0OBeonuZM+a0rw+yaEVJKt/2/Kz9dQyYFCQ4HTCHW4WtMWuoUaCsqs2MIY/qQpcmSGY0t
NwsNusfTGTa36V0lJRe0iGEv0TGKd9Bll6cXy1Ze9nVXHotc1r9NyIJ4g95bGNU+/pnDzgCEpJs9
JdacJ1VmhYD6VRwE6nDckYeGfkDxgDMMfR12WtMN5XFII/1Ii3n2K5WxbRt3f1IpTh7KWG7c2EmV
b7fZvpLQhTAcXQ3eBGwFX1rT+lyL5twpj6wenJloWlTpABiEkUImFeWcTT53zR9asemrrxCEoaCQ
CEYUhrIM9woTibZYdhpXx34uAAaBR+lDnBJiZ2MneBjXanGhZQBYqNrQwMAGXd4tNQqqZlpeHY16
DL2iqZygY3DTsA1QeZxjOf5rD1Tfhx2jGbGiRH1UMMhwd/ukeYw2fAp8hYUyJmp8UDufC2fOXIzR
jmLADarqOCuN+U2XgC2RDbYgDCwNB9DPRzpOxUaWy/5bbmCvGUmydDph6mBGZic1951kWJsudD7U
aC42szNtmNlILqbWVD9vf+vVM//8VBQEUBdBHozX3lUyGA7GW1fHNKS6n6n2fQEve1sVtvZxm9KV
8wBK0MMoNsqajJI4VzVDVSZVTMkoj7OjJF5tDhlB6J8L9PC1MlleF5aa6LaB1dm835rYbVgnZo0g
3Ai71KuHQkVytjHzU9fKdHTNojPY3W3Ors8Qq5I0Fa7KUnpEg9ml0CEWnzK8ajOo9TmavxV1iknG
BUBA9UPFSjr5XyWno2orQ7Lwnm1HXj7nTLoM7Gubuz6zg3TsgYayUFS1j7JjywZJ5DhqvwymWDBi
eFH4BQdWjM9CAabY1tJkW0GkplpCQtmmWM9oOnEk8Myvz1EHS6ChwH7C/eMeL0RmbtIisQMGHJ5r
2FacoO8yTb+NYWwkAkG5FsdLYpwVQG4tNrB7yQ56wG8IIiqsBmfU/rK2R+gGpB2wTADHWLxrbrdl
POeDZAUJpvZttbkZoGwNZSCJvoxBHy04C0anY7aHZqYCDNC1wocbilwU6iRwFuBSX8pJG9KpGY3Y
CWabedUQHhKWoHjfPs+Dsq2l59tSuXKeWKxjmpaq6LZ8lUWMuqkcKTzEoK+zySKTIWeS29lm6gjc
hSsp0fUlxnFARbaWlNElW7pdK4hBqjKQzXSXWLDXmAgn+Y4qKmuJCHGW2qxtDQtJyzLIzMFTi7/l
eLKqRGArro4N3CBClA0Fq/owP5uLdcJwauMkZCVQPR3d0LJ8LuQ+F+ReV4l8oqGQ0nYQoVweWRNL
mRTaVhn0QwK0oRH1yb0cFUXx1Te1MPO5rR3pCiT0uKsxnAwpI8cuAxYl4d2YO4mLsm8roMLLNaw6
ZBpuDDBXMuqsnLqNuxzbChAaHczJrZTU7bGuLKR+Y01bFn1RtYMWUHQW4ApIxOBhcic3mpNlVID9
HTL50e6YW3tW13m3Xw4/egFgBBAxl3qcgwQIUB6X1zNl0/JnxzxEWpR5ckwjXyud0J91q3gZEBft
68mJ3joErPsZOLptpM2Ja2ut/ir3ZnQyWZNtCzS6eTIFLAsDsCWX5fqvsnS0lphUj0yB18A7scsX
G0BqmDZAnLBByxWdmSAEeSG15wJf/GJV/sbYKv5wHH7cPhe+lXU5F2S64ZtYSN4vC5Y5Khpaw+w8
sw8A4OUu1laXd0rsSC5KMs0WVTvmFVNT+x2rbY/aSXpvti3bSp1ZRMgL9uG+VO3aD60yvrfaNjxa
UlI+d3LZPTkDG3agLN/NcxxSr2kj2es6xemJOfVG6+sWkNgkVgC9Fagv3kEBU86S7rYt4DKRPOW0
CmDQ+cxm0z7o2ExWVltFbe+k/h19RP8lIf6O5AnYi9ayD8N8APzA1UaN5MlDOrzcvqZVhmBLkSZE
ahuFx8tbmtWi6xIddCxjItJs+k6RvFd67bPZ2twmtfLyESP+Q4rTL5iEWcp5bNuHzukfw9x8sepN
Nx07A0N91VGgNEXEuIuSrBQDP0vwhRHyUuQdpeZp14n6k9YOz4FVVADEg5TzQZma9Yk2AJ59yIYZ
ay61vLhry8be2VN/r1uT8nL7AJe7OM8pL8IHiAam8eGq4GJxHpY8aDEWo4Pc2DiMpGbRe42aiLY1
XT9cFCAWhLdiqYug8xijFIkv6mDqfzCqSVW7iRGFlT/E3fDaRoNVuNQa1Z/tiN4sFzPAYuaydup7
V2ZqN7lp6fTPvS0XsddEY4TGxUnRIgx7L1NdwxCjaf6o1Lh8HkuVqv6cJcAumvU8h35eKll16PVc
+9OpVZJLnjrpurEpE6qpAiN0pQFNBcWxZT8FspSAAXKvK9d0NhvUkA4A3NffB4uYO1lxJboNW8E7
vopp4RXA11VRzPx0IfnJPFVr0sK2+yjAUMpuU9/XpPiYGm+PLSkiS3QlH0Ddyguo2QHMGLDxJXVy
pteVqU9CS2FR4FCAZwb7BPz9Tm8MLNguJNIp70MdeaVGUSPLX2f8XxRvXu8Hf5JEIMur53f5KRYX
LuZI3ChlMkZBJ+1zmcLJq7eZurVGm1hSsb39LtaJWbBpQHNjGD9HbOzKyYi7KQqS7DXRJH+Y/g7x
c1Zmh4G93SbFe5W4Tew5RQnLwm0uPTiXRyyhPxC48TkKFFp7arhn6EqY4ofbRK7UiglHAoVN7DGA
lwzn8pKIY2BWt1xaSdDk9rEPX0Il3Y5xjqsSxBhXOCKwA0rgxUFKCc4ApyUHxwnDOGdAeynSwbCw
rFxDxNHVWvltrLVpm7KS+ZliRBszUtJHFtvtZopttF/H9rBF+4x6kkfgy0sFTnatR+1jCAf/oS+0
p3JwrCcgibH/+/bpfNrYCzVoKg4q9ChsLy43XOLL49FDdHokY0KDGI0y+p0SBcy4Q+U3f3T2ChbP
/mx/h6G3CU/FH3zzbeLLb1/TRiwNJYzL4fOqZhHGrYISBXAzyL65bRnMJ8xxdOiWjaQWAEiuAC1g
D5z+HzXspL7kdEqANcfMTxrU9Hcc1XdJNXnqrG8tw95YDvqGpsOQ2l7xmmenzJoFvK6SR5kYkH3U
BVEz5sjXaNZpJtmggZIPRK9LoMdCFDKNgaCxiNQyg20wHg3jR9S89q3uxRRQutvnvfK0nfNP4J5C
qaSpkRomznv6GdEXa+pIKHlDJ7vaVyFRy2HjSoHNQMVvCfgvDztmll4h4qZBOO3G+i8LZxIN7zma
EtXou5GK+o2vH7mKzPmiq3XEw/LnHpwzZT0WWpc1ah8HShIMtuliR51XALxt5B+3j3DFAoGSikAI
8Ctg6vkAxQ6TSKVwo4NhYxDVrY8Zmoxjk1ReKxDYa+2I/BkADMjKAw6CSsrlEY5SJdulrsXIbalL
awTJpe+5iAjfDos0J6hACy9ZGaTr+OIsVdoZtcQoCUafBeHedJ9M3Y88yWswnuD22a1d0jmpRTzP
LolmRdcPGUjV5R9JcqNT4Ry6RhCOXXWULAwB+WtDqcHx0vjqk0mnNimLNgnUbf2kvck+eudIY21O
9UfGAGgsvt/mau2azulx15TWk6HSHvRKDGHOKi+LUYSaRInOa1V5yRX3nlJjaqnUgkoy+4m/AdpJ
8ZuT80cX5B35IQGf8rDEmtDIFlK5vBcuWZFmhaaRoGnk1dLyRzkqt6UVP9lNuqlmx02K1m30Nyeq
GLG75mGepL812kalXpANWlGYCKMQHSK+BkAB7F+KSw1furLynAbWg/Jgvti/Te9X6cm7xo3wz+1L
XBPNc1rLJZ+J5symylmAV0Fb7CsVnUfWR1P3ZGSi2Sdr0oL3DA8BUQci3sWXPiOUJXVcZ/ZIAxOL
l4sxIb3BSEQFPs9VIXp5BOhpQOofw5qW8OOSzAIMiIp2pgFKzyf6aO6B28yf8qfhWQlqN/TKtCAT
FoF//RQBaLSA+0cBAMnPS6qxjoW+s67TIJJ7IsFXQXcyQaJm0AWu1qrWWpB/GnoOsdiSd1ItBPMK
xDQJ3oyNOZH5MD6irdFv7zRf5A+vyuE5Lc5qVjNlSiaB1uguq+PfW/IKL4EgAHFHgYFeDujSIUK5
5owt9fIA20ZWO+SJk6D1Df9f/TggVKgtA4sD63X547IyqHEUohmhpd1jqeTYMATHzPu6CAA3+x8i
HAeIDhVzZg3cSSMiZtU9VFpJUucUNbZABlbPCvl8y0GYdr26QtVr5jhpTwNq5ZQ0En2QpVFU71k1
94BhwalY9kYAGXx5aKwuq6bJ8F4ndWDbJlZgJp3Z8BqAeFGosH9NGFaJ6qmR+V3BHD8cHSoQimuv
DV4rwH6Y7ICnjBjm8hN0NWRY2S1DDyZG7EmOfWjQNO7HsvZ3aivDY5joKrDUa1oKa2NRO0Z1Hp4H
pw7DWW9YmC4PmTpbZGzmHYLf1KXYOy1gbkXxwrsB4AHIPjRN8wVxs5L7eiyiNFCMvyXODy6Bljbu
0vF6WzBXWLogxF1kFPd9pVOJBoaa+cCR78PRCDC/wr9NZsVOL7Em+lSUJdnDq8AIPfVDnqRpkIxO
7VdhEY1kmp0Pk+ati7JkTKgdKqQr7DHy1GoUgqHW+fznA7irm6WkQXBTpkGryG+qJG972XjIJmkX
yuZImK3fU1N7raN6N/VtRFDsBJKS1pmb0z72WJbLJAFGWaAW1r5qWTOzhAOAIvCl6KIEKg+zGNIg
bgxiMepn85NVGYI05ZowofCG+jNye0gScbFsTbW4B5pt4b091vXPWHtQ1GTnIFFz+5bX2NGQIsFF
A6WJppzLJ5kgD5XITgZ2tMZXsHcD/kJbf7m4Y6KP7YwKr7B7zRrDNk+D3jeBhoiL70r7p0Qz9Pfb
3Cyiz1kd1KqMBWCLBgs0zF1yM2qDQ8dmzgJJdQq3GaoSIeno3yaydmTnRDhmJqOr9KiUsyDOXM1X
Mfn2679vIV2HVBiateH+XDKRR43WtkYFc9C+qdkLVXcN/XubxJp4oSaFGFMGxg81qksSSp2HmPxQ
g0R0n4dPLL3rQ8/M725TWbsNwGFhbAAvUA1+cm/dh0bDDGhErZyrP+gywzYIAw3JAsW7FicBIvsP
Hc5SN21VSqMSp0H1lsEblGISKgWmv4REjjq3qeVtmGf7rKrJPAWZFd8Xii54r2vW9eIbuEsr26yv
MIoZKz4xVfo3SlfmH/tHdWhsLy79+HT7YFfsKLqMkYQHhgMoBN71RlSYtMZI06CUginJH1jWuWa7
G9PYjytR+9SKuCOBilQBaoIwojxGv28SPcJqgzTI2Uw682/UFiSzDMGjWpFItNkAR4vqPzJon4NM
z6KJQarjMWwm3KH9IWcdajMbTI3BJYqQravsIBmMDi5g10yZ06w0svu6ZSrMdN8QtYzced5PhQj9
uCL6SyV16VBa2hA17oGNdZG01LKgVm0T0hi5ctv8ixPD1aN6DRSPDpz95RvOxpZGXWumQd38SubT
MCQwz1ge2Xy7LWxrN4PmOfQ3Q9TguHEHZtJQB0LYASvwg7UxxlSfyNWyLSZrCR7y2tVAUSwoTgR8
GMRyyZERaQ0DsDcLjByblPVXByN1LPr1yG5RFQuid5lIwqPd06EeMGquBRET4x1t34kelPhYZyKc
yXIsnClCKWnBdC3FJGBtOWbQX8LaHHTaNCRJkvpNk9ylZu11bTCU0T7u7T1aIgTu7lqIB3rocYFY
wKJf9ZHlfTPNowLjFKgn9A70RN4WDzbGoHj97yEFOE9wadclswVJ8Q9BTjwqmaLVKl0IPqt+5knf
Z7/wtbvbMrhGZMGpAReHIAmtf5eHmRqznOfDlAWz8pgyYrlqBeTf5rdevd4mtKbHDVhF5A+B+Ee+
l3tVlNolQIxahrYVkvt28ZRuspRYL/OfKHUnUc1i7W2dU+MkvpCrWkLeFMI4RMCXf+hRTwa5dcXJ
0eWXeHE8p7QorDP9OpeREhuSjhPsD7OV7dg7TGMx+p3plqk7pIeEbtrK6+t9url9pCvG6uJEl1d/
RrkyNS1njor+pmMVB8xvf7c9sT/+OyLcaxuieU4iC9fG2u07/Zn+mEs3fLpNY009oVkZoTOcf+BW
eBpyE/fOlOVB29HfJdpw2hl9TWbr/XdkONMhtTKLJynPg6o1dkUR383Z9G7pVOQ2rbEDF/ATto4o
g1eEAL2FWjGneTCiU5n0aLTZpGO0FBoMUTZtzRrCfgDutIxBhGt+KQKAjgAKpRR54GjUdJUQg1JM
bK68fW4rbwnge0RkQJQiMcR7ECxqHAd7TqFw28SNDXT8t6qL0ijQcQJKa5llE6hIIC5QvEeRhnu2
ll3bWW+zLKD9vm9jYnT3avZal9u+Avzilzzsp+Qjj36i9Fwrhjt1Ivdilddl2g6SOcvAGy4EoWFT
amyEuJfyzkLQViWbMUyWJa63z3SlpoqQEDUVuH+AsKF78vLm4hajGPFvHmBU4kZ3Z+8j3zPyh2jI
Wxe+4aYorwhIrgjLBUlOWOY0mlJ9THJUPYaNvB992U9I3JFHZV/fsW3hiia2rjwEEESHt4NgCJiP
5YPOFJSilIYzyFCNYZZvSwzuQnVKih9vs7WiBTFIRV+mvC33xY8I6s0KHSBdmAWppqOJdztnWJuo
nbrwRWoFKfMVYwm3FiM2dHSiYCATp3C7GiAdI8VrKzClhgx5RDG7j+bbfNLZXdUjnszRjXlM0Isp
uLu1k0RXFkagIS2LhAJnppGsUdUc/wssPRiGP31Ah68DSNB4BuQ6avyQS0w4u7wsbQjLKo7iOOi7
jwqAfNlAU2S/z9HE6qAQffvSVvhBRhbAEYDglkYz7p1j2FhrSvOUBHNcuUW9b7HSoJkEwdzKW4Z3
CBcaUF6E43xeFiM5czU1dNTD9FM+955s/DUd1DS+jh5ZOr7+ocOJRWLFcAx1lMMs48kMLa+XftLy
CfBugc5YkXToeCT/F9UIGeQcQlsxWIMps0mAAaW+jYDBSwwFpXkFzmeevs9DpQiuafUE/0MR6OFL
mdBbRavQgZAElZW5OsJ/lT4VdU5MORPwtioQZ5R4dZhVtFCKECXFNgSUapTBoPmT9ZYgSBHR4XSg
09dsme2XBHmNCp5GPSNHGCka3rFWW4Mng/yMDgAhMnTcY0IrW5gadkGDGWmTrrbvFaBX+zTZSK3u
pnHuD8UEWB+mqqJDpDX/OhXwnyH7zSL2vZlEjs+K4OBrAGREgw9AjPw1pmNryCNF3gv12nY6Ye7l
29Se0APx0NlMcJErOvKCFneRQxSlfaaAViq3fqb/1IrGbWRrJylHTD3wEA66t1XJGkFEz6jkf6YF
+PEKvUPRQGyCYCPNbkJDv8BsBSCjEK/XJHYyz6lnAY/XQqQtFhtgqAXmgWO9fBYY8BMyJYcdkCrb
LeOUdN0HE9VXrvlaiGAOHPIpEMkrp7i10rlHrj0oq3CTOcY91b4npn6IGXuI8w5jWazd7ZO8fu1o
FICRQT0YCg16+ZKtJpR0B2DwPEDLNxlgzNhjZD8P9MtK5ZIM9wT13sk6qS/zAP0ISudb/f1c3Zsi
pJ2IGc7CJFXYxU1RwVabfpYZCUlaZCnzOiON8+f2uV0/LzC0FKdQAbRQauYYUh0ps6k85kAVPYRJ
9dKVDalYC7YAxo1NgSuwJhcYXIAkPJxxFFE54QvlXoJnCW88pkAHJEiwSeyl1ju3brq/6J4SJ3au
xH3RHCi7wSNeWh75wb1SZHVMnqs+0DPaeC1gnh7GcpU7rWeimUArpOB/YA4EsA8IAvhQwwI+q5xi
ZQjSJNSPOcveGI3UzWwZ/fb2pS0a+CJsh1sAaMUyMGRpjOKzlU1oqlJdD0OAsqwnWZUXZ4LUymKO
b1Dg8RV5mJltU4EXvFaJ9L3c+6DYbOYi7XYAAFJXkht1oxut47GUKd9vM3idsFo4hJuA2ivAswY/
JyS2S6WAIzsEwy9dPenunWIRjGIBThRjMt0Gu3pvE7wSzE96SIUgbkOBiO+asvMSm9Rs8MuwlehP
DEQVRs/33iwJtO/Vc+PoLDJ0FlUMdRijgVQFHbaJjJpY6nPkNdq9Kizsr0qj9Q9H3FPTep2qoQOO
IPH1C6bI3iV/HL8jjZ+43//KXroR3JmIteXvZ6xFURLXgwyCx/nXY+wp+y9jmJazw6hvZE9ReYYJ
uyQArz9qxxpnN/8qE3d2S9Xzb0vBld7lKHDKsKyQtcwXKWjNQ4YZpmFrYI4pxiH/uk3nOlXAEeIU
PHrBe7U2NDyv5Im2XtI86jrpdkE4kAoz+1+iV6ZtU+O3aGiUkDDn21VGHc1ZBMLGg+pURHbHTVy7
r+NGk3fG/kfzsyKCM12Vw7NbW/5+JhZzV6dKrODWOvkl1Y569JJpgiEyIhKcqJdhIk8J1XGa2uPA
Pkb7WGrvghtbooUrhXjGBifdwD7Oeb4IHxxgD0PEnNjV36qWpB46zIptqAoUxZqKx+RDtLfDBUdc
y/GEkehUw6DVIZATRuQQxlirBCTWju2cBMdSG6M5m0bJGKiMjHfmIREYexELi849u3msXyhAAyx0
9F3tHujwJLgTEQEupow1RWprPR6DEBmM6g7NB3V8r/0cn4ejfS8fvicP1M1Ot4kKDo2f5551EeC3
VjQGWVF7pVK7JTCOhSnAfq1SwfQODDRcMjb28vezo6sSTDLIClxNyFyVAEzQfDXwgALCyKr/EODE
CyN5xqzt0jEofgP/4VLjuc23w+A3yRbRx+0jW1U6CN6wCcRGwRCjZi65iYssVDGXaAwm5V1eZo5v
kOUi2FGVubarv+OSBNyteS//Ibh0XHMEh5R1jbUQdCvNlRPX+ugw82XENhlk2QRivuY6nBO7Mkt9
Otq0HJEMnf46hLC/P78uDRirhOgXPR1wj3kf3e6tEV1xkLmqORUU+0iOE32+fUcrTFyQ4AxSWVaV
lWKoaaAqP8rsN55rXT60mCbwqJSCZ7tiZC9ILa/6TLbVvuolG0tdgjxrkSz5qdk/GNaFKKIYdJ0O
CsYo534utLiksyi3cdDwhiACzmi7hY1kIHbB6I5IAlY8H3D0DyVO0S3zNJTJwmPqSuqm2NCjF5Kf
aq4UMmIKTm9F52FCtI2sDDqxHeCBLrmK5Emd7CobgZPvSaHPZEQG7bYsrB4ctvV8htGYjsgpH0PR
5i6tINCjvM/raIMBjEQ3dzrLd7cJrZ0bkt6oSqOTBrV9ThLsmhmjnvUMIwR6krC7rHq1ix9Ljk7p
v+7fI8WOEv+yLGLBklweW1bSMUm0kgFrPzy3EikUv6pdYFbSL8ObMJbvnBLHlErLaJT1lgVYb4C5
VhqN3b4pRIH0dUV6IQO4Av5F9RGO8SVDGB4VWUYysKDT3CqQ/bDcytKOmWTOtvVdKWrzXdMP5+Q4
sRvt3ColhquKtfRg/pbUyEumVzXyFWULpLKgSWPF/F0wx93WhNymw1IwZwzUy0uZ5OFp6L3b0ic8
Qu6mGsZGZ9I6hrGN92hQM13LcYd7OT/GLZEGXxJkbz/jf86FvOCKe1djqJjjaOAMS3/YtC59KL9b
97UXko4oAMPH5Ddm0x4dwSP7f9bgYi7M/+7h5As/FcvUNKFY0+cd37CViUwuVgKW5F323/Pv2SF6
PlXuSFw3u//hfqMC1/yzTnHGNAZGAOeCmYH/R51zNMbezkO5TZa1lW+b983d8+ce0C0hPla+f8eu
WPwjulhOfK5oco7tYEXtbC00e/fF3KPV8H6PVb/S4+H3TqQr+Z7YK1qc7i+nvqZpFWMJ4mFyjxuJ
bDZ324FsfSxf32PJ/G2Z5Z7hFTXOkxrrscYAAVDzlm7WU/ey+yviiE+98DQ0znmC8enVSF44Msi4
P45+6z5XCIdhbUR7N4W0OC1mlPKMYeSg9XLcoKmRuthdupGeRXM4RLto+QWSU4cku/l5S2+Ta26P
7x/kmTy+/vgxej+xvF5wS0K2OP3lTEUem+ki9ArWI9vYq+4mXuZ6gljkc7bcjcfFV2p6B2sP5c8l
rG/H6u79QyJ31MMyZGL5W2KTn5R8xzIpdyJYtyvQZpzt/l8pMdA5AhgA0u28QTU07DLV9FLDcu3W
n0/eQfD7nAt/9fuccjY1puXtlGGptYPt3QYpOiL/nu5EN8WF9VdkOJ2sY39paCxsvGCRtHW895fF
9LffLF9Pu6LBqUCsEwzb1AErOUY6QEkcNwkZDmjgTZ/pMd5WHnv8LylyCpClURgVebFcjrrtvDe0
daWEudgGvhOtZuWDuyvuOAWY9J1FUyfXnptN4y03xYIm875/253+HkQnyXmmV7Q49Wdjf8eo6zjJ
HnS8TeyZgY/nexIxJRA+PvuNgZ76rJvgiaLr+fnb35FEH4IrEggen8w0qsIaqxwkXo66i6EiJJsw
Sn0j1ObLO7lSEf+8009VdR5tpTWC0wh0pu3hzdy+53uJkeJ+t6tFh8b3LPK38wnIPyPl2E1ehgZu
53ikMql8eBWYcgCTK8pirhvdM6YWps8oZaFU570NSrX/5j1sNow8FYdfGfGxHdo9vJQiF2oxQ7cO
kdMScxvOCta2LiuVc/LmHTd3T0+W+wj0UfBjtyQxhNe2+NO3KHI6I61nBlgQKCYvprRlrr/bnZzn
/DUl/842nh0mpyzKLIpoq+EwU4Jt0RYBd3fbJ53UHvHdPTSGwGrxE1Ov5ITTGDXytRinD4Ly1nw/
HB82dx2Z79tf7u7v6fQvThLYEkDhsekO0z90PmE3hA76TfQO7kye7uaNRfRTXHuDuu9yz34VvOpr
xXFJjPNnMLNcH5S0xqs+vL0xz2u3d9utc3Lx3nCQAmLXJviSGBeTYV5+nTflQmxyS4INzzGJvTvi
37c9fGshuWvle0mOc2rqVm8GrLXQntsGXdeTq+5rUi5D8o5B4qrPBsP+b9e7zaOIJvfQI72YUpo0
2rODjTWFX+oKGeVvtSMgw4dmEMlL3rgHHhdJnjEFvHlviIxGTAHw22mzL/xvux1qgKKbu1b+l+S4
161QyVHGHmwd3o6ySYqfcoCHdvvoRKLIPeuiGZJoLHroyNHbvKFa8Sj3bue6t6msmP9LVrjHPDWs
RDEcrIzuQXZT3BFWhbrTg967vQKHQ3R0i5RdKsZLepwLYNm0M6UW9Dzt4dg8pxKZj7vTSailBJLH
R0HTDFxeo35eUf6n+S4SuOVYbrDBT1mp4GLMZo3bwcC5NwgBHjA8p19vg6f7efwk2hQmUBV8/CMh
tTNXy6kdX5Kf8WZ8LERKXXAvPChyiNJWwY4s+BmntwN91kfPlDbZS4XEwkEg2SsO9YUM8GGPZCRW
Ptug9XL0JHIk4d3gIsT6NpKT6J4EL5VvFLditTPtEAcnOQSbq/vHGHS8l9uP6LPv65Y0cPogzku9
K7FNCgy99S/vk++QudpjXp+5BI7ffNckPzJC7qUfh+NBejgePLd+cHcj2Xn/rb3ke9TMpByt/yHt
y3ZbR5Zsv4gA5+E1k5Nmy5Zs2S+Evb3NeZ759b3o27hlpdVi1+lC1cGp2oCCOURkZOSKtcJh3vih
Slrnb7ySkFi55uLULu0YJnLEfKK304iDuacpMftopVFDo5lKTGouLONCLGTVFVs8c9aN30knhWzM
oiP6dvwTPy2FpgUnYwmwJlB9gfFz3pYK2Zm6AyqNt8OJOE4EdlGysGeWnEBmUo2s8oKY57FOFyjL
KqTamgbxC8pZyrELdq75eX+PLgV69uGhFvMKTIyYw515CMr1ltJMo6bwYJjtUgHvu0nxjj+wgid8
KdZ8Ms8kDhXvDSl3TuzDijw6/ipcbQvyunhaLg5PRsD+caXQWq/xS7wXIQO47A47ku76FV1MfZe2
CJNn+HWpe80EKy3tgU4nKHo1KSHcGSz8hCbOosGF+MWiPetxNJJOwi6ZDs/6ETwBbrtYCrpx8buK
x2zfeBXkjdf39ZzQX8wJFa/B9Jwd2o7vb8GlyWMCxpSJftMbc5RMQYiTLfw6+xzA5oAyk1mkRVDx
XYdRpM+5SvQ1JNBrfSWHJLeN16Wq/JI1ViEhq+vRUKrvOYNI6LNhi5+tSES3dqP/Y4rGPhVFegJl
FAmmzB2SW8G0+V1tl684yZaKgjeq/Vc7gVUSbMcqBFk3TKk7eK1agU7IIIfYHWuy8tf8U5VZg1PC
fb8Wr0NLQYOlkysztZbGAucJONFQiRetgK7QImSmO80ynLYjQFKcaUsLM9stBOOF84XlwBWzuI3T
+ShLGkue6ImjiW4q09JtaClIKUz4EDykpCAAmYs5cLTAxPUrsVGzRIq1MKJvfNGdEMziZgF3GlNp
KKRTYT7vQB7ZPir76Q3FNt9EmrVYO1pIBljFUHAP4TY7X8A2G3tXfOhkTuY2SwzMi6NiQgheUtOU
V2Cmp88X7WCbotW3Fh6jJstyoS5wP2DdqHRcuwMTUioxH2N1vjI/KwLy+80ExJ3TU3MQrLhyKYmI
62rmkpznUjxm+U78REZXtDhPZgA8oUcpD5jal28vpXC3AzLoyQB4xjsAC7OJ8yGq+nhEctxC155w
R7mmS0nVnMb83of/2GDSnM4Q2jFo+jl4bYYXCyUO8rX0jsKS8v936P/HCFNJKfW0GiYPRi7mW0Br
ukrp6oHsfUrXmeP+h/eXf8zNzvAz14h7ia9HZAGb3WWX7mht0ieUERembg4G92aOyWhUNZPUqcSg
ngueAEC4FCF+lyjnzf3PKJhg1DWiHgsVfj8mzzvJFPZ73MHczwUzorowjPnPf0xWmXfoLUJXKzZA
/W7Y02Zn469LYzafBs32ZUj6LR1dnGa6Tb+i84IL306g/hnl7AM/zI9a6slVC/P2wSYrx2rNxery
0kIxQSnMSjWQlXmEFxzQk4lLw2m1evAdi7xiTp/WX4b5tbA5WHac/7floeQ9N/FK6D+dx/1jXBya
aZtGm3AlAmPXNt4nr/xf+dCuMisG7vkpcoXVv59J0Pmji2tmfEUTGTPMQUkN3+sm/jR69WShtu2/
+tC4gvmCxxvfFIrbXDdGNzQALslB5bxHjlT9OyjdPGxwls0SE+CVUcAieT3sKskEheNE/lTUxygB
c0lm6fnL/ZHOjsU43gx40CApYQC1xzKMaqE38nldiqchPkGukITtkjbnd9nht4m5jReod6ivMMPQ
lQFSrmUlIq2PySVZoWr/5lf0kOCN0d8fVsLmkaNO5m5fVALUI8FIRbvd1tu9de6cp4XNdHPAUISE
Sg84eiDHdj2pcS6GStYWIkQoUTKQSlOplxp8b53cChphwfSJLh50ljE2khSNv37jI7tr6GUywXlr
aKRHYz3o5+z12u3dITLVvbdwhN/wTfAGyOjORkMbeuOYE9zXRV9uKxFmoUeQd26H/pB2MUO/kf2g
7wSqW0B6z93ZzIHQDGANLiHgcjIP5Vv34m259foLzPvKg3l/a95y+ytLzKEQK70/FQEsVfZGI9HJ
sGLBjE13A/INWtn3rd26DkAlDRRfWDb0fLEkQXlSykgQENliEpNdmVmdSCYfhREJKJnHjsokI/W0
53bArXXOGU9c5sLWvFXZB2KFB0kVyFTRm8Us4OgPA/SdOaTMa3H/MbgNmulcJOga76QrGtoZNadD
794f+A0ACBiYANJEJxQwh7/QeZHCN9PIp/JJqlaR4ba9SvltDMzXY+EYKujJaasRiNUtmL2RLGGu
Zw5CDbhNcLVdOyLfxymneYJxQmHc6jbiqlyh7fnluBTLv0nzmfiD/huMEXTXoDJiNYFSLlKzoZRg
yBxHapbv/IwvqJ4TclBXPpkIR9L3Dv9P2gkBfYlCvBNJa56MxNU1IjwsnaG3Mu2rD2LCQyQYWZOA
3u8E1vn9LrHDdU3ffJcj2j5BQ80+svKAHJUFd5p/9d40MPPt9YGn+DymIQmJ8Rhv4UhPC1vpRo79
Y2DAsl8vqdDKA5+g0fY0diZUUsJkM2zQyqUspFm34uuVHSbP1lvw8Ak+7GyiVWuNQEL2trGXSX2i
VpKZVCrJOsoXous8P//z/IG55HpwUSOnfos20RNsThZYqTrezL13SMV4VDktOMf9xVJZxBI4WBW5
LNR5z4prwM7NviaRnVJFJfu1RC31kpuLZdolo0y8DfqEi6YU02pWK84a6D6jS1ydN5zRAAHfTCI+
M9miu/Z6FsGaziV57xknyZRI5mSg5DNBJUL9M3doVt2L4tTnCDdPEJMqO/BVqZkdx9THA91qeize
0FTckDg5+Yrj/b0/579HD5IMHvKc6kzKwbM1ar4Z/DQPAu80laZabxstXeWyQYTOo22S2NoSKvr3
foI9IONBwoMmQbSDX8/EkPFik5exdwIr/ukUgI+OXJYO628uketNe22EuRGogHwaRQUjz5fDX9ve
6HSDWpctmEJHUjd3dra52Zk2Ctbmbue7weHhdb22gv37fr+X1ukDbuPHCOi89Tq06Xr9RN+Xijff
z3n3PnFelx/JvR9Ovuop+EQzJc8fHwaq552Zk0u/K8nJ2a8BmprWa4FOlguogE8XCYLmLffrAxSI
xc0En8i1mcAI1i1FrCrPw2vgZHcdUdzJ7V+LkSRufuBelzAssxfdMcdeZlI0uMdTZXgnWS9opF6U
cuHacCM8YtH/GZDKhEe/lJq872ChsrNVWJO3kvBWuS6pQYO9/1qQ4bmionvffW7cfQ30eENXGG6N
y4TOeHZYFvqQ5Zl82sy4hJLI9BAS+5E4wB1tsZ3OQMwsbZ4b4CrkEMhFAdkGthP5PLN56sSL6rCX
T7hUCCYApYDnAKV+2L/3JLdaS0Mu9/R+f6TfT7bMCl4ZZTxXzaBVJjcwWpnwmprYPgn/eubK3l02
n4b5+Zm7Zt+5ZQ63WWeUHtWUoH/1+O+PwevBM86tc0LHNSW+Q0YhyM7XiRke/aP3sCLjJbPUF/lj
SUv1Roy8GjnjqyJIpceobOVTFpK3QiLqqvLtpSz4hj9eGWH80Y9EMB8oMGIahzf17+OUkMHBI9rx
/jL+TlauZo/FWgV1pg2V2Mkn3QkOjw/Smvu8b2Bpc34DvX9EtjEsNI83YGE68G8NCkGSiY6ClUNk
czus+0tC6HlJV+BGBwWGBTVTUMNCxVFjqcDiMc050O1h9nbC3MPgW6d6dyJQeCHD5tHRqEMV+sRv
RgJ5va/jEs3lDZj3tX3GIzl5EINUGWbnSAFAnF9x7JKekLzsVjF9eCFWQfbnp2AdoI3kuLCmN4qj
19YZ10SGloVRjNF3l/BdXcMzBxeASwR16+Flm6/2e4UGSzCEW6Hvas4ZR8RdH388zznUw6hpHxT3
tFI5AsOaZQFUsv4aP+YZ901z8RXrprf8WG/GJSXwe6GcAduAY/h4CnxOnlZkOlpW+vAubyOUoKnx
n+AhrueZ8VEwpXfapGGVa8vOzBOCnyMDgvmqLe3nG3diWEIJTkamhKr9LwUhKMFkvi5gReE+H8Jm
5SRkO1Fq4T0iNEeyhD76rl/8iu4/DDL1jRy9ao0wweDG3EFeZIU99Kibj6rpAGIqzjkrRQFi8bXn
Zmj9YZZJviFI1gHcD7PAl+wKG+pvyV7cfmqnzTF5m5uelh5EbiVeVzPLeKo2pblmDLDY0o1px27p
dO7wklPj8S/QQ06Dl6b387naxZhlY3VUDtpKtxJL3i8E/Nvu82PojNOKTaAIQYoPiYF42dndavAI
GkOccLvdSuuCrHMTyCL+f/EOeytVupoDxnPLSE0FJYbp0noGng19FblTjUh4efe42H91I+O/Msa4
quxJUPet+Xmc0UOXndqcKhqpeCtWD2q8cF29UT27dhzGRUVO4tAoPVubaJchDvJPr+saMMfj/Cpq
3j/rliaS1QJVwMzre5AqmZ+JbAGcjXhhQ0fP3M/TA/J439qNFqmrsbECzHqlV5NUIejpu3JN6J4Q
B91EaGb7Ax/NrNDUVvct3oBAXFtksltwj8Vh3MCiggekN9uJV+6ChZv5yD9eoDNxp54gH570sFCY
tuL6RNhb1n6N6w4yn6Vi5+1z8ocxJtqEklJJSobl6kxweEM6zzx95wcPuulwTuKmNgda1CUZ19vJ
yQ+zTMgJjDQShRhmU7LZ7dBMgnzIXukmIX/Itjdx1Vu7vv3pLjXjLIUYnQkxCbiDkzGH4efLBimJ
bQuIMPmZs4jzZ2vhVrl+4swM3A4RXdqr87rdOU90JsRETVL3cg/TOQkeQB1M0LGAw2QLmKT1btEn
lPqOS3JMi+7IhJp01CPUsmGUn1uqsLanlD6uHM929iJQVQtbd2mITKiJgjgx5BahZrNRexBePbnz
S/R/0h5x5YSs0FijVHoc6KJ8Cl6DJ/FTxRsq99qTzXFpo37DH+8sGksaPBgCp/LguT09B2Afive9
tdu1z9VWMD9WJR0a8viI83G7F8lg7VWCdH5rac6rB4E1Suln/PF/m2G2bBb5vTC1s7+KlkCwnCSm
zhZdu4ElP943dQOadD3JTBxqMvD7DC0mGR7KEf7dXg2EkJBiu54HBz2ax68lF/n9bn1tkolGHfBe
CZ8puLMUdnIAFTW/Ap7BpZxpmP3mKXEA5DFeuS3YKu4PVp5/+d46MwEpinylShoMNq6IqYFiquHM
RxvFydYpPVDlEOCW5/cgoGThRxtz8+Q+0dfXF6QmE33dA2J0/4NuIGWvp4IJVIFcVkHB4xRQd6X1
weHmshKczqKonrTk876xpQyQfRnR+aIOxhrzHn9BrcJCwc2uyWEVOkJKxD+vc7uitkUxw3TpO+rB
CJT3P2Ce3Xuzz0QpNYjbbIxkHKoff0Dfev/HbyCLrqeSiUq1lEu932NtofJrkj/oct+/W/dtLFwW
fskYD1MTgrERkU/xNzaUSyaSPAQUbSUcng050rcOLmHNY0Ss0nB5kp0XXGeeoV8zCEUJdRb3hXKb
gD//UWLgvdYPI8OAs2Zb5UP+Q7PdgoWbackPC+K1hQqkE8AEwEIcHEUwb7bmyFGFI8/3Z/L2ifXD
DhN2uM7TAmnCXuQp3h8t5+HlRaAz+BK56tKF/fbW+GGMCThpk+fifN06NQapioP+1aVnYUKSnFn1
adxA1yRcEhmZHffeSjGRxtDHLqsFzGP4damT55xbt/rCUt2+K/8YFhM8qiCqPSHV8ZJLLii9HGb+
isfzGUCnpdrj0r5jkhp+aHy1HjGBmzAzp41sTrppLmapS3uPiQ+ZGEdJIGhzunhBr9HAk+RjsECP
EZpfvWuYvvm8iEe8bVNDRQWcwxAuZqIGHxk4iuRAQc+WmRwQCHEQffUbXGLcz8UH/9l5fm+K/2+M
bdyqlI7L+xiEZugQ35mJjsqgTii4KxYt3TxiwS3138Nie7hKfRREsF4quF2gEckg+cVdKijcvnH+
sMGEirGClJQiet8ljDeoXgE84Yhk7XJm4iyFi6WZY8JFPjWCPnqwZbg7UwIuyxZXg5W+7tsluK90
23P/mTomWAASkpW8yCECYpHmp6m3w661ipVZU/v0+PjoGLSwts72td3uwWKx/vo6JnSxz+T2DfTH
7DIBZDA8CMZW2JiGnc1d5N7KblfiZglE+E2xc29PMkEkDuW2jTwfDrDpTEhJ44I2s3RkG9SD8Ha0
pk8ZPR7NJdH425nPj/ExIUXou8STRozv+bK7aHa7m47787x96OLt6Fb0mmE+KtTaoI3M9uR1bVdK
Xp+AR3CN59CcqCPKI9xzuJIvSLSQbH5uzPvH27xH2EkVofs0E2RCC5plNvD5Esq1qaScZGgHiiDJ
HpZgPHNcYi1AZ2nWmgatM8+SECtQysg1fh4TKQToIdN34e/SGXYz3flphNkbXRsknN7lCvrTiflW
v8d7nl426dfuEgInhVKPOW5duhRYbl5JfppltoYs56pXTLPZXWMG4dz4X6Pr2Ts1pDYdkEFZDV1j
U37eX7SbVZKfdpnzR87bievHdA6aGsb7TZb09+Fha53pcnXw1qb8aYw9eHK9aaq0UE5TS/USmpbr
6T1IHMNcYqS46Wn/WPqVtDa10nmiOE/nBVho6SXerrvz13J75s0y3U9DTHbapbEStLOhGC9BZmfa
qKfbaDJ8QBeDaCvLXEbzD/7PTgAcH/78RzocyXojt/OCxcROZpQ3/fpcZqFYnEDm8KmMoktqXFhh
pjIvuqPhuVsDjKvYBI+QqjHNpYT1u+nz3sCYM2iK/BZM7rCIWv1lp6BUfeFcHjz7hqn+oab7XJgp
Gdf4xzmi0/Z8XlsTfckSgLIp6G2WvufmUf9zZZnDSJLKoRslfA9enezUyp3hsbNcqV+8FtxaURkN
5pBulMGhzhY+KvDBtUPawxCXkZ0BEWVS2z7eB56WnP1W4vfTErOocsfpRtTC0vSE9JlLqEYMu0Ok
AQwU4XQuZBNspoUQc8vrf1plFtYQx1QbwC15igwyxmbq8A1KZ9MD3ntmNiwR1d/PpfeW+TfZzSSr
gHwCVQ79Lxbp1LXoH61GRTldLgLolsBPXhKBBLZimIVbViD5gywWXR9p66ae6X4ukZ0KSx/AuGkn
e0gTRVk5AY/pvaeFLZ46lw+on77LPAW+NkcnwVg6Uujcn+6bB9jPoTOLHEHWhxsSDD2rQTSPF1r+
1aDbbYvSM1INojkvlAcuMjhOS5pCNy+4P00zK42CrK8mAUwXf0RrqE6yuFIBdW894OB6U3zVXw2D
8t4mBlo8WedP/9FLKmRyZowToLACC/XnjQwDnwINhWiQeh12z/mjfwwScj73LwHeNT8X5vqWQ/20
xww4TdHP0Wqwt4kK5OeBQFWzIx4aAYsXwJlR/x7t7bonxlZ5iIHWCZwRrV+u9B90tkEsVxLBP6tC
MwRZ2PWpAIrTeCbv004J+pZ4mQTasbeVdTO/rYxu/3E8yhMBcGfJz2749pVdJn1IKy3w0N2m4Tre
U7w6KJcSLa2njwm+9iiv5NOfjFjWenpbNzuXW31pi71iS1/A5BRlI4LeT8QX+K7ygjbkD/S0Hp8v
8vqyqdefvj26C4t+a5fPnQEQMIQEroaeneu5HgvwaqSAiZ36+CE8iSYedMZNas9lnGO9CRzl9f4u
++bqYILZlUFmiCOYx/2k47DLgO0WUhrQw2CGLg9O1HO6el8/efuntUWC5+/3JYAGABlozMiJ0UOw
8Cnzocd8iiyiHGFAag3NESxzQ51r+mD0NXfSfTsewKysnfSPinOq8EFBn5JQrHvpNZ80ovRfaW7H
7THqzdAYSMgXpBDfy2KnRBWJEAITMIG6cbQFX3uaHTqddsOKS1oq6qeK2wcTyONJ8jddwove6AXA
4v0zhO93kR8J1FjkY1OoFXcSnuovqVmJRkDSVWvsPHAQH7lV6dGuPd2ft1tp4pVRJk0cJ1UAZ2/J
nTjerJA72dEnJ1jKBhI7o02JfqDCjj+deWBZjktozFvX6ivjzFmUBKkWJAZGnLUAGz/FCW/6D6r0
OBZmXkJeiHsUs4Wy940GgOtZZk6hUtJLedAL7qSItKxtT6eCSIz2b7f5UCNL+ltWq/aPR/5oCplk
xMQyEpbyjoW9KjPBeUo4dL6JmHMJhPoi/ft4mJ8mC2vgLLSR9uTJXVjkeR6vnANegb4kqFKI0Df6
RW2mtzoPFZ7BO/k6tXf5vniSrcjWNJLgvXBv0c4CooemhwWn/N6x9+wym6sq9EgJRNithVXzUm38
GVryWFPJRSHFPO14PKglNnFq2zllpu34ToT0OQpWT4llqABvZk5CpYf7s/G7AP09G+i2wUSAnIkN
kwqfD6rqid6pfDZCotcx6T7w+PRRpmZlPHF8S9RiIff5vdMZm0yk1LvGywJZAtBa+yNtjKNC1+cl
yqvfT0rXRn5VNHNwh6LzzjuhSJa6OPQ0ctkUZhdY6kPsoNlGf9A8SxkJD1ogGycwHvm+QCMhLknH
/b6kzV8CaD1keRVJwL9cn0RGOXaJmKkYruThwf/wcZgJpSFgk3nosFkHS4pav6vvjEFmfvlSqYK0
U7zTULlNA7B199nutN1kVft9ekLItkNUB0V3YYf/Rlxe29WYrpusKzIPM+6dNvHX5hLvc6h+ByCL
f/PslzicwXJAGcy3F+Ph+JQcn44Le/mmZ/8z0RrjYTpkygSp1r1TrhC+Jg1PGos7pg/IahCw7xv7
3T8yDxb9qpCGN1RBY4Ecrd8aDS8H3GkjO94xesi2njWSyAKmicpr0IQDZzoQ9CNP6Ad6Tbv5fR69
XE9f97/jd57DfAeTU0LVWM9zgfNAJ+DEJck1S9xCSjg0Q/srspqSfG1U677N3420jE1mR+sBB7F3
3edOZpKDUXbY2smfkx3G5LTakf5Nlsi7arviZj2+HF03sbT399F8PyPLXcps563MBlXIWgFeLAnz
fYI5PQy/9GtvRKaD3pFnH0XA6dQdgku6h+bmWnf6XS+QdWLVuErKrrFu3qJ1RdelQMylrrabUe3n
pzCViFEaKs5r8Sl14irNy8BTRdr0T75AIigFbbnV/UX4fXeFzBuoOXF3mceORofrsFLofSP1Orwc
eUq7Rxy1hjXcGlwPeCBayKZ/3aBmWzgtNajRwCibUKa8luaGik2mNHQEP1224XT0Qu2NhQzsd6Hz
2xA6JCVVkbCqzKCaMGqrUouQkBAzfWzfuhjlVfWgfL2LZmJ1Zxclf22RTOB3FenaLAsa7GItR8kz
5lBfNWPMpRyRbWmrNpJ2+nx/3W4FDihQiLiQ4X8g487keTH0E/Ioh61uxnYcO9eW3P4cv53meAFV
A1JA2OBJfskPeK8CrOYDbtNvWrqEL7519F99CJP85XqptXmGDylVIu8jY616lkgH/dhqfxqatqTo
F3QNflcP53n+MXbGXeNi5IcphsnnzW4wi0/bfnvbbTYbtwCbXX3I4MUqPYx/T3VJ2rOVnoS5KlC+
4njOlou0szUmeOAWDm4FBfImAjqVrj0IYuUxHmAU7pT4VluAv2rD+4eigYSs3RqOnlB12IevxkD7
zqkN+/4++J17z3OBIwTlUoAm0H/MWC8MOWjbHkFUI94uQ48SROcjs7dFcPp+5mj2I0sU5zcHDLMq
upAhH/MdUn5cqrKIi+O81bhTLhw6TC2fZ0s5wK/nXfw85FUwJoiWz9Kh7Kg8fxjbNjiLUEA2ZJpG
Kyk+FtxFlUF+m9kcTS0VdACe/5xJr/pGmigmeCzWirhRImsyvIVs86a/oZ8cStOQ/zGgpXX9RaIh
VHkITMd54o5BsxrKo9yfB8gio7pXUD2nYvksjg2R6ksnmtGkWd1Epueof9c02qFHWfNzU5ogMfiX
62loQEQRMunqTpPMDhjDcFGDcn67YrflLC0uAWSviSBvuP5gXys8OQk7/yzZmgcthOQia0gYm4xM
LZFzqktWVjmlT6EJLqUPib+QUnwnpOwHgFBBUWVFBEEEiznUmj6tk1IJzmmGN7wHHQz8JvK4bNW/
N7LZv09gnjbr56nYCeVrU4AoQwWzvPaR5xTQlaiExLadgqXA1hvaSnNtU7Zy7n16LM+pQQWf8Oqj
bJDQ6kaLV6xUs3mJCo63NXRq2EO8Ul+KiU77cNV6BB3ogmHm60C1PXSof3ooRJyanUd9vLWnRILO
amgG771vRt7nfRe9Ga4MyZB1QJrmXc3kVkHdegrvqcGZi2hwKEl0Eam+Dmhi2mCEp3AgE7qgoGN4
OMhm4samVTyuY/tde3e1lWI2tuH2/mJ558YhqeGtDCwm850NXCZM4E7FQNb8UYaPTTuhIOFEi4dW
44lS+W5Z7rpdmFIuIfmTnpsZ5yreUzWQ7rFRaSsvedfvkIJvQRgzkAajis+mwSNeubJpjMJzg87k
YjUKZvKOFS7/KpE9xgMp4lPlU1EwOWU950E9qaOOjHhS8ENLTGxuZSg0iy2he+mXtIN+971B6nf+
C76EvAWv0deelBZRGed9Gp6DFXcJ7Nx7qCOX/6px9d57JSnQVJ2TmPsz/U3jt4jfGRGaBXhX/Nd9
sPN3QHoMJCI6j0sgky/nw6BWTV+F52R8MJ7gPso2PeOZoR2PXBuCxceu/qqowE8mrzvlk9YtnLs3
bmYgmsELizAfczL/nf/8CPwhl06VEHDRuQTAoKM1ZGA1KPbW3ktuceOmL8Eosu1I1e6RrnLV45Db
pW/1Osk//EOs7DwOaZ9dR4fosamoslCEmCPwdby5/rp5j/34umoI6kmav65Bu25AoxAHE0LwtDPy
R48nXWPe9+sbF2QNJ8KsOQ2ZpZnZ5dpgWU3t2ExBeo7EbQE9jHfes9rILPlNvvM8GyEmPPGVK0gk
OEOcbiqJv4Rg+F3ghBAdL6ENR+HxAiawaaCXVRHfSXF2bp0MajcP3isgXoiuZv/SrpIzv6QnecNR
r+yxvqAWzeBFsJfxXwaOOyAn78/qvImZVYQBGbk7MilVYdtGhjQTNN/IsjPYK31SoND+8b/oTvt9
x5+n7R8rzF4RPHRVqn6VnTt91R6HjWQ3G2ONYrVfubkpb7h2wXfmvcAOSzJ0DSIIQLSIbFEBeI+G
k6QgP3vVVxPYQ/Pc5QvCbTeujuAS/WGDSQXzUDJar4SNYnVpRMJHG/XEOfymGvEq9e9XScblCuEa
AnjQQrze+p6R+mLTNfkZuUQ7Wqh2QRtTri3hmVvsJLy1Vj9tMW5WdGWUKFMNwbY/fYW4Q/hNEGzj
6JlrDuqlbmnd2Ulu3R/gjTorEk/kt9ATRG6HhvzrEUZtKWVGqBXnoKPdhARCu8TZquPsoqOBtO1q
M40t/kH6KpOJoJ7dxCe/dbmjb2w55S0UIiJC1853dcCxeqJEppjSJHM17dJwz229mmpLr1ddiGrL
ekRmgha9EXliRPP2yVuqlf7efahR4vCaNzzSafY+XGRSF4R9X56D0FSUtzzbye3CReR39IUJ1BBQ
QVChGm/M6eiP6Jtktcd5xlSewfZNhuGpAswgfOR7xR1X2VF9vL88N649OgjeJBXsUsgbULm4Ngc0
nDTyfF2eUQztWqIJtFsFlRO0e3VVm9Wj8KigMduIY+Sbn2rpcEvONge6a4fGB8CbDVTvkK+wtBdR
lPapEA4Y7wCwHSjRfJT/gRzuSbfzamo8tG4hm/dH/ZvTy7g2yuT02tDzQG/C6G44iecP+yN6SiYz
2QhgnFk3aOywLao5IDl5UlY06tz75m8tsTHfJuD30B1jnb6oO08S+qY8K5NZeKQfdCcegCo2DDN7
Dxuq1Dy9b/GbifnXLKsiZhoEIAJ4A6+XOTGkxivbERpNpjTYOd4Vs0wggmjpX+VzC6qikhhWxlGP
N5PMEkK7zUkv0+kROBsSbkaVQmxUeS8j1HDF0URmlqDVqIJoUECrhE4+rR+Gv1lBB0BGWghZf+gh
bafdELhV6qofYk07zi0Lq8DdZJE567f2AC6SM+kcBqaBpI3dRMIghvrUKdU5kAjfJDSpXqKU+qVd
xSOV+rcQwqLesxHY8euoPA6yKfdP0l88MikKSPtpZoDBzZZ0y0jdCM87NQDX1aoDjEo0eVxF8RSm
ucZgBtqmFczcsPEfFdSz7y+S/vvIvh4FsyuFMilUXlGrM1raQ8PUADjSdhJYuaZt/TV9AC2BJyDP
yf7mCfFfJ30VRbagOd5INd2todo7rUXeGc1RNaPG7TPHmB4SfitzVl7YlUeDR0U65A/aW/goFVYo
vfg9FCXxsDxa/kH+03iWlm+hkei9DNymciR1rRpHDZe6v2XkVKnJhc+x4dTxIRbsiXO92BYVWu1z
3LmL/RgVVtyVVA7I5KBRIsCvBGtOIZFKJZjf1qXFV7bQ0bF/CD7awCwNEaUc/P3QA/saKAvT+bu3
k9kU83n4I5KGTS2plS5XZ3EdrXbc5dA6aUkS1NIc3gR5Z0BUpLZk+lvQxMLt1cqcygntped/ZV42
xvcEFU0DyC5BhCJ83wZ+fEfZcQGIyfTqLB36L+1Pvi/3zSqwBZBA+Kd0a2fQmjmMdLLjvU+0neJE
e55sUJ4/J+SFgu0SkkQ8NMjQa8jT5xgoPldxRBvC8Au3xxslSP3qS5mL0VjlUlxzWnXmtZpm9dfc
rq0+ZY+Kg1WN7WDJ3q0N/3NmmFpQWQySVPmYGeFQ2TXeaySCl23QguhmYHsrzxb28iFxE6ddiMA3
nmmuRso+R0oZr6aIGdgbx/jZ33TK4/Qq73qd1jVR29dpXCHvyM0oXucKtob4dN/VxRun3s+ZlhhX
72PVw/bHTBuuSEOfDig6Aw108eEJJLTxJmdKq3yTUeXVo/U6t/LNf5H2XTuSI8mWX0SAWrxSBkOm
YKR6ITIrK6m15tfvYfbd2xEe3HDMLGq6e4ACwuju5uYmjh0T3AWccv87/h+6KYNMFs1gIOYjTkBC
JXTIsuU7dtWn/NgY4y4369nmZUSfO1wXdpn3mLplrnc/7Gv5MFZmhUTLsf1mY0P7o2yyLNOlbeUU
vRUnuq8zja5VBgNmo85etCY5DR7DOcO8943WzMz+GPB69xU/9jAi28T0FcqaVtx3nC1GZAt4WXnM
yibuPTdMqZYpUXOeBjMc4Tz+yIVmqHm66fg9y1ZGXDHHWvmPo2ZIhQ+FnIKqIflCnKjK9pkUST50
WbT8VO9exjHUlY9wF/TPMo3RdaXatEjDcHP4bCgC/dq+S5si8oDkMHFzDpHdaf6GLW/L7aEuXgEM
EsvNHP+R+khvBSfCxILOyFOe4lGsXt2LDyBycXHYhQNbJM1ZTNwUIFG43W6buGqzGylWYiXtd71W
wirJc16Hgoq1stsDc4q92WY/T6AOko1s0y6tbMj4tUvbvvHagconcxGr6amRG631WeqV/ZO6G0xO
wFNlBDYtqlqJCK4OgrhA6BgUpkxcPi5xuXKTxaIuj0/3b+lK4gw+G9KLCAjQm3JzS+VcRtqzDX41
Om7eK8lLpY10yhLwrypnedpVncOUtgImIQaIiUPVIk9rteP7CF7EyWGj0/0PWsnYLB+kIKbD56Bi
Q0ALKjVIp17G6St4wrvwONoD/D54TS1mgDL7GSN8JNZQNYB4dMZ/SA3pO93mNADnmg4itAQrI1g3
4UkToSXQynJZSS10EJz9XWX74ctc/PEbAAz8kRKnrMlCH62iKMu4YJHMXVZlkgyDHLZn4LHbP3Bk
GGS4kSxE/QGZb8r2LhaK9BjUBZkKkIoCp5aIAUOl6cdirtqzMOxU7k39YcA5rCgg/9GTwBGkxlAD
q2qSLZ9Q0itr8SB3KZq415xcZmWUl+25/sN9JYJgCJMpSkbRqiCPioxG70SzeJYlZzw2YmTkQBkU
9U6lBdorJWAgwi62gLj0RT4UGGrctGdMFna9+FmCmXtXnGcVyeKTYvKUK7ZqUC/lEfe4F8ugZDnI
89kthg0m/KHCjNkyRsXlsR1ctTO4RGc5Q+k3iqf1FGu66nlpnLDg7n8fEOLENWH2C6bt2nOXoaBS
7krREivDHw9lK1m1FhsNhzaASvdlj6Jryy+TunYpmTjwKe9krkGL0TluBr3L4RQrmZHNVsCiEvg3
acy5/cyrP9n03HQ7XnOD6TVrjfH9/mfcMsAspUB4yAJsCssKvw7TxYOWcOEopQo2YIIT/AAWdNHk
c6M6TLGuncuPH/X4KKGGE9mccZbcbKdasdXpzUZyedoVWFZ8syMos4nIBC+slcvtvPiUMIk6oSpg
0vvkYzr0lYU0o7pkRqYBwzTnT6bYJaKrhEb0xp3UwSzKzf3N+PX+br4ArKNIEKh43RXiTPhl7Drf
ZM2Zeyss6WFAQrDlU11kLTbaIU4BxKlxgBduRnvagVvE8VOU5OO/LaKtbV2jDha9YeDuIQwMaTSU
yAF8sB8e73/lmkVETu9/P5K4oaVf8VosYZvqQp8qI8Lrmu2qEmXawIDXeF/YCmoP+oECPZpTWKgr
mfeVuAzzTZsaT6ABgixZd2f0CyDQNKe3xJvc0ELqj4JmWr0ZFyIJPeiUPAF7VdOc2wTZRASuoX/M
YzNWKMHASgHxem1LsHChcHUXF5g9/rs2DVQj5b5DW5xgImtvoS/CBXPpXgDRWWrloJS+v6+rh7gg
en9b2kEMeS06zdNeKbu+Oatb7jQEqVHPkBJ3p1ShPKDLY3yj0xeSCP+Ym4dSS0NIanMQyQ85I9lB
U73eX85KGWfZyn/XQ5xZIMRcL4JM7YyU2pn5kn/iapMDwyHs5VxnCzc8ND4lmbjiAYKrXuQ4mdMk
HnM5rrewG6JAVHoJ9NRtaMWwjUn5LgkUHfkNSIntu5JCmITOH9UIJFnNedhOhmh1f6uFC7s0u01l
tWb6EOyErxFJOc5g7d6I8G/BGNzeYt0RfbDjMXmmIeRXVAdaA0LfpVqmogfvet1aLSFzGzPNOR1e
IwWjtvvHHm2pkS0ghh768b/Z5gtxhP4MUZhWM+M35yr/2xUYrqJ+lUlEuQ6rZymiIWg5ThlzVq7X
BA88nluM5j13mpH4P5mAboqEBgheE8KpKl4WlkOCnxwTVnJjx0xx3J0D3wpETMxtQXZOaytbVRjA
ftDOhfILr5JvCFPLIgNPsTvXZuqOJmeKf0NwkM5oS63RJmmpbmRkrnpKXISM4RNYxkFvaAgnQCss
ccObtf5z/26uIH8A8Ueen0WqAVVeMg+mDb6qVUXRnblcr5zqzH2xnRlYmtHYLXJcioGkNBqORRY0
Hqa036HxSrFFY9ejMWzUq11Ke+jXNPjyg4jTVpJZ63Ix784K9xTJRpHumGEbJZGpxnogBjrgaEhn
2Jmq88Kwnd94R8awjRd5opjGtQcAA4w0bcEtA4FGBjIjN9Zq39fdeZeh0A7uMLc/zRvlaTpN6IZG
cj21Mr3fm+WWO9SUZ3zFLl/JXrT14vHxhUrtExanMqKoPnOHdiwob/eKP8VjZNICdMP0EkUhbPI0
i02ZzV13FjIAzcZDW+78bpM2D6JvU1RsMQKXVlJbcDjoYUSNAyg+/J/rxUQ9pyqdGAznYDDbN8CZ
AMlyAKzIQf54QCPntA/ARqMag7lBYfG+8Ju8E+oPIvo2gExaxhkpJGp1HgtxLtOq94rYfZtxxdov
/wSy72FfUF4DUnF/JcmoEmIoC3JA5JTPPu38Io35zutSnR+ybTmwhzDGJLGwfYwnF8hZysaSSvKP
QBA0LrAZNO8Rr48csXzc1mrnMTzywegb7MWGYt9XRSy4cZTegckhQTkYJZ7miRb1Xpqh0suHaH75
D4377yLQfAj4kaShEE6EeLIWMnkW1b3HzbLNaA+VkOhBUFHWcVN2WMQAQoKjWfocWU241sFO7rh+
XsTUpuzUe9VRt+p2eFG3wYYzc5OxFCvCTJvK5QzNKdzy2LnhhtcH2DuKQpIPzfIlQMuJrIiyGFi/
iQVzs9rMcJZ6D4WWaIOISgUdgZ4xGJe0C9kNu+cLt/sqdg2qH/+5aFVDXgZDLJCYwXcQm8CmsVpr
yejJqCRE1nQoMB0+PnZPifgsNZ7YuT1/kPkHKbfiI5j2KPJJk4OVq8BWIT0q4BHH7CJCvFaGVVxU
oxdFoVExwD2qZ1SjGtFtFErkKizneW1zFlkCGjuA4wA+lDhvdRCZIQg6yFJYHU+rFj+K/UFEsY5B
TzPsOapfSp+ZMSI4WXEyMTT69ttvLFmo9al+DZttUr4MzS5Fr7uwSzinyC0/1svWkLktYLjPXLuV
C4tLgHasRNrbc2syrz+fOCmp9gemVrBVreLy6IHldFT8gqdE+0kTXRP0VDPSj/9GOziAakWAKaCg
hGJGoegnYdiPXqKabbNpLKHblbt+y4tW+VpwzxN4kjS3T47Sewd04H8jHVNmEFzDE9FIxxW9/q3C
zu3odfWTOHZGjf7jyddxnXUfsEeB0/lyk6s18jAuE1tcYRTDC6eOlO9YNvZabzT0QuNJhJWAtykS
OioDMYPAcmQ9tkwYo+TFDL7mlFOMwBJ9XEkBggNAazD+s+gTQRXy+iYwQSKUCqOyXjzbopWFpRmN
jR4yT/c39aZXF7ftSg7x8kKN/CRCid4bT9pzUevNdnQbA+Vgz9+rjF4Her/N9vv3wZ124TbiKLb9
5sL/ilfw8AJItaRMr5fZKz0m6xUQL+2D8VA3ANhyKCZyCxx3tu6v9aZ4+LtWET4srKskAr95LWzq
5BGxCIRxpVdxG6XaNLmVCZjCFOtRoxjtXG5CjFBusvIQd91nVDWfmH5lxJNT0Yz86vkCNSnLUCOE
8cRVEuYkL7jlW8Ya1MVj6szxoWYeEoG66hunA1sMcKQg8+iyg3EntniWKhFl04jzhh+4iOL0mHti
bqjMU/bEL/X9EDFMPZlBdwKjgsi9NAFIWothN/+nyMZl+9GNBAANj4QFOAWut79Pk7Sbk5Tzpmyn
dQzo/3sFOPf2T1w/8AMNj3WTmVzEYXdVNIZg1oB885QVU56MvsKCbBCcKPrL7m1heju5ntuDnnr/
2pkAfOvPIRopN48v91Vt7XQvZRN7ngkNrwUhbm86Hrvmpd5VAP63s3Nfyg1G73eJqgRoGxy8pc50
vaNdnEVDq+Scd8Da3oB7dRDrYMSdbheGA8J/x0nAEu16nJ5Ysw5Gu7Ng4X+fS+f9pP9QaYRugtd/
Pgh+FJh9cNIkQqpX/DitZJ/1zB60yoXhfRw+3t4OiTEbnT04lZkea2e3eX4+Hh/BuPV6fz9uig+L
eNhLTCbVVIw/vOmcHQBIHpOG85TGas7ZCMss14aAHHycVxh5KOg8vMjHfn7PlHyrPVDEL6dK2mwF
qDw8jCBsu+HhyqY+gHtZc56AtGYKiHe9qcMUmKVHrf8YhwzNyueRl6xWwsDCxBQGr8qWaWj3P2Ox
HDdfgVYoHjZOEAEOuFYKBa1JSSiOnMfLdpFa1YDK9mf5wid2P5wjODT3xf2W5Ul5gOPDlKGNEhU9
wpLVnaQ2ZcJxnlwcEw6TUJ151PAiHzEjvh3QBTBLGyE1R9/WfLMpz/GLiKl3cuKMsidkuhzsZckY
MYAoni22NzAjLqu/gO9K3WI8zE2uT5lV0ob/3dSNFlWBg4nDgkFCDM9f79I0tmD3qHF14C+Eb/Mu
QmFM3HBg2Xr+ARvi/T1aUQwF1UBgk5cJwDckKsC+JSmDubSe8AZ0Onio/97//ZUjv/p94ghmOahy
IWrBo/6NFIiEfl2336mSs7kvZuWxvhRD+iQayitxP2EZH4hDzMnsKPeXsk0kuCZTpqCqGPw+Z/qm
duDe73/+TbEOZ371/cSZt9LUs3KP3184IhX8MxzFbe/qYWQUFFkrD8CVKCK40IShVEoNovzDV2RJ
h/jx/lpoW7U4qRfZnzLyJWFafp//CW3U66m9NjQBy99fCIimpOukRaUSHT1p+rxX0XJkdnv03v8s
3AN0ZjiKEv/Stl5InP0wH4BfEzGCqMGkN00/cTqiMABE/gBPZ032eNz80IBUK87R1TktKn8hFG2K
Qp1lWCYGWMgG87lRn77vn9TaowQbgxQTUoSImsg4M2HkJhmXAVoH9pA/c0ax7fXuIcYgud1AqXyt
XNArUYRWxFE0KmI+YZzbe7JTLDHS+R2NbJUmg1AMrUfGIhQgg62MxtDDY0fbsOWBIh4UFREWggJ0
vyAuJ+5OmCpsy6TconpA1RkADjigqZ10mpybCHppI7uQQ+wWpkHwIoNn1AtQuhY/3cAVnOQBMNoj
jelh+aV7KyL2jElKv84jrAiM/D4lHF09j4tVED4gwiSpSGL8dtbowMcOe2pOiLZPxB0RC6kum2Wm
kofZrk+Aj4u2gN6C/Il2GVcswNWBLJf14jLKgLbXcwhBu+DJ/koMwRpMinO0ct+vRCyfcCEikNCx
EDPg95e3h2Dnm701uCzlmVyx/ZcySJBVDIZUOQYdohc9dU76opm00ZyrAuBig24IPrZCurlKHPA+
wFVwJ3TODAB+vm+xaD9PhMmYW1QWYoafb37ih8KZJ4xHvy9hzfsC/uzfFRAvsepzfOvDACxN+4UO
rXoa9b9bzXnepJQDpy2GMCbKVOT9iGynZ0qTPXRG4VGWsno7MGQW1Uf0hNwkatIkC/uOA6c9eFwL
PdL/NiZPne228hovCfD/FUIcSZtPVZ8OEBKapaX9x6nExRBe/DpxGqxSSdXU4dcLRMq8YYNyR8Kg
KpoXfFPkh/91JYc4iyCO+qTJwfFuYjLw40vuSja34QYqIfKqHblYD2HYh1kYYLSwnsV3yTAV3isd
k3Lsq2b3QgZh0nEebBHFWMvLC1LzQH/AX8E87zbQ+f3j4yMNrnqD7yP3btHzC8OlyVHrj3jdvWjj
HpQn4/yMOUm7t6O5P//cX9qqibxYGWHui7mshyjR4Fo+prbo7mfwuNGWQ9s9wtKLYVLEaovVxG6j
R/vtz+P9Nay5+leqRtj5Ca3JGKWL4znsgmPuet5TC84HnSJmXdE0EKCBHpIHFv/6UOZEzetWkpbp
pDk6JP+iOeZc0Jj21oRwEjJneOTBLEci7HowjcRqEYJc11CdyeIQGYEJQK8pfsSaobwUQ16aEl1m
U4epCKoTbRCrOwEFfLymV5cCiBvjN4HCtDMEAAnzU535tz/xdqJdyzVrfCmEuCZ+MbTTyEIIm2Im
Y6MLj4Urn7htYDab4r945y9lERclrsB3JI+QxTvc3t8ULs2dXz8S1AEV1MOAviCsPriPwOw8YsbH
rKGXVBfdeIZPRLkpa+oF8gsJGURkcLTfFr0Lw9LKfZzUviAgAnoTzPo13yEbY5QGcqKwYjuMRn35
byQi56ICf44kPJnzn9lgaguMVvAivTjowbYYnXHbH40N0IePkvnN2J0xnmindTMHY7GgYOv5X7GE
akyFH/tMrAqYR2FKrB4/52h/A8Od+fMIjrefH3Qf4k+zUYFPlcBrRvNuf7OxZBRw+QGEvrCYi9or
BT4AOz3beAJfXlozOSiW/vDw9MQdn39CK7R+Nt/395tfnu8buQtMBe26S+cJcbPz3h8ytoyX5xCS
0V+ZnWXw5pagZ94eDYvDcftejJodcMQ6ddVr0dwvUOV/pBPXXur5KG55SH95gfSdzSWG78pu4Lxv
0Sr3DN7byMwdGsht1de4FEucNiZbcK3cQKwPajD1O99iaOkyxeX+3q5enoutJY50jEqRDWpIYWXz
tDCRjjrCSC6kOLGrOYTL1RDvpdK0HZP2kNNswYtY6IfhqTtIqQl81eM3xYaKa4/zpTDiVUvapGWk
FMLEw5IoG1Jd2PgP2tMXWMY+Bit+9U2460vX94gV97tMfii4hYe5NKISg5xanXnI/4IGNDCff7bn
zzNKDZSHV1pcxRudRg0WpWAUeCSZMI2tP8hSog7/uHhvb6mrIEml6KqzcIKOm+UoPNcVHyYOMHTW
SDJL//MnAWE5RgHXm9JqAblszNhSof7bzffPktAK7Nz4KZ2fn2+qzVs3Pkj+A9YgAdVBAnEEPkiL
KUMSqLH4x3I/YiCOVzihHb7Wrt04jR64/p/cEYxtdALHolmYaNt27yvrDRb71wJefAShRfGYFcmc
4iOEU7oX0NCaPmeH5KwdKkgL7HBXPdDoFRfbcnNOACqg8oiON4RI1x5SNSi1UFYzUrplXxoLOZQB
R6qkXMNVd0/gBBY+GEZSgRLwWkw5qAUa+SpMj3pDA6w7u4MIiIYJgJVF0bxVR/xSFGFY+IER5Ewp
RA8wtdmVXnM3NLjK0T5+lBhATF4H1c6PagemTKE/WvOfLgUTtqZXQcoqzKXo1fvIwu0zZDQN0Aza
LRiOA9cAJ/AAqGks8FBEjFY3cQT8kTJ7ZVPp0vQat89T7FSi5LyOKeDJXK2LOa1ktbI0tAyhCg4Q
Hv5LwnfzUZzivu1Zb6dJVuP4f0AdVJxoLN0rL9GVFMKupWJb9jziNi+WfoJPpjN6THqZ7XT8nr5b
UFYoIbXKdPv04rYv/ShgLpYkXiFuXJL1qSIgHPVKjBzxU8HW5pcmRL0dLXdBbpR9/QzAdSMavnQO
eZty328XfC2dWHDZVt1Y9dzgsb05owOiagXbLyK9FN2yFQ1Z2dQJvwMtE0Xu7QMCuaoEOjMBjIys
SDgcQzp16qQWgCZNdtpvGaXR52IGcrO0xOQYTj+1ZscBKMTGnSRhboemPAHO67SF4fffbUd5z1Zc
AXwOiACXrmJgWX/fkgsPVwwCXkm0evSUP434ONeP1bwpmI/+R+5BvfCMN7Tb0CgiV8zEtVBiDyIR
fi8nAp7FsK2lco1Vd3o/7isFAyrjzTS9MS2ogly1GL4Kc4pPAwdqQibS5/xzEg9tfqacyfIgXhvi
6+8hLCRb9UME7R+9uTKnfKckeBgLS87R8PkYcA+TzseFScVK/fqWt2JBVAMKBaSYyPbLOR2KiuuH
0WO3fGAo4pPSjE7AS05TfsTqu6DYlZwd4xS8/M8aehLH4lA2bjK7Qn8QUiOrHkZu0NvQEyZHFk9q
VFFcq2Xd9z6QOKc+RFtbwwIFGA/CW6kxoRN14Y7J+ZlyG2+agYGOhRr+uxXECSjJFDKg9By9oH5J
/GcFnM/IgqIXPyltRvYUNBBOpgDwE7Yg29aVwfsHpnmKucc6feZ4mw3eKTqxZp0UQPnQNIFiOJrW
rl9NKZpLVQi40dPSSB2tPCsTIxAT8VOb1NnOpepvC3z4qZYq32K5ccfEQEqijP05pGpGSUIu+0ye
gyIuPXNQE4D8CEsZa8yYx808emmS47SlXHRVzNeh2ILbh0YSL6UQFhGNYWkkpFix9BYPTu/vBk5n
BYBbP5nhjbK7a5p1IYssA8hxLWRMA1kJs2eydzX7O/sf8gef7yPBCNBwHSab+FiMz/x0BNZKoix1
JWbAWpEwgluECSbo0Lw+3TBSK2HOpdEzQUXFzWbWW7pW65IbHyZdVO2X++tdCTOv5RE3KZdzJcIV
GD3RSdtnUCT1MHM2/OncAYzfGTbTF/7ZRBhSM2E6TuqYtDLbChTl+hMIhe6xH3Ij8aOnsu+pemrZ
Skf63yriDQYyDPFOwWDIgYtOXdKadfEut58TxhTNuYv8CChsMarpb1FZcmaL464t0Yw/P825kzTS
UWX8TaMORsk8NG3ltkD4DuJgTJQC7op+4tFEGgYARVRHfvv3L56qussqcWKqAQgixpLSTB+l3PYf
xMp3uig5KrlI0dIVJb0SuHzQhUAVVZo4lrvBiyfuOHKNW2UY39TRfNflXl3cbmSTJRCVaCI6mtA9
hRaqazE1J/VB09bjfqp2kV/reQ8+1+q9rnTB/1aRZu5oVUvCB1kkKiz8SRTJwNQls4S3PFc10Ib5
MO5bszqU+ueWVlgiDNaNAGLnwFHUM0w0jvtBOCxcM7W/uX+hVvbsagWErRIKNWXFDiuQk9HCUGGj
K3U/sBIJ2G4egy9A/VpSbAahDeSafoODC20Yh2pOOgYiuUpAsIbeFCPPZJp7uBw2oQyXC/sN5i6k
TEHqa6UIZ6gGK7PwBurJr720nd6WZjLfKF7vbyMZev/PomRBFAD4AjiB2Me2FttMHDoclBE+wOgv
VSddBEqqscGPZEZWsGuc2ir2xxl5zz2zQ5u6Wdjf9z+DDKyIz0DD0/UViIFzUMsO+pLEbj8FaC+Q
japurB5N0UlssgFI/JDeZWWKXV708Ha3/+/ytRvQc8rWSdBj+SAD8gbLx1Tj8olW8iYLujerW1yN
izNFe208Z1oz7tVmnzYm16G/KTKTpP+oujchKix2lPRC+xITSZ96VVfROJOU1v09Xlfff5dKWBkf
naGVBA9r7z1QM30UNUJsfL1Cv8hrBDz48YAXdWZQD2LCm3J4aLHUmDEahHSzYvrZUxVaAtzs3G4w
BAy8ZRgCmJogeukru+h9V0xKY54dOFitdoR7QLld63YPoAC4m0iGkJBgNBT1U6vhCnes04xmEWwb
EJ+gMYWjbDZNEGFgaxmNQuUw4RbbA6O72w6UDveP8/+hVP+uhTCxzMj3QxLiyrQmmPxwazkb4Gaw
lPcppnOYIE0wKBKJiPkfNUb2A2UdeE2SRkhUuaAT/Zgd9xF6Xce01Ou21tP+b5dJhoLeBEwaau0O
s5Hvy5XX7uiFWMJEAb85SVmIvRzZZw1UYulrIIKRK6C8KGQCkFgeQvNrHQ7R6MnWIuQI2qeaOukD
0zvTOWl+NTh874OPxix7QZ9bHv+NDBpr7rKOG1uEQBD8UwpIeUjWAr6UgjiVsb1qxO6FiLGG8kcQ
JJASNgYf9TYznhmfpkWrz82FUCJVnHZDGw4phOZ89qgyhSFhVFRcbNE5LUlg+TJU/kVUUpfFfQ1z
uIM0Pgoy8vtn25fCE4uqFrDxhOlAPq0a+JmD6Zcy5HhbrxMSCxmnD66yRQw27JTJrUDEFAhmmLRG
XpfoJnvuQ3BChYWbBLt6/lC0Q5f62yygPA9k6vTm4xajemG5hzoOGMy4gF2TJVvyM7PVHvzOEUbT
rw8DtuSJm9zS7ykqv/osga8cGVuQ56DL6VpsnhWZPw+LWD9Ap7TTCkaaBWiB0T7nUbJUlaGkT9cX
eiGR0AOMoueBCoBE6ZnZeP4Dtx23/ENlam5EcTnWDdeFKPI1zKI0rNAdvm8yi7M935RNyTlaMhg2
0yMGXN23HuuuxYU44t3LqyiPEeGPe4Yzp9lArCfvmR8mM8vH3KCSP64aqwtphDaHqpZEaAce92Uu
ufPcbYLKABkPyPjl2AlB1CFy+KsXgS3APYtOXTSRJW4/4zmqBfP+ylcf/IX5fRkECywccaTyrDBF
GfD4lM7h+4PEe6VAUZtbPV16gsErjropslgqYZqLBlyXQcFN+7cUbAewiLSM+61NXLLD+HUZRCSq
8BvTXty/eWqEaCohQAlyj6kNcAMFYBOIRKtCD3ouvvNl/31/21bXhPQj+PJZEB6SHSL+xPbtHAjT
XngbUEiIMQqbeehOoIG8L4dky4RtwZIuBBHnw7OtyE4TBOF280b7BapoYTO9CCanR1vFGtFQ3dh/
a0uRdYxOqE3tYfh6psWe66tF2Utksb3Sb3r4YoNRFJNHNOVMe142AnAJgtzepNHx3N4JLBSVPZAX
gAtLJtOcml81uZyCYCJTkcPu0LBtcbHZjLQdXV3LhRzi7iXCMM+1KE37GBVnHeNrwNdZv9bsIzCn
FF/ot9vi+rG+XhPxMDBcGpUtq0z70cZsXau1W1MEkemwVY3pqM+GZGnLH6O2cnCAJE4J+7bNdQyG
i3U4wlQP/PayX3/PcgYX51glWpFwmYrvQaiUxrYvN7pCW/W6EFUFAQAw+0jFEELGPhWCAUJk0W5B
QjlhQs/YUszWisFelvKvFMJ31uaiKmUGUsT4NVeeBidHygk+UCp8DCBWAZGbMNJIF2/9dfAcIQ0I
KCquAu7B9crEUJ16PoBMJbFj7c8QO0p7LDUDDFaUa7+ipJiLgMuGeIhHdzFhMicuEwVUD8e9n+i1
h474dOefamq73cpRodsMdTXcaxDuk7QdLadOWtIk876MWexZdyq1/RxV1n0btuI2IGm14OvxxkAI
+QB0ZduOwxzPe6U4FU/1vsSqsnIjdJjyfAK/XMv0ODfaq0AydcJ0QiwazMHUiYGBNzRAChxGJcmx
OvXA6KfcbW3WKqwZQRBj/e1sITSmPWfRklq3R3ctdfn7izsmZwXoviRIbcAdyYPHONbFEQMYvSCO
jTbaUPb21jW/FkdoCrg+gKtsIW5OQAJ6EOtUH2qvH7b+UwLyaIWxRMFiRCSMQ5DF9l//f+JJDQoS
mRnyNpv37R/1DHKzuNgwir1pjdoJ7BZjvBdSVsrluL2GV0tWiWvYVnNYFnk+7/OoNET2rZJfpzew
KxrD8HN/eeuS0HWIFlCkxVXClIlNl+K1YKAm3XPMnFn/I6x/BP9vQeO/JysN/+jq0owgA+DCQeC1
1qha30XlFM77uFMw2zqykirS8eAySCRiNkkFHig/NXtmP3HMY/nRtw2leMQta7l+q7Cr+I5fGC4S
zcRa53Tmy6lN533oFlYbmkW4KTm8TP5z+KRtfeO5e84fw7+0huNb320RC8wkerBZ4JAIsXzGtqwW
QH8nNLTKegcgKNgaRL3FKINK2fJP90905d24lke8G3zWtVmtwhZN7IGZn5vPwkD+lDXlSNXL2UW+
hOIErG8sNhS8O6KA6T2EQSgVISuUspj3vd3bsnWoT5gkuvxxRXQyfccGqweU13HVBl2IJIyC2glj
EwzlvGcNbieaylYCuIuWiSCrVf/o7L9SyF7WWgmSPpwhpbPyE2+Ajjo05s3p6avX3wOTQ8EKAalT
YACwYHzfP8ZVZb0QTZgAZWLTNmFhAtoZ9JtihRkWNZjKTuHk3he0ku+BvlxI4q8vJjjdWk4qIElk
HZEHJCmbTQnzClivSIFY98oQJLW9w7OBUZaci0jBmBq37SiGdrn/N7fz4jOI+LRucrUZNSiR5r9H
2ldC49letXQXv0/an1kAhWNYLWeZlU+q/5IKJ74yE5EW+65kchQkBnEV4OajUi0TG5rXkt+kNbRm
tENDfJmBgCw37SY1FfuU68KWAyhLtvMtCEWaV6r0tefyUjqxj0PQNT0TQ7q8lTDgtTIyI7SjQ70B
MxVAvPgA8IzWpniID4wr7pBi1yn1SZLx7vfaAKe1+JEIWmVylGOW+1wRNNjqFnMfmNNoqwAOSmZj
lQsJEWfKg9GC3xZtRKk96DkQPTR/bM08YH4Y8IQc5pfhwbnWaZS/pqYP+3lfvLSdkTzVXv7Afyq9
mR+HV37XGoLRIyLJd8OpNe7fp9+JkKQiX8omFE2RUjUX2W7eV1alTw7v1G79MLr+T79vHpF2Ec1S
F5zA+HwvjRe0TZud8b0MMz87x/NZxWBazXhK9c/AeHe8RncjvdEZvTGszz0mSVj7Y33kbclonefz
sJOfaD7lmt25/PrFob5w7ro5Vfgiw85h8MO+3WX7VNTvbxAJtfpHPRY6bkyFAlnb70jUCxFlk6dT
2syw3UF6kIoQDVGYJL9hWDa1Sn5mDtnQoSkjb3qjkEsrVYrKzcCji/JQINj3P2bN6oA5CREI5vSC
+o54nFu256Yq4ud9VP1RwlOeUqzrrdXBIjUO7RmgLsJYKuL3U4yM8cVQUveA0j0k+26fb6lMlysy
MJpimbirgkUWbuD1kUV8I6bKEIOK6Vy9sCC0LtBzndojaGJ5dzJlHQxwqTW83t+5FTMH1BMAc8DL
ARoEKpNrsVLI9nnD1/7eLkNrfsU4Ebf/Ej24VGljOKU+ueIrZh+yvjlj1OcDDTy38jhDPoYmAAWx
MG2JxLKZLBCGLmt9cIlievSWf2GOyUf+Peq8q31oB1B3e9X/oezbmiPFmWB/ERHcL68C+mK73b6N
7ZkXYq6SEEJCgED8+pO95+F80zMxjhOxsbuxszYgRKkqqzLzYdpjrOOQlNGDf/+R//KfQQYCMkUI
jTMflAkYx/2+ADkLmkaHaXNHpagggzW4h8R7AEAGQHMJPwhp/8GUv4eV3692lWQFkw4K8BUbdKgV
8c78q0fWXXEO90ud7PjTSLqd2KfVCjEETl6e0gpK6/dvKXm7D0r5sBzX2q/Cnd2D1EK2Go4D1b/3
w59f0mXIHhhuWGTQd7nG6gu2wdhd0OaOQUUnno6ze/r3Bf6SqPx+hasNx33dNdPqFXfx3tsl7+Me
Ho5Q8LFvxSf4VD33++CBfYSl/SWb/v2iV4d5IyWGYVc81vg03W577HRIaMMvr/xorOIvXzHgEBjH
wjkOwlfXh2a+aCbXHPUP7M7IPNzLGl7eMYgw0/7f6/i3D/eivISPBjpEGQzVft+3jZqWKWOBdycd
zNDZgz1Gt90zBgp9sMf8Y3Ng9+4u+RTf0nNz790NH6QH1w+KjmKEsfELjwzCQ+G1jGsgU7sOOsK8
GyA6yn/0GrYiyhETjaUaPnjYv10MSQBQOjwroOyrPdP4LkzV1tLTNB77B5wuB0k3kvdDxbYPRsev
w8Hluf73Ulc7ZXLGhLoT9BQ1zZGv+Uy8wdsNI4A6SiHrBJTApx+VKNfF5fVFrxKd1VFteonnMy/n
vK34KT0KRFts0W//3jV/JHX/90rxJdyjRwnRtN93DaDIqNfMw37ooFYclnrXVW1lbgHpdkhaUrLW
hqidPBcP4+GDa1933K+vfXnL/5MxpOMcQ2oP1y4izGHTl3TbL8uBnvhx1b/oFhDNf/z7kn9dV6Tv
8M1CPwdikr9f0amwyUYP6xpM+zCphtUn/nurYOHWPLljxj/4Jv6+ugia6HgjhuJY+f16Sixhtwls
no13z92qqsH2JBhh8RAdo09MPocciuJkzW8HdW67xy7T5Wj3FpYeDNIL+mcI7ue/l+APdPG/Vf9/
93Q9m4oJWAN5BqxBAb1emDM1NzOIQG5BlBB36q6976Buq0/cJx+ZiV8PxuMA8SMMQaNdd/HUA6b6
+3KwaelnJjQ9JSQwp/a7fms+a1j8ZSW9W2+2aDfC2/Au+uTgaf6RUd612uUfF79698ECL81c4+ID
FIZkjSnPs/wKBfFSnPhdAkd68tXdQnz/+d57sB5ZPrLDuHxJ/3vS4+FjUOsuTrFQUQUX4feHVzHC
47zE9ET7vZzPI3tcm4cwcB+8348uc/VBR/3iggF62qfxl72BM+q/d891OvDfQ6RxBou2/+wTrgKT
nwS8R4KEwJvbzw03RzqLDwC9ayHBy4tCjyKLAX8D24+u+X0sDgPU2Zad2mO+17v8BvPLN+MpOZy8
Ov0xnsBi6W6Kajvpx5Y05wYozQFyhgZNqu5UoKf/70f+2wfz2/1cnQBdnw/w25nR3TavNv+CPiBR
czW57+ZzPnxyY4XNY5baMz/GOwGmx0C4/JQA2/n3ffzlIPrtNq6WPochs8dDLEvXQLC42SD0+xh7
lZhvIrFvkw+u9kf/Fm8hQYPlIlsXXDSSr/aRkSwbqFr5iYEGWooyeJsgx+fIBtJuTDZYDMLqJD6v
NQCHX+7Wr9hA1C2oVB+dEpez/Oq7wY0A3o3/sy3/L+/5n1NiyToXsXThpwLj8gnpo/uFGhjkrIQd
xBng5yn5qAT4W6BKkEIlKMBQ4gHz+f1bDdYiStfC8ZMc70BTWSEZtzPZTRvv+OPaH6JiFw9V2rx0
/AcFm5vld6iHYGP97zf+B7h+eQf/exuXr/F/Ht3rpFhouvFTRL8uwVhqzIs241k+NBLd+9tZv4S6
0n2dxjO4PG//vvpfzsoUuD5mqCF1jB7bVbxcDaMI1Vl7EulbzqCznJRJ0BDxRYHsyIOm7vVHEg7/
HQC/vWvMJSC0QJbtouMJFdXfHzhIQpi2dcP6H/l4BDySlvD2LMPaPqTl9o7//OXbw2dXCWzIjbwZ
IipG4GxVa8wxbMhWfnqlJW8bNEcxUHyYYcm5oDAqK9CAyS2tNICyFtDYR/XEJXb/cd9AA2DGjZZL
ci2ksOkCknkYgT1Z/cI9mAAZTJp98CH8EXova4MMP8EQfRjCae33tekgvk0bZdfTnGmyQBtTtB+h
RME1ZytDzX/B9sAD9eF1gubG7xeZJ2/pCsbcyZVfTre2OpTvptq+zzU9APUMy28reePki8QKvsc1
ZG/6ap8eMddbnl/OBQkIOX55OX4HwaV6s8TUz4+PEalu7mz5+ZckN8sOVovkAdAQCtiuPFyGau6D
Pf7VVL9s+fXXXF90e7pyKX+l55iEu4u77A+7S/Czpdk95+C+5gT2leQeIFtyBkS/v4v2b0v1uSef
7jpSz+X/52dwtSJXKVxufEyiOooV2W/jS+JV/ve1x9aEXWV2LPoP8ID/uE7XO+l/XsB1X9Kzapnj
DJe7PX2BdTCUKF4VOZ5+fDnun07V6Xw0Nf66q29uvu7vfpr9+6H69/PGl1f8rzu4qq0kX2HvHuAO
0i9gytyl5fHLefdzt3uoK1DnoZpcW7JPyZ7Uh/r+rnw93NWEPJAbsv9a5eVHW/Lyxf/rbq4O39TF
Mc023I0gQ/2eleMHj/tniv77+82vQr1lKW+LBReYzBHs3A6H3K/5p/c9nWslSY9Nf9zq8RaexvzR
05AM6d9j+lGg/+gprwL9mOc8kANuQukHH8O5mHUOBeSxCXL01EHa1WtuVQLM2LulmP1B61jA3Fd/
lNx9dBtXKSrUQhrax7iN3UWgi5zezwrqVreCnAp84S8EH1+JPfC+20FSaSJ3+/rhZn/3/BaV5e2n
R3yBPz56/X+exAHGSeJLuwHAMjhcV++/sbZwmtvuJEPMxxzh7Daqvhq+8P4NcrpqbCvp31HIiLjT
0pQ+GMUAmSfAZiMM77sP3tN/8pNXu7EILlLHICqConVNqMi8rF0Sb+tO7x6xVTUdKayXvfvuvFZ9
TpJDi5MJggp7c8iPWKBpn1PSIFhWBq1SuNq2p+lT/9HY/1/WKERVgTwtxLQilCuv1gh4RD8GPRtP
vIcNBVMDPeEwgk2zbvx9ETZTHSZ02AcQPq4ns03f4x6mkH2h5L3Iuq7qXM92fR7yui+c3C+j8k7w
SaH1xv2P2CJ/npS4V6gN5Rd4FWjV1U5fw3jLVNiOJ60+z9FYWfncrh+5xvwZwi4XwZuC5i8gomsV
URCt2WALXCS9oLYvBaRkVYk+eao+iB7wn7jEh9+3BPoL2BMpbCcv3Yar82FVoRoi460vyGpYDPPc
ONnI3PDwMZ5p8JXGtv2+sbXzy9SHx0jjedNP5/K024Oa1ECB3sn+zixQNKu4kcEX0w/BvXMe/6U6
kcIuTi0FSuNonXedRjq+FKo5b4D6Xk2/aBheLYkIiTUWU5TWeJYeIjRV9osX0nUfzFv/wuaoTco2
ZWtEhqbDoE3ii3nvoH+LRv6qvODYJbZ7A00876suMjDBbpd4+jGsbf5q1MAieIl7EexUJ8vbKsy6
7dUfxnEUZTZI5fRdosd1oAQ6p377i0VZQ8Hxy5sisxgxHZdtp+KkV0c+F9LtOMRbwpaweW6/QXUs
QTIHS/mpahO7IZPgDt4vKZ02B6sVEXEDHETEIwlSlkJEfuRtch+rXMnjWPQgxAWaayC3QCXRG8BU
X4DqfU6HMsNKQr5mELnch1s68wNuAoM3HlXTj4li32A+OVbwOW7GAAP2Pobh8gy/ktg2nd5U3qz4
nJOJp7fx4m2nXo4BO7KgX5+GThhJZpXoO9alk62sDsbHVfr0bYOb4DcTyxDeOYtJTmErignzS1v+
PGRhMexb31ce6Vw8LVXgLNSmlLDgXuuxHferzgWFleNifq5BUgRVkinTVaBqDjiaIjjQ7RyPRIOq
z08g5CDDn0NSNN4eGgoeOs+9J2qu8hUM7uzyotdozhKSd3Ji5QhVPLqHt518gTMCmEjzlEywtxF+
us96ExQViCjjRkZ0X2YwtLK23w2giJ+6sUAYW4zQ575n3TN+SnUwW+MR30mjm4lsrjOPquFBe7ux
2ODBNJv2fNENJI89P3Tw2yim22X1HRSnwLT5KVLFvWOkGglQ1UzhuFMgnrTEKT/50SqTKTItqivq
0Iu6iJjVjx5NtDRwurNJsx5mM2czMcPoQxMvFuy7kvn8vYgs+EjwN5wGMicr2DSqz6G1MAa2JWu6
4aVROs1+SdPQcMBum5V1p9mMqfnYFgCqY2E+CQFLbzKg8+cqT44cymhFSiHcbHkDZtAyD4/LGoXv
yTjE+5b57FcCpiQMVI1L9rplQVAmauzfEmdGfAYcr2Wn40mxKspiLyTRFszuZuFm9k4Z6LH5afRA
XauDniuAGMkWhyWaMfbrupjiZW389HHBUj7O/lTsO7wp2Km2dv1hqRtbEnKg5GXgb2jHcTVFr1vM
20/SY0AWk5Q1JFwLwFmzpVgD1WCvkWyd0zdfLhneapANP0GP6FEmmWi7gU4nvv4JB6Ag0QTaEgb4
p7ErYXWsJgIEq+hINnYKtKF1Ea8B2NSiBFxtvq39uh4DTzpOqEzYbZ+xYqh1bmlRXuhqh6XtW1wQ
jBxaFrxBRZYlDOJHzmvC+3BadEdk3+devTWS1f5gLue7SjzYCQeAHoSQwyetEznf2TzssFCCewho
RSh/dNMy8HKeZ9wj39IuL6dEBrz0NIfyRKz8wmFWM29eMNcxoB3SgDpAoHGOSi2LZfLjYqg0Vv3C
CjxvmkqMIjYm+JSBvOgqABDpN5NNyPq2ESJKJfO5eOm5XL/qZRCszLmLkkPs2nw4dQVHRzJr9Ujk
Ylh02WMICkU4mRuvAQeFiD5FuII1MGy0tmzzo0MLlua3edVFBtpX4yd1FAyU32H8dbzxhWvQuUE1
uJDFj0RQxrHDO7BLsaR1ELQuqTBIuqBKjrdJl34jo/c0mFRcmmhWFqx/5xd1v9LQEM7H/HFue2SY
raDzsU9Z+8rkkHn7bO7lW9FHnjnmxQjhX3+d9V4mA9S92mbzxK5TsshPjBUcXll+QsPKG2U4gyff
LrfrTNsLOgQiFzFd2p3GbVApzCC86bmAVdI9AGHRPS+hN7Z3nj+rAHOCcbQHb4qCZIeY/4529OJI
FGzTt3HOiqkGQMC/wlJ9eXYwdr7Yd+TJ4zxn01DmfWZetqlDTyTSa5KU4BRHYC9l0rd7uDIWW90V
M/BkTtdZHuO4GWHZmVPd7z3epZa0dFAvRqDtfgjS2Uv3Y+Ka8xrgnClTYfHQXiyzb+vYD+IMFx07
lbIDw+DZTwx6FXHUDPq0jjo/6VS3mMMfMnzevsHIHKypmkBU4ZJQd+tNC2MV8wObktFFfV/3dCrQ
Sm9w92WA/anLFPNLWMa27ZqHGaY1L8gzIE0BWY5ku5VscLieiXMH5vdEdRmEwJBLBuvhzxiDzp4U
X9hnVGxLi+M5iDhJCr6au3FphvkgpLc+CoxotruB+8iAuqRQ6Olszqt9f57ETl8uVhmWh/i8RQ5r
bjrppYzC1i9eQRSBOkVOQ0urpDezJTlkPL9QuNKspMFCZ8T3lvhrZLUXlT24/ydmtQx3rAeKS5rA
b9ZjMhh4r6M5yCEhNc6OPgOEL0Ql55EtpWWRj2mZVaXdDXWCZo+Ww1GQaOlnU2m1bxEiLrPZFcJ5
ghEnP4OdDuuxucumGPUrlEJ8XYpx9TAg3dGp3UPrKe5raPPRX2siVl3LNsnOGCe64CZRtoiqWzzY
143pMuAD5ZgVqxpAoabyFhXCnlFnEO4paYSr7Gc6YNoh9JDQrMaw6Qbvwj97aeua2zGYJTskM/50
vzaFTfc2UNNLxvO+LW2jR/+icCOGW8q5d+s1VP/o26R7col1azWxDkMFGwMHqB43FUXAFFU8Host
juWd8txFG4H2WYEdCecYoqLQBju6BvYRclaWPqtIDOac65HRl2Sawk9yUrCDGNE5G2/TKXR2g7kT
zGbBsRt8/tpPqw8sN27QZEL2gXAzrYNbqthDjlq6aZsw1jHp+U0tgf9rs53uSwfey3LQNBU4yQzT
4a6Zhg6ZHjJQzPHIyDLUyCq1u1kE/GZK/L6oVTbkGsTjaUkONAwHCiWNImRVrocelZqYg+65WZuA
Vr5r2k8gmqilon7TxXeZzba22sZZ0/3GjML8Z4xfeUQ5gxI4WIXtv3q0yOhzg29IEs/DUFi1zPni
I8sSyKGQLOTZ4p6VUDa873FXqrLZGr1N2B1fwiYN9K7Z8LeFTVQ+Ko4CkxQY5n2PAm9lZQQ6zdPo
0e17Mvk5q4Mml48SfcMbZXNUKpZ34pk2STscIdnhP0Vrjhbw5bxFatmF+Q/ACewL2lzOPclG5FAW
lHSwZJlNwnY+6zddsjmA70iiFW1L3lvoYCpv9E8F9dfvcWfznCx8hO2YmDg8B70UcQUbv3ARge9f
jD8NqfzBmgC0cqlm80t2qvk0ZBZSUwNCY1dGPMknEuVg66HXZCivG5nBGNluEk1e11u5QyDzYfPY
ZvS+xaxRAPmBIXzAGZJ2ROSu/6yccxbjfBYlheMLvqNVbBCElxSrTHKYOxeoPjrrfgZT1j4GotlA
9Zvk9wJRramH0SIw8nbAGY8so3gL+yTF+e+l/QxiQeROBR8ZKhc/2mQNkdBorydWPM5rJl/1GjR7
0Yfo53hFshebn79RT8g76/X20Td+05Rd3ARxHVkTfCmYD9yGzUOL1zHlceW3SSwOecQyvFA1p2yf
UX+YagZVtP4mnH1ta54skOtb/Q36I+jyx3E1xpNZ7rFEyMF5bgCqd4Xx0GsatHdDE5TFdbKK4bUJ
IcsM0B+pPtk6OIwTj61g041TCCmlaRVFVgujGIq7QVqQ35Im5lUyK19VKGW2Hun7hjYR4HRwuLqM
aVZCX6kYfrolw5pHI2WwOGxhHr63bTFOCFs4fk4ovpTZmzaRx4QaLg6RZ+OwCn14NDxmmMyU+DBx
ZnX7mHq2rcD2trsx6yCm1ftze1Y2BpDi00umEUYd0jN/jTKw2w3KaKJgl8gJzs70fe775C2aWhQd
Ol7CgXh5O6DGmuxy782mkGRJhUjQAcCgHab97WpKp2jeEUX1VieI1EEZGrTbScqSHqneMiAVhhne
fEsT8K0lKg2AW/Gi7sKZywKZVZDfDHxeMSeZYsyWbLmnNyL8At7DOc/eacgjRcbezRi7XZ1Ejh33
xXmNVKxJN9AUbak5ESmJRwlbrbzj4YqcaHbfG5p1Pols0bUVm1I4U7dK949KCO+Hn88ZELbCSlfZ
yXR9Oad5X2BTdphfLeBE+gz+YPw4dsuU1/FospEMHl0pMTLMTh4rEl66GG0SAso2uiPDxJGJLhhi
/2XQuIEKRGxjOMB5wVb6NunOYJihaJeRkD9tuIj7QDDa17k2+CTbtM952SFrgns0F1FWQb0uAYOi
7XFPSWzdg++z1uz8EIEGEWXIXrDz2LNdWA6kzmfUq4KiUxgM7ENzXldFTd1t4CNXq8IC4Heo5UHS
GB7LdBAcFZTN25toC0VX+qnulzJd5v5+TtFaoEGbLPilSGBRyq42IcwuPiPIwKe3Kerapwx+V0CZ
ONJhX8GPei/RSgwJ0/4ATTl8DZw0cYDFkqEWP1tpAn8XJxRhkNm8cHWRbuy7m8ftaeJLDAG0BgAH
fqRtb7GyhiIbhK+YTFC4YtUz79mFXfw1UJHya9+0KViWgYjSKsTEASWBpdsrovUqK0FbMR2ajLm0
ylHYfc67JvbrpU3lWfJtTevC69hnh2IVoNCcTAkZNNIh0jFIR4GW20OPoHOIuqHxePG0JHOk9jGH
hFgFIow/1wsMkuo4RAg+SPRRMVdvVAcT0jinn4M4tv0NigkVVAg+QC157qFaxVglfMJV0w2qzlxA
obsapeKgl9Zl9bJ07PvQWfmggEbDXHgQ0XAY5DjoZ13QDoPVTnBRFlYXyJgHKemLCnrDdznbJtgE
KwhOHqdAmvdVqBwn45gUr1RKvUF6z+8zEm8Qgka80yhZqIx1cIAe7CD2qkmgDRkw5Ls5X4OuVJCM
2XB4REFSjl4QnFPaInKvvT+eTRgoJNfCC/HdQ1JWkUZ5IbtTJjDzbWJm1IogCKI7gvHYArk+4PtD
ukyNKxdh1kukDMGR1SzukcROMtIkxRYE0L62DZYrjLWtRrbGeWk46oAKyPArfh2EA8UGvInRZH7b
cqXWchqMQjHmoVF5lp4/AoWZAEaRYgW34yZKgpUjo4IDdhVERQZGF3ZCWAYmpgEZBVgJJMvaURGK
ynlAhBrD/jZt4a5SKX/p7qNCFpqgOEK02/w+jsolonFbRhnFtLsYqcrqRm0CCiuyHzCd2bgZur2U
w7kmaKEt2S8KuWR/obQQFzUeLJO6FB0E4Oto2+coT376m/I+b0MyBbsU2fWEQ1PEEWmw10H/Tuep
OGtGiwZQv8jO2tClAEi4Bj2yS4HHUBGDHokyNMwPXZTIL0UwbK+hFzrwPay3/grltqKWiWZUJHG8
5mXeuOapgLtygiRC4PzLIopjfMY8wRsE0qHTGyQCEFgB2GrAl9xDxS1HiCYF5G8Q9TawLHeopzVG
w7p4TE8z5L0gUOa6rCNeyBFjZ4E3Wnet16JD77J5LBc45uZl20D9o2RrOn2Oxn6F+FpLTUxQXgPs
Ycu8fc2XOfrRuygFetMn4bMd3LgQNiI3KiF/ho9ZQac1Ii5VAmdoEcnvVqRFX6aXDB/QoJEI4CON
LsMYau7LaQrABeiKDnFs4SieGuk8D3WXzcDvCYU6NwvkDuvcXzWtulZG0TlYm3UqBcLBz06Lwic2
9tVJmT4CPMjV+BYGSRfte7gRn/J8ULyCujwI2ZyNfn8qhEjZIc3sGOxCt0ThrvUsusFMyB4fWdBE
dodOzwIlkiSaoAoSGp9WHoxv24NFbH8okrbzqpDD84NEXpbxcoDJEz8nzmv57RK1PSVjEEA/xSxK
h0S4nMelG+bpe8SmQFeJ9mVeFyHGQUsdSJ7X0EYOv+WgueLdbGKwJUe2E9ZbREdTWhMubzm8eO+l
UxanQKjVXIZ0MF+82SuQvY5zMle272Bc2bMWOsBLoNP3JbnAkCvmII+q8NRy1MpnQ6ldEKna6+fk
UMAQ1FUSpICA9FTCc3dGAVIXRSf5vndS5gSNnwKxlHr5/TB5xUwGhqxKQSwVoaHKwMcBO9ThwPYc
8JmZmu5pkKIDYLwo2HK3U8Tg0IvEKifW5asB2K+ided8nyviNnwSZSCpD2hZoq+6KwYDVv6AuoxV
HS3AZxsST1QY5ZSudIbFt2M8ZOZA6aW0GMSKT6zBEYFRd+CZmJbLpJkg+LxmQzX34fqlxS5Tpe06
gaRX5xy4ZwG35sWG7Q0waOlhVMaLAMJgEcXNKHACIs2K9a2yAlDOCqz0Hj4JiykLVG0Hk0bhWAm1
+guQb6nuJjb7uIVkxjgBJCQgzrMp/j1nOWIgdf4rQB3hqkC5CAlTD8onUplBtaQA2XKChiiyNiBF
U/4r4EVqiKfs6O9DneFobR0G/StIePj9AYmIVGWAPfrd4nUhK3Axy/aZi1r2Pkem+YqMzLGStStn
kuhBh3DUWAPOgev60rtpg35YdpvFPwj6SOjA5dE8hND2ATZ1UbvJAQu52WXwPZ1zs0v6MX0WQyBu
FtqlIBnreEig0A+G7Cu1q9CPULyngU+WzechydtCYEhSYHx6WFfn0LCam9t2A6pSAl+JYOTQKbtV
RjSrrjIgxO+Or8iQlGqXJ5rK5j1hW/J9aNqtfxc90syHEUdI8hLi0HbHrREBe8Bdrqza/DHB0QaV
uvDWT5qw+bIos+GF9YO+C/QibdkXHYW/+LRYSJtF2SAqCp2Qzwa0KWyGuM9fhiUHWaDxrURy4q9N
/+y0WBDWpBwBr4ajo9CT7CYlIZ2Qjylg+AbOsuq8xOuojjScVACZK5UO/XPnvADvQtuUn0Xbtl6V
IM3FmzaKP3Wd4pjBQrVkf3R9O+XAx9EwQJmPEQ+Z3pkIIqCgV2++3DUN84oS594CbZHZJnS+mVov
CxGwe+ZVHrLV5QbiIMEngOPTachQwF30LwtWU2Pb5OS2xXyjXW4c6OB9PN1HnQ+NhIg5CfAa1SJK
70Ll6NHjN8mjFNYOhyld166ax2y1Nxa9KoTpi7oEMrdgPsnROP06urTjQB5UCvIuAHjwPkcdH7p1
9uVhsgrTycSbexZCzHQBDi8jz8P/qecchSQEE9iNFhte2mw9/zMyXhhctLnwofaRy2SpoHO+Xe4s
xkujgqEYQocjzW6B2I1j3cztBgNskXvgYgJUHQ9FvvVBKSab6ieDIqmreY5AWkVUNMMuaQPa7EEP
iT7FGdIUrFvOvYpPnfvC4DmLJHLWTWPrDSNk0z5YbNceJ7h19rdrkM9pxdqsbatUTJK/LRti4rFt
kN9A+B9YDQuAgUdT8jOCuDaG6rYgPU40nlIINkf5Z5B8g3cIy2r3g080a74DqluzR5yvEaoQ118G
E41ElsSC4WaLlcrQwOId0tgeUA1ye+YdxjhWQLoMU3dB2wDbQkcAs4puBTpm4mI7IFQZv9yKXkGs
26pN3noJk8uO6aw/jzwY+KlJ3eIjhRHo2MR0DtDfYCbsSj7ofnsSSEdevRZ5XunStHtBJx0NnVJ4
ynk3BS9s/qa7EHJIw4aUYoM6Vnd0G95PqXNf6oqOvsr2qVxUci4g2QpBES3GbwGPUozluqUTRMMS
Oz3kczeds2VsU+LGKajTNt5OTcj7sNYNMr8a1Zm8NUM6oNXXFG0C+XrT/giZ8LOTVcOMZ9DAw5Cr
pmtaIu6M7CaKrDFPiQpXdDqU9MGybAVyXipkDGR6zSWAzilnqEhCUCtsL7djOOTtC+PYtnXnpZgB
nW03PQ2zck8WSTY/Yq4BKEOPIzIlWisURqzxw1csaf6AQmM9iWlJv9gCr4yomNl9xrcmJ1kqx89b
UkwRkUmHzIsNaUSxF7IBk/qaQ0hYLyZ9DABnSsAGaQbqxzBAyhtYgIPG9JJ6LwLIu0cwytkg6vcN
joQF4P9KCu0yCWyax3BBbhQoKRmOanxGQ+jqDEH7ZXG6/2qA4j20dkI65vlGlTFMJ4+8AwRVa4eC
rwzEhHvicWeGSsbW/9XLIILjlh6C94556isNhTcTbVf5FCPPiqsZtfdaj6ExjwskSBoCPdXtbe56
ZGw675N6Y25Yy//D0XlsSYorYfiJOEd42EK68r6quzacdoMXIEASPP398i5nursqE2QifhfDtc6E
xojazyra6c37qILxibyq+Gy7OUTucMXrF/rvo0X5UFPSTo05VFbX5qDbLkrZFYF6SyGigaqWekNO
CJ4i87ka0x9bhbzypqMHeNxxEr6VtYbFK9zJIa/f6O2pcxRItLtV+ldZxFT9Vd2h3nAB0G5n2bTR
ybiyuSlms0GqQQ0RVAGiyXukn2eNOkF6gQkKqWsaBqWYaSl+625dvxD7QBAlUOKwbAUTMpyGS57G
aR0/fR5kl4meqz1zVO9sIO+19yta5+Rx7qYRIsOdpjZ3kkVz1Pqe+lxSUby4ASEMybKn71tStAKG
R29O5tYKvL9bO4A7W7vqBW9byOiTlmsbJK8Mv1bPVPV5im11rphyWGcKOureGrnz+9utvvVtukDS
DEGjVR5RCN7YNOiHbIek+VvGUCEZGChzhUqXqUrMRdteyYOQ5oj+f07zdtgE2XYuOHcedtTStBK6
4E1Xm38bk/vWZJOt9Z9KSMyU3M3gtW5oJvKiXV8HYPWw2jmW+R7ubAxscxrnQjxPxSTizFjgLtKb
Le93DYRZzmocQCqWGmOQNV4Po6w7+9HqovnPjOkk81IuMWRSs0Tv0pGDT06bP3xC/O8ySw2tcC7n
LhnOfGvvsayCGkbc1Om58SkcoCIK3M99Xb+qafeITG4XFlXAyOSBXpHoNzb5NlzGqelgOLaifaum
ee8PbpVaeQxXkqJy4W/Jn73xcZ+tfWFe0Qq0z0yLsE9rGRpWxHwlN+iNlx+Dswz34APl301XMx0k
xduvhWzvh771QHKSLbrt3auBRS9p+OZXVYhtQ3bRf9LuXnrUzRrJN+vDuLEGt/FmXVhWSgTeFy3G
FTnXMUIzXcrhblqrjmENiTdTFgnvpuq2Ij7OfrghR4va6lfa2eWlHYEXsoWmeTsBU9oit8a3v5xA
SnnaVjX+QDBB8ZMwbjU6UF06ISKBdb413kaupuECn0Aj62m6afvNjKeGyvctrvx9+onudHVwjMGe
92ffQUib97EznRxbqulunVO45sjfrquMAWw7uIJXBRdoC6+CMBd9f7OOepMnG1nfP1eLs3uXpkv7
r4atFgDYqtD/DSS7uB84a331kxKzRGhhiPIBYuZf7k3b2JyD2/0JDi+j82LnWhw7RsvxAJWNHLop
fjWYfozCbF1d4hvQQS/hs9BxTVVYF+N0G+4UtAdvHZufkYQcPxScUeIouzZAOAHBj56cJqS+0J4V
Jk+sKdLTvi/EMwUtKNU5bdxuwmS2TWAVsRn+JSk8FABcs3zG9GYJqz3iQWrUi23Ohlj+dEnS9yjE
dzxN6Woc93aixFcnv1/BwrO+meSHLOFq/iT8cXw31sKpczX6KRcnGoIVVqLs/cOu6pFZFBsMSHxQ
Oz/wnjMtSO/GYm4+uhUYnfOkiJ/DLQr+W6dNFMclcUcXJr+OvxPpkgAwiFVACkPIn6KwccylqTCL
oImmL0XRJMhB3uZAtzCnywBykFStMx9DYzlkrQNKecKjHM1Hlh3gAJR1gJhu3ySueu2wUeXm9M/+
0Nb10xwOQKQRIApaiAChzS3la0BKWD0UpLbWATKigiu3z7swqGXuK2+jgJ2S8E246a7hjjc6SsQc
rfPQ9fFk6PnSCkTNF2138luDVX4L0B1BfsayBS9M3I/Wc690R0fQzo3dTMEo20RHLud2Gi55V6X0
QCuFfZI5MUipSaF6c1D55Df72C5ZM64LxKRd5vJAikeyfXhM4iMbuTeLc0Q/NTa3qhZNklV7BTum
EVJERx3RvOYcqPGKVarc/APh6bS669b0w6HtPd8+lWZ2IXoVNN1+dLy52Y/r2G/Vs1VlRLTRDBH1
HPqo/yrOUx2vzwZQzRxkOOzV7TDqvn1SkajEWQedZ25SZUDt+7kRzvPeWFtd6qhLY7pOKx+SeSgX
ErWdVDcf4Hitpt8Z1fDqq60W18D9YKzf3SJsU8adxHAva+eEIU8YtPmrrEamJ0m3B6pPd3FNvt/D
KKtctV0TeKu5O9gtNds5LYYYGK9xsKAPzmj/IhgDFRN+E+sTkH6sfrZiJ/hY+866nlynkMNBDslm
c2dXRZVfZ8Lu2cbn4JaduukC4UqVhPGe1kCT3cqtJE1h79DcLX2OPA+wqAo1WIQAfwK27I1M89WP
oySn6jBYkHoPi1y/7Dj6kkWN42vZV8D0XK9mP7ptiGViqtOrqEiYaDu3U7L8pMUpX2JbQoZ4cT17
+YyIYQL2IHnruLRSPyhIfgYEOlNZkp9AOfFDtky2zERU9c6JV4sGTnZQv1mPO2M5jGYcUiQV3p6e
0KYV033aVAxTCRLfNMfaMmuVD+lbGAVNrUgj3Mc8CaRx6yd7e5xe9JWJJYU/8KePNa23+owMt97P
a0UXdbBN6u0HjhZ/ukls1+snhW/gYXL6evlyvV2PBC5FEztNc/HmxVSTHlu6M1m2Y0k4aZoV29jU
b30PSZMXAf4C8rLhd8G1qr142OQQwBjFcYvl0VYRA7xIfQ5u5YzO9ghmXdvTuKaYQQG+rXuiOk2i
IziOvA7RaPfiZqtL9eTAYw2XDT9L87am4FmfIhkr71Zy7VR/Vxkny5274VvOmGMS2stm2ujeHeKl
OpeF7fdcVptLTGmEFuWhsB0mbWSVhFWtOzMrD5WT7LTc8Ar1hyNif773kKilj0vqJOvPYPS5NZyg
NN7tTo1D4msRKJUrvmx/2BfTwEiiGVkJhmK2/WVvizi5RysSp+fVQjFeum5JW+BSxmYX+TKzd86Q
wfOa+b0XuCdyLJvtOPlhkbLWlhhNRjgH1a1MDGvTILGy52kQkfznTmKvUWv5SN2WMU17aLF5sM5H
ErR9eGxWp2jOCDVse3BC7Y5PnMjd89i7XIGDG4/muePrpRepbFd8ytWx+lUQ8M5H56oqHlpTUNra
Xpd/XAdj9r3bxpzKETC1cweByJyCDsgXJeZYuc1fYyOPqQ/z4KtjaYcAAhUovrhhGjS3VzvvFlKK
Q9t2x92azj0JzuXl3YHVWa7MDZQftWaCKhGcuqhu1tIr/wBGGOlk6G787SDVVkSZhsbrblbIAAjl
tFfeyZGpY06hCMlg37wmKW8jZ1i8c7i7+3ssi5r8npaPfQ5t5WHYYel8kUY32+OK7byDKOHKZjz5
zGO9ql5oNOiQV3xWsTOuB8hx5PiOXiKujpSLGn2a8q5qkjleLs6wOuqOzY6WIdn7oP0tO3qxbPMm
NzyaVHvRIdBrCFLkemNEbhoDcO6iIdZ36dTQ/m2LQy7TEuyBvdG2YQyS6AOnPjlbi2bED4cgyL05
RPLLDcmVKsaNlkAV1NFTCxF7HhAf26yn4FGZ0MniHNDWkXq9Fh7yuxrcByYDjRYWmxT289jIKWp+
tsMivmUw6QnUQRX7AekFbJMycfwTkjiIz2EyuG/0RoQcbVMTcAA281Q/wpv05mwlbM9NI/3rXl6E
Ze83vY2yZY0sV7QKUOVOrVLhnbMLRmNZiQX81ikdj0Wwh+DbXtg2ezYG195KrZ6/kagqt+jGQ6Ei
Ls4+NLCyfUkx5gShf60eZvpQ/NdhepAFyglawC4hj2jdyyCrx3n+rx+8/b/yOunk2EOvvOxDBF6T
rlLgAy7i/ZOTA6vRRA/64qfwoeepmO2HcSoc/ukg51cw/fEpTaa6oP2Zt7eaRA9zriepGCBHY78j
KJz8f7LxqjAD6KGqqV1/C2BN9wh+MTIuAqM0Wf4LnXkLLmW0unx5Qj9a8KGtJrgjDp1f8ChLjfBu
jF7nDbItX9NG9XkhF49XWwr9QEiGJn6F6oTR6VuaEla4bNuUtXapvkSdej/pzMZH3SPyzlaTijbX
iI7di3LX8K/jBc2IcjzqVS62sC0PUK8zpsK4mR5IOS5tnlRNXbJKh+UjRgs4XOINmdBvBeK9og6M
WbYIyPv6FogimIi+7LXIVjskCMtK1vwR2RgjQOkeWHCtmgTIwhzZf7Hu9glT3Dw6p6XUCCtsNbv7
GTGZuNfsnvYg09BQvvIuIJ9Cn8JVzbV3JgE0RR0gk947Sh907bAi2uWeCfyNUdViUAPQQ7swZ2io
Cf9ju2KtjqOlAc5JKnGz+4mDtT32O01eQxLeCZEiVVQjk0i4C7i0EBnYqjxFa5N4ufYoONhgs2RO
qPBQJNoIDpf26iohjLzV4k0buDAhFoy7MbqjYIEXeqPZoS4S9jL3jX6sEIxLwDjqCNKwGqIwFOiy
OVIWNxeHac/jAyx6+p4iAeiOcbA6COXnPgpzZr3u/k2DItXeQh6wG5wdYfWxrw0VgfEniZS1ARLK
o7qcUBuOsf1IInqjHIjTLc8m6qDx2zlV9VFFfeDmYtcCoq9fp1fVCMqNME7kTxOFI6raTRfRxVsT
PrOy86O/tMm/cGicN1Q58bMuFHKDcUbwd8uHAfuyjdd1+RgZjeh8SghzogXY/izxFMofVo1izGK5
eXPWRk0ZPsNX+BVJer3TezAtZeB6Nx00HcsOftlFjI/S+KjEHO4fVQJ2m4E+1WRSLz4xp20wrt1p
jvbw0eXtpDntR7keyWGLH5o5WWx2Vdb8AiDvmRe3T/Wc+3IoX4tGUdj3LLJbaBO2gR/SWp5kPc9v
FQN7mACzQS2el6UE9t1mUfyISrknJyrRvTj0xQhCp2Y2ex7vshUPMva3i7/PJcrbbZFU3PUCzMxD
aJ0fcbwrGtC2xkCjjR8U3wu80OU6UCJEtsFq3s6h6GdU/6q1b44TLBvzJ0E+vuXiK9qWcSKMj0xb
xyWJn0MZRKPdXvpikyi+IsUsinjEY3LyXU/Z257T7h1WJvmjQrSON10yr98TiorqMIUBG81DbWwu
tYp77NLxvOmXgZFF9t6rtrn6igNTmROPWXIiLr7zqecpjo5NyZGcT90S2lszlIWKUXoE/r3B2aGR
Zikfu2MdMsMQMGHXp7gt0uik63a4ojNt+h2PbvJbrp4d0QRL/93p1fwjmByBXQuaqjnKqFi3fK33
5GUe26ZCLUlvfOqixnUws5fkTSHnGCFrZdL6xSPyzHo+LDohtowKJJze4FYYCxcP2Gvy2ETEy4tx
BN5etl58r4Gunpu58t1s8jcQx66ja3v00n1Uh7GsLdoY40wkjcsl8Q5X78cEkGHVp2ekh1+k2op3
Ywo4VFXVdcntwJl2pEHu7/p4SbjfghIwmhILS4YdRPclxbj8xfbT2oehVUA3sdFrcnSUN1Q3NW/h
3xKObfsdCAwiQFMcQge9GkALXylu03R0dkaAhmW1HKNqLttfvMAKoTaN6nqwRGmQhMvF3B8iP2h/
jdyUT8II+40it2Vq2R6iZppcHc75Povo12r9KTwtHKI1/WE0OR9ue3XMQURzYcuhSLffPoaGp3ZE
efZbqcY6NzMaaXFAvVdPdw0Zg/vbXkJs5nXUAC7A+QILHxvb9t0NoHIx/6UiCsRpSSLr3bbWyvHJ
cZXiiLO7uXZTBrIkVMp30T24RevfLVs4FwfkgmtEVs6ig9dwtAERHw3nwQUFLMM4k9LUKPNGT1dn
tc+mPVXBPHWXcC77+FZzWzs3QMXQoe4wwcpHbrC4By7KSpxKL4QtL+nOgD6Scnmt55SmXYTB9Gmq
kcFvY5TA/7ooqN6idKndA/diR4Cqh8UdoUUFObr0ycQ5v0fj47g5KMsjmCh9QpDt8qmLDZE8Ezks
crvd59CAGtfyPClnCO5ZjnF5tAvtfF664OHZhOUiOHMk7mve46V1Lqlw0fQtaMR4vO245qUwzjeB
DtNbpxa1vqRz5wfHwYjidzSjP6m7sCsORhbV39IGhZ+Vi1/XDzbeHHAZ7FnVvUc88m8AjvS3HmI6
4daKMHntaPoFwhP0be25hTxDcAxvuL4VGg/hsav6mUo0DC17cY8LcZrrZatuTIgYmHNKVAYhuz8x
vtXMSXEvREF97JnEG58ZlVLVh1XNVzVfE8Vz8h04tA0s0m77MsPSumfXVYxxTYoxde91tEMCWblv
/kMRIIc5ubG3U3MQ2qfj8SixXEwrep8OuRtgmLTXgrzewhF5w+COwAJBGJP0CEfHb3KQHMs+DZwH
1wWdLdm9boglGVp6fO8hIOWpBxfY82kuPM6GtG//1qy3Kk/gnsdPFcY1YQLYIuhARGP8X2Gjdfcu
J1jNvGJSC2R6SClmjFa/R4iwf+kWSEyEHsGGr47dZFkxrTTpQDDGTb23zSJSanDHc4a7RbQtx1JX
jl8K0xu8kRbDz320+l2JbfVfU1syCgreUv7wVL8Gue4Xw1BNKd3oB5MFRrSjNXrezKtsz6LbzQSK
2FBLebmx4Zac/IQgDIw68T6c7DbbOy9QdD8I1fbqyQBSuccktQQbrb1j6j/BuIMZL8mwdMyiggHs
j7NJ9s+NwafPPU4lRbnsNfGDAKnsb4ugWMp77dH3H9Fx1e1DIJQsX6wvd19RPaV1j5aB6mpDQjnY
5GVD5Kw/oMbdn7OAHDqS4eF0x2pB7cLRXMVcrntEOlYpV3JDpBtW76TNtfqiXXTWMDzW9k9+4V0d
NzjvDP0fszKORedwUxRd1fyBWhcge8gG1vQ5UoTFvXUJgZFMMJ65UxBYJz+Xuenf2xh6By9N34PI
0r66p7lNI1ZQUS1ejhR2uR9MTPM6D0H/iAL6aq22s2cyz93CnyoWe/8MAUrxZAlaLg+xO/ffQFY+
Nxc0JOqfNRzwTrhg7jpq0iYL9zrCNSGvEmdRuya5R5EAy9at8Yw+ih6sg3Gu25S7eIT9L0L+9D+Q
37K8iYCShlMdIVai0kBqz8m1uMzndSCHHgq3q9xjTcGLDCbpNLLITvi9eSopGOsbEzf7ehZCqu9m
pI0/RLu/adp+V9dZ3FTTPxva6LsS08jRIN0mb3TSPg+FSX64mEG+Y6dRSBFLF4uhGydzeJDrgD1U
uUP7rczquHd16OKUQMxe66NXpgzmNUuYZAVqufDeX0y9/mhUuBYZ2zZmpgc8qjrEUY3GeQ0c9L9j
6pPI38jOhwyfbPJFVT2oLMKWQMpTUWJKQ/OPIjItNssbitfCXl0bW5Xx6KmxdLuEU479exHU6KHa
DuPcu+bnOvsgg10/2PKSBGOAZzS92u7gkajncwf2qMIFufUe5rhEvYRK+w+AFcsKvNotf6RNYhw3
ISAoaBNGmv0fNZL9tPBs66kcR6rRUxmjoJUZrZQ5eFHVkfJGe0fvHbR2xfJVMH5ingbpHYpKYbSQ
QdW/DWlUjYhH+kjli24mYvtd7QwoNgr5gnuTxZZ6WtxSpxfJQThT9caEg8C5273eVYfGrsX2OIP0
UfqqMQ0OKfh+SdkVzT0jxFFh50q5yxejtOYoX2PIvoKoGg05l9ivgunF5mu3Ozi08qKaIefqukxN
2Qb/QGt4Dw0GzOIi1nWi9GZb85bs7ns5vGHImww0U0UCtFmHeAocsjbMFd8o9mt5NJU+Tt05hdBE
Ul+Lu61OsbZ7fR28T+U0Mb8x8ZDiRGU5A6eVjrMykGhd3+F8JaqcDhcC0H9dFIfYU+aO8TAN2ChP
8onmvH2KlgJTEUDU0Ochqtn1mOyNwHU5X13SoSNgc2v8nkEGo+ndAY2s37p1tcmsbraHnp6v5tIr
CnuW+irahIAWL1bwUB71AllxA6OmR0ICZ/kH+fxIlx6G8pEH2FhAOtStMCC1r05u2g5QDDpwsRgh
bMQlMezqeXbWsTuU3UDD76R8iGMYqOSX768YDkBC0aH3gbdSfpeEzzK5c8fzzXbomSrbXMWdxunp
HkUiBSZeZII5qGb6FcVp9FuKZuC/AbS/lk6Ie7rYes8HCKfPsqBMzgOzD5gH1qJ9mbGxuRlD1snU
bsDmMgTlwCtcSqh+R7DmP5y+U3lCS49pkFdi/ZOtC+tmod9t7PcyJQqcCmmNH+pdLM9l7WzPledK
cUDB1E/nqE/tf/2EJyVrwgXqMKFD/YDCGD8wIXFNJX7Xhhd3Rod/pyAt//RtgW9hb30dHquoal+J
VdV0/JO/PoYjDP1VCbDCd8xT/xZY1XlHUtLQTpa7bW4L5rThyZOCXJdoDGN6f9cvpOQIrsf0gTPY
Qf5VMHQeGYHr1ON3gCKJBBx8PnPzq0YTiWSRFdHfugETdA8qDFOsIyXzFl6EoA1/DiaZqFvOLv0f
qQPBdE9ztVbnqQ/ll2UKWojCqxnm92YMBudUyy55rIEnuVtrwYvliyCr0wJkhCgBHxXC2ARweXSp
S3Dn4oqcMDx1NjDHXgJkfu59WD4bC6d3D9IpXluRdOquSSNA7cUf/frRxHOo7grpX6XZa+pWx85S
sWNFavc/eIihjuhtKGZo/eCc4YjLn8lMvcTfKML//BhYN3NEh90g4d90YGHIDi9qN0may84rngiX
qtejtun8Yhzr+jchRLH7o1CF/x4szfxrD1wzIVRaxyoLupE2Fa1CusRoJ/rWqbK1TZlDGMfIfW6U
6MR+hx9mSF4wWG9vvmzRQthmWs3hWowtt/MYV5bX2GH0w+8BkWa7JnEOzagmJJS18YujJ3ouC5RU
xQWmQH8snvS/QF4a5gatS0Ow+hwlSV5Wpfrek8RH5q3FJjJsH/UvtafLz1S2DhvQBhhSLPLTvx4V
EgziDIyTI5C2+ss47QqLt3IqniCB/OB+di29MK6i5b7D/opJLi05jmjc20O6DTbIyqRHNK3BIQbu
hB12cPUDgW+CdMzoFAhq+5fUmDR9jvENofOLTfnqABrqJxuZlHAGn3ZGAro7SG6xdBbEUjkSPU2P
TXXJxTQo/xL4FSq0lj4iPmxwemk+BeX8LttQ46BbMQpB+sbFUQe+CG6meRhJA6igt0blzPNZ9x1u
1mpdu4Or6iji9C7khD6feYKUW+LnqHcBFS3HAby18fuLC9x7NbKp/ggaEc7sH7v3uW48erc18KqL
6TgsbjHEFyjc69YxP6h2emKXYLzqxxbtzPKP1k0SotEVhANlQKRdzL1ebY8jPoJP4y3IZ+VCLZH5
nmemt400NxR9O6pSPm4Sdp91Gq/1Ddle+m9bYVHK0CpNnA9j7P8MpbM9tmJjEQ71MLYnPa3jh21s
/xbX3Q4MYabte+Wy/qtRqERXq9T6LKvaGQ9kdG8e+n6BrjdObPgWFhsqwlAl/ldXjdejYIuLPsd2
JzveB6VebkbUlVk9LSTpLAGKsEPK54yzjbPoMyRrArGVqsvPpaja+s1HygX1z7navU2erT7aPrEb
asVlfQYcViNLccdOs5Yi0Rf4IHD4sFz68CRcDLvZCP74L96oMw+zvzePy1bg0d3XakbsgjnuvSOD
rkCl6xHdwqjRDZvNVnffyz4mZTYYB8EqV+MvwfZWB2Sk8jsGfid9CjeiPmDnIMhAGhHnsNPmi4S4
LcCN2DRP5PWnDN9LhCPOCyXmA7KI6gshEpr6cNwb4lWJ7vjC5KXViYjicjoXCJ5KpOJzO/3aucep
wUTrv9FbJlXe+xJ1v6hn9YLsxNa3SJZK/ndkrLyJCJcZ7veuXy/TrhSrBEapZu0GEVJoeIEvkvt5
BfG86Md2H4Jv5SE7zWLwPEJ0lQHpdlIsPWiJIgRTIMPze0Bj/gevR7+c+0K5/5HeMXlHy+yn7bJB
zzM1U5fXt7F6NRp7Qs32FYJP7CF2kXGE651Gb/DzuB034tP5As5jrPbhE1DMuxJ/Rn5x6MpHS00g
cmDahGpprleVxUFV/+EEWN0MW5hN7zdiK/DkeU16C1yM3x8xbN++BuQCaL7mAAKo1iWhTExb8xAH
CLM48kZSROuJkiqr244DR3fhHH1octmqXxhXyuosI93co5zyUzBFko1YtMgyRkBKewFQmaCqq5VM
hbBBP5lHXsNMrS0QsZfvY2xwB4Qy/XsVVz1oSARx3plUH1KwT5u6u0LJv2qPoY2oE2L/ow29FOjc
4hZ7GlwzT6+QVbjM+uQabuDUraseO18u7XGNZfhjacqN0GGqs6cC4olaHs3Tj9HdsLVoT+7lRTv1
JhlxvNEip7rVEABD2UnQoqtsAxCehcBWmDA5Cq2o9+OJUfNy3ssnknua+9WNcGJnHHCqfesx7qWP
UWykS5W2NHi/cxEIxxWPRLHQRpyGZgqLJEerEs6/9555fOoAYoteNuuTIDb2xLxXwl9eEOS7k/uc
bCsOq7NbeXWPqwdHYF++phsZC9Nd4qMKplOk3/LLY4SnPoyxqOAPr2+Y5pc4zG0O3c6hTlXV9Csa
o13QASJ4OrS1HrGmyyguTnXB+Bx5GJTnEUvaJFTfJEBpIf8b53JClAlpbcyDM6RB+oZKfU+O3mAM
lZeoCVLwhyUustV3t38+CS7D7V5QcMAwBKN8N3XRj7cVJyENPdMnvlPCm8TzDKl/9WtzyCd/Hd2b
8tmLtxTiJvHalIRKW3frTevA85+lb5j/fA0TAWwxZV/+2rdI9TfbaCr/soBzlg+p8UR0S+ofZ6Y3
71V/MKKJ7dvCnmYQsYyjCHcGmQif0+o1+92ctGHxgMcIx5VHg4qPC0oURYTL7l+8DC0exqxMsrtC
6lZMJEeQD+W8Ap5g3rEt/O2tQ8SmzQQhMOyenZQCcow6dDnlkm78WJh0ndF5myu4NzEP0/QSNVzq
us+E+LZo61fr7piJU1gCxBfNR6hV9MvDRsN9MZr01R13yUBjD5hzg1/ELtT1DZUN946kEU+LMGvj
YnsOijDQT/BT3GHsyOBj9hNGcJbs8UftaE3kAa87vXVClf6x1VT+bnkA+7FCGS4AGkB2jquK5j99
ZSgfTVADfsY9JFLhG35mXewG71zg7T/HvXSKi9eOjrrA4dlPLWNzklHkzedlLqx+lFaRu5IgKnjT
KeAe2gm8wBdbjPhOyQAyrJW4Jf1UswIf94Eb9q6K0f6gm+R0IDaoKY6w3eqy9/syHYdlGl637f/3
ne/aj8mHiUNFX0FlYqGRUV7xe+O8MqlrQcfDFrfJtAb2Ugxt9UXsSE3XsPbpPYZWMk9M0A3HLnDD
OENugUy1DlGjZ4C263DheB85swJN/M9eVS+AXa7KaNuB6GZBB3YFrlz/OOPFfIPHh5/2p8552qoK
sFaVPeb1Qqfrf8ZEC+0pG2g8NogqaNXBiAeAQZxpjyUm0YLoh8FdbywYyl2yL6imLTPaGaBKiI93
t/pjgs66nBFQCPjZiQ3V2+ZY+ePMVyuLZb/3YgBQ7Omq0LmZwaMzT7s7DclM/PBzp3xbn5M5qa5G
rWkS957GWQBp4IDbjcpqexA9HVdO/ysQUGwNYqx4mLGUlJqoBWi5Jitnzx8OXluaf8hu6P0KFKeE
ZFbxGpyHOS6xknBfnwemgOxH0sHC12oiNeFAdod+ESaB516LgsYJgR7rrEPw9rEUUwBjnM7zIQ5A
mdHOCfVCBEwNnkVag7qPCRr73AZji8eBqbNfidjUofW8Vf/cfHhvEPQtbah7Ie3Z35C1GGYJBEXg
qHSaQegImRMTSsSL2wBFHhGeIHL1CRlAdUFr5uLZVOHXeG17DkVITjCfOBr7mzTYiw8lYnzPsLfh
WzyK7YC5XD9NWnWnHaVriZA+Wv5i40fAg0ME5J2cPpqNHcBXHOnixf9IO6/mxpElSv8iRMCbVwK0
Ep2kdvOCaAvCER4g8Ov3g2bjDlXkEnvnTsdMd0THKFEuKyvz5Dl7CGecsWOZYumMDGRMzzpN3Mpc
os8J8g6AyIAIAU7QXpoPVNvVtEy+xGmX+E92kkgXQN6J7KWRCWGAo9j82ckNWM46oxu2BY/2nxl9
BjSrS130chpKQ6WZjvaYGRDkRqNYCbh4ESmU+dlnTvWUyYqvonzilOeXXA/Io5zlc/XnrLT5j4zU
MF9Qnm0e6WQM+h+tkZYWedjisk9JbXWz8Oxrzm9TligeaRTol4ESO8g39Ur9Co2Emc/ak53yKqrz
cwpcoNA2F72kelKdjVOwzszKHjyH4lM+txsVXR0b2P2TMlINzfvs1O5xrG08p8QEIE3BHUjLUblN
2+Vp03dPtALQMdHBQaKsi5AeMYdHNUBAuap+NPj+5rmhJuofskoKDd4pg+rJlAGSGdBOmOPoNjxJ
0cpMG5rBQt06fadlIAISXDldvT8FF7NieS7gvaKqMRd1TlvuHqJ3tdvKrX+hVEJHSxgvADPYbNwu
pjVQoQv4Z0gO+Ds8Os0PKAGreE5A0VoQBTn0PPJnNdta9DZIa14trUp/cJ0l84L6UwYnBJ00JCXC
FriRTywluQ4aY/GiTHg4cbJC6oFuWGqS6pmJb/sbvBxMnoYmjUgiyPXgo2mHrjnQnA+RORs/tyE1
CQbAf7VrhHqj7YNKOoNjoaM47LjUTjRnlK6Cs05fyAEN9GgiPWYsutoJspVjxDQoUmZrtMUAN6f+
1HeU28ZMsMrscP16PE2HkxsmSv2rawrtkOrwWieu05Dl2fYIDUJGdTZlH5cZ9HXxBNIm1b8qUEpQ
/jUkqTuSojqVn4FLngJ624ES6F4E5gVIjEphkNwgzCrnz6HVmj8THA0QEI0ahTW0OpWezoT8EVyb
lXhdCQ4dODgl10Wax7W/TjowlEvYespq6XQELFyIADkcV47KOAfsbDowal7KqNlk55Su5FNbatvL
JZADhyz1SdF+DGe9fFbPZPe/WqC6lEMNClF2y6Gv7Zcorwv/2aFZkuxFLknwpIPW7JYFjbfSV0Wv
2gw9X37aa2KR7185RUkZn/YXFQwebeKxnnqqHxTHWqrP6roht2BDwqSqr5EaBlDByyrBdRF3wHuk
sSWyUIJa3kgAbeL1ha7tYIFDBhJQlwrPTKesYRtILfv0Fy/MS7WEN7M5tKpVVPOwM5sWoHItBWua
iwPZzdusp6uLNgRFerLJ3sPb5Tsn/+jHufozyqWgWOd2kdtg0x2eIfT4mn/hU2oohmrqdBA6BXYb
k22wNJu6WQUwpviaDdyAOY106SnenE6RXP9lywTcJAdohZ9nYV9oOwN+utMqiwAhoFABgdTMIJOH
QnASBfEXuFq6YETpGvJLVlR5tkcEGI2JUtOr6lA5BaC3gTWT13QKBQTtqmRoxZve5CbV6aYi69F2
UXjx0uqkpwfy5pfLRjMB/0itZtILYOmZTztb0+qEihej28I6PfzS7dYIAebW0Y/HzMPKyP0pUmmC
60YgQVa5f1WBeThuU8UG/1RvQQ434auapPMUJB4GgTjJs0EK3oIhWTSZsrZXteuyUhP0y8o9elJb
BWQkow6CTIjwCYV5tvKLwycga9fDdx3M4RLxgIRs0zWKFW6wmJQXGNlZb0atqSgsIRJCv6LAiCox
rDaxgmbbJUU/b0skUEqAWJSCO/QF6SQAT4FE5zK+FM1CMq1vZ5rW1nJ7UvcBTQr+BMftjX6Eojpg
ShG8t2Q4VEUqc6OBUOeUZc2W+se87VdR+tsJvsLUNbHYt1zDox3Y3pls6H9sYaaHTmlUupOarX28
1G+Z21/W1taQ5rVrKW/heVt6WrBMYWRwM+Qc9+mUNMudlf5gXyDNJQNyUqFZoAn1O0/qvEbS1JjT
0Nf/MrbdAnD5itLJSVmcnIkJVu6OnCymgzy2ytjFkVshWnxy3SDAkrtDsxsgzuC1E8hLSAgcbkoj
p6fgD+9O8s7zfAQe1+te+6N20iLP4oktfzsPZOBkeVzuUWr6XQr+SmOgrGn0bCEv21Le2QfFghra
NipeHq/2XSMK4pnsb8tUxE1FkVa7JLQwbBU9PYLoe9Kal0h//RdGeKtSByA0U0Xt8fgcaLWp++0W
NtvPjqn8pn39aJ+0CZZscSwcC2IQGgIth8SiYQvn1ZScSraNHDql8EupvKjWJ7uYMCHuEEwoMrgS
U1EMgkZlFE66WhMlbx2kxdVoDxo1r+clDaXmqkxWACseT5l42EVDwlYkhjZqm7BsH+XHOn6J/T+q
86Ns9o+t3JmxD8MRjlqIaMGQlEq0r8ofavjLdvbDlErX1IwJLO7GKU4oVjJjie5WzV7j8urnwMDN
csJvTI1FWP1cuvinS6hFeyv85Bs7X/+lZ6vH0zW1KOMnXK0+bGwX3WmZrs4/GMGORZGjl776L0+L
uPSCvsup1WizkrECmaCbKBmEP1918/h4KFOzNS7b1VBCugUIvoxor9GGEku/bUDzLNJjI+OUX1+g
f4+EyFJTZJWTI4wEgEAu5bIZ7Uc6shmVs41c04r72MjdRbGpxhtciiYAt48j4SUHqhlFlP0p39uQ
ykawjirhr7LLJwzdXA/jcFQDB6NZZFI0TTgtVntW5FMfJ/uwfia9EVbPNNrPQ6CDQ/6tN0jbUeiC
KHMxqHvf+hrD8K2ltnuhNHMCdunAB/Z46CKbuvhBwtm61IMORy8fdBrUeQIPWmio1HoDr5RymupQ
U/ny2OC9ub6eAeGMoYHhmxVZoX3rLNXvZygmU5vC5uRMi/pz4sCEgzZYBVlTsF/7GCLTFOQyvXbA
g+B9c5bw6jk0X8aXhUUHxOPxve9IccfamsWtpymAvcUd29ixItMdkuyds7SndRIw3QGWPfoBYPCT
XuMX6wdPxfY53ZjPKbxN5MGnhEbuzbGt2xTlxmBPN4U5jrST0fTA9va5d2rmJwkxFXr7jfPUUMcb
5GaohmKq9BkYqqUJc9wrtg/esE72Rf1CzncGbVrCK0355s+so76AWQsUX+JOTLCoXWSpSDcRzpgy
AZapmoJLiMF4lWSY+oOKWpPMQ7aCFwKF5qh9Mbs3JXsiMxiRsWmspa3+uBTJYVwLEDA9PGH5ikzj
wmjTia+6uaOEjxKcYR2G/QXut/7Q0HrZX95CqBAcOMYa0hdKtng8BTdOcTRGbK3BsOOoiGd89Fc5
NKBG6jMDVvBC6mdWlr//ewMmP3/UhoKJSXwpkbMEY2Tk/aGjjKdpcHVL3x5beA9zPuwdxnBtQhiD
1F4Mm6d5fyAempn280n/xZh3ejzv4O+mLr6GBKQtnIl1+n/Y5SVmWQYBmCOcDZK+kCCe2/4Qn3dt
/g1eRE8am/ecvWTDh/Tj0sA7OSXvdnMgGSzTaCERiNIJIezHBatoaCko6g8HCVbpOqVBgjMJdGWr
nybO5D1LaGMrvDbRyEA55KMlu/D9sgsK+aAHKq/70vWjNQTiIKW2jxdwypA4j875EutBIh8a+AV2
tJlK5Cuh0OXgJuu6d2zvX9izVBL0748ZW7ije2QSeBFf5INaxbOkfnWIn2DIL9L1Yzs3F6JqjjkC
XVVNtr6qCktlBICTAL7ItMBb+9qIl3XxFhQl3Eo69Rn10Gby62OL6q3vwKRFbENWgkeH6NBSutsr
vevlg5VBsJro0o/KN+1P6UCtJ4X468nQtWxTUbfb6NWg/FLbS78wa8eGrziqdmlETWtQ6BWe+UGU
Pl1qAO7QuBkbuERmTZ3/VdPsQnO2Ua9aqClmNbUPV+qkXWob0Rpyz9M3msxPEyft3kRqNMDAjMWO
Vw1hJ4Kmyeg9UeWD0r2ev0WwWyru0Hp1ucsntuKdM83bFrJI8iy4Q0VUYiX9J2VV7nC8oA+Pc2WR
m+Y8HDaafXFz+HUutOd0A/xOQz9/vHa3Sze6EUTNbZykRWD38bhlVayi3nEZDpYpLeA/gP9DWrTp
5gSArdL+emzsXQ3xo8/8aE2YUhr9FW6+djiUP0Gm19+GX8qrvHEW0cL39LW6bgOoEGfO9/Q5eGve
8k05ce+8693cfIDK85t3q2GY7wpzVyG/LkHeAxp1OHSb4EV3ARLrM2lnvJjesMw/78JDirirs65W
0RZI1uPRKzfRhsrodc02HMfgP+roka6MxxAjARG2hkNQQd9EW9XTyUSaIUq/KinFXwifIYmrf2T0
S9Mu5tXa8PXffIFDopV9rWokCT5+wUU1gMPDPHKoKonDVX4mb7v2L14XGWva1f+iWRowvmnHs4a4
9rHxezuNiAftbUMZ6VkFv9SEwRBVlP0P2rl6szeV5Trn82s6/LHz5f9k6X0XXs3zibI7PSvm+57O
Zjqd8xTkN+mQrKWO5ib7/PmxvdubZEwb8SYg0WlwPQrretbAPTlxIB8Y4aYx/QVs0LBC5C92O2Hp
rqMg/UvXL5cxl79giqTzadDlFJ+0L8yMzo+fUfWGMFxEn5vk57MikedFZk35p7sjvDIr7BtIBrU0
LjErWdWibJdhXbqSmW+TyH/zfRVQ+fwUVFt0wSGL9uD5aqRuEzrxPCc7X07pj49RuXiIuW3IUFoG
9GymsJMuatZmELXKh3OXhEunvfxBdaijYx6agMcre2/P8gIyZEdBz8gQd1Kqng3grIxbpwAXDzA1
r0BO5t0ngx7mx6beU5niqK5tCdmuobzkhZ7E8qEzGlq9EJdxqT+vdOn8CVTFrlM1yY30y/NQlEeq
Wk/poL+myfAcwWflQjUdzasUNLQBz/7McmASOSsafVzyPoAv+jTUxyBUIDKUysHLyCDCcEFhxld+
nWxjqYJvdAvVn5ttBypbrSYc/03xBElmi0vUBOyrkv10hMFZRRSCPy0JSlQDamOt3jVx80U2hshN
kzNqT9r5B5zI66zQ/6I4uA3t0yYpM5U+Ym0FMHuYuNtvHyB8j8YNQLIUFWFHCMYIPcmA+418qIkl
Zp2hRi7gWn3Cyp3jahMgGDZABp575Co/+tu8cZDdiiXlkM2gdt10y6ybR3sAwVGxgPbu8Q66PaQf
jQmP2ZJOfknTAvVglzRQ5Opzau0GNNaAbsurx6buDwztAJO6kCarjuAQNMggtZyOngONIZ25iDzr
r9MOKi4a5j9d/tXADM1RVZng2ZGFgYGIHsKGjDQng/cofIonKFRBGtCL83hYt46FGSSExZM7VLzE
iA9aoWQwewwNTQVri1oMyxptq2WQacFElH7XlCmzCR1oU0x1DD6v7ihJ6dO84QF0KCmA/6FnLHSD
sDv/NEPz5+NB3fowBjU+B8D6qY5si0sFM7XhBFg6g8gAswHVzsY8QPCJnFkyURpQxgDuoxPDmGMb
tmPaCg8RwTXHiR5XKJeoh5zqEY2+ID4+oS+10q232vorBUUQhp9pfYRzdRXT3KmdJvTZbw82WFGT
Vwju2qZEKOyV84kWwqJDK8TuwbIT4qTeWU7Nf7FReMVZOqGMAnhTsAK9mUJpulMPBPUy0BgdQKF6
dtWXx0t370RfmxFue72kCx/tZvWQJTjBjRQe4XUFDPbYyp24lDkbQxhGxL4Xa7x5NeSSDx3dIdJ+
94AjpfithlL1nK7i5DeIpZmeIq8OyPv42PC9M3BtV5jFPif/rlm9eggo4Oqp/mR1KyWvF4+tKOqd
PXltRphFzcy1bkgV9XDOoDOwfQ0hRhBtVUn2f4SFIupRt2teQeUOPu9wA/lkuo2tOHzu4SWY+JrR
mHBA0Kx3dJ27h2tB1BDX6zO9/l1gHXqgO+QaePnCsjMLSkubw0LczB8PfjxvgjnH4m3ucP2wsqI5
nzKKGesQALbRXxrE4uTK3OByVHN2bE1rT9A8nYpq4gzeGnVkuuwN3TZJ7/HM4KOufBu9NC19bLF1
CAtlJZ1nw2uiHbpeeY6jF9vcOOaEvTsrDE2F7hAKajxkudc/GtT86AKosnMOqtLMCxhAqvBYxGu4
3KGjK2dFC+yk+aRrimvR9IvzmJjlO+9aUMo2PZmj5yMuHbfg1YgdemjsSO9Px7T5bjh7elZnerRU
wMTFF7dpV6cLDIxMOUIHUnoEwDj0W4u2KQihCsjDGjNFmvKXYxQTOad7M2PZvEocTbNN3rzC3s9o
nQbKo/iHmJ4bsFRyRfy4AZnegow/Ia1KYohu46/mIpzSa75Bq4wXAbzgyvjSJp4S1drbQauB3gbB
sWvUz3m5zmO3bhYkGCHC31rNZe5AzlpKkFA5wzJLt0Z4UKRVEFYTR+7OpQSAgyCexxkhC5Hox9Wh
/YYuKSUOjjRNeprxWR7IqpSv2U8V7MYWBK+cBS5cO16Xf7OCiev3Nov00bhw0edno24hzAiO8dle
FD1M5zAtOPpf8L67ObA/xZ+S/R13+8czz2TDt69xP8mObgqnIexlYLGGFhyhcKLzMATWBpWks4Ip
ZapOc+ekj8EFxw5ooW6JdRokvIbe6q3gaG4hltTD9fmyszpnlpjxPCu+SfbEQZuyJwxNj5BTQa0t
OObNWIyCUub83KDVRzu/B43oY995m9bUAJ6ANSJZw3ubKPfjvgHMp5qQn0THod8Fq0Rf98FWj/60
LGAcvTU6VXao8fNFbwa7pCOF7CqXn5EHN5PkqtLSkZ4qCJF9OFSLXHKLbkmr4AlO8yQKpx4aN2v+
8VM14T2DqiIU/XETHbPPp28suH0ofhefoItbJxvQaJ98sOoT03MTaQkmBS/fIR2LgGEXHavum4am
d/P78fTf3JTCzxd8KuRyVmX6/Hy9hWnELlw6hYvwe9t8++/t2KpJltfkftTEkNVuy/rcD310rLsv
elnt7ByXlJr9MQw6aWKdbmJxxmTrnBcCR+5lWVimc2F0tRT7jMlKz0v5kiXQjxa8gYc8W1V9065p
/JyIsm7fahpwIKIN3AHemBT9x20s9zxMIZAbto2LnMm8W7I71zQ/hJOwtZvjiSWSq9r4oCZBI4bF
qUGnYtgG8paMtXdZSzu6fxfyKpy41W53xkczwqXWO9YpjSREr5vNxYtXgFfVqfft7eYeTTgUNUBV
jPHTxzlzQiuVJT2Ut/Wa7LRH99Ks8n4GB3cDz9Tzr/92B34wJlaGyFcinTcwbfHq5Dmu+qysHxu4
3XYfDQhHNRnjo15+X5duDt/MM/CBiTVRbz3QRxvCcS1kB16k7iRvrVcaQ1K6WmjAebk8M31f/H3o
+oys88IDSe9d99M5+rNuTRPKwnpuJg7ZzY37vgv/s3a29nHtatR/i7SL5G01d6grOK6zCT1rYry3
jybByriDrkK+jvaaCqJRdojXzWGtW9ie/nOmzshlTYzn/qn6ZzzCpQfbWdq0EeOhAe0p8iTXOqor
yZsyc9dPXO15WzhW0BfTbnxmBas5aB6PhCB+4vy9XU5tR2VqhQSPBDEGjMItlvyjs2rm4yGmweQY
f8qfnJ261txioX5B/svxtIlLa+okCNEYOvaQp6lYVt2Tmz9p82B6HqdGJ/iOoWjjgoYueTssnEV6
WWk/CL/d85M+U1zoSl1z5xwgbHUaL5gc3/1tSUaTgAwwK1HLx21ZnCM9NE7JuC2hItwknrouPHAk
C+SfJrzK7eNiPAJXtgS3oqo+WoSINWzHRezn8cpa+d55dVpp88xL5o992F3/cmVM8C9nw9aGsXNq
u35ZTd2Q4//7IWIWBiJ4jJKkVaEBBdi27MRwnrLvO+8yd3mXe+GXx+O4f8xM0wI9QhKAStjHFYIQ
J5WkcyGDIY9XULbM86f4kG99N5rwG5OWBBelS7DRnzQsjQesmvkeBGCb88Z3p07VpCXBRSmQHcvF
OKZu3q6rWTgnHvT053KZTQBc7/rCq8kTfFSOLk0S9Pnooy6e7o7XpbWhuet/nTrRQ52bPrMNBgQl
4vqyjrx6pvxxYfR6+R93g+CQIARxlEhjQOUCIodZNXN2sau4CExNDGlq5gSv1KB7f/ZjRtRwKyY0
jRADuvVRnhjQXef3zwKJhRU/lxrNdBjPxRsvX3VNEd+d8jx3vDioQAJ2BSdHLVtYHaD6lEfpcMbI
yY0w0j+n/+KYfrAhLMwQoQXb2O9bGqIhb1bPZtlaWk/dunfm64MZYVlyBwksGk3GZUG815W5/NCj
mFj72/IbQLurCTOFWyGABCEcQkS8ixn9+279jNSoF+GrQ+jHaSZJXHvKpHbrUz+YFC4HZLp0XW0Y
mLY3j6NfldwzTPKzxpO9zZ8pv3Dv3qMc7PC6IecBakyYRwVywChrrfHeu6zzb/nThVNkfQ89hPsm
hnab7Rtn8x9bItq6Q37Uyut3W+muhbn5pcMbVaQj0BF7Vl/9veJmv9RZspGf/JdJZzu6beG2+mBe
mFlU+kqaI9/Nj2498YCPvp/mYoFCg3vinTfhpMafeGMRsCNITeYXaDB/fxXrqoqpJHD0MbnhjAbz
p3yuzy4uqu8uxMYTHv7uXuW1Ci6UBKKhG8JFX1ek3+sqVrZpSpf1aSTCPxo8wb4O3dEINlV6VEEo
aW+o5M46er4tyZwa750H5vhg/s8njHv7arzKqQhjCGYVrjPVTTxnd/5Bh3X3zV9RV3XtnfTsu9kP
WZ6w+95CKM7ztV3hwh4uhgQnBnarubSHWbz0Qs92h+dux736rH4O3RQKbYTrPH9ff4eUyqumCnh3
rgkKZ47Ju5dS6E02BPIX5h6sJ29rA3lf7/QWvoQvo5dFbWmRPqPbhurY6eW8K2exN+Wo7h6tK/Pi
9SFVCQk31Ee3p2djX3vb8lnf1M/harFQdkv0eb+j6PZnYOudlxN7/N6pMhxTp8WT5gZ+F9bc6DJV
7ivW/NjMjVW1PXHn+6vRjagz9Wn6nfCek7tZ7SuLgsuSzbYPtLBWtpDrIVU871zrtVuOIc15Vbn9
nIclCRtoq54u6245PmT91eA6ELr/RFuRDvjF9PtIvRMKA3X5zzQYwk0RSSHNxQPT4KyMvX2kun9s
NsMCLRiCLZTqzz+qn6jRL3MXXQse9AUPi4mVuBPpf/gEwb91fhhBjsYnXLzEQ5vAy7b+QV0PbrQ6
b9GmdqW3qYDi3lPmg03B6fBcq0wJiWyWIc9n8Up7f2jTNO8BV+lendXEGMdpfLD2ItLAKjWj0+xS
2f6lPZ2Iyy9sstx1vElDU+spuJQaufg0kRmYxnHKdpUruZDCurCjdB5y2uuJcU2cIkN4CJSwsfjD
OK5uPr7rfYKMdNMyvPTg4y+Cf/UI/bBywouAd5ZVptG4chyW8Rl6ea5c6+W86j2w6VNR9ORGEULP
UR9Gl3w25+m59dIdskbvq9d5kBFt8qkLYWo6Bad0qUeqeAsX0XARtWva1FBi82oPsqq5uvZXPk5A
OhqE2LlrsXmQCSfXNbmqdy+FK6cgeCo7gMegNFlVRHnf80LQTLntfnRWugfftVsdRj/geNJkMk8b
79oHJ0UMXU1UC510PJn20d8UO1zhHJXNXfCl9oBJM+t70nx7IG8rB2XZWbtJPpulN7jI1bcza9N4
yS7ZId76L3OA13vPFDwVSum2Y7Rshmz+uZpX5DgPS+Moz6auxbvRLahhRzHp9yCsFjY5XfZx1MSd
sjW3w0/r3WMgWDxHI2Q1mci9F+xd2xJ2eCk1nVlBf/KeBlReL4tu2a5bb/T/51VwqGfWMtmN12LE
gYYzZvbYhYxb+na9/xmqsOUhD2+QN8B8s4EI0yVxzKUXTQFapwYp7OjI1PwQfnf8lEvk7p734XF0
i2gX7P/VS+hqQsUrFV+vQDKPLaru5FXbN99rx9uT5VNn+r977AGzpGUBiCzgMmFXJlpCgqlX/j6t
0bO9HTyyq3MWb91yHuzFaf54ye5GbYSMJnwMOqSWprBmaWcF6RlRxy3CiX8unvpZq9dvhacsi2ep
n8O3tMq32eK0zXhoSktjKma9t5h4J6ghLBVmPnGCmx4epBQ9ta3DybDZoeBeXciyPKL0qdfJvYv7
2pYwuUVjy0kN+dS2X/Ji3zru5aWenTf/H++g8ZyJB+HakhCSwAp4qfSIUVl72OK/t2/WKuJCtZ/r
P+X3865Y6BQBfLd/ebyYt7CNsSnvajaFxw9+BtbclhEiDHrMdi0xqfHke+UfaxO42m95VsM0MmHz
7gqCoxtRUUh6ik7e930lLo1G5Z6TZu0+2wRzVnFJn7T89G8cjHNlS1hBBQqZsBhqdstqLIaGv6s1
gPaJIPbejXltRFi81jBKJYaR8P3Mj66TsH5pEOA9nrgpM8JaGWXVjTIw47zF5N7bDXTwM1DcEwf8
7v1zPZwxTrl6EJd9rlKwblUKu+2+OmpPwTwjU9Uu9S/hRL/81JCECLJWO9UaEPB+ryEjq115aCWz
26dWaHJMwp0acsfZlONV7tQx3g/mo1u+uP5M2RZfHi/Tvfw4PVb/7G/hTo1RzMyUgEGVHs02u3B+
orxwWhG8/Y8bQvDE2XmAaWnc3PD1P485qdHvM6gpNziuwo1zuhqQcH9mmVKZo6Ikt/R4p8Ur/Xu/
Gx+psCl6UOt7Q7Z0fv1vs2gJb1Ot9ZW6OmF0LLnKJGZSd9hA4ef6E/7ovQ1MGB5ULbJGqtpGF0DE
TFspFMiJ3quUCbtdvALM8Kx5P2tQAJ1Hb/j3Txy0efH6GnjH49TU3gmAPtgWlrCCWTOlMULdPn3N
D+o8fhpmkHK7rYthw4W+dp4ukuXU3I6e4tGIhQWtrULL1QsjHp4p+0KYS/Ie7Zvn9HDZmQSZ2tvE
Yt7JsV0PU8z0VDDbqUbCMK3ZVvGCp3yxXx/m+a46fFr9mpjTOz7lgy3B5UcD+Gc9YnDNXCeTFZKl
jWbNypg4fPfioA92BK/vXC4hhLyM6Svs4d9kVwIWMKzXvwH6zr59UxfQbSLux3adgqrpd1ZPeQf5
mBZIfxHmWYVxrTqXgsnUm11alJ/iJF5OLNidO1pVQC/pdCvQ7aaP33B1B4TgfhStr8Yj/3fZJd7m
T/VurNJPgivuj+cfW8IlAMW3Bs/yaMt9T8GeZnBfj5HdmHqiJus50uQj696GBKs6AqUd8H6yML4m
7MumUUp1G5kVLZBzSf5mpX9Ma5J04p4hVQYaC2pSG2nVPk5kkzZxqkS6utWXLS95qpgk19YvoGPn
6oJcoydzhU8s3j2ncm1TGJwR60jAJNhU9v4xfWk+n9fyXPPeUExyy/n5c7JL3+qdNu9Wjw3fW8hr
u8JC8hTJJKSG1C00oyg2LCrj92MD98JV+oL+mU3hGkcyJrD0GAsSZIwjIbLl+fmT7KPNks3P7a5q
l2X+ozlL69z4YhdeiQTwFP78nn+5/gbheodBUznXdBhsZdffxE8/4nkwl7fj/QR7J2608yhjILsJ
2mTq5N/D0nwYv3BdtGqDklyrqVsEY+fxrl1rzwotze2snSUzSIR7z1xo89LF3b1NTP3UphLuDF3J
VZoIxpvqx/YHzLSzt5fl8kBh4LJ87WZTVah71ZHrkb573ysHlGZsJMRleHq55nLwfhSz/V+Jt4YT
hcvR5GYux/f0Uzf79b9O8vunXZk+1VBTKz2TjJoTdVppNqz3b8vDmAX5joASydvjVNpgYk+9J+qv
TOqlal0on47utsNktIBZlGz71AviltAJIlLYNkYOAFqNNJHp0CqlEKEoY9w/SElEz+1iv9iHs9+/
y3k5R6vpe+D+mdg34zUoxhrXJoVrUqshQg8DZpNaLfCKbFOQ5qk35Yu5yt3JitZdF3Q1QMHdoohW
N6eCAZ5OZKQX27fg/WioX+Wfxkbycu/x6KbMjX9/tW6qLllhGmLOiLPZIO/0LJqw8H6bP5o/wak6
bYTshP9/d6Pu6vNwnrms13gCklXp/kGIaMLm3aNOF6uD3ppOc4Hg4SRSLPAGmOr2/DVIEbbw8i/A
bgttjoTw4/m7u++vLAn+LG6yztEKLGmI0wyuaZDzCLkTfza/wqmr+O5NfGVLcGCyWZYlrMDcTtC/
P7908DVPvGYn5k18slRVMOi0dKpbNDVp9unjGSxBziyA03PKSU1MnEjcaYRBYlgna3zPhums2qII
kfczLXD7FWKUjxfp3oMWt2GbjgMxp3LT2KwlEBNnRqRt08hftKdnOoqc9rzwhwxVuF9OuLPl2tPy
dDFh994z5dqusPXNqjs7qY3dqqAubkLfHbgFXe0Lm1+krPeIzExs/XslHxVcrEx7GR10MPl9PNEG
4jq5Ep+0bdfP01XHTaMTNVU/0bfWoT7YOt8mTY7DuDrhkK8aNJUCPodtlDK82PHs16bZNCfr8qae
XGKK5firXGuL8feTe0ERR12eNhMDHc/wjVFzLH87FoyYmvBKynt4wg1Vuryh025CR5YV0dwOej2c
IUpE6tHqQdwPsPU/XlOx5Pz3YK/sCtfBpQggRo3Ny1ulQgDUeuG5Wxi55ur+wUpQ2Y4XnfRFgZi+
3TbOGp0QNChmoTozO8M7mV9T/GxgdGhZbKXz01QzlZgm+vvreFRREodYkbX4uPqJbVT60LIUJd2i
ZvgryXcG+o42TJFrWPGsTpqVaMQV7sSsCM+tv+06OqxQFk1ckH0JdiW9M5B+u7wZp3bx/iQx7SfT
Ry3YPntIJc+CIPG0ZC75T2U+k5Vtnr9FlafgJIcmxHVqT1aAfgeNppscz/b48+5Ni02HpwKpA6pW
QLk+fl5rdghm53bzVl52KTpCefjCXr3ovK1pLdT6twDATP9srB/bvbNHacjQINGlkQVBYHFWrALx
u0pq3wb5c6Vky8FcVhm0wOd0rk2RQAsOdVwBbJljLpxOEEobH4dITcHuAui90Yjc59SS2+5zLC1M
9bm1n2Bf1l8eD030qX/bG+vVjmPjcERgcAvThzEoWvvWcwm+wl+vgkXQT1A86q5Mn+RcS6ziiGpT
/ooEjbVJzudsYtcJ19Xfn0D+XYM+2FFk8Y2f60milqHTvr3Yp5F9DZnqbJlJv5IBqFe0fDxgbZxA
weHY9F1BgUDdhry/MMEJ2n4S7P3dW2z2592gG9JLYtUSnGhxYLqdVmebUXN0puWoqwYoniGINP7r
NPOwH9RnabCL35Kp9W7vN+kmzrN80ViR7TZ10Tw1of0pVk8In6jogwxWDBufn58hysOZwQ5SzzUE
MlGyyJdSA5W2BJnMXO/p5W/ICSKq1xvgcRsNfwMx/TCRkrq3kfF5EPmYqETTO/lxcyEMXgRhGndv
bXL+Ah3/EdI0qzu2xa7SPj2eZ/ECe19ViDoM/jE1ejWFCyyx665PoA180/25o6+jzF9D6eieUYPN
uz8oyHlVmiKB1rmpJaGJnEw5CyHO+r8fQA0Uxlh4C98/8ComzukCHiykL98KfeFfbAS5T0hGkiPL
PFrzn8phfQ43KTIrpv5Tbl6z5rywC8SM+6/nKDg8no17W9xUocKgOUKh1CVEEIieG62OCNOb5P9V
ND97B7n5WWnOrGyHrupjW/c8yJjiod/PhqtRrMT2FjKFp3PTvanIEQxWgqiTOUPHZ2/+bEd22sBt
1ImA8/5iX9kUHHNQXtQ8U9vuTfOln5q9jPzlKFvYBZssqZbS0HuoVS5C5TLzz4Onguh8PGYxIfP3
YmtMMfuaNkAxFznkiA+iI9K9QeigR+uieTaSbdzs5a1Sz8OLm0HzV+ZPCqKa+uCdt8NUge/u3cRG
/88XjMtytd2kDq0yJ+ILeqlaUYbzZDTecnMdQmVxtjRX6YeZ3Z4WEcpsxoRT+3/M/3+Mi1kK/6Ki
+6qz5nWy2I4imHOHjruv8+HTa7WaCJ3u7mW8JywOrDgjFgbql7bUVtiy0m+FvKrjV+Rapf5F8z9P
5gnuxCMggGFU0UZrlviSCdHSUUO57N668+8u3Jony0WTE/LRNH5GjSPzF3+y+r/MFPy9l6B2gCZn
ZGC8iTIyVGXqls2M4Hpvg/xZGPoSxZm2+T+cXddu48qy/SICzOG1GZUsyRYd5oWwxx6SzZzD159F
n4s9Ek2Idx9gMPMwgIqdqqurVq2lMxppJUdt6k1TO8HX/U3ML7rnK8Mzl5kXmhpnUodNPG644BEC
xe4I8bMa4EBozpBAhjgKNHfZ8Dlj/F2cbiCjl9eqoyEI6mqqQ1xxQ8VLUJwK9on3GoKAnYMkrNdD
DhKCIaKzyg236GSvPnl2m0J1pu6bDHMlt0a8UceG+J1TM9VKiLA0NaBgAqsVGIWQ81em77g6XUHf
QWNaqPoL1Q4SsCRpowsV1KWfPclGNiAGTNTHaUvO8UflauWFSVNTGD3IhADFyRyy/knODiwnbMsH
uTn1o90JTl+3K25o4WhMfFHgKGc5UPOxs68EQ0LA5cw0G+BS3PbeWRKgLxUbg3gsoOB5f7ssGwP5
B1oPcKuw0/9fTYkXjj0UDSWcQyhzA2cjdIRjiRz9ZpOOpJBDvG9uYaUxtr/mZv5N5qCylDVidwFC
fO/ZFvj27htYGc93pHo1Hkg6QoCkYLtLHld6wcrmkL5DhdeWoPQTd61139pCGHg9nG93fmWtgDyj
WA0Yzk4CpPj+b8/Tm5MHufnxmYsUc6GOIJaOK5g+eWxl8kplx7W4SX2UAsTaqOojA0hbvVFxUrye
5UghJkQpj6VXbvmwPkTI2ax80wxD9H/fpEzpE2DdQT1wu10kACl8NDBhb7LZSVO8/CEY4hR6RzUP
odxuiN5aTvpCEKxsJVqVKYEiVrASBi04OLxpcDzQqi8D7T87H60IbjoIxWKJi3PAP6IryAMK3feR
0tisDHea4lmYf2NqFurSos+0UpBxOgrlWKRO/Vq0gAhAOoBltuHvUjLoARJtiEdWrsfFjYUI+/sV
LePqup1nATreZckxMNxkKmG0KW/TQ+16ZXwLyZrpefiPmVlEWUGEmw6q113YwVHDwWqhyaf3ORTO
3vzGhl5JAxVICJSReGiMMn1fg+d+c8X9nOC/HzBbyzrnaBlDkvcSb3qrvTQRCQlUcu1Kr09HyRKs
XyhYGAcK+SDjoYVQi97bEC4jcrbaSbu4rUQRFBfq9ESfV/V9b4CqnxIhcQWMKJQ7KolALospjbh8
pdSGWi+pxMfita6A7xp1b3zQmsdab7y3+4syR3D894xdfcgsmVWA72hMwgzpkyP0GF8x/9xjlTi1
chg5O8lJGmNFHhWqt3jf8d1+jB650qrBpBk1Rl1YowRZp4CDCGbq3v+0xe2C9B4eQuBvRRrjdldW
lAJ0Eob9RWiz11ArPod6FyTv940sroMEBCi0lieykdmWUIV6kDiKdUh7jiFZCiIOjw0NuUxNqKbt
NdqvnILFs4b4EEwqCi7c+VkDl3rbQYSxvxRdSrdCNUbvQ0DTFajn4txdWZnNXa8JXqxwBeYO8vB7
D7rIu1wIoJ4t1drT/RkUhSW3pYB2kgV7FpIUM1tqw6ZlWGMKEU+1Vm0NW97mbXAJu4wV2PkrdovV
/zboht1CjW04Zra/f4k2g6X9aix/k5uNxdlg0fsTvEO8uWo2+Ls1n0IrXm9XXgjO0S7391tnyy2I
vSDKOTwA5aFTP5Cew+vZAx/vGcqqRC0gK/tYH/6XjNWN2ZlnB3ONEMo1tjKTQzL6V+Y9tcJGTY8S
JLiTU87By9xflMX1vxrnLNDKIhWJeDXuL0obDtus70szgyTcRgYZ0dotPc3ZD68KFRToRMjQupqX
vFAYqhM/LPtLZnZbcLXZ6YkzmN/y07S66Z9sL1upXTn3B7h4bq+MzgbYMj0APkIK/8l03o56AtTW
ywyd9FUgEQhUg4V4koO5b3TpzYp1/DvUWUCZZGmlpgGGyneZ2TtSDQ7I/lg6XWaV6UGKTd5D9tNk
kjWvsbye/xiePyq5BpGmJ8BLs1J9RGc/KElNlelWnOFSQuB6fPPSGHScpRgyAv1F1ZAOP0WT8AC7
DYG/Vz79tzYNiMI9QXb1/rR+owJ+7CCkckHrD8FCdNXdevrE4yOu8WE2ZB0/AVMBcot1aEMy3IAz
3kg9ulQ8q2ERJKS+AXIqQ+ROVfqmVe+FsmHefeYP3+9EUHvL4tqTZSlNM6ka/PNxs7PLlUybRgKO
UuKZPrWr5lzTiypCJnaTmEqjqxHgalK0o40KoVDIC//7BOiN/dlOZ0ItBRcWlj5PAdY3k2wfKWYN
hVIlX0vDLZ5kRARQFEE5BdmL23VgBEgOiCVuDU985QdHbt5kJiaB/T8t918zs3DTk/10ZMXpYcxY
oviioWQgqk91cqwkkLJTQ0LIw5OwV40Ye03ChlBFn2SIPxLFYbNjz+QkDndc1IK0j1s542tzMLvN
QkYsVL6t+0uLDIUYBXrqWRKTnRsE3vfnYQ5P+G/odTXds23fexnAMmyDWyHKLBruI+2hKOhbrp00
dHD6+W5k34TxMWG3tHa8pjEoU20ZdV8A1Hf/U5YGLSJZ9S2+hsoKf7vwIBGveymDmBGrFP27GLaT
HRFo3lzm9m2SSGuzPG3a+Ym/NjjbaVWtoWOjkPqL/1DJJ4GtCRgYm9AKs23Cr6XVl+4KlOBQfwfn
GnSOZl5bHWqB7zMPJ/jdzz6qYMNCd7gpFLv7uD+NS4ZQi0ayB9oGYJGbLajHSJ3K591w6YsCMm9w
Ykzj5mXnjFl4VMU1b730PFaAyEXSBoIKUGG9XTWIy9XQyUQJccwUO2rcrk+sBPLIarMVtJ2Wc1sh
/KOllXl/lEt30bXZ2XT6XC1EUqAMl5A/K9U2LF6jyLpvYml7XJmY15JHqR+ylJGHS1u9du2xLHuD
C6wwFokaXUpQxd43t7RuyJpyqNZDdxQsrLcTyYReITAZM1zqAGkcaKD3YA5rHLVrnAAVtX9rDOIe
EP+B/0NRWJlLevlq2dMgYPuLODhDabX8u/Ar44kSrdwbP8/0rZ35EVMjGoc+7DDaFpTio/KaQ573
8f5gfr5mbo3MXHndxlI8UB6xv8gDDi96kOvOBnZlOyw83GFGwmsJVRJkU+fpbS3iBralAh6pPaf3
6geiH4CEut6EgLsPmOEIcNwrNEmZ4TmRdsrwOSCDkAeMIaG6XojUCerfQfglAgIwbCG87PAQ0ckM
HzdN14B1dG1afu7f2++dzX3WhaGkdCM8TnYaxnPtVEYrkww69v7D/QVYszRbgASAjqorYKlUNoG6
iaTCjPwXVptE31mgGlYQvAsYFIwMFwTSYZNwrjq7KTAoJoh6DSOL4oPQBk6Vm2X71As9KbrmKWVt
sPd2FUu6aCQAX1CR1X0fiRbPrtkNNNm59J2m7wEyv4m04YOVqt5P34TuSmCCwEwB8nCoIt6e5K4F
31tf8QPqIJBagb7DAJUoBsmLiH7dn/hvEaLbK2zyFqCCnzhuQCE8c4NCxqnV1GNwEUtc0UC49paf
mcrwpEmPo2zmxbGVA6ilPpU+ulFCCDOec+ZcA44T/qHSjgb0d6J+KvxZTN/k5lUWdKbxraxe2SAL
buD6M+ecmT6Xw4V5In9pxYi3OHk00cISbpFwjU7g2F3rFpu3oSOcwf0HIAh0slACQ27rdgVK3EpJ
hP7Fyy4jSKcBeyzrHx8fov5x2r+8vLy9vT08vG9dpNjInw60A5//ellgH3kc9EZik0Lf7dY+CKzl
TuNG6RLsgUcgst1bklXpycG3Q7veCbZnCY+JPTryhjOzo2yytkLBQETdxrn/KQs4FSiDimCVRziA
d82cxDbUfFWOtVi+SCjgE6suTA9dZibzVjmrjYc/YwGUNXGfgHuIV0HtNF1xV7UBLqAKVNgV+cJu
gzdwHzg1yR9SE3rTK3flXBnse4GnxhZB4cCT+yMtN7ACFYZGky8ZOUJ6k3T669EnXyIA/Kf92zYg
HXm+P5HfGI/bo4bBgaYbWhVT/DbXAFEapctzPpMvxu5Qni5H65d1AF/VAIlX8mFtgMIGpN4icCuP
1clxHN3ZmqaNnv9SN867lXt14UF4+zWzgx+MKJuzWS5fFPD3gQy9cgF4Cy/U0fVi329jZJO2axCg
NaNz3mrsaA5dU5gCPDif9V/DRxGbwouwHx9SwLSf64hkT/7TyrxP19SdeZ8DHdmQ4gkeFJh342D8
OgDvfkwN6xigX+tXQT6mSbcSXRVA+FY+GJj3J0r0d55kR+csnRrirGyEed/Yf/ceWJPhWxDycnO4
Z5nGsj/0lXzxDs3jwSr3cWjtX3hLM+2xM3Tu6wwc5J9hq6zB+KY1/TkTfw3PvEpQD0gP8zA8cgav
ZwftCeJeRYT3v1ULr/enfSHLhA0mTwLVk6wvO39G9FpTZCFb44QlZNy3mtuNxJNPvX/wXpRQp4/B
LhpWpvZnCAwILSQ30d8g4c93MfvKfyg9Zbqw99VLjhWVTDe31/TQl7bwjYkplLkykYZan3aep1xY
WwRlRWhSKzQZvSUvL6imOeIqQ8eqxdlJBRChEWKfUS7ongBHlO8wD+UucrlH3sgsbFDQJK11xH5X
JWY7RdSkSbaQRRIF0J7bUcpcMfB+XGGUOoAXu0DXzEL/mPraGR1ahiSxMislj4VdbAu7OgANYU1z
kNhQdLQeYyMEeUFPTpJdEmrSc0DAHkKmr4fUMcnRfx8TRn8BzE/vdtImPjCbWvctTw82hdmRJ8Za
669Z3BlXA5ptfTkpk5BRSuVi5JZ/drPjGlXQd4FgNmVAbkOOBClkHO55n5+CMn2dtIpyqcFUKuy8
E/OYQ+kSM2aOTvQrMEYHdHY29wJJPaLuQJCxC0ht1zbknU/eI495YO3G8R669Xt1wQWiVoPXCzCI
AOR9l82vNi1V2zBV41C9CGhoasxf5QaK7XveJP4lBuXKy/2jv5AJBTbiytzsjMAclOpSql4a8NhV
gLBbCmhvEUmbaJ8KLWoHJmJq8NndtzvnEpwc643d2UnxvSoQSwHDlG11W2+yh5D0pCWl+VKA9KF9
WOuzXPCn36hktMlIPBIYs8r+WIYqOIp79eLZ1BCceoeFBQF+sRKCrZmZBaOCWnDImsIMwkCn3/hn
zaZonVLeVqZv4YzcDGf27IhBwKoUXadeXtMNSP+s6Azk6KN/kPej3RgplHRIhqTmG7dmePrh+dER
oC4HFB9Yj7CMM2+DUD6LpUG91PtiK7/L4LEuTRE81sNT9FtagUJMm29uTEQUhkIpsLFQQLo1xlKv
4Lo20C5CYUIOFh4KRTQfMPo13cqlyBnZ57+WZvPp10IAnn+qXbQAbH9SAPznvhKMqHmSzQ48gysh
3eTCfg4MPJZYRNy7c2WLCi0e9Zik2iXd0yf5iTfG/2nm/jEwr/bX2cAN3mRAPjAOENSP/p4FLc3K
Llx4A0giHhpoLwf/tzxP3wOUoimtXGgX8cC+F1v+s/xDH1OTf+RX3pSL64MoAYChSTQJSazbndAk
ngi2tU67lOBifqS/FTBAWihmdgEZ35WVyVt0TtfWZjmOOpLbUPIaDem5CS6GZpLs7J9BE7VTHthI
L38JlPAJWXvhLx3qa7Ozm5w2jOpBJwub8Fgf6ZP4yX01LLm/ZksO6trG7HLVslzhwqjVENAGLene
pQf1WP7JrHqNx2tpi0tTjwxeo2jQmcMOuNCDPGWSehcjAhPuqXM3/GkwdEmv9py5DY+xe39gC4ki
yHwBVAaNL0gp4i1+u0Vitk0ZtYZBdquQwg7wJJV2De7PAFXhwAwIbyXAAAh6coQSxK77YKz7X7D0
UL35gtncpnXt90OOLygNND6diWIGlvBR2fLm5YE3EkN7i11qF//alwAHMRXPJlYxBaJIt+Me1DLh
RkXyLgo7Wh5EBUpuO/5h6m5leD8XFHg00PFDLgz8v6jZ3Nop5aKqmrxiLqyWbxGH/i5GX3GSNGlN
8JOwKwHC9Gs3HhJCjZDDFpHsAvMDuMNurQ1CJIdsHvGXmIETjroyNTJPKk1eaAT9/rqJP84E0vAy
HJmAhz6i6Hkxig8AjxlGQbow4wNXbNl8p9JNrhEFHVse8+J5n2HoaPTAAmbiP439SYKYL+8iStMV
we4/Wf+9cRTvKY/10eVQwca/X+V7ljma+tSVOoveIH839CFpPMsDX21l1AD5y5SUlRknpHmJYlK3
plwgMAe1cu720U7wVxA6Py5TjBJXKOJKCJviSE6zcBVYik1ZJ+n0okwD1TOLamiNQkEakeYNY8Yh
LZyAz32zAGnbys5ZsgxtJQBwVSTUfyB+RakXJI8p5YvcM5zN95FH0GOeb6oekxxKWmIrVZSeJW1Y
K/QvLe3UyYPELJLHSJ/O7o2OKQufIisG+A1wEqBf8DzCRlspddHEnB+SwGpAaRbpMj2M/paqR8iF
6+BYZjud5ZyA0ceASB/asBtHqyqJL5+4BmjM/BfvO5FqCm1IKovJnuM/YXFIag+9jnYTv/ngl5DA
qqGrO/413UrimVVHK6TE66xS3UNVaMWt/4zjv3cwN2XKp66leSeRLIYSQgqk4yjLn/B+KoE9jgWj
KXLfyasaXExtzBtRKbSbQqrOdSyzBtikn3w5aQye81Rd0iDmlaR/kmmEoj+pEgoQjSK8kAikAB84
aVOl39w/ez8BIBPWTgMyDd27GMI8nhQCvpNHX41doVLjjcZzyQPPyJsghtp9CAB724NlWPB6S8tx
1pCDzy0podXK9P2ML9DUKynK9BicMslz59ZmAMrTcvQuOU0yUnPZGTwIO7HsSIbGggIrGcn1KVCe
Q27F+/xMvsC0ipe7CBisDPc6P5eeLBRsyfpuktkQpBOcjrNa1u5qI3S7egs4puR9iavdSNPOv3Ww
MIsxc5MQqApu81t3IEeZwEZV6ru00VSTZVAu6jzWM4esDewq5BKIc1aVMwaeuOUDprXQVwKJ5zE3
VCFAt1pX1Gvh5BRkzz4J714NhBeQLEQ2fXZYxbZOwe1e+W4Zici00UqX2UjS0ZYpWaWQDVYDSKER
1YVqaz4L7lFapVYdUrpRB34NofAzSQDVRA17EnePgth2nvrzKRvmDeA/LvekBnoSHYY/bAWpeR2N
lxTvLNHoOjMNTQGiAqJZQS+r0TOxIGxyjCFguefRJ507CTUhrUBRHfscWlui20wyFW4nCYamPSuu
L+oKszaPU3g6n8eJjFZB9yY0OOY7KpGk1s+SDjvq2YMkN7SMHGGfnBvloRDB3Fq/Zt3XsKOjncjj
ykH6ztD+sI3XJypU+FubR2GD0PGtP+a+y6sPcB6e4T8ODKBxJMi3jarzrROJp1qyWAgjGOV7DJmT
7lk0h96Q6A66ECYa94WTdElUowPtH2Nq8joX9s8LH0t79ZGzQE1sCvAxFJnv9vArR6aye8EUQKIJ
ZhAS1kfOFHfJy/gq+I5yZuD1S4PTWWllmb4LQ7OpmjTNpzwUJgr4jdsTKKCDsmsk1XerDpqc56F4
Tguz920v02Xvq2b2bW4XzVs6UiKI+2D4XbKGzNkKcEG9RLjURo6hNTu6L/AcYXMzbg2RsccBrQkP
cWxS75RFuliaTOQ0GuSUTeksfKJC6j1pjzXdlBW6ppDcZb5E+RygVX9i6t6O9Zuikd6H5vkmfIoG
CHim21paw3B+64/eG/zsaS8ySSsmoei78qGSrYFBQ2//GPoHrdWjbUhfioKkThK9oKUJlzaa2N/S
E82cSDLGYO/Xliy98L0xfMr+xmceRSDDs60yGA08tlYdZS8mAlhrsJnS3kW79jB1j+hhd1LAuSQS
5ZcnbpTWjaNNkR6BMgzg7oa9rFjieEjzXQxcaUhaZuOreo7CcfaclkaumEW/K+1QOeevaFK5fxMu
3OAoNMkA6CNEQ25Fmke8SlX7LCP7bh1ZcgHVW1L4G0o0KLRkVkz40FZrfThkNdrVTLS/gRsZ/Vxb
WdXl4SBWK5+zdC3dfM7sfohTLfO7yvPd4ZCIaI+1qsjoUEQPWJIFz/Wgi6IpspGh8mu0Ewun88by
7EJsYr4fE5HxXQhUJwlUYkrw71cKkWSrAklfmhB0Zq8Nd8FnTtE/nD0HrIIyT5igDVoQy9IP3Jp9
YHDz0LE/BD60JXPgKVLSCxCMrgYC0bUth6C5VXEcg2GjqasELj/eWYjSweYz5Tqm/Nq8NTmhOV+I
jRC4kLnqCI8qxoPU8L1dtFAI76Drtq+UWL1kXHfya7beQXS3N7Jk6IkccPxrJjeaPrBxZPAFl31C
P34N6v0TRogvlJDxYfEahJz4XHQG/UggUoJcn9t4glOG1NCUUgeUvVLsvLKCpjUrZpPS1giyR8o8
x+VeK61IAVz54/6Z+VlvQbFbEKAGg24KwLfkmSOXoVI/yEkWubIdAdLEvSjWcICzikSd9za85CBj
+BYdpQ1dyzZM23/mv8C5BOO4YQXUBWexSgssBl9pQezKxUOqWaW/U2Qni06K5wryb6ocEsi6od2C
fahls1IrI/XY15y/9OisD1LIDQoZgKavHQtkdezpah5uYSolTK0L0megglMlWHkA/kgvTZN19cnT
Ebh6AHJiLDKIuyKXlxPB7eGGLNpVFVA8MW8mJU11Eao+m/tLtLCbUedDJCIBJCAgyL01yqTA+IZs
GbslIBH7ao0EZmkZrn9+do2EfFcCp46f54YHZXjuPhVhmz+0qr6W2P+uCd0uOLIQ6NcBGAm5b+SY
bgcCKQsvE4Iodod43Pr0IA5brlQOXrMv3GIUzS57ywen1RFbGIzoXe5P48IDBW/nqW9LhjohqL5m
2ZeEZ8TGC7zALTmj5AntSDSg49Nq40NaUpKUNrvWzPpzv9yanB2ueFAZj2u1wB2DXI/4hsQChwas
t3GUvhgkme6P8GfCB5B3+BVxItWBxNHsQPVJ1qM6rYSuEHQQl2nGirAZiFo7JdLvW/pZ1EeqDL4V
yD7Q4iNVOJvLrKj8nlModbN0N8hnvx1Bj4NeM/4LGR3pvW3NODULi6Ok28vqUaut8QAeG9JUJOV3
0VoF92feEN8jgCN2cvecwmmz71HqnFKeialbM4duomHg9YR5lM6exYwkTzfJUUVJciDVSXA1+VT2
jp8jzdcTJV2Zmp9NudOniEgfAC6KxZg/x3O2T8oMnFJuKX7m+aUtzxVzEhJJHwLTD4nsoamfulJv
CKgVi1tPQ3QWOXzDEz4z7y/T0vabHAbwl6j94LK5PXBRVvQdx3aASQkCwiGtSe1SoNAWQaXGoUoB
Ek8R8/PvjYLEaNIcB9hQ0GZGpagKuCQIIzcOVNUR24rddM0bV7c7oJBGPPGotmJxIQPyzZ+AlQdX
6sQVcTvOofDCyhswq6P4Wxw2g8KRMcF7Q6xI8tQjGK9Ck2tMdQ0WvHTgJPDboAUfguDItd7a5bsm
p3iEU1eR2/HAgQkkStDrUpfjiu/6GVohYQyiJg4JFh7/zgYoNB07KGoQIcEREFYI4bxWLpkl53xj
YhY7e/DN6PKnkRtUHOHUiDQj4vZPAdCFZzZ9G4SJ168Ct3RP+pXS1NI2vR7dLE6WfUFDOFRErppL
yoOS9oxOYw6QpFzBc1fJVNAzJYn977epghc+epdkIB7nEdgYBNzIalXk1gNFw+zFEwojAKEg7XOc
x2Rti/68ZbGCaNFB4Rc4Idzkt1vFy9ooGDOMEe2qnJV1Kk/qtC+2Izc+MmHJgI9KgYQUYlWHa0Cf
mFG06opBExo1U4IKQR1TMwLG3moq+VOhgwAKKCbcJSO/2tI+XfizaxolQiRtOLAg4hk1C3JqEGPk
ychhOZJdA8UfFa16RBUeqgxdzVu0prKVHa3y2kxuYW4VUySwvIbkIdJptxPEZtIgiIMUuVpSGf5Q
OVrxxIx6kl6Q6xZKq8ELvVd3FWug55f116Kg6aj+MD9dnwi1QKoxZ5upWY/PRz6PXTZrwwOTqWih
VuP4RMXAjbyQPaZjNtqS6iX6kHdv/3ovIn+BuhsQmhCF/I7Rr8JKSfCjvM/r2G3CCN22O0EyusIU
U1Cy/Lpv6WfrOLbgtamZJ2H6VPMioYrdie432LwqsVV75kvzGuogEDBjC02Y2zzSFZDxJ0cakcHx
j/JqNXoyM5tu4IzhzAQcQBHlqdvVbr1EGKMwTlykpysj4zkwc0Ugr/73F+CNmZmDLtQsTmgXJW4y
UnQpb8HJFPA7sMf0a7nOhXcUMMx/RzQPbvnCD9hGhSnhibfHjCgv6pvkE9VgFHCfIwUWWn1HUPt6
WllRfmkqEfWgkRsEnvx3UuRq8wQCQ9syzBN3ElREwv19cKsDtb4odMMsaqgAl3RGdZJ3PnIfO9wf
a8HXwuUEsPTfD5g+8OoDpEEOgSFME7dkU40MshabfjSk1v1xLmRTMMFXZmZxhS9mQO7nWeLmhuyd
Gqgzkpw31RSckRbDO9WFL7dy6qxYXbibbqzOnKGsVqUkahiccvwsfycEtanIEF97HZngTakLW90c
Ps73jS7cFbAJnV9QuOHB942tuJpQ1ud9cBjUictEeFGCQvQDl0Zqe00b6WEbMnbT8b0uptkaoPQ7
UJofS+xiYCFZ4CDx0r1dSlRwfBSKmtiNwWJ3pHWfQwkt9sVGZ+WoABMnWyOZ2DVDxOtNS8XsMuXh
nn02GqAwFmeltM+zrM70cIiS58Cn7WfEaFX72QY9mMtI6UM8y5fiHCqnbcOAqUNTywBdJQWIWLUc
3Q46FYKe6jTl5NTypREkI2FZ5bIeaJn02YtxIFh9lIkZ8o2aZHJxH3wIfeiHRtPTMjq0VdynepbK
uC5EqU474/7aLJ7ziSEMVzhuR1ScbqeIzyB/VORF7CLNUDOtoVaE88Gd4J0VTe/2EqrZqg766Djo
dDT/ou31/gfwCzeVcP0Bs/c6wEQpjcGJ4g7UaSTwINtNKJMk2lY+EQQ9Am3rb1A89hZUJXLUTayg
ItKOaazchrgW8xo8Y67j+rH2Me+Y9eSpgPCeuDJPi58JHDQ4RiW8An7QRnXoih1yOsagFvsK31mH
7plABLNtaYWN0XaWXJIWio+Kohd+o5fSK+M9JIBpt7pWxnqPyD3aeJ6JGiY2RRlt2n5TQiI4JYVC
WHpZmdSlYw7NdcQeIqCceLbdrmqD7Dkz9lzsZoNTyLumiEgUWEgeCmh0psJX04VmjcR/SznSRq9D
SiJvG/I9Po7IqG4WG1V41sDdD8k99WWgjwOwD4lRFgzp1iryS+4BDyy88vHYn951t9/KBGXYDVSL
XZT8W8Nv5NwoksEjGqbcRK1VJjGUKZyyZNaosxbeOxOMECCWqVtH+w4urhxTXGZeEckiZklmfafq
BUgwCcP4ICVFvnJzLwUIqEoqKCYrKgjNZvFyrhS+VI4hvL3AiSCFbgaTatkzakBbNirWaimLlwsi
Xh5wP+SHwFwzm1MEn2EDkheXTdADxWkWbUgNzqz6Ig8WigXhSzQaQ7B2p03OYu5vr83Ork5PDUKP
Fk3iFjKRi5MiHRp2p1o4oEy0y3t7KO2Vjb4ULYABF2lnhPhAiM/us14qKi4IxsQdWiQoADsiXvXB
A8lekYZ/QaVEPQUIlajJQI0GWrPWxGQKxL8GQujxDzdsPXHlk5b8GcA04IpVgKtRvstcV5uKLTgm
bBgGgVOgQeNtAI6Bq6Unnqmkg8BqwY7LCl9nmSTUG3Amr7w9l3IHAlyUhlcZ6uYg0rpd+UjxAhCD
R6nLVAWR6asyoPQH9UFlKwh22td27J9LtTLDes2RT1P9Y/GRmhEhDAj/OI+BRS4BxKiF5U4ifXGu
2NTQRiAIqBm1iV6ymV7JL229R6M/8RNLkiu4RjwUcxM9+COHKl9gxRpIxx768FmNDdbTQdF3f78s
HEMR22VK5eBphuzD7ewwQy1RLuFSt/agbils/KoFYcZBWwPf/MSLioA34TkOyn0QsANBcmuoKBpZ
zSGM5Mb78onZgONf9wFnf3zkHn+XhF8jelxKGN7Ym52DbkzbugxgLyOHwBL/TB0dj1/jwynay+Ql
h8qmW9H/x+29cOJv7M4umjTlKnWkfOq2v/FIiMRdGrynii1lOfg0QlssVeJJBxB4sf1Txew8fE5u
xJHZo6+o2WW5mcUrMNOF83fzRdMWuDp/DDQcPLxJUxcV9KmFIDdaNsGu7wkXfFX9KpPIoj3g2FiQ
V6Ljc049NAxxqFQ57A09eisdZGLJJrODpx5rDti9zhI9P0wtNGZb6LrTEeMz2XnVWoPiN4xidvym
2OSf75jFukmLfuRAww7YgaOEaERAtZiA6xX77qt5sytjnwLvmpOt+9R9nM9rudmlPPGN/dk1XqWt
UHDFNO8EWFcQFJZ7PGkyavfbDNrHJMCLMTTO/sf9E71UBrm2O6clCocGFBQhxt3og0TQgY8XuB57
ZjDahrC5b2xyD3fmeN59AJr/MFYDjFFVdi0oYml98obn3v9aRc0s5S9vhjVdfFfbOFEjMRsEDEs4
Jui9QZoGbcPtrurw7iWl+EB/dcAvHry1dPey5/q7j+ZVF8n3EVQEONED52QFhLl09sA+s+M2+gJs
Z4wMBpwsmVk88fJKMmfROV9ZnvkwbJ+ui0fMLiucZQ44O2r1vc6vBseLPmvKc4MBFqiKOdVG2cmM
KPsAfErMbgJESlbCoRMCNPIbJiuJMhV+Iqt8519YCS9F1dLoA5KXCSqIWrlCFrB0X2Od/37MzF2l
DRcHPYd1pvmhhegR3jWMDukC9MhDEkzaJQazljRb3sV/Tc4uwelFDOYZzLMg7Tlq1ZPQzStAx9wq
z8hCaH8zuJlP4vmxpFqKvWT9h7Tr2nEdWZJfRIDevBaNXItSq9XuvBDtDr23xa/fYO9irlQiROxc
DAaDgYBOlsvKyoyMyCz0PEId5WCO3vr+oZwr3oHDEqjwqXgHnBkzhT0/Sb4Ucvb84kAU6xBY9T4c
SJMSczu5HVCcrPv1kwme36Xi2AxCB9f8hWlmKg1Og7KHNjldy2l/UJJDS2nmTIzlm2ydjab5N9nn
n31h+05cm9b9gc9f+hfWmelV276PswYDr75quwhJoOBSPZvSC29tobtQOY89eUQW3lriMp93Eijg
AySK1M4NmXkocUEa9njOJNIXqLUHKbfUEpfciDb4k66/1CBdbBJ0TW3gpaoE9KrRwsG55WNBhKWh
0QjwKBHVdxYrp8lJTzO+Sp+HjkT6Ckicpt77NoBdOL4m/Uljh0YWH69GeWOs4j1YgkszW8mOqm+y
B+FnTG1k2ZpdFK6zpS61OU8GagIkneDOUHFgtkUf+Z3Yx3z6bAgNWkhz5C9KmsF0VIAGpFkilZ15
x8pQ5cCJlkHTBorg67uCVoJcgr4YaeGBrsc0yQiAS4/oYF/d33BMqAMQEiooMrCJCnKEKEqzV3xU
VnIbxdLeKC0UFHjZyhQSftNz9DwsRtBM2eZ/jaEJHOUDiJVCH+B6UHkI9HebFdK+/euf0nWHxmnJ
HV7ic+zIS6SKswP7xxaa/q5t9V07Kr2RQTUKKEq8l88qyoNn/zu39IVwZVr5iwiCGRVK/NeWOB9N
EVoPSzrg9Z1Tfw1/i5IkonN/pdi03o0dJnwAWloV48kOikv78A9yZ+gtKYCTM+MjXVfP9ae26TWi
Pt+3uzSRzLOnrnhPH9EdsMeLLwoBmZB+0tFq9E0ZPHDRrsxf/zt7TMgQ4I4vvATDxL3tVYC8OlpF
4mN0qrbc8b8zxbx0+NBIyiHCfuSe4lMM0XsvI/mZAvto/3eGmNPscR0v+E3+Oyb9RXj1OBIigfII
fmNhqUzJXNDYJqAoNaCii4o/EA4syVnQj3EygVD2Q6ObUcwj1VbYYnFIwpJw5Xfol0sbc9oB1wcA
OGtwPSPjhjwFeg2uD0BcRoUudLm3VwIARarGLj34Y0EjPeiykOYGgmUbVx3hUKsTqmPrcxblkEC6
P8eMx5zGffUVzPEAHVPrg3Pa22viD41XeXYAFd9/Z4I5CpyoxR0HIN++lUUnQiNLv+1RePgXRiae
IawfAFKs50cjB0W7XOftayS8uuLYlA/tEvnn7Zn+rZxPugx4NwPfeb1iskI5IRnHwNXRJfUmHArJ
5qPv2jgkmUrqaoHdazqx1/vj2hqzP2hejSgNCoHrS75htmmGDq1aXmQQut34UCGe8gSQjceQWHBv
0AdA1Wph5DYj0FT5E3rJgbnME0JLakXFS1r5AM/GNjJYUDzqpZIEWkHCODlEXWFHamd7dInlYjrY
10O//iZm6KVYcE3c+5Ebyca2zJ6k3tj4yWMH4q77u4Z9XGL76zzAxGgvQtYUXRmMi0latI7KfRy5
etig5e+1gDgZCqkHP7CMR54ErojEyY+xFBb9MgQxIwRhE5K1Ilg+AR1hRiiNYd3weZu4rU1X1Ext
op0yK3L8lW+Dr9muUd4dzIpUK8RwFjIGK9WJrcZ5Fr71hUQpWxuc5uDqWxgXMEJ0CFQXXeImeEcH
R2SvQry4VKkjWYvH/acQZ2b2LSmrSIfQA5SpURLkknVdmyL31oC0/0+YWnq74zi7L4kSvSbZUxpY
k1SSj1DTisoD8hHJH6naxOj641+NZOmtfntWdCR60Z4q8aDNudGmiMaYimWlJm6Z5N+6kCMwGp7u
b5VbR3ltglmxoEB6s0m0xPV5XHfdZlAtWi3gPOe249U4mKWQtc5XQVeTuPxK+WpXY4OKmD1ka2k/
2oYChTgiFjZdCvqWhsY4aDRqKlSksKpwVszvgKkTF1vqpulhNjzyzWi6wlsFUBzWd/K97yteXecu
uk6dWjsK1ZMMltk+jCGNZyXKxogq0tfxKmgX3ke3gSbc24VlZuG8fmilEaVrN9Wf/kh5ZetIeGP7
4j12f4ewCbjpIF1ZYlavBiFcVvht7kK5TBMsXwd/MglRKNRXzZ6Cj2EhhJgdGejlwEQOXNNNV38h
pWlkNDlGJr9zDcqu0METi/cSYI1QXAqQZnyyjBDpH2OMp+SBAkbjY4HBgTcyig5S+6Hlq6pfrMNP
s3SzU1CoBW8h1GvR74PfL/J9WlSOVdxivYK+NGthowZbBO0aqtpctBe8pwEoX7TMTYdwwRPOLyB6
+EFMDNSLqDNpBGNEEirnytz1xk0FwlK86nlS5aumftb4Y+U9DNFCLM0mi6c9o0hIlkNjEI93dPsy
o63jotcDtXDDj9HJjp+c2R9liSg2pFotcWe2a5SDraXI+rcExUzyldlpa11MMl+HeksjrXBp+yH/
IGVuBmgL42p0pzyM+Vrtbe9LjFayvu8PNDae0TUwDO8a+vBVfyHKZ5FrN1PAzHoz+I1cqFLhcmve
lMA1hS6MTbgadoYdJyZkyUITmisksEHCBT5DCm4u3tTt/FVebHW+jfCuV2P6/WJaRlr4lC+wGtFm
dEo3HwnkvM0MrQv8m7EvH6L133VmckfdXspczIRh2AEovQMZpEwJk2vL4PZDi0WWFS6EBpG+x+uU
+mY8OJEIHexiqsYveKtZg2A9QFoG8TIyWNcGe9r4AV7lhVsrb6DcMfl+H4F/IVIBB0VX3xK3yoz7
UEBYMdE6T/pRLJit1EYOQG6xcFMauLGXrTivJDnexujI+v+7YUj8AsmApBxyNGyL7whqFSGswtL9
gzYjK14hOUOe/YO4UF6bi+Eu7bCRs69KQBpHsNM5ybk5j28ldkt04OzS6nYygjgEcyhB6pbnDOYH
pI+fAltfp9DfaD/9J2NTOfcHPhME4XsAcpDBnIR+L/ZMq1kE55WWblVEZp5HZr9UXJ2zgIcPMtlw
kRKwf9d7RiwglaNIGdRew1TYDQCu25HWLl1r4swNgMK5MYGhdLzmWNY+8PB0QlU2pVtsRLMkkhOv
eVu2ld1AHnxTXY92cirM5x7MWs+JuSRjPj/I/1hnPHJucHmRiS2sAyJop1khHMUgpAtebyYvBYaB
i0EyqyUrfVqBdqR0xW125t6ADiccTyJrJZjygz7xYeTvC2w4syObGokmbQGgAJnlqzLw2dUgtnBj
MBVU6c6IhwWnwqbDf325cmFiCjUvHKjiK6UO9aHSNdbiNvqiJfHeVQBVJ2Ijb6d++lb6eX/Xz96g
lyaZ9RprQQ7zGqMKNsqX9IYJfYms6jPbhRsKFNw2OunQezQs47xgeHrus3coiNEwkxBJQajCrGDo
R2EdGDj/SgYAfW0iWeRZfLMyVpm/F/BK0KMlffW5CAUpZ6CBwU4BZAlLIaBkdaDHdVS6EzujaDvH
xK3IdlFmZfr0m6FNGEiMDx2kPHMPJhCw5iTal64EzuZ4nThgwcFr2ANBlWRGwCtI3+h2Jn+jRbT1
9Na4Y/l3Ai42UJVmFJRNsKwcBqvaDEQ5JTv5MJofhtXutIU1vHn5AMgIimxA7qYIDPk/ZrsWOVib
MrhMtJ7lZqUF7VpVaGJXeIlZ97fLL0PH1cgYW8yFG3iCEWV+XLop+Nqj7x/6J+jMxuKaHTUAJ5cP
deqbxSP0BFPQmoDk7A/+Sz+rYds9+5uaOokvLl2VS+Nn1rmvWl8odXyTKr0NviWAtl544oL3cgxM
Hnzpmy5eRZoFyh6Orsbe1ISFO4ut+kJP7nIFkLy7XgF0mQ3oJcAXNP1fb+15f1NqZuVhlABtHx1F
e8nHF6E0Frzvzf6esi6od8vIM4mIgJh1lwq+CTu1bV29T+1CfeyErYiGwWQAv43/fX/hb+Z4Ured
aFvgJKB1xrIPhZrUlqWqVm6ZJm9F7DsZehjrtn25b2Zyc1fbC2am5nwASDU8Bn/vm4uDkw1KryQj
zNTUt3PpKVSKVZ/ve5ovbJq58VwaYvxtXGNq0xaGekU8R3lh6qkBmHG+MG0z48H9OCXHgOVBjpp5
tmtyXShpFWI8hVsMAdGDZ61wcmMJCDezFbAREGcgyEX6mPXiQijHkdzTyqUvckJkszqWst0azv3V
mZm0KyvM4S/UvtNzeaxcjc8AwjyG9oic8X0bt2cJxAMIesF4jE5sJMGmuOpiCzRRUkjQT6xdQeVA
htGVEuhAhapDf2xh5ZGimnHtxWbRxaVpiH5JhpqL7a6J04XRzs0pWv9RL4EeDshkGLfCp13VF4pU
urzWkQTi13z4FcuZ6WmhJYMm/v64bz0rxo3LCkVwFOHBuc9slSiLejHR/codi/fR/8pL0TICSxJR
aDPHB6nP11xxTPLgeSggc9g3/qpJLSq4Ab9WxM5ELULVWjQlkqQ7GINWLn3fTaDw+31IT6I/EEUm
divHVdxlfK+XblsZ6ybLTPUrQPulJP0RtqDTiM+FRgJpzfHbJA4dXdoUw74OtBWo6Ki8R5NgkLzc
nzL51lkoYPUTBRlQbPTzMjulbce4GXQNMS4tX0sjNBsAFu+bmNnxGlSQplqJBAYftkSOzoEADONl
4xbCaInhdvBVEqsLTmJmo4EmCPV7WYIa8M3hDdtaK8e4btw83grj39IwrAh8UmIwguU3WcjOznik
K2PMGU5yH60ratW4SoXu1fYQFF9d8RMugb+mP8M4cqwJrqVJ5xjt/syNiArL0FVB3rpq88lJMdGN
Co0oIlgV9yL/rKAUc3+hbp9beAyA3x6ZPfQAgHSJOa1S7xeg+upbF8waUhOh/uCnllK/NQ3opgy3
3gC0Gmo2/crP/C7e5GejezZAROTorrqrl4hzb/cNugZBGgJBAUnQ0WZy7cSSNKFcIoetm2bHRv3R
04dIyxdO5JwNpBeBzf7FpbOkloGcJ1wqZa1bRSh2+IcsR56p+//mnTGEKd+BRUSZDqnT64EUGa/W
UVu07ug0eB9kxJftSbxx6bl8u1+u7UyDvfD6gi4otdzAjk6RPeNtPVpF6aoD9KpaONK3XmOyhDON
ZytgKL8b6cISZILkAsWi1m0lNTAbYTiIWb7kzWeGg1Q2OGsASsSjimVZqEvfH0VB6VyIW8QmUs1E
XkjzTvv5+oCBoeTCAuv81NKIAvDAuYC4OKWJnraN7jwu5ctZSSJksGU0HU8c1mg+wrXEHKtQM/IK
vc0dmg7SfX9We0TwzcYA9grsQGnwOLbFGyglNrT2tsloUw9y4rJTq7LZSrZ/Dgq7Bx8AUHOZKZVP
eQjp1jFxjByUX6f7HmBmXfGlGgJU9L0hHGY8jk5bAY+TEsTyOsiJmqQL7a6mP/eNsMxI/zcf/7HC
3NIFdOOqgtadm477FgrVspmgIWWUP4KjDIlW5eD3WUmM/Djw2UvxVw2caLR9MVnf/46ZwQKfjnM/
FbzRls18RperXqFnNXUjUQWBWEuUhYGyUMhpoLAAn4qIkgcQjVn4LpN6vkg7ioREBg/6Fp+ic/sy
PDRH0PysVCsh/jE8grYkGO16I5LvJf2hGfcGCQcEs+i5hwYR696gCdbHHHS3XFBYEjUNTCHfJXVj
3Z/I2+sQw1Tx6gD1DK5elpFSTfI0HwePukI2rNUINYseveXZq7iUkLstVmBCQQIDDgEgTJF3nJb0
wu/0TabyTV2NLjVHa9hIu+IJ8MbNYPZWZtMdJeHRN/9Gq6UO7Ll5vLQ7/X5hN0zDNuO5cnTfrOPC
I2omVr8e0zS7F39bFqNGjCr8bYPIq89u15CEKOZj7CwJm85Ex9eWmLcurTQOLcGwRM3PFAIP+V7f
yADljqv6rbY+6jVdcY7qIisN9ajK8uwlrZmZA4GwHHSXqDaAOAYO5nqsoz5qWdnnojvQPjazifqS
ewWFKJF/oDGbtiaKl6bmQYDslIsvVe3kFVQbsv4QojtEQ5KyUMd1lz+M1Bb1hVDg9roBBouHO0B1
As/M33W6WIcK6F1V9AXZHblkNPNRkK1RVIN1MhRQ3JBT1eFUHkSPkaSu7p+fecuIkTU83NHsyayL
pufI0CJ56VbAmPTAXmR6iuaglb/J67dQX+LSvfV7ALhMoi7A+iD2Z70SqJ4ibowi2Q0rda9whdNw
4ULEMxNJTmSwSKchIEd2W2KGJFAtRU3RkN0msIsjyEW0ZjPqRF+lP4mbPhSgL576avuHKrUk2WlA
fSocBTTDCGa3mEm89U/XH8PsushDc3/s6bJLH/nSRO8v2k3RRueHZjhsagiKOml5Hl8GIJ0atDwY
7eb++t4mpsFGBlgVqlC8xkOIlnFbuV72FJQdMphlOQA+TUl4DHeelj0XINxW220S7MV2G+tbRSDa
qJt64kTKZ9SelpRwbytVv1+Cq1eECqB+QzzLKaVWqmOkuGggTywJHWnNKfYPnBkelfCQKnbLrdJy
X+7EbbBFR82jeqi2yWn8gWyjSMRXQVsDemWsJTB+4owsXCS38dhvwyqK4KDol6AVee0e4qoWc7B8
KS5tvlrIaDfGYyr9/St3v13WefG6sC5zJwF5kn/sMfczJ8MZqSnsDd1K2/YPrrH1yPOH+/S9MLBf
9djrSBMjUxUMCVckygRMrOGnSS9mcay40qFPCAgFmuMwOv4ptGNl6pNPVtA+7ocT8H3Q7vB35Ysh
OOK+ex//aN0erS+yLYJgTXtU1HXGDWbhj+Be41ahXC24wdur7vpLmZi4iaum09RUAUimQ8NyT8YR
zOzHhZmfxnszH6g9oYABNwGxkuuVFgNh8LW6V1yPmnGFZi4Zr4hTKKJNNqjIpDwuN8SAgPFSRMS2
gSMmw/gQ4+pghJJRYWcsG0qd05TrFDcsv8CZ4FmZYGXQgU2JRNdNeKAAhbf8aQwXhjw7rxd2GR+g
UE9olbpR4PleqvCcYcWLf7V2Ez8MhjcFnUz4XjU9R+N8VNw2bNxRi9ed3qwkZVh4/U3O+2bxLsww
mxnFwkCF6qHiKomyUvpENTVafFVIyiZGl9ph0hYLQdLMDTldVMiZY+1AmMLEX0JaegkwQoqbFO9x
tQsb8Owqpwr3Ss+FaxCP2Pf359wIoVgrIo+IfIigMDFZrsaaNPqq4vYDGkf8V0XsV5H3lOUgla7S
hcHNeaEJcIsUHIJniEZdn4U0rIYQjSzQmEEGHKLJhmbnWaYtuKCZ6A+g1klGADcQRB5YKcGg5ZQ2
A6W8qyYhIgzoN8WnNHmRQRDCy7aKjTLYBk8Gu+/sTBtRcIozpzQ2DaQtQ8eQ3sG9Qhoegg0pFHwX
ttRswKCiQX5Cr03dNMwkKG04tiKIJ1wwn2zBXU+8FG1+WF80aAQqdLgDPAw9zvQ8EH+PHwkaQNt6
BQZASTr7xrpQXg154uyOSNdCfnIpNTZzeifSTQ0EbwBH4xuv1yiqQDcK4Kfq6sAgV6dI3CThQjJi
1oSCygOyfRMKmdnjfTakKof0kSuPhx4kUkAMQrns/r6e2WpQcPiPDWaWDb+uuLCRVbcY+69BaL64
fEmG/hbOAAergqUB9Rpw6IAe5nqqKjo2Ug/lG1egFVEkU6xJX9Vrz2oL8uFZAJG3yik89pxuUf4Z
jDb3hzh7dC/MM0McZKQ24RgQxg9pSZqA9jZUW0qr9kO0cyoqUCQGlez7RmfmFeIcSJ0gZ4rbjGUa
5ItG6zWK690T63qFVGBkydRInPtWtOnbWccLZRhELHhvg7qPcbxagdaVuJcQVZ/xFrJtmZwM8+Hk
E+ePQZyvVUj2vLnB/2ouZ5m2/bB9tX/Ix8PH81O7Myn5Dsh2/WSvHt7X68f1+u389/HpJSfWzvLd
t93WM3ePS+CyueW4/GTm4BR63zU1xbluxsYcQKNJd71WOp1wEABsuT8/t5gTbL1LY8zd7qX+WOtU
ll0JzQhFtQU0VNSe5cwRPrnSARU7GEi2+kNU7Dx9CSkxc3yvbE9b5OL5iBqYVEcZ1kZK3mWkefvK
apfiY7bB8zd4uRwgc7Z8jy+KZtBkd/eWk8FBuwDhkQnJibhKNtDzIqINHgkw0mnm0ScidFEekEjQ
LMVaSibMheqg7MGmn2oGEnvKY3CvS0mMG9mnf/Jh3U0RjU+a8RDWOx5CJCACvr+4c0cM1SMRRT2Q
qaAF8np+y0YvObCoq27p8URBs1mw0Gr/+wpjTxfS2fBdUHvB64iZXGAvMgDeEtV1NhvO3JxH8qNa
MvnSbM388ayfY2iWlkrsqYH6aa1tkreXScqcnr6XWgbnzvnllzA+TKeDLI7dNFZlR11PAqlg+AeQ
EWthSuf27KWd6fBe7Nla9QOaaRhxSug2JW9vBvk8fNZgyqge3j6d80a3flKQZXiWYR6/+jcIfUEq
F6l4UBA4HxB7NWPncZfb7e6lNZWFr5v9ODTgTfzKPJpdmUkYy0DPoC2jup0nkZZuO2mdp93Crpqd
6QsjzAxwSlOB2KFW3QG+QgcWVdBJGxIt/1iY6hnPDe2SfwbDvGxrDXn1psFgWh/cda1Wo6WmjOlC
JDk/ZdrUwgQeH6SzrteTr/TMGLtBdSVFxJPqoaNrQVpKp8zF4lAKQ00G0SSUOBiP3qd55wdZprpU
B7j0Bd0bxbMGsk0eaZz88/60zS7PhS3GoYu8p8hVlKqub+zGLz6yirIyhXrpeTHnzNCS/lucx+3N
sl8IXdtXKgTV3aIgfSRt6poHlXdpDcMjws4BZVfDON0f2cy9iHVCIgDXuAGkBrO79QK6NkUiqa6h
gA1WF4LSbkJhNRZQekE+zSzHcMHijANFQ/wk0D7xggF5fb05DCprqc/BqUiV8CpEyIV19fn+oGaW
68oEk0/RwlzM+Bb+RIhlIgEALSPBNDppukTlO7PRQZKNMBkDwr8s/DgZQ7+JBRgqy29gaIIyJHRY
6LpcsjH9fuEcx4bXfK2CjSaGkumh1dbCsAAcn50vpH1lqBthUVmctqHSLmkotveQQNSiGym4NpEM
kbk6ITEaXu6vztyWQ1scnjHgYePxyLoekOhnaV6PvepyYh7YXZBLRBjBAg6RaTSZpWGwavNg4QD/
Klcwl+rVw4lJSbSFF7RCiofT4KRkrxGNvESrl8rq7YmLKSSleQAZk2avTsfj+1G3ToRCh/0BYsKW
CV0Xsv4LDQfyLybi4jHHTETKAX6ZJHCTpdGcm3Ai89TbzCpRspInAkilkBcs/nJL30zDxcOLuWca
ia9aZPLRUrGl25faxpvabDAjeE3jn5hUbzvdbLdvEqkchHbnn9zkpumKMWFoXshBXLY5YVNsVDQE
TTzOENU0vYCAIxZq4PEmelFxM792Zu0QnqwV6/HfTJoqISEC+gmAUdi92tUyHWiu4QWs+LIj+om6
8tP8raDqRmzF9KCiZ2ohApg7HsiZTuwdwP9BLO16wyL6jIVeSzRX0aAnskFcn0eRKUKv6/5+mDvp
yCtBomfq69fYgkhKW9pXQqjhckYLA5+BuSXpUH3va71f2AhzZ/A/plAsvR5SkilVqSgcHvl19RTJ
3Ys8iK9aKDRE9aliBu3QOfcH95vXYbceytvChPD6zXlem/QTHTbDVHPfGmsCUuMEIp1jJWaE1wO6
vcwELNIc6ZzG0u3efBNtgSAlvUYx4P6XzE6zhnIQeiPRZ8w2NmUg1R0SudJcg9ty6iPP/xi40e/b
mJ1fwFKgvA6aT4BtrwfLabFCIesH5uYAdOCogR1rsBm3ioKcsnQco9V9c7ND0idghwQJQWRcr80B
XDCKoddorpxGREE/Wq5/NOPzfSPi7DlAxQbq7hJglCxzqUYDmQOnm+ZWHiVBv+sbNHiuBfp3aI58
Ao5dx9DRHMkfSxUZOnlVtiB722UjhFjWIXcaupigzgFCdKgoef3eDwriJVbdHvkl6PFtVwI4kwHR
Rcg2yYTdcLn0Q1PVVUM11wtSQMUlJ2h2PZ4v/kZsLEUwVbRnmLVo/It1AFcuygkTBlBhs4dVL+lg
7ZA0V+ihNatpzSPHZenKQyJvobL5W5lgj9OlqWkHXoQFFQRBai6CKdDag4F5cBQUy6mZEzzC0aIE
FNkp2wzWRDdYkgMuNxAIm/5DZ4/oXUzI0V/9+DZ5CDELJDDMYPv42JrGv4hdNMA+gOgE9ghqwtcf
iQR6piRgEHHDUT3jaj+rlVaa3iAuCVCzSpZTRgJZ0QkwhEcaig7itaVgTIqEpgZ8NG6qZBOTzhIc
atfkgDLWWrAOIfnpyFdCHvJNQXQCkghUfQUbvo5g4PdPym/UfLM4F1/DnscyK4LCx9ckKiWQOzTe
aP7N9SulWXnZTk3dKKhNSUUmykB/zicnAH6fQ196Q3Nb7kWzGwcHJEtEKAHL5naGtAFu2SrUHcQq
pAiC13gkxmbTxEQC7UewTSe16vhQt07NQUoFbzpT1QnvhioqWBC56FUIW/gbpQBt9BJH9Fw8fznz
0+8XG5EDffwwDhq8QodmwxC8QktAgTm/g1Ix6tXTSwVZx2sLdRwXOOM+JEqHYzOKJAnPugTm9Xbh
ivpNFt0sG0TikC4W4eIU5kyhaOGHQYZlq3BucvIGTiYLSobg7JQIbiXQYoC701FNbKaT9+DbP186
+fqSiUpKHKzGNvmvKfyhRLfB7Yb3NbEic6mAMvPu1YBawdWF8iHEzZj3U1eKjSYFke5K/gdPP7KJ
v9z/KLMPQ4GQh57a9/fyLRnHdLIu7DFXWVQOpQTNK8y+/sn7e09yymSt1r2rBbi1i5LwpZn2RE4s
YxdGvWkMjpdtIH5GVPrYiDF4aAYzEWyJStiAO7w4TQ+5wPSpLq1EeKcCaAd9SGiRojwl3YvePUGF
RRnjdQxFyftjmbvBprITcDXocEe1l/FHept0XN41OkhUgIOrRKdNxycZr5AmeYqkg+jtRd/2o68m
/atIZygf0a8R7D0KbqnonQ+pCcUeQapJJSq4ykDHL34375Pu08Kkz95f0wJP3SYAr7CY06Htc79U
Ut1NNvrw7kEPKUBVbCOvu3g3yu6wUBSey1iD//w/9lj3qcWqEZSw1zWNOebpq2K88pN2+kEBS63x
WOi4UsDiMIa2Gj9Cjd1TlhhTWMrEXxd++Q2s0wzAqDC1TbiDd+AD08ueNBFIOrB+CpBfXqFNRZQf
EWqZkuaMqRn0g63xH3xYnapgXQQeERbbi6e9zToEFJjB4YRqDRDTk2e68G0NH/BVGGPv99iorlQi
AZN/FYWpqtvEX5dLGn4zGLwJEIBaL54Z2pRsvLZX1kXG5X6hu6mC/k1bOSoAybn+8F6aDSQqRxCV
5JuFMzEt7e0Y/7HJFuuR5C481c8x7YBqg2vICcxhzdlgGSJHnbxC9ISAt82CErGLjnErXai43jLM
wL9cjJlNB1C1rIN6sg/FqaZWd10BbdS0M9Fvp9argNZmUx8gYJdmO1m06nypg3Vy6vfGz2z9dvCj
RulhvzSKrcS96ZKp8RteQqNnECw4oNn9hBAdXJAozyG5f72+UHhSqO5VONaQOAbNFZRyrQShc6Tt
OPUoQjkP3P/313felVzYZO7nRCqkSgLC2JUkW171WmpqmFxUrAHRIGrzWjwL3t/7Nic3ejOlKLvq
KJKAPoLFtuhKVEqc3utuqPBWk73xgA3l8fm+kdl1Q6oUQj083swiMy5atYKcV2Dpj6LUDMW1ByFK
zbMbuTY5f6HR5veJfzMinBHgtJEgw/P8euFUrgOwvoYjQJu6FW2iDW+iZZKMxCdgJkZp4mwgYAhA
V4Ui2Ghx5BNFqLX6cMwfeut9AnN5JN08PPfkOzEzxJxgcUERQ3Sev+/PyuwOw6MTGRJMzM3DPuBU
sc56OHIlyFzdww6m8Q76bnguOTEd/sRVSfzs7b7RuZAEFc9JUm1CeLNxEy/kLcrRMKrXEsmgaNc9
pKvWAEdcjuBJeL5vbXZ3XVhj1qJsqjgqFWxoFS6xED9l8ZviWXnfyFyoAJQUnhVgYwNc+ddtXbh+
aqRxJnIBXD/3kkJLNFE/u3rT9mfff0uaddKQFghEPsRttI8yNxXWg6KBpSQHaOUzMvZ0YjRowZdF
C7uSitfGb1ZVuCr0VdGv73/r7BGf8HzgGROQGGMlUn1hbMqC63RX8O1AsfN8lZ7aCorFCBsAZxZO
0Be4b3JuxS8tMhejlsp+FAXTCQ/xvvZH7t3PQOrvNejL+qri/q3H7fzfmWSC89bL2yihMEnj2B5l
xOLNeUgOOTqL/aS3ZU5ZOPRLY2T2WYrhjXU3TAa33jatw4fY+y79kxaqVhZ2C4s4d3BR+8ETB1Xs
iQDz2sMorSjVFbIubqoiYVHtBH3dc0QF8hCkt/pbyy2s4Gw+Dl3TE/PZ1Gj3GxJebPC+6jPU8YEt
EwHW0LcDXjr+ujhKDtj+yB/ZhkTJdsqOC+QMLTCzI+faHDU8V+0sWVjaabcw3hXixeB1QEiOziRW
+kPwOwrRcOR0sZFtzf8Ui3rdaDrJEWLf30Qzl8aVJWZNE65IwI8BS4n3p+ErMr1fBL2F7AUyWtzC
ks4OS4ZaKzrucA+yMwxNcL+MukBzUQZBMBE5suiTWs1NgV/K5/5Cbm6m8LetAkgIFNcmp3mxmnHR
jX5ZhtqEgwijDcD7o7ZR86/R6rj3eLDjoADNe8uR5pMKD2FNTXA3AJjRbqThTNWVGC/Vxua8ko5+
W1VF/gcvGBYlVMZGlXEpEr5pn6L8Bi3sk6zbgfqn4NKNlh8lP3+RpNd/scAXRploLkY9QIX6s+Z2
MYhqhx+gDa0m/2nR24FK2sJums7kzaTjbkDpD5cfsr3Xk85zkpqFLYzxIfTEkgSoPy4pl3g6ZrfR
hRXW8Y1hwndjgSSasKUpakKo4HToXO9jEtKl0v3cEwRcLig/gBsL1JVsKrmXQOCHWwypq7eGtz5H
KL15IMqJHvST/5IsYF1mh4apwxnB4xMc5tcTOApllGRRjVR89K43cOLyZ12/itwSvGJuoVQEJ4Bw
TP3LN7GiFiZSl1LNHfRzOLp6sxB1zbmVCRX7GxrqUOW+HkeldV6DjgbNBX8yUcp3iAcSI3spZZ/0
ygKEY3JR7KZDb8w0XWifuWljL6U+iiK0pqGL0x7FiuTiUzKibvJYI+W85JnnUmIAMf5jTWUKRahh
JCIwz5qb1fpGyvd8Djao6L3iNkL2AYFE6KtXCjxbkOyiJLCKSgAvz7gdkso2RA2aJK9D3Zt8vdGD
F22AqKVx8PrHILc7z+TAUD8gMR3u4nIr8JupdXest+CK2ICfXO9wcE9o6wWjB8k4dHtkDyCebinh
0pMGeXNxSWN75gq+GiuTZwRdsxeCsOJ/SHvT3baxoFv7ighwHv6SlORJku044x8i6SSc55lX/z30
+fC+Es0jovugOx10Ari4p9q1q1atZZxqOXjtm4OpI/eRT3Q/PdKm09830laZaG1fmpy0mVUEIMGy
DNdbSaXEVDpPqTELUYpHUyjubzvEtSNmcq/yEuOhLS4rUZbXtiPUksYJJUvV7hLZcgyF5n0xJblS
+L6xcekp8xv2w/5EUpRaKR1s5hKXY4hBnLaNZ5yO3zTbBXUBKPDLnJX/9uP4K3J/5SRUv/Ff36aM
7My5eJV/DnridJ9vD32lTZMeF/qceJdQLIaL+/pYBlBJK73Mp6jDTmnt1HBT/TEO7vT2XpyQeYyd
/tTUsHM/iMCupoAQfl+BGEGvYotyY81D4ON4SpBaRgxicY5iVZmCfuSJ5NejrQ/fVe8VGhI77p+r
aIs9931cyyWwcA90+hDfWcuyS2wZY87WIs1A1YDcYXkXBIfJuBsZXDQENDxyGcZuTMW/s4eJP5SR
XH/T+reNBZijjlsfslgAywwVXzJL8ySUd3oT3gnlTmfg4yvCJKF1IN+RRX89xal4X/2B9WTcKqmv
ZZe4y/53KhaXZykNQ6KMTEWQ/MiNfV23910IsZ22NzS761/mJpXpT5HEdprfD1tY+rWVoPZFyZti
kAgud3Y5F2FZqwp+55e1efKsbzwP/dRzO1oNzaw6amPqmGpsW9Fj2jjBs2JlTuHdjZNL/4wrbX3K
iqux4BhA+BBPQH/DIvXU+VIaFr3Ee3aCiiR7SLb0HtYiByzwkyFDsGAAXix24Ct5odeaeWrMQ2u4
1p3QvEjaceaTKV8KXbXL+jHcathY2WFXRhfr27dhXXqZap6s7E2zfs2FrkbZb2zjFZdmzTkmiKys
mdhnntuLVSTb3xVmLnB4xQh5Fb2dbBiqZVsoxOCQ4escRIej/QTG1VbihuZlKzUexag1X3RD0G2p
sP5D1hLPBpCTFTUgwVg8ZGq5zFKpYTkb4SiVB+9Z0B4TUuPp6+2xr0Qb5NdA6qHeBJ5zSUZVN2Wk
ljHzG5NsEXlEyPFjW99RCvAJDYMtj7G2nJfmFsMapXz06kohkxQeG/lnER41+Lj/34a0OJOWEBft
NDKkqCWrnttmsZcqxZbLnfEU/YfgnQ5zlklSZqIlcbF1TLlJ4lbNrVNKP3EsvSktFULhWytvbYi1
hsIrS/PUXmxSFX6rPM4y6HHk4mtCa8uY2FmlHmpvb/T1Y45KcPmzbnkXus0WFnfVzyE9ZFBXIy1E
59C1cSlXaqsNS+skH9TpEMfPCeoBXuso8jmWLEp791r72lgPhfImQOkbfVbotG43Qo/ZwSxum/c0
AflgWZw1xa8/Qh1VJay12jp1NPU3MHpMGnXyyndqcyM1tHKbgzQAw6gRgkPpu7CU5XLYRJNg0WeT
uZr/NKZo+Eb3Uvhi9l9u79a1E/G/pj7QEWZIIQxW56NYLT7UHgwF9IyDDLhtZCVSwrHJRAo0bNIc
vkTV5V4YjULE5gmTT6XmZuiDtd+kmtdFePT7+wQoQnjfpz8MRMa9cmdBjNgeAMA1wp2xgRn5uIrk
S2YJWH7jJllmTRKQdk2nc2KSQvyeS+U3UC7I0Rj9PlHqrRf8SpKCFm8agMmcwnVN69T1nhFLiT60
XmIlJc2BXqqo5kBJI943w8IZk71oq1uC0x+XFJt0kPAcRf5ZfgdpXpzUPiaHPjSRd2oIM/1m38qB
02/gg9YHdmFkcd/XjTyKoRl4pzr5G0Wv1j7LbBgz9ftq+kdQRDebth7ZH68KxBSQtYE6gmKAuZxK
OulH0aM0cQoUGhO973monypfPXTB7yR7Aphye8+uzeK8avA/gSf8wMHSqUUA60NknUQaNcfpobwX
y2irODmH5dcuhTFdGFk41VqBBqFCu/Wkau1OUp5yZBoMi44m+ZBFL4P1Vfd+j0KxceZXQinMcl/o
6PeRr1wWHzLu4zqeOAN9dsrl6MFD1Q1RDLu6b2eckLHvg+5Q+aG72Zm50jZ5bXpxYVlp3limUFmn
ivLgEH9+GWSb2oaLJJQXHTLX/G01MAd0eyPfCdrb7TX9vwycnDQFd8a99EOGigpAEszzLWWtnfV/
IiBNR0VGsJHbbCJz6ii+/7me1I3dtMKMQMpLAhOqQg3ITb1I4eha0VRhxuWBfszrGwxFgJ3/MRwd
2RvBGaj0oXK38+0fk83/kg8/VK/u+Gi5gK2c8Q7k9v72VKydpsvvWZzfqEyVzp+/R/+s9fB/+o6s
75CNB3PyXd0kxJlHt9znKizZkNQDdCDQvXaDfgj+TDcbDpOJ0EIIsiXUDqX4rfesfVUFjlntPRVn
JZlOhWLwMKIreTSGiWeTVjtj6Irtb7HaGwmJKPgu64OxxVsw77uPXwgnMu2mqFKI87Vx4TRNSYl9
PZisU6brz4EQ+HZV+a+35/zjtc4eUPC+kPWDDV4q1udS0tT9yGVgwS1dlwIDfa3zzi55M24yHa8u
MNmAueBDk5+xCJno+M9NJGg4aLXixNI9T0IfRK1p5nYtZ3ZEm7IinBHJDIXBFuTBMfVDXkx0AsW7
2jRs1Xzzx6022ZXLl2YqBVnMuccRHOv1LKtJFahG6HEdgnPTHj2ydBLSF3Wzcdy27Cyu3Vau6qkU
CaCEVj3WYXZH99uDytst2uhm3zI0r8LFtgmrAP7ZCkNIgGsWyrOHIHC2MCyre/Ni1hbhYCjlaWHV
3LV6F/80gxjsDAItt/fm6oV+sTTaIoOk8mSBJZ+RTJ7jAbNTDz775vM/RuT67fNo7G/bW+Fp4DCY
dCHwGyHhEpejGZGYSGPqnWJb+CSCfAzeBncGPbzBgd7Yqm0cdCjCnoyHUwdTzW3raycRyrqZ5UCF
HuWdpuFi2RJ1UGf8m3cytMDOiP1ohlSyr2INWLnb6H5aCyQubS08LW3hktClGeFYfzDUH2X6Umob
JtbO+kyAZxDvkQNcIufD2ks8yireKRgAtblWJNnt8Ogp95LyoG+t3Lzblp6SbhUsUcYR6SO53vJ6
mUERMdXAtVLxieDEoXXFFQLhj05WvTLlJ7n/p+o3XkQbRpeMjU3YhIU+Ft6pHTNgy+RYrcdK5OUH
PXYzoWA9GoDM5WAr6Fy1i/IhyWb4zGkIuh6sx5HI46ryAOaoD00xS0tPo+NJbv2gbb0vVzfKha3F
JdmqWZFGIhPrZ3+L+M1Uf5fCfwk4KRb/z3gWDjj1al9QI8aj6eB6H+T7aof40jD+iOIj7JO5r209
/dau/kuLC1esKA28oDIWdW84d81RJR8tmj6lmaOfvxbkauHY1aWnoU/3lRzc3T7oKwlaXp0Q3ssQ
gc/YlcVuzVO9mMYU8yZlLVvS0Yj+VUg/Ff/FKj5J6Z3VKLao2En8EI+Km/2HG//C+rvTvfAz0zRD
SorGA+Uj2SXgHW0w7ozeTREB1jfuvLVbArp9/oWDgThrsVWjSs1iyefZR50MCYPgcHsmV08Crd2z
hosOo97ifhhxBFqr4cZCojnHaGp3CDXDyTvv0HW74VuTO+g8bRhdSfywfPOPpseDKVkGDHVfWmaR
SuyesHFyyESpaQh3w+QmqEap5bfG3BeBE/o/QlrL9lHulOXXVtrUDF2d24vPWGxikYJ1rPd8Rtwq
iDjZrf5pQtl9N+61w+BCdecBZIHrr2RWhI09tObcDeQ6SFao5hzJXbug2gz9IQ9x7mN018TfEbcC
u2sXKKvXkpOj+357nVdPzLsMkTHHwuT8ru1FgQG9vMhCgwNxBj393Kn3peWonu7k2VPThI4ITW8l
xruCGocIs2b7H66zuXdbpv8S1uUlZDgrxkgUJpw9XZOOFO2t4kBvile6svxkFhs3y5rXvTS2iJNN
uWt7TZqNTZ/nFq7qiE7Y1pzKzNnyzrw0Mv/9hR8wk2n0UwHXTrjhVZUbyz8SBTZu6WvopY7U+3cp
tEt220/7InOzIdk6R/OiLT+AzcN8iiiQQL55/QFeq9RJkBreKSJ3magOaB6XJgggUCTc0sem27fJ
L7M4ZiE6RuHeEL7c3lVr3uPC/vL+hkyUVslE91DD3CU1j80heS2dUdwXWvdJ5PEfbjVjrPQczOgz
MJbsIXiYlgHmKEaR0MkW56bXD2l80uR/pupr5T2KeXLw1B7XZbjo7UnNr9KPdnBzHnVrM3M9b5/l
xBPjEjrAuEAGYHHhyo3YFJBeC7hNOizGT0F7b5awjsE66DdwSw6dbdAGXyrRKc+lT7dnfaXnYa4J
wPOC2iL8NfriTpDNvqzx6cIpeprlFoc9ZNqkW1gABDFO8cG8D3dCupP7feaUd1vvlrU3hUmoQQIb
mD/v3sXZCtq+rmJZFeZtryexG4T7VH3tdvHZooNu58nPG+NdyadhEHZZ2gEtlPcWvnLwjDSJE1k4
1YboNKWwAy/TjkjS17bpHYzir2j1jrJ5ulYW+crs4hUopZJasHrCKU8+DdKz3MJqbJjALG3IG/bw
WBK31m4VbFHHr08wKDhq/hL0GstkthSEgTIVLXc+lLpSaNMolU67xgSVbTePrQrt6haN37xhFxsa
DSFUV8A6UfdePp1CjtpgVpgcBcjLEccKEPbwtUdIFe5vr+bKxWcSs8HjAJu8Dl37tc9q8rbXI4FL
t8vNe5MshRk+pql5Z+qhIylfDahEbxtcPS4z4wuUGwDxlWXVs4iGuhxVGTctUAahsASrGo0/g34f
mil9ZC8IrjuoNeykHHo3Aw5nQHIqGRyiajeSv2X+J9n/rGxFACu1NzRUALugq8RkfOhQDHwtlJUs
Ek5dglSVsNMyfj1FCo6LN5+U2fXYHvz6IKf9rsz/Pbbk2vpiHTTJ99u6DYST4U2pXddglbSTXthl
p8H/tYXrXF11KCRU6iUgTJZl/jCpZJRjCqyhBRpEbOu0vRuVkDAD5H9SIIwkbebhV+I7WsNgDqCy
MCfMFk+vrGmFlvUUaNxDQk+WWzc7W80+986ZV9i0H8BlS94sgEI1f5TLc5Y+5sPGFbk6cH1mx9Rp
rEDS6nq7K3GftEKYCadBP5hlszfK0DUoGXOaK+U3al0bu30l8IGJA11LuDhR6VEXIUGtQwA+kPFB
vFkXXauggBMKUuZ2Rr7FC7LqpyQmF7VyzjFppuuxNYPo+bFfY4tchcNevhMCcbjvwHK5ZpIffYum
/TjJtYc+D0YnAKO3MdrV2aXWwdMFpAEFsusvEMYgGdtAFE4eO9dKyBoElKweW4hQouZ7kHzdcCVr
NxHWJKSGaG+l7Hltb7L6cfBSVrNOH70oduu/qu5ojXZG8sHQYpvnt7hVbZxvt6VrvrS5WNEYVqRW
kbCZVrY+FXaxa8FfJb885/bg1uYSreiZUZqCsbocW191XSNolnCqdO97Vub7IoEJEkaf5AedIGrj
b5Rs1+xRDAciwtuTy27x9MxjSW7TmLVrDSdqwoNwrg9SKzti+Takd7fHtuYJLm0t9kkchqKXz/uk
HyY7bIHvb7nTtQv00sLinJdZY2RNMQqnL0Ej73SnDoWdAPL09jhWAm6aLng3I8pD8LUU4dMrvZFS
i9BLL/XjYN75w5vp3RclBPRSyQWyC15uG1wdFjC0mQCeAts7bvPiiaOpeVTPoIVTNqFJJVhO46EE
o4gHcUv/Z81xUVCnj4M0h4IE2vXRKlupkLOUIK/QvvT6U2Z8C7Y6DFdv3Esbi6NUJuzGisTtyYPA
2tvVXybzzogdpjCzDTdU/lh/zK2S3Ma4jMU2H8wm8aYOm5b8N2n/mta56L7fXqRVR3wxrqUb1BWB
RIrO9lbwQWLyKMGArJxE7458cfXH/zpVW4ShaweKVlRQyODJ6NVchORW2Tdha4r+2Uh60Z0UbbSn
LNuixFirKxP/ApDXSBggFru4wdPQk/2qKADnuKUdOFQYYd0ydsXu++cC+kbxbsvi2n6/NDj//cV+
L2uv8CQFSEuZWRA07zrrV1dJ0LtbGwdrdWgQvgAyJusOJmgxg2YRNKYZ6pRqrdaNadkKp5/lAy0U
WQ8iv3iIq2Ng7ScumVEiA+896dH3dHrd2Dlrl8vlVyxOnZYH1iQEBhCs9E8LT8ND862yPvP8AEA/
2PChiwiHuEN+GkLHk5/4EqF9muIt6oK1aZ+5/ZD50WUAiouDmYgQi/fy4J2gEbKLGBxodCwny+7i
ZsODriXCSEL9j6nltaP7k5km5gTEBYFREy4ycAkPmR7d0R567q2OdNRrnEElbkpHTX2t2g2MzdrJ
QSFiJvuZhZuWj9k6Kmoty3j/1OJxFAIoGja8wcqScjBnlNmMMeOCvd7CnW7khjll/rm24BsLfRwC
d178Iyh50tWbQeDK0lk84wCoQwJPYL8wlxRS7bdKEpzTv+oDTcxnyCce0l18HF7pzPA++fCwRnTc
7m/v3HlHXEVFaJzOQhsAh0S4spYVAH9MIqXsjOAMH/yguDPqQK0RBLG18Kkw9mW/Ea1s2Ht3wZeO
YZyyvsmxJ4UZWpY/AjmxhfFs1V+QQHSr7KGKnm+P8MM6ziquJPcYn6XBO7I4mq3U+Hnvqf65q5Nd
mal3VX9I4pfSUj97gnvb1odFnG2BG5oVpN9bDa73TFoW/78tUFhAZQ4lvGONIRw2MSNbhhYO3RzS
1o9i0z+33nPZK9A3IlWcyna51ei/aojnFhtyxiEv+ZBNMlQVLwb/PHSKG9FwZKrP0WTd5/Kv21P3
0aHMc8cRULmf0PnT5gN/sTOSSIRRtg+CMwxNVY/uZDS6JDlcNc0fBiV8TBKwbfT40xfEHhHzH5tj
Xdubl1+wmNS5uz5vhzg4g78YvPhe6B5qHTVANXXjGvHBJHUl/8/tYa/N7yw7KfHEpHqxLBwZSlEn
ipUGZ5HHJWwNag97lHe/Wdtct2PAGQ9gj7Mw//3F7HY1HdzaUARnNbkT/T8zoQmkEMG/ZrRlEXme
/4+ZhReLSvpu9QYznT/uihA5vRhqtLh26hJ+k63N+TFgm83NcGOgCqSyl62FRYkoNK8wzDWjI+HD
vkdhb3vByTe7nfZ5FL7FkbRxxj/C5GajyOjNmqQrCNJsHMsmGfHU0IUdhLv+JXoK7oP6pBz0rdLa
7JuW3tnUTVL0szIIGfLrVSuLphsCqQ8g0aVL5cnnIBy98LMgH4KtjWh9KILMw5r3BtwhMyR3sXS+
oJnd2HTB+fHbD8Oud+ezZJ8t+/d+f77f00h23p/t190rygL262vk7v+8wXQI2V3gvv3ZPb/9eD59
/QMnof0EU83Dyfl+2j1PzinY/f778sW6f3kcnTvDbu0HaF2/3316+Q15+ovz6cXZPWws0JrDvxzI
wuEnOV2ExjwQ/6Q+N3Z1p9rTVsJknvgPC3MxWbMruThOsTKFSpcP2PAjYh+91Qn0/K2g4D2I+miG
q5m4HYD4sh8YjkS9iuEjPUtaZOv5z04N7SAGfTf+gzz0pIaOnA6HrtiRlyv7u2aqHChEHTF+q/TX
DAWeXshptFJcMF+H245rdoa3Pm2xNWmBAW8lVDiuB7STfm5AMVbnF/JOnssqnnGZ7tOFIQkjaQrO
MYx9cQJVwEbEvmaAHlhUZecAjxv7egHbPla7Prc4WYmGay9xVcFYle7tSVrxurPmJ28uVHeIUReP
Vj2Pgbd7JkHdq/2sOfJGEL62P65+/jIf44Xk85r559PCOgUp7PXSzmjOFAxs4+5PYbyZkquHX4Q0
gcHaHlS3GO24uBelv0GSEDX8B6goFbPLIcvXE9s1rVaaIxPbdal6NgtNule8fqN1fc3xU4OgEsH4
IBywFlaCLutCilxc1XFA8xAcgXeox0bKCwrZsc2ra6s1/yNEeR7XhcVFkrY3FCORPCxO/wBHtt9M
9+3X+Tl2Yqd2vgk01PLMs5uHr0/fd4Oz+206D/bPO2XYOHUfmXEWn7E4drCiNHGgeMFZiZ9EEwkG
uPQmEplzvalMdLDhR3WM3MRobaM1HyUlOAwoNEiPgvm7kXJHG38V8vfAf+sHGPcOXeS2GhRYQejg
JfBAG8H3ygV2NWuLYxalfd/5usAGLSEfFN0IKGEL9YeVfM2Tkob0fHf7xK04/yuDizgnTv1aTFXm
hxLfc2B5bi0+Wl7gCvnGFlwJFjGEIDkVJ2g2lmxxSl/LYdDGaMWJ38sOSGbmKhI8bbWbKmihad+1
6dvtoX2s2c9rz36f5Vbm1qeFN1H1KouqPAnPSvVNMvHsUoMgdiAfZAGmcM+6h/ZrZwnDvR5+VgXB
aZvnSQYY1G9xHq04T9q8JBq95qIQwKPrM16HlVjnPmMfDCmAR3KEMzIt/jVdzDzcCyuLvdNk4pg1
KDadu+iHeoi0Qxt8abIdnNm353VtJeGlwBp9LHDgLOKFsOVN0rRjdG4murxOuf/gdRnMmd2vLA1s
K7Umh3fPbZtr5+LS5iJ+8HQvFFIBmxbxI12vO3Xnt8c80By0Bv69KRC2dB+jCEgv9HxiLkIVvRxD
Xoh5dJYap5tFx3cgNUv12WuOwmZaaNVNajJ5DDrfqcrqi4F1XSfBetBgLRV3AhqOXTTXBvs3oTh4
vnQMO8RXkdLVX4RgX4KxqOiMssK3IWLK+/5Udn96Qfkn/aU+1bVTDT+R+C3Dry2FxoHgJ6rvA/3O
gESnuY/kH5G6xeWz5j8ACTJfRN08HRb+I9SndhKiMjqHU3OgEAaQTU+fUgkOyK0K/topgp9HYstB
bwny6HphvCaME8FKorMc/ibBHG2l6df2tU7JFoTge5ps8fPrMhw1K2YpLAJToZvuo+lYJk9I6thg
EvsGZYXmX4tPcopIJ9FtT32agGdxL0dGDVUYqkXnTKdlSOnsKHogMbpxelZn7sLK4i5WeRFRE+qZ
OT2y7LQxf5Op31L7W52+CyMLJ8ekZbpktdFZzP8O6VGzXCn7Ipp3gR7bZv492uq+XosV4T5+h3MA
+39/n12cU6lXRsI5pk7y3SB+SsTINlRolLItrte1LX5paDGwZtBqlCYxJBufRK3eSQb3/zk06n2m
urd9z6opylDETXMKdYlVpEt4CIWp5jQ1lSt3r1ZLoVdwrOpLJPy5bWrtWQ6NGeA9ZRYVJ/19fZxE
iDeQ7OStJPvaczpmd2Yl2rPEjRePu9ibXEWD2dgxhc9huIXjXlk7bM9E3MQEOL7FVaUmap8IMrY7
5bUo7jKUBnDpWxLhK7N5ZWXhm3R/ECwy+cG5NaXcLkCe6tGTgmL1MOmvsXq/MaFr5ubhzGINNKct
tbegNFQlBJjDs9b302GQysL2hc67l6AScmRpVN1kjJt9oBvenl6qjLpmnn8Ze56agziSQshaoIRx
UrpiYkCOX2TtzheTLZaklXOKChBlALz1/NJauBz0yySPoJhAzPIPNZwXJNh/N2pqDylN4YrnSnXz
A2X1n7enZ17SxfsXmvK56YH0HZmn5WIISJurA9dqPxRvcZx+yuCZU5SteHbtpQMn+kxkN4O8lGXC
XJNrv4mMODnD+TMeYNkv7XaKENX0TwJwArnxCf1yG1mflhi02BLBXRkmun6cpv/D4LW8DztFVtIy
7ZJzBe19PDj69wnt6ttT+bGerM/igf9rZN6JF64vngxDaKw2OfejXY4wvquCDatnaUc/cxdKsn2w
u21xZWtjkF5bui6hA1rmVSIxCz2PzphzVZnxjs0iHmtTsgDPZcE3Q6rLZ19Nt5iBlkZJVIJDnMms
gaFwTS4cVKCLXhpCgHHu5Q5E78HwTxpwtFI3DpGykT/5kE2fjdHIAg8UbfUzyPR6ShUh0KdGwZgv
fi9a2KUlwZYLxO0hujHPluF20vcWBaZUtD1DcmJ9ozy33DezfQ0REB2edxUC18VgB92zhqzykrPi
JTZ57QHASKz9FyMzDwvLCH36EsaRUgaxYrDj50qrbV37OlSNLWwqiq4O5cLK4r70J5QtxDhMzyOV
nJ75y2cWD6ixb+/JD8+7ecr4BQh9foawfNdLNqh9HfWNlJzjWNrXJmp6QfaZVifVu5MeDOkgatm9
lJp7VWgQDakh0kOVeusoLh8m7x8BmSIIw5mYdIkLl6RK6FqTKQXLaLqN50Le5TQOOHhbePj0+/ff
9NyD8bg99LWTMYscEKjO5BPLWjIFVj81EzZL3gSvENiR8mR/ensp2eXiFvZn9WjMQjq8oEnjc7Fd
z7MRy4GoVPMQJ0Q7Crcj0CL9N5fLE9ITdTzch9Zgl7xOJtQWiuBvCpPwfxixzAN65jABtLX4BnRZ
vLJCHucscoc4Zi+Ljz6B0m406EL2itqzk3wI724b/dAvxOIirMETkPw+PcbLcgmcEJPXm1jV4GUR
vB/5dCcP+fdEdqwelg949XsXolDF+iVqqWuPDQIaFLsVbSN38mG954I6MKhZ89DktTX//YW/F9vc
SwJQqy+a6Iv7Cq0W1AXcaZx8MlUa9Jp5Wh9uj30+pJfXNUxsxGbAWLmsydm8N9xemBS0QBhixQpf
8mYM3DqQJQD28rRxr3zcW7MZGP24LhX4P5Z4HrWaqblUzMDg0vR/mqJ0lFHaZ0241wv4CvqvZfMY
hB2cm6ewPDVJs+ESP6SE3wd68QVLxwu0TesbM3zREyhrElcYH7v4SVOL75TF2k6yqTMmBHC1/M9A
dwMNvg9tAe2ZbjfyUfDu6LNRtr5pfo9dTf57/oGLlvDMAKa92O3FBIN72rLefSrl92Ee9Yc4kaQH
xaNTu/QrxZ6iWgLdKjWQ8mn6MS7yxm3qUN6LKH8+q4E5N+02Tf8wNdJkW7GXOEKB6KPI3e0WafMl
0NRfQotOfGmF0S4IyIrd3kDLEH9mquH7KTTiMzR5ubKInZbJqCfNsZW8dpepou52XECHaIjQZUAj
9f62vQ+H9d0gyDC8MD1J7JvrQ6JNQSAITdkcA+pYWfpqNq8ywVFXvXbVYBvdj6qX7oWsP3hf6/s+
eGy1X3ivKTA27qX3BNHl6s0fAiEIrBwS1UFcx/WH+FaXmX1eN0e0M+596aHpvyIAhLJ1GTi+H+7U
EpEW79Hq0J4WEDDpnv1g5z0n7S9f6/aFf8xU/S6vvtOEGPAHPg09XX0ev+iCdOi3aEQ/dM6/fy3a
lnwMTxZIha6/dghJ3jXJ0BzJ7TwMuW21KoTMhj0myC02b37coh37R6f7hDzxg5JNu7rRXMQtUv2+
Lx7SaqZuPwW15mRw1WrWJ20cZqbUDRzM+9N3Oas0LbwjtYjrlyIzYlU18Mgm7TEx0mKyq14rXjJp
Fp2Vp6AFTOWLIS+sSk8su/WN4FEek9CzywHRcjGk5G3SOwuBoVrJ4VtZgKe29VY1H6LSG7Jdm1bS
KYpbmj1LL8qARwlm+s8U+eDYC7+N/ilLrfdh366K48B74kcQVyJZXLmKBlfNGnPaZ0qsABWY0i1W
tmU8hYeELZ+dDfUqlfslsKqPvbjzTKs4xbEFpVaS6rb+xUs0fX/7BC1DmXknqCTYCCpoAqJp83on
qGoIz5VGmrOGe7XwQlfr/mbSjyYYYS95MrdaM5aX2rs5yFtUmkJpBH6/Gi5uGGkaW903MAc+zCs5
Ee7eZk/9yzHB0M59Sz8gMGIc0iIW1aUBIu0gF45+6B3TxGOXVw+GNj3GwlGNG55onvT1tskPjg+T
lDAlglx4KHjzXk9jMPlKRQlZOOrRA8Xl+745DrxEQ/XzbTvLG5qQQGFB5pEZQCuW8n1S63ddzA49
xY5tbviwj2MgAUUTGmEfzptEwfUY2sGCdn7kwSVMlZ2Y1V1VPiDwtOuKcSPGWtncV5YWFdm06LOq
TnT/NJmTIwuTaAt981tozI3C2ofdRphxOaKFm0vqsvMpTWFHbZ+IZ90i8x81P6X3OPonqbbqFfMN
feWtcKTEqjO7IEEk9FjXEzgWamz4BRNYPBE0HQfPhcxF+8wTpJP+7bFdmFoEMJ2SK23QYipIvIf+
VSl3XnuM0x8EkkQpG5v7g49YGFtEJoKUGyp1UqYxCx9MVENg8reLVKOLG/BZPdnQpt7e5isLdzmT
y5So7rcT7G9YVNNPYUxJxvTcCb4Fun0D/+9tWyvb/srWYjN2eiuocWH5JxEkSNg7aveU8aAZ9Y33
28qmv7Kz2IxDWBudmmBnyr8DR4C3W95Lxca++JAl4t64srJwRMTsAyQOWOmFr6Fufu289EvmyY/y
W/JSqq7gh69yRtOdNrVoLm40wn/0TtfGF453ygtLqSSPXWl8tvo/Y/ovn0Tvg5uRxnQyEiG/c0Re
3B567nl9Ogn+KbHgihgkLfzU6nLv+FJV7LuyyE9lO2ylrdfWDRYDYBTgOyFKXbjFLhWmsQ+b4NQn
Ym9HQOkfUmPMuPrFLVNrDoQszRxEkqihvHbtQJA0D3l81MGpUctI2EGGQdSc1ylAYx5tz0md+hWE
lmU+HMqpbHee6HdbpIUrx2F+lSEZTaedSq//9TekCa7FH8P45Pd9+E0JiT6S1ut30tAIzlhU9Ubl
9UPulkVFENgCWEebEcWOxaBzI7GmwWri09Chnyd7kE2SQUWR0a/6XTzFh8jznFYPTzIsb7eP/rpt
UHy0lRApAHO6HmxZj6o2aVJ8glE5+RJZuXgYlRIZN0uJnQG4OeQUkrArLeFbI/W9W5a5v3EXrjhX
ngskPUnOo8OyLAY2RhHJwqDEp9zqynQ/TJP2qe4qgEemFeQllQNVTBwlK7PQ9cI42GoZWrPPNYkC
Cp9BK+divRvDywQ9m6KTOCqIr0VlctDauvssyj5dL+QBHsVAaA6GnspbfT0rW41uG4rIc2QPg9fi
ZJWTOEpx26Yw3Ev+OYcy7mA1ledmubnvqlI93F7tNXO8rjlckClAeb7YaGPUyrVRldnJnzLoz3g2
52nrlLhiGpq2FGE/JCrZ1jRton7K+sz9m/O8X/iqrBPNqg+m/CQ3pmv4rd0n+r0XhnexfEz9yYHH
qBdMu5V0J5WEs0pxu06Vx9bYuhJWFhjhD9qZZoEW3mKLWY7roAlUvSxOJYmswoDFIMgPVmw+FNXQ
OlHUvspCuLs91R/qjIz+nTYDupmZVH6ZrIzmDEQtt+Wpys27zv8plC9l+tXwzhZCwkAUtKi5C8dP
vrxFp7/irQHgG6TVZVYa2tXraTfHnD53KStPkpr9bQx/F2k9raxRsnHRLjYTmmuE+ybvMtJYc6pj
ERP1Wmy0fQU1YGT+VNoHv7RgHE/3qSdv5IUWd8K7Id4yRJMk5WhLW9ypo4c3jtpaPbbFmO1U+jPs
ZGZsr4okP2hiEe0KxOL3QtIEh25QtmLa5T7+P/Z5Q9H1AgAD+qvrCfWFIqqkblCPeag9qnTZRGL0
PDb13SCGjz7N151yr4Y/Q6gjSvDXviaRanruCC9ub6nFwr5/x8y6TNuWhI72EghieNrQUq5Sj4aV
7GngTG3DCh+hLXm7bWdtYedrb+4w0gC3LLyEJcZN9f+Rdl49bitZtP5FBJjDK0lR6iA6teML4XNs
M+fMX38/9uDeaVGCCM/FzJwxcABvVXFX1Q5rr5XIlXa2EG202uU4i9kBfB71hB1LN1f0xtImVJPj
xixDs9TOsMO5Wfc1zuPHVtzpwG4i6ddto73FztCgJhdal/vmGmKeMdBC0AyMl7Uk9+M0OiSmn1Nj
MHnXdd2ZJTpc97fw1sJWJgTGwhC2AON0aVMtgpa8ydTO01irp3E2YGU0M9Wruvp/OIbaf1pnwOCI
CTfBexYpOqxEinoOq+o9mgbge8VnrflVG3tNn801um6kRgeWavyKfEJs4HJRcxVHVklB6EwN5lEw
HisldiOxsGvpH6X5XeyNnL02st4kk/+xR2dwlVamUr3FMcLFM1R9N2vnXFtEOj2hNsu4vDQzt75M
jTPVkfUUllb6zcwLeEY6OqpHQygSOMHVumxPozRrfi1Zscg4EEUDJ9OUBuqLYAkLOHG76Jcq51Hq
wmY+wukTLlAxGkal20pixP/c94htWvKf1TA6R1FmnZrYwiSUQIJXIJa1szg7cs1YbTDbmZAeq/D7
ZIpOIjVuJb7rUwm+FDDC1V6osX2QXn/AWqKl5EkXVBI3h01VaqkxG107GyGAgDL4OGYMCrZf0Sn3
u6+G+Jj3o911Xhbt6x6sV+T2Uxo07mACZ/VX/Y6pTsmfF0M7y9PPeAHh3gQ/0vY91GVOFVOlVhJH
l9HtNvb6OTfeDuiigcMSzCtob6qXPpunrTElGtP7wQCwPZjC4RDlEOIXg7WcSOXKg9mYEuyp1RTa
mTUph/uf/cZFQHeb2RyZqULSifXfv7l8amVZBUcG+dz3jeLCQZe5WmJVTh0re43h17VsNpm3gbgD
WmQSiu1kThAtmjJHhgwHZXJQBNVNrO91HLxLK9qyijNH7SEF/TGGg6c3LyHDm8JwAgBVaX4V/s7m
owW3khRMUOLxwgL/UyTP6BwrUR7ub8o26VhdEewfwnWqSr2QmazLXQkMhlgUPVPOqvQ9gKGlbq1f
TZG68J62Uu721eA1k3Jq09bbsXz9tnF3Qb1ED1mD2eH1rX/zPYIFhZgkmfRzpYcnWQmPAa0sVftm
VvBLZbZuPov0ctVUOxpK5wb9KYq7U1BMXqNFpyzSP97/Pddv0/pzGEnjVedHvU6tv/k5MeDIHE4V
/ZzEhxESc9+X56/lnpbBTSucpVUGg1bq1gkbI120qBH1M4XA0qHNFj+mMF0ewAKJXqjKqtP25l8/
7bRP10b9CgniDt88S7OSmFUQxMa5bBd6Twz6w+0k53Y+wMB4fxOvzzh1YJkIG2iTqlAXufSmRqwo
G3Qq7cDGcqpM+dDArTnmpb9MimeGvdNkOtFF9/6+2RuuBE0HQ6hr9MsJ3xztKtKilYZIPwvFy9y8
j6Z/s/Dcco3cN3NzdW/MbF5dWSiyWQxN/awkpVe21W9pkaBZ7t8lo+oHRKJRqLujsFPH2lvc5oRy
cIu8JwQ4866mp8k4G49mtNPbuuGWK88JaQTNEJQnNnfzEPUN5fbMONfNaBzlSA+fogkVmiwrIDQS
qu5gVu1eweP6QsZZ3hjdfLUuWnSD0TjjPJCOu8CtF1sdym9hHXSH+x/uxi2HKaCGNBSAthKCXvol
mlOzxvyYfi6sn+DIPhoAx0TTkTPxVMhPafM4RKeo2vOXmwt8Y3UTvdfVoOXTehq4zOGDJdaFJHHZ
qU6vn+byqVmXRsmNSiSgw23VqIJaKgpzOvA6s87LicGq+3t3exH//fs3Tq9Xqt7OA38/KZ6d0Y6V
vuhB8v9pZOPjcta0hdCvJ2uCUsDQ0c7Qnqs9bPPNpdASgUuYlhXowEsvCK1EF1DK4fK1wvAANZ7k
9HnxC57Pwbu/aTc/yoqlg7OIS3sLPQiHaqpRQ0fqXMvSky4ltVOlwl7f5ZYVisGgIVcdpyueBLMW
m5RJVOM8FoA0zFGqXDj3/lK7nAhhhfzQmidxW+Wm11198zCm+qLpUdCZ50LM20OT16KTWSgcAW1u
H+HDX+DMq//JImOPWOo6yeEyWmH1jFITJWyrGjn9v1kQJ/McjMsMPDvXPQmcEfWreDlMiZGdpE5u
j1pa7EF4t/LQ65phAkODjJCA0GiLhVSUsaDQOJpnrXpZRIitIi+Px9OSMyIR/5is5JBKJ1UTDoP2
OKDbRUxhm3pjJ+psW215isz2kabpMRbjR6OFKlvNdqrFN3/iOrhByAYLA0XLy88S5llSGbHAue+y
5PcYltVLL4gBgVtQv1MFFYxaraRMuOnqsdKX53rRCUNNECBDIAmuGSm9V0ujxkQGV1OTqObnxBp1
J9T12u0l4Z8pX9KPsSiMO2fjxisKsz+qKSQ/5OXbGnPVV6qZzdyKxiIx9am5YuGWw9dIfFjKf7v6
vaR9/+vDSERCCASyFYL/bf9ujmermoPCOM+agCpRZvwIulxz7xt5reVt7mGANqBtKG1yTszNPWnU
Q1miraifs7k+l9YBRcNYPnc5I77pYodW5C3zP3rwu0giG/KIcPDnoHsKdV8JKl8qRi82x6eWdKgB
UIXuwEtvnmr5uWzdwkKOPI5JnJuduMm4ccTYFGAJGi4E8GJztgW1atuAW/EsLlKJb9OG/iTpjfUC
qVaXO+DvxKPcG0PuJrnKAVflyAohoi3mP70aD71dK7q0eJI4xbkdRXX5PWgsiHcMORBrWzey4kFX
V674CAxn58q5UPuRlnf/TovGhH8xprHiSumi/pv0lha5shIXotMSh7fuAC4IZumy6zOUk9J8dKso
6XNHaZJUdKNitn5odYvsvSbk9XmFp6R2EwZybcuZlvXMzMlL5kbWjLSBiYyqWWXSNzVKA0oQrUz9
otRSqecuCwRYDjIpTZwiza1jZo7q13BRmtG2Jq353EU5gz3N0BZfM6MjVQuZpCRp0azezqSwSt1q
bJTPZSALQDStmMexzee2d+dxzMJHfTDILxvQQulBQzUoPtI306uHtmv7H+IgSPJB6OJSPTIsUKO5
ahjf9RB9DZovWhA6Rl8s4yksTQNS/0XWqkOmVMUnsVcaY+cR3gaBkMTChA9BAU8kNYAttTMtYatb
WoFKWSxWR5B91oNUTYlrwYn/FI9ydwgi8W8jz/8YtUDMrch3IOGX15jYSLFYDrF+ntNT/8UsAZWW
B6n1uvhv8//VkgUuRgRPC6Zke0AbMQItp1QkCRbsO5H+xar7Bwotfxmur+r2oMRWlDIUcUwaXy4I
1Vi1EnOR+grz3brmyvDMm+NRUdqdG+eqirRa4sxyP5Pc0VXZhJdZUUGvN3TaeU5+TW37Tknq4zg8
x0Vud4P2bjKVo1h86FLrZwqx2v3rbnuJr/1nit+Q/uArrHRjW6shT1sCQqlg7o6RnHiN0thFoT0a
DLpIMf+jz/GXFHWQJ18a3fiKooUQS0BBcVain1H2mSFFLf7bpGS18QpCk9U1qFI3NjJLb9OEp+Tc
14kdddCACq0TqtPO/l0939ihHwQ9wcqYocOJdukmfR8FEjxN5lkqC/OYtaboj4D7HSGUJU/uO9kN
wSTBK1+3D0lkLt9ava08c7C+pYbcP835KJ3ngNAja7TKm7VOOQu6nthClyYP6pA3T4FW6F4gRdGO
323xyutnQK6Q0JYitEIEsgnW46UvFbVNgnOchej30r+MBFQVwIWLwXNgHmv1yWoMRzRaOwyE53Fu
Dkgg2IXYO1XuasInYwwPTSjZTZQ5ibn3+67Ku9RTqbshjcJPA/Zw1USGf0WkQB2cJel3xEdMak9q
P6QHtQ7dQlwODeNQOqwTjdQ+lwBz75+MbVC+WqfLatClohLCHN7lh5U7ZlARJwDrNyCgVcaCaEeB
vhPS3FwjHEMU49czCJDq0oogRUbVhBoP91j/UYzqYCXyKfgtBA6wvzhoX7Rw9LRQ8pIhd8JEfLm/
yG0mxSJpXCuwvFDqQUdoEzdEpUw3hdjwbKqFHYq5J0aJCze+8/9nZhNTKXoQQQs1C2dorO1OOwrV
LyneQ0tfFQfWxchwv8MNAYiRjsrlXoL9U8M0sIQzk2VHeRwgf7T1EdUw7XszVIWdQfFsVp0Dg9RO
2eU143wbNK6mFfo4ZFZM64F4vTSdJx2SDgUIykA6NhWyU6pxwrqmvw+Y/Z+DxoZg9J9MGT4JUEP0
ufovEOCuU4l5pke50KkIv48zx5w/3t/4q2j29YfRoqcizuYw3HT5wyJqzqle56E/tAdl9A3I1BRQ
L3AjZ9qDATZbGNyw+JjLla1lXmcltlx+VNEuHwbTRYZIahCVST4n5cGyPvaNJyfFoZpOSTJQ2G2c
uHo0W3UHvHP9JhF/k7XxKq683NLmXiqHLlECueI3C94sAhXSAcHbfVweysRwTJGtq0xbCJo9nv3V
DbdfkekBpF0IK+gHbzcrSgDuMNbpW7Hsj8aIeFftM396SPM9BoJrU6+NU8DYAAe439bb500ynklG
KGXRkPp1YDLsZSReq0rLISx+zM3i3XeC1w27XNdqDHY/Ag3gQNv5dqFZFEEg0fSbCQyFradhszIQ
mVoFNCqRJjvt6awrnQBhqiAQ66iRlb03BNlMbaQn56cSrXlHXEzZU4YxqWxpkMZfVpOFX3KQZDuH
6cbW8AFW9veVxpuKxWZrqFxIubpkfg1Bn01/7xQWwSO9PkfV9mTer10NYPIbW5t6oiFnVQ3lf+Yv
cwaK3wxGt5xn11Jb0ysi81siqIsXMYL4EIpJe7r/XW4u1CK2XFEtzK+v//6ND9QB3k/lImOa+FkM
Pb18zprYtfq9LtaNAFPj/HMpMlwI5da2y0w1u8mtPMl9cjOnh5KibD5X6h8KD4eFTm822GN0rAvB
1UpjJ4q+fkU1i6QdsefXCRZx84oq5rQqAIa5zy/rPmW1Kj3lWqp8uL+T2/R3nZUnQucdZfQEsszN
wa2XIDCNKc19bQjix4kOnRMNRuVq5oT+yAhI+3NOHRGmKCTzdk7XLdvE7iu0EfYDOpKXXzELSrGY
hDb3Aya6IM8U1Tp1IMlwBkRrU1n5UCnVt79fLuwllLXwnZXG5NJkDce8YPVK7ocAVuMFn1WORvKN
ffZSJEvT4ct9e9cJJZgVOq6yyiUCDH2zRFOey0KZmM0phkQRKXuMEboiVTmNxfuGQXx5RX4tzQm0
UWr+um/7lgNBMsbYNh8X/YnNbdDNkFW17ZL7Sz5HaBx2dE8VGJ/+3gp9NY4G6T6h0HpPvDmKspCW
YJLE3GeQI+cqFqV3ViXNh/tWbkR7YFeYYwOVyhgbT9ulmTAfxTztgtyns4jaQuQgvTlnwwn+DieK
Jk/QwkOn21FufhKA3mfmXiB2I+ZH8AkyfGLqVcZk662iQYvB0uYc2Se5tEU96bzayH3RyH/KWg9M
dloiOy0NrqOpC5xCXX4adXdKGnH2grbVj0x4vUwcNScld7QHQwqdsJP7g6HkqhfTen24v2e3Lklz
HWenrsCUirjZsnppijhN+cGdJXj6SnxFQNI27xnh3TnIt94C2JM4xugSQGm+8YFatFKrVtetaTxd
emyP4SEeH5PiWDAKvZNc3Lo0wPuQ08DUA93RJu5OGA81rXTMfbXsE0+Ta+HR7KFMKzNteh8Oo/Su
MqbODdNs5zjdOspk+RxmpKQBhW9iK6NXrELPOU5i9ttC7AoQEBJk9fhYhHtgVeXWp7N0YNhU3qn6
X01MIdhXq4vAhsZC9SEdovFJDiXxpIVW/hzBOuUOXVk6Yo72mpULXNdZX7jg05Njojelpyi59UyG
kjgj46FoGsWDm4WN8CFH+MdOpdY8zVZnuG0baU+hxtA4fdx3IRo9BzUpKmDHSvgoKqMO2xLkVqrJ
+JnQlZlTik1tV1QGH2a5JUGHbdyjvBecQsZCTvf99+aXBi4jAZJdQ/DNlx6yeCyoLRZ+Lyy/SVpe
Iob9JCn1OEyOiuDZLCrRjnfd3PgVSkol7pV++/KayQUzkJupKfzYkp4aqPEW4VmNirPRfb+/uGtv
4irjYiZHhjcaR740lCK6yBgsD0NJ9CR2Xi5lbsctAq3Iu3xYXu5buz6gvO4SiCPKi5RbzPWpeHNJ
Bwu5sKVXha/o/w7Gqa6dFEGZZvyjhtkTo3sf1b3BuCu8HCgnukeSCQoCsCzKYpcmw6mLR5E5EITi
hpLv1s9didBnbP3qopJ2QCnhNk6gWE0JtZIBsdfYZsI7JZrKr2Jaap9lA0pO2xiqBVbIUlcgOxBT
5WHpCvl7CbXaJyvS6p8hcJLBTTKFQd280KM/crIEf0nqt0qWicxCAL15Ba1s37ghZIxaSMfCXyeF
iwp9AK0BrDa/pOboaH2yZ+/W51rB4RZwFRx7O2w6RWGbki6WICr0h/nc6OewgAQPYeQoEE/MQng9
f77vItenbSV/R9YDvNar+tzl95oHBnfMOSx8nTneyvIK/Udtlo9gE9ooOlgUAO7buxFaYxBqP42h
5xXBuR7FNz5p5nJsANNmbFkUOhoSyG98y+NufgzHKvisIxIzOLmSmp8iRgd0ArWMEu40lFHtRhry
qf/L+vUVOsMOMG+zidSWJbNI7phGQOovddSEVmFUQB8/DSnkM7VVfoBdJweRJlg7ltd77DLHZCNg
82W8hynFq9y5p1UiiimH04TqdmWKT9OjEol/XRpgm4n26Uaxdbwpl9sdSFM/tcFc+KN0GkVwDMnH
gX7PWC6OIY5HYFkHSjF/icxYDw6xPZxFEKyvrnxpVLbSIRNRT/CVUaOy846Mfif8vLV5EL6sMlJw
0VOPvbRQF6EVhFZZ+E3qjSUBYHrOdvv/ty5rZYVsgzKg2bzNqyMDWRgCNyZVamg14wjKgI9T8CkA
jhTuqbJcv0A6jsB0G4sCWr8Vfu/CqVbmSWHLlOywDCpRbs+40XKQh3ZnfO9G2Y+KH6UiqGCp+nEO
N5sXz00XMUPlp0L5FISfxOqzqMLPE9uEb8XP2fzRWs3h/rlfP8jW24GorZ6xkrm8/qY3xz4f5BZI
ZInNfAy8ljFwNxnF2rtv5fbS4LTjSOlY2tag52Fq4expSx9leycF4Ty8j4raCeaX4mSIlVuZmg0L
832rt5wRekWOMBMoPLWbK21QutRYZLP0VeOpyl8y7RHO2Z1789Y9/dbGJgylmFMM0WCVfpvMthg9
LNWxmO1wsIEzOP1eFfSW57+1tv6aN1+rXfTGgHao8i0tO/Sp7BRGZSvVF4TBTppS/nXJg09FnKJI
sLHyNmwOszj2q8AvSZ6mgRhJ4NF1zNDc6xreOGGSoTPQydAZCeW24pxBCtgtRVr5oV7AzLsYCvp9
QS8f5ymPT0WmKh/vu8UNl2dNpMgyNQdKZtunxUqyqsj6yhfKKvJCmt92zFTUjvPdsMLDBRSKnIGB
q+1hnhCUStAgbnx1koN3Q6+viEVhj/XqRkVUpzEuw4KBXCyWNneGALI9Leup8YuUSvL4Uk3Rcyq+
qM1Illu9z+iWd8r8sP5/lCwHRV+bo90xVBtU1geP9oMbROqO47yiyS5uFUqNlHQo+vGjUBTc+CnJ
56C1rNkfjH76DsVjnDhVMtBDHGd0bLpaiUWnp5WRuEqcCtBnafpRVUp1dqU+rzV7CgLjZwpA4mc3
B/LjENadbOOFTevMyax+SJa4YVChsWCJEcfSOKhdNE5O3bRgNmet7piS0GT1l9DLaugJQdKhDRnq
4++kN6fJQyd77D+Whd6Np6ZqUsWGqattbWO05PgQGsNaviyClD+Gsw6ootqd7rwuoax7RJ2NEv2q
irOtZcupVY1WFelEsbXyoOfVQyCiLjy3o/hQAG10jKUzZjuOola22yZUvMESFwfdyxjikTrbkYS/
DgB5tdeRJHA3oOuonVzeLUkdkYcCvfH5TJ1dZspDmXeuYh2lTHENOXzMFslbmPgK0+TDMgY7AdHV
Zf1qnooXqSWwWG3jMnGRSWZvwFw9tqFX1DokU33sREEZ/+2NvRqiYoBrrt3CLbt0XSd9MiyV7pdm
ASImh9WnIYPI7abzpLl7HgP3/n1z9URcGtwKOFi1pYD1KnWfcQ8GWmlAVWejrVzki2wj/S1YX+7b
u/klKR6vqQOlJnRtLr9kbBpRN4qcPtDhw4F0qnxSYvXPAjuKx0QBhH9xuagvbc3YwlAoqIuOo34U
NLH+H74p0G0+KngC7GxcKs8jdUjLGURZI7m9dVSlAxW7ne95y3EoDlBRo8NOxiBfrpYALde7ie3t
QDe2dGXp43Pv71zne1Y2e5pblGvCoMBK+9hR2TSKo7pHaXftKLg+1XCam0iN8cfLlahGFoHZUxU/
YG6UgUBZOqEgVTXMt2dfpNjc8cvXtszlLc1JY8aEVsp6GrZFj0js4qLREtUnhModwMBLxXScJh7y
+IOcvp/V76L8RaROLaqF01GzauB+1xfxHKrMEGV7L+at5b/5OduUqIObWAlbfo6iPKtB7Zb6c2d9
YRB9Sp7GYqfRch2RAq0i6AD6gIfS79i4Db6fJoYmGH7eifrzlBaGHVZgIgOiOQ/IaYMMI8RkIU/K
h0GrZqc2gsS7f1KvYgR+A6RsKO7SCoTwaVOUkZUoBR5qGD5CNQ7tLjfNv/29BdoAvMHg51RaS5cu
ZSaqkVhLa/qViOB6ymGHSLkSd47gjS9HGwCMKfWYVf55s462bPtyYa99tNY8QfkNCvhZiM/qgxxn
Lmn6X18rVERoowA2AZ6nmJuYe4iFVB6ElG0zxUdNpo5eaBNTi/qedtL1oQc+S07GP4HPAqS93L1C
TitJjloD8ofhqWg7hMvL+AMKLjsn8SoEXluKb+xsD77c0q0QsZOOi21mEUntFxDJh2r8+0d+tQRM
hg4Ef3oNSt4kEDEubg7SjLIpl4Jn9q1ii2GY2T2AZDfIAuFh6Ba4YqVYc8dgEry+LzSun8I83HfM
reYq344+Lmh2vqGyBuGbwFVMOlCuYaCj/Smg7tY5ef4lkg9Frr4EzJzWR2Nx62p6l2jFp2qaXmgS
rqjXLK13fslVdW8dD+OxXEMPLsHtZIQe1sBiUcnyyVFoKktF+1BnxnialSI9EHgPTKAGkld3ofEQ
zLL0cH8jbplnGnylFwEzT5nh0sciqCcSq8C8MFqaS6nRrQzCwCIxnlGjfFhEwdYLWxa0nWVfpZKv
WDCuQAqbK2puc/+1TSlqiaJZfv8TyWpQM8HTpNr5TsXp5urY0/9rZfNsxhz+OFytiB9EZ3jffx4S
hx7J73qvR7Mexc1btmpw/z9D61X7xrGlSYbFc8GQUtqUCr9kv+9/puvtojFAGkwBA1gwKIDLvz/h
YWbmQ+t9dX4XxN80ipLx8tssHgJtJ3m63jJYbrj1YaIHhAXf0aWlYBZSrV+ayV+s0pGE3u6hTBeC
r5RY61Gl9ik4urhX4r6+gTC6os0QXoQ7eTvZMo9KNGqhPPmS9hGMG9HH2cjeF/qeBNaNbSQXXm1Z
jPnCV3G5uLYX21mMjMmvGcHsaghZzYJZffD50icprncqaq+XyKVXqNS2KHRS8KRJve25W1MUpLQp
ZjSruU2/m7U9mdzhTq3avWqnuiM4g338/vlT/7U5Co/ZD6D43TH2osmufk+/qw/VY+HsDdtfuyo/
CkeCG4U631VZpQrFvg3GZPaZUnoegXVUwnyEVHPnUb611dQuGepR6ZRc5XOTmUDD3ZWz37aMsI/v
owgAf2F3jVP9PX/Amsu+NbZ5wXqTKQx9KmbfWCLc0xHLxrXE8Kxk+Z9C/dm0z4NQPZfVKd4j5Lq1
mwQdK5HGClnczhKLgqgOAURMfqQ/xIbwgASQDgzpr08/gIr/Gtmc/qUoGSQW69mnens0IOjJxvmp
f4ajdhH2vtuNowhinP9SD1uHvzch28Rwo2WkzeIrCUDd+LvSyo4o/mMoO0HHjQgY8gyiAGSWgGyB
Fbk8i43BuSv0fvGFBkyccTS/ibDB09ohxne77FBkO3HbjZLHpcXNW5eOcgpRCBaNfvFMtfzYv19q
iDqpR5WSO5XPk4nwyWTLw47l1yRwcxEAToBHjHFD9TpJZCCnj0V5XPxv386x7Z0/PJX2j3fxKk4K
3TNC9ufJJcRH1752wsNDekjXP9iR988/tb1K3TMwdXj/8evzS/nNQfvo8D2wP0f2bMt2cySBPkYH
6tp27Mr2hxPHzTXcTwf74/H5+fHPh6fI/vPrz32PfB1yvLeizcvaWOZktIiq+Jpdoqv69DR48mE+
AHp2LK89L09gXd5ZB7TqXetH+9wdNc2J33UfnNNoPwLXt0+KvfPY3/6+b3Z58wgnaTPperj+pndB
kR+a6phTyvKo7evpz+YD2Lx2+bgXYqx/6WYjkAVCwNHk+POPzZOSJsI411Im+klCTTwWDmmV7jzJ
r2duawNKCoaZV3IIBlsvjwqzpmIaaKXoS8jV/pPbFv9J3NjJ7K+ff0a2aPvqx53ve+MaYDzwvybX
e+9NQJMj47SMMO75qvJdd9ITLOwOPXXn5dvqsD8g47BbL/+msMW+88f0lQdAe7Z+6G3ZFVE9QOrV
5m2Rve/jnvDAVkCS2B051Te/bXPbS3OSxobEbxMz5aAJlS/m5od5ncYevzRL6MpC7wTG6PbRT6s9
mtaprUHMaE9NktjL6PWGAOg5JrgGwmv5EBTZQFpsWt5Q+NPsivVDNQz2/Q29dpMVucljSNoIfO+1
aPZmP5tATIu0rhdfF5bcM2Hjtk0kwU/3rVx/tUsrm4eizC2dNgYnYBiy6dmIwwRZ3YDvJpvCgxWo
4072cJ158yUAlyskwgzvbEFlFHfUAcCi6JfJozH074fyVOQPrflP3aLhGewUTa5DU2aQGbyHX4xn
A9LPS58Ek9rMTRJKvji4bfdsVYOdV74iuLM8OIWkHIz21/39vFGjYtAbRS4dSgGgAFv+jnxRs05K
dUweJ8tWlxz5PqRmyq/t76gLbQiLEPftod31UIi1Jep/GtFNkJc7H/ZGUXWdOGcAi3I9VY4tzl3R
epMCgyb5xbNgnhZVonMxH6b538G2mBfuik+1XqCDdri/AddR3GqWQBF4HV3MbQ8zyXoetd6EiL0l
RUvh6P7RoRQav4uFb/ctXbvSpaXNPTpUcicliHH6YpfY/U8xfJHFL0WdutFjgCjAfWM3go/VGhge
Y4V2MZ546UriYHSxlrCudj4s7yyOPQw7gTZCPS3ZVQFJvfQr5H64b/bWGtkvOvn02FHI2awxtmCq
09RC9k2DCVjLi7r3CBfBCtjHPwVxZ0NvrRGfBaSAjBG8VlsCn0aM4SI3S9nPmU+AHjVubZWRg9o8
IEsV12dhSO1srnbWeH0FrewIK8cTFWSUJjY7W3WRPi9JJvu1eAaV26ftoZhfwn7cyS9u7CV21uUR
OtJe3zwCdQDIq9Yb2Z+q1jHLn5GEBmBcAVHkZbS0x0zbMXjj2VlX9l+Lm6+XFdOwaEbL1ytRaEbQ
u0SzbPgGAklQnHqqj4Pgqq3lyJFhUxK1hchiEMgt+WM3/dtq9VNgHbvcHuvWSXGzNjaORagfkXZw
NIUJpj0g7k0PABPLdbEqaOF1l15eJrDC6n0t+5XgJQFllqRxCw/4vlR74Yx2sQEpQrDjALeuKkJ6
pGqouqztl020Es1SBfxnwO8i7VcQZs5kxYeV3p1igviLLN+2mIftje6RaYrT/RN2/cyuPBV4O31E
xkG2w8aS1oxL3/Qy2YupQbjUlt4SZKl338qNhwgRHiJ5GONgB9oKX4xNvZh5FOAJSfEpmBbIWxWn
jHsXrl6IJEQ+p0LboN25jG/tLMxVzDiuE9V8zs331KNmbARaCn45/DsJzoiFWXAzzVZIH0wE2Wzl
dyvI7v3V3jS7snO9HjOgVfKlG0VDLVdtI9CoYYJpbrxWmN1JR6kdmWbpW5VWn3XBk+NnyDl3Qvpb
n/Ot5U2WUTJwkhppqPnlVKO+mY+tAzpwT0301ufkGYBXBdkLZGI226pksVIkQaT5SQBUIYXmoPsz
1w9CqToIOhzGD3ViHHf2dM1uL0N6QiZwJ+TZxLLAny73VFw02ukcWT9sbfHQzZ/ksHPq5DiWn5Ga
9MYltaX3921ebyZZNpJVa99i5VnebOYMZ4SwmOniZ3KiHPo+1h9awWh2QsJbVgDtECut1JhXJ3CO
1EUpo2rx5YVEaI4lmVRb3xNGuX5l6IcAzpQBnjAyusXgTtYiZwEic36QKPqPUrNmT0KGwOm1IGps
gErJziG4rvMQAr4ypv4nGNzGnnpkNWR6hCdg2RjeCLqIuVP4IYWy7vaShdXhLp3D4GohtGayHIfc
dpiiYgJ8iuCU36BtaMwUAiZS/eSjFv5ezCcl2XHG6828NLfx/6kWRkQIF8wBAdWy2cE1nVb73Px9
++fS0HoQ3yRBMs0stQtFA0Rc+W9WZc9RnCx2L9uyEdmC8SQIWuJYff9ODb6Pyh5D0Po+X+3q2mKB
0YNcZUsQZJiVbqVEhH4OjcCvOXzQv1fZ7xQyyr89ZxTr1qEyptCZ8dr6ZtbGUS0EqekvTfhPztwN
T0KQ77wF1/6IESZegVdQEKCofbmViH5Mk1nmpm9leeyAFWZNtK8ZOerG/2U9b0xt4h49L0y9guCK
jrRZ2IZaFYd4guP6f9i1N1Y2TjiGSzKUMwsyg9zrusVeyj36uVsO8HbPNu5XNGZbDCEfJjfcQqgK
Jwdc0Bsvpp7B95R8vr+gW6fqjbVth3GlGSp1xpPoaWStZ/VB74ZL9wmJ3+e0mfdk+270GnAI2uDQ
dVBpvKKxVZe2iQelNv15LlwZ3kWE6c6tJR3ExHSX4dHq+mM6NA+q3DviYzpndtxLR6nsf1hJ8K36
mA7Gb0TpbGU5KhJpAt3HKJXe5Ypuz4FrQKWGFxxnZntK1R7SgeDt4/0NuxGuro6Mar3BG8zjsYkz
liZW5xmEnj+VmlvGykPc5l4a8RrKboemV/DQt5/STtgT790KrvEgwkrP409hgWT3ir28yRJ9hnpJ
8bu5gYvqa2KdmMvPy0959VOEVijUPqjRL7n6U3ToAigfB+vTkH41zOxpEDSv/bWkj3JKT+cUmoyq
JuK/9zfm+kkFnwc9MYECzzfdpMuz3gor3l2oFH+A79alQU/BKhH3gGk3tp9xD7SrqC8yjURoe2km
rAWBKcFY92ul+j+knddu3Fqwbb+IAHN4JTsrsGVJTi+EwzZzzvz6M+gD3KNmN5owrveDAQtbxZVq
1aqaNaed1RtV2PKOMj7Lu7p6690sqJz747o+IRTh4LMzoX2B0P1v39uH68DKaTXzvQp8VieJpDXK
LwVKbbUYfxNKq1sJJa+hqvQEEK5D00HZn1lcOBi1jaH0CnUAj7G8LbMJWIGc7UGd8Wa05J8gN2cR
VeSg9C45ph4nqGnivUYhzguPilwoMMsk1UmVuvE0VtrP+3NxI9NEy8IsNAx7Hev8Nwj/MBlmK9HN
5wXGs29KD72gP1aN9wrlhJ1bn2WeFro5bfS6PXh1soMpOVUfNeVUS+ZW6lx5Dbr+Nxa8vCvnr5lb
lYHfzxCly73QC0NveR4YF/nzQAhiwh3xzYK+3aHZVWt/hr+k3rHORnu4PwtXHhryRjBhzDf3MJw6
Cw/d6rFcw2ZmPU9dth2Dr3kKAVB+NqY3CLjvm7re7pe2lv65BENKLQhbCvR+n70/lTug1L1BdbM0
7bX+pnlzXcznbIyeMbAGwF6AnFzOJx0cappFDcYUfVvnrw3SyEIGrTeFnfzrWvb+6mAtrC2CA0Xq
/AI/bz1n+h9Unm1aS+Fk+DaR37o/iVdRCIaUmRMDznagu/pim0iVPgqJFXjPiY7sORe2HHy32jUe
tlvDmTNJWGDmMHM5eXrvR6hfhN6zIW9ia0MfQBo8mMVKmHNzQwDNBdL1l4V72W9QMbw+MTAzAXV4
mQ5NZfupE1FP6xLHf/33mSNLBuoKeDqQjsVOF6NWjQoh8njAVPARbaTsp5Ku+JSre4O02Nx+AuMp
YSgvsst5k2k+0cXCF541Pa03vZYLttLL6fH+SK40SOY+0pkVhVYDLNESdWmmiRI1boNEePbeq7P0
pkpU3Jz2P1ToxnF30j9p3ZZOZJj1V+xePaFRZYIlGN2AGUp9pYhIZ1YlIPMlPIvVYwS8YNQ0lK+/
6ynqPZmtehu5AP0nrWz5axfFa9PEUfNopYtjyQ9fWaUQaoXiu/TZ293022pqu2t/GtJXjabT+0O8
9hoUOcij4jCYXPbK5cyWURfFQjYFbp/9N4TSm9k+iXG7AQoIoaS66dUV93vdpjvbIsPE/w0Kn/bD
S4NtFdTVlLehq+Kf0vpH68SiW3ZzBxjULtNjo/3qocVs20+0atmpReuK0DxAzrYP51rM1055MhAw
Ti0OTEVlYo3R6Mbkg7kkaTIHa7yMF1sNeW3ds8I+dE3vMS58kk7aTqj/K7yvQpus+INrRjrg0DMJ
Izts5k9a9t51GvVtDyERN+teo+yb179P4+MIZbWn19teYkf/LgU75KVCJ3z2K6tcGUJQ9UtXKHBz
IZupIIPTzM0d/hoc/PpkEw2y72cyYG4MdbExxIZ2rzFVIlcKwWrXGdnoZPCslRN2pdpAzMkW53RT
PQDfvswfT6NH8hQaFleTOcxNs0nE+Di/NwvYDH3h3OTlsS3EjfHFQ6aYnIscAH8B5Jv6CAAlX8QU
XDcvkbHYjtGu+YskHyCg0jZpuHYuZ4d5ecMCZp4Vn+gdnkm6FgkaIKOeEYxi7LaBU2eval7tyllR
Qv/Zyv3BSy17TSrixmYE/MuTlWIOpc9lY0WQyVIyGWbsVtYpqN6k9hz6p6Z+pCNgxQ9cIxuopcx/
QEqaMwPR4raAz7yEZtrL3CDvdmC27TBGAZiR9rKGGHLlkm5gG3qbePwsedlTOXQrXv56sMwtrAuU
dYCM08Ky8AxhbBS9V2rPgmA54QjSo4b/jUqCnOzNFbjMtS2Ig+caEk1c87tgsZS+PsaVbIbcW5nW
7MJUAOkyaPKjl0u0kam1ih7bqkTJbaPQlBIBzFSOsy/+EH9PSTCloRkLz2EhIUiiBr3pZJYvbaeE
tgNxrGunoZfq8796eBB4wAHAdXCcr06YlOudVMiDQK7IrCYnK0JNd3jomxUePq89ux49i4pkKNbi
FrBZKq+c8Rtbi4oJDVekG4EgI2l0OW4yWakq9RNf4PlBbg8JHDSgjoPHjHS702Uc1C5Js40AobCd
pTFMZXp1IJSV91oDfdz9+bgOKBF7JJwk8zmTuC8faX0QZhl6kIkbiIO0zQTEJrFJ1b1o1+KHG6ZI
r9KbS2UfWMay4SzrAWFUgRW79aAom3gGtg4VfXblMK4xKl6zBTEmeLVAeaNIgFOdN9+HzZULIFzD
NkrdAqBJQ0ObWdZQ7lZO96ATq+A35OGdc/yIE+nGTVYZhyZJ90W9M1CDraphN6blz5qWZXnlrF2/
9GZVHmILaAIJfa9mXFK6JAiaNHVFz9oiKmqH0r4b041X0ITzXapax9B2ymTTudkYD0kq/POKQxNo
zr2wKHjhXxaHHe+qNnJupK4nntRM5cwlm3St3HJ1uOlugV0W8hwTmApI3Mv599WWM4D8FnGNegpU
2WnrFws+nFZzqeru7u/h64fEwtpiSJoqtK0/+rk7md3RLHtb9I7FsHmPIIiFOUd7lpW1SPE6CJ9t
EobPDyQW0VjYJByrO2uocreGJscOpC7fRnL2QpPrj0od6x2XVfgQdSEc9206bpSxBrFjGFBYi1a+
KbxI+BFkwlot+Na8k2+HBwwGPlBbi3vL75SxGbsxd6lGsYtCgw71pjNouIi+B31Sbid1nUNUZjEv
IgGmgucIrLMkzAjSF0YrM9LrvtZzN+uRiNJqVT76Ko3qZZ/6pLJq/2D6PreXIAgbPU69Bz0TvuWS
UR77sjH/rGyGOSS9+hrSKDM+Cg7c5eNVNPuebks5d7VX46A8RAVpJbuzhz8KbPJ2eMwbm8bPNRTv
dc12ngQGr5POo9z3Nxv2weMUIlT1Rqnm7jDlh1LSbf+lGotN3dW2hRhkrJ9aCzm1DZJ59wd8c8nn
9xFkNSKaX4v7xApHWFUmv3DFtnmv2zHaeiUUHLI2qfsoEw2YZKfs532bV66cwcL/yAknEWpeNe9q
ArVWYZpyNySFTAdYJDhB0QpORfvZ9r6pq8h7NkXRFsQbsR+PkEtPok9jTawlFa7hfVfkd916v//7
r558i9+/OMeSEGh6FqmFKxsb73PUoKRhV6WTJXs2yn1T8zlY7Exa8+buI16ZFOYWK5VM1RR5iVG4
8Z/iWJzj2DY3Zeu0b4H6/2lpXr8Pm7GXUChLLKVwNcs1zGPebRoEnOtP46ugbaRmxf/e2IEX45pP
5AdroTzpfTKPS01etXAraS/BDz99W01A3FiqueuQCIkbff770k6JlF2smSNLpW9GSIr7PyURk+i/
QobqxEO5ub9cN3behbl52B+GZVrCSBCIuQlN2+itXYMH3NoOIOGApsCZQBCmXP5+SzDNLCT17yZy
ZQv1mz6eYu+PVx6l0tE1JJEhgrk/ouvYg7QGz3lemKT3DETgLk3CFdk1fsxmBzc5FU8hokCQOj2S
bP7tvcFjkpvHCPqDtW6jWzMJjBTOT1J9MHIuzMokLel2ZIOY2UMg+FsVOb37I1uzMP/8w1rVgQhT
nYkF2hmFbRr7kJ2NJPHvW7m1Af+XhQhgMdHbwlcQLQEVgevche1SekvUo1LToHiIxn3brpypeS8v
fQVFcx2Ge+InUlKXA0KhebTiMC9dX98FcPQnL3KKTLex0uhya94+mlmsTAfdXl7Xsxk2QpOdAvlw
f8puGaDvi7YWCJwUgsHLcQyNPhY8eErXNGtHSp+y9Vh/norFVHGCwG2YvCJB8CzcQoLcq0aeqnKN
9oQYC41e+rHfxIT4irETw7MkH7rRGbbDwarfw0DdynYU271TtRtN2lFWSdc6vm4s3sUXLT1HFpVp
PRgUOITmIMbivBftLPjTif9cDyBPBucDw4fYgqbSxb73hZxATzJqd9hF5nvSPxZrNcMbzv3CwuIq
idK2gTgbC0o/OmL3RzcfQuJZKfIRz3m5v1nm37VYSTpjeZZTooSUcSl6NYh6UhZp0bgtlN4OucaA
d0OUHJIItMW/m2JT0kIK0xHl0EVY0esdkWNQN+7US44qP0kRiYdxf9/IjX0AD8YciYMP4BAvNj92
R3MymsZNoeeOU6h44viHkY+nsi9WosDrtMKcMbVmISWyVeRRF74p6mtcLLIdLlJhD1K9Hw02v/qq
GK8GfY+pGu1iiMg9QT3Ugr4PkjU26euxQm5Adp4ORICSkGteHnQVcmzUV8ra5UPAuP6XyG+esBmU
NRHf6z3Cuxm0618uWLb8Yj8iWxJGaE7XriSg3ZHlUILLeyFfywBeu3qaRxgQ2b9Z631JN9wgbSFn
3dS4mRrZvfSWR0d9ckYFQY0xo5/0eH+n3DBHBoyeVTDq/FnWYYdGURrwEA0Btf5ZaHf0kXS1I7Zv
lTOV4lop9vpMQwr4f9auKrEDENogkhq3/OO/oIJgBLv3LllDedx4ll+aWWxJCQpsRFbGxtWzX2NE
S67xUJXfJOQ2vU0YEmp4qt1Ev+/P5I19qKBLQi6LvzgTC9/b5/VgCanauOoeGqNP7eMazOg6bGNU
HwwsDjV0oVYbRxiAsczRHcnWN8o+34S7++O4sc8vzMyf8SGi8eKkSit0md0QmV61e5hzUV6x4qBu
bIQZ18xLGTYYWtAXY5GStCjG3GvcpIC7A6abngSol4GYf/GMYsW731iZWZUG1UswKKR/Fsaajjyv
GfatO0bZ7wmypwj4XDVJG61fexPfCHRhYvvb+QXAaM5OXM5eM4p6r/py6wZH/7k4dr/EEyrX++YU
PzZ/vK/dyjze2uoX9hZeSUw9YYhEqXWbXXMk8nhTj8WWXrkjxLr/vC8uLM2z/GFfSL0YFY0iYkl9
t/zy52TF3wf/3/EoZI8AhJEjJ8FFrnZhptX0JCeMad0+evIiV1P810rbCsJJr/7oPbxBPiVHSzpE
Uwqtff4p8w/3x/m3W+YyGOAL4A2AFRfeEnAClwOdRA/y7TZvXctMYCC2e1GxA/9Bzneedp6mzZRk
TmXYYwD79rkhB1dYj2sI1nlL3vuGhTOR5dwbp6FruQVI1TaPrZI8mk19qKuSjpPp2ySuCfLcOPbQ
QOgk00DlcBEsfGbeynVPQ2HryuMhGP/LisAu8t3K1M538dWwPhhZPC66DAZ/Mx5aN+kfOgMspuQM
Gkw04idl2Cf+sdK/hK/3bc6rdWUSeC57CkDYVZCey1Gqp5Dgsm1DR0EfFHnB7IunrZVXbtqB0BcS
S7KRgIL5jg/HY9KtIE10pXXDyPrRI+JoBsLPNPoyqmv0VTd9DICI/2dq4WPayUh68NWtW+wIC5pN
Y9pFtcvzXdvbQbKh5aZqNsO3NfGVG5EeB0NX5jYYIK1oyiyG2EXSJBYM0YryxzB+atpsW8IWQiln
A55m20+Uw/kGqfNgehvexax27y/mPLKrxfzwBYv9I9RDpYfIt7pJV50juXnXgrV1vHkOPphYrGMb
mVafAalyUXvY1lJgW92jqq+M428Afm8giyVM23KEjhIryiH8XkOt//tnINl0KsNwX9opQKSH7pCQ
PiaL+pWSfH0o/st/ZoOj0+KLyiY14MGJ/lvFoaxN8OI6UbwgzP2WrTXK2aaTtka/Nr+3dy+cnbSN
gfxFOeJyF0mQExqo6CEdL9tqTH/7EGyq4y952LWdHf2Ij/Kn+5vm5sn8YHD++YeTGSpQLYX6PKZT
chx2otMrK2+666rffGl9MLFw120fiqgyW/OVob4l5VPowzfjoNBYNCdS90ct0U9Z6Kj0GtF/9Byb
2qOv01Q81EexoK6vdrYq0FGMUqbZr2RaboSNF9+2iH6SkniuNxl+uS2akvTEi/4ixe/0JNqDfh4r
eeVFcdNNgPYl5YJCM0TPi70d1HFbK4LfuW3zSRwBxljhkxfOCC35aRo+ZSTuJ3KAqVjvK008DEGx
xjhya8WJH4C10gFC0LJ4EuoQz426PPWu0Fe24u9rubeV6pe6pg1zy1fM4mAI1NCapC1xhFkN/1Bs
ST1RCmkWUus/p3JcCbtuRQKoX0I7A03TTCJ4uXsVlFwq2YgGt5zKbSQ+GvJ2aM7D4G2KYbsm5Xxr
r9D4SisnjzRKagv/mlqt4Ml6OrhC3Dl9EO01el7x6GWTPXSRYZdQ1Ivj5v75vPUW+Gh04XErgTJ8
ksYDr7X/gnhnGGCqvur5kYfbfUN/6xwLr0tQiUzajCYE+rnYmX0HnX+uY8nIfacKayczq0MrNm+0
pG+8+KeafcsauwxrN6SdFF3wvS59K8IfudB910NzP8Egp1fZdpASp1C8XYmkW/valEj7iOlaZH9j
E4MRJxkAEscwrl4SkhYEqAqxFql4aPON/hVNTX/YWmPipMnPZpv+Cukr/w/CvMH7FZR2t5LYmSdj
OVkf7S/8NATcQw3ojL0QycfSEF7N4d+5DkBIwwXGQwk/QWJ74ZqNKpQSrSwHd+ISQNL1u6k861rz
lOZuMJl2TWdY3v4BLr81Jm1tgufNvBwgjPRzwRq4Ntm4y5OVtFqrwuUwuklr9Y5sjgcRyVm6sxXv
TQi7n6ICc5bfCPuwlMttIKLI3RrRZpikfuXJceOMazBKMRlk3cnzL6ahE3j1NGnEl6jitzL/T7Ta
M1LOTi/QI/ddtNYaJG74LdCOVOmpjZD2Wb6+YV/W1L7pRkqPhSP5w0Ettp3RO0OQ2FMAK6t/Ato3
Fj9S9UtVWm71o/W9UxKt0aZdt0IwZODeaCvMVckrwRMzq83Er6fRbTI3goiuDWxZeTC6vWlsx2bX
Gda+gAAL+vPj3CcrhjsRYlzpv0zzV3b7rVuLNlNwI9TQ0c4SF66vM2XDb8VxdOv8oS2IrYqN1dkT
wMtnudsaT5P51fDX6H5ubUHqNlQPiOeBDCzOmCdMI4yU6YR2VbEdkFoOWkR6kJiaKBUArjRJMMp2
7E92gRy9Z1hrCbkbK0ADxkwSh6otK7DM4+thPlSGpkxuGX2BVPWx/sEUPZSRVTplD02VVziC6BSj
TbtMJRz8Fo4q/3eXZb+D+Od993ztcKA8JH8M5SrrQHPt5Xk0lRFNTVmc3HYATquX0xG2jrWK4LVX
vTSyiNSkONMCtCcmN2lOObRRBRWu7SoT9y0rYNUhY4C/hUt7caUFXa8pVVOJrhb5Tm7IdpLaf5Lu
7d8njKZo1g2MMPf1IrIzIwRXNaEUXX0cH3rZCG0FeqT7Nm4kmGgl59bkvUnflrU8F0IFhJLuSdEN
2pM3HJB5C4WnJnpOUFuaiNwUy3cCda2B+NZeQNGPCjVAujkffrkX5CJCJcjDKkKco91PY7w1AIqv
xO23lgmGWggk6BabySIvrQSxoSV4JtHN+f1V7O2B772igP6jCMLt/Xm8OaAPphYDmqwsEZtEE11J
nbbd+ISWwspg1izMP//wzDERjFbKUsWCOAItLHPbUpKV2P764iCH8hcoT+WKPbcIrIMolI1KS8UZ
ExMjJyiWT7k0rQzkBqJptvK/Dc90Qy6jgjDv0rYwOD1ZB0+exZuotZWTvMlOzVP2vVgxdz1v5L1U
UhoQP4H4WeJ8jKDuJAYluz6iEE21T5Bxvr/217PGrybOIKMJ2gIY6uXKWLUg1FGdKK44gdVLqm1P
h18KPuu+mevdTCTFg2sueHODLQsQQ0WKNm8m1R0LWGvEY0N306SdwngNT3vDEL6AfqOZ4oxnycKH
GkIqd30sqW7WlLtID8+FZ/5RanpJmvTL/THdWBwecSjRwU9Lo8qyWsr7LUvRbDFcbko7EL8XONL7
Fm7sNgBsYKIpH1L7RcngcnWaUdWyqclN1wCnlz425fhSexJeu7fsOmozmkCEH1rYg7gYnizEi1Y+
4Ho2QafggWh3mX3RsgIX0gY5TGpouUH91LYi0iJPekUKL1zB/67YWdbehrHz66ALLFcIIscLI7sD
6ytbxy75eX9Gr6PZeUCojzKblNOX0eUwinI1drHlFtbTKJ9IFNgebL9t9kPypSOt65/u27vu9523
x/wAp0mDHjFjsYK5rmUxpDWCqwUNZLvyoZZOYt6fK1O027RzIJeBg4uu8idregH+b9fC76JXCGRg
ZAFCG/57WHf5QfNSfHDFltnIRiKagiu/lIktfNUa++g1jv+Wnbqn6knY3Z+AGxMOmgtWG6rwCGwt
J1yB3HwujgdnIxc2k/AjbpVDJZTb0Btp5wKCtwrlvtpLGKKjcRZHp3RMmfpygKbW+57sl7PSyKs1
ot4i+KScO0P40yM1f390t23NPo2nERtKvrTVVG2VBmavP7emNp7Cun43a6QKq7IydpGmJCuTOTuv
i1fhTP5CkwBYeeJiXgOX5qoCVd6m0qDi7zZFi56Bvu+q7lXVvc96F69Zu0q4zL3Cc08IpUngrOLC
lfpFoTY1fDbPrfFVN750pf+gVXZjlPCyk7pSTUdt1yb0eoTYJLbihFJfYx0vR5hUXk46BnKMqpsg
4S2bM7Hlvuo8Es/JqDmaRZPZ/TW8PqLzODkUc4MZtaWlH+/jTCrauDGfywr+aWweckOv97kvSgew
HQ9K60WPQSw0+zjPvuWkHByo3QpbCyb9NbdKNCnrM2gkz/X0KdmU3Srl1tUlrVLq4y6b1x2uwCVk
xugFK4Snx3yOhIZuYGi+/DaFpiB9XZkK5WqDYQgKdCJb3JW1nIpUkDrUV31kAJ4Y7+ep2UOW3SHl
27zTEmOHr8qf8UhOUW3WMh5XlylDnLnMeODSKQwjw+XC15WlBl1boAAQJf1OqmhcpOvPXIkRrxsU
MMNTmvCQdwPTuQh3NMsvvCpRrWdDrPTvo99y10iBan015Kn+WTYpTnrsfevrBENFabdeGPu2gK8p
dsPYw2HShoGRHIIp7/ZpZfZrIiK3pgH1HgTFESohHTj//IN3Nv1aTNtZVwoG2ekR4a3cDuSx36+s
8w0zOjcgfQmAhil0LKZBz+GhqGWPJnOjKR4mgn/LlqoYXA0itrY+6fk+NkZzq8a99iwpQKUzvfCd
pk/brWBGxrZo5QSV53iNT/HK5wDsnFm45+zizIG28HB1ORSxGMWpm8py8qKGgbT3vaR58XypdoKQ
Xkc6g+DFNMuRviyYMe5PzNVB+2seqdVZ5BL48XL6Awiy2yKgDclIrU3WieE2nryQpGb5z3BIHW9j
EjlqFH9ldGkuV3oswwTSMDM4o0zT/05SAvwulKrDWCci7TNB++P+0K4fyxicJ3duG5ifrYsXeaxn
WpuEfnjW61/q8NYj7gxp5S58L2TU4oJy5wmOoK4xll3dkGgt47LYZHRj4GEXO80PUJErYzM8Z4pa
HeRS9nfV1KjbWK8LOxyzNQmMq3hjYW9xI/fI2RU82xml8VD2nxBFjWkC0cjROimKbvfn9JqyB2uz
bCgqBsgowTtwuYh10wRJTSb63Dso0x2sbbLpNpDibsxNsoF7EwZ1wdn1FEW/yb/Scys5Wub0a7Do
2cpFWED0Mcc7hLN05SJDf/kVgoTyZUuD9DnVSMplaANHHTQpqvYTftKfceCbK3HIjUUlpDPmzp65
kXB5TORWVYWyTZKzEj5KE1rh0/l9rIeV2b21Yy/MLJyBVNYqMkdpgmqDv6crzMj8B8kP93m8zX3P
Sah+t4p5KCRz5dl95YWY0I/jW0QhyJIlgxEL8VlE1V4bHqLELQc4987UoGwUAfSo2N7fSbeW8KPF
xUbqhbhROZzJuRqfBavaoGTqPwnFrkLk/r6lG2tHRhsJe1L6Bo/XxaQaAhKUciinZ7Uiod6F+zT8
rKT98yTXm/uWbqwflwx0nTOREDHWkqTCrCKrmeQ4P4+5AcuZ5jCP4eCgLxal0UGSnIxuIi2iKW7F
8LzhLw8EKGZwWtQsaHbD/VweiL7KQ7k3Jih76uZ7OTjjZMPAblg7Odg26VFKSrsS91KYHPRV3r3r
+b20vVhJK2kGZKwkbA+vAYSCSXZIW98Zv6yM8QquRMcPD9h5o2pUDJfc0VmUN2YUl/lZkM61BvFr
7e8H7zGyHsgYkxOFKeGsCb/uW/37EL+e2f+zOp+cD/HJOIaDkeV5fu5wcPF79ar9jF8it3tQNzC/
OvkeVPVjvhMfaN11x8fiOdom++ksfpI/jftmpx3Xjuq1v7+Yhr978MMHpXPqoGnr/Cw1wkaAl0cb
VCetjpKIystUOUicfrs/B9fO4dLi4kargiHyxYmJ7+oXX8TNT09ZvSvDTdg/I45Iq8X+vsGroIQo
DSwKh2hO2EMDcjnnTVpkHRFLfoYbyOkkYeOb8iHNVmSCblnh8uA/7jQygfPT4MNEWnVpWmU+FWfF
s4myhO+r+J3rbNYcbrJfUagknQWE8dKE5w8Zz/WgPAse7EkUIbpNj5qrrSi1sm1K/q0eYnGTD+i+
JsqQfqHfJ3Vq3yiO92f0xhmlogmJBb3efx9Vlx+SjV5I1KIV51Dtea/NUqsnekmgXV8jrLgxq2QH
qB9rBB28pRdrlxcUaknLFee8He1MHM4VOLSIxpH7A5pnbnEseTvNAqCkWKGrWMR2lprG2tSl5dnM
km5XBiLkz+20JmB+Y+fTcEpRFt46coJLK3UwlXEVjuWZsvVO8/oTVBUv0YMQjt8kwfwxJtO+9FdO
23XtkyDjo9H5oz7sy6D3xzY36/I8Cvkxjj6XFVmx6pQKnZ1Vg21oLUDw41A4mSC8+1V4vj+ztxaQ
Jlu2LDUFMO6LY9HJxhCknVSevUbbtUPjdF27bYR85a68aWbOsZAap2i1vLG8iZyWVajlORAo6Jbg
7ITG3I2F/vv+cG64S5DL/2dncTuZQaj14B3Ks2Yc5bKiGf5NyqBBf8wTl778FXjX/NuW29Kcqebm
5lT63RZr57dtGgdaVZ2HOmte1DzSP7d5bDlUDdHCyuViG0nRGsndLTcDaIIHx9wpeE0fZSSkWks1
rc5aFBzEhsNd2pr0i9xqrHyCnYv3VTtleyFZ4668MblwaFNWBaBE5VNbTK4ERMEsYEU6T1qOiKP5
1pVmvhmy+EWjoTVsTMOxBCqh95f0+uzPxQEZo7xDyKHMW+vDAYkBIaSJUNfn0ahATEhJ8LnW9ejl
vpUbwdys0UpAp5GdIJW78GRZmYpCmKoMLh3jQx2M+kkrrXCjCJoPFY9Yf8rLfvgcCS3923or7GLe
v4eVj5jv1ssNxUeQH0I1D159KmOXY9Vjs4kTyarPSlXKNsLr5Nwq64cE8fBxGkE2Gt3MH+JpqZMn
bb5N/MoiGxv9cwPnnEIiO8lrmtoMkK3L78hr6N9JmtTnlkzEFvBIc5iitFy5+G+t7Ecri0ijMyuK
ViHJRbhq+y1vFkjXxrrZ3p/U60M6j4WLdxZcg6hhYcWjm7sOU+ZUassHpfEiqJz0X5Ec7H3f15xA
b1cgPte+DoMQYmASxDbn5XLy5DJMFcHCoCaOCKsH0i9Z8nJa1itjxate3/M8iHXeADLApRmNcGmJ
DKdBC2PVnOvqdzd8VlD5TN8rb8Wn3pjACyvza+TDAczI/A5KmTdnUneofsBQaAfoJMNymMp2psa0
hWSIPd1fteXeIByhKExpifsY7vllBm+s6PizWq06g5vpETMsoQxOAnXlIXzlS5dmFmOTmyKbhtIE
0G7WcEFBhoQod/+fh4KpXL8YwX/jWB/pdMn/cY8s7S6u3akvhoRUcXW29M99tG/G9yH6fH8GZ1/x
0Zf8NTHPIZEopYalQ/NVKsNJ7ddnI/4u1yjfAydFCH5LOwus33TXqJqNaPTKuv2Vs16axXMAVpk5
Dkh5X+6WckqrovBG3LW6i9zwXf6mv4VP3cl7zP4Yjn/KyRiptuHUx8Q/RcOKS1nuVZnGDNwWFXKS
RXNZ59L6iNSh53mUVcLE1n5lfXCMTH1TStpGV62V0OkKeb40tvDWRRLIQepLzdlKSCLtRJgC0BHM
RtrOOhSt7EmIx9Mw4J0OajYY+laQszpwmraCI1QzNC/ce5LVzd3rhZwcvLI2TCeJQ7rj9BC18E3R
1eJ0kPUEnI9S6HXilFM3/bm/T5ZOhFEAAGWlQDVSFVmyZvGu9PUmmbqzMnbRXqD8s4/H4IEmpOjg
jVW2dsfdWKL5YHPVkswDwbA4cmGR90qaJP2ZzkD5KUwb4b0eU+Ooh32w9YSuxr0UE4lFse4cJS6E
TVEo8PjqUefwvJOdfJIPUVGQaxQE+RhhjNArXe24WSYgmJeZkFGny54oC1d+uZV8YVQHqIv7c9R6
lq3L+YNmVfW3ZJKqx0SJFHsgTbgt9Tw80rQjnSpEP1aAkddHeEZ/zeV14F/csgv/nvWZUuS53J/D
Xu1PpH2eBagUvqpV0WxDYcjdNvTeDV95ltal9P6WIi8P8lxCwvOTTedVuwS/J/KYUEdXhnPky6Vb
Jd6w02RlpHwUTA4xiriLFVoCW0noHq0JpV897YIDMO9im/pF/yNKouw5bhTZiXoBes5E60lgoKKm
DLVhxz3akUlQ4meLyjihRFfC2tTFz9Af9k5jqZ7NgwiS2dzTHF0cP+nhZO06sfMPQqe/VnnZOTR8
bgXiQ7tPG5SdsixfeXbeuB6oxkLfC3XzHOMvAXiZH1dJIIbDObB+trm88UeUYIPPSFMdzFg+Dx5o
LHlHIPjKF94/ljeOyYXpxQ1BkRiNlxFJ30zWnrXYe6106etgxc91d4oFUu73zV3Fv/N2p/Q+971T
EYeb/nK71wXcd4OYDGcpilD6UjcRpL4gZJ1EVuxcaBylyY9CAWzFV3crtq8v+0vbi32uZl1rVEY2
nDtjRLGrpDFnkjddsm+FH6lnOLLlbcYM/g61jvd9uDNE0wEyrSRr0Mdbk/73dQMbLZ0ly9DNisSp
K4eK9Y5amy5UkTigo6dvrP+AuFgJPm6NmiuKjyUDQFF6MePGaNVK3U0csEig9uhp0kGrrOrf9xE0
j3OORuH9RK/M5bqaSpBaZmQOZz3VXroA2V+VBsHfqgX1y/vKOt6YPopwKqBO/BW+c/75h0gxN/yG
IpI+nsOmPISBZlfm53I8qjTmjL1gS9Z00mrLzdDlC6g7M9bRCuzcONTGrwzgd1Yl+/uftIzF8d08
VEk6UMQiMbec43GoPK0ow+nseyqv03aoYc0FfhyOXMT3TV0v54yXpJ+CwXN5L1/HFpqZSjal0xkR
2d4OCf63Xq5km/tWbgQdXEW4I7hvAMqTBFjMcadlgh9W0jn2u2abJGFzLEQ1twtT7ff9KMgvI4V7
SKF9f+eXirGhJ97YwK5rbrRu6vZS4hmPUWr1O9OrpMcU8c29IfaGE1QtioyB1CovFkS+KwHvjbiQ
RAmuRSPVS5fFklujK5LR7MxIOY9+uiFjoW6DTWv9UVtbL3Ya9GujE9no9kGDEW4gWMy+TvO5q+xi
LZl4w9Vdfsq8kh+2KXVxQ9BSPkU/6U62Czbn6kdkh7tyLdSZQ5nLKxStD+JoQBmQfl7RoyhWH/eS
kilnrj873ZYnaRPtfikn7yFz4tf7G+PGTscWLz5cKVS3y3aGqc1FX5f+h7Pz3JHbarb2FRFgDn9J
dpogDUczluQ/hC1bzDnz6r+HwnfOO83maUIvLMCGBXRxp9q1q1atha2W+D4v/0CktLb24Eu3seIv
8ZIFUsv2Axx0PXNQpPZhE2fKS528w993jKfmkA6INIZ7U7e4pZupI5zTEC5figIrS5GiVGarF8pL
+l0XzsahOk3xKa+P5NSEh7lwhrMm2dke2fTGGSYPCsU1BQLQM2tSy3iI2KTRrL3Umv4wVZPqaFpi
HX57pfDDi6LmgtIx14znijxE6pjU5ksr9bVrJG1qT3X9NLfRnqL9xp5g3/1StIHyiEj2erlUuU/l
MZDNl1gTIlczotZVOzVzrQJam/uD2pg5Ok5FAPtQvdFOtrrMRKVpszA2zBehUnWkTGQTBcxxT0Nt
c0CLL4eCEgTd2oohNEpbjoL5kjVKfemJQiNukS7+2iJp4t0f0Y0t4t5FmwW8AWkUyhvXk2cIQZmW
UWq9NLJYeIkfFMpRkBFkt2ua83apRG/NAZahpqtAX7xsilUMFNH+ZpaGIRDrp7aFXI7l/2koA3K5
p6HLbCWZX6bqqNKnrdeVHdT+if916AXKksEOWvlmLdn/nDvuSzqCQBGv1lIaLC1q+jTwpgLaCySv
fiZzsCcysGEE1nFIiXkB0m+wTsuZFZLugmWG3ufDju/Y++XVrhcFS+La55eJOJy9a+zGAy4wmA+f
vfitD3eH0XZFRl9j6E3RVzzJRVM/C98S+LMbOOVSBKrVi5a8leGnPJgcuX4OZPFx1J3atHaC5q0P
odWA7cLLBPTxanuKUtY0Mc7Ya9X4HEYpTTR1W9Iaa+R2Eu112W9YIw/HHx6ClOPXTVWCLwkpzAyx
V/WzzcEEVNi7Yght++H+qds0hFQLUTgXCBi16/nF55ZJV/uxZ5rC4zwPZyub/47NxDGCXTaEZYqu
7hjll9gNdQUFFAUv3WtbWpaqJk22sRfF4ctYfs/mk9h/6dJTP/6tESiKuh1LyD7RyjGTMwMtSonA
rlFfj//VhfTl/shvyBnwNiRgWEtucYrh1mroedZJUyP2iTcR/J2iJs4V27KG0i6H8MGKrfx1HFHu
li2y1rFU0HusJeFl6LXhkakMnUBrdhuhb65hrg0JvPLSnrhw/y5e6+N2t0qEhkc18fwhfUMA9HNi
dodJ7G35ragVRylOOWVlosfeFEO41mc73Xsm3YZrC4seCSqRmhOlX2kV8SJKkIYtqmBeoT/yhP0U
J16VnEL1UhiXRmYbCuBcxMS+vxwb/pg3IBkq+pPJZf6q234YOUxcgUlWJfGIn+1oUQoof3bhHi5q
w1dxQxNuUAchGFiPrQ8DsdaASnqRZI5OlYs8O3tTcO+P5QYCztYyFspyqG1RVAb6fL2MZWyovmYO
qefLGcrZx1ojfR+2l1w7KUIO2dDkpD2MGcVoS23k1uZjn/4D2tKtAYSpwnPmJzvn/Kbu/euT4Lwj
tluyjupqVfVQKzW/BQSbhukXyzcvfVH/0Iajlls/qrJ3Jt+3hek8Kf8i7dkm0/H+lGxNPGHsQmS9
lKTXnWeCMOR6X4SZl4/ggKURESUtgIP3vpUNbwY/xQIPQ/SQJOLqSMexmg9S1mZehriVUkWXaX6b
s/iLkP1X4wF7QhM7AFgyd9cr3FO77ENVZzrzAunoSxuMO5to60CQg4Rug2IaY1ldq5E0D4ocRZlX
0zngNIP+wx87eMeFfK9nb+vEA76kx43J4yZYx61JCvyoq8rcm04iRC6Dfkym86h7fvTayS/C9FaJ
v3/aocMDxMLwQCOtyYoBv85ZBjzeS3pZQ7OzF2xLUC6i/H5/Q9xkdDnlyFBzZSNDIsnrDVFaRTAV
apx7qvLWwiTsiCQUrfcWxsL6tZarnWFt3HBX5lZBpV/HxpxOee6JWgG7x6T0ble2/0YTpPhpb9UP
ihkIv7/nsUkShBoMqrnqyqbeN5IvzdiMpX/nLj1qaulosxf9NhR6ic5RxuNcESwgIbV2ar6fCWra
5F4QOW1sHaXpML7TbpaTRRB5BN9fuV/cSKtoAXP8QbmG97y5qvb4uRkjV5MVXpzOwZMSqdHBb5P+
RW7y0RVnszkNgTi6bUAVsS5l9VjVsuwYgo7SSJCMR5XktVNoyKXVgtIcka5SaLRXLWeMS/1SjaO4
qESErjzomh2HcfEoZo10tvwByrsAva9cb7tjjb86RtY4HcpySi51XMZPTRVpdk/3wHsqzYbjMyng
PweceBDmr0klpac6GwO77yg2ClXrBoIcPpDaLh9k0tufm7lGkMXoutP9KVtc+HrGFIruCL+IpAus
xQd/uEJrmduGvyy8Sc2yk+JL+ZGYf3Q0gxTzmKXSsa+N+t1Ku719f5u4Z2+oIiUtAmTiqXV0HM6W
0mQq77YO2gZVcnpJPpnzZYi8UTsldexW4nLdlUfanS/3R73h87lRaG6B9pKn3M1dK5izWbVx4Q2m
SfvUH31Uesbik3fO2ZYr+WhndYHKWicX6LAXnl8dleQ9/yyqgm3438yFMrz/u91jDd/yJR/trfZ/
S397APim8OroT7N/HSCqtx6SlMwju+f+FG5cNaR+AFMuogkLZPN64xRGEoAmsnKvkiP10psRlRcT
zeUhbf+9b2lzEmGMJccElfaN+pzfZ0WaZwxK7Z+KUXNMCuV6HEKv94M091dQY81eJlTeGh3peDqg
iPmgSV8tnGD1BJ69gIMMXam8BFFom/Vfkfo2yJ2tpfEhyM6mlhzNwin80B0IuGNbO/MqtRPhIegc
omw5clvraRLTB71H600DXmK+3Z+aGy7Oxb+SZiH8Zy2oBK4ceRuaVhhbOLzSXZp1HQCkRe0QaAcH
8dJ8o78F5bewtmn0/XLf9NaqfLQsX6+/0c1m5GtJ4eWt6ZSzfmzKxJ2p/QjmcCz96iBW4R+0we2c
qK0dTkvawhxLEYN+12uzZpVJoRKXhWfSFtH0mRPmPyPrh56+xdbr/RFuucYPptbhZ1cWeV3LzK1W
KzVXA/x0Ujo8mzpAT2WW6wPsGKiJp9kek+zOGNdpl5GaUy40BT55zL/MemdP0lNZle4YfUuTf+4P
cnMZFRz/8mpbxL+u5zNR8m7W+7rwQj+yy+pzQQd48lk044NsRZ+G9Fms99IzWyZ11g4EHwBntCuv
TfLSkku9S0pvhh8f6rTqnGtZZktKpTppOE6PVq8FNpV64RSO83huw7A4VhYqGIMyw06qR//Mg9W5
TaW2Z1Pq03Pul/1Z5or3pTBz70/Q1lUBBRNlHEAK3JPK9df2luiTUOSW8kerpwkvyy5mSl9wUAgB
1Iz1HsB5y/Mszy04fmjApA12Zc+cy3QWstIbj5fR+d3O+8VffPz11amd03RUIp9fV8zmKA1fkux7
ql18HyIe+CZPXfFXbwZuadKp4t2fx18NWetIA4ET5OxA3iOlvXpndWVuTRyi0mvn8uAnj5A1fWkV
y1Ej81DJ3Zcu+Qe6HH18GOvXKu1s62VOHyctdXgqE+0Pj6F4EhLU4IYHKNGh3H4IYjsT9jhvth69
/CLJb6oalDbWbAGhOjaWJY58Zx/0p7AeeYKnNAohIjY7cS2nDyG3kD3KY3VuNW36JMdTdoqUznIp
zsl7K7as9820cTTpYFpy3WuIi9pVUpcIZempZXCopHNT2X5wyY2HXHDmV8WY0CP8lPzYWaxlMW6s
0iQhUw+EXkRZ7RPyVVM7m3npiZF0BOZeQBkR/JOGpW0G2r91OWZONZp/JvkxyUdbMIPnYRicoZy5
i4VvASRpahWcS+FnoyCmtEvlsuVCaA0HAcHbE4q01eeV6Fzp4tiV3lAOfxI3Wo7QQOagmll7kUuI
SZTEBKzVC+pB6IpmJy/x6/Zfzw4rQSUFGq6Fifv6jLZmlwtmXpXwhM4QeFZjRgYwNoPuu8Xr42mo
dH/pLZnRimR3n/u+grrM6pXm0saxXNqTEZSPotoEX8u8o+jOhuqfRlkth6WWBZt3piTf76/oZrT9
CxKOK6N5Ys1qoMdiUJWqyD6Sp4dCGy965dtxThA6BIfsi6I/hr4z16oDmdTOnb2VKyDUhyOLeAzy
9zURlwSHXZGMMvP1LXlMbZN/FCrJewmC/2OM/7GzuszaZEyM2MKOnv00/OfQXHQ1XtPy+1ybDmiC
g6Xbktl8svbi7lunzSlZSNEXohqmd+XbqrSpciPjuESAA2HAMcJ/st2egj0jq5vBHFOLbDK+W/aC
ubD7t8Z/DgbT7uvSjeNzlr4r3w3tKSH6A9blFoSEws7dvVzN1xuftxqgG9AqdKPcLGSlVb7aTgOX
k5oelax/68U9Cq2NzcK7DBUCMnJU5Dnc14cLWm+xH+us8qQpdBK6UNJCtWnsuETZUxhAt2dMTiX+
Ufg7Y7uNuq7tLn//4SUshskA2hG7uv441w+jdFKtU2w4yh6Ma2sdydEtkE6F9tA1YC0rFFPIg7zy
Gs3iJRN2viNoSkV3arCLnb714wyKSxd3SAIGcbvrQdWj0EFYW1dejqRq1KrPJSLtxtJbF3BdVeW5
jIVH2YdM1spfdjzOEhmtNwsEmlAOwVa4YIqubVf+PFUjrVqeBXiVPn+ufUMMdZCAsW3RITlWU+E2
OrS5cdOkh3yMasechuZSNDVcwUhq2/e/6DagZzJwPyrFCjAu64SDj7fTpkGsPCWXv4BVfdX7nPk3
fhTadMnV/GyMe55vuYjWc7Dk1zAKqy6H53oONLmHOWIoKq9v4oMRIsmgl5dp8Ehqy9XkDgS6lEWc
BH7dfEKY0593xry12WjoWpKmSweZuvoApaN7g1oQm03viPNSHQZ8ncgBmb69sd5GypA6fDC1fMqH
AxS3WTEnEgolfTH/OY4xocLPYEh/BqX0MBu1UyvDU6RbjqhO9phkj02vOkFoEL+Ip0k7j+UeDmtr
7JRtJCpT1EFuSBK7pLKqxEgrDyITW0xFm7poX+Y7M7w1bBhal1wqmtm8EK6Hnagpgg1kXjzd709N
KduNaP1bquUZ7oDD/Q285RvJmAEoWxZUpUX22pZaiUo0dlbtmb5wqMTSEXvTS9vaHjNyZXMvvBWF
AG1zlTzr4fG+8Q3fDxLcEjk+dMyAX7q2TQ2gMKBprEGevRX6j8nYiVA25pGMC21VMtA8rtDl7z9s
n1IW81Gcu9qjn1mQwVfMz3L6HOzBhzY2xZWZlUcM1a4rNQkz9TfFVV+6t/uztPnzINLBFZAYo1p8
PYq6mZRu7ubaS2mJEdPDBFE4clv/hRFCT3Lr1HthGbw20ohGlJZgYL1ZrZ0qRLCHgvjwuw1mS0sK
YJf/tbLabFUXmNLUYaV2Vfv3D83H317XWMSob1EcYBXirD8aqeCIys9K/ssM/5tN9Z8xWOuYKRCj
Kh2wM7cX04dGKahtKz6VyZ6f3UAGLLMF5g4xAXz9OpEu5F08xIXM0UzBIkBlo/Rk8zM7EgAE2Ra8
ybDc5ieiz/C9783T/R2xeXg+WF9tuzTKk6FCrtRDFcdRFBJ+OpTEPX360ELfN7Us++pKo+GBe50G
HhI468dPPqqRXzRpw+bTxaNSCelJkHs4sgF/pINUwswoi4uKfPasAy873Le+db4UmJHAg3CdIpF1
vfVBXxVSQYuON9WvdL4c0z6256nYsbKRBFiaHgFY/RI5Ap93bUaQ8qaT9bLxqkiiGbHqj4UiH1HR
etTk7mgFwlOZnSEsulh658azctQ04Xx/pL9e9jcTDfMmeou0LVPNuv4G2YBcSjLrxoPN+3tpPmug
7EVBPExWaiP22JH+KHPB1QbZlo0mtyupehJm5RzWwbHX3qRwLzWyOfc8cAhZoe0CBnP9QaGvm8UI
w7VH49asRXZPO3M47yQ8llHdjPqDkdXMB8VEZ6bUN54gzKdJr2xz+qTUf5nBqyTCmrKz0HtDWmLY
D5eOGcaykIKg84S2pFmyS+xJ9zK52Ds0W+dzeRv+z9Stw7BUFGJi8cZrfVvN3yxztlv5W77rhpbb
63b2aDRFqArO1nW834ulGnY0Qnu8ktAakg9BeIGAyW4k9TBpO5O3Paj/GFtt0CgrtEwLMJbrPy3r
e2C+U0NWSOXePwhbDmcpHcOWAXJVX2+7sSoIGsap9SreR2L+o9e+9QD3hvEkJm9y8JgU3+4bvD39
C9yRdybIF9K+5vo5Hyn9LGtIuBK1V0405G6jVXZFGwRwd0s8J09xV520JLI1cC+/25oMj+8CD1l6
78ByyeuGYXMKgigpyG2l1jsBXVy3dtPLvzun9M1AI0/TG+EktJOrpQvaSRNnXSdh0b2Ol+DS6UfD
P0nCo5L2briHI705ZStrq0giTYQumUStBDXnSX7nDGpkV/IevPm2GLaY4QWydDCweuvL3sgtP/Yt
s/QqgTyMMeiVkxrVwxiIgs0bTH0ZlJiWBh6a58zMi5MsyMLBTDvlWE/tI7dlZZPiGdxwqX3f31Kb
MwC2a3n1g45bR2wW9JxJ2PulFzpq8k89v+l7PHA3J38Z/AcLqzme0hjNtRgLTcR7ssyPCv4y1WxU
X5+VYGc4t5m2a2vr+K2rtKDuGqylJQ2hkGmrcesgDeYkhfksFr1dk11s49DGO1SGdL4/mzdPkZX1
1UUktMOctrNReprgQ06pz74TGeVe8X45A1e+FCsAqSjF4Ho0aK5WdwNBjtn7jNHMTnN5jrVzL9DH
eMkoxBk753HTlkR7H5kJCRK21T0kzrFehLFA5tKYEAmunNF/NvunRhTPVRG/Aenfe7ZuLiGBBQJQ
OoHOTRO4Uk5xZ41J5WnQaNB4/o9Rf6kG6VAm6H+6tSEdmmlol5rbAfIK7/4K3r5kl8lFZoh7CuZb
YBjXk5tPEItlNUsYqmiaFD/peXALtX0LtcIbY+G5N9QHeHde9XmP3vPm1vpleelzomeYVOYqgpyL
IpO0JKi8thJPLbRZwl91Y50gpLvcH+PWmQdUI6GwhZQblK/XQ4zDGjaimtSLmKJoHlSm4oRmDUyC
auLOebw9EJxmmmFgulvEStb1kL6betUspMpL53R2RqPSiWPaPS3kPSurTVrkgta3kV55o+z6gl1V
7v0J29iSJER/URDy6KROuTpxQprq3KhG5YVvTRfbxWjaQ3qC+n0KFUf3j2N1NLNPqfDHfbs3aoNU
uZC/JMpfWMHg6lj5zrFVjVhqIl5PtQxWJiTQ1kZCtEgshRNkLzLVaD2m7T8Z3AH6EnptUUOiMYJ4
pE/fAe5CyRjU5auihuOhzsW3GXrq84RKqjOIQ3bMhOpY+SJxmCq+FmoQPieToUCylA4wxaj9MapN
qDoNod7ZGMuXX/uwZWQccAqucKqt+5jmuepNJQ1J2ij1Ia7DA80txwIq8hcyjh3K1rbc9Yf707m1
TSiVWzpUqxRR1+8WjfaDxMxKUiAoGTq9CE9AO4vVzjvhhvd0WTT41en9AQnCG2n5jA+hu5DXBZRD
Re3J2mMQpl/HqXHASS+k9SSSTm0Zu7pgQXQ2uCJKzUEwfwpn2hcRjTKjH4qesYq0pxVOSeY3ST+X
AxwBlJjL6tv9+bh1OMuH0niKFgRx+fquTJSspOie1V6WfJnHx+Ddp2NO2mmDv73+MUJ0snDAQnO5
bg0HSDDOlkl2TvZfqnZ+iqPe6UL1geyza4U7nAe3ng1jCz8fpDaSjqTG9dTnvgUjS1KTqjOAHCXV
WYx9wqw95YdNM5QMaYxeCkHrQknYcnTkRqy9FgIidy7MiOKPIp5hPdgjXd6cPt601NlBQZK8ux5R
rUDhNKpS7TXyQ2SJEGadQ3q80uBr0O5M3taRpPoDnwdt5RRlVk4uiqoqiOHJ8rpI+CdbFBZ4RQ+2
WAO6kMiai+VXsdqDeW4apRBEexCYZnq5rsdXzEVA8wH5IaM7+T5ssn1kQ7tWOArxTGacku6f+5v+
tpeY48md9/8t6us3lDiLhSzkOhvyJF1Swf2qOOpxOiZub/tu4YwONP6H+qR8MR1/xwFtLeZH06vt
6Q96W2azwGIKvvBFs6q/Qql1y7rKbCMbcqgvFHOn2LVpEoEJMka4IsLG6/mtjSrI4yVXUyUX9ZDi
XFuJbolTkO02IS4/tXbpsH9CtgwpzbJZr02hhCJRQiRBMo1/RgTeTqwe5UR3Je0SmtqxEl+tek/R
5oazfnG2KCIsrKP4F4KNa6Nl0JD9jMLG0yS3+LN6L96n9/izfxEc4wC37TdZcI093sqtewRYIy9h
gnDUUlY2zVBuFamoGg8EBsCb1pV+l0b116hwmXDHkEandel6VFkdFLkqjQ1B6Guc/zk255SuBSs8
0KN9CIPcUcO9hNNtoM9EwghGqYgEmrxm8jGFJFanWiGHFmgPxre46E7SawrbMhQxf/B83Ln/98wt
f//hkmyCtDN8X208sZlsH02XvoIEKcn/qpVnSX4syWncP/ebBimzUgqkfeIGPZUGhSF0pdRQodLm
Y2AmaG8jaX5K8jw7W8PYHoqWGpmPZt+OX926LYjdlqQNdVYe2tdDNWslhnNQZ2abbgkVw+YYGHHm
FkGbuvcHubUzl3aohRCEsu76tdaH1TjVftR66VRUh3aQc9sIuDXuW9mKGz5aWb7iw9op0iwlohW3
np76dhRrBzV8DYJ3tap31mzTEJfsgvOCIHZdedPbXrNav2u9WqwcWQhdpX+PpK+ttWdoY94Ql7WW
Vi5Q6nB/XY8oKq06aY2w9+Qsng9i0uWfDD9IdoAcGxuBIIuXOxKeC0545SD71B/CoEewAT//Dh7I
m0N0MbXwdH95NsyQoFva06DlodN99RrK0tyqldJovT7KbUrsNrOmSP3O2mxcLKBzaTpFHo3NsG7u
7EXVn6wo67xQR8pd6PLYKYfmZw/w8ZjRHvhUDnqz4zQ2R0YSjehtSVWtu+qTOJOlSgixGf3dhp+V
7JMQ7Ty5NrYclwh1Xggf4Rkxl2F/2NuQyjajCfjNa0SKYumgya5QguzskBx0G+BpO9O4sfMUAB88
xKnMQj672hNAiaxJDrXOyxurOk6tPsNfBEHq/S2xtVicIYiJqZ1Sw15tCc2fDV9Pho6MEfRbfv1U
zJqjvEpVeTTT/PW+sa3XMu1buDQOEmni9VXSlL0YBpE2eFYmjZ/CNtNcS6hljz5J7Szw0nTCyoKz
sxLkYypG8kMv6/2xTuDIuv8lW8OmPkXvMcHPwsp0vZiVGlPzNuLBk1o9P6kCiPVaGl29zd9kPfk8
sb13duhGhh64HXk5mrDp9oLu9tqk1ZRNY6lC7+lzxN0JWtWtpSg6WmXSUvcsi09dm4susYXwifum
fMwCi2SCSDuHaAh7Oucb0fXV16yuHoE0z9gPeu+NrVi6SuG3h163BAdap9wdEyV66EqFDruu6R6k
PthDGW3cuSCMCCbALS9UnCvzVtVGRZZlg5dz0Rq1+afRPLeZ7sztz7maz6Ev7gnIbw74g8WVI6dF
0kL+GotpiEhV/716T/z6vPQ4QblnPE3h1/s7bMNdkIKlL5p8HVXf9YVb0AuQ+3oxejNEu7k3WKPt
T2Rl9qTWNzyfSvaMhmPa6W+74RSj1zQUI0Yvhri8Q5uOCt1DLn27P5oNK5R1VbqKNBqCYOG83rwm
GLw6lYfJqzXjSRHoAg7U9CC0zR6LzYbX47ZF+BY8Ja2661SnOLTBDG/b7MW9LjyggNG4VSlXO4HX
rZUF9GCx+7h1+ffqLFb6MFXQwPaeEBWANWtb3YOW3U4YFsDW8nilaYRcxvWEVWEgBIHPdmum6mBV
9CwYRuyg7LvnVpaX4fXbajFEDATEgNhOXBlKCEt7aWwHT5yeBSV8qgooE+f4dSn6yXY5f8/Df/3h
RzfsEWjfbnAqVss7xEQRjAtx9dZRo1RW/bQZvRHV+kMPAqpzJWXnEtyaxqXPRycpzYJpq1OrBH0o
0fA6evVUoZ3d0l5cOK358/7u3tgOgPIpmCC2BLPyWlSq6QWUwhEt98Tgc1nGdjf/fd/ArbtjK9BD
wq8jHsMz43o3SH0f13oeiF5tFMOhjEWVHIo+voD0c/NskSVEouswDlq2c+NuGTbJavJ6A4HHxXNt
2Gg0KU3mSAT2b9r1dNRHZMoEZxSdqAenkO6xYm+sF7VgVopOVTKd696syPSTQe3D2avGzhaHs570
9jid7s/mcjpXW54+I3KGOIqlC2x1ehNSVPiEbPaK6Zw1f4eK6iQoZvOC0oodUxubfFGGIuyDFR2q
8FVeZirzcVCseqZrwzyOaf86D7o7IONnCPPl/qg2NqGKRCXpZyYQlupVSEI+uDYjsRe9Pkstx+jE
0K3rak8aeWOBqJzRwMyZ5VG/zq77RopkijWKXpANTp56c1A5xh6f1rKdVwsEGh4uXvY89GBrTekk
qoXWFxTRq7LDNH8WEtNBpAlN8ZOiwK+a+QdZ/Ov+7G0sFBSAMMtDFwaT0HqhwIX7SaIJoteNGkJJ
TQbTbzzMdqJXlzaxxJ3F2tiClFdhWoM1DKWSNZWEL1WqWumV5GWfarTJKsM4+tKjCbZpzPc4OLZs
QZMja7hAcgVrgEzRyVbZ+LrkkYmPotFtxsiJkvBzKT8OX+7P4i2jC1Qc0BAgE6BalFnXTHXKJHVx
nTayVwrqyR+fQyGAia+2dSg0S/HvqbFht4e6RTqqefGc9v5BDPPDPJSXLpQ+lUF/FH3r6/2P2vBh
H79pTbbZabS1FmMpe0kZHebIHf2joD+06ikz3zu13btQb5OVS3qN7BpJQ1Z33T05huZMwTURPUE/
p0Fm+8pbVKcuLGlG9ikR3im/0kN5vD/GjcPP9YDc16KpeqtYHRW1OrRGLnltNoX2YPQjzay+suPN
NnbSlZXlEH14whqZ2htzE0veMq5Co4tLapGDmZ1Anmwl3uF727JGQp15lHn50MV5bS0j5RUmVS95
jQRNfOnI/jMNu2PrZs3ODtk4/Mu7SlmeVQvdyuL0PoxL1pJS9ANV8qLaOGhxn6AkEPfwnwNnzdO9
dPbGfiR1IuNtrAX4vS4lVdqQD9rkS541NK6vB59g0oi1N6n/UxJQnxu8+1tj4+FI/Eh/EYSBVEOJ
uK5HN9RGkuYpeAaZhFrVv83FTyVvnVyaLpp2GAsBylVopJMnK7Geen+P+36jLLLEryRyuWyJmNdX
Rmy0qW4GFecv+2eKg68TJIzImlyEVn8oDcWegCQltXIicjrGkvhXM05OoPeXqvAgHnyPjuFT+Uov
+P1puWWsxe0yJwvPFSo/rP/1tHQpwk2VQfKgaGtXSbGpvtSmJw3H1Pwex+GB1L9JoSr5t7PsgDaK
Gsh2+t7DNd2I/0J9/hTTb+Zbex+2gRNZPgzALzBDC+qk1XqlYA4C4GPMF4+XCd2lOJjcOCptw+gO
QWfakwr1Sjqdml3Nsw03YhCqkOelfA5cZBWuSNWQqq05yF7XIU3bC30FSl3Yq3JsHTeas6BrgoZl
aSi9nvlh0KQcKJPsqdUf4xC7WjOTylCOfr7HY7bhQpbfB6IOTuzWFzdxpISmkslePitukgUuOBRI
eAI7ghanNA/3t9S2NaJkUyZk5rF7Pa4sGBWYSFi4LDaNY6XxrAloiz2OUIPaIymLn8IQ5r8fSaDz
CsUWhapfKPxro5GuJ6FhTDJwhz+03HCBSh864Xlou5Oe72V9NvCG3C48SQmfl/fOmiRErcOuRVte
9iRhPhQIPHawu+iBcpjFyYXiwPH18qxHn4LoL6uMH7rhn1I6DwrkINOwc4C3dhGJEUgDeH/TiLqa
7VEfpGqWZ9kzp4vVfB36t9j4Mu3pQmxaUUlZGADVuHFWXkLqJ8sYW+irxTh9kfrxWamz4qSZ7d++
pe/BSG7x7/ikpcsJMjzqEjftW5MeZ0WCx/Kyhsx3fbKSI+jwo9YkD6PYfAmi17z/UVqHtlPt2RIP
ctq6aWbw34ZrVHtdmxtj54TCE00TM6mBtfDcnA9jHuep6hXZyRoH6HsyWxvfYJi6f25uG0lAcH00
tJrkwNeUPB0TDKmPwgBCJUjcqUN03RqflDz5MpmvMI7U0iWXkZma0z+yRtjRTNt419CuTaDBvczr
Zv3wjI1+LoEcqt6c+8Ehaov+7Me16BQqrQX3h7vhZD+aWoNjEPyOxCoeVS8rxCdhTN8S+A3vm9ha
uaVPBSQeUE7enSunALV9mUWq6ol5q702MiXebCiEy4ia+lHdrwJs2WMJySTxKqTXdGUvRwlNGzg9
Xj/lh1prXd14LzXVDdqdQtfW3H00tHzIh0hN6sQkxh8wdxXcLXlkD6Z3f+q2NgJHHRQjHo6GguUL
PlgwuzrtR7nRPIpBFTLhBhDqHeDS1jGnAPAfG6vpQrypNMSs1jAwHqbSCZuLJSSPkt8cJ/FSyuCK
5/KTlbrd+GJp/UNXfy6790E81jTA3B/u1sp9/JTVhIoLsXgGeoIbMj0UcuMskxohlmLt3fqbE8sl
RSCP7gE4ueuJnbRm4s3IxKYpLF05FE3vcryTl930JMQupOCokcBTsTJi6VUFGYCheX7WpqmdSA1x
ZqmR2jTq3qXJerwMptnjYeT2qRVT5SIBglV8elSKziifTDXc6zvYnGFuZ1plIRC+4c/VrFwp8t7X
vLE75d1j3zxp77u7ds/I6jKEWM6fKtgIvUJGxWp+9MOX1I+d/24RPwxmlQ+MOoB2Ym9pXp2Udhb/
qUJo2As7Ic3mTvlgZJXJIp2WRQkKGXBanOQRxY5XBHjub/stP0Id9n8XZXXKiy7Ig7BmHMxVo/4Y
zD2s+daCsOKIjVkwj0jr+8S3wNmIVq17ofWjlmYwod9npePp+vP+QDbsUE355ePhtbzhOPHhsuoj
NcdOCLNUg9jQAXnG+lAkUfVML9neuLYyPEvKlIIUvZ/A+VY7wCibto7FSPcG8bvcoH1jfDKGx7zJ
P6Vh4Ohw1SaT/hLpp1i3M804m+2lf1cT6IwO+R4H8+bgSTItIQriuOs8YacWc5xDyeb5POGy4lWo
fdeoP1nTXvPHxnZBXPc/hlbHq6s7swTlwXbRA5vyK2zbvx9/sFHI3AAkIt2+rqMnVPHF2V/WUR7t
Mia3DvDMf/0vNssHI6tdry2g0jCodK+Wnybjycge4VIZfrvdHK5fgDWkbSmNA0tZWYHAuDX9stOX
40ut3ub8Qi2+c29tQAGwsjxFRMou+g2fZV+2oTaR8PCqNJ6eBs1/F6AXc/sKxJeR5iIU9xYsgDyZ
yovUm+YpmRO4wP8fade15Ki2ZL+ICLx53RuQl0qGci9EWbz3fP0s6s7cIyFGxJ051R390Cc62S7t
ypUAZgXm412dUFcILnlgVmBvBrTprWETANntkjpUjpxmKRLmastmNlstmxQyTKcDDw1Qe2MPq/Oa
tsmUUkHefQUCKIHf2MXT43VMvSb0A/xbxHgdlZMGXAIRmoA0m8t9VOlrFaI1hZvBsc8JGuLoKxfL
5dwWvS6ZchTyt8BV9b62nOpYV3O14Dk5Y2eAsWVWrSrIKVZ9I50jp9unnvdTszNe6dzhjOIXKVbD
OrcTBTceva4tKVwVs2d+Hx/PjJBx2OA1TWhzSaocfRb1ZvQj1946svXHQoYtua28IAGKKjCiINRx
cJ1vj0apSlsOOw25SYw/NaD3eCoHnWDkSa9RD00Vrue4S1ct55Ki96sb6ESATgVjFvz3cZKwF8qw
0pJYOGL4LnX9g4LiM+Ya/+erQ28r2JIRqYBLc+RYCH4rKLaYC0e1+VAAkmtQjvC2gb0qG6NO5sCM
9+kgxIuwkGAMwOAZOKO3e8kWeVYrfCscUUBFN6bvGXwVFoboKXqK4Qh9Wc84Nff3HQKhb/FrCKjH
JJpa2+aoWXHCsWkNvzrm6PeIw7WjzQ3cvreGgxxUlABNQAJvzJEvOCDcTVAcPOZAQVFEzeA2c7g5
/P70av6RMnpUqddI6OjgBRAH1UQqFkOtoXXAjdXNqKOpq4dSMAr3IP5DJnhk3MMiynwfZGdHkWFp
BPJYL5GILc9ImV7OP1JGfpPTZpkUlVgOKmhmE+xzASNzuJxk8kwMNLec0SVnXKQ5EpA8HHH7SBWf
3OxZVd4fP6SpGyAPQyiQL4HFGzPr9V3vSaWAh1Qga7PxI68+DKRAM6W0KWWE5AUoSJFZgIswOphE
q5qQ70vxWGln1TlIaLI9aWBOSvn67DBCRjy+bWdij6lHC2zhEKlBF7Fj/JCQpZVfY9LMEUS4hpr/
gEyvj0ApXXc65l2bj7dx6k5cCxtpCNVui9BPGdwJfpd6b2K6cnNqSzMXYmpJ6GEYgm5wciGReauH
mLose4yDFY984z9LrdFrmG665WR3WaLy8nhFf9iJawMCdCJ+hpQTVCxoIoclX9l2oQsSsQYM0pJT
qnzWIGNmniLMVOQo+8y92Rlhf4q0pUVD0nQNonjXZHKzB1P+Vwtyg1RXfD20jR7jrsW14y05fh28
8FvxlPFPJeYSt5T/dSKjD3R3tk42PIxHnz46DbQKBGXlVrGF0czNwPbZUBnorgZ8wLTaMP4qzkiy
bA5zQ7f/CFzuBGOWHGIqYCrxrm73zENjpO0ofGzZMlW2Gkcuga17tf6UUEx6I0m3KIkL2uBvb1FY
GBTf1QZfEol+gVC/2IKKvJIWj4/xr/nr0ScNSubqGNEA4LpIg8VWaeqdASKNH3MlPy1iUpOv9Fdc
LlMamSxxFxXlZ4KUvy7GR7JHVwh6XnEzjGqw/JV8DD5exd+Dd1I28iraejTfOJhLbvzSQqfr6OyZ
0mrPUedAwa65KE1e9+aSdYOWGX+Oht5ODfyMf4Wk261gmaQruyxKLNHtgmzlKxUDDIotRK91zbHP
pVd0tS6A9A9Pl/fic9VH7HNXqtFrImjhXCQ6VhnD+wJWE3A5fMuAkbn9ms7F3xVqn1hV6fYmWyQY
2ShGX0XJSuc6Z+cSyWPdAXEAbILXa2g4xRCSkRHWWsWvpEJJLOCbxJXqcbyZshmnK4wGmHemRgQT
kMSZ23dHNvsnFc3yQyyCrpZxGZLvuIBLqzKx+FCXMa7VN/AkMeBKOIEZBJwd3UnUs10ubwRuqaQk
AFX5co51/S7R8fcRwN6KA+HY0CVyu9NC53a8hHZmi1nK3I7PCQYuZdssMKWOYNcrHWzzohGr8OrM
HtOwvpQZU3QX4g5fgLI5LAQANahAjc5adB1ecaUssT4/AwNkme/JpaSZ6X0+fux36eh/yRky9xip
pdzZvDTmhZ51sVI7DwkWWvSXzM1IiduUBTwFH2kkk5KTaOAwpMod2veG9BxoFUWNc8bm31UY/z4G
GTMgUQEzw0ix223H0E2M+AM4yOJzs0zW1vrM6Gtx6xLd0b+fZwK3u3zxnzQksQZybiDNxtn+HONJ
WkfqEitAWocEu3yTg580ptIeZB4VUWIzZchMjHVX4P8TCnWC/CPMMVpGb5eo1gGDQgabIKOfYvh4
1iloSefEJSZPdYRJwPqu1AJwU656aTTHXvQ1O0fOctf/j2/A48JhY0QfeGPGGMiay3wbLx/fYNvs
S+s5zHfcwj/WY94G/SuXJ65GxLBpLkzfN19lHaS2bsfSwIMQYNDgIrPrINADt48rgiKW09Osqyp/
i+RBEehxkPivFdu7r0obYw4h6xYItkTF42A4wGe2BUsmBkdofOM+2ykvPedxURdmpDCiJdTxbGl+
yqChTRwxHwp88gBwuN1zkMCLObAaqZW41JcNcLah4qeD9KpMY8CqP/k3fA6z5jFU/KnJElJxVP5s
XjNTtqnK0caXiMzOEdjc9ZjiFFCtwvfAvQUcYlxd5ts+ygF8cyxNTBeKwZGAN7m9rCxal5ZrZwXu
BcUmIXw2YS5WvNfsaHaCg4uixMDWOo5OQXUoqkEbe5b++t4Z8WrX6+WKIe8JecdGkENBM/wk1NUx
A418EULP+u/xSNc2afTtFrpQr2lI3ihdHvHfsiPnc0zPKGaRmKZ0vV7T83Lm5dwbP7waoMUBIxry
D2PjV6HHORM0275w2VvcOKQoV4H75M4hlqa25lrMKIJy7URSq46xLxUrGU64L3KfIB1Oo34jRHMN
gndzVzTE69fSRt6fk2SwPgGkOY3e0XSlEBSqftPtbrczLwld/Xx1GsGIAEq2/W/wJM3EpRMv41b+
SBtxdZk37CBflxelR3bmZ0Ed4pCV+PT0wpopkeFV8TjUilQzyn74p29dq1vRI09P5QNVCQbRio2q
9C8XHAJprkYwbN8jGcNhX3myjpM66PaHDDe0sgoxYznzkibMJ1aBvAGmioFMAYC+WwlM09pNLyTM
JVraTz+Ldl2v9w3RvncC2Uh6Rx5b63FQ/Hdd0K8xiENv3zjbzGayUwuYf3hBjybAkCu0opGO2SvZ
Zym/NNKM9zt5QtBNg60CRG48Xc/mc7FnOnCyaVJBwmIRKc9Cl8wsacLRQasnO8T4eNwol41aQbq+
ARgmZkDlawRGtFC3Kln/OrpK/1NOwmHzBsIwAK4V+Jdj6KWcNapStDZzaZ3IbNO1XwikKHZZ+Z/7
zbeCRl6MUIiJ5KUQpMUNAjg0oYssETCk2WO/wnCWiXVKY12va6SxCiABC9B5MJeNRIJTY/AYMgz1
2JAvjhqxQdfy5vj4Gk49K/ilKFfBaQKtx8g7zoVMCHuQAF1CrTZkxiUSgvfHIibu3lDrQMCDcBOe
6UhEGhZgc/Qixwrl/CX38m3GiJjs5EXGYzkTLwpQAQBjsRxEO3/42SsNoaKN06/7wgEyO1nzDnfA
jKdXLfY+hawjGch6wZ8y86wm3C/QEF7JHB1YK7auK6iJY+3MAwCeukPwR0t+flZksSIwtnS9tPch
AtvzjMv7B3cfKcQb0SN1xeWSXICf3bFeX1n6LBvPDe0WyVIiummuNAOf8HkZ9D+SDsCexhtRl0ml
03JxbEix3KS6/rt8fAATt/fmi4aLcHUACiNovlRmjuV52hLMdkYtsdus5fQoL2lR8DObPykOSmYI
rVADGJcafC5VMQEQtAIByoO84VUSldVlUG7SZI7Hc8q4opIypBJVAQnmP+N/tTS+DoqyFVXHqtaZ
Sgv0PmB6cgw06Mo/lE+xLtm0AGtgCAPrJODCJyKYxon40YDxIHmzizlNO+id8eFff8/I4pZ5z2Vo
jnYsvTK4150PKhVT2LW/Pioh1J6xjENy4JGwkeltnVwK6kJzrKJfZKd6y3KbDwnZJGnXpTNezETY
CBJBHjENyvDgTxkPOmDQhhxlQeham4jsesJxRvf9vXkOkaD6bpYCM7ORU17bjbxRPOHbrlSzHuQ1
/qouN5xiBRsXvN4e8Vni2UskCTygY6tQD11BF8RN7R049jXSVny5aQyWJSmzVmJDkYaWH9SglDnf
akp9Xu/IKHXTuWFvs7XvWrpIM6KZZkISIhG4l9/Omu65d97XSxAS/VwOB/O0ZRbhnp6P+utuszyL
n97B02O6tI1vRQcDJFlmL48f/fTT+OfEpJHRjwUl7dHg4VogM/N5Ur4Uvq4VxJOpr6x9aZWsO9dH
OmLF6+Gxk3fZpeBI+1GeMJq2U46pO1P+nsg63VyhcQsYoI2e1xQ4UkndlfYbx3CGpC0FO0XDnmZJ
iZkUAEsgAcXmeh6sC7S964r2k6ugrXRICKr1xzs0ER3ig4Y2SATqIDgbN1+yndxi9HbkWixV16JR
LPoX/smj7GujR7pt05CyMy92yhReSxyZpQ742qh0E9dS8iWoZLvCDDGk4x35eWB7ZlY3KQuIP7T4
DDmucXtPhTQvZpNguzMRc3UoH+niOd+D2T8CxnePPnRdcQ8Fi4rAAlBzdO72VLvMfMOkOkSpBz14
aLWAS3hreapOziMtqXDk5aKXc4NhhbXvfDQOzXgkeWN/FYFfgLcVErIFlewZwzfl+GJQDXjXAVQB
5mfM6SDVGMcSxpDfLSSS/SYY8kmShHCUBuaM3Z/UkNhsJHwGoNjd3My6d1GDjDvXipjIdIrnoDci
zPGs2SPvbXxZhLWnnkAk/i1LicOANAITcZ9nNnxKKV1/xHAgV/awTzXWbaPetSrlXKlUU5ecv1Vb
oiZ6dwzcI6CxOpd4uhiY3YpHiC/nc3jMv8aAsVkCcQRYjGAugHcZfUOQ9lzYl/iG1CNmFOqoK78J
NN7He8uyItC1JaZLfqHyZlzm6RMY0sk8CprI9ow0XlugbcBhZWg8GhmK6esMtZeL2jA+JPqdfEoz
+eNJGwUn59/yRg60VwBk00qQV631dptf4qfAKLfKMtnJuvuRL4V9v2YWe/DopxQj/kj16eghnTvy
qTcGhmrwSyBeHYq5t0eeOwCRRGHhWUx9DlndOyq5wSWEd9aKto+CrfPNrIWUPL5ok17utdSR9fNc
yW/zGlJBo2q+vu/cr2pR0IKYgx18RWQerzqqkM6QPeNJJiCPBbU53Vt7dQl0H7HO3ctmbn7wlMYD
A+8wrB4XD9C4250YiFq0SLFdy0sXbnnJq03MvynCxm0TMrfrg6YeX/JBqQzsKCDdGI+sCGIn7UOB
RXqvMTzirLudR9SS0j1PFIly/xfbCcUylJmBX7ibZKNheFkuBIxnAVlrSOKXoxCBN9K2IJpmVvIT
6H+9wmCS3zL7ybaRr7uMT2WRRvkCI95mDn/Q2qO1Y3fRsTKgbxDpj/YZtbAs8xzet7RyIYdLjj02
9sKfI+SZCCMwZAmZGAhAK/e41bkVfAFdg4Jv1eWaEWiJBjOjc5/U/vvxVR6+drQacD8oaAoCxnUY
a3Z7a3ixUtVSYkIrqDAPt/UIEj5itfJ2ubD0eIcIoj8TeE/sHxgPB4KTAVmJ0OxWosfVshu0Wgg9
dSjXndmdHq9oouqCDO6VgEFlXFmBvPA7AJchINn3m1jnf9JNmBP4e0TTtUvzyZiPBU4vaODAwhQV
JNtHFyKL4QKUIuRhDFddvEjKPu7XfvzxWAo/cSPANDLwB6hgiUVD8e2yuCjK+SLzI+u5MMAJU+oY
83Ypt/UWJPtbxNQ9OdUkNZ5ikqzi2CifOaTJzzM+xSBkfF2uP2IUTLug9nXqCh8hVoIh9i1JnM/H
65zYTRQK0eLPwjcFG8korGv4SuGaIgssroXh7lcesIhNdnRmbuHEQmA00PgNQQN17PAZ15cktsO0
S7CQvI6eFbZUTS7P5xpEpzywGymjxdQaJ7pi6UVWqB3qei1sbS+kfvQacrsueRX6RdG6pJjzxQZL
PzqkG6kjm1jlaKTsUzeCZx8oZ6n/BXeMn+1j58IViIdWfrN6fGYTSgQe7tBZyPLIQ4xdjzzxtDoO
gshqJFKVAfGDU9e+5aXZ8hXYKo9z8fjdHYFChKCBbR5EIeiHvT084B7DLJGT2PI6n3JtmKJ2vEDj
mAdG8f+Uiw0MtDeyRkcoqnnUcn4QW1yh6H6tEZc1o6JeeHarV+zX4428u5UQBid6SEuC1BGLu11Y
EitdoXgACdVQVk79WefF92MJ92HfIGJAP6AxHZWFcaky5UK/5rg6tp6BrnBRE6pfXzkbFAGm88Rv
NnMDTu/dUjD44nkNDD8ghUVJ8HZJQpr5XhCKKWrgUFirWmcIskHkRybKoqeYDUJ+H6/wPvQfSRyd
2EDc3gaMkFqbtN18oht7UVOP/vhmjcFWBj1W5HtJgy99dsbVxOkNST8YNbR4sndDAxLP9gLf8TIL
0Y3+rm1AYm+bxOH1j3Kh+fr3XL3h7tlhoUBUoPMLhhT9MiND53iAydoA7lviIkGx23BNCTMLA5L+
tDNJzTvfciRpFLn7Ebi8VQWSKu87lPVzxZJzN8cVN7ecYXuvVLLkM3xcD0IiInY0FpeyRizV1mcC
pTkxYxMmMwGfgyLHygzwjDg+EtGaEbiEe5MuIDx8fBnvnZFh5zAnFkUGTCJR/6z61aLgJ0pD9w34
/Ij8rr6b0btW7KvVR704N6ALM/4P4oDABfJiaCcC98/tHsqlW5SpmOdWGSL+2HgfWWIWov4ix+Ts
6IBsz0E97vNaWCAkQZ+AkAaESqOrwdpiWnhOk1uornWkR7QXmiyGoh4UZK2Ib4oXicaJrti0Ds8l
hkf/9HMe5V8N5cbgjb5hdHPQY9ojBCxzawf74+yqSk8jUrqUpgAKtJL+eJOHPXwkbbTHqaLUdqa1
uZWbzjLczBFaT2nomx0daUwW/R1CIhe5lXkrvGui70w1w9yftzbQl8KTcpmj97l3U0b7N9KYIAAI
+MSpcivWdpK8qF8ZHrfHj46ZvdYKYGfJXCpw9tqMfBRfSaWgFHBthGTHMXofAYP6IhppZPpfKU/E
+pBEFYn4jMZABxIOFKPCG6Ay0uyTufOWsHggijX0DGMmGkaF3T4ZjOwADJGJCotzTlGrh2jWVDBf
16ZlswQFa2/M1djvKGvgUmDcIkIUDTQeLHzdW4nw4bvKC+zCavPXAJg4K3yRkJKMVg1P/L1KlF28
aRrSr1VTQKLo8e0dznJ0e8GOAn2EBjfA3eTRW2HZWvBDTSustHr1K1rrcn2OUqKKM3ImTAamEQ1Q
AoyaQHl/dMBA/EUql0Sl5fsnzFBULCff4SI1xG1nqjN//QDjJSGaRF0GdDZAoY/sIHIiWcUgd26h
pwg5mE/gjBTTWXvWZefnRCUfax7ZF4pJECReOIeYUuN0zn82rxnRA9LMLHzK/0DrL3JRIJjmofFH
77fPOk0aRiZYIYhJIpMxo8yIt95GaX9xssuQVIte2wTlSuqXPOi0kG9ndHGv/oaveWA8Pu37dCTu
2vXHjJ6203t+3eRqCaNafwebT7QiAetKelODG4aKByEBcGmuoZBm4+ibudTNcJvGRwOeCEA84B8I
yBXeXnWuSOWaSbvKymUGFLOa0NMoFWdXeZePwioBd0RUPMAN4eDdismbSLArZhDT54RbMvxzmK+8
hVaTIjJ8jipLtyaKAqIlQ2wWGRDVBZESn9QfavPiqhtf3FQVTeaG5f6BCG6Xj5mDsPqAMWCcFBrD
br8LwbxfKRHfWjlH5BNGTHeLOjeEr0BXliFDemfhigQUDU227Xm9SQxOOIQ+idilEutNsAEivFp0
nJ4W37bOMYaI8TuJYfffweywv7vxP2AlvPnW0R5GYZAEnMO2VkF2uJVIMLyjajAgB3qC/JpxiTfp
XqLnkMKT+J65pvdO2a3w0TVFltFTk6xvEbK+h3TXGchZBqTVP4fk6WWnkfcXj7x9SAuOWnT/8jEj
/x6OjcWDwWngocG7BZnr7UExmtjGaia1cNMwpSYw+mUE+GGQ6zFxTEfH1D9q42dG7LCl4+txLXX0
OiJBK8G2r7VW2e47Cf5ZWOiJtoy4uUhBuH+Ht+sbeWm81IuiV2B9ZkTMg/7e0dasjF7H1FTALwy6
RZb6k0cGG1w8NCe8nhPKbii0NZnLU983pIz2evjWK5dYi6MW3JR2a0XP8VZ4ETG+pl+eQohyoY8y
WuLCOd+aT/Qjyga6kc0o6HuE9OgDRq+yB+Uyz1X4ACf75spN7JJS3AYgPeLjt8BPB+Bn6MxZ/cn3
BUorKEIeFTmk8W6XzXhOwrMcg2UT7st0z0/vK+arXPmmTNKPD0EBGtY+2HuBhAsWc7WBT5t5Y/cW
GXeARzYZ1hiND+M7Ljmexveq01kQ34Vkd/DQCrR2yOlH/F6cVuF5EfdUovynuP9e/lIMQn95/AX3
7VvDxgOaNDA8QFmro5NnmNAX7SjqrOfN62HnbT4FM9sfUKryyCndLBaLvXHuyHr9Uaz21jo0XALQ
73H5/PgzhuO9e3VXXzE6fi4s+cTmQ+wDT+v8RQHNRFJ55LGQqQeH4xQQ+aHPBLjw29MG9CBV8iLt
LK837EIxQm6u/3zqOK8ljJ50XtiJ7OZZZxXgym2lkAgCHm6wcDhFlwKEm10zsybp3nccyvf/LGp0
flzntxqvJJ2V6s+7HYoFCdl0x9fX3btLD5dsd4GJ12OOnlqy6snKXjnkImxWEV0QYhhWwhHLXcPa
Ee1pefbJ2oj3a59YvzH91h9v/5RmFdBuCxd3mGg3zhCKzFCgjfDYGgwEayTQz7+nouFF6syWTMoB
7BOxA+CyINK/PWbf7ns/Gt5Uilz4kPpU4VyxMgAU5e/jFU3d2qGwjj4aAL0wRORWUmoLad1pQWfh
f2oIWPVpJfMNqZEB/X8JGjMBFA32LhweqRa92fymZC1hjq9/ctf+Wcu49RY5niKtRL+zFBBwu842
QmDABS9OOlerm9m0McC4riQHszywaZXYIsCK8Q7jpEffkbt6vGlTz/3qdLTRY5TKpGM6BYLsBjGV
hjp/Mkf9O7UWtNXAxYXqBJp5ZD8qMI4nGHzaWXUAKvsQ4FFnL/kztYM/MPRYOV5LGTlCjdI2fBZD
ClJF22gITl53B9Y4mE/psiandnM61fStNt4+RJ58sERHf8bjrfyrlz36hJHqBHaiBo0CLmCqv24S
AnKXBH0D5uEEU7Xo90/onibbDyPRz0vgKEI6ozqmjvKvcQbd5yrwDaMn3YFo9l/3v2oBEk9ijCqd
6W+fPkn0mfy3hEGzXzlARerLjt9igUUAzIKry85zys0h9P6Xk/xHylhhSBGvFCGkeP4yIs+7ZEAn
HFYnCRlx69Q8fYmkge9RG42+h7c37CV6MGb048xS/1yxq6UqjQ8uaxUfUQ76UfuRrHCO8HBKBIp4
iP3QRYn5PaN3AdbMrFKcDu8CLdxFLJl2pq6yWeLciUgaxUJgekR0tYE2elyRDzFnTqj4ugfepdQH
tGO7Qge6vgp2xNhiCDHN18pHSpdzvK8T2c0bwePqmqsJsSyVECyQ3F3IH16wKd7ZpwxzH9EoJy61
p+Tz8ROcci3gJLJDyyaM2h++/OrUWC73SyEpeisCiAmciyJAAX51Qpz8Hvgz2ZupyA9y0NCPPlRM
bxk9hrjL4qxo+N5Su5hU4bniUj0VCPvK+KAKStdRNtezMxnsXYscvQy/jDGyuhB6BHubjlaINXnq
LN8F/WI6FokqGgP3MIcZmow6kHUD8TKLAdZ3uQDMtAt8tVZ7qw9MLTSzliVtkOiR8DLwt7DbqjLQ
sjpjlybqD5gcfCV1MMVXR+lgInmsZXZv1RXtZBLXBkDEikjr6pejWvTkPWFmqRi92vzy8R2aPNcr
wSM1Cp7LjOVTCOa1J2/N8SQM3tjkzRUW+Tqa442bckyvVzm6RIlig/k2HoQ5x4ZxiPSTJouwPc5h
S4TBjo9t04DsY6EFwF80rnYE6K51IkHqrd2uoBsTWaRlfcksxligi5FiKp5ucfSrM42PIzjsSbVM
F7++UW2OM0ZqcsHg/RlG6uChjhtsucwWvEbTeguZekE1y6Xg0pjOVlYmD/FKzHhfi6QStQ5i4nRX
H7oMPEPEj4lGVe255OeeyGSIjDHXGO08sFmCEuD2shYV5wFZ5rIWR1Yrxjg5xuXw+S6hafTwuVqd
VqTECErwpM/gku8tPmiRkZFHBghJMMAnb8VmVRVXVcnUFtvzFiNhrpgwp+WEeys1yEBbKagV4CiO
yaGS3HGzvPIbCx4NLLFMtU9uA0tM4sPqJ15+vcSkB35uXZTkvLRs4i4/1suGHBXdeXn8MCfyL7ef
MtplIAxSJXSCxnoWiHAAAwjhTARwgBBFCyClV+xq8fKGHrl9cTgfszmc6j2OaSChvtqJYaeuNJLK
KFHcYfC7pVqv3S8IAOiBI+YgHP6dvP16EQ8yedvvS9oR9/0X1frH658+7X9OYqQR+0As5KDESaTd
S1QeMmWmVj5xi28XONJ8JajUFEfEAlM912vz1RRpP3RflQ55MmKUebZrulx+q4Y2o3InlP2t5NFz
VSu2UTDEvYFjWZAyYhGR6pqjR1pAQ7C5KMVSC8F0dcilpzDeYKL8jLc3u/SRZe1Lle2bAHsrkNdg
/45ijKtfhOVqRUR9YbDmOl2foRHnvMwJ3+xm4WMfUHExPZ0b5G5quGZmrIfm5efkvxg2WVPXWDJP
SzTLPr5HE8n9W6GjUAkDQzHXM4HQhkoV0Vv9ffdZny/B8ZKsV6uFZLyESF7HhDXf4BySihtK8A3R
5zoZJ4zS7YeMAqYOIz8S70+3ZMbwnBvj/b28YMLCkKDZyfTi66dFvCHRdvuWSMYeOpych7abcPE9
cwXnXvffFb163bxWYcRbjMvPLJ9fQXqRwbeSqbmy9XLj6qcfxdgaCrr8ecJZ66OmH2de9+wHDM//
6gOqtu6iyMWp8DvMciGDdwf7gU3wyKoli3T5xCj0xTDW2IFwd3QXMxH0vWW+PYyReus6VYpqEOVZ
LtoL7WajphYHfhMbU1iymTjybsgI4pBrVfrXO361Vl/VqlYbVGlmRCjp7UTjsDL41ZPBrfeUhyHR
5y797PaOlJtQpGlVpRAJVIJkcvrKPTukHvwCxJUnwJ2220iH4l6jo//l+yh8y6e5vv6JNPLtskdq
TglsxvP44bWD1GAzABWAVmDXmA5L3oMNdO0moAp9enmpdBUUEobQEQN03TGxDykBRB1Hv1zOHPsf
jdatZ3j7USPVF8RR5uT18FG7xjgg1wjbjvTnafFFoPi8J+h8B7d9jg73r4T4QO7fHbm6A73mMlEw
yAVZ8i4ierndmQp6bW39dGpPW8IccRWAskNcOvPUZm76n1K+kmyDXscOWEgWsmyFfJXZpcnGKx3q
B72Z1HOzgCdgEzc7PIa75XmRuFEKebn+mn3shC38QbJoTJTonrDEs2PqM4c6EbPdihx5honm8kwQ
QiRG8ezshWR6a3spHuxNN6c3Z/zDMUtbGP2PBRt6tXa7etsn5HCI9Yg6xN4unpByi2WyF4wzrtFm
bpDl3FGOlFaptUWiDS8KpMplsbDRcR/lNOxXTDBnre6b02+V1jg1H4C9Oc01yOoWmDtEXmGiMmKi
/ISFrk5PCv1Sz28J9Jhu/R5Bb7CZubZ/g0XuXowCViKN5UDtLI4OVe3CwsfgkcYSd5vXCqnNjJqn
YHdSL15DFy4yOseVa5Yb4YSqRYKn45k0Pg7Gaqn2A2ZvFsg5ARnBPbv6pJHRyhxPzUsfn9QdxQBE
KDuocrJSeuBHbfOL7JGiO1PEAjNbMXnsV2JHx47WwCiLBBwFOKp0mabqW+Sl1M4WEUcfO0t/KKpH
mz7yuhNMRQlrDXZDIt2x/hqCYxbOP08/Y3SB4ujxm9tcctyCFV71fs/rKP4mqACiS9fMn7cvAmC8
LMiCavKTl+TEr14q883fS2sDJEH6EW0C/I7Zyt3cJg17/+jLRxaPD8GZLopRY1U2v68C1mI4Ya4+
Px2T4SoOgPZh5u/Il8zsOPM0dXCbkJFSBo8F2Sgbr18x+j0QaejqMNDDsoxRPNs4n8tstn3s/i6A
Tp0F4S5mCqDPalxf6jO+qJUSBcuKDXW/LFeVzeSUtaM9ePpJzCqh/vhKcMOabjf2RuK40JTFNdf4
btxZOsNjDprvU98QN0dGx2WcEXWvXW9Fjba3A09V0LtYXEPZhXTYbFS62YELCz6Lq2czr+q+ugVh
KJJCwwz5rzHCjqsx8q3GoE3LdqmXEfS76jOvaQI9OYiQUQcaJkBgrOCtk+sV6PbrehRiQa8xNN2/
vztL0BL05KU7qBXZUwwaMh/v4YSOAnIeJGKsCkQZZkKMZGqo2bU+5l9jDyujAWDs83Dql7JemMD5
JitCLd9oyK9P5/y9CSsMND2mVg1TyNC2MO5jtgNEFEwldZZfrTsMKFZkUBPtixKQLpC/KuUXCBtI
nM4lFQc3cnw/r8WO3Mya513eyyAWmVMD/zoDJ3PrO3R2IMnU7bwWNHId/SxXahfd6tYzkmyxfkA+
JNhcQJaHnj9tU9DPYnHwjIJyyDaGerE7rLYGv1l7utWRcmElprysF+t1vdhn5rmk+LVOzDNLWNKh
93YOyDJ1vUFxhHTZ0GUM8pHbuyeXfh+mkttbXHeON1lmaZ4ZNO7MFZ8INHDoV2IGtXzlXXJikWl5
g+vGr6tjJqKL4yskC8PYD4Wq33No0GVpLs/Lj0APF4+v+pQqRD4QqljE0FPc91vRfJZGaSTEveXY
Di21gy0Aj+ZvGCFCO6Q6I2wicFBBToUZDyoGiCPDP4reNdtHFTJBXSDeMpsUJHm4AgyCh5NCP1Gj
e8FERmITZofsSb6Yw0LdJ3hvhY8Ok7eLPK9CJHidcCk/pzKcHQVZXv63gNrKMzgg5SzxxJTev17w
6GRrzdVqJ8KCuW2LFt50qSjUY/6LtO/qjRzpkv1FBOjNa9KVlVSSWDIvhKSW6JLeJfnrb7AXd7uK
4hax304Dg8YIo8P0x8SJAAlyBbVOVENfoN1we0GXbhA0IKmiMZGaIRSZOTpCn9FOokLnaS+48sFr
nDulbMnGsfP8dIs3/ba9hVm9Mjdzdtoq5cqA8VCm2cUWeuJAvCmkJlc/BKHrNyvZ64XdemVs+vnF
QZHpqDS0xthkU+OcIbPK6rW8b4KVOt3iHMIzmJC8KNmiMfnajtE1aqznTe8xntIHVUmOep+XJPQH
xW7Litv2cSoQGTTWaRsariIP3NozPu2M2Y2MgwK9RPCrTYja2TMOhKoqozDbedCZ5mNXKSYmS26X
voiP+Wf5KfUk/by9kurC3XxlcjbqNFKFovNhUgYzfPXWfnLCpxyZRbTnMyKUVgTtIWEbsjcey8ws
pTiW2akAmW3mMuNI/XM63DeAUyogvv1OjAakrzudmWw45v6jjP8bgpoqvBIsnnIa3kFdoDInHKE3
ZNalGekuzdy2IP3TuJNQlWz+QLyn2WW8WTYvIf1Sla+sf4QyptRvlbo2U/+gFjbTttEOGsPgOGlM
sLuqw4qe0G9WQgVUAyIuKzQ1obdPmd0bHWtRI6lQMpGL/fhUCybntPJ9MkwtVXm4axnYnG1JB0H7
Q4YW7BfoO95emIXH+eoDZpcIEg8DlbIIaY/ekgeS/gzhD0rUaee2a9oKC/0FGCw0QKfmEDhdf/fI
xQmT+KIRGzxGnlg6CikOnVUcJMuJ7zuncjKXbvd6aIbOuE893xkp0oqS6TspQtgn7Z1BTJeAB4Nb
eTeWfMCrr5pdMrRgXCcM+CrQW74qPjkCNjvBZzn7lQNRXx3t29A1C2/lLl24bsCpw+sqOMshfP43
S3MxGalaqOAUpszLRhVblDezFs4RUsol2vbi19urvHDgJUFDNyyKchNZwMwFQwFWp3lfMk9ruOjc
ITolssr8ld28UD7QIaIGjj4QXoJFZN6rohh5KPo6YPoazUklyA71LYOFFqiaio5UmjeivIoqvQ8P
N7UiCBgNvUl7zZSHJ7Xa1TW46ypuU4Q2dIZvz8DSSUNf3SSFgbOGDpfZBRTrgTAko8a8GF1QzKnS
g6wUBNqO3yK4MFCsBKMwYmlofXNmWboBv3LQFkJTiL1cfMD8qKdxhAsZ0PH0DIYv5723X63gMyGn
nw0qKxvwupaBKb51EAEd9vgvazm4hZMOFoAJMA0sFpicZu+bWHYItiqEUxWw68gW+b11TDbO/Uj4
e/W+P0QP9TbebW5P+wIIDaO+sDrbeU0/gs9JBHBp3zgUiAmS3JVEcu6d58fU/W7IoXcOX5oJWGu/
3bGjZ658wFJ0fPUBs6AAcwH3VJ6iY7wDggNKn85iH2IAiNbTyru6NMMofMsgDUA7PUgxr1/2Iec5
NRh4eKDoP1NQqGDnbHwe081gbDV97bAtvKgSeu0AJIaSB/b07OZW4SpkNRNGL0xN6bX9SACjQPLt
gajW18vLXWejPRbUid9PVYKRrk3rmvXp5xfXlxZypd5rsN6UR3Bw4t6U0PhDDH8kg2SWcGVA7JJs
tNAUn8PyLrRv76uFEu0kzIrE43SoJtWDa/s0SdSkaAZAq6DhfQwFogc/AALsQ0Sy1D8Eyv3YbYKG
DPyK5YVFvjI8H3jVa+BrYoin4o0o7AKViPpBkzuSi2aYr0RvCzEiOmkgOAJQqjKph1+P0iiLltMr
hBWNdOg+ZeOnYs+GtjKiBTg6IqMpLQDpUVCGzOO0EhGi0Bh4HSRyHszeVl7jP+oPOwgOKO9NxSnJ
++h0Fm+OB93tPwTn+OwC2jCaxQde6fLQ2Yc3tDnsbPdwsD+GrWDLoVVvX0bz8Lbb/ZxWbrKlFZA1
MPKLIHfAVTa7SLWs4/s4FwePFifQVRqlZSTotGmgOgOn+fY+WygLQU/kwthsn1VoauW1CMb2x3v1
g1qgW/eI9thsvlzXRlc0CCQ5cK6LL/3qhb0Q/VyZnu20zpBaQDCFwRPdEm5RRD6d/Z/zsUYXGT0b
7u6D2yorN9jSbXllc7bh+rrI/EaBzZSUZ428xtujcFec45XrYylYl4HAhpImKJMAVJrZoXJTc2OH
aYUQKjgEc1NFzAFKaegAm+g9Rf+D09j6a2qV99xWe/ijPIP24nlN02ehFIbVvfiM2ZvY+bE/hD0+
A4TxAnh87xpMrrgbX235nvO6T/RaMjTvgfN1+ySgn1BZ2V7T7pkFYoCg4w/0s9ASos2WWPbrHLOA
kzfk33V8V+uPt7fvXzDtbwMILkR0Z/9GoI7xiGIqq5kHOMd7t5Ws8SCf9R2w+yrgBNRCucCt7GRb
Vpbmek8ojRjWzyQSAHI17qFDA2MDCaEBqZO1U7w89H9fNnuXEQKXfMoa5kUaX++TQNHvFJ0+3R7/
NH83hv8X233xSjW90UhCUcGIL76JYtCeywzeJbqWshX5rsXhoN0NUHfQsP/KrQYDGhfaEhMdxuFT
qaPXXlp78NdMTPfixWAkpVa62G+Zd24HM4UABJb0vnD+YoIO6Rbth6pkvu2eUKO+PYuLp1W5GNx8
rUTGjcJfy6/i7uhI6DPL3cfIheNulZb9JmJ/bH6MLUVVZS2ztriE/2zP0+VqJuld2XbM61Rl0/Nn
3vjk1dG+PcKld/ZigNrMc+MbjoGfCJsxyL8bqBOzFyFy4jC1/gMzaDlBkho7BZXK6xVkNQh8Ookx
rygCU28+A8npiqcaofdtO0vBDvyFf4ZmWyUdE/CoiAPzdKG20wzd2opfEeygnGRo3A4BHE4iJNNi
8UeKNbMA817XoTzlK7JTamwbiPLZYOnKDp6s/jqNF18120aSAjC8wWMpRxQxn8VaT5yQVgBKNsCf
hGGZnIZO/qw4XVqBEi7E2pgOVD3QQ4i+TWU6WRcnJ4U0iK9w6Iqui+bUi5FdlqdhPCuZuOeNtYz7
Aiwe1R20GoiIgNEeOk9Es4xD1F8iL+vXAMtEllqRzABinNRQ0hv/yA1a+3b0pQGTC+g62I+amqME
5sOVfObiWz4RY0z1M7yx85OjKJ0B4RqggMufNHj1Bdmikp13x1j60GQHKqskh6rOaLyubL4prT9f
5onEbCqq6TLqd9ezHYZix/tdwAPswZs50sRH7g4y9A/+S7iSQ1nKpYLGctKBhMQBMAgzNyIbWBdk
Yjp6lvAigNTk021R7M5I/dKu3IELzhheUAjxoEiowE+eWZISdaz8DLWMeNu0JrNqIODYQOjjWmQD
4ujf8wf0NDpeFbAwyEi0X89fm9RykxRw+g0olhwNNvqqXTdIBjugNxZ0QstGDM1y9GXmUFHjPksm
+69DzjrO5fWMqSSYAkOShDgSZi6FCmhkO5XLv5kUNslzm0HdED0SuhwQPgD43YQQaZI9QjW9Buio
KpGHiGhe0IPeaJFqq4Vs5HaeInv7J6GJzzuQlON0JFj1PDJ1WeEHq5I7PrtnYapMumPoWLanltLM
yVogWYkoNSBdMCAKIZEgGYbIYn0Qq9t+7I2TlHZUus+1nNG9PORicKzCqOIsNeR8iaSCWPDumKOO
sgexghjfp1mjVK9arnX5QxdHlbEtub7g3KAAs7xZd3InmO3YU9kxGJWEfV4MQ7UTU9Wfagiirx5F
gS/RnNL7kuBktA6ecQeG7CkdIlofQ0UJNbMC5zck7ZQShLN5FcWI8gwZpOeGKkfNA2tigPYbxuXS
3UD9pjPlsRjQmjGkkMCLfC4BE49I+dZWfFEKN0Klswi0TiWfeLlMu+xLUVIg2Qkb5Cj6hH88gFgq
8XMuvEN9QC4gUd0b8kZjIOY/aWUboqdsqCSOiI1Y5jatNTpg6isWjabep3n6noGxSrUjJAzqr0YX
g+pLrts0AHvVWHPZps1lo98FHKfEZzDahLEdoguWPudJLCYlqWp00kHRII3Vu67TlMiD/EKANjbU
gNBEbySsQL2n6gwk5YOg1SKzq9VMeAzyvh0tir+XDSmVFv8ujCzzEkNICrsvgi7Y1xUSIz80ECLa
7+qOKuEd17aq8oZfUwAekWp9995ITdNAwy4znulIh4EwKBqKdtmmNLf8EoTMtpjmBr7IiDV211Rc
GNrtEIuqG+Q0ig8tdOShEybKfqIckKDhor1f+Xx25CgSYi4uEB2/FB3me2mUW46kXZcze4jyLLD5
3K/L1KyrXElMvUQ/MOiv6myongNIHEoxlFOMPnsqikIbD5lWQnCEioxypsyhPWojZYko2aqGSRJI
gWRFb+FbmmDbQGQ1A1t3lgl2y1VSui9zPsPkhX2jQDIVXo2A1rcm0RlBs6TBka7u03Kbpr1QPoCB
gGqA9w7lMGz8iKv5J0VngMyMhlrp70GvafHnmFeF4gYDp9YofKhRZ3c+NQZTFKMudAQ1SCQslcTk
u1EFS5IaVW25E8JBBWlFIba8S+uKZmBsKQXji8tSCCLwQRso1gi9t28DKZ7QgZRlEN6HVRFyd0KV
CYlN06BsbE6PWO4IkcgXFel4jo5WgGYU/afPMs4GXcv4wkDtE0D1qGffK4/MwpMOumQUXcGVhl6Q
OfeTPHYJXuF89KImQlHZ2Hexx/NbLfJQoySGcmTZe6c/l8kn8DikDKMfxgrL8L+jFDyvxs/K5yy8
ef/FfCWBwQ0F79nzUKVjBqDJVOoOHK4hEK0TXKSTdSIoll66t61Nv2z2wKKqjuQfakYY/bxJOjME
nwPvKu9lqp46EqefFT1yMr6NrZgfUue2tYWwA08eZKzgtYDRYy64AP1oOOAdmhiHWCmtrIkCG7iZ
t9tGhEUr6AaFiALgCiAevn70pKbVYz5E+yLl0GCOcLwt7oQW09cgOa88KyMaMRqCwKuxaQBKDaOy
cl231NX+1CXfGReuCGoxrCjU02fPL8reQZIIcN/SO/UcTDnjdqdV+9yJxy36iYD653rTOCQVGdZK
+kuB1tQYO+mpgj8HAfv1LGiUUjUuW97rgg8mPuX0JWpkgmqnPH6kEdQP+oewTnZhIj81UbeNOd8t
J5611xaFqrQx9WhTAu3WfJRhbinBjzIiu7+GlhcXth9EwNDRKsARAjzr+iPHUaViIiMDKh+Pryi0
vu99UAx9MccvCH0ZH3Ow/dyhlAEtQiC1zysbZeGkqRfW597REECMA3fz6LF61z72Gkm1F55zmHSK
agDmqzUNmYW2YRA1Y0kmwnRpyhVdDzfL9Q4SwirceUYGLTZZYNh+5NtDcsfjxpbDI2p8O/45FW0R
yJbbw13oPtdBg4okMOgKRPhNs2QnLaM0Zw06MpHQbonv2/oOiGb6RA/dZnzlSrc+61vVEvapbqrH
GlpBLmOWhiJ64Or1rgGTRmGfQwepq/i05hQvBHQA5oGUDOKYmi4os0Mb5AxwxqjjPb9UK7PvSlTR
hAQ8PHgqiMiwH5IRFKcR48qVgH2pagvVXfBaK+DEhXzCtEkvQjpjLJOsF3oe+RYinkb9kdXgURg+
tV2VuIbgRLLJfpjbFyZKjs1d9BxGK/HVkpuOjTgl58Gk/4srTRbLKkmQvPKoQntr7NKBiCXoBwq/
W2PFWLodIYWFyi0iHUVE6+P1aHkFLiCg5fzfNB7S8YBbv9evBdkVK0/LAqp8Uq3+Z2ka9cW81i3Y
jiU+5ZEA7kDXBUofMv2ttZkVbFQXarMmMBMEZfuoIzsAahUXnD/t82D93N75iyt8+SWzcxdRLVMb
BV+CWuX0EUc0s7oP6O6srcMuRpfuSllhKRl8NfTJ5bgYetHAqcmk/zI4scJbXUeQ75/G19mBaZrQ
eV053n/dlNlTfmVzdoLiOhCloMXCAkb7+WncubvAMkEKvFpMmO6JW4Zml3bUa23L4H6is8+xxn3h
yFsztbqjtRaSLzzkCvAM0wMqgs9n3tmtxGmhd8DoezkJIvM9rOwKb0ICPI5Ppk7U1voTrziDS9eQ
KgCQJqOUjHLubOFo7OdiVTPecxTOFB650dydxDX1xjUjs5VSkdRQSgojdAuh14OBU2ECumRYK9t+
+tj5Ql0OZrZQVONqJgq4UyG4lL/QN+i5n2PjFN4DAQ3anT2EhxBB0NhudDvUiLx2CpY2iqrhtUHZ
EQSr+uwC6HMDgcrQCx6a/hqfJJAQBrUidfTXO89M1tqulnaLjiIQSI+R6FDmYgxqWep678uDx+XC
Nq/3Qso7tyd0qYIHupF/JmYDKjU1VUZOGrzxCX7KOfl4d9Anva32oDF/hGAVMY4QrMzIHUAYJwS7
f1bsL7hLV/Zn91iecDrEKzFE3VMq9Bda78+IWFzdityk302NrbhcNhzuFt9W/qy19K5N8Oxs8ALr
U6oDE11Qdqer+ablkJW8PcRpBPMteznDs6NRFziWfaWhUBk44M22EYfpRenUfvn8HxhCKRwcpaj8
SnMhbqUKFXmUYiBewwnGYzQ/+ejI8va2FWlpxZDAREUOSLWJ9uP6IYhoxNJc94EjlwjeAeF1MF+r
V+sVeHIws6WmgA7N/i0ybbsgENIe9k9e/WCuXdnTvpzP6uVXzFauTLQ0rmIO5F7FKVSOnLrv1yjK
lhbu0sRs4WgkoG8JWgkAZeYk0QagH+FBt+BQlczbc7qUjEa8Di5/xDaA/qmza62JJDGHjvmUP1Ve
042wR+9R/JluQZlMAUr/vG1u0W2+MPcr9132egjNapAZIWWEHhWA0JiFfvZtbqJqdQBXk+29+fcv
X3DYoOz1dGrJqmzdQqRyOeR5UalPoyCVxxBIkeFYaiBoK068bgWovfboYVfqj6i1uSRam+mFfQMG
DmBF8AZPZE6z3RurfNSGDTfxK9X2K3OsfHApZ4O2GTiFDo2A9u25XmpouTI426jjkI1MVwLeYyVQ
nUDXNr2Zd0h+JBb7bJOR6NSsgGwsuq8gcIvijhPuOclS4VGqbi+7VWQjsSczwwzWajELj6mKzh6k
oMHUPal+X59kSJtwDZeCeg/p8HcdNAIfdbJS1Fo0AQwB7nggkSAbdm2iavzYqDqE7CnhDDJuDI+d
qbcyxQvOB/KG/4zM1hSKqW2jIl2Hrr/KEsFwGu1SF1tZNS1ndIpDtlUOTq+a0MhACNq4SBqUT+GO
32fHyFmL+pYjYihno8MOWgVgC7seMirqnRhoBe8FmvwVt5Et1tuqT2yO/kAYV+2dmPtuIwf6QyRb
Rags+CcqMiQiWKBRWvsFmdDyjMXSWPJezzjC2teI8C1v8ipJKODSI0EwRsJMcPJwJFxxpvHD7bVY
Ku+pMuhI0b2FIioSY9ejb+mY6lmItfDjp1Z9LZCsd9uzHphhCJEG+UlCWUiuechyunUIIQerae8l
cCnd/ozpvpy9DkBywkmDTgr0zeaE4EiNFmpEVd4TVSLxD+W5MqxoW4eWDNnTYaVnYdrDv40hwpfk
iWpvzmOm6fUo98jge4IOmD7OkSQjQb7ieS48RhjRPyOzF2IoS5HFHYwYtcvUMxjnBWQCu9fb87ZU
Mrw0M0+xJV1ZizLHYf8MmqkZb013TuN9GJ505UiZ3SFrK6w4FIvTN2WFJaiHovQ/G1nONAHJ8VDw
ILZn3HXByq+XF2fu3++fD6lJSvQR8LnoSUGgDqTm5ejE81ohOgGv0oxEwZgNJIuz8UPoq/SJg5SC
TFCbyUorhueM6oOB/D2RA0h7O/1QUDtWfBB99gYiHjsBNf8eDyqHo0YNqSZDLCCn7jctPMkReq0K
4fUSitmFD85JO+255A9LafseoiLfE1aNeBcQyo8B0Xv0D5nZ2BgiyOGGJCZR3QuZKyhd35gFvDtQ
6nOIQMysSJV7vkNS004lKp9zIdNlawB3LLi1lajJ3WIYQydWRzD2+krJvVZ9xZjzn+yWi6mdXXV1
l6cGKq+IhpoacZ+2AbUT0gGjOYTQQLhtbClSQXbnv/fJX7/0IgHB99JQcl0seNVBsJwamhJ0OzrR
Rv92RLO5Hx+hv3w3HHSwo4X79jlGg8TKFyy4LFdfMF2+F1/Q8jJafMtpp/IPOgehXVSk7hXpUFK7
GB9QhGPFRs90i1YOX77KqmF1ambJ/mkInaQBtYL+YNC1pu6lx+9yWqYQ5+KjwlxBzVPFxUBrG/cP
P5rUfxFXgUZLD/mlmdlDPtQNargFzICyPJYOWmh3hishxE/rlQO7mOYHelWeOm/ACjcv4BjjJCgs
YKEVokBTC+m0PboyIFGQ4l6NgajlD/ImJOKG7uJT/wnd13JK9a1mn6bd++tev/iO2cwmRZjl6EwX
vLSzmocGwpV7/ZCNxEZp+eX21lrKdE0gR2QWJ37KX7KLfEhZO+SZ4PFQc3XRJil0SBZbxil43flf
9X0BRYunzYrRhUjuyuhsTf2xTIdBzQUv3MI5q0mmTlNcAZNi6fedVxUOXdPQWLyMJYh0aBOe+hdk
WwxCHwLChYB0g7jLM6utbTFcefwXT8SFjZkLEgRFnRYCbEDRlD+pmc1nXo56GBnWGtQWny6o+uDR
QqEH/UrXZw9rlik1mkE9nbo+/VTUPZ+vOBfT6/drE+rSpAMLH/oXFLjJx15iqDN5eW6XUC9AC1Rw
KFTCPyhsG60Rea5Zm03dEAYtlXJYq3yXAd5+70/xZ4Ju72IlEFu8Ty7GNS3ixbXFj00SiB0s6dRq
4AmHD2Vsd90nGg9v7/Kl3QA0nwaveMILzdv6xWoIwgbekxf9JAEoEZsIwL63nAcXuPqfvIeXtmaD
ypGS6LO2Er3xnodPYUSEE74kdHAZuZnfV7tiLZxd2oCXBqf1vJhFtY0UbTBgMEGLRZxtJOWVft+e
v6UtcWFinivQRzBNSD5MtCBwtcfDe7fPzrpghSuF08W46dLQzJkoenCqKQEMKSUYgQLdDMezD+75
6mPEmoGGnMlP7VMZtoRF6vb2IBf93kvj01V5MZE6y4OO5pnohQZEuSwsHhTFBaQfT4CorAmLrg51
5kj4IEKqOxFDrSuHNmZOt0HxwNW74hDljyPPTNo4UbupV5Vil/fLRHABbg3IRUw/vximXMtlKtJa
9FJIOE5lYUsH9ae8qYp79kwdJduyJrD1wgIYSXXGVeTtQr4V1C9gFYGE+l8pnmv7Yp1zPs4oKviN
WTVPGXgjLGYqtpTvhNjl1UMtb5lsGQ9GtBI/LaUtr0zPjgonDlXTIG71lC8n2SjOuMXxrA6QRwKN
owMV+8wszQS8RFvtJG9ACUR34l7kiYg/nMu58mE0AZ9s3Ns7b+lB/DcjgKNez0isQFcDWUHIH0CD
D3kv9BjcNrB0ftFIAjg1IKdTPfbaQMCVBfP7SvB6QDLcIrT6gqCfPXgGWmPFQV5qO0PHGXoGp2QM
uqVm99+QgyMgkBl8UUv49C2Qq+6Quj9Nmkb/+0Hh8UBZBOQZKgjZrwfFhoomQS8IHkr+fdJtfCO3
mFjbfZdYVVUSoBDBHrJidKnOrKIjRpFQkuCFX3Ifha/x3VDoiMFBdT8CjDjY9YNy9oHetZOnfb5f
8+2X8sKggUZvMjwmQHjnufZOkrpxAFxw4hCvDsfepRopHTOw5MfbE7rogKJKAc5ghLQ8QEPXM1qy
KgHG3Bcgdvzec9+ctu2DP2q9zezCrWJTDC2et6vKjN7ifl8KK4/00ia9tD6dkot7iZPrwfDzybq6
b3NX/iiDl0TfVsG9AjjJarPxwjWEBjlkh9DsjSTwnOueRTV+NEQiyOGS0RQhjWaQcnyVMht9HACi
I11kV8cs2aRfdWk/ydQG3S3w4BtlCxVJFvxkwcSD/XZ7DRa+atIuRn8MUFQAAM8ewHoE21M+dbRN
WYSxjMDfvlbvWjqhVzZm71w7pJ0qZrDB1bLTc6kjc/JBrb2+3bDqGAdHxllhpZtF3jt5eS9U/+cv
mB1diH6I7Zig4JgPQMp1bjUiUq9lm8E7E7h94wf7rgT43m9I3TNHNtJtWa+AUxZnGkwLIBfQZMQi
s+0GOp6atYwfvEHq3pmvmVwcryzmAkkxlKgvbMxcaV3LC60cMdODO7jxIdyG29p+h84d/rgNYY/I
MW3/klDvnlqylgheKjvAPPCPqBr/PVnXJwr4YCiWM1Q2IZv0GaBvjzNBurhJTBcVVW/iawKbwCZ0
T2sCYAsP2qXhOUBwaFAgVw0UdFvozqt3WvvRZ69UXakrrFmZnRU9H/O+q7CLmjRKTaNsH+pU34wx
cm58yzm3D+b/MJlAr0P9U8RFPDs1Rfj/J7M1G+t4vM+c2o3skTwSzCZIzNstKLFOf9ZILJe2KQI/
wEHQhD8JO8/WkPHKAMIuFHTVXRI8ikDB3x7Y34tuFl0iJvpvC3PnXpBYXCGrBTQn6QdTP0KVF62Q
98/YnFBVPhtH48jMhnylJsO+BY28JdpsCxZ3VFe+Xwi3a1zFFEwk2U1OIv1aGn+JH+Hq+2bLzNFG
CbII3weUE/KLyPpRJ3ZyNz/6D/6k+GXfgQ8ucSo3daiNLC5a7DgnM+F03J6ppZf46ktmWyDVewP1
5hG9NMFGNsHN8Y6+3ON4N8T/yWa7XJPZBalqlYCWcwBIUwy5niYdQ9a3odURoCFA8g1abXiJ/R6c
MCsezl9n8NZ+mHbkxTuc4DZJDfWv7ffnEbZBs0TCbUrgdhAsOiMPX61T2B1pNt+HF5B3ETRUZiY9
Bla9X4VnLD5XqOMIwoT4BQfh7HtkuZYkPxynhusK3Rib/KRbfXUnS0+pIFhAdbc6SUBluV1Z7YVM
L6TW/tmdeUNQwmn1hsKu6EJH8bX+9g2CTt+N9X+0M11zF/PdRb3UBwnsJKRx+J2ljCA47MmfFTNL
t6UG6gLwGmoAAM+JyTrIeIil2vMwo3zdQ0PPhWYeH1vjGd1g0H7271aircXjcmlxNrARjVOS0MNi
WTxkCrpfZLOnSCeiJ787hEdDufPX4BpLMbwOjw44YBFt66g+Xk8mx8tqKTNg0I6dhdTfewSVwq2h
khZtK/bKjC5tkEtbs0gnQl5YF5MBYVtLjq+9jh59bTxa9qpw+AL/P6INjEjUcQoEeCvXo9LDwTfK
XgC4ldfN1i21g4FTKOzSrUseJ9Vcp3bMn+yog9nDPe2l57N8dzasvMZVuLaq03GbXw/QowGbCqjZ
0E0wD1brccwEGaM+xq/BSTOFndm4k4rvDw7/yqaVFjKEGPg/Y7O7v9eo3wfVtJz70fl8d95bt3f1
nYOt+/homB2h+4fnb/vF/ijNl8plHjU31Das4Gk93lxCv+r4Fn4SudYVZQ6V6JmeUINDLaDp5Gw/
JKlVGVTHmo/oPgSkeaeIbWgZI8vveS6YmF4GbZ9kan6O1IzfKijNuTE/anddHk1dZ0XvotNKu6/x
D4nawFi5wRZdFl0Hfw9abRX4LbMbjBujsBg5f8orWL6r8USGtjBvxRsLb6OxPeWfP5wFuYptS3Rz
DfSytHS6AfQDKjgAfcxRrmAR0MM+Rwa+Hu1R+JSE54FzQlIow8qDtWZo2rAX96cep1LoI9nvdZr3
LreFGXWnAhNarDFLL7rzl0OazWesSjmGhDSKlhEIBsIfaVEBtqu3UCcKevmglUmSB31fmBxH/mzO
K/fN0smbKHinmgnoUOfLmaK5MKApzBdVYFLtqEjfcgwO7yhCm93PXw5lNNx1JSqOpC52QmAn8vh8
+yMW9xTyA1P3LSCp6Ba/nu0mK3yqJ43gZYE7KSAYHy+14zYQnAFjavB2t9udtDfcOsKaZJOw8ICB
Rh3sUWhmw3U494T1lJO0sdIn1FZCoNtd9/Y4YL5Bq7M5SQ8tWXH3lpYb8lAa0i7TpKNL93qoLNGp
HE3zvZfQMs3IS/UzSSdB2IGgFJKZhlXuM1Panjeb25M8+fSzK9ZAkg6BxsR9h26Ga8Mlw/0jVSK6
13rHyN7L4KvpDxQaOwA2S7EFOpSVGGAayS2DsyOkiBn6JpFo8+IvIT9qQmWp+lqX0MIxRaAt8ODN
RF8zLqTrQaUiqL/yEjbS7jh09mhGI1rlVmgMlqBHV1Zm21NW87oII1gZazPY3UenZMPboLP7Eo0A
ykDqBm/iJu3PfGGvbJelzOCUSUCKDg2XIp6J6wFGaihHRofbVs+gx6E/GcIhT+0UvaAZKVlrVVxJ
2DcYpQfOpLW3pqS4MHRcDqB8mhoL4LXOKRyiQhbSbmxENJ2JJ+1rgmIktitod/yrH5ENUAi17dvj
w+29uqAMc212tq6jHHIZyFpFL6tO6hBYYgZs3dFw9H5TdUQHWX6hOYaFT0jDD+WRR55DseRDdzYS
8MeueCe/7wh8jIjudIwfhfS5vloX9HWCWFaE+7eNSLhfKcQuxCLXv392UJBCl3raQrsNqEmials5
Ck2kFk1l3GfVk6xCMa4+GrFVDtt8PDbd2h77fVCv7c8mG0kI1qXT+MSB5C/soVae/cTy08fE/xg/
EvVe603tTw6yGcBYby/0gmt9bXt2tApt6KRSwdgpOAQqp6sLwuUP7KWsNxUaLG25Xisl/L4yYFEG
UA+VC0AZ510rrdgMiQJ+L09KGgrQJt+lGtFais41rVflJy6RUrBwdeOomH0WKhC0r0DrQuSSB7ow
CWkXuoABxMcxTYoCjM89+0zGfvjI+XT8k2tBmdq3J2nti2chwQh+BNFQgQ6q5BBMmepGQrNnEu4V
VpuxTlesLewGIMUn6O4E9/xFIyIITaHn6FDxIuVFLrd6/Jy2zu0B/X6KIPsEgUTApSfykHn3SUv1
XsqGbsK/QOGqpuZQ1lsuTCytOEvU6mlq5vla+uO3o4NUF/CrE085sPBzoVbNaI22lWUARJIqBhUP
/WBdyK24jQv+BKyIqKeAHAWMfn9jjwu/MevlNPCjUPTUGj3BdFdXJJKPbQiFCOo7XVfGpK5GS2+d
KH2tqNumpxTseUr8tUbgtFB4wadIkgKWRmSj0bpx/XT8P+q+rLlxY8n6r3T4HR7syxdzb8RUASC4
k6IoSnpBUBv2fcev/w7UtpuCeImx3yb8YHfLQtZeWZknz3GKoJKDOuKP9jq9B3+eLhmgVU6XhW6o
pDdikQgTftyV9DNMDqBvlIrgwhiHAxhX7SpWQpqu2ycEbM7QYxR1btPSTaBL/8B3QwQaVbADzT4H
6p/RvsCDSVG8JgSAAKoCBiCM6Rt75mlEQdHBQVyYVI8y/vKuOfmz2wv4yqsNmUiMLNBGYHhDbebX
sfU6mbEZOB5HNyHIYYGN0LLn5VIBkR2U6kpj8Z7Ngbw/4tk4v2166NRXr+qL5bFeFmrhotDhU+HI
1QFl0hkLAr8GsE2jB6vcFCnOVD/5kfvB8H2TMAz6yX6kerYR9LmziChK8OxtboioybERPCxngUuy
qVza1a10Mcafj4aLrVSqvRjZAWynIH4h1SzWnaWAQifKugZlwMyyxPjS6PQPwj1fh3jkKZfw3qtA
gWEl1YOzSMOt1K4kyt7DuQinFOuv3YCIKUE5B2FBVOgoo6UUlwisqVoLdEq7bGtaa+TNkcxU0wGP
btxzX0zBYa4d8BcGx7SjfM9pkKivceUCWAxyFh7sLbq8Ql2xtGhWZ/u0CPH+mHq5T1kdrSQEudsy
a2EV9GZsTIsKROf/qGeo1ZfxlBu0BUcHAtPwVRn4ArA2/EPJiHOB6/US/JESf8wEojLziFWfufij
sEHgZPK+xdhWU0xcAcN8jTaoBF4UwDtxi3Ig5f56NIRukKSsFwvHhrbz8KWaOybGc8pvGrICN6yM
JzEFaxOKvmBlEM0Tn1u9mnHP2WMyRwp/Knh/pSQc9z0erUNtMSiWx89z22XcyAUjIHCzrflYeqbc
LNoO5Sd0z1gcMtxGQFI9AU/IvTzhjVw57r6YHnyji0OgLXopSCSYDlB4o1HP2wkLGxKhL5Ocv9cu
ry+mRqvHzzk2ZASYWgLusd8rhwT+HxVfkdGchF9c2Q2oHcHDSpYH9OAnUvmiWxUvO4kmJAJIweN7
npqRBVrHQmdNI3nC/Om374xrr7gv5obmXJjrhM5WOhtd0yHpu1YeHaOIqb1it9XBknTp3uoPExav
rk9xgFkD1sICx/rVIjQ2vSxKK3TQiUktGLy69l+8PQgtiLir8zu2XxVxoheTt8bVBQORJ/CkgKUI
rKAjw1Cj4Zqg4Y86ODN7PCF8ugHh17E5IKCzn5rIK+CvIXaEExpK5mAeF0dvt1INqs4tUwA+IiNl
9UCjduXpIRuClCQwnFDVwRgEkZZVmnqkSRPiCntOgXPkNkbdHblw6faLEBzWRWKVAGekq4CH7MWh
4aiYU/lZgL5Xp7P1W4j8xpRQ0NWNzSH6rw3pZ0SfR4PlpkAzN1LFHx/Am0Zqax7Q2mJxcOHlBWra
+I5f6oWCOC4YRm4vkCuEFxi4C9Pj3dZkUhA5uA+6PQ+t+VwvdXtf6xqRPCKc2NwwnhATo6JHnp5m
m3oN6bipSt+rOx5OOo/MFcra4LZ/XSutg5orjcfVKxAoOToJtTnw7qJcc9/8gzf28B74y9RopGXb
A363h6kHXX8UF5lDAoZwaxbOk2WJEyiUKxKRGFxE+7RB6AxvnZE1RMUUJw9w7UmPxZl9UJatXt8L
m8C4V+hsxYFTwyXuPj8eDsLxmEMm8hRbK4iWLw57qJDenukr0ZMvbRlNtNJ2OFMZFTBp1IGCo8aU
REy3OBVJuLbvwTKKUmdg2iDuNcog1VKmBJ3aC8dSuvM1EsUzx2jhtsWGFxxv9+iaVww+yl+2Rr5M
x7S8DXI9HG46ila0AwTSX7wjY3TmKj5DeX5hpfSDTli9FhP7YnV0pNbIQhR+wwvHITQPEtmVvZAX
9T10B3bGapVDZvLc99S1JFq83e7wtdsKBB94scvgpgDK9us+8ewy7qtAxitApXXtkObgN0+3TVxb
JWBwQ6CRByRF+nzMXtxQee+B0K5A58IOYFkNpLnVyo8W7kQo70qt1/CkALsA4sVD9Ge0GvnSUZWI
QVcalHl1D84Jlb27AhXqtUUgMP6KBYrn6itEOhnjRSiI2824idGUrw3nZRtGHmIhiS5YGVXhmEhg
niR8UITSLBZ67aRlbnYsg6QDA6KkvMu2Jld6Utko5hYZV1m3To8aPS2ry8gomw78hlmYdQKRAngZ
RE4D9oWPRABmkhrJHpJlTCFRwQFpI+o77BhlsZwfIobkSPFrKItRaMp2pBg5U730KAXZdG6VQgw7
76sn4OSrec+1VaZHGiMdFb6Q70FcG+74JK8RTij5NKNggs0SKsSyAJcCSCMH/+12T36i5Ihhcmlq
MWJUoDRd0QAEd311HUhCaKWh0ltuKjtvvIRcLK1ECeT6cRlzpI/qcqHGPDMPU3A2kpBLlZqmfFjF
qGYP2caIc1RJEnCDAdIcu/mZDZucJXLTVDZFHW3wEmGoCjJIqdXk9iq9emP8mjpojXzdCY1Xo+IS
whhH/z5TAT6WDhpIM/mEMHN3aRuaYzruRLDsSgrgcsnCX/xqs1PloouRCj26K5m6h62vO3tuxoHo
LTTCmTSxEa/k4mAOmV3UN2O3f0Pyo1Q01vzYxuo03JVem2uo1WQADCXkUdqCEuqcpCAM1eWQUiaZ
6RO3xfXeyog7Itcx8PGNNockenYnt5F4FGu9ZvZ9sg8eRBTw5ISdY00pAhhcinXVbropzNrw5fGT
SvhleXyDOAkfpb3kiUftkU9pQIR8xierpJ4V9W7CHbh6AsC3AFEzzlRpDL1ArSZoaNtYxGP4UevW
VY1k/kRW4fpJd2FD/LpsorTjPYmFjdxcL8EWCBIVV797t01nVUP3Z2EdPixl/qBOvk2vdg5QRpED
1hlPxuHnF0c5I/RMxzm9eFx6MHN7Aw6Oy7c5uvj2yGOrENZVhOHb3dFYHF0A825///oGvzAw8pwU
qfXBbQkDqm/ZMxeAv8ekRqpNRJpNSUkv7JNKJlqyasoJp+3T27zVt9HVlIG5NUozmE6M9fp5awJF
RZoMOBzQr61W2XyzWfBEPyg+gYL67W5f9cYH+Omfczbada3jp77jsuJQDrDuPp7xHiGigcKd+V24
nKUfp6fofrM4AtmxtwQIAt82f33T/zI/RosyXMoKjY+u14/cajs8AGwd+qHd9lAClTjzJ1bRVXt4
sMHvx/sU4PfRULfgteY4D0dqMBDcQdVB0kuju1+AOPPNniK4u+aZXhobja3WNr7Td5JwhCh6sFBo
eGdxTxMDONwB47WDucOJAg5XxN1H+yKuA6e0q1A8rhE6XLImtfZv1pSQ8RXsAnxeAG8Q3uLgqrFj
DxT7QpUUnJBeTu0P8yUjsY174UVbbudPteHeqbm+oaBKPtbHQJ8IKVzzEAHAGxhxITSLFnw9VkKl
igRoqYlHX37JunOX3EfMueON2yN5BaiKPl6YGfWREYQ4lAsBp9fjcGq6tN75QDJl5OUeYtvYDyIh
K2avkmZFSyoHYPPzINTCQMAFZEYVsgG3G3R19QCzAdQoB6TD+D5MXT5j+U4Rj+wzsw2bmVzNE15H
ZYM8kXO/bkiGrpmGZyOm9+v4KjyoqBPVlY6lrsqm8MLaVhwbdWClU6zNgnBttSInNRApS6g8HnlR
jOMwaRTBVGIU0CFiDr3ZCzScP6+htpQeUEz77gx5lJBw+/DDAEX7PbgFox2qhT0dXGfH20N8LdOA
PDBoihQBYVsQbX7tuh0xGue4WFr6uqHrfJUQpNtpfgqX0UpauDIkwad27BV9aKziC5uj61mVEFUt
Q9iEo4HoB/h0yTPumIOJZUZmr2RllBk1rIGTcq8/THT42gSgGAiwEqCQAGsdHRdFKQ4MBDhvmUMa
aqYQPqrunQAWnzY2QGTstyn42Gdwvxis7qkA+dU79tL66I4VvbpPRLUbur7W8512UliU5BLVpx+g
A7Mm+jospvHRCK9AHvC7iF2PI3S9arcc48niMUKZSjmHxGROY1fRA79Gvbaqt75euq+3jV69yy+N
jnygyuviIoV7C5/94dFeA2JF1tuCzN+b3W53SlYrgW6oZdGHqePiioOEWn7k7uG/gzhZHu3iIPNt
Xy4i6ch/gDykaWaVDiqZdkq9dWj/aFC/mBntmER0wqCEOAGiLX06630VY8p4Pu1syKzcHstr0RZA
ruHJghccbKPjJ7sDwUGprzPpiFgkGSgk72a7Gc2JO8grLie2xrDtvnQMlxusYV9A3wSXzOiWCXo2
a0LJaY6xGjq6W6FjVeNWE7fM98DrYAYKdtB8GK7TcZ1YI6mxlDtqfWy3wYbTBStaIzL+DjatmUel
9ak0RL3QtXo/0T3t224YGR7tPcmT/BhMM83RkTd2vmQO5VyI5p5rAm1al2eFf4s66lJ5hWKYxAxc
80U7h6IBOedQe+ILsMHr0R1ko9fZsavmgXcCb0TI03DlznKbFDWqJgodyQXGcO6TbRLSeqUdOf+k
RtTVoRGZh9s2nUkZLTywdVnpQc52OVeSHIVjDPGt+AxZwX2hmQ6Pd65opSi/XXgAZ/qriNMbXo9o
gPwhlH0cIqlGIwAqwpdQN22Hqvp1JkUEBTtIhJfMCSwjiAuIhrsWX/xisuR82ErflsrFHA4X6sU7
R7M9JIpVpT5KKLR/gMqpUIIfdsWBaw+NUfYSYxSuMSUt9+2a/pxAERKcSFKDr398bwRuVyvDBHKm
u1UQq7IhqTpxZk7ZGJ1edYLEO2QnmuNSnKEqLV3yU3v6+jL81YvRBQRNiE7NHGwzsHfr8RbaX/VD
gCVCsqV9njg/vp1VoxEbLfmmy2Kp5gZbBEV8UmIJoSHtNzZJCUczs1ly9KD9bc2twSjgKXgDw3kD
1/TXxRF1claUbACjZVGZlR2GpOOC1kiaeR4BDdSWEKl12Skmqe+Zvk+78F9RewrI6Cdn2cWijBI/
glAnps73n9kedWQ8qlQ2sccNOF9k2wQQQrYz+c3jV+k7u81VHTzrRKx2twf9Wyxl1IzRmAPP2MVs
7DdDJj42GaSoc3TZNjzkc7JtpEzJTH8mTL9tRiRx/uz3aDP6UtKLbYnxFjOzdImkIWfr+fNc1MvX
RCJKD0b1BIxsVN5B2T2aB4qVvHLvNQTQ8MQ22DcOCL/kdHsUJmdj9PQrXK9KFOjvYOkloRVUdxJH
3RcnvddoBNmfefXYeKsAQwLpLFkPmKXX3d1uwveXPWZCAWsCXD0oGSC/+nUhQqULekSp1BwLeenJ
iBHv4p0m0BJC4emTZMektaSYhPNMAtk8Sjl8ot1x3qkVzA6SVyjKRFGKhFhuQwR/JjRrWZxLkxiY
a0fpcA8O/JJwwsfR/w7ZMZGPZTQyJ/LCbzGB8j4W53I5c9pZ6C0C6bnQdpJwuD063wMBMApqgoHB
QlCg2DaaIAGvyoKRIUDo4uD27oq+pX0LPt7M2/nCcyuzoNpZ5LzJQTqd8dA47TmvJhCp46cAig9B
2K6ihg5SpCyet6O1GzC2UkgVip8exdkjVojqE/UJD8tZMotmXkWBIuuswER5xtq+A+pJl9cxYB5I
3OOf2wMynLsX2+hbU0bjwQDuBZR9zx5ZwM2FoCEBuwHI2o4m+jx+A4wNcaPzUQA1Qh0wMJSDedDj
3lp7p2YpAeecIeWSWUY0WgoVtMvL566Kzdu9HJ1O34yPnDzH62sxKVj2WCb3ydmODj278GrL43Su
NGVmIrg2uk2/WRu55BzLqCXTYXoDJHPke69poCNS6VG+jSABdrtnk+M62u4QoWLbREJ5ZDxnDacw
M9aKoZsHIhyfljj9LcloJ2kvPmdrvGyAtwDhASeDw+TzwX9x63Be3ik9j9lEOrRWZ9CrMH3o44A+
H8hI7mWKeeZqLweqIRwVUCIBBPProVb5LDhLAZE/+qIhhVQqLX+uCVbW7eBEuuFHoc1y3Lic/Tox
vNdWDmLMLMKGYIkBtvar4T7IFEgXoyxMqFz7Qa66ZtbyyKhBzownQuR2z51XRw+Q0vTnHKt0VsL7
DU3rLNHVPMxRC9+vAy5qZoUiJvsQaLVtn/CJgQPinHZ+Yt1u77XtjHQ46owEXha1MRq5jVg3CW00
1yvMCneiy80SXVBjetvMOGj2ucQHfwM4Ehnq8OM3dl3bRYOkBug6cx3ZIurvwKG5i/ay4b81sxLs
34whGSvF9ObSrNGjOWtmSJiBenQf6NocXO7w2j2TmTjNPl9r43V52a7xOkk43hYEtEvh3+UotGqz
LDyjRXDHcZ6VBo8ZIaZ/nKH/9dr+P+c92f38fvHv/8afXyFimHugeRv98d+zd5QEnUvvHP7Qz+X5
h/Hmlf89fOGv3/j6+//+n6oo83PoneMfpMrfz9WP5OPHocQnitJ7Lca/++VTMP5H4wZbX/5gQBes
7PbVe97dvRdVWH6aRTeG//N/+8Mf759fue/S93/99ppUcTl8zYFG329//Gj+9q/fwHgDcmgV5dEa
B6E/AWqdF6vocxR+fmdzjvCdeRGef2yS/CMJg8nPvJ+L8l+/4cX8OyTekBOESMAQ6MZJ27z/9RPU
EiB0O7DciMNP4iQv3X/9xvAqfglpTBWsKTJwmcPiLZLq58+036EzgHivNgTjOFn97c/x+TLNv6b9
R1xFu8SLywIdHt+dCDHhSwNDlQDlKGW4By4OwVB1VLGxM/dULbocLBfFYz+Vtxg9m1Ai+dXE6Hou
OaHMuR4mdPXonOvHcFsrsNToIA+9mIw/OnfZmdGjaWxpDPkIFSUJNBWWEiO3dpOI0qsd0YYEKOK/
CLOMzlEnruJAdBv31NAcMkab/mSb7H268SZu+s/w+JcTYBixC0OY/MtJEblW9VO+dU8xuDVAktyD
6yPniPaCUH5NhIW0KFESYe8qhNSrOQRVN4IBjmFZV80A+l6JGWkmpxi3B/fTn73VqtG5FPqtI0Nu
0z3loJYpaWCZybtmVGYJgYT83D7Uz61I5KlS43HU6eekXgzGsIIvVqib27yYKTDLLjg9v2/n/cqH
rN6pONZLboHwza6oqS+ReLFQ7v9Bl1GqMeQWIKYFvPtX20zG+LLol+6Je4Uks5qT5Dmh1ZPqEvE+
RxXlNjA9+H7wOF9uWx4+PB7rS8OjbamBDTFnuWGpdYYCJqic9A+vUxftd48E6+zSymhnFkLtQtqn
dk9QnQZqJX1iIXcZQe17MCiiptslHkPrKRz4GH/6OaWIMiErx0NVGOSLX4e19hI4WpzmnkChmcdF
aTpO1xuNqqUklXjIhjUCSxEr2EeSjzqrdi6A3JtEuYxiFbCj08pTMlCSVzmqKtpkHXLiRiuDQA9a
5eAz+TPKMBGYUX0jsiMbvlw7AzTnI+kU14IUMIgFa8YD2yOvB3Fx6ru+MLg+dabu8WGXfp/DX70c
HRcx5ypdy/LuiZ8x23IHMrE7j3Ibh9QP3Qv3BLzThM/+eQDdsjg6N2Lf6VAi0bsn4SCqFGqLoGk3
IgNU6lvGpeqjyk8cuN99qM8V9KuPozPB7sK8zjPOPWVGdM4sCB2ClcOA1PSKpQqKXjSj3vUk1CMD
BLN4oqLmyTE0APICywNTBlB5IN0K54UVzvDnYMvoPBBJt/fSsFe+jQoKrZAlxMnNfz6nLw6QXq1Z
Ny7RxnzVL7VNpPvPtw188g6OLahQ4AblMRQGQST6dT13JYqqxNzzThHpqDxDse86uEvu8rcS4AuS
wY98bcDUfVSf+qWrd9vyBFUgxvCey2VXrUvVlOfdjj+Aj4IgonxydNtofYgyEmXOmNyh3WUWqxD7
3acaCAWkNwSIAs7Ys3q2q96CnU180iw7hAYjnji7czOZz/0k9LjVw9FaDiH5y5aoqADysDLceY3w
J6hCzQxkrWAMZY3mjgUx8sI9qHMg+DqzpzZB2NsUX2SSU/eZJTb+DZkRA8kyfSrHP862fB4olxMw
Wvhd1/WxyNnuaeCW6xasS4uHwKpmtVUmugJZy3LWLrgFu3IXwk5bTXJhflaU3xqf0T6I67Rhaxsr
ADUlK3HhPoV6byU0Xza7gN4rlj+wpesBmFkWyJDQYVFki4yWC2iIm/my3ccvu/Nruw8ND4U3Pn2s
gPQUnlSQXuluS/x1cuLvimXDknTdLKdYCMfwuZ/jh3Jc+KEDzHRc2+rygQd4sOudSiDa43nO63gN
v0ompw9sW4qBMzk15ENvVFvvraTl0ZlUcBxW0LcRhFsLRgt4ymjK1z3Euw4D0KDvnbwH/oF/Z+7E
Nxn8sos4MoJeB/oaNc3NlGLq97cWzi8Ikv5ldeRc9IUDaGcceSffTLeSxZBdsQKHz6JZTuU4J02N
fIk8VVLNZmAKke2SRGucCDaelrFhb3BwTlWujWPLP6f0omcjDyITtCSA/o13Emf2otVRGr+xQdfX
rlrIVDKb9gXI7yd2DhlcHS/8eXFAIbPunW6fjNc35kUrRh6G0kVhr0ToNDYl+IpSq5+FL9AHh3ql
s0B8x0jXNTjc1/aGxdk5u219DP35OQbSUNgLmMRAV/N1TcVh3HKRjTGAgLke6v421L1lqLs6g2rb
9KN5yvRKR0oF1MaOnoPLUKXQ9LvdCKQvrq1sGcFSHiAgiACNooZdpTkpklPe6XH+EoFE7vGwfnkw
vQ2ASDpWHKQ7gNl5ma9fFLIsgFnlkC40eKAQZynSxbu5iOLgLU9ZGi0i8ijPngvim9HsHmeIa94Z
AbVWrm4OoDBIlu2Qgx248V4eHPMQka09xy1MzSUFEBmZaIGsHZgoyPN+rZjLZPaM6qJtj9+ViKmA
d1OcsWTf6uGqNdfbWm+MAtWyNCR01um7d3P3dPdqdFsEe3kDaiPAB4DxgUBkiixrXV5sgRZ7vneB
zvxAJoOsH551EOU9gIGYvOZ6R7drYMLBn2cl5D4ksE84UyCPpj1njOhzADgTcGEdXy3w1Z68b58H
kMk+gcDkYdORt/Vzjy7oS0Y37rbg21uBPopIc93cLx5QYUfW6M8bytfNo/XmmCoaF9KUWKBrt+nb
o208PNugw0joTsL1FdIDMixQyNpiLIfV0S5fMB8OiAUj9BkBIDKXyH4NKTR9PS/J/awlz93seUnf
Wl3AX6GEscPwomBTx12uoeXFbAvQqgafS0OBHJ316GGwLsmdjFntdjK+MpSXY9+Z+H5JUI+MRPDw
H68INhkzldB2IaCcx1hshsT6fGe25MlCzfBBoLOazguyQxIa63Z12hyWId2QHai4PbqyFhpYTTPd
WKwWxt0KFR2a/piRpVWRQ27MEcmCEQpPi1Aby+vjDEgyhUc60PjMnkQiYsXtHAM4doLjfV2RDahR
LShBY3J5gIk2B55YhkveelPCgAqLV1efNSazEBZDFQfZHDs9AA4I6LNoJmPgjDv8C7LDzjB3PnkA
DYuOHDjypSlZvUNKDyol9tJYcHRo2XtCTZ0dSrOpvN2sYAjtpCldbz3d+DD0xex9cHSMzdu6oovK
0MgRBxpLmp0RG7P3nvpWZqyrxb6jILyrzVrnzFK3AmKtBbSfXzxgd3dYVuvtfa2bHe2MXD8+rLcS
ebQU7IhaV2fszLAGNd+H9XKPlgc6PDIDBEcI9S0rY/sQ6CTRPwRyeHzDSh62kUI+It2wjg/U2C0G
FtnN7AnDF5GPB+uxIRjdTvc3Z1S6qGQDtsqnzmyNhVHuO33gM6gNBsFNl/hLm+Buxz+gUIUTZ1oY
7HThAjWLrw7fq0CyJIGtDA06Gke0DvX6Nj3sH19AMdWCSgDDS7DzzILk8/sHFjMmzwa0P8gxwyNL
UL+wyRcxXRTW7QPuU1X82819cb6NEhM8o8oeiPS9k4Lj5ZFZPvb6y7rAqnnATGHDgiB1LdIBnJvQ
l/tZiUTmK8IG2fykktXgu9ZGZgr08M+8Qk0V8MTlUQg8rqpMfZuTGCb3EDn4TCx41J6lcydAJsM3
SwSgmq1sqQmJDUhIYcHdHpdxHvXn7XNhfnQDa67mymJcDD4hv39ONu1cwTkIplxhY1vyVjbTRbCd
ItD4FuuHQ4O4O/gdhKHWa9xn1g1Q7SE03qnIvdQIVWbles6ryoFWuvNQjRL3aUJjLguo0/gynejy
NScOQpLg6sKjXpLV0UMoitSk4RhYByHZnP1QP8Sn5pF/xLMkXSs75v4PduW/FbX+m0HoL+FsRLyH
wO7/hUj1gLb6rz8Dvd8C07Pq3J3j8w8zP8ev7wXQJj/D1kOMe/jNn7FoRuJ+l0GaOUgSyJ9q9PBV
fgajGUn8HVkQMOohCC4PIU6srD+i0dLvCvQLhCFIDlIWlR0W1R/BaP53jgeTCMsCjo76ZUTR/04w
Gkvki68kgdsfTPQA80L0CWSXCLx99diykuODLG4kCJzYdTCvmJ4vaSeqKZ6+RVBDXBpxsYLyodSG
tPGy5knIXRFUmKg/01W7tnuatF3j6WUP/XLwtrMRqJohdTeT1I4TTeANELLzy6EUTeobC2xdmWgU
eadqxAtkBmmvypHPbse54KDNXWebF0zimYA0OQg5pSUDR4JPXWBSuL7n9KrrmXnS5MWHphbRQ51G
HrhV7LSUrF6xxZbWeZQgNhJVNjsTuwLcJ7kPwnda2K7dHqoWXNZNURctxeDnT8iLuCUFwFPeZ0kr
7GUHXDhW1CX+G/Rps7uA1YInwH7rBuEvN3t0+FIBQ39b+8xGiZvWalghy4nvZt17xCcsr4OQTHmt
Et59LKtevUMdW9TpUYLE50q0OfDCen3c2zRBfd8xCzXQs4gB46tEa5joDYkoOXpgnVJWH4qw5zLd
ZkQZ8DCuFu7rOGol6igK+L/YXqpiJNzrkKOl3HrAlHcMgooqakO9HRs5OHQDLYga0kVChVl06xbc
Fn7FZOugcEFdVeZBn8+qOPc0orlOtgADbPYGPnfWo2wn+JmZKx0CsKUfCoBWQ4GnM1KtTzZR1SAb
z/lFUS2gqDiQrqRQ3Vx4HGr0iNxXGTJmkcxIM1uTgm2c1gWmk5cjUMNEsQ/hFwSH3lxwmeSrKnAY
e85HQv7YIQF+jvlmeIXGRQSGM7lDSRfjnFDNB6rJQI2jzOBTUYYAT5mBrV+ItEpxaNoURUpTADXX
opKJ79BNjKNtkBUisG8ew2mQyYta/1gWQgGcTxsjFcxEQt8SvsLYQnXMC9acK/uQYgQEBPd5mFby
naKkeUpAHMjOkcpx8DBvFYCAZVdOIz1UMse9zxFVBTzY47qmJVmKfUZrqUof85iFjpmD2q0XPnFV
m3Q1JB9AQ9flj1HWcnqb5WVL8khW94nrJYwJmY0w2oNTy8lJpSUNMxdDsfmAfC2AJWHhu+4Z2bZS
xSawBWUZFSyC4VHHARGHzHfhkz6MZduMowhEf3lRp8CF9G0sEwiioC6BC91SI7US2yXNiixE3Zrv
OP6sdxLvkY1l9x3likpAY1lJOQLlHgm4H0FoIsyVkFgtSND3ZZ+LLTDgWYrVFGC9654i9qWOl5ao
GsAyqoLu+U2Nt16tiR9M4KRAzvklI+uar/LFSq7d+KxwRYYwpCjkh6ARRKThQTaJSkEmVHsaV5qY
gQUrKVsDRU42pzMO60akTvhq0eRtgnhbJDsmx4M6xWqZOJq1vpTmuhuyNWoAM/sxdZ2coXlYqpuI
Lexcx8lX3ocA00U6nqtwlx0tCEjNt8rJiVjtLgW6fsd2DMQnhKG6wJGrREdz3EoHXirJ9DyKIN0L
2aekwqbN5GeckN5JK4v2bEudqs5VrXJCipM6i4jQAuNA7cCOt1DkrF1DbnjsTQcYt10XppxAIq6y
8b7sgiAmbA7aZdozkoZC1aiBqBU4nauWen6sWE4vBx0Ki5miXYR21cJbRukqVn0NZnAj92rlj6q2
v3W3r73XPCmSj9tp6G36Hh/K/P29XJ/T/wNJ54Fd5z9f5UOOufixPoe1F5+LLxc5fu/Pi1z5XQGQ
BGwhwMwPl/Wvi1zmfgd5GlBhArgvUTswxGT+TCvj/kf9mCpCtkeDF4Bb+6+bnJH434GEAFRdwCcH
hm3+71zlo/IUBmF2cDiAS2gUc8m9KrTrKABwsJVQPN1nJC2hW+5JnmC2ZS48s0XAHBUhbB+9AAdD
4vWNCc5iGTB8gNiYsNNmbJ96Rs3a3EOAqm39YjR3Px8ml0niUUzqV8tGzqnL+MgiqWJghYIbLXmx
A21Jm+Phj+T8mo8DvCZzTTIyR2GRIerCQyn0x5pxOZNnHYgNdjb0N8UeCHuWBROTzXuZLqAmb6Yk
amuESOLfTbT0a8L5V0tHLyoW1Zo4IQNEsG0Opa55hcw8io9IogTuKxuK7lIW28SoezcANtgW4e5k
RTKhKcL9J+ujeJWgFrZWuznoYjNeMnEGNzrjOZKhZrhRcreMrCJJQ+o2TaqnXFMv5cyeUvL7mrP5
q+fsyP9LYsHrkRkPrD52cAOmcu3tHScB0aIEUgCp0dg7T/A6jZQK0qK3h3uIMP96x/6yOXqn1Rr8
JIYDsVYaVJHZRCiVTdQ4XCc2+3bbwiiX/cvEKPYL1i0mYvsmsADpdpd9mrkQ+IlRDCh7jeX3QP77
YlBTzemQNkuj2Ir6ujRVp98EYaNrEtPqmhi3ay0oXuJMFs3E41HexXD2xKR/cuNdG4RRIJxhIPdX
yI1v8YHfUrxafUNWk8IMVUEDdScbLxopDBYQMoioYsvuvcyjwN3hMs1IKtbB5nWg9ZyHykwIWojJ
Nxy/SfuqXQpZ2s3ZQqsoYGhI4rbdVA3yf5q3UcYgKv4/e1+yJTeOZfkvtS7mIThjS9roo1yjSxsc
jSAIEBxAgCC/vq+psyI9rGRup2Pdy8wTchoJ4OENd5jFpIpUH1bm26qh6bDxMAXf6z5/9/q6xadt
96evgij7Entga8lV0szdQblQ3dR5PMAuvggOqer9rUPyVEaj6PaBgeEabLPHox2H9sa1xJWht+Sp
GMWyrccaGgQS93FQO/lp0mCI8L62h7xZpspFBKpWKx/2caoCqL+Au5/WpK6IsWQr1VINSeQxyWbR
zk2rvk2cHY6+R/LXp3jl0RB/m3BQvQ003DaWo96DRMJ9xG2xg2NAfEVX+tLXPovrzZKuwEJk3UGz
Nay6XuSbJVshcNAv+e71z30p8pxTdYcR1Hy6eHzuvDE7oYZw4xCrq0nbh563n2Y2fk6mWm/mGACA
oo2XKwt9hoj4zwE9i7h9wGyejEl3kCKzvszSJsmqGQYUqH5q97N1BYTui0blwNjki0wq2xO6N3RC
VThkPg2BiCGAp1/5EKcr6U/77iwE977oYekE1geczeO7eZVOldSI9rAsaQ7cZnKjC662Qxqjt2m7
eRsQKStlBn9wSTtd+xmnt//fPyM+r8adBrmtDUl34JSLg44aCEC5ZaxGzqBNOCPDPhVBSzghcZ6H
YruOtNgXxXqtk/f3rsD/rArkrv5+/EAVTGBxHqhDMTvYa6Ak2/BOQWo+hE0uDAn59vXv/ee9HZ8r
T7GlwMlyBaCWjW/3ZsmgTA6bkU1IhvevP+EU6P/0Jc/C66goXVlP5UFOttkwkPg2jQwoVpDALStu
yLaJFvLp9YfFF7Yz5I/+/uFQX1qNtqg+wLRk+QFrSs3LIc+XmyxdA7ozqdcGnLcM/okWmONbxcMC
jFLLvC37hMKEtUAZv5VZP2bHwMj7JpvxdcTEskq5Qt57NWYS9dQSfk+jiX0dWkbsJqzj5rNcjP1c
hw5N63rqdqnNQiAAxhpyqxBwaeZynnKIBy+6pnIPibH8TVjYEVMGyshQnbhpYbn46N5YtzzETEUY
3ilLj2oxBfIPQYJ1q1qWF2WoZe83GVK0faahELoRcWzfBJD4wUQz1/kjTwtQteK5bm4FtehN+KzV
QIqZKPi0JKNE0yZo/XaiedfeLYPnn1PkFbfCNr54cBRKRWnmkxjospZjAo7akMJy/dQ3pXU+ZNu6
13wXwyx32kd1l72PbdMJvFm3/gpYEwD0Ieg2YkGRAuWt46ehQIlb9hQmgyMUO94vBopoW5Iw0eOh
i2YbDuljmI11dnxGGTYH6IXg9Uo4YK3jtoUVQnq3rNArCkAXMqjmDzZWNypcA1VqL4DdmrIBykMk
ss3XBt2Q97Fo5aNECX4ctII9GY/QrpnGFCuvXNyDP6l64N0BxJ7FwSxGBBsd0fGEcHTpfpWaPGeh
AwRs7mUhq5lk8jFrchrc1FNqfnZZqn7NTU9vxyHvLaQAjd4iSei2YLA4U4F+Akb4oCcG9d3UtrIi
oy/et8WKVSZyVm91qzWmj32ERnwm2uwZXi2dRNcgAZEDU2zZl7kj7fPcCug2LKtIyDbppcZsNOJB
e6C+jp+bJXOHuJDjh0Y3zVcC6fPvkJRqTGl5t+gPwxRm32nqYPKLqsVPmwYlN3/KRKyHivRBV6MF
USDhjGTUvU3atv3II8Djq1VFMjzIwQ59FZMp3NWQNE+PunH0KAMeQBEbwlNbiK0PzyLvw3cmXWhc
xoGTGEL2wjH4R8z4ML4O7VMyaaQM2oKuWxXCRO9sEkR8IyaQwAGP0lAR71MMCmlNymyk9DYdO2A8
45VtCdpZExCI4JMWDYonoIOa9TNd0gFTYLpmuoqYn94Nfap1mSZL0OxC20/VXCT1PvGzHaqkptMT
J9jWlWUF9rqa+K+01v1UJul86uWRJt2OneSgntl1OEBgoN15M/TN4wyv4HdT7e3zGAb9tIWBBbYh
dg4YPT7GZZ2FcfNk6hp6eQaGh986HLWhzNWYv2O217+C2GTfC+7ItAEXNP0JAbAMaLjBjuhSDdZ9
aAITNWiz5fTb5MxUV6mJ9c+OJ80H0RkF/Ri0AcELh6VVUpI4WUg5EAvmbcjtgwVJ6dPird1FwWjf
Z5h9mNIwHh+nomP9lqUBIxWro4fCFFvuezTaemvFL8/Tftu0RVpCRKK/4Wrx7yfSou/lm3b4mmM3
ybJuw3E4RPAz38m5BoZNdUX82Rnr663m3c0MxsJxmNiI5mdDhv5QeNVBr2xp/GFKVB5BXpOs3yAQ
10+HxTTAOka8Ce6YWWdTIia0b9mgPILmBAgmAWjiJuxZeC9svB4HW08YrPV59zExDRbe0qW4I8Mq
p60ch11SBDO6dNBvfyADTi8Wcjikw+yzck47ELGoxOyHQLtss7QC/BI9LeLglmSCoKGn9GfahYJt
WzWH31uOflqJejKVR029/TYgY9W7okfshHcF4W2VoRl1v9BuAqovGzMgX6e+KUed13vW8wJTtaBP
Pod0ar86NSPYwl47BoqpHURfZlJiPxswLxhCOEJmJQY6QtqtrlP4eCU4hq/fgBcu9OIscZgW0uV+
BHFoZU20G7gEyiaVbiPhHHYlOTqVAH+40U+8gZelQb/QFfo1vEMt4MGiEQa6sDADugKev5D5FGf5
QsHmem3zTB+GIR0rTGXed2NLb42aMWNe+HzlO/25voGu199fQru50AMh+lD7HnzSKZwfFA/ueb+s
d22QIgVeCARdbYqFd+wqevTS252VVdq3ntRQ0j20LBw+ykLghTKYzpoyUMn6LKCVXZckbDgygZlD
43tUrIvLXLYrNHyGQN5NajRLyZiQvzDh6D52mK0UoKO6Mdg3nQNFDRLlyDKCBXfkqpV3t3E6dPul
b+c3fevd80h9iuQ5QnNhw/KkZmXMcP72oYSBWZUHA0VILZbxicAwA93tZJzSyk/GPQlm5UeTh62D
LbGNrg1RL+3ZswJrmGOLbv2InH9aDLznY35ULIO5yRqzzevH4tKePZUbL5Cw3ramHdquO6CXO2Jm
tsQH3izL4fW/fibi9le6XpwVUWKNOrrmkT74tlNboiVGXhT9eZvyBWOlzrxTqZp3awRoOVo5SeVZ
nN3YEek27aDmIEnKNkVqSdkkoD/XSNx2ydqIj73LyT6IpnbjFRwqmhRyYgg7SAxnud4MSWEewrFJ
rpzsC7vzHAw5epGPQ2GAJ1miyjcBDCE0TkEdiB8+XvIrT7mw3OfyPTxfRcCHHjhoFyd3HDM89PaR
eM/Z9bH8pfrtbL21XrNAxV4dwI4FzHSuYQsgYrRkl47kmxw3D0iWzfJGa2iX9rajx7lYm33II/bz
9T3xu+37hzCJ+fDftlzeBxN1aJ4cAjt1x54tyz6iun5D5CSeBj5hXIde4wdNtEXVHaf3zdCmT+sg
h2ox2JrwWGv3r/+WSzXYWVGtRy5YCrr9IUDCXBYqxFQqBHejU11QEYgQbHO6uH/ULomLs0YmGjW5
bCZcDxZoDAx3OWwF4y7YxiPr3r7+PmfI0v+ct7MX8hhvMTGt6tDYubnDDNbAkiUQmyZK3E6sC9ka
3p0yGWqOA0rQvWKDvyO9u6Y/duH6OHcNyOt0bGUxiEO6NOFj4xJ27+e+eQZvZkXkbs1GYPaOpdf1
vln5snv9xc94Un+9+DlpbckX+BnZBPYlTTP8aOJ5SndCjyUYF3N/Z+G4nZYpt2wo3dDOkPtJzNcJ
rQrMIuziwj00Z2MEb2rABclXD3ICmaFPjMQVfix1HM64AQO4J65awzAtS92y9Ubx94GC+HeJgeB6
n8Qz+Qk9KgnVmAm3i5rzDoVOEjOkaQnIQq+/6qUvfJZl6KRvOqSw9aG2PkJpWZ/axb2attbPBsYG
A3Z0mUU9T0odMv2jNk13jchyIUKdYCQvb4t17PSUxSs/UJ21nzMO8wQMJv0Gqov9NWb9aav+ITzk
p2e/uJGs1shzBjwDDQmIN8hMPimZB2iRoz8qSWY2URHXxyDpf8EHCWZ8vtFXen5nYhP/2UVnWQja
IcWyDFOwF6LWN6YHGKIPlLxH1bN88E2Bnl6W2z1mEDErWR9xj4aQayHZo5wHfzEEIRBOXGTgGwCu
6INeGIs3Y7rYg0jndheg63KIW0H6yuMe/CbDon2GTVq/pzYEzCOIWkyVBpSE40Yki8cwde6Xx2HK
6PTPQl5+llPQacZIS0mognb480qu/a4303oXqwIuXEI2z0Ot+JWc9ZRc/2ktz26bjMxx3xW9OMho
/RnH0xMAMgY1YvOgAkf2BiK9XxKeX3MzuBT+8rOrJcwacM8LzKm0re9IYe1T2LXA/JwgDnkk+p01
Nd0pKr+yNQ+egf6AbyQO65vXj+al43EWfSVhql99Iw+JoUCf8i7fCgwVd1GrxJWpzIVHnPt8jpi7
FN7p+oB5nD0yEYXVBIDRrcra9UpKeOFSBJn4bwdwLbSE40XAD1PcxiWfB4AxYXJw14+kP/rBWVTZ
SfD9H32yc0tqDXAZ2iMFP6BAN1UxhxkEECitZh9eY6teSN5+U7VeBJQ61x4mxBidtmjqvQGtLygL
DXHPaZLrnk3u2u5LLuz2c74KnYbUByMiF2GZvm36Ja5M1rENAQBlp4M4uLeFkTcmtI8ExcSbPGvb
bU66/qPVEfnaza1C3Ut+auTEpe5A1ium8D1AmfrgShh19QeQriDlzuWnVYhst04KUp4tXIjmIPDl
YrncBSO4Kt0JPdW36dZBAQLNJScfF5J+bxDd0EYQUJlIA3pwHY/LMIdukO2Qavqsbp80lnfLYCy3
zZtZ3kprxsqYKNusGfuST2LY5Sj0r2y0S8f1N03ixcpMCmA8eE0gHSh69FQa3QGSOo1Zlaku2wB7
VuxrOL0exmCG59yggs/cDLaKWxVeKVAu7fWzaNi5rKVrTPjBtDn/EuWrfrdGg6oiG5LKBRK9j7FL
3M/XN/sZC+Wv++Vc1TAfXNDBtpEf1JSH93lmum3M9HrozTgeZ9Ct9lNmIuQbJtokOUwFhUfftY2A
cmQigyy87z7QOqDISyQE/dIx3CWzB1qxTdYvGeYtpzlhs0kjFW1QNwKYtHTXaESXPtVZbKWOmiAX
lh9y7802jnRYIhAtD2ubfpqEFE8ggosry3JxZ5xF0mXhsoGIND9ELYrHJF7MPlTT8i13i7sVTrgb
l0lzW6saFjMSqn5r3ZjNIMS1t71QF5+gry+zkEZSIYJwwtue8GGLAGarFTysXt8IF8aaYCL9/c8P
ZqQu4kgGOOFokUdEHLp1Hrf5iluYep/f9mDfAWO2QvsLliAlScLsSoZ14QpJTwv84tSFZBW969EV
CVMFXIP1ehPKRmxmHY1X3u9CyD2XcUZnr0nWJagP+bJEzzGL/D2wbt9NsWpXodi/1tQ7A9b/daDS
0zu+eJdi0cAUZSBxyxwIkIH65Sme1/Z2HqdpE3Us2hepCnezAjxybbx40pEFyzYT6CBlfYNREeYn
QMsGy9bxPL5Z4PYMp6CM/cNvfZZQAmUcT0uB61qNunliEXruZI3AOYtT8vH1vXRpOc9CmFiKDmYX
VhymWtI90MiuqsMifUxskl4pOS5cbOlZGmdmFfo8FniEacxNPhOAcQJJd1Ha0n3Si6iSnNgt5nLX
vDEvvdRZsAH6dVj7YhIHLB/UqX0kb7BlTZUA23olk7qAwIGAx9/3DnDB3CWKolTNg/o9+tzt3tEx
eqPGk4gnD+LNMnTuHZ47HDFprw+Q3xiqlBcrgMfabnxC5DbNPVxzqFebRGe2Qrtm2oyjv9aNvXCQ
krMwZOkwzRjACXRjU7TM51RWS5Mvuy7DJC0X67B/fRNdes5ZPGLZEEQ5R/weyZJiot4ut2tHAU9G
XV3V7aKuXPkX1vWci0JbDaDYkAq0G+16RNEE2Q5Gg+148sp9/VUuRO5z5cgOE9eJrEAoODfD0Xui
yf006GX7+l+/9AKn//9FwCGZAzy7pfowZlAhhH5QumURbohiwej+nz3iLGbIoZtiqwBiajQ852DQ
mD+Yfn0Efne+cr1eeomzkMHpYotxUXiJmhaPveyAM+vG9Y1z7bVVuLShzkJGUIsVaka0PfCBTR8Z
g6V87yU5ZqHpS+BBp+PrH+tCVpKcBQr89NFbGTcHgC3fZaZ/4I3JStIFauN6EOgyqF68/qRLH+0s
XKwZLpYZqOhDotHAjrRYyyYfCIYSNb3yiEsgjd+gsxe7a+KRnoreNYemAZhvDjy7CT30Vhqno/08
G4DjT3OxCNMK2IGd5IbhDnUztkW+VXlxNS+/sHi/bdle/IyiTtEW0Cij627ofTnTYjIV1I/IFzZ0
AM1HSzMeXcQs6K2j/dqajnxJrQGNzNkk/j4twXxDJeQ4E4maA/g4hTKi4ATzmNfX4vcv+UNj4VyF
pwtEivIewN3YDqVs1vDdkljgIxq/i0Y5biePxjbwh0D2Zl1RmXihFWb1dke5nctEpXAhLPLlQSgs
46wSjZF6PnyynBT7KY1qoN2Z3wKAuW5akEa2DW+gfQOv8nE2d4NrQVyExmZpE16GGMneuYVnn7K6
cPuWx3Jn+XiLFYT0/BTQTSJ49OBDsyHjtRhx4UaOTyv3YoVUPzRRT7BRgLGIjg3xqFNoA/BtOKJY
XKNfwdqjdh9H+s8C9281kBcPtJIE1LOEH1JAIyDxUcPgMF6mHbH+Wt/hTHrir2Tut7LMy2cAdlvH
9SoPYHbQDZxhl13PceNBD5B/ZyMmPF2zzkC8Duu204x/thlmVo0PQT2P1uVGRUyVrBj5fp1B0GgN
ZfeMW7Fr1QKkJKdvukSpJzl138eUXpPounRYzoJpwf2arBS/mhV9/kQzi/YCokMV0RWwrjFPrgTt
C5Hu3IlU8rCVPIvyfU2XNxCK6/aSGltCmp2V+EqgygAs8frxSsILl+iJFPByfwGbW8sCPmeHeaUh
IO62K27F0IZdqZBxrxsf2hN/TmW06qFgcU9E5yzmYZgNb+NUiA16BcB4FQBhjJVAWkXK3PdIn+CO
o8sxjekNRoOuitJg50bO0XrUOEhVwNX8BcsV5+DUBGw/ycIcI4EisARDzf+oHRtnKGOO45t0CNwj
2sPxOxUT/8YOWfqjHnRNYMbqlKmgkJjdzwB2iBJcGFtXMFRmjycPuG7jAjq/5QAruA3vs87uAv4d
uAPdgffCIohxEEgPocbGaC8CcQx2G32zoesEu8s0RtM3X0JwEgSGm35LhOQQfixydYAxJmaWQR7A
w5xCJjvfMgMCGhybi/Znhq7dxudpAE0NH5vPowvF1wLu4GEVDCPFmA/MtgU/bWVfQxyrjyAqvp2y
er5JF0x/DaGPPYd9WLEuEXTGxtr2lYN/OwZ2Jo/uulmHoHSHdeJKRg0QLng/8cMqBYPFhrO0ymLL
7Aaos3GXDV39NcpHg6krawDOTEWr6m0MxZzndBqiG1XrYVvXhRn2YavRlyJRHjelnOcRur49Gw5x
gNcRM3ShqwJ5Sv2mRegnlWa2iSvgLPzPLuwn9xZY2eFtkzcO4JOCKnZCjdHvAzMqrtaUqgMPk7jb
aJIx0JD6pQ3Q9Obj/DDRQP3Q/Zg+qwUthzLIZM6qfE2aj0UjQrjQRrX8NIs6zSs/F55t7DoXkMKd
fFO5lfffGrsgLq5SrZDdgQ7WkfgmtmUIfEoFlM8Q7YB5g5y4WqMMwyngWlSJDTk/L4R0HHRBV3zo
IyZ+BcASij04fy0UUVrDDn7SDewpRw2gS7IA2HTSJ2sAIIIdCtxB+WSTvZLL/B7lpQYo0Iqh2aH8
TFdgwtvE7+UMAfE4dnG0hWFVklRpnYv7ORMrQVk+h08zr9e86jIw6kRE6w88JvgPCqJBiAl7H8ZH
t64hKeXCld52IBrS42AC/U1MSTZU3k70y5zTHSuAmahAflveFLD4A0tR0XzvQmzLiouTTnZm3AqG
oDJ3s+oXuUMLc/i8OMG/mnCFlqlTzallWTdVlJmQ3jhMqbtqgMv2tp9rBayTIJGrYrS1nsB27IsD
cnkMlIsxyNXWjj0WFFd18o02tf0QMAP6LU5FftNExPtKah1ChCQPm8esS+0zs4O7xXgJLgxRMaZN
hSEtfceFCSQQ1ph9YaBJx+YtxgrdXjdB+t1lS7/BXoA6u2UtBNInOYgPVrP8R2dTiQytaT0+CTUQ
GhOT7oCLH4Ay2U0wSOO4oll/z2cv5C4OlHmCp2S4VAWaXGm1Sgpl8bEYLcY6ILfwsqvXFOgkO8v3
AYiSINSZqP0AEHyQlF7WxbeCdGgryCwZVpBTTog38GjTx7U40TY66TKIzuQT2wN9OtbbgLIUmlno
HD+o1ktXekQQAWLsCjmwtHcB+ETKAJ9p1QJ1njjoyUbF4Ilsu7WYdknI+vcgSQHg78L8TsazLHY1
bacfJ1tJCpvMfN0tgoaACEE6EF2kBNYBaxKpoowa7AY6OQxF4mm+d4kpRIm/V1SRZ/wwMtNEN9au
fQKLzhk43L4e1Q9K3QzN55nYnUGH+TNNxhChS04LvtDgXHGMEyAOy9akeANsX3frV8mLEnC39DGE
4T1kUMZpPraxh1dxQUX6hFM/AJNb06GpWuzkZbPwYq66VdtxzzGy+Zam7r5oh488zMS4IVBvvfVR
wH+2+PfYCYDHQWVSi8cEivzfGXSj4BPc9D1oz1mUHuHOTPJdXCNObekqAGzQYZo/9d5IsevCU4vb
qxxClQOyp7LurWPIaycMiYyWy4bShmPO2hIylGjFhc9smSN1mFr2OIg4f2xjR96LDkP8VUKnuByi
PsNWbECdLkN0+hjQjDq5U0BqYaP3M3vjQ5VCXWXqyee8o7bbpgbgPaATh0fDounei+UDEMCnYTks
LN8Hcg0aAJVr80P5rINiCaCSUGCxsv2iqMKP64RcSNWwZLxBO7ldK4Itu1n6LphLL4oQGnoTVPuB
8Zzf1g31X3iXmGVfTHEQbTOZjnD8GMS8oNBQFKpxLAiBb+o4RLfxCUpHlf4G4qh7v3a6fehjNYE9
HPK1L7WeB7HxAQsg0oKNcwg7s0DHUHawQw1zX1t43VsR73tQEL/XOLufkRiMUdlibtsDuGrYiX3M
R+if6QGj85AyOmHCnrNjYjU6uwBK2DvARaDOM5sYfPAoKAEBvRNu7KH6n0bm7X9Th42BrKHYO920
n4Amwk+rA91/ej0hOtPZ/ys1jc7y7RAw4SxAi3HvyPyew0m9WlwNug0owlXEQ7eJXCq2MAQTZYQo
clTDHN7OwwzecSL1JjYq2MnQfX3951zI/s9lw/0a9W3v5mwfzh3CJHfZbly1eaCi7vaArqqKhcLu
OC7VK0+8kOT+lhZ7kZojzE8yiySoHEEjP0ZgMm3i1uOOxAE7YlrvrzTlLhTZvwcnL55DOqgVRNGc
79Mpgf6KitQ9ciG36SMhn17/eJcecdaZWKEjLqG8VuzXdUFriGaPyi8AObP1H8L2fhPqXryEaVoS
B5hs7bMi+DA1cfymUUQDy7SEV7oel5bjrBcBlQKFgR6qsVwMEVRSTXvb+Y5ArJ52e2ILf6UQuFBz
/ObNvngTNsaJ6Wu4bnFZP6PCPgZkBtq8rX8MoluOMpvyK+Co3x3AP1T0v7u0Lx6VQVU+BCujPjAL
TunQKf4mp6N7xBgsK9fJZIc4s8Anm0bfgyUXV93IyTaqa78hwxgckJ2j5JtHXLJikncObmkfm3aO
QUOK502EVH5bcOA1ky5YNtxC7QOw+GwbKZG9iWEBthM5JsEZuuaA0+j8OAfNWE0L5Gidy+vdQIZh
Q2ikHvlKxD7Oe3nPYKBcGWjn37mg99sa+M9jqySG1wqSH4j561bPDcQKQVbY5BYcYpROE2BPZrnW
MDrVY3/6aqeFe/HVBq4a4HtUsB8ybY4EidEWdXO9Ac/SbBKWNFD7WMAFljK4MWIK39aEIIMoYKT9
+mm6hOb7Tfp+8QtYo1Lcl5rtU5YyEBU6xx8ww4zHcgSfZg+x8iHaQBCAwqMoMeZrxgjsuws//4Cc
wAK7CtYsBzAQ6JWJywW2eXzuwYJhk7R5i3mITzhUSAEgrFon593/5SqvU/5mjLPvvhjiO7Uk6YEK
jC4iESabHunEm5hQ/wAsGRafJfSdClb5+fVPdaGmPhedjWsOv8Jgrg+jGshei6B/AgzumiXVhZDw
v4yaCmfJ2EVsH47e3UGE11RIcuddVISgyIH3cUVZ+NLdczaR+G3LZ8OM7oGGgo2dIN+TWZlHijT+
2HKWANSDostJS//hlXD6IS82GKoID4MpPBClGWwWQDL7hf5+dsyV+P76wlyaxkZnp2gOE1MnaUr3
ucM0UMdxuOnaWu4yQcy3KcuB45+cwv4w40EAEriZVOe//X74/9e2+C+4Ib1Yhz/oVJ1kql6KWvz+
B/+japH9C+ZjBJbASYGjSk6j5H/LU51ULSCgSXI0kSAs9lKeqvgXaqoIZgiwP4wgFH+CSf1bnor8
C/8AspuwaCrSFP/R/5NXAtwX/hZ5IU+FhIRAISsryEl757xTBp/hIpNwKqtqD5I3BHriXFfgXSd9
NfqM0RKqBesXt5LkAxCMBMCegjbwRoT7AZgxfnLvZuE98NdExl9MXUAbKULtVQ61Dt4vco1/zGtP
I4hk65sB5dlbzLJBQJoCP7uyQw16G/cEWAweO/62Y0mUV4Fe5ZO1U3oHHmEOH0I/ph+9FCip+1V3
M4DO/ZxWebIkCghAAptDs/Lw3cxDyK1H6BY9o+CfHlCJinhjZgY3IUAh8EY5k+YZfjBsxrgzPqkd
Aab1dUwsfxp65gCEtbH8yU291sDN8Bi9dS9Hu23mKS2DEeF/hDw79NvHE2o2zaC9sQ+0zm+HiKVg
h4KJyDe9ajNMNhI8bEuiDqIz2Uz458lwe+8mGHaix0uXpHS8XZ5qlH3JHl0yc9OGRYDStHXB4whO
oNqZfAI9OUJfz5UyRwFathaMv40GWY6d1qVNj/0aRgfOIWnxgJZLsqKV6vPPJJ0YrxJ0M4INM5IC
bgriEoq63MFWYML/4CVIKAI9oGE0QO3AluPQZ7lMj/GcvsNUir0NmoRDhczEtigBzyVvg7bmajPk
RX6f4PfxDVivqa14nK8f+AjCSQmOS3EMs5bBQTIfoKhaB0DHl0FSR02Fb4h6R8Hj91s2+riu+iyd
vhEP/DocrgDhPkRhm75LJ7Ggrg6Uez9LlcMbFpUe+uh2YGAcNqjubXojtIS4/iwYuCSWQnC3nTER
URPEkSof5ORXAbRaWzI03nRpB2KghckVk2U40+Ck5QT/BRDbxmzZ5A6c0apbAqC9bbL8iE3X/XRr
Fv7y3Ro+ZuOCITXTUQx5yhAyMFU/A8W2lehDQSohCSYs2bCIb3U2T3M5oo8PGllh3BfnWf8l110N
JQnQRUDfWZIV45wMylVrOt+voQ/ENjQa0Jy5aMAzi9Zx/NLMRQF7uBmKcF3kxI4kckq2aFdlN+mE
NAS9W5av5XrySd6C+oKKP4u6fvy2BEw9sJUqcEjq3Byt4DBAKJxqky1gIWm6zyOnVowUbbRuIpPe
kiZu2RYqUv37JGzjotKiBgm3ibJBV144jSqRg6C078bGPY10aZtjnoQUgvAaPeuqCNbiW69XCN2M
CZpoJXWkyx58EKHdJDDqeETLoYOU2v9h70ySI0e29bwV2ZujDICjHeiZCQhEsCeSbSYnsExmEn3f
Y1tagjamD8zULUaQl6GSmWbPbt1BGYt0NA734//5m7DPfnaK1TbnjW1GF5WBgsPR5GmSd4pRzbGH
LY2sudXCu+AwXVYvgLbRr1TNgq+o0JbvUsmrd+lTG9+KDK2p28la9S2LJLiQZZgM0kYesTdzZGTN
uNIvdowzbRBNdxbn2gR4Rx2uhgopp0P12z/p4KjfxxRJ6YaKPcG/dizwUVsW6bvZ67rYTFgD4nQ/
4UwQGlN7h3rVIqCV5S/y6B0Otwlhgl+YYwKHkFZNZbdZgF+9TJoAL63Zhmo/oQZ9sDjIFjBcmbhO
Q4B4uO3NKA+9olSr/rzTKls56+VqnK4GLZ5MQDrTwtNzGvruzChtHodWN/D5cl2JIrdXoevjJ7Q0
xl1ZR6nATbyqMRPbaEnCIhf0eTltNE3psVWXy/RKr9rY9JqolePN0MExukzGKNSukYPKP6TEVDGx
z6LA2mXZYmCUFcsr+44cvum61q0SvZCo5PSiRLRb4I1R6X6fSXP3pVzAVl2tLeJgE8yGZt5oihTR
yY3mUj6T6pjGb9PnuhEQKmcovepoQz0bk2Pm1I0AaErceu3cy/fmMhrYKEO2ktxCM0cSqEOJ+R1F
AocM1Qrn5gH/6S77lWa4sDi4QFrjFpvOYY3Gtqx5l1IcskrMmfZoRbnlt8xFPKdVfn+TT6ryI9RL
6Qd9EyJWmqAC20tFPMqgcHl3N/Js8NHW6oKktLo1JyjusYH37BxFVzq5oWct5iBf4yQPMJ9d7ORy
wW5K2QXWMOCKOFsSLaGxrJ7DLlye9TZtrss6TZ6qGgpcFBnKY8AH/ayANC/u2NlYBLLomM0GlZf5
0xzH/l7oYQkVkbiyzhVr+wH5UBARmyCT5owXSmDhG51q1qMYJrs8NygoaQ4tOcfFumtaD1PBJWeX
YMnpR9zknMAoWW1I4BbLBmFuCRGUMLqF/dIAdYICeasahTafjG2lP5TjmAGiT/18r1YZc29IszAE
YA7pw4hxLMhL6YA0tmnewNAGFeAB1pCE6zMlDidOnEtAOrEy0ORy0mgyR5TYdf8gv7oMSAQ+Bo6u
9DHpxIulQJ2gz3Afm2OLc7FpI1/phC13bBfY5TmJHaQXi51zP6zHhifp4cI0i0v1CSdBGmElCwqh
NVmaDdskt/UnI9TzFzME5aana1TNVurxayjKcnrQ1UTH+iGQjR9wEro7ojRUdlBtynLyNFt7TWHp
2mezlOzTobPbn1Y8p75d9yULhjbAo2v01s69KtKzL3MRJ+W0Y7e1C/m8wDrvoU+CGigz7GoIkLTJ
X1JYRy+DHNovilbJrE65doU0zSgdyK7ttV4g7UctVl7SQei+FlbNORcBfnkXt3qdOguCI6jMmqKe
xggszBPs7Tj7FTSEL7JOgMw1cSE6z5ThAG6UJetOgsAUvQchLxduBIOncLpIyD+NcVrmDe1KzF8w
V8GjTyRhdipPg03IfaKqd5botTvYyiEcOBQHZG3ISUAfL6youabEuuvaoDDc2E4bNKpVQcMEr0J5
dTIcvtpy0Ym1O0eoDhIXQbQOYrwr8Hr8Mtq+b0/hJ1qaE1dZctWTUD5c5XkC7qIneXjPjiKnp4md
Kg+mWaujK6Y22EatAbA/wVjVNnNkqaEnzH4WW3UqcBAqisa47wSNlt1C5fS1MaMMt3IRpXdLIlc+
Vh4kyg6yxIluCtPsgkUdP0dbG37mGGD+pJqdf2Q4WTxZSwrtgf4Frw5fLowpgE3UwuWbNxFbVVXL
Z24EnR+bQXQPrG4FbthTjjkjPVO8vKU0vRuTPiAuz1aMb3OfLOdFGOv1VhejbZ9VJrYCTjMGnXLa
xkGFaD4JlYc6H0of3lKZn2A0NmFDilp4I5A5nSsBweabRiuUgS4f3oxOFNTmKaYqg+p0SqKcjcuS
ZGCwiXGGhxjoOHg0Yq82ajHnZA6nbJoqLTEk81Wws8TA2riolAeLrOvhNqxo9zlhOSlfqRHyCLo8
ReLGqu32MeoMgO82gGLvYI2Z4hre2TS4IEtKyYkdYJrlSlqgYnPeLPbNXCwzvVvLHO+0pCaUTNhV
hddnEZAjVZALVEjz+MsyExzlipTSySkUHZZNCuHlPNXy6EtPkw/X2XE07/IqQSLAHh9exbSoVnk0
0YuuXUyozyVATRSNVWRfLaYSCy/hMytEL30VhWSKk0QSi+KW/VicSWNaR/iCzvppipHYfULrhAW2
IUGFHNM2uKZLyTWMRUDnZJgVEiKB1AS8jD6iTfBfx+BuXj2XV7Th31s83n7Py+//7X/kv5r4+d1x
+F8ejyT7/aVoAszm97F2PY3+OQ1zqv1Ltmw8zVUDa2ZSeP/2eFT4kWZaRE3QYONIvKoj/xyHJUXj
rGzhEC5UzdBwbzL+icfjPvqkmyZhoqoM6MZIsCIOeVlNZ9eDpg/mLd476iac+Zb1ccaWIgMeCpKu
PQKAv8JafwOf3KeBRTXOlaoQBIPiUr2PDqmSsOt8KYc7hLqI4uOhy1jolcg6Q8vZ40iqqRfsDuFW
Roh5UtpaiJmTNBQbRQujsyQYOmfqYz1xhDVopyIW86+i6r9h/xGOjqko2k2jzdmTmMOWvWDIHjGB
mjJPtHl8OvOlfJ80mDkuPcLprEChbyJUtxAr1Avt8anO/xF2+Pt28bjSNUJ51sTBFQd+A4bhvpwH
cz50d5HWNRT0U7wLCDE7QvLah/vXUcBULJ2UFB2gRHvF6N+MYndy1ojOyO8KMwYGgDx/atYQawKz
g4SlkV1y3o+hun0z4f3fL23PhXPtWuy/S5OmBUWzLjRZWIfaYRFFJVDflN81tcBhM+6JKejsZoP8
YzWKUtNNGY6pa3TRRWFOz7PRTnefX8IB9ez3nRuAODJlsCGAjvafr4xDS6OpeX4n6kK9Cusm3k0W
zsSNnl+VJrcMu2/0KskKt5G8fJGjtj+1RyaenKapl7bEPnepNO4M7H++pRpSa6lSkZNyujhThxet
yavtzDH1Mmtm9eTzi99vaOmmrZJqYGuWLEwNz+hDJCpceiGgs0u3ifxoqKFbSmdq+s+CtX8PAgrH
ADqDvfvABwRYOH+m0i1qsZ0R/+py7Ms7G5vjh9e7+S889D/UTzeC316/zq8m73/ue/2uv/cHFTVw
5tdM4hwwmYfgB4nhX/sAP8IQDczUWIO78H/jR3+8foX6l8DNl+1Bhpiuvm4Rf7YBfqTizssEsmhe
s4f8I6ffV9Xmmy8Z2NXElMgwFHBRxPCvn9mbBaTuc8mgamq2k5Kewiam+987Y4CAjfOQOm4m/UbF
N3FI56vQQpg5dDsuysFxDxs15TIx091KqKnnhwFjfBy53WKCa0xrLe/ak6C1NpYknVXAabb4qXVP
tknxW/cnVhQ+0t2974laD2pjG8JgVBrZLUbXTMotjjabDo8p2ApOmCCUJMYz1Fqkj80Gc24UiGBe
2FVJhoBWKi6os7E6bQxCxixjdO2Y4g3fN3r8RXInZP0rrrg3SxTtxljyUrs7N/SdoJrs4In1/B1l
bI6szAf767sHe7DdWbKBYjFom21Xl2ewtZzR8LU+8YZaP7Ia73epAGkOXuH68zevsMKHBAcgXqGt
4p/3bVCO9I9edRj7cwSaDknGYPsaAYnWwQC1KWG6l4wNnraXsQzzx7pdUgxfAgylnBTdq1q6dgVY
XadXVXQuynybIkRNkusOjVxDA1cgGm2y6KyVdCz/HnvRosZ/mJg4EbSItoMXy+8nXemuf6ur5wtb
XzlJhCiKL9KM9JujakJtz6HSgyzjoW7iABl60BcdBE4neDk4Av5LqZ/VGIJ8vlwfcEnWJ8wDWLOm
1+/YVN9xSlaOSzUOzbYxkPGW7DTP2BtRVT/25YDTwYp7OZqJDT+syYKHAr95CwXb+/w63k+p/cs4
aH7lsiEM7KOaLeiBY9i2Mwuc5wCO2XGPzKmDHerdHa+9lDdzqqy0gSCHiWUBaEVVAM8ovDjxH7mj
dWF8W0j8GcdgkyLLfS1F98exowbAPeXJtupdVOmniRw4GeF6EpsVgZWNfWEoi9tpZ43c3yzSVVkO
Xrs8qjbRV+AtRSU7ZeAFwY+AjNnPn/baHn0365W/L+2ggNNafPLbpG+2sqnTMjI3aYTtZi87RR16
bK67wZA8iVbO58N+/JL/HvagrrGlaQ6qgZdcwz/Uy9Ip6Si01bDNgvbIvH6/cKzz6e+hDpaoAvY3
3QaGmukdQJF1wvxIuOqxEQ5WjqhvZIzzGGGcnxrzru2PLE0fPyyMB3TuAqfU9edvpqlBbVolJots
r1x38zNNH1xzdMcOnj9/KR9+DqtTP31Kgz334HOITfDMvGUckCyw/10F7Lfcfj4GLv4fzTh0aCb6
HPj2r9LZN3fT6qEsyzkzLm9SVrhxC9vSiWLrVF1kiCEyDJEAUvni9Pm4jY3zVpfpjsDNNMXDFOas
oeaLqsfXcL3h9EJ47qXpfuj6Fm/OZmUArDTOeHTTYMBGSb/Ip/sEg0wtK7aRQmJHFF1Dq90AJHlZ
pe/k6mfYjVu5z7AtXK4681muf0oQkVOzOpMqEr2jK3x3HRxuyAYZXVqU4+JJ4mer3SvovJtTTEY5
ZKUb2hSn9Fg2hcnXXfPVoIsn8n4bLgGW7Th3LtVpAMM4kk2STZBlLg+1pJwJVDOZ3J90ZE9WsoeR
5JVa/JKhe5c/4sZ80bXhAU/cWyuYbjpz16lXNGi/9Jn5kvQkr5IHNCByCBL5FjECBtDReceDayMT
xSRnFZg1cU9edS576EFoXfoNLg3S+NSktEA1sdNHfVdWi1PhfJqGV7QnPaaIn3fpVdqqF2n9Ez2b
s5yYX7r6eXWoYG9cb4EG5DaghzlLN335vTCew+Wp1x6b1GZz+g6B3w+woDHmfqNNNraGUM2Bccox
wczW9ubJ2I4t8PtkneMbtBuj+7Gut3Vanq3UihzrXLTJ8pJcJjOkka68WKcL/mZ1jOGnnOzww7vh
9Wzoarg9O0X+qhPFezZSf1r9hOlkcDtO5IzEstk6oZJegHpflppmOFI4XolhvK3q8aQ3291U3wYR
7tXzea62m6qOvR4cU5WN8xx2sCYRzmuc0MvErZLtgWZEMhFGXuouPAAo3g3qE4m58UPKE8BO1nGy
O+ufE/9RjBVPU5Cj9wP1gGeEoxfbymndaadmeI5oydHN6BQ3WIGWQRnlLc+8CKlDu0tN/l0RZIab
SPiwh4nbpJWrxvBgK+HlZb7pBvsuH65bHToZkTFzu0GZ63X9DzXymqShY3CFkmSUfVmD4VSj2muj
mzIfSJjSQJPzjSSGr5D92f00p5z4ytJ8U/ah04TFVk2QbfR40wTqJQa/mF+gTiizq8bUvqdy8hRr
y3VhlFe4BNy0o3WRU8rK2rMShGemjjkrRWjXP/eYxuZF8wAFlcP6/QAsXkaVG5Y/uvnXiOxerhDz
TMjG8C43OrI1mhaoBqYl7aiMo3bk93HjtMlPJdAc0bEfKooXc/kmKuwu3Gkj5Jehou1IJW3H9Crx
SUtBIelpgpkniuRl0XJRZYi41O48r0s3UqvLKSyeKv5ar6qeVV6XqsQVOImSOHDyMMJveQ6jZ0Hu
Nwx8yiQSsZOHDMvRqM5PeilnQurbtHoK5soPeuGRorctR2Jqw8rtuuTSsm5HtfQCWXclGXkD7X1a
tl4rNTD6nFRtXSPMvjT0++kYufEsTtNw8uKm2GaG5Opy8CC05gSbPXS8uBFCgS4iL6exqtXThT2b
15kUUKLJUPJzEhlxT0UCSOrSgptkfrKUNHAzQjO5w9TqkKFOu0F9GlbdYHGLl0vKy6nGq7Ys/Bjc
KCryJ9QRX+KuOQO8v1BX7nY47ibpQqKLWCMkaZenBLxD8BZ0lutubrxBxyE4uO2qcqswkFJVWy0f
T7Ug2+KMfCKC/nSKbT7hYav1hKy3OLOXtmfJPoXmBj09ZwWEHpLq0oc+CaXNEo4Xwqo9kmF2QUq7
rQkfbRYoKe0ucvVFngiFlf3I7s/hOruSAUclvNDj8At98CtRP+lqeNP00+kwXFYWYPxsexLhI7Na
bDEQx4r7tFArrPTSnWC5G5PpihbiQ0OrKVEQUhrDtWLml8uaaQLjM4A/TXv2NG5vm3A4Ao0caPyp
tTnUkm5j0sslmk45NE+V5qWN4r5stnpcIjzhFIDASyfXqSTlTVazbV5wJFTJ5IZYIvXpxiCnXrOi
83SQLydqpcYafCl6SEfzyKW9254Pruyg/DZJDcsoyNBk5dYGK8BrGVKGmiyO3j5kvEu7zbfwFjaf
lwXvSo+DUQ9Kj1Uj38zt2u+bwPG1B7olO1Qhx4rdtdbbq3bXYRQNJA2ZOkmA682/qT2gUSj4+6Tc
nInVb2+cEL7JItn5vdx4JUq4crI9ZRyv1wIAJqs301Gyl/58qK2vIa8iE16l1ujcUtfsz1WEWzry
m/WMHo26ozGvIOzea7Xg0AhnSJ83gr9ayz/1CJ7ObJyOxkN308V3nSKcyQ7dtFWIKPOwBudIOKAy
CRq0VxBbSshG2tcq8IRGdRK2Xo/Ku6JXPkf6rjXmKxBRX0NOY4lfKP78SGr99ZszlOFBD/OvWOJv
9CX0s9b2Mju/DHBJtsPxgR62Z9njl7ZSn8Z8ds3o1ghp0E7NtM3n5baV5E009CdYxT3Mo/EVB+6b
haMJLDD8TVU34zRWmcnLhDFc30PlzGFvlOmmpREVs5HQj3TnSLifz48DOu+fD+bvN/d6xHrz5lgC
g2YGBmZaXsmsiVFzq0nbFcaxFuti4BkvD/1Z35aEO9wG9pHK+ACAXmEr8K0VjDJ0QGhjnb5vRm9r
a9IbjdHLcteiZKhOo6s41y9I/fg9Rf8/wIx3Zc4/h1lie9mh/zabbL2c57KamziMuvY/X/9I+Ktc
uZB7/+IVxDnOX/pfzXzzq+2z7m265//tD//kfN7N1a///h/PZV/wKd/8CuOyeEuyXDsp/74d9RuF
vP2elfn/+p/vfu83CqmY8l8w3mWFFgwNn78xSEXX/9IVVWgarsx/OJv/ihujSUUSGfRLMGRFmLz5
f3WigCfXVZofmYCGOjTc/3P7/u9FhSfHg+TB/fn3vW7CeqT9e+2xLABDiymkU2YqOE0c2ruoaJTI
Hspjn/RP5KpQzPGYU2by9rLktpTrystt8h/wm0yxH8HFZayW0i+mIvm6JEfNbveX+d9XY63CNIBz
+iuH9GwzD6dOs4fER3xqfg20UtGcnMTSO1Fmwa9xztoRyVp+qWsT4Q66boZf8rlTfxp9gHyhDVJ4
h4EF4aepRE52APb9E/yZDIvTSovRJc9Tgnk6+fbjkW/xVXNz+CDx6uCTNFSBMvtgERdp3RupOsd+
Jnc2zOhhrO6aoaxbN85MybfmiMyIeq7s0yLOhxvENCVxFKHxA3t19UqeFPV+qKzpjlSARXd4h82v
DIBuB9cr+DKrdvqiBkP8rGvRcj+3aXWbqtONTMjFw5sZ/MGM2IcNfr8CmyRMZqptCvMwAUWJuobK
vIl9Qx2TUwsNmUvprGw/H2V/Z30dxZbBz4Ws6ib/HIATCGutuO6m2M8bKd0MmkJ+7FTX501CxfH5
UPs4xZ+hLKEZzG96VeYBTjGksV1ZiLx9Ke5fMgRoTsfpoZUUdkJbv/98sI/ui3bn2hakf4zF6v6S
bPWpLiyoYT7pjtp5WPazq2tl6UPTy68+H+qDF0VGIagwDSaV7MED+I52b5wvS5P4SRHF2xFfXW+Z
6/FICfThKLiE0PY2FN7WwQ3NOTmykyEnfhaS4sB/0XgTtNcj7+j9KCxmQC905VTLxp5h/7GpijEG
06IkPgsUgTt93SPJTo6JPlYuwcFip7PggXfyZ4j5NtfF8M2G2U1aHBcEffsSzFviWvLoRKLbjn+g
7JhhzgOsVdXB3nbylqlEbIuA4YjgZi0Z95cJ3VIh1RMVSe8GOGv/EhK9SExjSBN/jNSXvkqanVDp
60RRCFl8IXViGBqUSKV57It7/xnokP9pHbPU09Y6tA1R0lyHYWPxImX5AU6s5hapeb90w3cFlfeR
9/nRYABpJi1WKhP4Dvt3WSpZD24XJ34+V49ybQs3jeatrki/ZDri7ucfwkePlGYrSDhtPEFLfn+w
IbGiucXv2e+aTPGaodO9pQD7qOH1bMRk1xeLBs0Qvnx55OM4MNRb1xboZnRnWFWo3XmjB0NHvVWM
mDT41vSUtsOlNgsPkhh4l3xKd+8uychCCAN3IqGIXFEvX26jOfneoIifZmiKKch2//Pzx/F+CYKX
oNn0LakbqDwOnr0x1JGql0vk25kUP8xljz9+EMzbRA+a3edDHRhPrve/5spAaEFIsrZE1+/6zQcV
iI70IUwP1u0t3RRYMW+IYV62o63gCh5FJjaYUvJNHgMYeHneXieINraVVk7/eA4YqEvW+U29xSQ/
2H1HRWsIMU8SPwJNPakqGIxpJxMuSsIMMt9C40i7xLRTm+jIyO+nOiPrTAQkLjbMooPHnQuFfsnE
7JtwnPHKGRgoNuiU2BBHr+Fzysee+ftFDNIFlYYw1uduHQ4YWpj6oBGI/SaIFOSBmXFT2pJ1Ycx6
Qn9wFLrkaPCSEzed6/xUyuItnQCovv/83VOj4qumsv1r7A/77x5CvVizcBKfrGn7XHSc6AyqGKfq
W5KJhrQ4BYTsbpMJfcCoE4pGBkQAXw+w9vMrefX02V9TIW2thC+BiaWm6gfdIhIF526Yc+iUaDfX
JiH0SEyQ1LL3+kFRG48oigyjMLsMzyWp8Yx5sEgfbGBUu6WWz2gAc2nwwYiKwCuDPG1xA05k4Eec
hAglaidjgIAvYpvQnsC6aLpC/VYC2UPdCm3Lyaei+2oO2nSTJ73VEw3RFBfYXkg35qQ0N3kG1dMZ
+3Y2APKq5qXq59448jreT0Pq5vVz5H98/PLB24gJVIT4mLZ+KQ2q22aUoK0ClSDSF3qVODDcfv7Q
3+/YlAQw6UwVmIhC7uCZBzLLsVFOrV9rNT6XcmZv5yA7tmm9X8sYhTXMkoFI4N4dfFxKX9UzRvHc
Va+8GNEKh+AC4qVyFh+ZRAfd0HUpW2sced21sM6Gobc/nec4s8J6hSuo4U8mqBXG9GMmjjTkvGCt
HfVC/QrM5eJefqJY31A3eRrzB+eULf0x4s2KL7pc72wIK60VYSCjHFloPnwWYHN0DY2VOnhQOUT1
EBmDKDvfyHN6AWCK0FdjIFzMOjb/+OWuPEEMd9cNXD6sk3ghCftG2/lpNSI3mYoCPLr556WlhTJR
4RyLIFCwgew/cWvuQAGquPfzIDIu0xK8uEJxdeTFvq8OGMVmXVibe2ube3+UjoLB7sy5hwBi2A7c
8MyVmc5nSzIu54kRht6yiNxFIHJsT/rgE0FVAIyqWbwvez35v90cDZOUUXMWvU/IV+6OyEtgb5DH
9vm7+mBaoJ6kb8mXqKPxPPhE1oQdHeli46fxMLuYw0gb8qeQeuh6cWRaHHAxXr8R+JQr5MRZQDAV
9+9I5K01iGVq/AQlGxTqIKTl2Mm7hZnpIa4jY0rt7AuciydXSvSaRqNae2NY4z5WExNjDOZ0r46d
OBKc8MEzMKjCOHxD6gPFOJhJM+4EdA6KjgpQnzyhLMSqVtnspEV7LE9E+WAsjirA41AvOb8eKvm7
CqmB3Oh8GwgbHqS5Ia+wDTW4U2kzYipfTNQbS8HqMJBwAa93nHM8FhNddUJ6HQkcnLZrt9gdP8a9
RKuutsu88D6fFB9MPUoDob9iO4Z1GOOWzyHuV03Jp2Xie2enVnWqT3F/5LEfwJ+v82FvmIP5YJoV
mQ0RwyhNZG31WYTXWiSBhupoDQJyp07D0VT8Srela1MO6FqGIzFj5NjT3AgnbMqiY/EFrxvPQTFg
095XLb6J10V9f46SARYFuH4QVlZK1UWSt7UjmsrsN2MwjM+GgojCibCBQXFQS5axJR688cGcKtlt
h67rnNSSS9Udy5yYnNhGArYLMg1GVIfdPrmzRt9uI11SR0cvMjr3IDCVb5QUZEfWe7F+uYd3QlmJ
9yonxXUT3L8Tq1gmYvLs3o9r0Xpp1CTbYV7N40bDQuKmo/gxkl+JCbgVtO1wFnRnY0p/c1SdhIhB
j1jMcLvQSt40mEQ7YlaBpbJMBb9Vh59jQScFwR38mpZ2WqzrL1HXa76lDSEp6Yl6UQRTcTomo72z
YsvajFFLmrxqy96Es8gGt8Jx+/msff9psVxqHF5UUCFAgIOlrJLNnuO5PPqy1EpuBKn50TCaEpob
EZmfD/X+A7FlhWeKGJ2jG9XF/rOtp37QjMUcfamZxS5qs181/iMn/w+DmGgJXv9vHn6Fkqi7JirI
TQHDw3BFikwX7PBYGOD7yg8kDRYp6xFoMHjx/q3MHTsnNcPkR0by1bSkLVrXsw4PUEeVteHIpPzo
Fa06As57tqUhktgfLBg1nRyBYKJKaojgWYZ5m6cy6KpUZ0fWsANrknV1sfFyXBHVdTS20v2x4JEm
wayns9+EeuXaoRWf1nGqbkmeUDdDIdVn9py235XYUHH8xTPu3MLgEC/otmxp8I85bpFx0mCSqpEU
qu46Mx1fEmHhuPmP37OCFZqAxyv49cOT0NhC85XZhH0xj5Ur93bkGg2Rn5+P8sFqC9bAcVtokIaZ
t+ucfnPYrtH9m7nC86gbo1OdAEllTRSwBnmsTZru2WyS6LGNNaN3ksomtzGr2usO/54fddoTixEX
qnxZ1Rpy38+v7IMZCPBnKSumxQZ8iETqYSgaEVeLPy6x8t1KDNORAGSuC6wzN1SPx9ClD2AHe2/A
gykfWWGCQWK9+EDi8umMGn2HHiF2s8wIz2aIEQ6yiOIECat+w11X2y7LxNZAV3hkxfpgGVltNRAF
IYKwwbv2X0kUmgY+VtPi48nYnZgKWsKe8Nkjz/cD3JL75QPAPYPzPuf+/WGy2BKqMeoLMJMldgOw
80YLtfA8TRvrhKRZzVPNUd6RQKycEVpT3QWNkhyZfutevr8bcQ3W6iNCzc4BU+xfg1Q1VjFjR+/P
fLF47OfzJTnPnIsTohhpFM3kKHezx308N80gHSk1PnrQGo1W3TZWD9XDqksBV+8S6De+umRfRV2W
WyPVxJEV57VWPrzHt6McPGc0quhZRknxc2POLqGU4e2vqO3qaqt03fWiGcAoWZD1Ndq+VvEx5CNk
va9yY7d0FkwQAcZ2F3aZZjmzrKsDfMWm2wDU2+VWIjjk2YoHSHUm1kbyxSLhqOoospVcFDUaR7eu
orDefP5tvl9FX2VKuK/o6KFASA5WUahcE+pISfiNldZbAtOlnR21uR9poSKh/CKPd2PL9GQdManl
F7ut5Mc5LeXBqWorSGHJ6MvOjG3zhcAjScbiZJRuU3LJHj6/0MM3DPMBdwmhIr/DQwhZwP78imPL
mJekbP1AkXTKQ7HsRvIkjnxK70cxOeJbNi0T1HxM5v1RcBpNRdc1vS8wRx1wHmzgP6y2c5/fzOGK
CCrGkY82kMa3IrTD8M4c3r1VN83oI5IyL0IOmA6+/va9FOOZJsE+vP18vNe2wduZC2GVKoauKVUv
nY3DBNkqUzpBFSP7QS3M5w4Xg8CpFTOU4KsOQ+hmOKXAMqLiHVz+hto5YSbgDSK5Cn+2IqUd0LTY
qzjDEMWPZt23Cm4PhU3Ip9Jix7Poq1Ijp5rJXbOLDLwd4oxtvzbip5bfLlHNSh0x5EXf/mgaJbxs
+wqyFJFb+JFHukxIKcn1IZ4eAbhZrDRt7FZlg8FnguMaDU81bRcqdX3AIrkiLDEaNUzxdZDQ2O3g
qZSbSBfVZSwRXOckyVQ9f/4IrcMFju1b04l8QRCkIAw6XOD6XpFx2W17H6szLDw4ui4n9mjJV1r9
LEVCusfuf/6GsbJxahVxvTqcZOWGvkSCH7aW2Gcydpo/yWNdnWkX6HibPIlF5jTIkh9ngngx8RhN
+SxaKUUXiklEeYzLGwTHTut+4CJd1TsTsvMJr5c3k4925MuN0dxFmUUbIcwsw+2Xhiy+pO8qcYmD
NBGWQZd3Z3mPbN1BoCCDMM5YGDkQO8Pa68WgPfR9iMAubBNpl6fksjgVPqW1ZyTqeBkttYB7WM7t
A3Q92P5lA2rhArGbqdsWPUk1o9XrX+j4VbanG0pE9k+n1dgfBYu3jF0BV86el87VOrNZzqUxyVQk
fFp3r6YFUMvQt73lhg1svXMLTc6lFC7Dl7K0FtPJQvmJGYZdoRz1CnazWYD2fUZDCW/JjEbLTQWx
5ztdHTk6EnNVnhbqgJFBinMxZtaTRQ6tXaUYGoaFrjiTVhE4nM/RCc0nhN4NevEHVeNMgYQlmnHb
XcTXwFAm2MGy3lhHgKbDpWWdPwbKMejwkHDlw8Z5S0g8yT5q78u90RHiLBqvogv5DysORgHGohFr
rvpTXVuv4k0RiOuTrpYFPtWNZqXo3qfl1G6W+sh2+67i+D2MwQ2tZED0N/vDBGWX94HUzxC12upE
NrrFS6UaGmkUq7ugNX0Fcjivvpy3GO4sTmun7ZHT07rZ7i9pfIvsfrQq6asARR5cQl0rWThw/F3s
KocvXT0iQJHdhJV3Ew5SvzOM8unzNeBdP2+9bVYBCnkKWQq7gzHLbjCFZNWDj38JKbGIAzH6yXkG
4PeSbb8UXTW82CEWVlzHYlw1hpg9IgeDx5ZwQBfi7RUWXTQbe9EP3qzMTedYr0HsXadmRwQY6/n/
3QOi48SixYkMNsX+A2qLASJ6rw3+NAw4m+FcssuVERsEUBU3VcIKOjUmwXprVkdqwcNT4OtjAo5f
t2yafoeExT4EbJ0CY/Azm51kkjC3kaoWF6H8KN72wU0C7KHGNBDtAy6sO+2b+d52Ih2mEkygIfwa
H1EysSfXipdBc0xR1N/iUMont5jr6KXDQbn+53fKV7YyrYT8vzk7jx3HkbRdXxEBerOVTy9l2ewN
UZbe24irPw/zBw5SlCCiZhY9DVR3h4LhPvMak1vPOB/e6EWDQL87HptQre4CoUcnK+/vBlSX6oWY
4cr9YRPdUnKn+YDq3qyYVviB34hWE0dPT8I1L9Gwyn2ktxe2+PSLZ7uGYeiTw1x87xGfz6itasSc
gkDCg2jHOzfUzQeT22bNjdve461IQ0EVydZvdRACFtYOlVCQLu/8Zpvhv7kGabMUd19ktuwnskc2
0nTbkEnOpp7WFrSShN+EPCe6KUWIshoFjSqOikNStn9jKld9U6IOUyPv3gfJD/jdLeLoiYmOezwu
5AFXbh42NziNaSW4ome3QG6y4oOR83PorazUMe9eUIUa8A/QafkZiF/JTqib2wvz/l+dLcwUKhIE
U2N32fTnC2NbaVwapSDFAdezj9TuT2ILrPfKpNkPUvHvarqRT6Ziqqs6TgEBU4yHSNO6JxImB8Xv
XKPlnlSPZmyhhhcF7QPoIGVXd9K56xEh/iW8aEBezNexpHRTxLg1875Xza9CGuEWyVsSAb3UVryx
CiBiWva9HOCG5HlGLbHmeGM2m7ltsq3GJt1ouTCeTPTbFhRMr5x4Ok9Tw4aPYV0kLFmldgmLIo9B
bUm8HXWylB65Cq+ss02YeZgh6FheJgr6o7eXYB61sw09U6WNYGu8Ajzk5ytQtZkVJJ0vj2VbDU8a
OEjApj4xlp5BwwjrYn97vCsnnliTCi9SFez892Px4W5zQimlrsbqMQiUfoP1Y7EFX7Bkinflsvao
IdMS1gGLIV5yPisEEUwkiHpGyRyH7YsX2xDpYFJi1V24LS8KM9MXRGP0HeuKN8b7n3+YUS4NIvMm
1I4+UuhI3QchmHMjqIb7YBz7b5YXcsn46Ie9FgG2EOsqtZxqpySmWq3TooaI8u9fmPLrhJFmS7lz
9nRf4LWTKZA7asmdOsieCLdaNAC6yLGBxdLnI0qhBIakxLwMVFhubEROrh8TS8bbkVUocZ6wTOw8
KT2ujILCHAVTSGdITUxEwNIM35TErYI1Rh70E8DyNRvbDZtnA4+FZuWg5emtTVMJ3IX7/3LP8VM9
GkNTimrSHzrfDXHvUa8SFrULVdCfa2sOOFyhhY1weZIorwOwA5VuobUxj4XJ4F1pd4V+dGyukQ7N
kuciyLyHSG/DOzNNYPvcXuirA1KCnV5pACDzo8SLF0jRSP1o+264cSOkYYcYUpbPdl/3fuovHN0L
uMC05HSu//+As9ua3F/Lq87Qj7khVkhgxhvXkPeR6TzGZYSe5lC4hy4zIqS9q4x81XZx2kKDlXIM
qgddUb1S7cg3wWBp91S238bEjbcV3YG73JbKbrQWVuTyFuD3Qmx1J5y3gbbv+bo3uNIYneT3olIq
8WpRzB3uX8l6LCHD/Q9r8WGoKQL5cAlguuXi8GTr2G9l7YbigsSVWCI+MAhsn7J4yR742pbmdCOh
QYsfHZ7Z1ASKtyI0M/1YGnZx1yoKqSBKgwsHZzoY58/z+8lmBRzgKPacbOGXGBih8MkOsyobO6/K
OeZ2EvN3eY73dG2uAYJ5325/ysu3kBYIR0hFt2mSq5rd3bmq9V7mJsaxlYa9Htr0r1pa7mf0ec3P
2qS5QONS/vAjxVmY7bXz5CAXZXsThBBo4vkaGrYuOGaxcRytElvVsBUbGr3y2cxQWfCE3i2Md+3r
utxKnKepzDyv/lkhMa839gadVPcTDhrFRohiuCsyWp0myq7byLHahR7glSPBliGnQBHIJs+c1QIr
mfIyGKk8RqJSIavW5janvYIWqzss5NNXtii4RGDHIIwYcF4P9KN+HCKrlsfYqNR9HjpPgFnLhXzw
ynxA9rosF4PQIZqtWW6MJhZqmjx2XVodiNPCjdTphfh4QPwPQ3koqE14W9qB74i8j0fcy7QaVVx5
VFpXf3EbrfvqRHr22MbYW90+Atdm5U30f0cngHHms0qGNAkw/FSP2dA8+6Hffy8b81uRRMbx9kBX
ah4ekQubz0EzDPbN7LCJotFKK7LVo12qct8MXn0ywkzFIMBXd5zTcBe4lYZKtdvvrLbO75shUe5u
/4grs+U3IONuTBEL9KDzc5drbScyXvCjS6V+F/UFgkB2bOwNqqcLL8KVPUm4ppJwGM4kMTN7wZCf
aG0buOyxJxp8ALobU6er1YUb7AIzxEM5tcdICz0augRi5zMqqsLN+ingEI5b/jKUbtIsxk/Jyn39
vlHT8AHR9OFex7Ju3Q1xc4jaWH3O4kB/UUpDOwyizHd5AqDk9pd+L1LMLvRJIpDEfgIAXMTFbh27
olEz9Si8DqavM4SP1hD3h6jhNYaNtQdtFd2nKUZJQZ4/OgJZhnKkrIudnfVNEUC9W95RACAAuys8
p7dKXtebNk8oFi08qde2BYuFaKFBZYou2PlHdPF8gqltqUendSE8ll322jtmTYLuL/F/rjw5U6uR
0huASLrus6F0pF3s1Aq0Ix7dCPDTSnga6zR/bu24WcN70iYClsqToLe/b6/ItUnyBCCkg4Aa8OZZ
3EBS0oQxFgCwMxAlwhr5vwYViEMaa/329khX8hRSTP5HuR9rBE2dHTPXb2XC6utH6ZbPBYX9vRZk
7U8b22p8MlN7ldZpA4091f7TxkL/YjWpOBhOtPAsXHn1uNhIdVUdyREAl+fLOuIcUMi614+BXiPB
JM3nfHDtTUetZCPRZV75gfbp9tTf78vZtqdZzfOA/pnFuzf9pg9Xd+n0SjL6lnEstaieSBJh+miO
8KNWdCNxDeBSu88iG7Kaiw+fjmhJbTnICKR5RDcG7eK8sv7SLqzDjU6PZOsJ1ftme4r9U1G6SMEL
PUAPyo1Kajadk+R/43jA6D1zmzJZoxSUoUaFtGq8dR3FRXu18vTvWpeJZ2GNw16KVrGfTKsJ751q
Ejhhm1fIBWTZg58MADgNGVcthWerxPYNIwf0BJShf4BX1NN9wjMIIpkaptkGBVZZrqCc0JkeQ81+
MXw6YU+aI3DWGUiPENYuUChc21bXjOsUf0Dl0LJV9pZj5w8qhgu/YHrZNoZzkfJCAF3rK/iQxV6O
XoS1Y+sW3wxlUPUN2t0ucrlh2X8rJQLVCFnFv33UzEv0dQOrXYVjjWVEFpSTnpJXIBPi+8ESAvza
pgaRg1LYVDmxPXV200r6SgB3G+MI/OXFkaX2iCy7/CLzsftrCnW4b2EfbhxaeG+56isjuPWyedZk
kR5u77ErLwvpDzAu3mskhuenazATRdH9wTj2OEDc0RaEQui4wf6fR5mOsA53leQboeHzjZw7DR4c
im8c8eRzd67ax1szDH7+4yCTzKYG4kZF8tWmLns+iN4OsVMYrX1szVDdhvhaoqFcL9VNLm4+RnEM
D+ibY+mwSGaRKPLOJeU2zTn2nv8XjXL9OSkd7VB1FAFuz+fidqc1xcGf2MWE2QSL5/MZsCNAryRR
joUTo+Sclq+JKlqa07p6jymgBe8XqzDXLJbQS1cGngBdJBTcvFBLZ8FpSndVwwZQOYo6xI81QqDQ
qcsBQ8WM4F5mvxW3cFexpSVfbs/4/3L/sxsPjPkEWYHzp0/wgtmNVwHrlIqBM56LA/BxquKEO+we
0qeuUSLE6w2pTJrvdf9EZy8+WI1VbstIAujNIIpij4WwoY2hyIuJRNCvrIidr5HsqpceNVNzjXp1
UXymmhIhVpSI3N9pwWA3O4KeYlthM+mTIoZVg1yejjxD04zFfWXreoXieZF1G25X5yXRnLZbeZ1d
VBgvNMDF6yTsD7UsgxLBDTlCjPQC3BWSNDrZitef0ozztxZFnx8pMHjPqOOkP2KId9zbjYeqSZpF
3THBDvhbHL7zGLJh+GPXspNI2jT6H82hsmmJgepEO3gPIRpEzROXaKztG60S31prCIy1B3Qh2DUN
Ct8rAoDx99hZxu+sDtS/BdRd+xExQORLJsCmh6ZrBF85JJm7E1aEqCpM0eZPkqV3ChcTt3/gw7sx
WiuWBxTOh0cRe+an1pIKk4xS+1ANkpIh6kyO3HZeEmydDMgBEuSWQLu8NbrffQi5Zh0NPTJwvW70
OzTO8mZLLyo6aEqqByhUdhRP3IouvJP3SAEWKK2ogfJfZ6TJt2ySrWVtYEy9zyq+p5pnHhERj7+Z
btWg4OJjv7nu+rD53ppNVW1x2eiObifjnemVwV3lJclbWneGuurLzngOLSgqq7BNJ+cYAOfBwom9
vBvYvVQdaAixxtQBzk8sRPvczh0jOrEI0QZHi2ITR1W2F4meLESZ79nF+UmBqwljkGsVgxVvTmdU
lcrM7c5NToAxIm4HL/gBvU+sK0UpD403RDvb79E/L2imh7HUDwY8eikT7cFp7Gghx7woQcBgJj2h
3EI7Fu729GE+BCqdUkm3o/xxMux+WJGq4+Fp+sYmHgdzpTZttpT/Tbfs+eyBSKkQGqmKwjietxpj
bSAnc5riVPSUkAz8yfdxAkMcx4XmRfaueFATW92qLcI3iuJ/wQxcvGLCFP+5fWNdPJ86VQmT/J21
4C2/UFd2ldB181g/OYFfPLgi7R9sPRMLi31llEmVgjBhol3Thzj/vBiO15WNodsxoqBKzGPhSgje
YmH3Xh2FB41SKUKB+pybW9booDSlMI91RscehE24Ckbf3d7+YpePi01VkVAA4NP76p3PxcJUTKp1
Yh5lA78ipGsochHvczzTt0NfOBRWKXGXvu39I5sb2CUb06a2M7G6ySfOB85FGGVD1DA93avXeN82
P4KxMnfe4In7xB4GOLF0dRw8fxainytnlaL2BBenrqsTac2OR6MLC6/nzDr6mfgqktb+7HR2vMHM
I7zXJimtohJ3XCnhxjYL73nU4jvPTvetEi6ESJfnlB9CcWbSZwU0Mf8GdmnbqddZ1rHx++7FkmTL
q7Kv9QNuNtQUSrgTX24v9xSknB9UypKQb2AFUqoBC3P+1XkJ4zKLDOsIhF+u3S7KMJwZg7tMpMNL
UbsPMeYXWzw/sR8j9bg9+GWYzZqTGsO8naCKoPzOR++z0BmziJAQBkR5VPOoPPSBaF76EludlRRZ
QNKC54XZmKhARll1Al6TbpHHWiqNXTtcH3/JbAuQhiuRmyjWMbeIG+jEwlgdzPju9oTfb/3zz43a
jA1HD6Y30dUc7TECvx86lEqOtZphL4+RavLdsOPsh8Ub8GqV4ErXreqmwbotW+M7AYLWbPw2qYHf
6yJssUT3sbkOkDJOd93QoD5oAyr9ToQApA1DanzsKmCm5SqOmuRAPGp1sBptD4JBGynfAbdjZt3Q
mj2kmoZlWQIE9ddYE8TcnumVpSUspvcLT5ChAVOeL21VjMRWtWsfxUi7u2gU5c5rau958mXaAerF
0kPgDmXq/a+gaL+IspHrRtPVf4WP0mNga3MzUxRQobPPtlijF0M/FJV9BMZWn/Lc+8NhHg54erkP
gz5mC0/BtE/mCwwCgyYDrUFAT8b5tAsvjkXYD/axyvDOs1SneUyUFt/EqfO/8Ikvr2o440CfkcCg
Kwtt/Hwsa8JQc1s5R7NSrJ+A1UnURXjSIt170bEzXgVKi/uKUJrPfSrGJ2OMH9rYU35DsSJE1rPA
2ga67yYbVc/8IzbowUZNjSRa42wjFqAI1z6MDhZj4o5y3czjISdVo7JzhX0cnAC/PerQ2wY8IYS6
Zkn0eUpCZmvAlTJlmO/4n/khS+xysKPScI7JUMh9gO3PXqGq+lC1WrjVK9SN0rgfFkKsK4sBd4Fg
w2O3k+JO8/8QYmGv18rYCYOTFVbRAVAJIweZjTIbFpEizOmFqDgz07jOl27R6WU8ny+lYCI7GsRc
48BdzodubPy8nNEOT0MTniZLxm3WV7h9eW65wa3bXI1ykKtE+N4JKdo3A3WFha14+W5NvwDFPd5t
CnDmfNebraWrhRWe+nSiecObX5d11K00qWW7Dljvwse+Oh6hNRgTrhc6GuczTtTMCQSe0qeYlv/e
cJvsEFSZue5rF30gSSP+9lG73FETgAZGks2bbAENPx8vBN+bkmxHJ9WJ0TnIFJRI4rty9PKVAFi5
SkN03G8PeYmfJE2hlgknZkKbQOM7H7MDgdwonRaddCSFPyFIUUwWrVlqPgVCCbu1n6flZ4iHQHAT
vcVXKuiLVF+FFXYtWI0G+BdyuQ7DysCn8NRK2/iThRiubmzRZC+xUedLwIErrxs/mfAFiB83E72Q
85+Muza9LKOMT6FwlA3elFhZJZn+XeL7uFdzBafV1tUOpVbza12/vEuMygEsbyifyJPdLZpjxsF2
E/cQaZ2zFR36I5pfdicH38L71hBiC+v5iFZi4gG3N5p7p3Gbgw0+8x5ckYawAFqNeJ39mz43PCHW
Aq4MCoF0aokUZzet7mtOnShJfDKMnyDX25UMM2ftjWO0k6G1sNmubG7aIaB10ZEjDH7fGB9uEj2w
e4oCUXyiOtJuDXVs16HwfqIaLvYiC7/c3mfT1p1dHowGTheduCklnm2zlKJ5pkk3wjCvdlc4rsWP
hRpm6yBpmoVTexlj8RX5fh4dMh6BeVE1jCA96VEdnwLDF0Dmens/Rqq2uT2hq5/vwyizslw7dFD4
9SY+dbEXHXij8byTmnPIUwCYYZn//B+Go/Y/xbAYoMyPqYopsuP2anxyhGV+qrpSrnshHFQ3Fe8e
n7ilgvCVq4iiue0YSDFQrZ13dtLBGvF8gsSbceFu4WS2m6K0MQTRiQ4tRPcRMvaXmE/XNsnULwbD
/k6cm93vDoF4B00hPtWQBR/cWvuOEIW9ddx4iXN+bfVoGKCANKnQwL85v0KoQOW9Tmn15PrCo/yW
/adX2k83be+wq/1+e+mu7Ed6NqTr+mQ5BXLwfKyw6TsLf1hgyJO0MWJ99rbMRL+wH2dKwO+XB54j
1L7IpwkQ9PmGzP3GD1WTi9yKIVuAuW+/5ZBc1NWQcFfhbaxYdyoh2YYuMrXMbsCTeuX3YQnGC91w
AFCm+qcb4ZlJORRYYsvG2rpDLHcIhEvypHxIxoXn58o6QMDgjEIenzQ1Z1f5mPiW9BUKvX0NeD+L
zG4n9VBZ6R7K6wIC5cJ419YCphB0D9qVWPhM4dWHSy9E5qeu3CThhrUR0Z80lhC6inf/vOJgwmFw
TxAgQtFp1h9GSXyWqcJZ64QakUkrjFhMkGj9+wUOBpumILw1yjTWdJo+jGJnQjOLzsxOnho395FS
cERtL9kWqkT7unYXtfiu3AnTYIQJsNfZP7OPl421gMQR5KdBo58SOeUUdI14APT4NbugA/Z1WAyn
bDS9g1kglBannvWjRIZ9Q9pvwXOiTNuIdNzFvaE91p1bPZvS9/a3v/6VWwQnbKpLVFh4a+YI0qFz
M3zPRX6K0y55cFXpPYi6yjdti3/l7aGubCdWmYofLSeqj3NARuuaWSxbhsrq2NnUOQr/jV0Gh9uj
XJBciQtgP4Ij4O5/DxDOVzoO/YnplhQnVUWyP8RV9d5ne32XVf9+mjEqzormvkdveEusU+xK8NZP
iIJS57BwIC1l6+wcpfxTl0W0A+6Ub2ufZcCDKrqz+/QNR9wWccVS/grgvq1NRYYLedm1LwXSgB4n
om+EHbPkweowTsgAiZ2kbPKVmQi5aehALKzHhZTI9KUIoUlXJ34N+K3zLxXAywOb55WnvDUTtmPc
R3uU7dFXU4B2ppvOKHFkTyDwbiq9Nb7iWlo6qwEz4h90GLRTP+rjF18Pyk+5tO2ffi6aZudB0z8V
lu7/gueGJ6xNvFyD6G+1EukRfynhvvapprL2VEt+Vyk8n4P0KqOKiqQ8GWaRYkLQ+rguNJn3dntX
XRuG/t6kZQxzkcTjfBitzY0w9b2IZK0uVyb+3RsRhUtZ4/RfmcV91JJpXtIJoeipTr/iwyVlpCJj
tfL4ZGOShERLOd7FltGvjdhr9p4c/orc2XV+W38xcPRdAGtcslSAw0y0EBesoI3M7+yZ15JKjSHB
5afa6B1Ym9r41QgRrYLSY+9jxLoxtzWwIbHUInwaUPrclnbv7qGJxms7rK1tbhrFggjslYeauwlV
MBOSEqgdb/bmdTiCY2JOkdExxuBH3XAWVgb4qjdh90q2Uiqdtqoq3AAVODN6iKvaOJgGFDZsfDXV
30b8Uz9TRyPNGaMYBkhbjX9xKIEyGue+SjMOX5yl3sO7RuH5QoIKp9JBExq4Iuol5wsZ+9mYwuck
xWvM+tWoQvtLGkyFwYBWAqJJ6DcWG1fHQQVHOqe6Y0XKPerPkbIeIsg568ryu2RX5Z35s/BV7all
cjs9H9l8yaj0YGhsnI23wldwJGtAjYer2O50MPVCT469YkKgcUqledOijD+DnOcOGEH0/jbB+OPF
FZFwN6VRDeVWg4mcbFovFk9WFwbWJg/tEfpN4HYbvyH2A19eKvbOqIQOtcJtMInuasQ3NlKtnGEV
Aii6U7BcxrJehs2euoeONzgCUCdbq02os7WsMYcJUJMzBfJdpHLrNnaeEfaBijKAo5CWtH8VCKVU
K99U6s9dq3fJWlfD4YdaO2ayBoyJV0vZJPkv3++LtzaVNk4hmpsfWhdBEgT9fdwjRlq6KRdy74P2
GfHBvo+GBLmQhrHrtcbljSCu7wANqbLcOrWJVenUbQPxO4EiVK2F19DljFESshG4C8HGdE3j/hVm
SeP09oXiXdwo01Gjuj2J9drUpmYb21BMCzN0S57sKgHlw32A/GJVlCqGgZGbwvmVjr0WnfTyveKl
g/olttR01+s5cniAObTkgQ7eWK6aojb+6OPof7b61u/okMTBusaNhNMhWhWjkz7V/yt76bdrqG7D
A0x3NV+nLMFrhCm3tYXvqL9FbhtiGC9ruNmmUSMIKLTxQR9bnL6bsK4YOtWxyAZb9wPNEfm1UFMO
TtVXpbHxUzU9ashL0RpqRZJuO8wZ/HWBEVO5TXC9+YkxUK9vCt1t9c3Aice2wRMD3InUJTtz+tJ4
G6O8uWsBUTQrpC0zsbfiXvSr2jSpO4xpq9dYNSD55DQCqFVh9J61c7uy11YKVIYWqvjkNeaEubrN
C5FtYj3Gnt6oUD+oAiv87ZdBEYFpDMJ0naWaHd5DwFOI6mMj/KvKNviGVmb8SQs73JGq2q4PSkmZ
f20ak0sg7RZvO2QSCBmQXQEDzcjkQwJNOd/y+plvyMT6XJZdEPzwqwDa+wApaVUP0KBwaxosZa0o
lf8U8rIXz0Gb6APGw5ba710BNGwn66L4dHuPTSHm2S1E+24ChXB7TAAcdR5GZLapOKJtiKzTYW2V
pXNv6vUJO/JiZ6J4sPOl+KUWpbbQNbyytR0IX3SZaaZMYszntx8izFWNmXx9skOsSwpLLTdaAdrv
9uyujQJFnOoPDzPJyWx2DiJBMVo49A/83rhnA9GHLOUS6uxyFNwIJrAmkB4KCfMYqZEZp0PNeqy/
LLGODP1XWhjl5vZULoLwSVeJPJ6Cogs6dM4OwOW+SwK9604FskIbkgEYjPQJdklVZwvZ1vTynO8J
qqVAlFgd6v7Uz87XZtCaMiMuG0856rlrjqPcwjl0HxyROpBlAIbfntol6pxK8McBZ3lQbBRgerpx
PElz1LYe7Lm1J4J2bSQ6Sg88RHvMMZ2vlsWLWIZxvaKkXiwkf1e+r4XgBYkOoAMPgZ/zSZv4eDW1
640nz8j/Fp6VPOVCajzAqruwKS9bbExXJ2kmFmW/kK6fD2XXcVJZtTKeRl0r9kpm9w81HL1tbQ7i
ARdQd10FQ/yaF359CPjRa7Bb3UaprKVfcmXjTrxu1F4nBgOou/MfEnqaIiJETU+9L8mo40Q7TAXS
hZ17bZQJa4eJKa1xfY4fzPtY9FafjydVKsF9oujf6Uo7C+nQleXjY4Lro11IjWAefCM4FbmSCuLJ
s8d0b8siS1ctxq74d6ju6+39em0sTgW5I7bq1LxmWwXxt85B+k2cJm7h5JNlvGRB+CskEV/A41xW
5imb2PQIsW6AcgW243yF7MTPlDAwtdMAXJUUSXVydWcSweSr3vO6aBMNcYkM6ZgROGaTRN4XVdGU
x6gZMbON+WL6SjpWcax4foaV6HwcGYhK40mOExx/62fGFryb/VP6vvWSRjxh63oc/o6ySH5xd3dY
7w2KvIPUygPnjNKMnqSPw+DCoZjulNmdg74BhViXkh4PwvTNP6Q15lj0RiBsHG8CzHyU0A6wMYTB
6JfOJxTLiye1Lu2FMsC1daQB+38YIyp9s+2v9F2viEQRJ0/0YuP00FRp9Ntb3+2XqIeXzyy1XZA5
sNtJmoDKnE+PZqI1EkiKU5OCMkc5SiXeCJCvVCR/i474W6oW+YqYKVsCz125zR1QMvSbYZXBU5rd
5jSUpBV2qTxZxOjIU9Buq21U85IC1yox/qtE8/RMgeRny06oFDBk5zPFNbbuHUeoJw8yCYSo6ouR
Ge3dOEB1vn0Mr9yjgNEmRg2RBKmUMXvdOxxRZZmm1kmCV/jie3TOYw+bzXVVQSBa9Siy3hUKLX88
kVP0QDzpjfomKBMAM1XjfL39cy6vOcr65OW80aAV+AbnEzeroOdScPpTUuQJ5NXaW3uD/s+wCASp
J9otRZmpyODMLoRc96Kq0ivrVJthshv6mjnr4F20Fn++pG+1heT6yqxcEn1rCm6Qnpv35F09SCuM
Hs0TzUNxKFz1a5qigHb7011u0am6BHwKHj4thPc86MPh78qmVou4sU95beX3CdSLQxcY4d7BF2jv
IAPy8q/jERNSbwWDPS3UXCvZb6pUClPYJyr/2jrTXKC26hCv+yD1Dm2Fhdzt8S5PP1QT8ENUqdHh
5v/Pt8YYBejm9qFzcjoUsOKEjvDgtspdpek/0QkcN03nRfswLf7cHveS38Wdw/IBkEM/1ATWej6w
HbZoVtR8WPyUhr+mWTmnQEnrrdUpX/jCzWtJS3oTNa7+FAqfCqJBskvP0dzCwxfPWmilay82fjYE
XIjEhfnJRZx257eOuYKNmi9cyJflJX4vmFsEFLiw6NvOrskmwRBq7AznVKVKvrXhpqydronf/ALJ
L3WgueD5Q7TB6sp7tkTibpwmiLZaWypwzmodL1tAMLe/oXuB0jBgHXNJIMPBITDnjVbQSZjLmpOn
LYWvk1dVCone2AEh0Mp2+FGMvnlyKrLTtaQm7+7iAFWZdRRpWoGWWz1grJo4xUuqSxsuDnbKP3ET
6vR7F7+bQx4H3j6MY9Berl9HYjWWEV60ImgquRGW155EZWEMZefkcSvVimtsPi0r+4qEs3yw7bzO
EFoLPQDxFbiAqV8lt04YJ4fY8/rszUG9pZoEFvB3TR073VITKL55HfTtvg6TV0q/2W8niMz2oCpD
/qWqTS/e5mWkv/rScXZE7dkPtSrCGm9lf8w2NpP5Q0dalStUYOSbbiQ4LzWtMN6labApLbva3w5a
pd0Beoh/R6UWqzw2UFjXbmbWFZpkdvnQdHX8tyJWQ0NaD+S3qtDtl7jqsmRTyMR4znSU5PaOg2MJ
qstjH6w6dNTGde2XYbpPh7xfpyEWvMlQUccDMDS2Wx3X6Ecl8EMgSqWJfWsT24m2EKhc1F9JWgll
2Q1AhqjPGOdHCqXErnLSNnoNdavGSdq1nozMab83poKKh9G397WjGNuiolUiC21cqMBeHf69LER3
hH7Y7DVH8MZBSkONXm2hfwkB27KlEnvtDJE9PTfaIQSPvjaHINt4TbtkinARpSGfSfACzhhMOjK3
s8nbEQ4jHb3mV/oC9dNYOPjqYFt5H1N62Vl+HDxBClYWTuDFlC3iVl5Vjh+NbFKz8y+upJxNzpT+
mtVh8Nl2+cQRrlHboE5VnI8Tf1diJrXKk7L4DWGzWngs3sOIs9CU8UlfDPpzE0d+nt63ta4N/ALz
FYl/8Fhj51rKNtat4WV0hfasxSEFRR+JLAML4aAD5tJbb0Zjug30wapHrLwumoc+yDDH7PPcfK69
AS2fPJPqsCkJW9APRKmeypXn57shDhqgpFE4rrR86IKtNdpmvDEL07tLiPYJEiXK5htNy0vYAJRd
ccnFyToEZ1shwB44bd0srMDF+8yn5xLkL1g8kdTMAmWKKPVQE3S8IrNngVfygJnARUBHRoUbQoVs
IWO8eC+ncs170Yb2HApr0+/5EA8ECjrPOBkZr41dk4eDeJ2k24f2c6UWn5Na1d+qYrDeMLNr/rUs
NY2MlNzU5+TBnPc3Uieo4ZkI49VC3mqjN9hEp/7w9/aTchm4MgrAO6RX+ZbUdmffM/OycdDLyniN
RFDcq147fFWMAd5ogIxgKlN3XaSW8aixtv/xzH13WzO6Q3t4Ke66SICm3wFUifSSyIT+3vl3Tkuz
i6OgM157qWvfc7OPdl5JGylsleDr7TlfxJGzoWYhEIFWZppxa7xmLp6PY6lka+KVJbzf5VVB7kpc
TNEKVVQgCecTihxNRWins19DYWi7RI2yOyDTxlHkkm5F3lb7QDegzpZ+/1LkZbu7PcnLQhb4F6qp
tK8Bi19i/yJz4L23ffO1NEd3G7vZPgrjdGW21QNQzrc+V58b2d8VZv3SO0v2Pde2FZphdOlhNdt0
ZWffuB8cRW3z0HqVcpRPXaIZJ6RSw6c+aeUGDYLhIUnL/Dkx1Ow/fLe/5EU0qZPW8T+HcTQIJ+wj
yAZgKLTyz5eh8TpHOrBdXtWaqH6lOcPQrlDkaF9q/gzzHtQEV1U+lsbabUzn7xB0h5Y7FmLh0Ii1
bMtIwzbYi38urM/0BT5e5eZUd4Pxw1uiA1Oag76aJAB+DKzopHci2I+q9egGwjg4ZmEUWJNk4h59
1uZoJUAvqjhTtoaS5D+awIiWjsP86E1WxVP9iFfFJLycg4vAJUahTVH1lJd6FW4aoZTJVg8Jqb2k
SvJ1TjDP3Y8Ohnz0SiWE0p1VtVgHptd+d/l3/c2I6LYA+dRpxkYabjq1WAYz2tYSTZ6VajY2wQHp
erjGRiN/9J10cFbooyuHGjOPXxUw9Efq80MNNTBq3lxe0W7VGkM5rFCi7n+anTS/eWoZPVYFd9TK
QILEWxc5VLB1Vk/lpDhIxq+uIVpArXH2gOWbtaFjlesrwrZS39QkFsq+sEs5UsNM85iiBw3FlQZ5
ZMkD6EKAbEpviBMmwUL2HlXc802nBm2uDWWVfArMpNbvRglkY9WGAVJ/Ue82+orrPvnTJ3r6GVuW
hmKWTNpPetsZBwLv9GekxSaQ3Agfm1UWe0G4/n/sncdy5Na2pl/lxJlDAW86+vYAQDqSySSZ5ScI
qooF7z2evj9QOhITWU20Bh3Rg6solVyIG9uvvdZvRB33EFvC42TtAliehnwrdg7UqmE8A3dZvilQ
gsrrNOJb24HMKJiHpHG6rpR2ShY+peEQOoqQThulkaINZctk4/mVdTfOUobU+TtX6uPYITe4prFx
9QDDOoMqAxiGmZzAPbiItZBSDYH2CPJZwLsBSew9pYCNpH/DbgCRan07q3vk+nMqRffaxBDm3V4d
1jiYy+ufjwCSj2cmcinQDpYzSaQkCBYVlXNPhdwZciwNO8Lum7TGpDOvK/0cm8Ngy7G0kkS+QrsQ
2ZIOfCVWcTVzjF6uoaZtNM/QU+M8yQ9hcqylU07xz1RaV/UEVySlqiK6GkVPemPhmfVljLFVVwvH
146pcSgrc6Nmkm3Jn6Ms2olptXk9v/4fWJCfipfs3FQvL83xuVg6kf9/6DE+59DXPMaPz1X4zGn7
rx8vyb/u86p5eetSPv+EP93GVf03rl/IHJD7SUvNnjP9S93817+RJvyNfwWqc0axkV7Q//2vP+3G
ZfE3CAmISlOngAkC7Okvu3FJ/e2VfgyRYH6HoCzxT9zGF08ofj4hLTU88s0zxXVZqJC4UEgZaAO8
9EpxSdZ/M+JSdaJMRGY2yyYnqOq1TOniuKFNwP3zywkUPECCZcGi4NGYKZyOD1PXdttQzCY3KNP0
8GZOHv64Ri981BeZkrkZ8rCU8uYijMWfl7tHKqKkT2Wpe6ikILsLopRqUjS4yaTKbiQMnR3Usn8k
R3MYMvOsJ8WaHMaSe0Ed+zU7Sk0LSNz8Xrz8ghzt3HGaxurBRHpzrxaxte0LTSON0ZFDqTVkXVLE
SrzAD5207OQDFHyyNLmV7GOp0hB3qcbbNlDio9RI/q3fFf7vUK+DlZF6ta16E4fwnfMFIM+8eiYE
8s/ld4pTgIS+pGZooWXBVs+iCCctX9hhSKXtJ3nqatuaaoQVlPI+FIbAFafiqxQEeJuq048mpNqU
gba7j8SqvElBHh4DL7L2iWy0WwIpZVf4ZrTlgC/2qtg+9PrYf5GUGl0EzRqZBqmDQChm3/RoOP/T
RcDSZvhf4yzCmqXXINrzwtgpavKgWbF6U6LOjsWZFt5helw7Fk92p1Wr/l7l8trArhK3mZUM7vsf
sbhAGF7gqvDIuFiBbZNOvBzevAbnjH9A/IAfnnxLheAzeiLZRun1djsaJ2vyJUfRq2D3frPL8B8J
W7K7iGeIIABJlCxLAI1o1Z2epT5cuTFwJlP6nAAUcYKZ4udFtYWuV3A2vNnZAJqGK5D7XclOyZx6
byNcPmGWMeOMgUiHXPhSGz+TrDyL9AzxG3hHO8wvVLcsJ+PJz0LAUMSAO2k8q36EmM9IPRDvgjqs
0Oto5cnNwzK/Be4abBEbHh9jjHXgdu/kTMjcpJG+NInsNKpdGZP1z6oM81dT5SQMxlSRN8NSkClu
1KIf8FU7VZiswJnqu00zlt4f1+f34X/4L/mvDqhF+D9n4FHmZXxIV6P9vaQty0Oe+7lhTqcwSg+D
3wq7Ae+oGzOtsaHWAOw31fCsFOrvYWtwbOmjnbamsZJMWQYZ81fQNIBI5ocnyJUlWowhWpdP8ilT
PPHea72joSTel66xzIfGK9TKLhVCGzmNVN2OxO53EMd64LYFtA07LeP8q6YdA6QockeiFNtuILRa
pAdIDelBVwz7oCnnu0Stvk0tuK+VRX51gf2hz25BXOQiA1Zzubn8nDJRFVviKUi1uwqN7a+4Aveb
iKBydCoJaXK7a63oGJV1fjRC1UATZOi8g9HBY99StSISHwPpm4ZCzJFsDL7AnTL6R5CWq8CS+Vsu
zllqH9qsTED2nmhyCT2QrSFO8QhoTkqUlk+wtppdX3pGDUtK2gqCj9hylxm32VgMH9O8oNycSnje
817gqC2jDp61itSdXaRRc0Kxq9wGMJH/9NP877Du37Of7VpYB8Ivvgjk+H/+COQEFDN+e3VtQg0E
giq1rP9EcgIn3G8ztxP3BRYWRZi/QznB/A0CzMyKmykLMIXmaUessAn+69+CLP1Gvm1mq/DEUQgP
5X8SzF3mmwBIzdEcsQaVX64Z1trlXjAo6rd65ZGoFOTBDmO/ctQgN3aNZnuV47O48bshkTtNK9fs
ZUT32jC8JMhayozTkpY58XQEDF37lfqkZF7u5kZgAfOY1uKUy3uUVoiTZ2ENAjpyhOyhy+7h8hC1
+OqIj2hHHQWjfMGXKnAISG7i/oePN9INCbeVQ/pyy163uQgicwASBbLs4mONDUMKUGgn1em4LUT/
wSz+fFD9H2+Ey7Psj8ZwEnyl45MOWsJrciH1OHZpLMh60bXiVt2UADfdsLOnc0rBcftmfa/fQK8N
wvuHbi3P6WV4U5cjSglLqaieyo+VHz/JnlrfVV55wBD+4Av9h0odhUMotzeluvfae62ZgpX4YGHd
+/oBMK+BfGGhAwJ4yaQClzhWVpPLjzSl3LWqfI+BTbErhd7Y93lb2IVeW47Y5TIiMllzjkETt4iZ
FFn0OQyzg3Bo6q5ZybpfzTmEWbyvUZ0AhkpiZBG2+9yRUpGExsOktr4d1iBnmwT/SqMwpr05lGtr
7HoUZoYu73tCDaCnROCX01B1eq2b5aSjGmL5zmiG50oSbqW0gNoTIZ8oNPL0IclIMgSl4CCJSoGt
Dx2hGIuDnGmVK6b52W+Ntdjg6jzhu0hdKRZO1iAUlnbgojzEWHZOxkNOYaVLtIPaeN9SyPLc8aa0
C3TxDjR2tMeurVoh+f5yTIB4UFaEZAfWbLHZq8Q36rajbcOv71Ij+gkqSvmIRfGWrx0+G1Z7Cho7
200aItFUFPyDJXW7nHKkrcCcvbMGb40g96t1AWKJo5+j7hd+izLnq1/KTFNRxQ94piCy4uMJIqhf
sxmz8P7mXA4+jDBWA/xcbIR4oBnzYfGm6tSHnqfydtKeTKt9tkr5UBXCthPKD8Mgfwum5uMQdsAM
ptWwdHmYoyLNi5lrDNkx/H2WcJQ+DApA5JP0pFrn0MDr1/RdNVVs/8bX7jvhrmw2XYuJUeomHtmn
MHSV7uv7fV9waBjd+RsQgEC4gGuVpXfZ+dyvFHWifvzUgUQgIHUC5XdV3rb6PVpzrIWfhr4dwr0u
OH6GaZ0THLzJjtR/ejwtP2NeEW/mAHAcugxc4k/+T13dVt+ldi8he9c5gnGjZwAZ7AiXjGfqn4Z0
owruyigs74Nl84sl0GDQ4IkjzfcJ/nx7X953oTtRqzVOvbD3P6qSHVQQJz4mmRt+yRIskexgLcC+
TKNcT8XicGqjNONdJ0pPrZ46Wvm1g1TVAo3vhu+Z+FiwQCprhPaprj1Mftl7mIRc+qBJSL9eDn4n
VqE/hon8pKZYbTuq6EweFClHH3bd9OT5I+WEPVcDcIsjOojwFr5N+X2m3lDY7pMPho8Wv7LvlHPQ
ummBEcQhjR1fP8ry/v15eo2r/o7r/xwi9gtISjIpnFqXX5poQkshQ5Ge4mo7WLups086kp2Dk7cu
9uVGju2X68Wb7EwIX37vftYHqGg894jLkm2R7cr2vsTlx7LRd+ldYASf0BRsA6c1bBBhVruXp5Wl
vXj2/fHNaKjONIvZ3mkZTBUBxEbwIfJTnO36eD8+V/IdEiRC9tVQNwnubr5t7EMsvZDMjMDpuJP/
OPUfB2HTZS4JnpXT7tWReDmGb79nMduDlAdZLrR8z+hEqTP6jnFvdkc/3kxoHMKmIeMfH2v/oNRu
MGzT8iMiH9KIrnF78r+lHEQJWga3mrgXQbRqVFs/hz31JZR6bgxj01XqbanuMGTTyR58ic3HxNvr
lS0+pdPKtl2GqfOufduTxdlliU3TotUkPyGXjXekZWyTdOeZz+34SVlVyL/MITCNKgck6LRZxJVc
xTLBoqLtaVmZKj3hrA2ubpvu8523t47WN+NmDXrympC4mKNFY4uewe5UjQAg41MLUkThl91UmxAJ
6NTYGPmNltoWeMlgp8a3HRRQz4FNjmrQU9jv8/FGiU5de99IGxFG4F0ZbNLc1h4x3Y03Q2/XptMn
CFza0jk8x51T5nb9Rd3mKNPqxwjp0CIXbKX/UCv7qTsG0SZS3XS8U3yX/zn8rmNGKjzJ2Qq+6SoM
+WN8LQgulMcIRxZhCNEm9l7ZKD2NOytHbNpJta30XfnS6w6CU164IzveGW4Y3JVw/tZstV+V+q5G
nEuYgedOJEC+PFmEPgEAh+b+k+XDZ7WjBtSwO5/AWmZ7XDqbMbrPtF1OwgOM7x6a2PCDNE1vuo1k
Z/mxJ0XgbXvKm3L0SShQsrU9j7TCY4ZRGXstuZvqT+huq2d5H8aU2DbVS1m4cvrFyp98wZHybQDD
0fwwSbdiscf3K3cBdL1/fl6fRfO6IqLiBTwr+S1B2nVRW8bkM8hJsEO/LR5c+Vnk9Pyk+0itOK10
LP2tPNxkCPfet53d6IiOO0O9jXQ8unYkAd//oIUi+5+76s0HLS5er+mktB4G6cmEQIX+r/wpUu/6
2A1OArDc5Fg2py48dfpNG91K+g0FjBZNi7NW2TDnJACAEBI5P3239tws4+niDkwKXNqTGeDt6rS/
15+M74U7PgWP2rPu2caZ1eVNh63eu2NiQxCunsyt9wW+hPJJijFAsdWfXC2mZvef0ntiAOtkPUQT
rFBQ144sONja8kgqboQf74+FenUNz5ND9nY2OaXcdJW0EnVqVEIvPQln66R9j35YiqP9nsq3jXoQ
pa0ubFuO67vqRnsBLuRTVD/R9/SZQNz6AkQ2fxYkN71vnpRN8Sn9UB60n9U9S05EXuoLTrSo2gnf
wycQAbekf4XH+q4+5GuviWXo/rqNwanLxLX0RpyD7TeBnGxgfjZYdILBrToyfA70lfReKNyq2hWa
PStE6bbx0sRkKnlVZGs7+RVBsdzJ8yMPLBAKZyQBL7+gry2YVVg0PAU/AB7UgCWdcBe3rqXuvN4m
K5P028TacmgioiF+QeX/tv6QPTGh7SEtXIQkE4q73bH52Ae2ObnGP5Qv/WPRAwOZi1U8uHhFXX6h
lRpVgc+O9AQCY7Qh9Q4fuP+1x00UOvVD89FauScXeqnXDS4OtypJW0GfV1ZW8ZSw9ZescAvRHiu3
Gu3pCAk8I6pbUyxYbXaxFjLQNGY6rwXv4/S9QUDyvn0xP0iP0XP3bH1KVuLnq2cc2+fNqC4LUAII
nj9a8z95Ggxcx3yWf2gBRo4Oynbv79VfL7K/p3CJ7PenRg9qjafbODnicFBaxx9POfh+3FjtIf8S
GCmezIlNPJUnVF63quAU5jbkBvY+tMYeezhr2hfevYi4uFZ9UrOjynLreHlpJ68856vgigVK7GoR
LLEnQYRHhRJy1JaGqwTuCAxsn1duHwKx5F6nOJVFawtvjlOu9uKbYVpc6hmuXYia06bHPEg2enCC
tc3qMzGm4G2Uj4LhZk+Rb9N1xHyL3fuz9OsuQ7bEh4G87xXYSvD7DDBTCqb9p/jsjzfeVwtby9+L
W0m1heYUpiux9Wsa76q/fze4rEPLfpfVFi6LT7q1kU0XjznN2qbjB8Aho1baKOXbYbPL5FtjNkoX
9a2crwz5ry4RUkn/6fKSG9VVVg3mky53H6rM5lmEhjxx+hh/eH9sr2LvOXxgUYGanTOaS+VjEKs9
2mXejNXhzVjZwHTGctulnl0EAK/WNFau8xSL9haVcyBqGdA52ovHTTLbC26abpeU7qg7k+jgedKk
rlw+JoYb83j+2D0ijqNvwnhlhte6LV8e3T0FRq/v+AxTuoGvi8FjWt9I/tcQHzzzn58yi04vtg8S
kpOJ7Zd4Fqjgh045uDmGmZ0taraf2Ja66fRTekQSBFVxfziIX6GCKP5RV6hGuLFn88sXt2PoCjnc
P6eUSGmSxneKNQXX1yThxcJffKl6OS5a7HVmgRrJOWlRj3D84i5QNlO3i8gU3gf1wc9vQX3AKq+R
aKl2+PXiwyvjwfC9VO9VlHc9ZDmMPHWVgmRCdezNm6m8jysSYO4ooN6RcI7eBVNLBX3XioGDze+k
O4OQOHrZOmC2E2GfS7kj8lAtjXPa/Xh/vS8Qcqz0uYcwuVRM0kgVWovUgyYEUYtZmHjustO3woJr
ETqDfqgMV1O+KvHB4mk/PSQAHvWVqH0BL7huehkvmKElBiJNB+rGsHZRzyA4beNagVOzFWQHR9uV
3l69dhe9XUQMGaiBP+czQV7yIDpDd9NZW1H/YQBwEI+KtTHqleP69dJcLiIZJNaMwgKcvozcAkHE
gQ5pkTNZuKY8qOKuBLSikJzZIhNqtfOjdfyEYUlsuXJ4E8VbI9jhaBT0W1m1u4Zb85AmO3ROyAJF
qN4IjmdsZEgUkI2e+q/WUTQPnvpd+DZ+9VmLeHwwikFi8z5WZbt7qqhTe+D3HOtohjZpxloiYJ0D
1TCzAxNALkBZ9bNZ7hr/xqwczFHyNZPaV6rB9SggKE+tCCzJEiOUWFEr+40gnmdTldaG1OHfdT91
J5u2hneyVEfMXFYB4rnB7y2OTKHL9qk+DzeDQ4LA/CA8AW1KTAbgSICnBhvR3Cv1tkWk9av/IT6m
7Et7QIrSdJNuF4B7qreDaUNS81snGD5awqZVf7bCDZAdJXd6hAQjOzRteUeqaGIwPwc66fgXLzuY
vNHICq9Beq8iORYfIoZ/jcDikG0sTFzaiPVey49NwTNiFwp7/fBcpqYtrbkOylcxyqK1xSEbCOYo
ZDrjTZLlUH03mGoz3fQl8SOMBb9wzMAWXhIE2WW7yXYyQfMNb0zeVd+rbxE6dRxev8cr5KNfftR8
1ABjFMEKL4ZgVmwJ4ymSzmAFldrufId3ycoen8/kq4U2m37w42lomXHBVy+R0mqQzkZgV7ItWDZP
4+ZH8rsv25HnNL07VXZeoE289z+/3/YCrvTHkUYR7q+2F/eFMihWoKa0Hda2+sn4LL6YxbwEtc/d
5x60SwTr1DZ4jn8l21NLjv/ZI6eyjxlr3xZXUEi/utTffsw8GW/erL4l5n0IUf3cpM6UOvljqjli
7SJ6vFZqun4SzYvtTb8Xt0hmTaOQVpN0rsdsb8Yk89iNLkJMpnSH7pGPvJ6yFcTjuGYyu9ry4hKJ
0zEQR4y2zlWJ7ZNdDjZ8U0SWal4oIHMKtzRttAuN1Vfg2jJbXCVpHKkKyC7prH9rP1VfWWP684Td
VWYLn4SXAI/R0k2wY1pLdv3yxn471ovnpwbS3jRixlpTnhTJVTvXL3fiPQGkchqf1Zd22BUKMz2t
LKcFyvM/i3sut4M1m5H+l+vJSoxG6XpRoh4CRc9VFEcYt5W3g9brjt8gMtpt8KHKv2TGZKvR99A/
jx+n4qZSvpaSZKfSQx9TgaEWSynQU+xUdnR5tJWwchS5psKyeX8z/nr5//25i7Mm8Aqpa2j5jCkW
Vs4F90x98KRPlB/bci3N+6vAghqTyj0PFII85OXYNImQ9IVaSOes2ZS6ZPfF4EgqtQKgBndBIdhe
uC2Cm9XU5ytB9uq0e9PwYjWUQm4WrZbTS8L2xOYOpGxUxm4ib3DiEFV4xm7audNnCiGxvG0ER2/d
OHYz0KuTLSqbVoKuD3TVDeLDiPoZxfBmp0ZbRb/TjcdOPfshcqyHrr/R2uM07BAxeX+efnkt/t2D
18LOm2PKzEJJqNOSZYVGHplpGIs22dAx+toMIK6Jd2L3/RavU5LzcYWGAfhW/gZaxuVsJdKk5n1D
RBYYB6QEkOq8q6WW9wdCtMlBbt0aybV2V4pOpe6Rqd8OvAElxdHTLWouSfZJS49JciTpJjcwhE7Q
00zZ6QRXke2qOJT90eDVZOSfK/Fr2B7rbjMlXxL1UGUH2dwnOKbF012BpE+RlJssIl8uk1ORngIP
pZvzSmev9gGpcVQ2QAMB0VegCVx2dgw16FUIA56t4pgT2qmIHLYNaWZzl36qrIPRPEbFid2KIaef
HoxoOyWUZR+12i5024udrECh0bVeGstRfkoj4lluLLstsRpBGMHDvSBs0O0IMt5tt82uSJxym4yb
odrWxqH/It+K+N1RZgME46KQ+H73Xqu4Fxtg0b3FBSBo6OB3Nd1Th43V8kJ06tLJn01HuLEOXbz1
SycLNniukEVGZCyeNr5xq2okpLZqtSWlVtA31TE1V5LhJcE6/4lgYyVvWoZJge3lRJJTC7uiAGq8
SVNn2KvZuRJtNXH6et8YtmU6YuBq90jxS5HD0FSmq/lOOm31+BkrxEY+kmKvQ7eVXSq2SBy0iAqW
djjgmGA334bSLr7xfK3kbVJg5ec5qrmttM+FtcIHus7jzGMFlQQHGnSCSCNfLoVKCiWQNj6hkboZ
5a0YxPbUPGR+YTdAgtRdrjp1++CXN9Mcew83+sxZ+QsQ+QvA2DwZV5P15gMWQWnVyX2jl8R/ZrQ3
y49Fc4/goyHf9t7KFr++JRddXUZihaaAiSLYRhC14Wk5jl8k/VGG1VTYbX5jefu4ujVCN8/dOt+/
38uFTgk35aLxReQlpko5ePOaxKiWcrSeuBaLYbgRZ0rEXd0dMB7Xho3n3YTVDu6ZX+30ykGCY+Ba
XEudXb+zF1+zOACmChKXFwXSOc1uG2NvUp1oN+o5/wFuD43Lot6udH+exfdmebElQfSgfyrTfQCO
2fij7A4pfDtd+SymT9nolvVjm35h1AldvKE+vN/69cOH+rk8C5ygRwdi9gr4VcvJkE1qfE61oiP4
NpGTblJUMK3pq2fkiTvB4OFx2X7zSyu4jefnV63hxlMbvIYy5Eh2Y+Xd91WaId46/jRlINSSJLxU
jf6NmG/cKen4HU+RbuqNIzfWh6muqpVg6yq6pBMKj0XYXiiHXxkGvoqsK6EUn6tsBlXo5YAcqLQK
KL8KW3iM4pM+24CBuwV4e3kgNAa+7ZFvBOfS1L8O+czRDBsAvnlDiQmZ+g1Q5TuLUw14GpXTlqK6
0q319fpYev0K4KOQzWHYvErWvIkABtxyfN8bg7M+UMqMa981Sz1ysrbWDyoETRPYFHL9EGx0J833
goBFqXw2Sulj24fTyuqdd8ObxQvVHZA1pOqZzIwR3zKSK4ehbAK8nM8DjbhlmJyDoTZsHO1/9hXu
2iurdbFX5uZQ9yMBN8P6AYsuAsfYzDQE6HP63il3uhxKW0lpkPxq5I8ebF00DcJ9IyvVpsjS5zLm
JaWIuXBbi9OXHBNcbPkMwVb1otz4SfqdAqjfttq+RBEXL2hVcUIOFkmDoxbo2pp89rLuPn/8nJKH
IwdwScGR6HL5jGMOIQzkwxNavL49laQPKylDENeLD16THDXBkA6ZP2AGJ6SBa8KE3aJIkdrwmjHL
1fNPY46SD3aVB7nATVoxb7ESE9zIGNDcbttNpylr8ytfT/ArzArNF+q5mGAuIuZ+hKIiG754HnTp
PkixvygRJOnNsL6dIu8DZhPCo5xOPlX3wdgnWLVssloWd5HZ32tR0dwOA8lC4KV3Y5iOh1aRsKHU
jiG4bnsUxeDBo59O205EAbrW3Qdi28N6Q0U8xwzAWVk/81VyuVyRwlPQPZyJoHBwFmdtgya2FWpi
fe4iq9xFAaPvCzi9hkNmbLQqBIgVfUFLtt3KNbGR5wOkMVLEi/ScmK3K2uFGEHqyUVSWM7jZ91FI
Cs6f9G1IkRvWavnYyAbai5gq4fOBh3wuVJ4L90he2QrLWghQacCi0L3YfzC1QTNfriaxHyykWArr
KSqq/FYI+48yoWaqG/caC8mBd1876KruMRemuDdo/X0aAGhB5ya+SaR4g2EJ3r9JhDIUwqrAnSJX
VrjuX0f8v9kt/57P3b+COfe5ef7XS9aEzXj/nL781783dfP8I6//tX358VK9/t2Pl38dw+9Vnr3U
4fNbysv8g/7kLuvKb+JskKZwxiGuNeNw/+QuK8ZvKvhgk+fyKz+Zs+NP7rIk/obqsKKA58eCVYSy
8RffReK/zIQ6NEkMAL4z0ud//c8LekS9+Oe3DN/LaHQmuyDMpopEwrPNLD/3csGFSpSnVpHFR7EO
HclsNn4sUMzM7CSVbd/68Ga4Hv7Yk29bu7zS/2wNJ0B99i3ntJzPpTe33BSOyNNGXXzElm5ftcpG
FVfi+6sWoGjO8hucA1yk6lLccMBtr2izVD1CxJOdIO3J+M+a5O/342rUyPRxYc8WWqAHkce87Edq
GkKnofBwLLQEIF6rQTKp0nbXt0WwKSck781SUlfioUXNm9Hjwc5vHAxzy1QQLlttQkxZc9Oqj7XR
CneSl/0s0G9249wyeVb3o1tJQPg1iMjuOEEKoV5LIiTr9NXq5eV7+s8vAVKPICg4TTy1L78E0Hsv
WI1SHZssNLc5omi2p2BFJcSGv/f6xt9Yiaxu1VDx3MkSDDs3Mm9TdzWYRLGTDsMQx5sRf8tbA3UG
uwtlhSi5LPb+0H3JMxXgLrIxbla25k5KtY6zXFfxi5Yq78mjXIdZaZA31IYH6TGJLG9lES0eL//p
H1hFkgVsjNfkydt12uLsDs8YMiOGQYpXIaOOQImb+42/jdC4ASU71Lu8jXr0XKCTil3pnRCUnx/Q
4bgx5PGD15r5l6pUR5yM48YlrCOiIVw5JL2p795fjpfX+fy5kMYsQkeifYoKy+s8zcaxTblSjrBU
9V1vUFUbgIQ7ldJbXIDKGhDruj1DQpvV4mgCM0vQfDn9U5kaKfyx8ChE30oyzlITOoGKKfSfF83F
afX2vLhi/0PkumhpsdF6cTSGQacl9QbYj7gJHN2BqbC1Np1j2tTAI7u6QUHc+fFPR9RAw57ADj4i
v5a4+UIUdH+A434Mmy0kvLswM2wNq/RRXdOzV+Yr/e/oZZ48miIrNUfas4DQootyE8RVPMrhsdnq
u/Ap+mCdsjv9hjUvfYnuUlvcZXfDSd4Z22Jbf/RfwCU/3hf3+UE+UUhRW0f72Xe2dwrd94fgMid5
/V2LPY6CRRaW8RQelf52JLQoMn0jVA1Iu2kbhfj3paZDIfL9Rq+ObwzndGI58PTE0ryFLleWOuHs
4rXhcGzK7CcOSDvNy9cIc1er97WNV9lWKJDEQJdtSG1diJmCwAJZGDKAFVE2R5D6MMQv73fm+sBe
tLSI5qIIbwi9oiWc5Vyw3fvI/a45lVOfipUL6WqyaOmV8ojK6ixTMD+x3hxY/piKiT6LRkRqCWgc
8gZpF2l87qbPIanXZC4LGSuFzKtL4LVNXm4809HPXDqxqsmkeF1WDEcL6fKIrLVnmAiVHk3rXCfg
UcqVU3mtvWXwIDSK1Um0x9MUaGV+7KZs60s/9cY7+CR25XilwV8txjlXSHaAkIu/XA6qKONwWur5
cJSQKz30aLE4RmKusUiupg5ZC0J+bAMQ4UUMc3GY+kne4iRZl/dGV9pBUPPeNl2L0y7HmMWHq2Pm
wWGA9PL+4rwazddmif6I+wDRLV8aSHcpWAKV5b2AvZUoxNsGpcnJqDdYK32zsDvxgXW+3+QvekrW
lZo3TET8lZYwxdIQJNWbe4qEyCZPvQMa4NtaM7aTWDmenD62SEXX1uH9Vq+2u4UyNLfzLH3FxlhS
8dIQcmxf6ON9qGLIqY4br9oZ5LOjIvv+fktLvTIidtR4yAIQglIdvLoXzTxBwluZlKN6FE7qTX8f
3+iaI3/wEBYOHGlXbLKNatgt6Is1Nfp5lby9Rf5oem4UnR40sOexf3MADDnuRRYpPMpTuqMTC2oR
1lhgj2toPRUtvt/VXzZHAABsHc4WJ85lc2jvhBhzQSFHNNSJ+gcYuSj4jrehQoWt5KX01yPr/+LV
8Nq3N40tbkg95KEcFq+N3ZrCN8l7+qc/XyXEm/9gk6PiseiMbBSNEoq6cCx7r920+aSTKgeX934r
l1kKk8WhqnPQzp8o2JDPvBwyVaL0IKe5f5+VVrfNyvobAsrJHjMbZft+S8tzi5ZohSCcByTnyhJs
lYOXTadgCu+bOgqPgZqZbhcoa0X45b7i1Ndn6zh1FqIiA7YYNV8ap1ATxuwUCIq+SwJT+TB1hfQ7
MrcWZcPk2/udWp5XNMdT10KfhNWNVcfc6TcLXK26KJgSqzpFg+Wim3TqodOKo+SOtXzuC4ki78p2
/kUHeaq+Ttcslr8Uji3KYCqjsqtPipKAnpH6g+YjkJdSOys7Y2UNXq0OukecOStOQNVGw/6ye3We
kyP0qvrUcByT5x1h4ho3qaWtsDiu1gaXzauQFqE7LmSvmcE3w+jFRZaESl2f2iS/DdvbVFyzFl1r
YbEuxiaOYio/9ak0TPCEJzNb097/xVgh0812YtXNLgOLnVTknSF3flOfDII33N7k+iCEa+ZMi+oZ
+3Ueqb9bWQK+U6nGdjWmFfVjcTIw9vqM66eAitdj+B1sWPJCwS6P/um5umh0EZsaQzLmaU6jYWU3
cDCljae4YLC1tfviF9uJvYuQChVxflveijBpyhp5+vqUA6jUh/wBNUTUP+MAihUa6A12hf0a0Hae
l4s7is7h0YDbEfcxWi2LLRz4UoKz4FThQ+gg5GncK9G+VuwCIXgq1quwqF81h/UMEDiNZ6q2JF3p
kzfGlqZVTKC2Lx78yYYadIt529HfTbv4oNxYN9M34Udv2sVL/vn94+pXu+Bt48rlflartK+mjsZF
MD5K/hAblft+C7+aQaoO5nwKz9p8ixMj9fK+61Ja4D5xUZndxKnqKj4e64ie3ntj9i3PwpVD+Beb
AvFujJSRBZzlTpdvJ5J6ptwpAjrpkoScVvegWzK4kRqnN1Lmck/6EI5//G0QY7weLLvvoWdnh/d7
fr3/kX4SycwgtwWiY+mXKlRZN8IYmE4IpjsGmfhmOGjWj/cb+VVXuXFglmCYhkD6VbRamUPI0I8n
SYZhbluSoyq2/N38Mtz3dvl796n6mK2Vwq6vHHr2ps3FqqkxY8283qdnGWaO2TZNUzvNOrb/w0rv
5Ku9qEEUJbkyC5fNwuiX67OcQrKahTSdUg4aSsSlnZqu/MP41lH/Td36Tvk4rRnKX++JyzbneX17
9yDi5MfiOJ0CMHvi8LmAKfh+t17fuZdHzGUT8wC/aUKRwi5IVHE6KdvaUW7L42BDtnd4L94KB8EN
D0g67VDJC3Mb+fVd+jPYWR/MbGVrrnV0cQXWdeHzSBimkxWEN/KwN/Ri5Wn6GmBfdXROkSCqT8S6
hJJPshG3ylBPp/EGlqG+yz8FP7rqEOQ2shL9Ljmb53tpIzyK3xHYEB6Fx+i++hR/KF1rA6Dptl0J
K65SHfgJ4YOD1K6G3A2yI4u5nTx0uUotFU/xJ7IOaDHiMAsV/awItvF17Un3y735trXFNMdFKjf/
m7TzWo6bSbb1q5zY95iANxFnnwu0oRWb3t0gSImC96YAPP35wH/2/Gw0o7E1c6MIhSgmymVlZa5c
y5Ina7+7X4Z2ZpQnTo0k6tQxzN1sAJ07RcXbW3iIzDrZp5hgf5SzhdUCW281gd30d3hrbIOtvo7P
zGvrIrgLL4OLsXTlpyXBuEM/P9mECJuGARJi8+SunFrB4EvYlH/r1mXcnaZniXbHZb3IgzB9/XxP
0UBusYgTUZEz8z5taeTcWuaw65+bbfhm3Y8/nYv8Noa/6UJ+oOOAPv2KzQak+bk9PX5yvzsy1IQU
yjakQZBU2z+4huQ5Tjh4w25UTbeXVuq4FDUeJPWnxftqYrZ4lp4UFjiDYSefG+tu3W+H38Vldqme
1OfZWXSmn8Snpb7RrrLoLAQgtRDZLQ1wdl0PIkhV1E7GHWIQklv00rZsEbv5N2YRttIpbCXrMW8/
thNYt7KqHXeSznEAa1yXT8ctfHf3Qmf0LwuzYUhpV0pFgt+pq8cxjC+SwTotU3lhN3xzD5Ipgr2J
6IYsoz4Lg8OwHZG+xo23zpUzbFvxVGUblOSPj+Wb/W6y2bkGoQszKOPt77nRLqM8QiPryvf1q8Hf
ttFDFjQ3A/T8kr45buswGJ2iJdgFqRdOTLKz/W2PND9FTmZcoU68UrrgoXfO5PDC8TyKlICzm2w9
dksph2/85ESPSuzCik1CV7PVQvasqaKyhRmnVU6LcTwbYFLxbIkeoLPBajZpY26SLNt21XtHUytC
C7x0uu3xoR8u5qSPiFbhJ6II3q/9aTYDrbARreivQo8KijogQaXJJZwQ9X1tS0tli1k3BD6avppJ
TZc/YXEkH7ZvrgjiWhK96u88nqJu3+gbCN/PmoSepsQ7CchXDV70KqvBme3fdlW7KRx/YWMdHBIq
OgoyMFOy4rO+v/8J6NxQEvV15yosbc6gXlA5MaDf0GM/XCgKf2vKgX1oupx4Ds9WWMvKXoQE61ee
gaR3kgDzlGuPHoy8jv90C/PSJqOEGAuFdZuy3P6okh4Jo9aXh50YQc1TCeqDj7B/GI3oEqVkUE+Q
yS2UGA5OzWRyeueznFOFbOay9VJTK8AEw64uURtBSaN3lHWoa9dkUFaD2pwN9XgyinYhfpsmbe8i
nLL+8AkrU2aL9tApeP4SReZhYSUwXaDooiKeN0hdd+Ek3rjp4Z5AKkC+CsFNnXXmkC8clW8274RN
JoHMkdWNTwrUr5apeJW+nZQ1luOTPLRODWRZJYVnOVLm7xR2Nn4kbzt/zcY76Txbcc1uSfv6m9Ez
p1wf8PTxspw3jyV11Q+BVVa7eJTkDiCIHm+gbixW1JTrX0CxwEw1hXLdQa++cH/N0HTT4Z0EqTi+
uC2edtZsjxkdSLE4aatdZUghjaGmlMBHGEOaYuXZDyithwvLCcaLoRrSVYHOjStg2VszjmpTFlm/
6qPhSQ4NdT1WA805XqcDjjLHbZhHtDhWbX8WV2bvWkivnBx3cwcX/PTpk4uDc4+CyvxFhdzyGFSJ
V+1C4bRIxiOh1Uums3AiZkjmv2aIxB3PXooMWJnNkF4WY585ZIiiyCFMapRiYxrtcxxHykVn06Sg
j+ONnyW0sEbaJFhUlX9Yo53WaGriBQJDFefgKhvDzAvg1Kt3Zle0Z2OVZNte2MnCdB4efRKi0yEA
xTwlKufjdIAt2J5W7+ra1Gl0HdM34SFWYw6DuIuTuF1ZQRueQmsurvJST26Pr+Z3h4BzCJ8+bmcq
Cuy7gEoXZdOmZr0TkT71MJXaOkLP+KSgGKcUItqaHQg8SZeGhSMw/eKZ78Gdo2UBfQyNVPM8ty15
feDFwryKGyo4LXIBJ2qN8KHHvl9JkYy0Tez8PD7YA5s0okKaShc8F6bJ+dsfbEpVSwksX+PUvUvS
j1B4K0WW10ryKPwlPZqDC2tmazpGX3xrjx6C1BaeunPAZca2foEqwgVsxwtX8PdDmiqNKMBPitv7
ZvLRBzEd6+pONyDF8ck2AmD/0T4dn7jvB/O3lekrvgzGdLqmkSOipq7sT/PcWoXdeeCPC4/rg704
9QnjEcGHgIcnhbpvhbdRDJF6rO7QdTLH00E77ytO/kbJr5t+YfsdBGskLScxLVJ8hKncfvu2JMQw
5cTqGdFzaq6MZNM/+tpC/u7gaE82oEqmIAvYFVjkvg0lFuhYMnG7QEe6wqvjB9TMYMGw3FGvV56S
y249qGdZ5S/c64fX677lObyE5FCrjE4p8z6CVa/Nw1PipJU0/qzS8DaXLZjT6rVqSptmfHVaeT1E
2kKX5DR/e8d7+gLIjED8IEp2ENFwu9ux3xfKzrGSrSX5m8B5GkS0adObxtcWDsFh/D9Zm7w0cEHi
//l7sCI4hY6mVHZJr6yFZZ6g57KpA3UtmuhR75+9RH0O8jtDFGsh0QjVVmcDpEbHD8l3W4oAbmpI
QakGROv+cmepksdRoCo7QMvrun7VUvhA6l9y/YeqouguTLcR2AKuJgU5hlnYNsYohVdVpey0u6jb
ttVrGV6gH+rdlvoOiM+fjwq4rMJ7hlt4QuHuHf1QVoY6Ro9vl3X2rTXKF6KPfzRV+lzF1sJ5+cbL
gNH429TsTPYR6mHInGvUatRb34RIqulB4IuF0/Hd1pweLQCVJ1WkeQqvTKtWjxRELJxIh+Q1cp69
rg3dRm8ftVicliasFcfn8DAlw9uUKA8qBMSsuXomz/fFfxZp1oaxAhMgso72czIgCtpV6XiuqQG6
eGlaneEOPxI5hhsz1vONoGurC7pLozCg+pO5qrwwXY+onPwYkjH4UcT1z1xJwpPQqLunhY89XIbp
kQU/DL1kEyhxtuJGDJcyHR0oHhq0Beh29lI6TbFBlggB1QqXrBOKXnSqI7mB3MibxCq6zVBCbAN3
FDy0gaCzrU0lN0+cJZaew7WDFY/XGVo1ClHDnCGt4noQNNMSLXU2/FRNdBlVIDI7o6edyZQubC9a
6i2fdRAzFVQNJ8Z1EKcAGHkm7S+eE6iNCCfgq/AG69W32+CXiJvkbhAtCmtk4sVrn2pOvhrHNH3J
21Az6bGUYtLC1G/u+tIOr2yIQWs3NyjsuwOCRw9xEkmvRSkrKc8eC2ywNDjhK21gY+EKNolD37yq
3kRBA/ehHKjjuYga40YvVKleVX6CIJKjJkh9yE7s3ds6klzu0KtjBoLXqK8yNBn5NiWMX8ieDxHE
3JL1qkequIkhwo3dpmjF+1CbVHa7NErv4bkoAe4mZvcIeCR9F6KF+zArU3+H4Cv0yMc32TRnX68H
SrIAKriAaRma+Oxn0ZFc+DXIEbPc4brXfk+Hqu9qQbNSxMlxQ/PNPDc0/fuXkyckWdRaiaHWlteN
BJo22TmwBBy3Mn3useHMtkhGnifvMqwYMhha6GpzOJmPm5jPGAkCcnfccUjwoJM6TxXqtqSgEhl1
uySliTRIz7rQQVO+iuiTi8muHbc2HxClVpCOkyIUTVMgd2fTFmVA2Iqk63ZhQGZnkGnHqW0w/8et
HARIpFdJsPC+oimRlsDZtHWm2XeKFALSCLpNVU/sgY1125RiCze/O3Qj5Ug7Ww1h/Ie7gncWhmHo
VUGSg3qcPQRsYfZNXqY8LiHAzWGZs8rQ7eyF4U2T9HVXfFoBXkF6g+nk+tzfe7znALFpGUkOqVur
7c5WQshollTdD5eKsXyxMl+q0IPdwMx5pkZJtkkd74nag9geX6lZ3yZOcJqx6YmIJZ5Q8xxya4xC
DuyId2LjrZPI2pX56DbNB3XcVTwWm8jUT6EUw3ch/AERvatpfc+/iNNCWjoKh9uG2IfqMeU3vutA
+3lIkzbvdS+4nrjTMsc8j/NiPcZApFTkXA19WzY3teosHImDq4cGGHhtkbigIwAqdHV/NfXB0QdK
R+G1SeHN2Yb9uTGiaXuWPh2f6sP15Goj9TChwqcE72w99bSqFTWTwutEaaStPJqUxg14Ko5bOciv
8MLi+YPkLKHqJ+Zwfzi+mVhh4qvcpJrTu3qsKqB8xAD3he7KwoIurbR10jv1Wz3wYgnzYglYNx8o
X/BZ+CDikyf5xdlAMxGWLSx60CMDvV7lQypgKEjzhaByycrMxyBaCb45l5td7/g7IwXgT6fFUs3t
OyMofXzOKTnjT66oL7dML9Ik6cnh7jTf5NqM5ax4kEZlSfR8fgdMM8ZlidgYpA5oL862oEXQY+fh
5yG0sm0pwmqdBlJFh6Ydbsu6LDfHN8nBsAixVJAaQKhxVFR19vcIcnKRkWlKufNNeJCb36XxcNzA
tMRfPSS38yQb87kR8MdzFXdiczOXO6PcoV7vOiFxDCWi4PE/MzIrlPRVxg5QMBJCyROVT2K8K61q
wTt8P1V/j2S2NFlsVD7cf+VOyV8FMMpwHBZijLnXm8/V7M5Ky8As+kArdznCwmfo/ukc1Igqtes1
G7FUzFpamWm8X3Z07vWocvtMWqrdK3Hh5uKCBMbCpM1d6nxI00d8MaIU2pBF0/IXPxnPeFbqbm/x
Ql8ws7Q2Mxdgp0jQ0JJU7obuHQoqN1x6IixN1jTOL+PQQnQ+pF4vd6ibu1J6bRn3iv37P9vFs7OY
JBLC4wk2/AE8sP2mpY+QNP1nNqYt+GUcYW6ixNaxxSJa5VsFaFbylCyWoxeWYw44FWMd1YXDSDoI
YXWYu0t4SI8P5MBR7vuVOXwvqRlEUarlzlKi09IStCXshFpstOL9uKFvdzDtAaRkaPggk7g/Y3Lj
BYAfOfY8LTY2tRpDvFqDBsfprWcslES+3WVfbM1Oix2mnpXl01OmciAUvVS6BxOmheMDWjIyOysV
BKaJUCc/1hVugmaOjbDDv/P8ozfg72mbHZhGxE5Vf1pRg1VhwKkrwd4oh6s2+/MtDYCS8gaJSIrl
2mw8pqRCJy3JOH+zWOmQkfJehip+wco3vplkEmgiHrSfonz726Bs68grqrrcaQ4VYx7XyG66KtRw
GlXVlb303PxmkTBHRA4mjqTEQQmu1Dzq8YLtXb6MpK5iDZkla3t8JxwkVT+fzl+szPdbbyA/HGOl
TDfTy+WquI5vItj+C7fu3PLn+CO4WaTt/XZoBhAKolMqGvOO5LgJVUkNWtbLSdaeJz5MSO30ZEmr
5VszX/IPs+vassmQU4kg8IjeerBeiXQVt7+OT+A3TmgvxzG7sFVdiRsDOp9dhHCTrN9UykPdhCcj
XHDHDX2/Ul9GMztOWh2JrqlxdwJyA5Vynjva/Y9KqM954q81CH7Nrj2hIH1rWMUKet7zztJOOtX/
c7e7N+LZHWXlMWlVMXmoqIGMU11Db+OCejixiz/k5KRSNMsgze4qiEByhRaVclfDpF2tM89t7utb
6zSGS2elpWvqYDlEqFsvXZjtb66vr4OcEwrGipTEYjKsRHA8o0XRDTcL6zl1/87C4j0T84i1RduR
vEW5g/DAeW7h73uHQydu6DlbO/42NRaGtLBTndlp8BWUgx2gEDuYVtbx8EMNY+ClGQyS/5bn+nun
zqGXoRGTbAqxFKrlRg/Py7jbKvHj8flbONzO7FJO09av6s8VyvpTo73QYG+XowX3+M3Nv7dGM+/o
SbWq5xprJKfiROkquNz9jdoKV4qvKsU/OT6kby+YL/M2reCXyEwpqlAypnnrFKJ/SPHr/KQYYb7R
HyxICVQ6hVvUDo8bXdoWM7fSjf9jFBw7bmUXiAe7fxrrhWaLySsc7nZqZjR2Tx3Ws7HBopxlbUN4
3mT5NjZkl1S0awJytpxiS57uqh2fjg/se4sWEdsUtYG/3J9NVJ2jMk1G7s/CQd0+uiyyYZWhzCQb
9m3sOFByLYGNDoDjf/mrv23OboPGDx1hBrylM3RUhPbcQ7tva91qFOE2zyFeUM8UZ6PV59ofN7FC
UquDTIQ3isoTqaXZcKMoz51Ck4wrYemuqFtXo9I16Gtb/iUHykIAebBTZ8Zm4+x8X7GzxDev5Obd
Ur1T6BNcoFYuacAr36PjAsZMq6nOjq/oYTprZnZ+5kNdUjQPs+1ve0D+aGXa0DGuRbXu/WfnI/jT
8ziZA69Dx4yi0CI042+QJVsTo4o5tNZiAQf2eshdNaeyvPbqlZUtOOhvJ/WLudmFMKpGSlIQc0m1
7u61aBU42/4NxaMcHsmPhamcftneeZzGNuFpAcsQRs6hlrGWanbtBOZVj7HOdRDaadaVtAmbDYL3
xlr9YW6Om5wcyTGL0/C/eDc5GQYtzrFYDs6Nmt0rY4iGY7euvMcR3tLjxg5uh/3hzUuIspMFZVAz
lxWdXXa1Maf6YZWd/mdWZiuWSGPmVTFDQu7EjypuBd/NlZ/HjRz4sdlQZgdbgDbWUpOhhEF6ojZo
xWXOqVb1myqFiaes0P6qFh6hB3fCp0mImSgBUCSaX+AoT1fUujzjKrHROEcrxIjXUnIeLDVufb9K
f9uZnecwSdRuHG3jKvRpZdKuCvkEcc7j07c0lukbvmw7kSejUueOcdXk9+iLrTXoFW2apjJje9zQ
QfXk0wODvf+fWZtdcaMna3lNDQw5GFe+cX42d5nshpfqWfLe/hTPEGLYMAUvRapLczi7v4XR93JF
bfsqqyFFFvAhT+p/D8fHtmRk2qNfJlErFT8qDC4XXXI2dgiBePoBm+bmuJXD63O272YuQpKB1jgq
+66GelrfIU/pvNm/eM2YT5K8bpF9XZLeOr47VHnm4vMaVDbhvXFV5ieac5FY9zVNBPESNmTJzMxR
jEOhB4nPIhl+sYKrciWG5wxRS6damMJv75B/7cGD+pVMa1WkDSwUJNgI9uKPpmbvE3hIZGnSmTy+
YEvDmoUBjSzJeWwze43+0zP186J850W/EoiBHDf0zbAgPAdBa5i0Ah00W6dWJ4m87nFIKBV0q/QW
SnzS778ciPD/uGIFCAoaOFWBmYGy9bx5Sx8AhVdUeq8cbTNA9C9zao+P5pvThIWp6sfdC4nibJs7
IL81ScKCHJQe+bek3g45NHtWbCxdugum5iEMCpOdHtAydJVO/LvlJlIRZwh//0fjmaMWbDuRwxJE
ypVMcBTX1dqsixXikQt7e2kss4tQjUApaR1jsSxUrSgjyOFb3i21uxzmWT7Xn7YQKqeglufJKdMZ
06wpZeMKfu0r77Hs4X3gba6vkfKila4qXbVxIb75d+bwb6szD5uPg5xrPVbzCWh03xjPZnN23MR0
m84CMLbd3yZm2w499SIo8pGurfQxDd+Kpdt84ffP8agia7K0KAa2QZSuHRAEwA0WHM73W+BfQ5jz
E48lLLWqzhBM9SVx7k3zVB7ChZWYDwN6blCDAE3BQYBZMadv+HLXxaXsNaFfttd1NCZrGvs+pF5e
6gmcCQtBa8jRnzCCNpzFEEXPYSM24D4lqZXuOpYyeZKG96RX266653gY25cAnlMAxKbSQGORpOQu
U72tjVXe++IxaNtyNQI8Tt1QKKDBh0QVr4pZGP0K1ASKewUNqE9aEZbRqie/PLgpnFiZm0p1I9Eg
XzYLIeo8tJ8GM8FVUWgiXoT6ZX/KnFYrGl9PmutATcb7Lis7N6rKlOQjxMqZkp5N7JsLyzQPiz9t
wvXBfeBAsze/ubWkTfPS0ZprHHb3oYhIrACthm4mJjniQhtfYrl76DVj4RTNtyB24TKeCCqBNAAR
mbbPl+2BSUMpZVlc544SXwRpBBa5pQQA49jS+/ObaZ1mlE0IkSIPtVnUMCTAH8VoCAioIQkNvO5D
ap21rsn3jTb+8NqkWzhe8/t8GttXgzMPGxnw5paaJa4pdQQbkUj3TmoKVx3onKpr7w9fGVhjUFCS
mgC6USCaRQ+KXZiRL/fi2vEClXd8Fd2annjME8v7VVfdEsXIN4MDaWMBpsYegIfZJuX2UM3Ez8S1
YUHiow1I6vlwtkFAH3sIT5b2yXF3exDN0vEG6g1QKQA0KjnzI+4bRl2g2qZdJ9bvUPNvDeg240I/
jWVCMm+SDrEvVJH+iMriUo+WcucH5wPAG1QKEH4AJ4GqeebGnMo2pIimuGttiF57vfbPBtlvVnjp
R/JEpQu5r+VGxRJh0kFXAqPeszstw5fzITxTJEOvMepIeeoHfRsY2oWQVNpHC3fMG7cGOVvV3lkk
FBCrvUbfzFIm5cCFTxQnNIwDHpvoTueQliqxZSkcLfPaiGV7nWtGRkZs+FP4pDFZYdOQXUQGnQ6I
/ZEqrG41YfivE8krT7JUS4jgaLdY2EYHDgf0IgU6GjdhUzfkecOMZedam7dSeAN3bPugpjZqhiKz
kHvP+zF2ZTpkoZEFQ4xieNLYkNcbWvI8evpw5tCmfxENzZlf5/F29GWEYCIp+sv7/xGB+q74yO6a
6uOj+fFW/N/pv/7MIWUO/aD5f/t/hc/7n795YiTf+8vmk538pv2ohtuPuk34r3+R604/+b/9x39y
nN8PBRznP/M2a6bf5od59pXRnH7qL8twwI2OwHf39n9eP5K37Nfbwf/7iwodxLb5DwC0dC3yGoD1
fPIo/+RCN41/kDaEjYrON0iiptrtP7nQJdX5B93UKjliAHlQobPcdd42wX//l2So/+BNgFIxOHSW
nG7BPyFDn/F7EOpRpZY5jrg6GmC1OatKmJR5YxZd8yIboh9XwSBQAigIKkCrh8hpd1WSZi4usHnp
Sl2Ya93DMazAqRuVa1ml+cuEo3uS2zaKx6ge+l+ZlztL2l0zhzF9Jk169EaSPpnazD8F0b44DMks
9DHpW/1FB0mYrHWjdZ5UCa44r4nyR85GY4Eaz3rwi3B6vCiS0K9qo5NeclPpBhR2omThPfPZT/d3
pGzYJl9iwl9HKwfdrwecgx1hjK/Znfo+0G0fbP04t34PNJLkblsFdr2NYaWwVpXWO9c2HUGyG0ij
/5SlTvyeKU5x4TQOWE5JZKMGXaVC00QGUXB/msVQP7rtMFo/vD4BoN8FvnVvjkZ6GsDpeDGmvn9b
xVp722St9DaWXXPpyGX0MlZx2m9ocBPZenDS/Jl2tOxKtzvtaiBUKdZplFGxb0e5HMlCmnZwmhhK
t0tFb+x6r4geBmUIrhRR2WeSJQljHQZGrq2txIyvh66yfgaVUZ35bae/N8gufMC3V/5oB8NzEHoc
sjulSsYbO5Sj67GBzmmrOIMwL+2i0nzXB2f9lOuxUq0VuRhVtyR56JzBtNm9ZAJadDW2mtu8q/Nx
ldRSKW3Goa1aNwrMYKl15LOvZ3/pKC9NYgJk7G0Ntqt9pxwoDVG0JsnvsCLLN3as0axSDoNyDdPC
1DVZlV3qUkkfLiGNUq5HFKGNlVbZOi0aVWrXrj9G1ZUV+fYNtJmIrogghD9DrirvOoiN8iNQNS4x
+KZgswr8wlJXRadW5xDpqLeW2RpXw9CJs1IJ2o8vHuj6rzHs0YdP8dDfQ8NnkPngGNPPBGUk/fSz
AKbpUaJWkYl/kYK0MlBkhBHfHRwpf43j0iIdklX9nbCH+GdoWijriLhDdDhts/7V8HXvxsx9APe6
5DdLkc500+19mY0wE2liOvDgbQAiuz/piSzlbT8WMKWVafGQRy03u2OG8nPSoQOIFGqE4IiW+vnN
6NjarVxKKq9qv7dsF/wxL2o/kBN74YEw78fiVWChFkXrPVV0vm8ePlsmViXNzoBqIgyTyzGsSkaW
O4/qENORQyuYqbqtZ6DeZ5hS+NrphXUV2F3+1ihN7a0jXVIf+TvfZxee/phUY2m4yVh3P1MjS3ZJ
KPtAjfTEXMR6TJH9/oRa8BiiyYDPo7Ny3pmRqtwVRu+Ur3YhSW+ZERq3ASjat7rzYYSy09LHW47G
e2uYcA7aSpO2bhcHJYSOYCb+UIGXnTc9C8DwTvcZmoOfdbkvLhrko58WpV6/lqNT3BVO3rLxsjBF
CoFawYOixYW/9rqkNdxRMVNp0zfTFqhyu/+Vh0ZOVsgSxmUbq2QHi3Ls5IW1nqlmTl/I+5O2QrJq
RJ8HzCED5awgQDb2VXey4iZSlPgpnWBu21AVZeDaKjI0W1mSxjVdKD0EqFVhnuOFzEfeJt65ABP5
cwRl5bnCVtBtQ9SovtNC39q1qiNeOo3gmV4Vx7uw2q5PVjxP8t8WjBL9NhC19NC3ZfcS1WSm1nIT
9Zd+a3fbMDbina+bSF6aMA09eXLDag21TZ2t64vgt0P7+E73uvqRetxw63Wjny2dzVks/DkzpE4n
NQX4ZnmQ7J9NochpKMfy+Or1PmU2KEjFoxMZ+S7P1eDdFpV37zex8qr2rW+7tlYnZ9CvI+LUjJYy
HZjauysRfoGIrX9f8GgH38b7A282Efdx6QIQ3/+2pG5VO9N97xUCKHIcqpKI2rV1DpprNTL3Y27T
tZaobX+VRI306GSZMFai1RHSymqj2TlqMb4XQW1+0O3Zj+uF75uF3gTdNEVR953eqSSE5y+40vSK
IOr87M0za4ShKM8iAkoD4HVRRP6tWo8tkB3LaFeSKMNdI5Tw1ZN95ylXauiyjWz4gStHHauNKqST
tfvjn2d+Nk98dRNU53ASqjxFTpzKeZXTEk4vIXKnv416JqEqR0uZt7VoeA9WqeZXz85Qe0QQYypV
q6zm5b/NMnBqq74vWgNV9EivN1IRyeNJ4RUd0vR0SoWnUNQExUUoC9TY5ZQuB9iNhJevvKGtaQeq
6uZOJUX/Udiht0psIpPzMqqK5zQtonvktULvHGbN/mcXG1PEZNdyejZ2+hhuNce3nW1TWM1rEdNm
s+oMuejXUmUkv7pIjW7hVENeRMlNceFkeZxcoqWinBdci7VbOjK6tqNS6TJBX6yFN4iXyBzlwhnf
1UHLz0ZT5L9w5bn9LKPMk20ITBQqsnHT/jQLMx5Xwg99+VTv5Uxeh5mdXrREuPhwAbG6S/+lNKnH
8lo0wlhFGMsw0Q9Fj6uK1305mI+JlyWqm8MR3axI6rUPpjnU8kaFNcG+4FKpQtd0iqj8YVtVOVyQ
cfXEZZVyXUN7Yfb6ziTsSk90KW7UVa227S/fS5wbOcypMYylcE59P02kNb04aNiLTLDPS1MbbiKn
Ue6bPh8qt+zKoHd7nqbeyrbS4taxgup24AA1l4Fp5rdy3FSPJQHpM+HVmJ7WwlCuEFD3daIdH2c4
1ko0yaV6jkz4kJRn0ZirMQ2aqvYWOULzN0IEyQciLGW6Iu5Ogo2hFdm5pHveHZ7BIOQZDet5AI2b
ruWgNZtto9rhmR+Y4yM7QSrXcIfZygnSS/Z17RvpswJd/gs8skicGKmVvWe+1/9s23SgoTbtpdfK
L2OUPXMaHdrG6SDuHekAcxPotzW4UcKc3llfl03o2XIFHbbep5cEAE97qtlho/9oyD/uMgVeoU0c
dKRA+7DMbkSbpL/UvqGZ65N56SXKqGS6hSgELlwOjHKdt/g+Qt7sqcJlIxogt94vnQj9Ug9q/VIb
sxzGwMgUjotOEl5w1GjHdEkftb+RAfKDdZGmObevFerEMaWdvQu42X/QOG/CWud7erfq+Lk7qbKV
XZcg7UALvGG5dhME3kqNmuC8blrHW6eOFQcvbTvUznlr5SgWq3qVDEhd+/ZTU4kMQb7MsZ7CtpZu
AiplpH+VIruWMrW+MuQOAfFUga/jpDA55SlReBc8C7MfbgPNz64rMNIvXiLll1VQ2pJbi34gTQvl
ggFmIUA7ju70ADVh8jWvQh/ijyyXYhRtK09PV8iEZ6eVVTb+eV7T1naeWWHwqo5la59B3QN9rdEp
FGjl3rYQKsRDa3e14vvP0BjBWmSJgR3uGKOCFuVoSaabdlJ5kSShjm8doWbJdO22c5Lhd5M1Qbai
37n/GeI9r5TY6KKN44/DnTTkgpXMw/B9aKQMkVu05O6LPqrODQJumI8DtLD1GEX1KWdZv9gQQt1A
8SS9tbpXviiD6JCCGLx6hxtsUMTl0fUqlXlxm5jWGLqe4gfXUcirAgUotSrIXZcKc2uzzIPRVW9I
0PnvFS79okphZHGVLFMv0zQks5fVFr8cMJR9YYlofIw5UxXcUn0qcYjU8rTWw+zXUAWWeVoMsS5o
6i74UM/x1JeyseVyHeSE8eukDYsdQjq6taKxLwCErTX0ObIN9HgdQ9Bw5+t6cl2WoqdukOlR49pS
DSBdLeTuok9M/7lqYdyib8hT6q2WS0p/STA+5hsvb3NugqK0ryzdLJpVpgblG9XV8D31hrRcG54n
tSu/HGprFYyGgrqLDtPfplHG5slD5zfciIrOdRbR626qbCyfMs2TwHxFSej6NcmN6dlRn+FbaWmH
1hWMnQFm7cnIsvxRNkv50q4DBADzLk9JypXJWxTKUrkZtTLQXaQ9YLZu4sH4EWmjAg+b5fERfm0H
P3xf+LcNyxqsnGjU4JQfnB510d6htOl7ZmCvUr0xr1U6NBIktsbwFxuqOZd92fgQah8+aCnsDO7g
ZdabbdXOox/yU67XWuk916jz4jdh+6iKwLwtoiF5rQIC343vm563NcNBtm/aIqtkVlPAJ1OHbbKC
QKs21mZq9io7LhxIR0QxF2lVFdatr0T9yygHzq7kAiuRPnG0l64ygE2HiYm3VmChWJlBPVSrsNV0
9HvMunnUPKceTkK5yh58yj1i3UcqTsuWM/+3jBzCfV7VRe6WvtreN2qUcp0LHtduNcjpOeWJLNtU
un5bxnoDGyNi7+pYpedKIUMna8m++tOJ5CZ1Kak4O9OT+t+iLp6NHkxi5PQy1x1Qt1Q3gh9ObWIn
tJLsMiaV8R7VXvrERVv1pzx65GyjqY30pgMGvMv7zpZdGCGtMyUPQtrW/Mrc5rZJxmkYFSj2pBCC
BTfORidwG+HIHzplPMgToDjZOZ3P+wWWurDd+CKDaMKpFZ5pgZre5cNYX3VZ2pkbNfbSa4IA6zYU
sbWLWF1ErhvPijawAKl3lZYSHVY8x2/lLjfvGXYyruMwqwlm8zF7zP4/dee1JCeTvvlb2QsYJvDm
FMq1qVZVO7V0QsgCiUsgsVf//6HZ2VFXa9Uxe7ZnE99EqyBJ9z7vYzAEOTpBY1/1czPqd35akttM
Xa09ugN5dJuC/SWDkNZQ6ztscJHrrNuMI2LGbqBsPOh9mp09eyDtj3UbPCzGaCuoS6K7zvNlwlJ2
iXtOTSrFW7SumggTjz2t0dZ00XT0H/sKBXcYLPn8HAeFDbMPrtWjWznuy0JI6Vd4DgjxmkxCcMxS
q8+iwaj85KPX53p2Xitd+zSNKrOaUEullm/YBXyXNd0q5sjgOmmkm7H7WIrassNq1te9TB8XMpO1
tMnOjlEXB9V4QXlb2lV9XcxSgGfok2dfDYnVqxCdq5TbzquBlVrdjctHO1ssXm1pmgF/vmlu3fij
1Rb1cMTJRaO6GvkHQ4nyc4hSY+m++PUQ2Pyx1UIfa5TMrmRpD9ZP1Tez80ykQmdHiqCSj/DRdf2m
7VPP2CUZdvqQE35ZhNt6IT7MbVUitBWJdLZ+G5t31tgN9rdp8bmMO9ZwdIqxNa973XbmbcZ1vAUi
7Ft76+KL8QGTv868srPO3ALJmM/DtNS7JA28KZK9QZ57RgZHHa5k9U/seLkbkjnjCsJ5p7neJFVq
TYexTJP7zhc15gWByDlbBLRl2UxYUzO29fDga5iuXtO+9xRzvKm9K8nksLc0f9uW+0vg3AonYVj9
RHbVDRkMsrhSgwXJH7hB+8yckEe7KtwpqoN6Rrsa9Hikm62opv1QmZbcW1JWVtQlqtX3fVCMV0Kz
Cgx+u9g5LVXrB5vG8b3+0NQdI91kczLedF3tlSwOAKOo7TCfutGcfoZDpQbtoadvtWyzspuLQ57a
ZbJrda+ed6ZwDLG1tDJoDh5eUslVwwXX3sacNc5egDh0UeWLwg0NOccvfjLOXzDpFUHJhif0ZFsB
qlp3qWjybK/yaaiunbaR2RkVRyJ3sUEpfgPyjLpVCYyZY6PcmHPSYF4l/OzTnKWkRGRmnN+UVVC/
eLUytmxTc7CdE0/S545HgV1jLGEbe/bSYwLrYiki9BhLOdvJ/Y9eZ7gPoCPaB5GUWbZpaFb9tAOV
f4pTi9gwtH39tRIWoGe2VBRmQZMtkSL88kbmZXqotclPQ2qa3NuXs06rrEvGl9W0z7+y07afud9P
hkPB0I99WNScL5HU5EQKvKVzvI4xNo+B4X7swMyJ1Yi1sg61wq0+OVk/GffC7YbiGDgpshnmD/Kq
1Gm/UmM2clfrxnIfW/Mktv/oRB4LjY7vZ+BGhOyB0VQlyQur9OAfeVNbQnfr4bOmyuRak+XPyjIZ
305rT/+QMq9S2Tmggm7qnYsptgirHGuCZhbNr94BJc3XXVUcL+hw4MoFyIYtl4Oz2+sSPrAGibum
Cj7ry6wdrD7Ibo1gmg+twmLAxcjmGptsO5T9QpSC52ibofPkk01Yx8EASjsURapvxiY2d60jpx0l
ZbJtLLs6dmxjnOJdd2Nq0ttWiTFvVds2Gx1T6F2XO/FWKxr/41xA6Px7Yf1Lkf6funp9KfT3WAii
8sdmG2ji9UstwQBWyAn8ZREWBcQiBs5m6S0fVboQMZDADvlcqyR5ToYue8bhs3lxrIl9fUzn7osx
CPfA7tN/dTHLOLX1on0b4hUQk2YhOHX8/hup2oK3paB++vuz/+LmXjw7ltZ4PNK4oFl42S4Ug8qc
OfeqL43Hj2zw5R76SKZWfNWIoXzi7xxaOjp6rWXCIyda5tbotnYelPf5UMovPh7tZ4TUEw4fjTPc
16W3HJXwSI3wxYRNZD44/dVgjsNHaauEsqiVKNSTuNLxXJtMbZsvZdaEDWkTVQQybF4DLY56yFaU
PWMrTaR5ZsmACHGvHp4CKCxTqHyX8JKZ4zjkrHRv0jyTzy21eEPudZv1UdCO9UkzJZUd7d7uuavG
roriYXRgA1bZyNUmDVJxdkdvNCO307okdAa3vvPxYXe3/jgUL9z4FxWysdZmNNEuOak4ML7oQ5zm
oCOlNYRG7pq3GF0RclaPVU0un9l8GzO/P+Ll6nxYRtPJo3hZSCb0bcxkPHNWx2JO2++xV6iXts3i
49TPWRGJ3MN8T8FGKPbe4sPcwApJC4FQ3HY3SqKJbfafjI2vcm49p+sR+A+aekKw6IxhnTjdQV9E
8C1LOnJeZD589AlAgfaE+wkUNDP70i7WiK1TzkLyeqP8UPTjMrHBOYva/X1KXRCbWQ5EIcCDoxO4
eni8gcGUWclK9UP5xefDfi8nlX4i4Kl6sPre/EYhnmaho/z0Q1f41KB96ek7UBVshcx4uS+o0s+I
mo3bMaut94ihv3Krfp/usEdMYC3cALGugIB0AW9yd9ZiN4/tL76qknpb8/pPsQlPajfOrvGh87rK
3Tesy0+yKawzkIV5WPSBa15tOP0Bo5v+Rs5JR5292CYHL261e40U1Q9NT8sgrG3ZXYEHuJ+mNq8x
EE4tBSLZDI9akAZ7p3Hpu4m64LrGzqbVUUajEE1w2tTXbVXMpxWO2oOuowQamgxHLyql6VNZlFwh
cuwe7mYdUXGUJoPYIGjjrkonfxGhogRuonlwKgOGvzXcEb9hPpv2oJhd3tA+ergLF5vFsmkItH13
Z/kNTltpUpSb1udGHeKXPlhhPGb53cy1Z44UL3O16PbUbag/FLZvLb1DUARHnSX1GaGXAVvHYaTf
/VyP2XshRtZrvJeXhJVBB4HmJPmeUMUuCE2W0+hSBbHxXddr/Wuuj6QImvW4NbxeXhVJ1xz8OC3u
bJFLyMq29tzkgdrPbtleG2lu7sXgVWnIplmwbdnaJu36cYe5/rSFcjjdkrzoboUsaysUvlHvxqHi
ysZeRllk1BsWX7/e2out60pxVF3abKY+41Il6fY4uHJfsyvILR0CezNKxzz8fR29OSuRUnBSrrEN
lmujVb9ok2G7AEMSWffXXCSQi+M+SU5dR79gJ2o5/ZD52L7AH3BerNmzsTMYm6rYVEZh3FOBaHaU
B/ZwjEsq603sT1hnx1CJmghnqOasNx7kt1rr5IfY9tOzYPrealWZ/9QKzfiqCl2dqqzTr9ezodsB
dZnvdBrwKeNYfLUW7VW9BN+IWx4NmUuGVWcG/SLsqf9iB6P4DEyfXnPOtsvGAS/8ODazfzcYUAgi
Yfa5swm6joRFbiYFLgfKpeliTO4jhLFhOCzTMDZhO+XTCYad/8nhrx8N5WAGXzncx3bV3NtPfRbk
T65d59dokVPu9bbdP9UWUEnozWq+d5K6PziWgLWh9fMu82W/k31iRvSP0+SggqJXW90t9G+Ki960
cRKjsR5BOMoGlFqOJy6xvtiKtg8eoVJMxtHXlgkWF+6F5bee1/xh4wr4UxuHxI2G3oGYjN/seDBB
syes+eeOQPXAHMaIW7V7Uw9GdnK6DCfaxZzSExQs69h0qfHSB6W6SVVX3csmmO8csCIgJwzNf9QC
lFJ3k5wNbOIk0rk3HjO91k4tqoKb3DM7mryB7X0cx9yiLAF7QGiIl344e4nE1D4evgMgVZ/6GRvI
UOvocIWz7LjGD1TeNxjZiB/W0vrLrrfqydguqSdllOBS1+7aioiDfTWXXLktzKLmR6qDccGFULZJ
BAzgxLdO7vQfhjzGEbJxJoITy9gBFPEyZX6IoSQMZ4UdqHnLHg6HZpdQAHRJlHfKq/Y9Gk0i04La
ohaJCyf4Qa7ImFwLo2YtZ3anv4wITdKQ/lZxW7iBtgexh5OYYBzubme3KT8YyyweO6/s52jq8vbs
GUP+RHCjOElv0o2wdhmOzTIZCoV+FzhdZONsXuPYMJoiovqFx1moeLhbICyuNcNAocj+MkHqMmq8
wNmJDH/fwzewQ0bM/zQGTh1HMYQGgS26j8VvPVdNsaFbNXxgi3NvPA3c+NrMqsq+TuvKLD6WdtAU
odGnRbmTwtCOXZEagxNmTdPMmFVg+JSiDinCvM56AOagzr52pg8qmY39PBNANKZ3wDvBN9Md09up
c73DYnWJtYPj4R/JfVDNPhd2mu/tYhDLrkgC79CrJD65/gBAOdgqrsPUbuDeOVIG+j6eU3wmMSYX
WHsqt5i3U91CkugTCZvWjj03oUPj+lk4UhJi2B/kj/oyrAb0LSBZrmbgCTPO7HpnArM8MbWW6SDy
BP6QtJLiRg3zOAFC1dzaNLeMd2M3Sqx58JygjlvypQsVZ/Vtix9WfiNHSkhXeeYDnY4+DS1torva
NcFDXsn6bhkM5W5cK/Ef/WaCxeEbiXnv5jBlQtVlA+hArs7J1LQPPgbg10a3Vmp9LRsRZgpaf9j5
Tp1GydS2KYCHn97pVIVgVYVZHuM8tbgcG9a1jjGa2g1sERues79O1DJWoWVP5pkdbKiiIbOHFzNP
awcQn6eZCpo264pablOZSEK60rwo6VHV5R2p63myj91h9dppx+KuGBbvIU2VeczElFsPXlnLG5Cw
hTh4cgB08PYpGzdDUcqPwbSMC2qkuLlpFqeWYRBX5fdM74dxi4enP0XKbHIVqmIZPxhTRgcF3tJ1
AVshi7waVcYhnuLxC6RX706YxKPkkgbxRpm9ZIu164wEhnjJS3RCgRzZDgr1A/qJumpFAPvLauov
6STL5xhXSmwb067zQZeKdjUjW4IgpF8jHhMtoJPHzaY6FmpKv/WTW+6mJB9FSF09Hns3KQr8KCr6
f6mY9p1faj9crlUZPoZt5pLE4BNhUg7ls1fbDr4jlZZQHss2r84ZvjEx7bi4PA9G0b+otlbbFNOq
+znr1+wGVyXP8zLVx6oBj9lMLXYiod8AkG31nEDXK6P3mh8es6rfpDadr6hyUiP4yJ6O4HBsMEHa
lzE9h7Cgu1+ebK2dAKcUrVOyZZw+OfZD6moRHM+YzTM3zTrKtWAud2k1jiZ4LwlCBwvOj8Nx65rT
Sm6qH4ZcTuan0UgnyJdpE+B6WWWzJ3aklcZ3kPELO0wCp79v1JxXXOjUeO7KiomZF531gOLTGnem
lTaIFQ2jGBCMs/c3SewhCDaz27oDxQ2zmEvGlgaotYSuo9wyalLNaG6Bqbrr1qBoCaWhBEiNHaQn
qzdkeTa9Jo5/wLkDP+jYB/sd0bdedcXpsWRfafljMwP9TTw5FlkZbO7VgF1ykk/mJs9H+3Pfe1P2
IfHy4lGaBJdvyqYt0o2G4dNPV3TkxLSjZpMLbdC92lHIQWkY+0reOUNu2i9S5Pkz6hqL0AElnCxK
+yYtIiwBNT3qpOZCIouX5FAoHUoW17HRfQJ5aMRBn2JvPo75aJh3pddq+VXChXomPhceKgBvyZDG
fhePm8xKnf3YWP4T5NiJi0fv7sgHjEE1hYNgCHJw0u8mP+41WgatQ0/KrqUT5llfPULYbh6MbF7u
O33ugWoTrzG2AGBxfq3FOsSI0p/6OiymMV+RxAz7jFKNxTfPUzTUOjmbpyDPnE9WFVgsGrIv5M04
m/R3agCdOfSGuJSYKjvB/Uj+pB353SIfUCLV9xZ7NGVC5c3PpF6XD5kX0xtoKsvKN9LPXW8LQT+/
5hPpt7Ve6M5NOY80qhNzqKxdv16ZI99MF/fj4MUJaEVNEUu0fXFI1aiuZbZk5nZw0iz9KGNycfZD
zQGNGZ8r5UdJ5fwkVupe5DWs5m0sljHftJABTiDI7ffcoYQKxxy7m5DOavrS4+31xObnZlA3UmEc
DWmm19bcGWen7pOY7dG2fyZ5poawzREQC+zNvul6is/JSs3iE3DRDfWKpjjkGigfYT8q9g3LkgvI
dMbBmhNnnUe6NIJdgJ3IGMrJw54IQLH57KpJAN9nJRixNtSgQks1mOFQBVoDF7pPnrx+Ep+kXhhP
TTG4z6oyG3WTQ5A8IsCLi70zanMX4m3tZluHLo2K7AAB0ErpU3eFkgRlJEoudwGt+OfCaWjzdEJT
G53pgNFYaqTOLgM/0nZcNEhLWFI8lBwzn1SI04TNeT8K8RSUjr/P6NRo2wChzxbdfXJrAdQ8Mzfo
bPMp66PU5jmHNVc6vIFVpI9+PfYPiZ7OR2fyMj0cPU3gody19nmpxvl5mquPIqE/FPizwRFY+aMd
WnovMdcbg/Fem0bnvq3kNNLEox5DkjPUR1UqUYWx3TLM9AL4z3Scs0cdctA+61zovbWM5x+dU5bu
rhwL238QFR4h2yLJ0eqLOr+rit66GfQ8XbZmbym+NYjWbrFk8r2yZu5mv8qm/4pefsy+tbgp/1Sv
ueS/+OH/IZr//0ZCXz39/090/BsO+qkusupHl335X7v2S/XtR/eKiL7+7b956Jb9T9u311Rg/FW9
Xzqhf/HQ0ZDa/6SDgu7FgANOqctf/ZuI7v0Ty3Py7qnGPZwgjLUc/TcT3fT+GUBQ91CnkdtikJ/4
3zDRfyVb/acwXE2fYeaBI/3SSljY+b7GUyHEGSrDd/YIphDvGrRvNyxzvJIHpB95Ow7HflLAAJB3
IZ5by3Vf1RW0mrzA2wN6JmD6tEEmS/Kpneo7zbVBzpaCdqerN+GUZv1jVrrahpn63E79UzNnX0Yx
9Y9x3tt73UErrGkQgX/7HIz+nNTVK0LuawcnXguNCRowFo/L6KGdev1aY5MEtfTwmSvk4l81waB/
lqj8yUrW9r8eFL42vessPUGrmlFH1+8FnFwgKjwCTwCNCC81jAXI/7uAFNzMDYQlDf24pMPuxW/m
6kSImqgPQ65tK7+ddsYU6+kmsc3kxVMarXJfzu5LrtSmC+L6TjfqR9Ax4udrWj0j52iwHMocV+0Q
EKd66WtHfCOztfxA16S/Hq3OM4CPHXE1WVx/tHQRV64DUwZoHp4nLZHODFUvJghbXQFsbhaBE2Jy
LDyEPu/p6t+IB9apibaBept7qUcy1utP0DZpD/rRTsfSCaz7ghoI6qARaD3AXdf8NLLUdLEZoviv
68Q9wHmyvnG+xruMu0+98VDLD//ar/6lRPnTtFjH/NVsX8nnLEbolhbivUvdBSBYIufMNo+xbTab
PK2q71WRFkXodXkMYjjbn4igoGWZw56nUSWna+6eWhPZJncJt5MT0eyIqut3Huw1+rbOFc9GjrIq
0dbcxkt9bkd/1QUuHo9tJj6r1QGJEuI9t9dfivLXb+9hXw9KtarfiNZix/ld/zXETkLcWbMAVOhT
1LYjMjtbY+U66UPegLEhWFt+GCmNgnTR3QF/Ea3dlVKVj2VRJxAiagU0QaNMhIs+x8PGsSGzxKWl
7S21DGgfKzqGkJXEnduRS2YZs9p6aeWfS4M07chwgi+zU5ODOKUznYnOyOwHe/LLz17Zfs4cSLbb
NCupm+Iu3diqajdjgWcZt2klzE0Heydccrf5znTLN7ptFu9J8y4A9fVLsGmw8UJYphuI0uf1GLU0
EhBsTfoRZZeilJxtP3TmirK5Mywt0uqM4sMddnYnpBt5S+89uGlTkr7olVmwGR8rJAui+P7Ofvaa
df7rsYDRdXsVtXmuaV2YYXRdp/JRBvMRCgZBQvFiHnPA101sWv1VOepLpGnjeEXlMD4vS93sZuF4
h7nIy5d3nuTtEiITDl6Q62BLDUX2oqtoLHYiKqnpR22qm40CGEqIgrP4SFQYPcih5e5EUossIl9p
/sySa+FldgxgPlEob3OXZYTQZnI3f3+y1+1O4E2mtkcMpwd+a2OafbHfKqtQyYoVnb28+iJNhsl3
aB/pjouOcTKv/v5rbyRcawAfgmJkSLrJv6FfNCK13oe26fjDGS7mC2eAvm/bYyraOTKqId+IJsg2
KZ6Wem/Lg6W/NMFXPBLwb7JQBk5tF6D59t8zgLzcR3go/PhB8dnc6Llctny1yZlIlHP1czdZzScb
fuiuFO96K12Yfa1DjXp1JV2DJNPItC8WiabRbOubxDhD+bJornB77pqSXOoYTec8iC7US+uz9OI8
7Ihb/izK8V3y/DrPft/MeIb1goSkBcye69WF5GaBkJh0VT+f+ymY9vSS5G609W7rmayN1APPDryj
v7JGPIJcQicY4qPn53cl/25YxwFkEd0alihGWvfObn4hL17HB30LbWoP8Q19L//y2UTn9GYRF+eg
MsYoV7EfZf6EL73dAdil2SpJ9/KtTJVznxt9Epnc0m47blHbd2bp5T3o15MwFyABcO7xr7zezuwE
knCpW8XZKGl3OgkZ7uTRGBt/czc42GKVjhQ3TmnjI2XF+jtthz+Pw2+/frFGbLPqLVPoxRniUhta
EkL2pCPcasqqeYqbER5VJQ2yDYSxjSHqR5lV7SCtJO+0d4w3e4NpkYjMTF1vzoStXgzDlBv2VMGH
OnsSHCfmqr6RU6UOMbD6uaLtvElS3NUrLa6iqv9UO+pThwvVBIb1NHaLdxJAUkd3mZYd/Ov35O9v
1xOPZ6yzGUsbzuVf4/ibiKfXUFLClcvOVtKnG8CU9jxay8GZ3OTGECNnDyKFOyFUcIORrLODsvNe
ZN06JV8tJx6BpBRU+B6lBeXA64niZ5VILRqLZ92OsYFz9Hs7mestgvL4qlOGEdZ9nN75jSdPf5+i
f/o0CIOQcXhEN9PGfv3DJv85KZeYH24cKLE90yMt8ywKNC/d4QpQvDMXLuw9WJzrmyLT4xpiuvT8
LkqDuRClslshzk5QdNEQCySBbuxAEC/dq0yB+MuuNbcx95t9u/jZHn71Epqla+1kbVhRIwTAXNtU
W2cYq8gG7tjool77kvH8uUtLwOlJPbuthDgHJv5OEPMfx4sbLIUjUg4usq/Ha8iIqIJ2kZ3RKGRb
LbcWKKviRRiVFhqlbUd//zzraLyZF6vgFj7EesRejJY/6UBxSyHOTeo9kkAw7KF4pcSipF9rEdzC
m33PovbtyQprSQdmNKncAnjkFyWpk2cLzKMAEYnTIpyPzRd9NSUY8fbH6BsmS0YTgI7/vbaYHLbC
IkNOd7e16vctnIQtQJDG2P99HN4OOyU65Qnsm7VYvwwhqxJvSLWaHYTehR/ZtfdsmsN5Ufh3LnHd
vneC/OnnfDxuEGBROXHDeP2Vl0GijJlVdq40OhARkJBNyrCTmDqd16X9blfGCbH6btFWq+DCJEIp
w9Cii+BgL/sh03QVms5hSGbnCRew4gsD7rwXIXtBxlqXEusIdgf1LdamgXlx5aIaKJGrLwIb8tL6
MEzG8qSGMb1K6d42EF+tBdFCURcWUqOC+34ax+WWJoSJA1oRl58D0U9w0orimw9vCycIY4DE1Lm9
vTG7yjpWuNLeJq42n6vCMV/+/kXtdaW8ntpsd7hsIkC1A8yE1m/w267r+XFNAVIl56Ka4Zo3frMt
MMk5VAHzKusNa0N9YUZln5mbJM/pyY3WzdzN84sbG8EBeNemh5Uf2mbCeKoXKfw3hZ0+nkHQ+7zQ
9PPx2lyPtUlTUdcZSwRqfAUzPt7YrRuE9eDYEVX4D7pAkPHae9+t8ofYCeTGtvNp0xTaQ1JV6ji3
Od5g+SQPY1P6u6Zyi2hGyH4FaU3t/Z6y6J2x+cPQIACkqYb+j+vt5QVvzvXEmxbtNEt0tGbZyU3l
LNk7/o8XrItf88eiysJjiagzru0XEEGQdEZtTGVy7rxmxl5AeldmVRcbmuXjpiUAI5R5o7adZiwP
JBLDtG2y/gNJSI9pXC1H0/RhSQcF/ty2/GJ65VOfB96GU/bRnadPMRTh7ZKUIPPNuG9MFe9jE7zJ
hr8QNS2aiv960Ni41gLeJ6fKunTA8vV+Bik1tJPV5Vq4tGZxCpb0f1t6/N8xjDdXOipAQupN+BnU
F1hVvJ62sSYBvnS3PGUZCysePO60yUTJblUf7E7hdp96OyKs5Qahx9FpnfKdE8h4eybwBLwghPZV
935J7NIVVJNpdspTM3iPmdzj+6bFdE++0uLeNsqDoZ7fGMs2IM6qnadbqwn249QfkdUmZkZ0evBO
/IPx9vbCEyEzXkXQgDuXxdjSQOdN9Kk8LYmyDhaUttCYM3MH5wXPw7wqb8ht0h+HpikfRqer9pVy
l0iPh3qj+2pGVddCCdQc+X3p+/FU5bW+lRhrctPK/f96mqznCGUL+shVu3qxaXreaDdGbpenAe/f
7UzfPYIr894J8qY8Wi0JMEAJ+AEAZnMdsd82t0JPdTXTJzz56dDt835MosKwupVp9Z6a/+1ZhX55
vVcHOH7wPy8mZDpkrl6PAf4TWZls4F26UE6xYMg8OBy5pb/3sf/wav/5PSD0i7PRtAXtEjfLT6Lw
rzJ/YPlb6qbLA5w6jK200mPly+vCkhHEnjDTDs1AnxNVkj8018m0+/uqX9/u9SkCrL8eIID7UJL1
i/tYUirVorsoTjKHYS4dUC5bpHt0P+nBhAIR2ZmPKYXCy0JodJj+/uu/Vvvlz2PR5lDugx5SB7/+
zk47VAXUHnHKUO3sXa9tH+K58Y6eNV6nxLiTHW9ax9HWejO0jR574nm8K2nj31ZDh5mqllUzxLPW
OCQ6mEQVm9NBg3V5DJTIbpURP/79gd+uVFJ4CTCEbkdgCx2M189bSze2LEC9U7eQo8QXLCN3EM6m
sl09Sopq2UHV/FD79Xvo5x+KLEALIJs1QpZ7yy+8/rcVgVZqZH6QWgigOO+QFd8Pvr08DYP5HRXh
8lFhDxNaKGPQeWA2ALBVvnOXfjtxeYJ1psDUxTbq8sJh0qN0gRzSE/S6e0gU5okQHuJmq6p6Z5R/
2XpcTgtgMJYjQBjdkIs1OQsxNrKv+ampPgiP7EANw5Vjr9XdjVd2d5LYxrt06DcS2ngv403S4v9A
2+Cun4mX/6+/uaGTlkcZgWOP+asi+23kzdFzl96as5O1kFkcq7y7893cOUOheskgSbduVT7oZSHe
CTaw3y5Nw/iXkzq3OzzVX881QvWaxjM7cTJgve0113IiCH/BO/v52+2Pr7niCuBhsEd/lTO/vR0+
xfB08LI5iXYargL6vhG4o9wuro3Odr79+1j+YQ6xs9sAjuCvQEvr///br9mNm4/kNIiT1gSPRdXm
cETAU0EQxqu//9LbU576GLUCV3tYHNzRXv9SS0cfzl4hTsNofK/VbG2N2GyfE7/4VsxK/46FpvfO
bvanl+NHDUbTX7tnF/fBuslKcxREbxrC0m5dq3uG6qgdClf/8fd3+8M3A+GnvWqA85MMfjEzUkSR
S8fZ/KHJzGEnC+Ue3Gz60ZujvJkx5HxnAfyhUFrBcuYGtxNG1LtYjoYs4lXbYHxY0so7OqbR7vw0
W+4WeLZR4MBs9MVwSFEm3NKr868belcvQY/KL2u8qzaNzUObOAu9ldZLvvVKTTCjp59WOuX3oiEc
uFzy7B0PyD98f7aqdZJxhcDh6OJjID/2MY6urQ9t69kbOUhx1mr7VnncM6tW6zZTUHf/LwOFHQot
c8BKgNOLDzPH2apnaMwPkJv2GLtcq+4x739amvmDC9VBobku5ji0yzLSB4QqIkHqUV/b8b5DM4Ye
/clfNNhvyoUkaRzE2L+zp7wdFQpG4JDVqxIPI/9iVMrYtyzSmZOTWeunvg/uu1G37hrTv7X1trwf
K1wc/j5X3+5ia4nKcljrCsDUi7kjIS9qTRMnJxA0EdZB5W+Lwuj3f/+Vt1gtEXq//cwl4lBx2R9r
10tObrMzW7XJg+J6cAIR0Zx6cYvlZfHVvky029aevnqs4ne20Xcf4GJknTlLrGwIkhOzY6eNWFE6
WaCH1IO7Xpq7IciPWhG8lPF1TNJPGSz9O5Pv7abAtYTZ7q9YiIsJxusNb4zRZQ9Wze7TWAQpC35r
7n8aiQ2Rrvv49+H+hTK+PqBX9ISixSJnHXeui921UJbIMlNPTlYj7tHNzdeFhDQ5V6VJSIBV7+xZ
tD8pWpKbFYX+ZOiNf6NstzrYHVtxbuBcxDUnuO3mRP8plMTpqiogEYTSb36gmgBc75fmGWgB4x5t
TvaalxNzb8OKv0Efk+abGHLVBktBsc0SkxTzqZgRT5FsYqJSuzP9At3iULpfLa2BBbjKSpEzxLc+
H+mdreZP354Vhc8QjUUTX86LOR5bTR/kMstOPcq/a7dcfmCR2lzHprazBrO/drwB5H3JALU8pEQ0
so0nacn/4ey8dtvWonX9RATYy626ZNmUncQpN0Qqeycny9Ofjz77wqK8RawNBMlacJBJcrZR/nK4
Pym3sSndVTJqsmtUII15axNYI+XeSgkuBstw3UXxP2csw72ouvhMllNulKb9kwJ//PefxyWAQNca
aUmIXHOwCnJiiEuhH3bxCxPtBAL9Z2S8/BdvUC8yQdyxT836kEWN9XB/4A9KrTTwdJkViILR1NO9
XvK51LZlSTPhIqs07Qzb/td4abRJNTUp1iUiDNyNnXdyCulV7hvneYDktlc4jFxIHWjP1CGooEJ3
I9t6Xng0jaFnG4QnssldKc9BWpnlVaEEM5rykONGjvqzoAyyLr6qwAIQXy8HGrrxJ7OJzwjcgHhU
U2RZ4r91rJSPQ+wveUd9cAJPxRaqnCrwACyyZl8J7ldlGpHjhlXc/3TySdrVGuOFVXAb/NAx5Goh
+KHwrcybQEDOqPeOnu2iWYMaTdCf68ip9p2oAHHe/7gfXGKIiZGtUr3loJvLO6uIX4am2nluSqVt
Gzsi2kH1zlalZYpNqeVinRSqsjDoB2UjNjhfT3uLlPX5jGZQI80KFxEc2zCMX+mVbqzrHAGgXA+/
ozFtoTxjBvsEMgzS6pnqbbrRe9ZGFDMdvZxkzyrLWddNIZ0QI2lBS9nyv7rVX+9/nI8OIwB71GbY
iXizy7PDaOykUoxyart+Z6aHXC1NFLDHaN1UavuVA+RnpmjFuUfv5MRT2Ue7lKt11Aa/F55jGud6
B0AimkR+aObjNjoPUp0YI4qm9IpLO2bFVxPGw5EEMiIUq7rNQGd3Y5KsHVTT+yLpQwd6WFY2YgD5
LPXZJi2GrdpHxhkcLZTFMQl36NpN2gi9hLpPsGTyfHN7Un0gWpxImBq973ktVzEomOccJhe57Nu1
3FcU/RsAtuPorGEk/OclzHAa6a0K1I3YdJ5Lx6QKXudpPil0GwFeHCE2SHa5sWF27swgqzdcusnC
eXlzEEyDmtM5zaUNmXkWIVQsYQtEp3/pqMSsKUsnqAilw8I1dCOUSjQw7cqpUGBCFL/xzIULlsty
4bhxHe0pk1DRzpBKi8ADH50Q2zpf26Q+0P2/iXjIpWMfy64QX9Q8j1Z98SD1KIbhDwtZZZ+X0c4o
vkAPWumh4E994WFvAFPTw0K+0iYuPs4Hc6G7KrPkEeUvyW3oGWytVLxYYxXtpzzoM9C5+JCELbJp
lfNiDbVxEmk8BSoebSsZrTeq/LJ1CBExOC7snpszTmMmJmDOJM5qUiK7PrTJyGNktAb/0tJG3/mV
Fx58kqQj8pArOTDjg17QBiZl8J9sOYrgAbOr9C5o9w34KR/eu92uIMGIL80Q/oU31T8DAxsXwu6b
XYMSNfNMBZHOIgWbacW9S+e9zBcIMcjqC7oxzs4QlxE9oJhCVIoO6lKEfXOlklMRaLBB6Xvp1KKu
B9PjMSZaJI8rJNt0q1x3rbDvVogPEDb6hXUKzFp9mOJdHXXHB9wSZQRN5V9I3SDBS6txd3+ObtNi
yGNcdCp5Maq5HLXXD2SPrUMIojqXVq+dfQ97GGYlKo0HukbhS4s142MlnO828Jh9h3gwPn+lKm0Q
u2AOyz7dl9CP1p5R1p9tsEC/i1KiGoxJSFVutYnlMDj2P7DKSrNwl91MGw9OCZH2C1G8cpOm6nEx
jorsIdsXdNuxD621pObP9Oa4Luj93P9MHw0GZJNeHEHINOD1VwKI5aO7aeiXNI6Hs4lc13piRa0b
k60DYUFdGO/mlOPlKL7oBqRPSojz46fJavq2XcvLZUGDMAZG0JaQl065D0dhFZpATtBAncMw4DAU
pV0hmQRduV+LogR54yDFdf/bvVWpri5RTgBTMblGZWMq0c2WGOjoKEmk3rqkiirOstTAQo79btPW
UDBsLZMns2IyjMgaEd6r427dgLW0tp0EJGbbKq3irHzdFJec4ASZP5Rs/8Emsr7ZCHh+6lq4ais/
k00khghY1wniApMArwwvUfSVvVWt3H+y4jT+4ngdIG7Tau0HqKeoAGJZXu8yL8OcQB7yWKyIStJj
VGFX7kv8/xoIZ/HTCcShkCnjrh0PoUC0mdUAFSpTKBJ+W4m6oUHicQGCvYwLkx2iSM22iHtl50E2
RRHJD3sUsqwEJw2uLX9hD98sTm4qtFiBApKWW7fEcuGPQQtj9QItOtzWE7e5KWqdp0rijUajYWFx
vjlwXU0ocHoVeD+hEcGyPb+Dm9SI0VnoR1cR8sm2vitC+9G09jmEqmYCxPCjU2n/yIPhpUtQAQTb
XUawAHskBJ01BdOtqjUHFVUiyfpbt/8S/S/9YNrEKi3hcAWNagdnE8CxtEnUZ40eBcZ3DwWNpIyi
XSp9scXQrGnHPLeVs8uVbCujCtp0C63xm2Rgekv6f2goQQ4Bs32951uC907uitFtB0Gmr1b1uffL
5E8Iynphh/Av3XxPGBL/vzFCV/d6pM7XAmEH+uiKyBq+0t9+YGVnx7Fpku39kW6zTV6KgjJJLpwT
kPizgwwooOKZTjm6udG/hLX+u06SZ9sEAYhI3iEUiEPoQ/MvrLx9YMD9ipJLx6UcB92msCngy+XC
YrrFBU5PxKVIHIk5LynR9ctDGQ3lQQ5GN6ghmMWtqh9zFWqm1egemm2OUmwrtTf3aaLYZzR66NWY
pzo1FFfrpWxjKVRLhFmg2agV6ibvkmqh135zSqJvDMZaI7TmGTmXrx8wRzYjtHJLcaXRiY7ooRMB
xvVlYWKm17xeA8Dv2MjMDH0S3HauRxGd06ilo8puTN63U1QIp5P8rHHs6KGsmsCzv7e5c9FyRz2Y
aKQgtIPmdgcfZY9sLgZITdFajyLw/nTBBIYKkcdb4TqAi4KkpwvL6A18MntaOoewS7gSASLbs70B
kb5Q9EBqXcvkFhROFO4tPTR2qTKqJZlHnZwcQxoeQz+pVwU6BXtkGYNLD4X31fO16pKgK71Ptcrk
lAJIp/QZZoxV5VR4EKBUgESXcxwVtAIFDfZVHlr+XrSWZK0Qa+WVkGrZWFA8V62ep3sIvjvEwuvf
sVojbgEKBDknw/M3WTM0+8xJkPdTOlhAgxXuKCOoR9Z5tw2aCGvkQQ1PNB//plCm96LQmk/h0Nk7
KQyeYQ6ix2gVCFd3PXqQTZHnOxr6/dYTxhO39rlGFXLfSun/sPr+V4TJm0/W7APDRsEV8C35JEK7
Xg5FXCFLrjW9a6JqFqIN2/jPCJGvOhjpIP5LedPXwyuEbe+J7rvlhro+PIAdDC/VWNquVpB1IjUU
7pFDrvcjegkPTRvA5UDI46kAWvIweLH1V1dSbUPBX16VUlEfHKqvCwt7WgnzF5mCf34B+qHccf0i
wuxjYwiCzq2MTtkGHYkIyxdYZ6bIf1ldvyGje9gNDKLZxX2lLCEVpn0zHx84voJJNTEpOfz1+GlJ
jwOJbeGqUWS9KhJSRqHV26e+IyIlABn2ShSWX2DL1z9qiSylxfK5VqDJ+y1yF/d3+VtJefY08LBA
W1kceCBuZ4fd4GuqaIvGciHvRUcEX1F6sEfDOk9CxKPdyoKna8JNHAmNUntU/0xxN/qttMnwQsOh
/qwJePYpweFjVMnOc4na3cOgZdaTVKepG8DP3UEIQ/2hQAaH3jQMYPTZkPr21V0KL5/rtYZP/Ebs
PqoIP/wYrDL4lBVIXiyc7DdhyQTUBPxOdE4t7ab1m2s+Jc/Kbl1NKSoscevIBXMT7YH+Kuuq7KqF
ysBtGuwgVsRl7QAuBnczFxDqQNYXiprZruJJ9c4qsvEHCYSPDGdRu21cyZuoUpC4QQFlr/djua4S
XfxBXTP/CQCv2nKiqmt1gCN3f9ZvLhAKCAqu89y21BRvMpVBaJGe+dQuC8S+oB7m5rFQ0WS7P8p0
DV0tLbomU7JNr5g0BcuB64WOclwkq+GI8ZXaPIpclV4btTtleaH8+r8MRKaIyQpIinkjNUoDI0H0
wXFT0WaPplXmmCIF9R490WghNb/NTnkpcHxTt/2tSD592ne5uQk9bLDVxHYlMaR/EO7WnslB5e9m
ldYuOsfBGR78Nw2pQyTo8ylATB1Y4YOBhmxa/5AkJGbDoDAPQzogy1xJ0Tczl8ShIwkXK42SIhQg
ZHXuf6Gbu/yNF0xrW3VY+LY9e2p0EdBEFY3t4g6AhK2s1Csz1JDpQRq5O8f24DxK2B98Gcs4WLiZ
b0ouDD3htVkI1DPYCtcfTOQGmqpa7Lg2YlNbuXuxegsFSYzKq8ZEPmPwlqpPH72sxVafijyA+udH
WmX4oRbHku2yO+PNKCRzI4rMf2JaW0pgaRyc0Yxom5UZ9EsVptvUktelho7JHCgbmae4ft0eJZYg
zmvbbcJB+SRnVbfSAqwL0WvKH2PRKjBZPWc32FVTrHzbRmwrUfJ1hjLQLuxLwga/FOfOqGjVoZDy
Y4wmfgy618hDjS2qTkMZ8OlGqJBt3Mjn0ZAqBI8DsVEATwOmHqRqY2A+sx1hcB6aJrDe6Aj+lkXQ
TIKXyU7U1eBKTb/2KebU60khQazyosLEO5XQ/kRGe0Q3IgsPlRyGqCSMxdpAehdxAe/oZWVxjHzR
PEYo3q3zstPhIqMntEZnY1ibrbzkm3EL5GRrA3eH5ojRGlSYaYm923NRhUpD0saaiwaFsepCAYmx
TOvHMB0xSDIaNV43fNoHYvovZZMo66gxw01hgLwhVvyErlW0DSDgQWBtwQl4aVc/Wp4ebmVFXQIr
3B56PCsYBbCPFNaUuRuxIsxWqsOE7hdusT89ZDm0ESq3P4Yv97f07WVGEwIrWnlqD/Gfs4u7H8MC
3E+jIad1IVj1TkNnWYghF58HU1kImW7vCwaYgKPcmYDV5geslfd5oCWG5oKWE09K3RjrVPTS5j+/
EZczk0QpHQjOHOiDJjsWS7qkueWgEn+JVt6iuvgr0EWxshDfXsimP3gpYOy09jnKQeA46vWqKpW0
xcyKPuUodfQ5rdajpYYy8cI83UIMIU7xXjhT21xO+NNdjzPkVdea5Aeu7Ps/jDYAOz94yI5MQoIr
2cS5BQnh3dgn1TaqU/1ZDeJP9z/sW5xxfRPT05tgIkTw4Jrk2QZK+mbslHLU3GaM462WJt1hzEL7
gj7fM3CK4TtUPK4Eo8qTV6Uwy7VJ1b53oHy30aA9VmrwNTSG7hHyQvtQohG2kxrZ3mt2nO+cwqsv
voLrRjDq4uglKIgJUT8MyPs0fgVBu1aLtS3Shyg28qcErHa+tcDRrCqoy5vKD4NThG7bUuw1HbSz
d9bQNiQAo7qNMsa0Ud8dGlUwlJXjtLobpq25Gi2rPyc5IZYWJypySHb5tZKcCxUpTjw6BZPctSW+
3//wN6kG0QDEPUItkmhoqbPvbgQ+RelU01wbZtIRqdiWunSqP+Sp3W5wLf/ZGE2GzKFwzXLQ9vcH
/+Akwmto6rtNbkj0zK8/QK6oUdhZheYmgXFWRaMmqzxTHlu9ApJ8f6gPthKZt4NrG8U3MN+zraRY
OClIUW67eTeEv3wn+1GKQF5YxR9tJKaROJILlsKENZ2I72YU40lZkjRGQbQGbk3SSSAcuf3oiE4t
pDo6W6gKIemUWXsj9f6WMZSd+y96G1pMFtJQKVC1JNScm3PFKLnbrZY6boc/gKoPTypKi88mVev1
UObpGc15b51iiHB/2A++L/yFqd5DPA0bcnaEjMjl6VQbHTenA7RDOlDZ+oW0FK9/OIqhgLQkX0Hu
dLZaUyUVQdV6jivBOL3glnfWlD55vv8qH+REMMPY3xMvf+qXzNJfFNqcGraX7RaJdqFL6K8UuDsn
LSiKc2Hq5YuW68OjbonXyO/lZwPPB5TSrXqH+UJ3jC2/ObVGs3DB3W5UlZIqFGA0MAzLmsN1S2Wg
ZwQuyxX68EMSdfMQlTAHPScXKE7KDf7TZgcvPOIIQlVMtxfuott1xe3qMLwGb57vP1valS37SqyQ
VeheM5wwkso3dYNgtRY/l/WmkrJsQ9FyCdo0Tej1EQlHgMBq6regjjC/mZIglO2hVCzXGvNvSSyA
myFkkXfRC63bn5okxMKRdCP/olKln4i2Kq849QVmkx+LWPHrSsJ9qBftfqiMcI8bWDjBN6tHxfR3
ll0pD3oUIvWCQ+fWbg3s2sExrGnct0uVmA/eH3oKeQLnFmyzeVYkS0VHgsrxjE+MgSQxl9TKRvfr
R0xn5aHOhsJFpQv1Y8eXEC5osUaJN07fAzWCOa696jKKOmhmp9tSl1GH1TRKSRr3+n8+XlVY6jwf
gQoH35zdG4VpJZcqMaWih+bFdBBubNtgYQvcIlywHmSJT0RvjCy5sq6PV0DHLT6MVJX9PB2TVRBg
3BOFTb9LB6Ru4zTbGM04bLNWVneO1n5CBa+lkuo5/xZOiA+mhetSBm5H74hwcJYxehJW72ohKW43
KIgG4nZ2LHSDBIgSUiRWjlToP7xgEBsza+N9UlvDJdTKYwtz8HvtF/ajU6BgQ85Xkdag85oefTVN
T067lFXfnhqEFjL0MirkYEDmsb5Jw7eWIsV0R1Ua/2J6NNKzUDaZp68GzTqgaPslUerxR47i1cKS
eCueXO9dxqZ+SJ9tajjPkTVSOyKT7PSm6zh4t1rWuSm1SbsYIS3pNI6/q/RPKfrfeWSvAKgdM7M9
2RQkVtlInAedxbGPffRoNTWKhw+RiZoAkprYNP/Fyfl4f0JvAxHWLioLQGiR3qJucr2wAmyyPN8P
dLxa9X+ZCIunNPGLDeLYwcJItznRlD1Af5/CHSiXszhE9qNaSotOeyoUjOxLRDl3XWLl2xrAxXZK
3BfCgdvmFWMhZAX2hijTgTlw/WqGjCS10SQaGpooXdtyqu+lJITOi2HUbzVzjJNZosTaTfE+fif8
5gVbSiL658QMpB++HVm7ClVM/ODNpaDhzY1zvkQosFOyn0Dc8hy5KnG654PWmK7vPQEKKKpimw/B
70D/JqXKJkRwScTmg8iyc24k/RohnlWs/mqM8dn064daOpg2WkefJfjGWKasHPmpQgXXfjYFiNsA
ZclQ21QOvXHkn3pQuH19aPK9kKylxf5B5Aftgija0iyVkOGtN/Eu8iO5HzOTXxTYgtegMmLkS3Hr
aaK2ePY9O94gQet9a02lXqNIVezRJV1g2NyeSWQS6GPRMHjLFWcrC+Ev1fEjU3XNLlTORSI9p5qz
bTv9URElaL+w+3J/07zlBvPZY1UBfAbsN/lEXS8tH/HkKuh9smEjPelGtRU0KgIj38R1vY3bFxu0
vy4BScc0d8S5ow2ARpr5MS3zV1821+X40tvFWjZOgXfOdQ/JzcJFeb+Jg7XdqIdEW/dxg1RC83L/
yT+4SPhW8KY4RlSwks6Umb2brVLOUf2PNdUlre6fUJOOX3zRR65V1Mqau4wL3hL+1tAleV/XurH1
Qrj/9QgQ/f6TzATuoZJT7QR+yF1CVEsLc3alIbyb2SJIdRdjTXAH+kNkS+siVS8xSspO/KJEz2kb
bWwpOJRDc2QTgRQYtpJRbqkZXZxgpwbSRRSvvXQCOWlUr5G0rwyE2O3foYzq+7kqLlqcfzb98lA6
2aGz1NcwO5qyxF/xXSuqt5335Ak01ZoQ5/UAIEQT//ZUY1+q4zN0+k9JVlLAa+iDjJL1mrXO4yQa
QOqyRN9/88+erSjy4DcxFyoskI2v58VEp8RQCiG7OJw+6BLH/uitzPgrwqPrltAntC4Is1Pwq2k2
ZvJKC12hnIP+36h97TVl7aOVbn3qu2BX+BDmIVHnmXxsbe0H3p/mysqSZ7wr3DHbNc0XNFJXsnG4
P6EfJA/oSsCMIMVE/kKzZksLwRjU5Kp2dHG9RL1bUlE7IFu8pIWX7sJRTfZRnXePbe5Fe1mqPMDo
cTqs4FO3G8mQkwdLJO0R7w57iaxwmzwBYCCS5KRF+8t8k9l7t+gxqtSGAkSw2zfhKaonYyyzMw6K
jU/6qFkSxd20+UEgOuwI4sRvvG3CnTEiCu04+efcS/tvoqoXDpGPDk6avnBrQTHQuHjbIO+fqlc9
PUqgtBELKadaV78T3gbHiC79s0iDcG+aeFtrlQpGjUrzyQq0JXnF29uf0gdShhMTmU/zZgjz7hGE
NJlXa+A7fC0+KCgEgBGAsfUwBsFSoHHLe57KLBT1yGlsyAFzxojhGbkjGm9wa3sQJ3S2zqNeJrgb
B+WjH6OMV3bQZKpMDr77gGmxNIpSFqwIxgdu4XSTRQm3YqGF7aMjVOWngw3gQa1881nGYfZRCz15
4V65batTSmBJg13imMcbZxYctUoc4gPj9G6LGyS0it4NGxrf6E2r1AND/Os5oVcmdn/P6FsHD3JI
49xzwv7UiNg/IYyImLMdDE91lfaukkb2U2dY27awmnOFw/yWDGrv+3UKIK2ML20j/fJNNFkWjtqP
Ii8dOCJiYgR5AEauz5YUu7Cwr1vtKarSDSIJ3gYYjytGDSuoYsnf/navEXWRJ9PHAvKE5ff1YED3
7MAoS+2pl1plXUqatSnr6u/9s+Z23cL6oV3MmULWw4V2PUgcDVEBFDXBniXI3NKuUbB3jMcxLv5z
7j8NRIuUupbBpTmr08F894Su1olr+VJ2cErxp0qcU9SF0bpT4nNG7I8ad/qfNZyAqxs0AyGvAJVl
9V2/H0risRPJae6GluO/Yt31XR2Cz3qBi7tw7Bajwdzb3f+kt/M2DQkPQIM1Qz4wu4A8WNlWOja5
K/m2ebb8Uj03xhI46jZSmxCA5K9kG/BFrVmkJneaSBH4INYB+rGNmsGm5ppHW8tMUf9XVeweEhEv
bOPbTNCkyoo4DnQ1ksE5Gciy8ccOR6tws8Ho9lzB0ktd6O1TFdk/nUo/0x5XqEFrwzn3KHEsbL5b
bgBz+X74WZwTWpE0YtJZuDgqrUT67CWPEqisTjhbrWs3FBU/e6k46MDd8/ZXbguKacgGVdmnEnPb
wvhSErvHzX4szwJ3PsrqP+yiujh+mK9b5SVwloQaP1oJ5FvIuNG0h0A1/fzdpeDIWVbYw2Qs2SEc
ja+burUd/Kzur7ePlgIdF/IfrkAO19nOQrieQCuQCxRwYv+YhAEfJ85esbbOVkPUVhdr1JfigA/G
RLUI9jjHOVYB8xtXLQezHk0jdaf2vgn6VTfqF0NKMTkYtlHpraugINr6hbjEU1R8Sh37JRfSmsv7
pHbYWWjBPuuW9sTt6QwuYUIbsTQB8s0ruxipDm0RK5kb5d3XxrRyKiKyeRz1FFWNslhMi28/Agg8
TmfCIXowHGzX01uoVRnyzq2bCD37GuMes6tKe3wNBxXIlRrCTU/0qHuKa9U7NrrzkrGhv2RhSTRk
ITBYeWDM0Nb3tZe0ycJjhJfjzxQbzs/3F8gHqcoEoOfgJT5CN2mSW3+/DvPQAAhWFSibE7wcatzA
z02nmTgOmfG33mkuHt5bVU6Jb6VIZvYFW5dynZNvLNwBtxNEYsvNSUQLJo1a5PVz4H7mdwmeV65c
IUuqSZ20a2un3ONyQbdQyZdE2m7rzYxH0DEdlfSo540pEIdllEPJckPhYx+SlsUWR8DoMa30XWP3
yjnv0BVowz7aLHzxKZ65TkLAoNAQhcw/dVD02Z5UrVGTbGG1bhzKxhavZ3UvBkM6eTUMD3w5pOcA
F+2tVTSoo0Hp/R7yUzASIXaOQOM3OBstyeV8sFrJDwFCAYpiEbzlTe8OoxiDbDmlaeOmjWoeiGS9
k2GU2YYuXf4dsK2zFUn//f53uD0AuSvAxEyFZwO1rNnt2+D5W+ZhLyiEk5LaSmytRwW5s/uj3MYw
IJXeSCLonNJ/nAVKUWlIUZVUpYtYRg1+MK33tlLIz2PghAv91o9eaOIPwc4FIMAcX6/goknKwba9
wu1D4gYPTAs1oWpcuGffOonXy2ei/gKv4HDlu80VrOCDks5ksvcU1XShzSHJjgRQ5yw1zLVah+W2
yI1fUo0TERZJzUvWy8eqrSAdWGTZCQ5F25ZOAk60ab02jfFnT3S06/DEWkGj19ATSJCoLsx0O0g4
V//X2WBtkZpAGgb/Sd3w+hNVWGUNgCi8JxG01GpiuHu5mdX7rqKEe3+oDxI/ApEpqJSZf4792XTU
KXq+QGJKF7rHz4ZM7yWshLftYt/fpaHtrBJO74OG3evOwa0SKcamXlh80xDvp0pTpl4aFhLoJ1BY
mL9u07dWlRlN80TNU9p1duhvQ2ewX4WdhIcO17SDMOraFYF2zkXiLwmQ3TCLNdScplMGhWP2lz5H
YoVDaOHKjpNWi+DzA9Y95TEs/V3vTUpvcrTNInZ2oOkj+Xn8PWxN7ygJKIANOcdLIQl1HSdlsBsC
9VvvZd0hD5V2e3+a5icPaqYg4mi9TRUNLuZpU707eRzfhzcy6OFFOOWfoOsM6i52dZSNOHe1CtCs
Fmbtt/tj3vTgpkEpphKnEnTyx2xQP0OIHV55dEk13f/U+Q4cIwOfbvw6mge7h3+NnmpwkDS1wZ9P
ys7op6fr2BxxXAqMYikpmF99b4+jTnC5KUIh47r+Bi1wAmB5dnjpJOcXpmffUs3YJzY7MitzsbAm
p3e7WpPTu78bbLYFyZtDSvZWeNHb0H7wEOEGLYBY7v1PfPtKkBendi4BLoH5ze2qCF8dehFe1MZJ
P9uJRx7CLK+rvjcPClnlwm6fH/OUOhTAi4Qy7DTUeWbHvEpNJ/Qy3qrzjV+jocdHI25wZB2kpavy
w5GmHg5pKrfX/JTHr4ocru3DC34htrHCPojebS+0cUUCGa3vf8a3/vP1bPFeRL7A/6ZrRZ69VxfD
5uSYh0GgYNuOAxmWuXSwQmQEu74f16PXvhQxyCNK4rBxrK3hDwc5HXdFGj8O4wDHgsJ4QhJDcLNC
WmXna/4ZRZlT6McLgf88oprmYCKd6xMojzt99qxI6VleZDrhJcBQDBJIZr+MGDFvC4EWRS5jEZgP
WKDrRb+Ue340JzS7DOQcyWjpBV5voCy2qyrrGDlMDX2ltJH2gI6ut/JlPfuPxKPpJekOT+8JGoVr
/nooaTQHowqR4gpCK1132DWsJafrFub9dpNOuxRYHsuMSHHe2sTeW2oi4UeXAm4jDYOYUAw24e7+
6vpok3I1kKKxtBAxmX7+7uw1ETqEptiFF8/xnhLfEy7ehuJUSl3/FKKldvy/DDdxdVG7wNVldiED
3sHxpGCPQvVAh9T8R5hZbh3J/qUmmBDeH+z2XuELUiOnV4bfANHY9buhtqoWUS9zzPU4lvZR8LeU
S+S62qjbJ6l9idT69/0RbxehhtwCH/Ktygzy9XpEMapF0OodrXDdBFuc9NUO+c92JbSyWzhdb6od
BGgK5B0KHhywE9T6eqxYGJCqMtUAtqHt1Nrb9VRCN71dQ0nGNU/qGmljB/YvI/+k+uqhDx8T/ZL3
X4L0UlfADvWTAo5ZDSiJJlijSr26rqzsC5YLHv5vzc5ONNSk8oXHvsk1eWxqfNQrJ6k+QD7Tsn+3
4LoiNHuHFNONcclZRRhGbrClJX4NInsTl0bxNUI1cIXRt/mkyEKchILSS2Q5S/7wH8wViQ7UXNIP
g1BgNldG1VRmFKPN3YSN8jC15w+9FMJrBcC98NLTO12f4NZkHwBUgcOJVGRW8UPD3yidVOrdLPBR
bUI5EOO9Kvt6f/HdbuXrUWYvlPtFYVaeP1DKtMGnayruDbayjzUaW55f7O+P9tY1nL/U5MAGPd1C
MOEt9n43kYqE+I5d1YPrZ8pOqr3Pha16+CNDLAxwBTiV3Xcp8s+tcs6ii9mdovIljF6HyMV7We1/
+7ZrRBc1zlbpsG5LsS7MC1A5Nyl+1vGvujql3R+/8dc4zMbIbql/7PHX2J7z5kcZOVvKLqvW+96h
Lj44J8dG06VB+/tbU1z8/hw6vzpHW3VmBev6EEnR2lE+acazNH6W5S3ZrdQ9Nw6aYdHeKP854tgp
r5N5LiVJnDdWVvBPctY57o4iOpiT1tCvzP/aSfEqi37TU48DaCz1Tyv8m2X/UljytqcTZpyG+qSo
XwvnyW5BQeEFi5ywBIbbSo6Ynqzuf/+b3IZgGeTYpGRMbZ4Swmz/I4gQ9gG5FAjCljZl6yivqPAb
vxun9x9KFa9G30yVI5QJ/ZwD7VuhvWst2bncOLnxFKQVE2KQyB2B72mXvVsFadzbELq8zm2qAvcB
+RQVh8FofuIfQbEoSP7SCEw2Y2L8xi53LSs/o4FqX7ZqAeOUuOhpJxGO56T+Zvd/RuWvoxwSG06H
9NTqPyXQFflYPMb5Q99gNm991XP12Uh/Wj0dZNQx1pTuFu7D2wAGmDC5KQ0Prtwbuq8hB4HVmYnm
qiEcbC34LFE9XYcQdXZ6ZmQPSPavNJyDF4a9aeniPP8WVky7ib7RnB+klBkyZ0Y/uK3OJEVWXe77
EQFMnMqbvR6BykN/WCjfQs3bN2mWfIpbzXgM86S4xLnQH5u29dbYE6f/+cKmNINTIJqj4JpvwJF5
HBtBEvmyWyNKmyNgvdNFZmP0ka/KCYx2f1HfHpQ4vHCWUPrTnAkFer2aZDv15ck/1a2Rvd0NRZtB
gu2XABE3DVI+Nrc0R/8ko4no8WzrWFB0VaVQoban0tHjRG6OwJnxXv0k0pQ1KALaacbaVyR/Hfkg
NEflV+Rlv8280HCqrz+hN7qv4mQtenj32mhVC5HL7VE+seu41albkDjNs8Ew4sfNgMRBURgdMl+a
9NlwpHDt4Wb0iTaL9u/+d7+9C/kH+fTImYJGBtp9/d1x1ilNyuOyq0qwsxsnqHfCz/utZi7Fzh/s
L5j6XFQGzcSJ4nI90pjqYyD5QBcsJM82fgi0Eepvu/KC8YyXK4U173dntF/uv99tFYQZJ+YASQTg
GhDY9MHfHVNamoMvCpLR7WCIv6YAFR9of+Xo7SuDm1HUdoOs7HC8IcfXJel33kjoV4VDsW5whN9P
ed5ewEo9mrDgV3JSCQyjuvjH/ce8DVht7lNOAmohE7Z/FieEmHtEQ22i36F5OeSuWnnOytp8wvY6
XHehEW010S51QD+Ye4ogoJDBXpPNzNECGXJuldcpzAgZ89grNhVv7CCAA4iFVXaDE2TfwTYHBQn9
hvRpLuY4SANQLdsBt6JG5kYRsnlJqvFLUsQjqEun0f8ONTpdTpE80wVYmThkfi8co9/raCt+r/r4
s+aLaicaTfvPERrcFJNcjsejWjGnkalJWgV1X1Qu7Q0ffSRDWhV9kS4cbx8tw6nb93a3TPM8W4ZJ
WQCeMcrKDesRZFESDA82In4rBfrgY6NJ+i7qy62sNuGOQMTchFaHHHhWuehFaFuAWdkub+XvUM/G
dTIZsAxx3y895FT9uQ7sUMEid6djyJegLne9V+ym5c4329xt2m8hol8n1auqk54Y3bcsAzaT+Q5E
SG8wziNePBeMrv8fdWfW3DaS7fmvUlHvqIt9ibjdEQMQJCVZoiTSS/kFIdsy9n3Hp58fZPdtEXQI
456XmYeqbodLSiCRefLkOf9lcMW0wFhb7K/79LdtJ5VZNg98A1UFumjc7s+fx2hk5MK1qjgEUNPe
q1pf3E1m9CkdQuuTUEfGsRvB7guh+U6oguRg6oH+JKMZivtg/zEKK/ompZj8/lE1i/oAS6Rnwv18
eVS1Dd43bU1XNfGD4hTWebDtsnhy344IlwcirRGOXzDpaD+A+Tx/9xYcd1MCtT8YZhq8a6cQ5V99
NFdW/7zsll8c81fAAlQAkA9ZxJ0kAekglnkJGZ/7EITK0i1NbdroQgDQfoh+s0kyf1DGohZN4qgA
Zj1/qV4zi2ko5PyAtVhzI7YiCWBvrPQSL8MacYZGL3nL7MSy3GpyI/rcvPUCoQ7fh1xeP+SDlHy1
UGF8+xNJv9gvlJ3mNhZH9ix9dv46sjQFRiJY9YGDDCGPVvL2shHt9Kgedzm6EN+KSt6HTTN+7oYx
dIC6tk4rKzFq0copMrI1jbILzCzzO8dYiMLMM1yGRXpTNOAwIkxlD3XQ71tVs82oQKoLe2EPQnMa
i06e9soxYCNvckt0xaa3NpPYth9xXZzZn6qV07DPe9sK0K6xUOB9x8+adpw2nRv1iOJyNmrdZzON
Wht5yfHUNZZ4Vedh5YhJU012oIRA6JJU+fL2ZM/pwdlKpZtDekLKxn2DPvEiFhTtMKH4OYoHsQbC
ogZTmM3mzdethFZImprhVQci85RLRXgVisLkvD385bemRYpkGs1ydSa/LYtyZhJU1hQl0iEZ0vjk
mda+iKZh7yXKFrQliPeu9nZIfn3Oiih2tLzTNwaWDvI0NNBm+mylEXixyHmcmbVEqx07ggsnG1/S
G5pLqXSggZ9cJ7IfvBuhAD6Vqbd237yIRPNQ9Bwh3rG+kMA5X+VeGzSjZuUS1YV8uhc0o3YGmT75
2xN8kR4yiolHKzUZ2BKwSc5HgV6QBEjci4eZIOwkcpPulVzq0RwbhwNbqzqWmta5JaLrK8feBU+A
RhBFXW6w1NWgCixL1wDGy860mvqAnTOucmlcfxJwCtkMaS/flI007o1A+5iJgBGj3Ac/idffYWwD
8zgaGMrSUO6wD/G9Y4Lg+L7o8PrNq/IzuPV7bumijXRlcz1aQ3oQgppznLLMdzWZOSeIJMr7Aums
rTLgydoXwrYAJbFJMk34m7aJvB07a8145CLX5HWpwkJY5R+aJYtEPMlDq8Pxms5jWSGNSv1qY0yY
fUajhFmAYrVoWxnxWtFoDu3n+5dR5xYNcEKcgS6sNI3JjNNOrQ91Xe1Adhj1B40KoFB0wKTdlty6
VGNHzndpdUIbx+776wZChpB98iPw4emDX9ebOcwWqkqt88HrEY2Qi1kDbS9EWFlZT0Uvb+Mm2iT5
XRMIuCBskXAOWrofUrovPAUfS8R2wsYx1dj1ZaY/QPvwFt65H2uO0OSboOu3kRFtYePtjaR34eJu
UMRLgSgEFbKfWbAf1Myto2QzJ4oJwogJP+ZpbjzsG9UH9AlkBYyx6Spatc1MzLD5X78XsYA2t2oS
bjzhCgT3LjEkJ/a/iDzNoO5aWd7V3rhLqZEgIlV1QcTBCD3+7T12ef2lwEF/zOBeOdeNly3pTK9F
elWVePDayS6ECfNdPAbRb7PeCcroH0ZmazeQi21kPangv9QTIpRxeT3qxndBKfOrRMuMjUeLwsGs
2ncFWAebujKVW65va8LCF7oXIMqR/qLUxZoh9C/NNqzY9CQhkSkxaU2+z4qwfIdSq0TRsBdu1MmX
7gIxCe0AWLfUm6orVo3n1oki3eB7/TcQh0Nm0CKfBWVKZ4qjfuspVnavpNPayXsZI8EY0OKnzEvX
gT7kefTSJ7VR6hG8VEG1YDOmg78dZaN8ePv7/WqUmbhAs4bEk9b1+ShWIWod5MAWup+JnVjepxtd
RKXt7VF+cdSRzYBaQx5pLoktk8KqzQJPVOr2Hisk45pO2N8yfgh2lcrPgwinT1FTbB+7HXU5J65q
RGyMaMK524/DG+ZXWslRLxsHXE5BCNBS5voEP3uR1eRppVW+EBf3lZUpjpLH/cHMUO7OQl/bhmXw
hEFx5/aA/JwsJ/USkF92wrg5vj0vl7M/wzheyp5QxCGCns++FvpDhPdLdj9ZxpOl4s5c+GK+cgxe
DKICh8cBAykneswXTZLMqn0MPyLhMCG8+Q5OItW/eshXovFFMjWPgrQhix+SEheA81eJQpapIo3C
QVDzyW2SrnBbPe/2VgEOwjSDaNuGvX4ljKaxAyMorGToFygmQJGgnwlCc80DvvliISvylCmR1mt3
Wh8iyI47qy0NONaUeeBvuHmqsLSoE9pWSAXfHFFQC9Nvo9Updhgn90qNXFktx6ODKM7HqOsAEvlC
h7tiZcj3gxUZe5O2801cd709Yvfuvr0QLg5Qbn/wuhD3wndm1gI+n718SNOmabT4EKeltKH6lMGp
iigY9c2uksIrPWzFtT15cXwiOsNZPevJ8sn4cudjVupQMY20eFKclJwGS5P7PkI+xBhy9asRKuHV
kFOblqZJu8UTA5tLTy+u6ik0dyMSj87bM3CRfVKbJBzzMGSF9I8X1QwLnX2vCKcCvoWJ44oWKh9L
RIW/C6Ogruz+yw1B4wzaPGxozpKLG2owaKoXC8AVSiGLt0Y3w5WQUlwZ5SL7ZNZYlDBR5q9KW+V8
els4DiO1gujgGW22jQJsUGMkzLZInfsfyrQPP8a5F2wr2l4rI19GN0TB8A3FeQuu43yLPB86HnpP
bfWmOLR9o22GQGxvcWGI8CCMtrk6xFsfbqddJUF+ZeBz0CHY6ESZ2n15+5NehoRZ4IgDFwANRfgl
WswzepVeTZ0eNA2cCLIiza7RDEeKxv6hiMYRKXQaPLnaI7Ps1fLKLFxuKS5VyOQDoHwR+ljkpL2M
U8Qk9ukBek1gZ5CmdmqrdRt24GPUxaabSdGar9plTQ7wA/HHFLnVUGNZVqSRRJ0Q+jLlOw4u1SVB
LVwyvSLdNLHq/+0LYroPxAmSf47sqU3ZJ7DzoUWS3dfj26yIZSdvpoLmoyJ+1oqWTR8XsXKjJKL1
u/ttZlcjiwHDmoYr0PLzNRJNWWcWwyDeqYL8ni55R8VJRb/H61aOn4vvAD6DSxDwFsq08Lrn3fiq
Wi6k4CWKnIEm4WCk6d8G1pNZjvxEVcUfvNRb6yXPv+/sVjCPR+dhLkDNCvyLxT9ValbR6hfvoJ82
dmAMoaP7SbLyVhfhah4F2WjuOpSfqb6ev1UWJx6Ccb14JwgpWtj4w13JRGybMvu0UuG6TJ4YS4XO
8sJnI5AsQmMxhFKaTrV4F+jyUZmBtRi8xI4KIupZbYdu19XirVfIx1CvbRmsfWnHlW/t/JRuaTaY
397e1i9K1csZVsE5kFLQXCB1PH93pTWrcLBK8c70i3GT6YHnIgcSXUu50tqJ6Fm7SAzi/eSJ0fdC
xx3ThpccfLbkSUG9vUktF1Otelf5RmPjPJ5tPVoVO91Myj1qk98GPQn2wCeFnRhrz14cF5uykkfC
lKDcaH2c3oVTHjyVujd+qtBv3ye5rN20oaofyqyRHOI5FqxqV77jILNOUtauOuzMsft8BmhiAs4h
34DFhn38+QwYRh5FrVzAMJRafaP30Mf7TnqII9mx8l7bMKa+qfsK7T7F9J2yEsqVhOGyV05ZAb8m
si6QQXO59fwRPN2IZD+DDyJnwrWiCe9axa/dsjKGmxS9vus6SJ76qYtuMhEdQUwmC7gHkYLfRpyG
75KECVX8SdrhTtt915tE3Xh15SpDAgU/Kvx9RZKziziy3ZLsx+2lQXxXm2lxXYZK44gC8vvONMKq
nEZFv828ULXNPBXeSYpU4rmYEesNdJvC7P7t1feLEIs4CHXyWdMH4fZlPCkHoYjaMoZlMyrCVkWN
3tOVGrGNUCoJl2HTvksFq9pU8bRP+unYlMkmUbC/Fbtau0ojerAkgY13pP9pbShqHFqzV1ai62XQ
4yHhgXCtIsfgIDj/OqYPjqoyawGsuFpe12OAbGICeykywaiEVTTYdaeIKyfeZeSjUkvTiZKXxcG3
VN+LsCMqZk7GofT96YhuWHUrBtFai29e22drfyYgKWAyZ00QRNAW5yoaziUvgYiCyPqXR7V386GP
3aaPSgClqz4El9GPogIiXaRR1PeRNZ3f+tX5YepEWi0ZpUMUF2h8F7VOTaQd6k95rwpu6VW4Eyjh
3VhL8lWkBJoT52jHy8JQb+QoGY7A3tZSu4uvOz8Sgl7kFgQ2Girnj5TV6IAYI2o6SNB94p/USdIi
/ZrmwFR8VQzfj96aGPvFt30ZEkQ7Aj7cc140dF/NAibRgz7mnnQYQ813GqRPN9GQ979bAkYJiZ7l
LPRKk4ii+PmLiSLS1TEN0YNaSf7WnBLzU4t8+z4VcuX49j6+SA7JzBiGThQTCFtssUOioo+QHkZK
T6zi9i6Mb1qrwgzQsoTEQWBIER1a7K6M4vs1ROGVwS8RMhh9vQhIUg2i3bLEREwxnmah3qSHHgm8
HfKL3j7WjIqChCRB3sTiSnT7UjyJZlC4XZ1IOBXknZtSFLeLXvMc39fHlZB+mbbPDwXsmHmZaYVL
3roZdwIHe5AeQkWtryhqi5s8z61d7FeaHdM0uupE+THQBicWI5SbwnjvyclaWfUSC8ZjUB2ZJW64
RnCROF8ECpBKTH765JCV0u0ohv4tepuKS5YNkEkq800Cp2NjtWK8GTIMvpM4W0muLvcXWQVXBy4P
VBMurDLSyY85Wjp44q16VFXBv2oilLOEoGg26Hm5iVKubelfvDU4LQDScHREjHLUOeF7tcESJDub
Os2Tw1hkFVKshfW5CgQc6ZqY0mVvisA7qBxEVMxYpHXp1oNFkeDtTXG5y88fYpFXpNSI4qpqk4MQ
h8K21IXITfLIf//bo0Dwp8dDgxYi/hIeljaWJMRpFBzkPgBjJ0rCps8gMb09ygsj9fygoAxDyxDq
NkKA1FzPZzQcRbVsxiw4+Fa/4TDHautDooQbuErbQftkyfeRdt0oH9Q+c4xItQHR2lbSbkYBu+H2
zvBGNJlDvApFuwmf5Cm+U7JrTX1ufRXT+KMcvPcGnCVioJdt75g1UJMy2ZOZb82sfw8R6p3pdx+K
6nOOT5pbFV9QPP797wUJkDMQbAMHwZKZDOmn9dtQ9g/4qtyYqSDjF1GvZjzzjWU5kSYgQuQEZ5LA
Mt9GZ3YgQymDQ4x4/b7QRsPxYOntRyvfBoLhu9h0VE5vRpZjgKXbZ4ks2eAu6pUv+ovVObO+wDeD
neUytzgdaoQ9rBaNkUPfRQrNDQwHxblC+va6udz8cMtYN3MEQLJ2GQWL1ur80Mj8QzZVp16crGNZ
G81JIFDhhBIaXHFYwI+/PSjpNCgV8nrAW8uEPqgBUQUm8kKTWCdXE2YRNwDL8WDxhm0SC92GTHTN
7fTyRbkSM5FcVbHUhuB+vj9qdQjoCjcZyirgAzU90j6I5tRszGyQNiwj/yYs02T39ou+WHGcLyZG
BZwE0ATEHEoV56NaKX20cqyyQ2MdptxzpACPQy1BdSy1cxgGU79t4WlnpwEMrtifEoHbnOp6/VXh
7QtqVXp817RXiLfYhvnQhZ/V0nL0cdzH415ScKiB/gU3K823Sh/YkXKU0lsluDMsysC+Vj/ok7Qd
RTDrdYLOY22HHKtWmG69Jt3VyGV2UrNpkMw06vgpBfjsjgmYWbMCsBg0OAb1Vb9/e0rmm9LrGaEk
QYUOx1ljRt4AkDyfEWNib4t92D9mHA77UsQbrcQQci/kokJvDh2FxugMN23VtRD5krWdDY3eLWAk
kvbZ04FSwvnQppUGE4dS8ohYpmw3iNAe20S7r+TGv8LDhRaaz1x7Zuq5SsT21tte3UcNSPJUH5HM
6lIZZ149vM4BDThZnFrbkpBpYOB6nFKstwbvw9uTddHvQ16Cm785Sw+yii7sHofBjwO10oUHrt57
hFSK6xy41KEIktoVCq3aC229STSx2Ag9Ccw4iKbrqYJ0H5mhtR8aXI5bSur6KGM53knKcTS7atPk
fnyfypG8stwvUIIzYgdSPgYlRFCaH4tNVoLTy9O2Uh7GKTxmDdZAmSBDMYCw+QmU+WfBa1EjQ8zA
EWUvv/UnU7NL3WodVIi9bYldlYO1UufMnjIPb0/lMpwC3aO7N19lZxYH1eLzjx/nk5Bb+SA/eLkf
uJEu1JvWD7yV6tEvR4Emg80ZXHw6teejDEUSZP00W2qMYbHFho+tV5bN1cq7KPya1yuZQhvgK+Dd
ysvtYXk2dKmUSE0iaA+BIXErM/UPCSYJWVCnzmAY9LRN8QmlgGt6Ql/b3t/kHcbosVZqjhpHz/os
4DHWrZt1UeGOA4rAltlUbp4O8d7KLOkaJZaPFRY/dhscgyAM0FE230eaOGw6JcuvKcDrhA2uRsiu
lI7sS4GbqUb5zvJSbR8EReZIkxBvqdoyopgayHo2SMJhYu1kpaqezFhPeBSjdCPRTFaOtIt9zuww
NbQaiLokqC/XkVfJZVj0k9XgIfhAEuRqW8TgndHprkKX+v/N4OS3wQbu36H43DyHR2/lbJvX0eLT
zLB7ED1znZLr4/kKQIW5kYOqkR9Agu6hd6qVsdHVncQ94u1FcMEie3lN4BioVcFQBwJ+PhK+jGZK
WJAfinfmTt/Fd8O2uJK2ULBt35VscZs6yq740LnGg7YzrsVNtvM3gS1s336O5cG6fAz5/DEGvW3D
TizlBySEbQ2duET7rBS7StaBm64tfH7X2eTOvF1jTspIWdAZWbyyqsxllgAptkHKtFvD9D/UmWWt
XMuXe5hMnUEAVVPv48ReiuKSaZWVl6SgqkOsFvMwCl3greHKq8wn//mrAPObU0w4h3hG6ItIofUB
Oq9TkR301sfaGRI2WtG5P1P2vQ1KGp/pGaT3JWA6R4intcVz+Y4zyPBHmYd695LKR9V4hKDK6KUY
69Aqx3y+eq25Wi5GAQU2ww8w55377tT25jD2aiOmCSWhFEWKA6XdtLUn8L/7hJv2Smh/0cx4NZc/
xqE4jkAIRTL2/Pk4RoVuBqC/FOVGgElJY7a7Pi8e5Ez7Jk6ahGSlHo52MKIkBcnO24y93t1qRVi4
OC3pe4QM600pBb0tdlLoxmazQV8QpGevBFtVTHbcCrdpFG5EzJcdyzdOkhHfRmJsbayy2Y4KNfjc
ErSV684iU/rxVjSNaHDNqO2ltsIIpdxrMt6qtPyHUaUWXPGtNFiiNjI/oa36iFgWkmj+3oZ+GVel
fUQUJ92id3s+m5bpD21pVenBp7b33ir67Npr02c9ST27FwYaaWG7shl+sVCAqwBfptrG6y7hDLHK
YdKXYXJoDDXYe+NkOokCb+olUv3XmQVg/c//5s9f82Kksxs0iz/+81A8Z8emen5ubp+K/55/9H/+
03+e/5Gf/PmbN0/N09kf3Axi6fjQPlfj43ON69DLmP5zPv+X/6d/+cfzy285jcXzP/78mrdZM/82
BMmyP3/+1dW3f/xpERf+6/Wv//l3d08pP7Zrn9Llf/38VDf/+JNW+19ku8RI/j0TAog//fO//oYr
ECklewVU1p9/ZHnVBPyI8hc5pjKbmeKSQ5+Doeu8/flX8sy/AciFbCGRUf7zX890/2Mj/phnpuDn
n//I2vQ+D7Om/sefLyi1f+9XdO2gO8wEBR6O05nffL7C/BdoSe9TD9SK5mSmbbv3KiX6InVVZdq+
0mUfQ90IrD1nQXLVT32JAfCg+K4VRRoWUM1Y7UOUnMcAolPZxP5jSiXzUYGAdohSS/44Qgc+SVrt
fQZjpbjYM9gFXYw7KRfHbjv4maONsfreF4b2phE64VGQS2UTDt7wXvKaaLLNAZB3UBnlV08cttQK
m4dwiGNMOyqV24msdnng9NpkXqc0prAcaDCzCPu+fKfp4Mv+g4V7G36t8jr/3pyv0vPV/v/d8mbT
v7W+r+rk6Q+QmWHdpE/165X+8oM/l7qo/QXkYaYL/KSn/89S529oYQC3QYVhzhvIF34udkES/5pz
NK7nM3SYph4P8nO1z383/y6uXrS0aSpBc/iN5b4A9ZsYhcDM4/nmfYjkxMut6dUxiJWqH3ONk/Zl
USvX1JCxVCuF1Ag2cAQ3oHmxRxSLbLyjEB+o9DQ/JL5q3pht3T2mndK/S9kWuS3V4hewrcVVoPv3
6GqPTtzTheYsih0j64I7TsbxfSn249euHCRHKyTETTJ1zK5Ur77Nuz7+oabxWwH1f7V1Uz0l4VP2
h91Wz0/tH/n3P47NE1WDJvxav7lad895XfBfPiV/zJHzD/dbeLG8z0L0/xsxmXvdW4v2rn3uWLVP
yfO3PAufzlbt/JM/V60h/0Upk+YqRzuhcF6bPwO0Zv41L8yZ1kespK/5atWafyFFABAA/gKixC80
tH+tWln+a0ZnU857oVjQkvydVTvnTK9iNIX52f4ciCpLF+DFMvvITaPxVb/wHtPiSx8BU/0Y5CuJ
9vnNYVZXZAjekycGDXvR1xcovY+BOniPSii6UfGpsRCbtJ4k/9R0a4q7i3bPj8G4Jc0d/HkPXpAg
Qqtns0vCI7aEgTPeWaU7lDuUTAx8/9R9tpPXuMq/ej0IL0jJcwaDx13cBMWokQoVwaHH9nv+OX+v
HgPfXh3k/Lr547Us1DrJoGkuoNl5fpRqRdSbSqZ5jwXpUmf4gHgrR9WwY/PXTAx+8T4ob86lU7CD
pBaLoTxaDz5YVO+xETNHUN8XySe9KGy8gLHiXAN9nGeEL+9FZwg2J0w9IvRSE8iohrzIyyY8BiZW
uxViYvnK/Xm5wDkVWN103+CR868XE/VXUbnHRiAbgtE/FmhigyETfW0jtL37auv/Itc5T+Kh5C1G
mSf11ShqKZvd6E/+0etcT7B15aN30F/kKijYvD3UcsrmocjYQVizrcALzEvl1VBS7UP0svzgWBdd
5cTxttTwlXx7jIW1/I/34SDjdjCrMXIFOR9k6BUli4o0OFbfcK0YB2cstlV2NXzJr+QvSDsEuRMM
tvyRajQ4wP73NI9+Do9DOsUd7BkuqJsykIeskfPg2CXvR7U8Bn2+z6X4a4/+58qbzsv5dQB8mc5X
Q83r59V0crpFhtRj5Iy8HBxn45GCyqHcyu+G2/S3qoaXb7X4cnXVaUYKDv4o6d1VFUyO36zxG5ab
l7chRyL5BIBBYWPJRhV1sFNWUvE2WNybo3ajhVRBwek0krQPsrXYd7m55u9DZYNAO6MQ5+rH68mr
NaUYFdk/DoGMCAzBtdlYa8zvXw3CvgVDMet9QOQ8HwTAKQ20ihiRB/F3Qd4j4PaeHHxlyV9uK7C9
My2TiQPyvuQNRmZG9S2Qg2PZaNFJlWDOBIYnBD9y/LO76dml6GK5MQysLjICYC4Xh6E4jJUCFSo4
mujhj1NpOhJ3npV3+dWMceuaUwug2KS45zNWWwlge90nqvaV2yZ3QYJyY7BmMf2LGQNACR0ef2lw
lEskclpO+qRBDDhKiSNhmOZUqrDWt3yhm51vT6pzrwZZvEpTpgXICQbZ3B5Oyl5Wbetjd1A2quPv
vzzeT864AdCxKa7Vm2qwEdK6Ge2Ht0PEL98TMuvsvybT3Vs8QlzpeRDglXtUfG5/TZzf+Vnj/t+N
sYi3QZ2ElieWfDE12Zu431T9Cpdj7S2U8zUxRiAAgqYIj31jVm6gtZumqtZUk389CNLEyOMAFV6K
ePR1l/fc82kKxdU+Cp0pyPb/yUT9e4TFQdsMEe2LsWMEAlwt+k6QrUzUouA+h+mZxv/vIRb9Q8No
LUwNhvBYbeUd2r27aRPap9QxN+Gzh8PvY/j+/qux6zd3GLZ86UXbezQd9bcUDH8+BBwmMOTUYgAN
nX8uLei7phJpr7Vxe+Vj5+cL+e+Hopkp/K8hlvJgfljmQoD67BHLczPcYU21UmFcFGx/vgTtuBfd
ArxD5jj16nhQy8KIvF5h836BiLmD3Lmtd7iL32p33slwv/59vTc2fEf9MbmNt/I+31a7wB3tb//B
mnn1GItzN0ij2g9jKTya+jFr5zR2Dei0UAC9fNPFskwkCep4bITH0fF2WFw/1zEUaGdq6NEYjm6D
6HYTt9iBxJn11Ew7P/jbNR3SX+4+KhqYCLxkbov3nJpICIdeC4++Xu76tkyfqHd5z29P5vxLLgIy
FCaUeqD3U8U//6ZN0Qbk8Xp4DPM7T4mcRLgZW8XJoQK/PdAv3+bVQIvFI2UoduYdU0qP1VHMwoas
uTLELxeoTM1obrnDEV52LoYgSyaFk/F4+wVTm610I330B7vbG265mRzFwWnHQTzObW/8TeK0dms/
9PvgWrzZ/wdnDAk9ukL01Xmaxcu2mFxrwZRGRzWv75QovRuk3H17Pl/o8edfbgZkzKhQkjbqsYu4
pudtOEVoHRz9rDOe60nojlI0NJWdg6/qHU3th787JMO+F0OffBonNOLqWEneF2oX3erKID+iRhte
VxCQUZcYBSWz86jzvmLXWBIdpzyFwRs15W3rReL3wZcoUOmpGNo67fLbXtRQPECnS5mcyiQu2EHV
CUh6oZF5SkoZUw38crIHPdPEW1n3+LNWTYrlIBGew71ICjO2S3FUhxkpONTAzaXszgNRT6dCmdTH
qUyDW9DhOgYmA4Vdd4D6l9tmUsGIkPvOwziskvtwo+I2lNhWO2geYuqzZQJk1vzTaIpDzv8Fx4jo
pTACBkVT6vvbH+GiPqHN7Q8uNICTZMr1y3rLaOhh6XW9dWprC3GPRo/y+ra2YOnZddJ2p3aMx3AD
RKKI7Knl7gqJujbV3dSD6AWh5rUf3n6iixsDfBOKUyYlGmCS4IfP93OaqUUWhlF3lDXvbiwec1X7
PsFjyNQjR8fvnmoSwnEzOgt9KbKDJT55CsM46AdfZDDRNiSIK2tuSC/WmWerHMnwmaEEfQPJRdCu
5+8jFqrsp7kaImeN7bs9Nknxtw7S71s+ek3tmGomPgpKJXS2NiiVZOuJZlxXURB9T8PYv2+tkiRP
bmJkBzJhTKr3rd/VkRMOqvHBazzuvnTy8m+eKaf3wjAU35tWF7/J9dR+HpEzsmzP6xRU+rWhHpy0
NQvUoqY2K1Cm1OJHvbS00obTg9pjLSED6Wty+mDi4/seJVglALNZIpiiBUqWuNCl5QxLpSK79aus
SVBrkWJtN4RczO2WlPE32ascY8RCyBUsUrjGc43xfPIMoayDpuzCk2AW461o4oglSm3l0LvOcxof
Cc5wRi1cm14uOo2H7Ymf+V/9vuzdwNLX2M8vKt3n35LbBfgwrkozL+ricYrcassyj0+xGMPfSyXU
cz3P3AujiEVoI/k3NKNjZ6ZtHquiMOx2VPL3ihiVkj2obe3WpdndVZo3YNsBxHjKE+GI6W6wtWBb
UBjsjaPnJVuhH/NbxZPbrTiU0jYZtfGaGIm3dd9Ot11iWJugVztbjRplLSpf1B+4qtM85xKNBSRY
lsV67VFBqqxGEk+WkcxhKVeb7505u50UuSTfhLmg/o3nx3SlSBUumnnSqA+9Qlt/X4nAHH2u36fM
HKunVp/G+ynOgg+cdNKpHgsEE0df0kdnzHtUwNKUc3okSVGQcu1y6TQinvKghTGZpZG28a0uwoq2
p9LzRAeTYvNZUozhU1DVlWFTkAmf6Yb5haObQSs6gVCWQKr1uCsddHwGgIf15D8XXm59FOLIug/q
Vo9tjJDlBqsnI/4kd2H5lZad19tSUYgfSmqqx16Imls5blvV7nRL2HhJbKhrJc0FDp11TdTl1k0i
TR0ajObieEXyJ4GWGVmnWEcfsy5LSF2tmCi2UFrCbVsZ6oFMSbhJg2i6rRXOAcRerI9vR9qLhIa+
KsA0elAU8CBvLnJEYbTQllO6+ISmjH/FcaVtNDn0VzKJBQtj3sO09mndztpd/Ht5B8OgPRS0MM1O
nldIdtm3+jsvAmyLCMI+5qUdqILp6Os7T54lVqYG2Z7Uy5ywHkEbBL12X7Pvtr/97rNLNraKSNnM
9/nzwJI3fqAhJJ2dst40t1WTa+40pWsKQZf5HF0TutpEL0orHDWLqzqKQFKgS0V+Qi2wvgl0/FdM
wdf35nxpL8b42ORl+k7yDdXtE4ETVggVN/W11GlhcLv4eQ92qUyZMyQycisezGJJFJTNlMaPZo3T
adsP6V5HFW3f1ojMdEJX3DRaWTomtmbOhJ0KnEUvxBFIWcO7zWv0LBjO78YpTRuTrhGh4nwKfdPX
SkRn81MPE21T64bg1KpY2Qb6r7u3v9Yc5pdDMXmU9FhF9DQWx0AztWqnllN+MvUmurHwC3CNAq7B
ECGZ1CWodqRdEp8sybOcAoTG1dvDX2wU3nTWZzdkyHD0IBalCl1Pcm+EaX8iMRWcQR+whQ7CdqUt
tRC3mIMCOwSEAjsRfQu6c+cTWhShWBdWU56KqaXL3+A1ZMdTM7lxqQc7OQ1R0qVY8Oinns6pLt2C
XYAIK6nCXk6S8Tpt4R5ikyBdJ80g21McGt9DXESdeCoHOyOLDjix09AxRV/eDkW2Jlo+f/HFZ4Kj
ikHPzIVEHn2xIiBJZ0IWduXJGtrJkbQKtqgI3UurtWNTaIEtC83KpF30ObjMz/pfL8OiD7r4NIHi
BZzVU3mKBU2BMY2SntlMigubgjnCW8Imk+W6GyfSSk3zVy8LfQE4IA1+ynCLr9XIGJ36JewFK04l
2/QaE0z8NCWuWmXFJhbV9pibcrEy6i+WInNL0Y/mG2+7PDjEKlXFWlKqE3a96MMNoeeoY7AGAbvc
2lynuX6iJAngF7WV85WIoL/aYBsinVCuiZAKCb40zZz597G3eXtrXc4iqq58Q8xn2V+GNr/vq4pM
69ddoQeacvIztpZlRZ7L+T7tRiHVHR2ExEYTsB55e9AF23TeaSxRVJfofkMLhA1wPqrsI16p97lw
isIB3UJBu6rxvrQtD+JDg34YQu9S0J7gU28bzyxtxA0eG08tbC9e04S5/KDcrimKA1tnHUMNPH+U
SqnVEDKecAoaGluIVXwfwnbNQmFei+cbE/7+rN6GzcksAL+Y5UQRUxSBoJiBLLJcXc6RppD9cKPk
Zup2kefvViZ4furzATUIyqxTshvYwxd03lE1BVFr/jd757EcOZKt6VcZu3uUQYstgFDUSUak2sCS
KaDh0Orp5wOrqzsD5GVYznKsl1WZVQg4jrsf8Qvr2MTmV1FpuzCoUzfRow9j8AS738VozC2wuYiL
VMEcCf21tLqwVV6/NOoFbFDA3iiUotFyvrKLCiJ5uGkdtcIxkHyb5ivoCBZTATEtElTyhVvizVIa
FslS5S287DXUPy+4vrgt7WMUy5PiQ/pQvxRgKR4adU56F0vT4lGfZnTyMm00Zk9SBZbgQZzpP1ru
/T9upy4goxd80iJRiBTj+fvnFf5CllE6RxPZW1cOJcmbM+XX+1/6xZ/k/EszzCZNpP3GBPiVgetU
y3UWB3p+ioOyn9yhz4krO2lhEc3K7BlZ3x6wX1b0Xat3+uCllTWlbt4UgllqnJiQce3+WS5B7Hl6
FI2hb+uDk3llrDLroly9lzMBtlyr089zjiaDa3QlPe5IMUIA52ZgP1CQFeiQ1sOIIoZZO/6gQguf
jDGFjjLV94hG1bLfZlh5UkLH/UHFKL5BhC+QPlI2q4WXxI3zJVdqZJ/AoAIzEIaJnIuUVhJA+lk9
CWfO6TE5Bf70TRQU/LKg7EIfOzSj2TYJHqVumTrO/aRWyeixByGVRqV4zORK/vH+kr8RZ4seNMGE
9g+gSGPVN8Np3Gz6qi1PoWN028qRS89B7x3beHaipydOjtZyJvZWklwZPcDDMCnTUxW0l8Z6r88u
EMKggpY5JWSANecAA9TcKpUyOUFuCq8nM4RLppv1pcPkVUXK2JBqG4kfwDp8j9VNKxuNrNRpkJyG
0Er2VSzb1yGmxPRrFsFUVJ72gR03m7iTokelGyyXQLuktvT6MFngeKBpgCYB0FszX2BemfosEJOW
IbDfMsweT8NYy3e5cI7aNNb1hU7wG8+jZw5+HUYHF8M65SyRC4Q6NManPIW4K0Vhv5/V5SaCDLM1
wujSNO41wIJ7+EVyYGGcM1xcnRaU9WgpIO92GkXe7qem7b2u0cMN8FzTa4oK15R5YPM5wnRH08m2
IrDRuAx6VFhsQKmjFRdPw9g2hygMIz+haLgwB3ud6i2/8EVrC7zRqyWB6BN1dMOSk63wCYzaAU7F
4z1SPX3fLlyFse8qzHAvtuXfiPMFlQnSiWJ5kSU5P0nlCtNXNNeTE22qaD+QZG7pJl4a+L9gIc6P
UhvpZfrgC1uUHuiqKWBG8qj3tgmYwKJ1ZcotHEoEtLYGTdkdDGRtW/aW5qapWd9MRpdeGWFi+UUk
a/4AcsN//5hZPvj614D/h7JIlwIy8OqUqZSxqqWiSE9x7tyP6fTLtMXRDMIvSDreNaJ/fv9xr1NO
8kBkAJBaoqX9angPM2uyYiHS0zAb5bUphcajZM+faVsqF17sdTEJ/JHSFXoD8DUu6/Ov2YaBkeeN
WpyM2fmahnL74AxWdpcM+uTVSjNslEAbDnmrNH6MfMTmj9+TioFeAOZ8uKeZq1iyO1vEKZPOkzVb
8lW+GKuWsgnQfPGge/9R0AxffUPsOYDfAiNZ8AJr2XQTxXQENoP6VLJFy73cx5ov25XuaiJp8k2p
I47piUIbvs7GpMm7QFqUa6ouEd8KkSXdtRVkWb4b4l7N/XLGHdBV8Yl9Umw00SdFmsONqc3qVjMF
JjdqPMDlViWx6eUu0jaSXmR3ZsyX8NXahBnYD/qvJKNX0SslZmImJiLfxjRoSxelFWpaC74rYlEo
6QXsZTICP6zt+IsjuqnbWQPYv4Gq+NlWUZJybbSgHsZu0nFaSp0YrWw72eSmVtdem1nDjVYWzrAk
GtNjEPH33J4S/9EpEu2YUWYgD5QF1anBPcYt2I5+tODYrsBDI0xg8GoNusJG37kaXAHT64fMemqE
Ud1aRmfY2wipip5kQQ1QsK2KXEJpuM/2U8lnwNSIT+xGdPAOVtepVyHdzaOopOAXBTBUnnjsZLiJ
ldR/npWOmdNspNmmw6dhBj9njbmHjx7/RgYyA4MA297QleHky7tUKYfSC0UbdZ4MrwgDpXaKSDDF
YO0ciWETX4GRQKKk03xfh6n0pbJbufUKXek7AEQV4pgMmvADGESiMl0xFpUN5m2R6pIxwuWlBZVu
TGQaP81GYMLM7ikwkcXIAvMBPShmJGWTqKpbOHLXu1CDcRnE9cgM/DQys9ENemzKOKmRN+7UMbNc
u1ekdiPoRdluO1TTdYCK/HNME/c56PX8dprCCIlkpxbmxpDCooKQns+6mxawjfxON9BldzoJmGmu
xyfuCPyx+sxeXD+sXrtzSC4LDLMEtSmBUXzJ5i7ZouMyH+RxbDYcAcZVCLP8ODu4YYZ4YPnqrEMi
HaNgnlD9GO/YfDKy/01aa+4ixlX4sbDS2pvzOn50GOk9qWgstaigzeFVBEHuFqjT9C2ZUx335HnM
7X1idPhzNJKFAmPYTcq2UYr8p23kAVLZ9NSPtRM4fEY7jD60bLwvXRpYX8rOrh6kdsp+dl2WIe//
QhgLdeyroDY6vmQ24XPVNuEnRpaS6dtlIT/MgJqF2zQ4Wwx6ulOySsDs14DyedRd+UdL6N11ZU7R
zq7KqHN1FEBsehNynHtVU04fxUQ1zxKls+nVkd6kbqiipjQ5E3OckbwGQ72yehSpKn+tmtqpufvj
+rGqa3QZ6oYk3Z0xxbl12rhuvcSeo22pm1KxSVp9U09teppgqtyVSjxICHGHaFTGyqwk0DTFyBPM
If5aSLZ5H85F+FxgYsPel0wNPXoUUfjQzj2OUebngGl4TcojKTQhpHn8yhSVmn22x9Id8LhP/DrL
TIdWliIqBLLTHnHjUUw/KlTZr/sxUfd2M7AMUxVhM4fX4dDH8k06yOaPqLaLAthop32StXnAxyIg
8kKabsZmlPoGycZQaB9j/qzxHVk4thdnZnecR9L8YzrMyuA1rTP/GJVUQVzMyX6EqiPQ9jbL8skJ
M+soB838bBmjzpQNHojXFn22m0KkPEJdK2jRVuX8q0dxosmluz5xDo6co7AAaeKHyazC13MkmlXQ
AJ9CPTUrj8BWsRJrEc2WQiob8ONBdZXDYpMp7+KaIZ+tTNiHhz3ibao9yb/UvgoeyNaGpzCQpo+5
Uk1XTkG27kpDgILgSH+ONlJUTT8TXHZYvqrDSnE0OPVLoY6SB/VF5ZMFGdJvoagQXyN/SUJfn4k9
zjh0UVzOyeRDYafxjTwkQvH5doXtxnaL1KSC7cuF9s3rRBCpT1IFh7bbCyNhdYEnraRU6VSdArPJ
r8LGQE/TtjOfT4c9JL4afjf0074LjUtZ+Us35jwpctBGoWZnKmki+bYaG9SjqaXhlHWnlOI68QKu
3X2k4/+Tdqox+LLAdIXWbAuBd5wmrjQEsBDBlLS89LIC0+4mkNNbVU/UzB0MWk1yauGl3jvNYbIa
q98Wg4LwDb3VWmA4arT3Dse05bMgi5LoUMenLGyLyVNV8s9GgSrs0vRGxC+yRxOFH1SsEMMf6SKj
0aGEHzozM/sLjZXXGEhWnfY0FRGAXgrQVa2gQ+ZXHZwVTqpaBm6XTOaHodW/5Y5W3xlIRm5ELQpP
q4p4l2hD69d5PnpDbqH0JRL2gWm1ngjU4CZogv7WzKZsz7+vXCbNkTuHwbinpyB2Jej5Xd8l6gaJ
WfuAsfz4mNeaedBpMl9ICl+nn0vDBiQs3xfdG2c1YUi46sbJMepTP7Ok6SQcL46wC+xy07iwfEt+
uYqh3x71KtN1VBRHQsmqTzhBYBwVoyTpzMigv5/8vfFC2tJOZPK2qNWuxQhGGWHiQjaKUyCV34be
6e5D2648TZKMX+8/6Y33ASUElYFBH2jl9RyoBBvfhbEpTnU7Wu5Ij9c1Uv2SpM0bTyGNXaoiMloa
v6tyJA4SuzKhjp+ikXuuzQISKFP5Uy6D+be/ATJ8SFmBuFzt70mWAsbUffUx5brwRIf3eNmCvHh/
xV4qud9DAFQLi4UAOGRU+LDrJZtFa7STGvQfhfvVr1zkNV3hWV7p/kLQwruIoljHwvpxq7UzzTJG
RIvHyZ7hqh75mhdvpA0HOs9KNleyG2/ff8Olilm/IF190BJIn3JYrwYIZAMAavRw+GiWzn2rkZ5r
ZfKcpd1PqREX+q7ryFje7vdnqefXQZBgHKrqUv+xz29043ucHN9/lxcI1Hsvs1RZv80oVGWglTiy
fNeOW7mO2/rdpvcPz7qXuRixeY+Rt+N889Vt5Ka+7F5gaaz7ApRwaLpQK3LYoq/9CqQEH0SYhaqN
p7QqZMULUjHR65vgs3toSeMgi3o0AAHU2zG+FTHeJno6WRF4IjnD26KbsciVm7m4UMmuXDYgWfC7
OF9IiJlWIlyxKmXlOo4CSVTTKcjj8XOntJ2bGtSzlhTNh67SA1wVtODRErHGKMdpD61QcVeXmuF+
KkpzixZkfV9V/YdBabIbyNWtP1UyOv56mj6+/w1XMfLyUxGAWsZMCBu8UjucKTJJ7czx5MyW5HdT
BaxkpL58/ymrqGcrw/flEqGyh/JnrqVZG73XJLSNrdNEwv0hziXZS8um81J6b/vAHP5lpftHPNj/
T/nZC0Xkf9cfuIu7n+f8Vv763/xWCbTdX3SRFnmahULNwOsfguvLH3HDW2i3A0PBiINb/t+8bBvd
Ag4lWl18QbSkOEb+Ybgqzl905MCu0GFhcghc8k8YritsNnkrxSG9J3jjJFALZPn8PJmNzAozRypP
srR0VJAcQKsnkgJlExiR8axKiHG2MVg7N1cn+jFdbyZ4yKrKjoHAjDNFPKLCGyOgeTOgptq7KhaK
j3Yyt2SaefsQydVQg2ktm9uykaNngC3p7cty/zfy/gfLxPci7+O3ovvWdufBx3/xD7lahkJNIwO3
M45rsIL/xB4ecH+hG4SO5NJPZe5MeP079LS/OEjBIUHyWsiFy7T0n9BT+R9CUkZFBuojAHfOlD+Q
BFjpusHcsGF4kaoB20EVFDLteeglg2qlZW7XT70xmp8wIZ+wLZb1nTRBjGltOnFRrGk3TZOqh7ju
kuu6SNVv9OVUb6Q7u5Gkpro1Emu+D3Wn9LVQm+9JPq0dkGCxmQnB599W9+HvW/Z3etrqSH35wQBu
AAcwSIY1u0rIQpoWAEfAiIM0nv1snOdNL0oYVmrjbJUsukQYehGe/P2yX1YIvNpiGkWr7hWdIGmM
DkVkuXnqY0f+qFfOvZnPkzvm0rDpRvtTmuniqi2yZO9YMeSJjqkjphoZvQ/Ldkupv03bsPGSbMBc
23K6m35Asb1us4qGnd24Ap31rT7p1i5Bg/OgReq0f3/Jlmzu/A0ASSFTyiVEQ53Gwvk3pqNocv/n
7VNi0M5x8o4TIwljz9GaDJ1F60lO6gYL5e7p/ee+mksyi3wpNphxg/1hXnL+YGlM+nwuxvYJtFR3
NSFzvFPDMr7Ou7a7wqq3dgdL6g4iDIZ9OUmSn89249t2fcn14q1fwvOZTYLX4ipYFz8ZAhxlkFXd
k1EYzT7JhHZjR3N/E3cVsy1Dbx7ouynbtpHrg2Uk4KqaNHB1QVf1wpq88TEYWaE649BDXgy+ztek
BMWnyEU5P1FSdsyrsslzhm44VUTQzpqy8ViPjeXGCCh6ClnRHbsp3eQxRVRA7+bQyb39YUiH7BMg
EvU2a7r+oy1lGbRxR7s0aH292UjWwf0Au+ewefUBtdxSsgyk+ZNdDfGtFVXl96jMwW8VcXMbaQMM
lLE2d10wFU9JadZXZo+7L83BQtnKIh23mjDnLX8c7wpAOPdSTAb0/oIuwXse3PBF2JeciDCLkTg5
X0+pCys9pIf/pMeNtktK/GVmlfwycdJL1OVXI1EyCJQi2EIWZyVg3dVGYkoQOYzk1Ke+0p3CtbE5
mF24l1A22jyLVS8B8XbsMbfAqjGU5UdaQKO1jbspyTZOWdfQ0pVYbRCXULpxa4WVYV5LsaN86rVK
+/H+wiwn9/nCLL8QprWOxqmBccL5wjRGbcxthNImCnLxru6DeRvpfbmT2wml0z7BkDKbpwPt1cKn
b3gRDfcq0BfN4CW1phhDx27tVNHpWdllmPQ8aUpvfMkmQJJXYEEa1RWFLj+BzZ80tykQMwIrp6fA
WjO6Mb6VZNB2ErkxvuZONhV+i+/sQQlKI3NHhE1Pmp5Z3x1U4l1rbIxrsHbYiJrphEhsZNpjAZgx
sr7HtanDhooApW6a3O5uebwGu8cZkuZQgxIp4ddg1+kOc6ogVjH2w+y3nTrPXiOKPPfUYNSPvVMZ
pRuCa23xTerSH4w7nB+WGjaBG0zY1Hm2nTZHCzLkDFZNmX+mQLeEGw6mWvmlPtkxzgBtKu9Ass8M
y8sy67dOWy7qskNe7sLeZgRh9+jv4VS6QDHnDEj7RumXRveEcxvaBp0SNdsQNetrZswSkAo0qjI3
Bz+G+JtIGEt0VqOlfhzEILaLpjziCBozDenC1NeVWmNsXKtqsOtbLCj8Kp0T6VAaQ3IY5LYW20rN
o/uyKezWG9TBkL2iGbJLpdArhDsxDSiEQ8/AQoFDZXXwhYXeDNinWE9mPjobJoWym3dmvO2lUv8q
IJk8yDXvPAvDeELKL/oxRtmfmViQ7SBWQ+lMio0uLLt5tScUIaI8Eq31JOVVulPncvQKBjRuHxZi
n1vq4L+/B18dTjyPpG8RHnTQV1yPWy2MfSdUOO0nSYqHfRZlqW+I0NrSWb/EFHx1VKM8QH+Kg3px
OaeiOd/unLGJZKA3+lSLCDJEZITbVILDMzZquM1V8Bl//GpcYySO5EWkjWtvbMDDHX1Z23lKZyZn
c6WbbNr0J0qz6oUT/q03o89n0erj0OXOPH+zSgcrFuRy8DQw1TnIgxP6YSkF+54LwR/qYLzUXlnS
krOTcwHm60tzhYQPjd5VNzsvU9mKnUJ60jNV7NMGF4QeBU6G3OzSwuRGw23GcquxmDdVVul7HAHK
C5Gz7vEsoQpWEZg5bUEG9WsoVeAofVMLyXiaIEtkyHSBrDykVSXXPvA6O/CNMccuog50BtNg+Z3B
awnC0MOyUjvNrRFDBC+ZrV/6Ycs+Xa0OYpoLEJiLELeKVaBpWm6nSRU4T0bcmd7oBCiEO8VBqUzl
SYNhfC362HIdLeh9WbIY/WP6ddebkXkhAF8n5uRzi94BYU8xRF1/HhecfpUpYjs9Zm0ufQ/CJv5s
CEe/ryKt/dGxGJOvTC0UtAo/mG+q4Jjz5C4OFd+yHUn57DRO+jFqM2wHNCP8mEhxBV3eouy+RXZY
PmkqL+jHkWUlHqUa/WV5ylnmMtO10IuhFRTu+3vqdaQT48g0wUBE/hAyzvkbdXXZjrSHgicpQlK9
NIXmdrPJ5Dgqui1cwEt7+K3nsW7EOTQD/MxW+UynZaacz2bw5Kg1dlpN4Mc02uY4v6+RLr0QOG98
rwUXyGlI3KD7uG6l0zVt1AjR+6fC1rMnobXxvRqE8Brwl/SKbgoPUdVIEATU2ke4ePC1kbpA69Tv
DSfzbdgC/4wBeO0y1cj2TmLaiRs5dOXzIDQaVFUb+4AC67zJymoGfBhXn8FoXcKnv7VmhBtxv0jo
kXKef6Oc1EHuaMiQ5oV4OpnB1z6ZfzS9+gxWYvN+PLy+PlgxzCSBgVO1GS9ont/6zIlWqNXQGNKT
BpzLK3LtazSUMDAN7cv7D3pdH3HALg1lQoEhESO887ca0NbLsWYPjyKq2q/VJOZvmjENoYtv5CB5
U4Uvm1ckQRNTaPf97IZKa34dlNyZ3Rw0R3mBhvtGtsAPIklYEgWKSH21uXUc3eK8LMJjZtbW3pLE
8NBC+PaGGsSnnDTtpq3k7AZ4R7mxncC+pywpL4yVdV76/KQDkwgebHH4WOSD1osSJQkat1F0ZHiP
DwIYoo0RT3+qiUAnB9MdWo10iahf1vTmosH3OK1G0Cgp0uQRCZgfgz24sPveCFt05xf+9KI7z9zs
/APntUApXmUU0jZzBei5eQLfRf+96n2lm36+H04r4fMlz6L25Aql64XPEzTy86dNhalKdl0mR25s
vwjlgsbk2OFuC5qlVnZ11Bp3etYzxw6yIE8+AIzHZKdGJ/JhoFUpb9BNn06ZWjoPvS2JZ7Uo9YMZ
eJVV7bTcbDSSZYDbHoSCev/+b1/27/lHZzy6tONeZpdwJM5/uqn0kgOUIzk2cnOVmMx+4bSdRKZf
y0b2XVXw+nr/ga83+fJADDlZNBDN62vMSKJ0jhotOQ72GJNUSOE2yDp5Uwa9cyEI3noUPUeazVBc
lrL+/N2ywghzrVPS41BOjhuNtukPSm24k5JdoiW99Sg4jg4hYKLhu+bR12qCsG/D5Uz+m/hzJcKd
WafSIVKV/sICvohFrT8Zz6AjqHAeY29y/lpjBOxb01txTPWq+2CbtfoZQwfr2WQ49qVTJu2H1nfS
bci76nhoFc0pqiWwKnmK5ArsgVg69YJlT5OaIdlQh+J7ms566oVSAk4BiZhaZURkVOSB89DeBGVa
zz4hqc2boYmbhyI1hM4+0hP4BFlbfzGl0nyu68CE/6CNfeH1dQtQLEE8HzteWRnupbayDkk05dlN
aPbjjdyEQETm0Byo7Kba1HwL4Y8QQmM0ePk8q6YXO6M6XctM7S2Py9P+AL8BfGCvBkW7rRMZtWDd
LKsvUq5DNFeDKPqKV58GryERdbapLFX0LvJEwy9lCDWurarbJhIdU7cXDhaiUldmoZdPk7irpbKB
ewR1gtQ+7Pvazc1Uqvw4cZobrWqlGdmCcbxLlerUSkGAX5U1TddZW8pf398d2nIwrT4uAAEIufRh
FzfZVYNa1XBSTJW6POZhHsWuQqwOHqoeeCmOhmEFWEzNCQpHk23CqBnt9Dkw60nxqqyuP4i+Hjgx
tMr6NJOzM6ctWnkLbD6J3D4YmwMjU+1QTGGJ0m1veDJAkru0jgQc8k5r73rIydmmtbX+Q2wmzvcG
aYjGU/NhAOqpW+nPypDj2BUIzNveELXKuIl6c/qZJ2pwaUe9og5zPlBOshZMiWhhysuW+z0bgAvX
AhOrj3qqOt+NouUarpsuyV2lL8ueXxFHhFCEFII7yWUp70xpwAtXo8nveLqCN48jgNSVTlU3RJCk
PcOfiEpXsphH+qKuVNONNflLO6J5DhhNL255r7L39JJE3k1mjDbcVEppZLdZqGiunhvFXctXcCto
Xebh/U//+iSGnEYRtMjSIhO3rjAxkE2soHPKozyq0lZxiuAqUvrv/O5yE9mTdW2lUHDef+brY4v+
uLa0rWz6nUxFztcYAZy6dfpGHBVa135V1sFWzXVrI9fD9PT+o5bD9jywKe2WViKsLKbQawpz3SN7
IpSkOoYKHEJTwQbFGcf5QvG85EmvnrL0LJVlEXnO+QvRRTZaI6qq44iojN/I9n3U4UobBoDVonZ6
XJSeXaNPx837b/dG/cpwSqOIRtaKZvf6UJ4UvYxhZzXHhtzjm2zN8q0l5Oh2spCpwANHeSjTNtuY
nIB+aqb2HQ1T52cSRdY+rvPgwq3+5s9h3zCtXQZqr671tm9JITOzPQINHXd6nB/VugaZZ3TD81RG
xLhsTx9soRTb2rC03ThP/Yc8SOUrtYyLC9ntG58eAQBknZA5WpQQVnWemcAI1ke5gSgPXSWvhghH
h/4S4OuFtLr69qSTIA8IZJvG0CqYq9CG/BT3wxH1HOVWDvvpO9qAZM5OprebRJgTykpSiPyL0Jur
nN86bVBnimKvkjssyjM54zYyZdwXPFvqavsAr7/N3SiI5+9d1jSdb5iSNmC0XUWmP09qA0pZmnLf
Bket+mrUl+m+zmvjexDj0Ky2Uu5481Qnl+isa+QJSDPkVyC+yRpiLEz5V+ltp9i9HsbTeATZGuzU
vuHqTButOlTRvG1p5uwKrWlu+CInHNCTU16o5U7gROdGjMa2eZhM9C0qcTUGRb8VUaNcDWEgfJDB
44Wq4g35CwJocbZl44M9WdNQnUkxY8jv4zGUreljVo29B4A0y9w4xYW5bhLJT215PycANxVi5RGg
s3Ro7FJcVVbo3KuR034BXd5u39+y67NvWcNlb7BlAdRhmXJ+VJR9FzWGWUzHqohCt6zi/rpTexBN
3RT9PzyKeITxAhqMZHT1uUIJt3Lkc6djF2MjV8pG5Q1akO86LaovHIDrW2R5K4YfqAiy4xYR8fO3
klsQfAY0kuNyPXq9FTVHbF9tL0yq/rbIUvtWMcls3l/KdbW1PBQ+pkxbCFcdgKTnD1WcqgPE0fPQ
Ss/A0o+aW+ujtOlDmlJyFV3qM7863njggm2hdEcfCUzKqlRFLTJrm66Vj3njTFuNDGX0jBC/rLKv
dV9Ng2onLxOFGQdObe6VU1+L7oT+jnOLB2h9IcTfWPOFzLTowi/LvmaXd6WDGxS93CM9y9Tr4258
FDQe3GHIlW1Vq+PGGIfpwpq/dQYsMvaAKAFUwLheTt3f8iO71rVULe35aASSdD07RuGmelz5CP+1
jB/huacioCStiwy/w1Q+NszffBpK5XU3tLcSM49ro9blD10ptQdJLucb0n3hV+ZFR503thrTMUYR
gC5QGlsntWggMV+2xHysozj/mIhOXbIrZ1v3TXlhqy2h9vslQGSQZZBAa4QGPeVVZAhl5ADWM+Wo
W918YFQxHbIJtQ8jg9oSTr1MoYF5yRikF83hXj2Z7YaKAWqloNFfZe7gSWQa0M58NPtJvmprdXpA
5ufb+zvt9evBNufcwosVqRPE588/+oS4HnVuJh+LMs39nn/8VMh67jq6SLdaU45XdZX3d3nY9hcy
nJXRLR+Oo3sp2JdsEeGItdLI1IcVOEfErcpZn/zWlvTHHNQ4HBKnUxGD1OO09ud5lr8VTUjm3Ipu
HPwWKQ9k8vCi2zDIlGWvtHsoWPMYlSe1iYz9yPy/9kQ483+Cun2nWQKy+lxM869RhVPmldAgEQqN
uycEK74Yxpw92DXwhS1hEMKZh1b5S58Nce0AKJmv2tgKR5ANif25j0d7V5gwkDwtT/RPZpkwRg0b
Id1ljgVVRQO3Ul1IqV86JmcRiMLEwq4EY6czK1pDf+2sX8ZxZnpKGrm6hsQld35iiPHGmuIsRJYN
bcV7idFFDtNPzz/kVpHI0AFyFFo0NJ86b5xzYbh6BUreDVqpaD3Ef75JeYe5aD7CIkNlJZbcsSgK
Pyn60XGZyefiWmpbsBPTGCYg5/Kqf5wRqAi3jtoacJuCsHUVQ2pjj6ZPs2ecghSbXlTJhebqq8KN
4AQBQ7sYZxhaiWs9fCHlA+Y/bXWytCi6Lsu82ytGImIvCc0i5AQSAr/jqKvuKGuSfYiIHb4sWCZO
nl5JUuUKiCeRV0+RlrranPX7EM7RJusrJ3JRulAMHxbDdGtXqOS6lpOK0relIXrWGU61G7tOk20/
00DxgsKq79NBodGYm7PebnGe1i9U7EtBfv656fgx5wWQwcXH/j/fkQwxyj4NbXHq+6reor7HOcOX
i66C2NF3RInY5HiH7eUw0lsXJGJ1oW581cyGtokGO7zhxYsQysPq9tURJG46O+5PjpEO+1Tk1UZY
bbqH9mj4c2h0B2lIkfm1EZFEYk14gzATHCzzaff+4fRaVgYVoL+nVOAwFgzW+Vr08hgjSyfG05QP
7RdLGWxgc21kpLA67STzwtJgiDSqpfp5lmcKo9BKcUC2VLVH4y9rP+Rab3lyOmV/f6T/wjX/R7G5
At4BCn/r6u4MrLn8/X+BNYFkMgQB5uRgt8i4nmv7X044y58wuSJdJ6dbUuT/gDWxaMLPiSzPltG8
sDT6q/9Ba/KH+C0vrWSdIbnxsvn/AK65QgoDEmZPLYUOSAoyHHKs84CCo5JFcMWDB25D8roIFZmm
eQYnMu1LW92TAEkuorKAWJIBgrYl38T28EVvQzQwjNl3Ms0AnFJHn4zJjWeSM7OUME639E+wjuEQ
tO309/H/30gj0kj7//dIWyzDmv/zELffv8V1cR5y/If/gNNVHXA6wi3QzEhUuCH+iTmJSfBfYIC5
Nhb5DfInEtp/EMKq9hfRaDKcIqMD9bGMBv+NEDZADy8+FPxHDNCY5f1BxJ1XMug94wpFAw8YBHkq
2rirEwySRkVhWMx3xigkzLA7V64RVy5GgEkICF0ahq0KmeV58CgXaDPEMeyt1pVTredjrDiReicl
YnIlKfqlGvWtkzn+PKhfZSUT6Iy0yU4KHvL8M80LKqtKvXRwr1oni8z1one2CGEi82EhOHu+z8Sc
I/vVCHFX0h6rZnV2gyJGFjcfo+uq+dbkRbDTYow6hU7Dqq6NX2EzPBUUhb4+dsZdYTUfOkHbAUnJ
oyWaGLywrjyqerBvE1lsQy4lv6q1etO3qHW0YR8f5i+qWc5uEQ/iAqIF+g2/9z+XMu+zmNsvJAiF
oTWd9FWaXBpVlBtjpd7mkcfIvasRonW177jPu5iu6+pVJ+/17EpPDyGzhHafNR9i5I0enPKQdDDg
94bkmT8F3GK3rnd4qTX2ZlY3NUTg1ON9K1B8OLvdTuImibc2YLYW6jv5HPA339iEB7PyNcsLSZEd
tw6BZLhmsVV/GCkN5a0JyfNuSGAs7aNPylcgsZO1i+ExTbc6ci7VQWTedO8UH02kETTxvVCuTHPf
WQeQckbhB3uQtFaJtJTv9FCzdwqdBHun1ds88rsO0UvfGvzR2Gbo/pFp6V4EmTP2y8fuoQ63pu1m
H8qT9UX7Qj41ha6F/ocrN7QItnnz6f9ydyVLbmvJ9VcY3nR3hFlNACRARrg7QgCHqiJZE0ulJ20Y
IAlhHoiJBByO8MYf4bVXvfDOS+/en/hLfC5ISLwgRVYJt5/Ur6L7hVhD4uIOmXkzT560u3LP6vtI
NCB1M0nRbWGB/o+ol5Zk7oP/2PzQ68ot9BEXh1u0s28Osmi5jQcp3/eNaS4oMaCI8noOj7XvjoP+
/NO6dd3pgS1czjqy7Y4Qg+twMj+1ptJNpy/N0G8FOMW5FgElBmQkOoaM9QVWrTOL8FbWdSYpazAd
PQsy+FFH7ZExsoAqnZofcr0/z67z9Y3ly737zctwPu1NkjEosyW58+yP46Ez2f7S4+T21POUWO+n
wFEtUD3SVbLbcNi5mT85beSbZBvkDsE0Qu5pOxIe0qbMbeReH/RK9n3vozNqTvKP7sKbdjsjN+iD
2wr5SoUfbT6DMH3+6EzQmHbSuzEGrX4Ef0YJPmU33eH2BcAkBQD4Ad7xxsaZQnhxYAPA4SJvoQSf
rc+9rWx99jKgyG7SrtK5DWV96I8BQcDhyx+sadvvY0I/eqOOYt6s435gKcmQU+yVfQNqdGvUe+pO
8lFvmg42Nz0tvXPueo/oYIOGL85druLYhgMdnihYtUPZfOAG3qP3iBxfL+lv2wi9KRZIUBDKxIVs
X9/7JhP4j9buFeWF54zbg+qofkQZNfIHez9KgE0DTTfBH6MiHhiO0qYBDXlFYHXICwOkgtLFr35U
9woGDgRXuCwiOg/80xeDxl/BOCKMBlNEqJDwC28xaHTAACAHaEAUI4gEVwcMWzXdnoKDxfV9KZv0
TDcm9IpADrW7wElypi+nAehmAiEbgILRHRxM0MNO2R4WrtAqmDwYNdcowoAyBpIedo42Kb2eLVq4
BoQTD2xzCiq4RNRe8951xAPHdP5RJNL1VdvvH4V+4YB9I2eI6yf9KNzhjSzZeOHEBxMA+mmn0E0d
0bzwQkWpTeUxQLaiaA2XPZAatyoBN1MHQU4LRRWTrtiM4Bd0jWEEkMR7KRNThB1amyFYbDggnZGW
HQAGsAYHgtg2HAWD3qgm8vao449EZA74dThq5ugyjas42u3hyEv8/VpIWpbC+VtrFQgCUMogq5G9
OMvec2kGvYzk7CpFTf5HqQk4dCdf9zoom7DSuxTN6HW5h556T5bL8+/byWb9MdY5aawb20UnslqP
oeehPDcFhlXO0NXIA4LS3X4C8OONPWyKtUBAEsWwQB0TLGnFgSKAESDfWvEEXAb+Nbh08sE8AaHP
+RWn3bTdU3B6sL3w/zZSSvSKixZqq6NNN5p0cuMlha1N7oz1JhihS+Il4rsieltZdhJPF8FrSXrv
dclGP4izRom+NTvBPJqgrGO4zloK2hn013NhaEHVJktYzYDvyD2wTQc2CGg64TBJ41GUgdInTvrd
8IFPVLtl3eAeo+nN9sDYdEdgFBOirbzh7zpRD63nM8XYCP2O+wK+nD76xACmnyJFMOHCh9S8BX1R
ED3NWzAfrU9t84OV3kY+6DQUoMpBadQa6DY/sIQQnNfJsJlaCK6OOCS6UeEWze/hWD7adqz05hMr
z2HxHjNRm8cvWW6NN+YTGlEPHe52nsIscXeulCkbcSigjIBPN/inKgnOfTfgr73kKbTC/vl1FMh2
OJpcQM1Qj4qLKNK29OQmpuelfsRFE98wuRE+wj3xWkPL9jQTZd5gx+fMiajnqoveSCMp7wErGafG
M2fbd6YXtIaduYE6KmMujv3QBd3VvAVipkwYuahTASm2Fz4iDGciEguMg2DlYzSoBsLBEASFi7Zg
gt5wKyfoxDe21EnHPbS3mYrtiCDG1lw/XDveTLDF4Mbemhssj5eNAM0yLgRwKrzX+91MoEO45KJe
qxpZBZlIK7ASMZ4AQQQgzNw0h1BC2W0eAAHY9oT0c2+D/iqG5KQy8vTCL3rk8TeesG3hctsDNxdh
sjE5i+t3wmSuNBEjkrlW2lO8joXYKzTM9XYeQXJiuwOQl1xaxcKdrq4i6VTRaiEvA9NFjuvBEWkm
RseIJS6euNmmrVixvlYivSeO4iBrD6Luxhs53cweA/G1lQMu+SBZF68wJ8wNgtLQz7A0KHMvQFMH
Q9igBLFlo23BpImaGHnea1rjJqD6oy5C1BeUz8lHwZ7yUDy4ilbtgNcGvgDdRZKJJaI2zEEOr++u
OUc2ktS4cD4qydPd1pBARolMLUksVFNLLS7uoiAziCZO0Irv3K7b7aMZkfC4SePNGJMBNkQj7yoS
mtFMDA5NOIIkbMuoXOvcZ4kvDvXIiu7yzHAvpLwqtWFkYLitwhKSIjQE+wpI5MF868jmbKIut57o
4ZwfRIa4kRESRHjdioKugoRn0pcA3VJ6sfDLfA3aPWFjza873mYz9LhcHInOJr9uNp2N7ORp607v
ZJfqKI49H6TbCCoT6VCkd48gtcBai3wmBBN/G/tPrhf6A8PeOrdiHnqoPDTsGyvKxQknxG8jUcHc
oHAV+WSO+AigjqzmoNZ6i0skw/PGmY17I+h+g76egB39vO4kNo46dGirgFRaAZNCcrlaRR+kvSBd
b6322G2F22HLBXTTki62jDuytIjHICIApCG8OajoioIW9ZaYO1maj90M5fdBGF6D5g1075y07jc3
nWHxTr/rqwPCRAcLV/RT17zYjLM71dX+8k8kLtaYqR5ps+5onnp4iSj+dB8Za18B/IWIKWGLAUoA
ZLvlLaLJta8QjUJoHbWFKEU5vEY0pSvUhMM12dXXgn0DC1hGxtoIx3ZFIMrggeOIdt5yj6joeGw1
JABJg9Qi9Iv9VnGywfG3NV0frdZsI3WGEcBNvNP38vnauw49LnXfA4kU+Avdbm/BiWWArzpdCBwI
2wbg7zIM4cLur0TOQD5GmnWh3hOFCSRwJVbcMuB9M7vb82LZMSRUoHfXSYioA1okhyBbETLfXILE
rhsbQx9JxASll3mnh6xXRIii+6bkz73mYCsCaCrPw550ST2SY/H1cKIsF+FIZAFJJQO55FVLZ/We
iwxjisiGH1s8UG5Igq35WzuWDDDgxVnaTGTPCNsGKNRwC2znStxxwIRoec62NwSepik9crrebV0a
F60Uib5GDrdXqCewE8GG0ZaaR92t1xTRM87rOH42yFtoszJp2r1ERAMedGDpSnIo8nmrLSct21u/
bDfIkd7YXM+UUJ8NpnwR8ZpNM8slpH09+EhtMYusZ5dzpA9oOQtSuL4dWqbRVsK0k0RyMOcydLh5
u5Z4He0LUC74378Q/bP00ffE1I24iA5//fRNQdQfRX8thOiaTw449WFQHPbHRAuzJy1KnN0D9r/5
2h82dirjOQugMpZ+4sVEmm76VCQd7s05VfPs25qjJpSGIX9Rxt4lRCPgHuEWg3sMEDvYtLt8T5OT
+CsYkw7wGbCXha74EnvvXhG/Crz+HC50EgnMf9UwvSsgjKCYANJFOgi4zreomMLP/XpoQH0MhAF8
SBTZIaGJkEjlVoeKkV6Wi0FrxnOPwvoeueL50PIeM37s84iM3Qitp0CfZJ4gz9HJTbwL3EFkDfPb
NmKsH3o2mttOnN5t4o384FbHhp5vZf2z33cjpfMcDgm0Bd1irAdpewdUc+L09fY9Io1bbhyLD2ky
7W1GejbYCpN1DwyEKMDIYefQPAZx+US25kDRf2yZCogM1yM0iI7T7nNTDPrx2lQ48Mx7D6b5qcl9
FL37bWvay6+j9b3D33sg2kevNLkrTjn7RQc8ClT6cta+zvSJo89MDoxZ6/tofQsV/jYVuZ9P2Bgs
OBjkxSqn36bFx37XcFuzyOz80knRl2Crt6WxkEufpC24quJeH6S8w82H5jbuTCUhS/sWodQ92IMP
u/U7DARVfFgyDNzRgVVBjqYL20VSPoe3A88Dlg9dPkABYfAvHLCLTx29ZY59Ab3QrV82XV8Vg/Z7
twWyTb4bjnAZ4pWO4GQzH9BAAt46Px5aBWI4SLdgcyG3COgkTGflsuIjD45S/O5mFvJha5gEwCFF
efuXWMhGriXeolVb8wbhDW7wdqX1jxYVBZbqYG6PXJuZ6vq0P0N+/0DbIP6DWCYpz4aygak50DZw
yHGdwY7Y5QDLRB8nXMFrhjMLAw/XpajZKd0ZuEEwqETbFIlltK18i7YpQJeH2gbRUGwFAtbGIFAh
VglQ6mukgN1uzj3znomOHKEXAqEgzfNgBbZAY4CarY7c1Dl9q1ibwPGVLpejKVtm8rZ046Wt9WZo
+iDLVlypFw10YP1yNAwVxYc2+sZKitcSUKqp2xmKvnDb9WdW3vwEvBuCOB6/8Rfg3IViAT8c+Nbn
8Eme4ITnhjxvGynanzppFgySVsdYuWLQ7cgbD/Zatoww7w7d2AkeTKHtDtfxBr3+NiSuNwjM9br5
sWl0evfg/0cPWTeew3A7qQROWw/0eOtsmz8crPaJk03fQLCmhBIM0WtEmEExgDsCfbBDZHfNfA2s
ndNCG6aIR19K121fYialbyC7p6BXEbprFPxyVaynEzpxsg5M7hmdUaOBZ/ghaoMjBLp4wxgIqXup
SXbhm9EbA6+CIgVE/YDiQmEy/VoJ73q5EHayZ7EVZGNQJaQft0K3KQw3894ajLaJHTpyEtsm+hTq
wnzkcdLGlSMhWCvp1m8PhCAG53VuCptxL5t7spNFwl0X3OLgIVqDCK8DxJKkxNIG2HI989ugciHg
GB78Ge8TKeuA+12AAzswAw8QsWwTRoPE7YmJAg/b9gGx4zJRBu9SHqPDiuSJqEtpW/cIovXW/bYQ
ZDwYM+Z3KOtLuL7YDoIxP5fWT6Ix334yQMtsK6A+EtSOKYafwbAMJjULBVSu3E7noNg9v0OO1g6+
hICYEAC5wKkeWXRErUCKuBW3z7HufZ7nyO01MUs537tu2vM95+abLo/f9OYoD/DvpYf3QyWK8sjx
gweJMezdwgff9OJn//t+6bygV3qShOWBAnMUQyq82HMSHBU322QFJxWXS1xFwSYJjFDxhWPi+J6+
/3FTABQIKQBcGHc/JsA4PPBgir41Ceff79jHPpZz7g12jvbN6i8AtNSdg6Z4BZbLHsgEiN9KvqAi
DydBAjYFfA2AzpKKV3zh5z/ZJOyWpbI137APmsh+YgoQuADzS/GFWT2cAxE/RzQDMQhAAskXUp0/
1xwQfu9aZwH3pytyeQLkbT8H8IOqc4CaegQlfrp3J/5vvZcX+CtgBxGJIUjAw7fuiFdQDqgubwEb
S77gYv1cK8/g5bkrlHwAPgVylt0XPQe4cyPpDk+X1HP+XC9PPKl6K8/BBhRfhCyWWnnhamcVpP2Z
/+n2Pck01np5XEaw3ij5r2x6RFLgp6KOmrAZka+fbt1JiLjWqzexp5EUQH1p1dwhHgT6A1z59j7B
T2jzEX2o9/LAopKm4YSDabfAeElq73evyK6A2f/pVh5R6ZpvD9hSkV0tbT2B+B++PIDjcPgwNwTh
S77eoPJf4Rp+caIVw3RWhftsaoCWfom9XvyF0rk8FrB3GgvPEIRU3JfgQvGrJDK7E75zIMnnv1KB
2sK1PfghcfcPPlK/Gx398v7lD591+C3qVU++Q/nNa1ML1XBpZMWfZPu32uWi3jkL1TPVwwAx9ujX
QR6Fnr+clLNSvZUfhpRUrHptqeBgCumxkshiXbGy5uhm4paCyGqTqoPaYv0IE9tQvVXjWgtzTQfr
WyXXB8VT+ykI74dJVAoqBk8ibkUG4mTu4FULKCeOrlbmmpCj1ZXb1zxXDe1SEBku6aRdV+xNiGnw
VqWgQiyDDTeIYr9yOAgfRt3RKrm2NOh9TCLgdcUOTa86CQRrV1usGvpag+SsvRW1z0iyqLbwUPWW
WimHrFuXwYkemYtQdWI1PBRMuLfrDncEs+JFWlZKIgMmCdPacrXQVT1aLIt5CDWNnl1ifOsOVgFb
SUxvX3DR15d7nXjQOdQkwG+oL/dmeaQc4JAwkBurDj1agmiuO7u3WljZYGBaZCBW9RpTNdOo5DHK
6OpLnqhxWtkNBCdddx4mJhp2Vl0TVPnWlzxz/FS1q0NmMMcTE3o91rwo1kx6nklCofaEJFvNXfhI
IJSyiPZBpqX8+P3Wfuo7K8xJKaiQSyBqdYc89T116ZdydmIZHJEp0e2UVMJ2U3ewd1psaOGRlUP1
HwPZfrhRaV3BwjQjIVfxego0Xt2ZePDDONFVp3zvYuFIUKOu4CcfVo4+eIgK1JdLTrRWFUyyy3UH
DJAetGaIuoRSFpkLFNCUH7//zM0ClVYSgM8ykJqquNCFlCeMyAsDwRttRRsPnsUlabYx43x36sox
FjPMwuS9t0NMMeVcggWmfMz3r9x7z4y1VWNsevrKp6+NbQZ77gXO1RL7TgFetBxsMScdBicQGhkG
StNDekOzuNXMtHBROdsEcl/3COLioTX8zziGtEkldH71pd9B1RmQvdRW1ZseukKx8OfGfuSn1Gwj
RAz0OQPH9tf/IOr/1NWM9B8knVoQcwZ4GJCZy487FVr6kps9Do3ROde3/3y/LwrTQmBoZazqMNp1
Jlp2FCw787s/KrIGfHe4JGe53KbkZUEDVX78lgb6cSvBE8jO73ApFNVTV9QyECqruppphNv1UcSF
hZs01bZmxW0mCZq6453BGsag49DCUCvCklNznWgI1ZeiCytzeX/ugAHnwr97CzmL1ViLKOltBp6T
golAeKfxztXCyulCezMAjr89UxjMq8KfCny+xUKrmBzgFFCcfc6Z2sn/cQcY8BuY8tfoUsSHPczj
BT3qLzEHF37np8hifK7uBJRIVPfB/pVfuQXenVTfSOMdaY43yo0qThJ6QtUb6SAJ/YBycwFhPXZ0
3zbMnWN06ogVNqJyxN4m+x3J46hOZR5wdGtOxAyFycYptUByj0cK9G1jvicngR4xIW4lnH7AHgsA
vqIe4ugC97ZnPAAkqFfdUBSZAzUHy4x+BahhBaPq0VOSr6Uhr1Vw2DNqZSOKqAIBuwRKFTkUCIBA
mNCrf9PmvPZBMmI15rJxbApQiYnDBJLUgo8aaCBgt+s/bqpFqF2OVZdeKjTgAAdol0e9KfgHBOCy
zt1MXvtuU1U3Qm1RDpuYT9Brg+MQ2wGYdDApgumDxYO+mKPGN4JUgMyDMwS5fKEowgV1iVCO6oSX
uXu/H2eldlb6NVbqYGcfWaHD8ZOXRCr+8FsDnL24RAJQzyp/Un7znCeD3LCZU7qVEEt881S80rYo
foTaz6eK80J6xNSVPHBQWOqkKtLvpbBiWx4Zw+SrznjloEdo8qy5YL05FHxsDd8u+Nr3VkQdHcoF
2r78eGIDv3LEd5jgUNUTasQgZK4v+QEXCpcWezkNeGp3ntmzDG/YKOBDRXK537/3in04/r/fgVMN
ErUrl4hsXhZxUSULKiiJoi6J6Ijs+zfYSM1RyA1MSkCNl0Af6x7kGyTGSynFJBC6hdpCo1DV6LA+
i8nFWNfl4IqxsogM3/rhqjIFLAJ+IDJXzZgaLYHh1p3ZiQYYFX2Ths9ZX+49EiallGJqCad73cE+
ws+kzAMIHutLnanJymy8C9VqFPisH/lKVT5DoTalb0HlXn/I+zgFGXMDDcTDo3AFC2P/QYvihqx6
FOgJ/mj94X/U3EpKhgWW6s5vYNP9IWpUc4sIJNcf84ikLBuzZLEyCZhvSR1F1A6yUMvPibc4FRWH
UwFyMMJXUvcEvVskjWkSUTtyL53BHP3r02A2eHoZ9P+tQTYPIEeNo/2PGw3KiAR09CBl3GCJIjje
8691aL8He+/4t/E/0MDydxnh/6wbCArAl6d09Lmr1yvV3TvkRBeqadGCGaiMdyFUBq1JGah+aDfd
UVdaZJR7kNgqFjncaaYSwCgllsWAjaS6aAzsqhwm4KA7HCshtzt/KC8H0xUVqJ8VvWYsAFaz0GxM
YJYoJXYcNU3efFHE/YLGObNAP+GSqDfG5D+zd0/lpBYeESmwrDvHN8Cre1olIMYRFicGkumlA/dG
fam3akCrBhQS1pc6zkI9y6vqDCTs9UXvwskgXNSo7QY23Pqyd2HfE7IZbIwxbni2cTwlDM71pEof
TOgm6m43IBlU/+iIkMq22pJx9vxKzB6EWwwEq87KTOk8YcHdVXvEiFVl1TMtMli5Oy2ogOMkBkv3
oIaAoTgnHdcuE/n2kauCRh/1F/ABhVdmgB6Q9BqeD32/0hGaAWSlBlAb5TALx4KQ+9fdHc+GalZv
OKDUZCBYtczjmeZJH4faY1bNDa33wUXCQGwS2sQtrKo5noVGep8vtBPTwQK2/GJqMeKw5QQUW4OF
qrvHzdRPGzcxGuUEjT83BrEf+nGyP5mHj0PrkRaDBdg/cJx4amSYIR5Z/tM89VAwrjHwIWYB4h1O
dkrfIDPHwveZmqsVwHsDNYoPJ20Xjf72YYheqRv2szYzQPsMbx6z9uWfu2qlw4cib4/E38U78mV3
HOBzNVOxQKHp/N+//2dkk0+jMAPACCO4VhfAOJerhjfZHXmyNZHfJrSz5be+P+r8DFLNsDkhkYFS
WCEfnZEEwqRRV8vMNFwK7HK7R3/um6qf4b5kNh4Tb6XSWEbweKGHb/2H9n175WMCn1Ub10iTTq6g
sBxJcAaLN1YTMzSpSBy6M7REEH7Vf4UHtYkee0tU9jXR+LeUR5Zm/wwGaw9Aun5CMgMdNFGD2Ki4
NbupuWi4flxgiaB86qa1fkLkqKMD2UZdlBhsz3fEf6eEMjhQIKuN4JJQYklLtro6SIY7QgXVWLhP
Muy5tzLL0ZGTycLDUQx1dSjzGHqVvDmG8qQFycIBcAbId5QlNRRy+6IewkLnaq6/hBOAx1x+HoMd
iEiWFvp0luxy2PqySVZ8GES6F0+Hwb3mC860ABd6X+bocBlYpHEUNdAaL1q4osz5WZjXKz2kvmWi
YDCmdjzhm6p7Ogd6FsSlGHKMWNyqB2sATHzoPadBunrQgSKRgU4ZhGZciT+xKFBBaxCwetLqmoVH
9IxjP0Lsl5ZMGGTqLt8ITiqlXAnrXW2hSIVQZuAYzfl2NXi8EUAdWH+syq//E2uN1R9uUt+kQwvo
dVhf/FjzMmoqTkB83z4XE3NR9Qo4FuF6XCT82KCMC+qT6s8CxluZBdJvo+42m+KepasRgF2lrMLB
ZmFGUB7vx/SdCkR15WO+/75GbowbSgcX/eDqz4RTEcrgFE9hSJeV2hMWF68pmg4DjplE5XQWqyYy
OMs7yVVsNsfCzE19NJFakCIZetQMtvGdCRefksrCZBRSaXuBJuDlY75/B+/UcBONUCO6lwBqJOtL
f/r1b4lXaWuABhkMBONmQpd9ofdPfbEzLVsamuNo1GYG7TUD0bsKhqNqFjT1YSCcFP7SN3x092Ug
l1SUqY2JhhRqKY0cb55FpnOGcFol64TOLuVjvn9Lz5IKupBnYfmfffqWhmZgDIb663/5DfQs+fVv
RdXeQ/jrf3tLk6744QUGhgq4KbOSLyvY9utaqmfVy6sKGv2+68/Me/3ogLNARiBOYAPC0BiqEeUW
oYlX/TGDds+s+PQ8izTqAHEY1PRRLgHPwsB+OrqD8CzSD59Md6EuNrTGYIFu3cEBjs83Cx4XGcmZ
ZzhzFIYaKLz62+LdIqOhQ+jvh+p9NHPrSiAigKK+fJ/6cXFY3Mp2pbF1g7GHr0CU+9+lqOddmCzo
+xmD9QOgEpUmhYaW1XAB81IKLWxh+eH7LRbit4np0BFcFolwMlrUC1HODAviCxK/kFUDdTKUaBZA
JUXNAFE+lblkkVZWKruDNO+uawL7vgvdTFNBsNCipdzT0UnSAa/uyMFyUCVPYIGgRjXZCtwDCe3G
sLhOXKO+g7KCHIuk6C32cWX90MCk/vSCXYpY7eodk0X8mnD9RMQ1p0K16ChZf9QP4MGMfVLBSDtI
LCoEdjQVYzOOo0Kb3mmpSWsQFpCL3VMmyZK+LvNMNB8Iw8yVuiqG/+wvUNRdTnlhC1iwLj7DR93N
j4J96UenlCGaOZbP/X6zs5uoFxM0rWAPIXxDJB+10wpHkC8WET6ZBIoio/Fihrp5Usmj9KH+e72f
nX0Cg3ubDPbDSngZ/Qrrj1xBsSxQnqWgYkuxiB7NVNorQo++8hk1tg/hnBmA8AGXEzr6V3T9q2ud
drsTLkxs/Po3R3OzcsRkVjpsoht4gamKJ9C1VnDNWWS9di+wswKNPw5R9bnU/nT4EqSnwEUH5NBt
Hvy2pT0FbUddt/8nxGBgyx5xlLCglAQS/rPv2CdwfSIo7cAvhD6HpC1ml7RRLTfCt87fj1v3HaXK
73DdQ53oJDqVyQIMKQM8X+FJZlHPLIdqTocjWIQcFUC6qcgMi4Sg4jt+NZ3NAq47WOIuQfNdsKBL
G+LiszQIFqGS2GYRSBqqjk3Q56fcNomB1zZKUDhHRSCAQbykTS4jbWbI4gFxTW0N9I+uL5gUPyB8
QplvrsvipqKFSTk84hMUHf7qeh3vw6Q6WJ7FCXlBhiYHJR+1cEWHnvMj/nFm4BQH1u/QKOyYBlGG
XW1vzMLDlNH8oRouZHDBmRF165+8QLGo6FN8cuv841gDQ5Kn/+mUImNxGywKB0kFPFxkoohPPYcF
Vb3i+6VPRgUbOgyyukPTMg91EItqsSHouAlfxWpPrVZQJJvL8LiM9Sxh5SuBhHtbSBpAH5XJsuBT
2ssvUjdksYll/ELASKqUV9SisDAMCEBSlUMsKFCuNVCv73do8Q7TZR9BAKf8HvUSIGksN8W33PvL
BnmMcoYFrtalpMLEscgFK0aIejDE7vevQz+AwcjvtE1DUZ0TvNssyMjvzApohwXS80X1AFGl3QkW
MZI7gKNoqSzOLJngTxqwZ3RfLPCCl2v5/dvuwYyXiG2dNC6gjmTwADVAMo28wgkIKJtiHacKZWKw
qWGkIhTRnC7iZcGVtwsXXWsOkjL/3HgXISgbATq1izSTE4u0GArRlMQzaCeSxRX22bfhm1I7lWfh
SjyjuIEeLQtagOcEvTAqg2WwMz9gec1d5H2YxKjYLDd7EYdlkSs8cjJ5FghMhdRok6xNeWgPx91B
kFGSQCGKnuQoh2t3WHSneb/rkzErWMAbUzRRCRv3CUpO4S+edOMkUuaHhumdLqJgpFP8xYvwD7z4
nKDlrXvxOXwbopvPgx8Of7uM+R60PaUG86af71PGZD+f4gSmBO+HeSZ++2N4W0eaj+wRdTZZcCg8
JVEVIMciufz86/8CcZZph0cSjM/lx2/Z6VM74Lch9DpF3vzb7otT7856959ijf4dvuUJyurf31ue
Ysj+yd7ywpbeW4Olg0vmX/8fAAD//w==</cx:binary>
              </cx:geoCache>
            </cx:geography>
          </cx:layoutPr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42CCDF8D-1ABB-4C3F-AC64-45956A45D840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es-ES" sz="85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regionLabelLayout val="none"/>
            <cx:geography cultureLanguage="es-ES" cultureRegion="ES" attribution="Con tecnología de Bing">
              <cx:geoCache provider="{E9337A44-BEBE-4D9F-B70C-5C5E7DAFC167}">
                <cx:binary>zHvZjty4su2vNPr5ys152Nh9gKMhs2aXy2P5RSjbZZESJWqipr86r/f1/NiNdNnermy33RdoYO+E
AVdKokgGY1ixIvKf75d/vHf3d/0vS+2a4R/vl99/NePY/uO334b35r6+G57U9n3vB/9xfPLe17/5
jx/t+/vfPvR3s22K3wjC7Lf35q4f75df/+uf8Lbi3l/493ej9c2zcN+vN/dDcOPwg3vfvfXLex+a
8TC8gDf9/ut/98V9M9rm7tdfDv+P64u1vf/910dP/frLb8fv+sO8vzhY2hg+wNiIsidaC6YVRvrT
R/76i/NN8eW+gPtCEsWxQJ8+9MvkV3c1vOAvrenTiu4+fOjvh+GXz/8/GvpoC4/u2MEnD1JI/GHB
/33zaYe/PZbyf/3z6ALs+ejKNwdxLKCf3To+h1f3zf0W7t3feA7qCUJYSfzlFPTxMYgnh3sU04dT
0urxMfylJX3/GL4ZenQM39w5PoZX2b//GGLv7GT/xkOIsHyCuFBC88/GoP9oDBoTIshj6f+FlXxf
9l8HHkn+6/VjucdP//1yv77r74pwt36Rwd/ghQh9QrHgoN/ywcvgx4Ln6gkWmjKuxJdZH9zPX1nL
90X/r5FHsv/XjWPhX9/++4Uf93eDdV+E8DeIHqMn9NMHgVJ/6/k5fUI+HYb87PmPlf6nK/m+4L/s
4EjsXy4fCz3+D3D42dDe/e///I2ehoHQNQKPjh5EfCx7+oRzRoU4PPHpA/bwEPIf1P4vLOj7wv86
8Ej6X68fiz97/u/X+cRYd/9FAH+DylP8RApMqSTyczR9rPkSgzdSUmJ65G1+upDvC/3zsCORf756
LPDk4j9A4N75+t3fGVrZk0NEPfjwI1GTJxophSlTD4p+LPG/sJI/EfrXkcdy/3rjD6L/Dwiu2ftw
98H3f6O2gzJTLYWQ7Ej0+gl4GKE1+eyDjn3Mz1fyfcl/3cKR4L9eP5Z7lvz7Vf76vv/f//s3Sl08
ARiphVbsswc/lj5/ggDOcAKo59MH7n/r4X+6nu/L/vOwI8l/vnos9+v/ABD/sg9/M5ak5ImSnHPI
lR4rPBdPINxiThF7EPlRDvUXlvJ9oX8deCT2r9ePBf/ybwGSf57gfs3407vxLvtEFXyT4/747qct
AoFxNPRHjMOD3p5++P1XgiFv/UpAHF7xSKm/ooyjEfd3w/j7r+wJJRgrrRSi8pDswvnM94c7EQb8
L5FWYDKUQQaGwVc1vh8NjKJPpKQMI6khfdaYwa3Bh8MtIp8IxJAAdRAYUaAwvtIz196thW++iuLz
91+aUF9724zD779iGPjrL+3Dg4fNcQHzQIbCmIQcUCpEQMHa93c3QAIdnv8/7YoGW7npY+BYTc+M
ZFObDHoeUbqMephjWW/YxGJdtyzC3XRejXo+UTNh97kmrrjNmzzQvehrGhKvtrV6Xchuw+lAmtqk
1bpVCZ4oDXdBMx3ivsOiSnq6epHwVvZLMjkexA7bjfTP2yjXcckc9deRLDDdL7UVUxYWxof9NuUu
j5etQ1NMRIdc0my1qBPtIsmzUtRTautNdYnFbXcdEaNVYki04hR1ZT/FBpXLGG9lHlja5W300oi1
a5Kitnm/HxVvPtJmMHSMBSm7K4ttd6tIJfD5uKx6n5t+GRIxN7qO5ei8S6a8bE0cgt1CZgdJXNr6
CJEMXnKR9wUjmWvm9WZGbZ3HdGnX24h4VKTLMIXo+dYVvtqVfNLibF3mec1cVdoXFos2K4Sz8940
xUpjr3qQYx9VjUmHcemWtzA6snFol2l+YbQX0TPdLW3Y9TlHNkHGo5uy7jC/nGxRrzs6DnOVTpuO
irgb8u52RJiEJJqGJo/NOvUfutrk8rlpGlrHiPN2O1EBTUtSzst8yxvr3M6oFRdJuxRmuw4Ud9VO
dVE1x7zDRRFvFmubsBGbMz5PY4hDI+VVgWhHb+TWTTbNSwu7GEvS3vrQGX1azTl5NmPFgSorzHjW
jttWZGyazLJb9dqzpCumpbsaDW3bOJ8Htqaq0F2dUT6h7tQJ4X1MUb2dSdJZGtfIqTdhYESn08Ry
l1IezGvTyFzGjrUVy3g+N8NpVAzLHE9lU3e3s63Lj741roh9wwr8wfN+uZaj2cokTD5abEwadoc7
BYekCJ/zXT6MtUpGtdo1G4ZQdmkPNmUy5HlhXra8mt8RXwYSe4JGsCS3oS21Vd6OCc/zQJ5uPYaX
FQuGlzHrhxXH/QrGmHU26usQd7AxkO60ifzcL92Ako7NCu8arZfrRncIp52cp+i5Y6NipyrCYGwj
VtsU+7qGl4YVO5PiflmuF4KqlSUPpjiO/WRNXJYTvKLlzbC8XXzO2YmJ1q0sY2/o4otkpN7UH1hF
3TbHow5L1MdRZb0v45YbrV8txouFpVYsMPGml/ZWDdVInrqqnvLdg7pupMv5m4ADHHodVeAaHpSu
nbkt9qGX45iSYWuaC1PNFKxDuGpMykHdSVZMPGU26kDpp4K/Ib3y4rRhc0niYpU0aXk5PAOZUBtb
s7LbaMyrC+7k+FTgOepiVxr2bolmNsZN7j+UlUMnhJLy3BR5n00D4adh8GDKTTu6tFBkOinq5mMR
lj7dGiKKnYjq6ko6IsuEVciaXen7sMZTPtIh3hCfs6bM0etlwiHmriJZuZXr7dIqeeUlal7qSVV9
3BSFfzs7pM/dai1N1qgxcxKqQJLQ5HXae+9eobzVpx2f/SUP6zrHddGW13Qe25CspaInBUZKxssq
zUu38OfKLD2Gk7K2SBiaxvGZInMIqYY3iLgvZElAPoNcYYpgcSJ4NKXEO12kQ07sllS6sCReedel
LZbrTeX7yKRknfi1wLW/wKqFM6BReBEW3SVDPvCzVS5lonoVfNyOM08L3tubtTXVAjJU69OtCd1F
MfsqA8Z9BXc8vqzkWF6tZP2Iyrl/rbD3PNt4HpWJAD8bnU61z18vVfk8bH1xOnahv4Ddu3RSIdwu
enYxsKT5aaXnKmld8Pu2AtWdxpYOqbRlc7YxMGg7mXGOo0XhxLe6pQnWCiy3xFM3Z1tlHHgzZz4G
v9bPwWPXRdzmWjRx2Q7dHumigguyNk9n3ekqm7uu3/FiqDX4C7F1iYGYQJKyq8uLTbPCJMoM4b0y
zpbxJm0bpbqb8ju/aXqC64a8DXXvTcwi2b2zNhIoy3O0Pu/mTuyRLboodpzoKpXrOKpEs5JkvhDi
anOuOkVDrfbgScJFPVcyaQZWnBGmuhPXyO3ttDZjUgQS6l1nWkHjApX+HYTGso+rbrQnpS/Hk9q3
fVpsBrt4VA0jZ5ZRLk9cXUY+ngKcWLyM1fQh8gu7F2b6mKOtvyycL9IRoMjLlen8VqFKvo3UMtuU
De27sZmbNi5Xmyc9ylUdF3LCqQW9gKkqLc/Lsi31OXJTd8PYmqcKq8WmvZ7b+xWNw0dVDt01ePiu
ixXY3hWnYnyP8SifBzOFtJ9x5GKfb/IiNGxr094Rl9CcqGctWeVd3a/dszIS9gYcZp0NttheV3jm
56MyGLxNm18qV23vB7Th12Erqh0ZhvEZl0wn7TrquEGrT2vRFtPtmNsG/IfU/XBVE7O92OqWlklb
KXAM49C300lFOde3HhBZERMXlSYrK9xUMba96mNUTuul8bm4raoNjJ1sk443yps5ixgmfaKL4D6q
cWYsLud2eKV6AbEf3IFyibXbBvEk33xs7Eh2jamnkJCRQTAuZ1CiuBENlbvZlsuyg2hQva7EOInd
WG3TOePNJNMWabcfxkGZpJMTbxLf+RE9W70aTsax5vd1WfizzYBzjzmli0gcFm7bGyyxSTay2jrT
AMZYiBc4A/Vy0ngdYgUQEpWxkx7cXFFy9YZ0sOhkQbzkac0XwU5ywgqXRsNkhgxAUJV6BsaVYty0
OvV5E90TGQzazaqweVq4VU8Jj0iXTnoZd/OSF1ti2slqCHct+G4cST3FKJAaASzR4aLlPti0yvsh
pENHRHQzS4uH1E9aFpmCuDnEtcAOv/WW4beBynW5DnpFSb0y1u65BSgEMQBNKG7mqTNZv01tuBaA
lOwFzhdcgf2vZDwreNALnMRIqwtd6uGNXVn7DCKyms6Ynf0U54A6yjhyFiLX2rfth7CO3O2Rl5rs
q4UFv5MLhfDhNKYntJzrYl9OI4qZ0bJNpk0xE88zF1E8UASoleWlwM9cxxyOrZ6maz7Luosrg9t9
oJU+r9ugVUYA4A1paGZ0siKFNDgTK87XvOUosdVSntC8KG9IWCCuspbxjwCOrkRd4g5kSDp5humw
5LEUWzPFutXDAippo3oX5Ut5PleenteDatkehTxUiSuGip37egH9j5CaqlhHc29jAzjjVrZFrmK2
zd1VBTGUJ9Pin7Hc1GWKAtImpi0C0LFMdBnTPAIoFjcRW2miqhWM3UHek9XFAGB9Axhw1zfF+NyV
G4Tlbeiryx4HcV9gOezWyKxJzgFtZUspoqvK1e1bjQvdx6VxMD7vgsCxZu1cx3acyiqu1iYM8eDb
lcT5ZsUam4GDkjaND1M8T5aqmNdzU+1qtHXdnsiC0DhsPLpATam6dAs8wmeQ+IwiaWmwr/RUDjwp
dKPezHVfpJaztY9nY9WrjiJTw6LB9ySj0O1pORl6Rlql2kTXEsy3Fw0s01BPXqm2bC50s4D8Vzry
KpGhlBdi4rrPChTYSzpW/pa5dtpDJlW+ZZYCmMfOLx/IiLtnqvPVCjs2OTsNkaCnDaHDfIocaqqE
h4De5kPhhnj+lAQYhxdysVbVq7KgKs96vXXbbtpmr05GNbcUFIiZCFKVfObxjPOPlM/2HFm0nEL8
V6eYqvFCD40vky5yoU1rQzeaBh2h5oD+hsRshG6vDe63VwGvgWVYhO25nHo5ZEbX9Nzxyn4gNPdj
3C2Lup4VaFjcOIYTdHAWHPeUJJ5Nw0lPiv45wO8pjsD8Y7XO9qTNDwmh8UUZg+CrS02UPx1M1Get
lObUtOYDF2Mbo80up2B0M06cKqa46lENhzxG4sTYvNpFqjXPmOXlfc9q9jFMPLqpte3f6sXo58Wa
F5mE+JoSGdVRwptNlTHqG3ktwHzv83mJTNxCyvJmDEXTJt5shqaNnV237/pV3uLe0ykVA1rj6JB/
qRkL+O5Vtz6diDYJMX7cqUo2LNbO97FbpqhKaEOnk4mw5mwd7bKHYDnHK+SUykk5JjktojYWaLlG
gDz2pe5fWymLlzgi4pz0DJwFouRkq5cTQG/rUxZ15A1v53aL624259gPG80AnPR7sZLmmkS072PQ
9qrYL2wJp8vqhp1Z8fRycVjuZQEAvkN052s+PR1GEkycD1RfbE5+8AuOtrjKDQIT1Vt9rhpbnozT
BjaSF6EqE22JOrN+IacQfe7NXBQfRNRNJ6vBNFPgVJtU+0hcoFL2NAUC1/pk5KXGyehGcwNe0l3W
KtTZ3FoNLqIF7YRYr5siBr5X7+a1FG+81UUShqJMaYsB2iKqkhoSv6Qrp/66trbJDJ2ny3lz93yE
UdM6Rqe9oO6clRE5mXKRWAhoLOtwVN+rsqWZlUP3VLtBbIDwfM93ZV9PfG+qZrxifhieNXle7WWL
o7M+KgqXDToHZBmkkTFkIYjH/di1Rez0RncuqgFf54MzSal8eYbGfHpGhuZuK9rlDODFeFKtor9w
QaJYUcWeknpwr6baTF22qN5CbIZA/3oul3VveD4AvCDjmPRK23lHnQVdAv08zdve0pOlmfU71lh/
0wxohMOn+RS3vXHjOZ5dHsWz7ZDORlJOH13fQeKCAdWAn9SVifvWVvs5Eus7OTP3dGjbNpxxwafr
QUZgRIZs4O6jrew/oMX0AJircQMwO9LX/Qg5IesDbvaVlMu7vGoUjktAHWC9wENFcR1BggJqvAEm
71mB4nmx4TlTdXQKYHwoE4N4ntC28DNERMSzljaGZUNg067LyS3rOnzelN4mdYPHHe/mUuyWKHqL
FiT3ZJJNgstyOTd5VJwukH/E1Ri1GWAUiK19OU6xqnB+2q0GcgM8NutJLyl+uYzSugT8Aq8yMcKa
FyhJvm5Vk4/JuOgF6ChdXReL797yohEOsvPBv1iX/EU/FONTtwjZn859BIYjKxbKF30z1TyWOqAx
CaKcry2bovzpyieVTP2kXzXI9ZkSaN6vQ1Ftu6WYmYBsBa1pt5TuBvDgtsMzJV0sMe/fVbzp70JV
9MCYddP7ZR6rPg10y1Ybuf1UO7YH5BmpWOmZnS1T12ZDPUVXEAC7dwFH1bXhRZf0+eQhBdtmckkg
9ff7aO3z09m5+dRDkvSsnqadlE5tqSxW926zY7smEHr1KTb1eUXVGuM+NyeY1eAowmZOpAcOZQaw
HpJGBHXfz2gdEi4haUtHuQbAACLqx/2CxPZMblN40/F1PfGBDOP12lfrzpvxLYTj+nmpmiVTVe2u
69WcBtjtPkQBDF2JKtyzWcz8bCvHDZ0VUg1z1tVL9HbrefdG1eNVW5I680B+JguV9o0tGnTT92Wd
8K0iQKAhe6uroT2JigB8oYye+5wtcQlU2XoCmFmvQGNEgLYhT/ZxNIv6YgpbdQrpZLOnfS7eRrXF
aVVQc1nCKY1+EmU6inxaYrPx5hS4njGdB7KeBsOim6GESASYh4Mp0BssQzgD0q9IDISpXR9F7DJn
43rhrYxMRrax6WI9UFnFm8IrQAAe7BXqNb7NAyC7efB9noUq8ufaTwtwc23zVhoKGM6tH3G9zLuO
OPuKOBoAWOU2HTUvzxZt+suq2MQVke7lFgH6b6bmg/QKveDDABY01EPz1Ok5ZvMyvBpZY+xFpJrx
1cB4dNY1arxVDcotpAaVJ9cl4IjlbcNVASSsDMilYx7KkEI+JIDumm2Bt7itGewRqL6mu7ZbDWSq
dBB5UoO64YWsBSBA2kP6Eq8HJihnFnV7QycgLjtaAErVo0dRbF2EXq4dC2k3mdbFhZnYedQgeAAS
e3G9srl+ARG3n3aisYCl/OwLDh1FBdADEyQjdYrbvmvPx9HnJvUGQFVsVDXbjC94aS8Amegy7cYe
3MzCJCRdcKYKyCdTV1P8Db//HdL8e4w5Z1CNEQxBcUBAeeBbxrzzLJ8J1fdKyPVM1QHxk3VjpkpW
X4wJ8yH3Kcn79UpWUfvmx3NDs9YRWy+UJhQKbNC7KBWw/4/mVmIaOuy3O+WH5tJqGvbFist0A9I1
tbgLJ566cBPlFauTMkRo9+Pp8R/mh5Ir5YfUg0EzgURH1YJZhb4wnW2A95rqA8cVzduJjBpBk9DW
Yg8JODCWel5xH8spWkK6iGkLQBWshxw75A5A/VLDFZIfIDFzkCJkobaqzyyH6kPiwYm1qUeyblNd
z0Y99NI89E5+5/T+uAUlIehqwugh9gp2dHxGchMtAsjwDWFjsho1EjhQbe36Pq8Zn160imEEwUuD
Fi0RQu/KsmTDrpdA0GZzH4BigrSlK9OV26U6zUO0uvPgi5zsuSF1lLJq6JZrv2ElYryWNHpoj/jz
LUAd9bEWAHRikkNVSXP4jx2dQmQEBj6euZjgvBJ70xug8qOmISiZJiAYs7HC2AHaq+CMTKNAuIXD
B9FHy/yKDVVd77c+WqYUfzqFqIuEu/6JqnxnkQprxAG4gZnAOh+rKqUQL2TeuVi0fTntcxoJf15P
BawLsMez0cz2XlcjlJvKagMhf9IK7TXoCekKIjJTFhYYK9mbFRhQvumf2DE9rODb0pfCBGTHwZwI
Rww6Bh6vsC355rTpqpgwBzpAq9Wpt67o2imLVrDwu7oDqaVzZFh1WRBS4Bj8pimvilV4c84lLfiJ
c20OBS0C/T47qIUNRTrzgW0x7w14z/JQFgJKwPBkHlfyivNc9LHunWiBDisrtusAQC9pXUPOAaC6
U/tI+drDC+voI6RO5Q1FFEhX20HxJFk2Fd21Zlbzs3kw4oVeKHcxhcZv/zMdO5jBY+FQziDZ4iAl
dqj5PxYOFC5Mm3eVjcfg9HTz4FQHMpTLHrfAQV5BXODDTliox6TS96s4LZZhc1e6Mcvi4m4dMbAf
SwXw0HUN2NKwUDCjvFvwel7bjs5FPM6jUJc/Vjxy8IGPV86gFQqaFLTU8Bc/MvANaiu1hLpUPMFK
zFVkFWRnYbRbnliAfT5ruGf0cuhHyAl7a8l6vmlRVGccNfA3g7zzKRQwBrvXDZRokwZz1p5AHKjK
cyRWxXa1QDyKobJLhrSrAlSfVF3AULIobwHkNUjPqepDqe5aUVfbKRBH5RuoUaD1xY83+9gfS4IE
AUJVsIMaI3BLR6dkZryurMrLuFZzc0gCiqSyizutUd2eCdsDpYG8ADjERpKtka6HnxgReWzmsAIQ
suBgQFQLLvSn+vI39ePNLHxtygEocQMtAztRYAY4eFNAizxUpUDMkp3qnJk3NvLjEjvTHzwrLsh7
bnjbJK7llqUE+OU8IQ7o1l1N5/C2KSGOQwKd56fRNOddBl0nbM9D5dq0g3zdxg3fonqKa5JHGWfA
te5/LF1yLF6osEPXnMKYCyqVoOSxEXAjCpSL8QMkV90lkEWNS0hwsHogOfQlJMIhjy2W9CyXlblr
UQOMqJR9lWfQIJbTbNbNiGOPhH66ArmbTmtZPifLMq5QFsP8uQ5reS5CA2aDct6UCRSgmj5FaMaX
dlEyAVYbmH+10rJK26YJLdCRfMhq3fY3LId8Lvnxjg9NB98YjySwY2hVEEQy+JtD28LjHbvIS8e9
+zDSQ2mQQuEG0iA/HOg/6EpoEgXs2bQDHfOXbioWu+ceqGNIKyAzGztqlof+nD+NdUf9CYcFKaI5
pgQ6FASh8gjx1IxZwEHrwVdAOD/1oY2el6VuZFwEnHfpQsX6cuomDMXo0eU2m/mq8gutG2uBMBuH
EM9Qay9jXHD9sTGqHLOyRuJK0oriXWir+mNvOVRbedvVl2FqOvcczWqBFPFQowVH096SduAveICS
Q7wiBATkp6vRxFuoN6ApkslaTHZKi0hVbjfkEaiIH7siRtMAGSgffEVj3taAd9caD20yQyW+SPKN
Wruv/TKARk8NEI4O8goDr5zZmtTgRcY3uvHwMvepiEpqRouTRobuhAqGdwo6FyAX5nnIM68gKYdK
be6XjJau82kja81Om7U8dAtEpLpYXYtfDnoFUpt7SN/iquyli6daXzrUCpw0BDud0bEGBM6dE1Dw
A+lG8YoDVMw+adrnBp7rB4f80IvyHnjY3kLaePT1v174Gv59+lXL12c+9er869vll18pHT91mOjr
Y/DizxMf+nMefflDq9CfNAM9/J7pT27+tU4h6K/9xtr+0Cn0qP3t0Hzz6fmHPqFIqCeCQ30SclrF
OABrMMzPjUIKuh2JAhgluCJwgwCO+dwoFCHouAPDgN4vKeG3BBQCz9dWoUOHEWB1RNSnLlVNAAp/
2d+j84HOqM/fv+0VeuzoBfxQAQHqZNDMJOGl8tgQgagqoqIvi6xDG1Clnm97gav8J9H7cXL1eRZo
34QqlGIEk6Pg3bcz8V1VFBmUXW6iUu1bbe/MIi+ZNxqomuk6ov7jN8fwnZ0d3vkvwPAwpwSACjwG
5GzQXfXY5zUKPGtvhiid85VnKMqjm0KF/IIP290yTfRyaQj5iaN9jD0f5lQQXISiGDrixVHgBsqn
WP0wRWkb2ddYQweMG4ot1py6n+Rs35Oogq5YQCPq8Ju4o5mw51YWaozSdRnmV75BUUoL5K7mYgJv
1uT4hKJ53K11405/LNc/7BHmI4wTSQRFSh86z79NlPVWUl4x0mVTqSYEBcMRP6895wiqfMSEn0j0
D/oJtgNx4tAMKSgG/Xk8Gx+6vhgw6zPIW3nS2mHa1Viakx/v6buzwEwSQYO3hKkezzKucnWuFH0W
3AKl50PAjwxps/+/WTiHPn4G3X+cQ54q2EGy34Aq2gB/ysC5ZwA51ms9kWhHMETfH89yfD6HWSAR
JoAfCUhdH+l9iw0bGqgBZmHcoNGsxvNzT3Nx1nY4f/D2fxrGj8UGUwF+YpjBb9Hk/2PvXJYlxbEu
/Spl/5wykIQEkx6A48fP/X7iREywc0XcQUIC8TY97EE/Rb1YL4+qyozwysufPmuzf5KZkWHBwXEk
7b3Wt3agvNi/pD98INjqU+i1nc6cizk8Sdonc2vFnxSjv/FToMzFBF8wMOQoOngFlFsaE5WDzoY5
EBvPN1MyO2Blf/zYfvOnoKf1UZR8Dy/+/FkahdOcDCNscA8Nvm4rwGcm6v/iT8HGgL2eYdvHxh78
h9LjwoqNraqWbBzjalflwxKc5JM3sj/ZHvYv7I+bH6KBFGUeNgc0EOC7DzZcfAnKGmBlcMf0AjVk
0Tvi+fXXgkVQCqOadTd//PgOSkxOeYy3QOzDEXhnsS/sS9Af3gXZ9p2xNvIBTVZ90sBe3exF7S0n
fnXG+PBSsDY+WScZZE6G+hzdeXkh5sL9ySffF/MHH16EOE33p6MfMjwCsa//f7gVzVAFCdvabC5Q
f6aIS1vQbnYV3elQtcNQb8IBWw14tIqR7VyruH3Kh6aIbiGVFu7Ea+YCmAvTzRlpxkVfjiA51+eQ
YK+76XGWtmex9uQAUhGm8pqYGUwDaA+i7jzgTyWaHj4XaduzVe0aICM3Oqhnu+3mQV34vUW7tqCm
jpKYDPUDiGHW7iQHa3pSFpMp08WVEDltywmK2slwsfEHCc8VyGUMBHee3bvOVbVmdspX9lwEo16G
RPIWHnAxsvpuDj3tznVdLOemCuc48cXU2rQAqqY20g2ruwrqta+9c0LrKboQzNUgwArPQO3uVyBN
cMzBiYV+/wi1qtRp6eshizvUpFnFqvK8QllbQWqv64chbkmTdMbXl11o6HC7ruAyky5qW5jBZr9w
eV2Cumtsrvx0NbA3t4BMYJD1zdSSZIJuRzL0huKLhuU0bAiZVJR5fPFZ0gdy7/ozHd7UDLVrKpTH
zhnOuyihK+zLjR9ObNt7WhZpV1ACdTgeiy6hJQlNopnXh5suIOuSEb2IO78V3QTRYn8Vv4Zvl3n4
9J/eqmK58VmJDsSCj3urpnFeU+CtpshCfym+yUDHdxEd6DdPzqJLgspZcBKsbgzY5hk2kV+TYEjK
KpiXW/Rw81cN5/BzZR3OZ8OKZzMy9VL6fp9v2nLOaZr3Bax4nS/8mVUuAsibx0ymA9NgC1QcQ8Ly
Iu8aisjwVtuByl3lC3/dTly5Ju0HLsaMVJU+K5QsxmQSHK9k3uPlTtC46i1w7BIdHgnRQRTCv1Ij
V0+6C2l4Qi2HUdipcvDTpcrjEztIAGg+gTq0yXFehAlI5BIuxiTbE6+uxLepKIdnmKT8y0yHpWlv
ItgrUX8b+7leL00c9MZkkyDdSZmX8PNLSeI7fGWEbYAneGVWoziaky5e4ie4RcOcteCO1qScF2Cc
kTfZ5kTtGZdtrWrD4XVG4LhJDRh5kxvdRelchOIaugijSaMAkybMObJeFLKogkurgnrKv9ZAiq6L
YpnBQrGCv6+kGR6GaQllotdpgXUbQ2RIOjbab94MXiTrgEyAtQLtmeRQg1mS27m7l3MPkVPm+XDd
92RCaTwFPugxWaCfDwJpH4CA8DJRURU/1HJuwtOFmvoKKgizKSRnOm6bphvrSzpHwFlXO+awM5fA
P489CfTSU+iLs9ybKp6aFRmDjexkeEnaNvgAhrhGG8NEfjZzAnIulsK5LYTDyUvnuG946tWK6+Jy
rILASyP0l2sS5IGYt6SP8o1XEiBZvOssoEHpSZ36ZUjPYV1IuI6RiMcsliBXIR1HLgRl3bkRcKk3
fc5sicrUYaupMr8LY3smQ2EvrFWjOyNx3OOlnD21gIRWxbuLo3FWWaB8dhkOg3ztcaC5pAPGt4BH
XcIP2MLtE1VMFyfKEPYVQpv8VgNpf1qDiX5t1mUUJ3kxhAGa7RZ+3SCL5R7aJDr/sfKaU3/VfXAS
uQoVhl/2TZeFrvDCxAnBvjYzda+zG/u7SNYV2AI/n0bYTIuwcKPWsExHbRuWgeHJH6B1leSi92Jn
U1CTcZ7gCftvPdPjmJmixeJpsCrmJC/CsE14qfkn2rQmTDtlx2aXMychS4VIQpyG1tCdbQSKHRAA
45dGi0omQsztkrqB9R+qNN75WjfQCaiDRxiuYn0GCbPEEMYJ4PfaI02dmgJkGvYPCA0JpAsmT6PB
shO8yzBNLBIAL6s/a8AxZOp0Ejpj9bmhvruLujr6jLtxYNiQUQukjSxXb1PYZngNsQe8e1Xt6YQy
j9+ScQqLdAb9LROgIl6VWJxEGfBpjYxDb+UNgiyqS/JFrCrp676KQVtR+QqdxUMCICrjEmvDGACR
wD5U1udBfZ/jnS+SvCKePSlVUwyJob1pz4eA1de1JWV4MlGQNKmTjWkyJC3Gz0CWwG1CVoC0g6Gf
J/VSjuQGnlh4S8NhvmrgHr5Nix1uKk9FdSIGB0N7dQoTTjofVMNsKu9hXlb3vEgDvALIAV79lgz0
vZhL4U4b3wFyqvJ2AFDhWhdugQEGKu2o35kkMBP2S/itDE7WJKsb23Q1WMPKBLf+CgU8QQ7RG7c0
ItOc4kkMd/0iR50QX4Yszbul+YzHNXZJo3vWpTLy3IU21IotQet3SyZbw8DJY6Rr5MxduONMDl8i
KGtzAsq7XZLRm8onxNtJncaiFyKVjrpPphUNwQiaXl0w6OpkB/MmBsq8worZcOWXNuG9qMdzjRT8
XdRILG2nOODAxYPtIKTrroOpnrqkdW1zCxMx5Gk7NZRfjg0VHog6v8rTZQrseQsSbML3IvPbBUfc
hL3W+JcKOWOWjHWuH7HnQNrC8R5fVbNP/dQXln+MPplPmkHpD05XcHyNayp3UvS5ubemWeHdggeq
L0UsF53ADe/jxOnZ+wZ0a302vlihczKj73Jasms2LjXw8UXhZAF9fepWi3Oq4wEBg4Kd7pvjzjcb
hBKmfE91si+c9ORt9fN+ZxpmOhC+hDz1ruNlCt7Fux56x3UiSio/GAr5a5QB/iujNQANYEFguCnB
67AZcua/BpoFN0M5jR+o8AAvFkU4PXrwtbrE5KhkSDFoOJuQe1doeNPaJuPK6G0w5d6D1wZtcBqT
ebgwSqxNamZpX1do9ePGkBmLTFMHB3GcomqziAnlXx2xKpmmeKpRGQfmtCssyXHa5vUd2sx1TXg1
sHsPlIpKc7DEKxxJENvAKpDiSBgFObQZBjAkSQzeZE74HFenWkkfKJmGypFES4X3VeRRdNMI7HAp
qixEjlYW1w9VAEcsreEsvrYEFFCy5Dq4kfO4emm9UuCgUs0rS6KqAgNPqOv8zTpr/TiNbXSpWOMA
y3lj3mSs1cH4YNac6BRqa252HuqGMsNXpV3C2tzyTV5rQJm59RqJcnYAL8Js3MJwkpH0ExjJZbsJ
ex2vGWOeCTNlOPJWYdfLIoknxUYUHl40pYvUy1NBxTCRJeE50kxpTRBGSfp45rB5aRd+naLJv57W
PgbsPFcoxJxRWAB4+t6r7w8jQ4xgbh+NauPbZgqCNlnGoNMb+C/2RrRFkGchxCcLT6nut8oht5Cp
vGwqYNwIxGz9ei1MQscaqQB0TwFgqNj2l/CfF7KhUaDeRgWmGNEyxAlQLoN5BSEuVoLTHdZzEqE2
fof/Z9bUDoy99+DceQpAKoyQAEMZlWk+C5Fw4dk+YQupgy2bqPE3btUT2ouiGty2Hkdxh3rO+Gk+
duUjqIByhDKs6SmDigzmuVhcl3Rr3b0pbdWFB1Wg31ShAPoVwtP84PPSXdte6WefquURT639GMth
JGlR5euQMCGH11VLdVfEOUC7XCJhBbyji7/1PaS7RDulw6RzNL5CDwRiKuY9kmuA2omFj7EIB7d1
afUmp4gEbSpfd4/WuvbBF1DfktgfxVPeRs37kpOWJ7DVx1PkabAJ18Bpm9MidBzbZjPjc5TYmy6J
AfMB7roW98MoIdAP3kghX3tls6a0zLtvgWLzumnMMg4pU5iVk2jI3K+N70MIjxvAmQkSW8sj1pdf
o87plk/ZWJS+dbzqF3CFc5RS9HDYYmvblNsRoNoFVaLFTlkvgNGcV7mXwQAfh9VQma/rGKlnIVUN
AAjM/Xux+Ih/wYcPLrug9s89StxDWA0zQ0ClJj2oFq8SWWeL6D2qx/aMsnUFF82I+WbgroXY1Yr8
wtN1c124kD6weJivJeeGg0SoxhtZTDjgKOhP1NXoRneShe1nXHhILHpW9znc6H75ImGugwzsVjYn
CiyeSQar6ZvBm4BuBGynnwCRLV7Kovauvb6x7wqBLw8OcIeC1rYVvjBwmcC6p7JF7Tar+QEgtniw
1X5lImYiPyM0rfdLYBp5pl1hJErxmaF1iaOp3Lipb8nGISwDdMRz3W3F/DbPRNQvRQpqbq7Sdu7j
027Mu9c6chYmOecjsMOwd6C+fafArA19AOuiyzuXSk90b2Ft6iAlXEWomPjkL2lrCtQhoVbuJRc9
OEYP0cFngNZqD9evjmUqbEWL75MwfInlEJ+5WaCIqBDSOOdRZ8uE5nn0BsDSV8CyAoWuPWj8s3BQ
SMaK3PWwc2fpzivQIn6CUxLURW1j24EXRZAW0MPUITEHb/FxWBt+i4COa/A5wN9tekW9r4OY9Uc8
UhC4oq/NNU6UZdhio26vJYDjr6uO20dBkV1KSLuUn7ka1ZDZpZve4PcXHwbkmMZjWLsJwUgPpETM
5/HT4ZEiKWW56HF+cRyZirD7OUBbk6quL3akpYiCRMLZb4LH8ovxWVMl4KygtesulqC2o4kjvxjF
ebnlRosC6c2YXkwdg3bBUW4HqefG1eHwovF8Ng3BsCAbBY4PwZYQNULccQgXaurZkHEc7i6rObjy
pOl7ZDAIuFiF9F+3iI1y2t5D7ayQewwQ8knnJUATR8dBI7GEkBEWMl6GeqdgsM/IXABLeKpB6OrN
ypH4TAuEpSZ0GJH4EOhwbn1RLh+eN1Q6bUJkmJKmDlaNd77wB/xktqyJLYF1pKPlrEpDtVbf8tEX
LwwxJdDy3ABc0iSq+MZH4U/TYmhtk/VUjmAI0MHgtpD+bTe0Ggs3XJTg/C55O+SPrEK8lD6A4c85
eRTFhNznbGysDNy3JZLRwzqFpbqFBgGwPK66qcqQRDJfkJb2T2UtiwInhxpf15otwSYmvi4ubKlx
IEZtM4Zp2ZTTzu/nYdksMlhkal0EgXNQPVvOWDXwMuN88pB6LCTBakRq7w1J5qbBAcwjl5Zr1cWI
THb4Z2zF0iVxufiXXu/GJ88fkf8hg+uf/GVl9xXSaGE68f1C9Ze8RFZPqhjqYO8ukDlbPknskfep
Ah+RENegB2LRolUyaLT6iayqpkY9E5ouaYK5sikC1SZOW17PNxOVN5MXMNTcrVQ3jaO8hpVrYnnS
wrx4XowHcNdfBEK5TQ/NOC1w3ITo4x3gYWwDCJHT0jTdaSEaPj4HlYn8i3jtwjLrWeuwA2p4WJkT
Ab6phKimA3GD83XF3sEIog9bqCYztpaGexVFT5hH1UVbdblF/jNqbXRqfWkVop1Rm7OTyABnATcb
zg2yJq6IPrsGp17a93SfeKhkdDYPc6wellKa/qrqaB9twmZpoG36CBtPZ/kaheZByXkZOsh5S9Vu
1ho6YDLEEzO33RKv+fmwCDldKNdaVW485Cr1NWSjfXrGjRMEZ3BxjFY3agJufUunoZu/RZrz5qoY
5gm525nkVJwwyWN/Exg8vszks4KwiUU7oZrp6iICh9lJZKsT3nRreTvoKfJPgmYS8daAnEZ7Obk4
hic15XLBMemxwR/bi2BYrXIpIIYcxJjlo0BTM3Wqt2VayHLBB1VxUS0CJSe6tvfF4Jf+FrYTsnyJ
L2dNtxGifYhBGbrEIglrT8ntuO5bEB8284ckvrqkdg6xrY1dt2aBmb3wTZKKrSfOIO+aIaqMh9DO
FOokaBGB5hufooNYU46lmwC+9egSHrEdVqJIvZW5qT6ZamQMKViqPkBxvLSkNR8R0kEC6qfr9ukR
0AsfxOYRVRsAaFycB52Im3OfjBWemi56GEiVxoN4K4UOaIqcTxmAQMY2M14sUTHOD6HtQ26gpsEI
uEGGEew6taQB+t4HQUGDBBkBz9TJ7IHiv8e5pesnjLLkJK0lX5Hj6sKxegSbQ3pAcmM0ntcqDMu7
BfGAIAn4QmM05yaPzpferQv6SWN0C9o0hxmw6Tq/Jy7BJt9z5HZQzgEFHMcpEIA3uEdPATn3JA1b
aK/Pba7yO3g+PSXZgthHU54gzFvVy6kL9BKsGeKGSxGdlCaYPFskSDxRiMc1VYg7ZCMaJoFspq8n
f0zcDEC1TJZhaNTFLBTFoWy9cOR1VmAl6DXjosXwpH96Vn8JG/hdJuBHJOB/XQ8f3f2kPj6my5fh
/wN6gOzhrd+fM3JnXrr3l38P1Pk+mGT/B/6JD1D/7zD5MQNGhPBTAswB+zc9QCIM7SFweBB8BEMQ
MfyZf8MDAeAB/A/AA7CxQPsx2B//GjPiYeAMJiwBMSWYpwRPlZO/xA58d1J+tZlQVIMdCIGqhRgu
4QewhX92WiAd5UjjivuphqWDyr2JEr/IkX0fZvVEyIRcSIzdTHLoxKjQoss5CJdXv5sgS1c53QiA
3JvCUH2lJrt8JUs+3zvik4ewp8PWzNqdglipnlYXPHhBsT4GyDHsW8PiNm/Meo5eJMykA/OaUAsr
iY/4dVfV0ynSsCIVdmouaInNvEWax08mRD+LLZQldFgDCfNslJN9rhH2QrJXykFsoP+H38I2AOJc
sJUgacupviaqj86rMVQ8yXPdnnEzxw2GnvAJKf4BWi3Ywf0i8psYIwLYDOgAGmW5A5QwoIILUe9h
V0IataUdl6eTb8yT5kEJVYE5drvPhp/gVvQljqYwHSGv3bDBCfB9wbzpXTic8qWE5olgEwqZ0ccE
i65CvHsIzrTpO2ww5RXj0j+vWLBp/WG5mcUzFKCbCQ09SCE00OP4OdJvgKTnW1TkZwCYXpHsuMBs
lCxvz9e+PJvt9ChaP0XhDSAa+77vq3tf5u+Y3mLPRjU/D33enprBkmvFopTBY0DDocWGVPyV+Et0
oafxDI/qOpLsHoMGBrT+ZitHTEFxuSxAXIfNRg7RW0gqlUJXXl78dnrnXGMeQAuRdAn113KMT2fi
ncFZqxMMd2juQENWJ+G49O+dz+95pz7ZGjyiqrjHaJSds0FWKwU8C9HmzsN/jUSzDfBNFCOsxKXX
vFdbVPTDzkFXy+D83PGhfVBtMF5UZH4JqQOIVua70SI0MmDwwqzqFYkd6C7n1IALW/ryQVcz3Aso
MQXw7xkDYXAQ+5/9jO8LihXjoqpTCPuS4ASjHWS0/gTe+Ka05nSkU/U0s9ydLYLjfIByZp8tjkjz
7iFbpQqxKbqvYzghijNZzeA+o//sHZL12TjIKF08puQGCqoAgRwqKDahRwO0yrkzZx2KNpgddGzt
RTBW+sXzRXejbcGziJriFPQ66nM1ILMCq61DfKbqNqXU7ZNXINFLUDOFEqrQWJgrV4b4lYhv0H9C
A3Z6hzbvCyForWh7R2cAjgW5r1Zo841jm4kMt6ZA8xwivJOECO9AnF5o2rDyq+8qeL+w4CJMHklQ
ZpzpBp/HDOYCo3TkbjDlBQyTNommFVQciy5qAAaJtvO4hb23RfQXeX7kQc9WWkfQfop+Q/H4k956
PvjxFf9g0BxZPYiTlujrMYDyBIEnv+j8BeNR2ubCm9YpQbXbphpEaYZEQ7yRLdLwVV/ct0gBg6Nb
CAS9sLj1wzjfS4qoQ1FXb2MxNxKClHlvyuJLW6pTr/mcXB08IHo1Zu3IvaeOM30ajPFODuOXAaMZ
tk3LsT3RYFe3YmN4ZE7mBc8D8zLCTFdoqCxX8ybX0ZrAQG7TdfL1mOgILf9K2Y4tebQNujk4ASgi
XoO8EFsjZ5uqYSVf3RLfFXW3y/cp3nCodrJbXou2vu0lNAfu842sNhXyqvfaujh1+4wM8uYFMtN5
dQIHMgWb/rYX+Te6FRqNJIoxW5+6sd40Uj5B8nxjztSvdad31V6JUzPg9NHs7SzMjViQeyXhdcnM
FeDpO88D8eh7qMQIM7sl8p99tQ+4x/2urA26N3wH8PY2tc2h66oGMe48vKpEM9zg46h06dfyqg0h
blRBle88Bnuhj+hZMbki4/m8w6gosWOyfEIubdNPhHyFfzPjGxcyf5i6tTjTbSC3bUlipAFL9HBA
vx+bvPlSjexk8tGQUf5VRBhvgZFErNsNpKR5hs2WfZE4P28o3NzHYYbXmEfFa1ASrF34rzANOGTa
CkbSKuwJK4swbRvL3jB+YIOtJ5IJAfdyOsRoZugivXPqW9+8YNhNe87gMLz2CxS3ZAGe89YRr2OQ
FjDZZhOUsF4BX/jjpl1he2EYlb3qS1VHiPr1waOpxZguiLt6J60fXjVxZa5au5d30W/TG9gHyDoq
FWywc8fbAsFAJBrD6lwEuYn2ySxsGrFurlQ3y+2Mdh0uIUbVQDLxN5VXoKyzcZgEYVnu1jp0J0vE
xJcBVB5r2yuWTztMwDsZ2l2/2GYXkKrb0bWxBmOV6gRmoz21/byjDf/04n48p4vvb4ql4RZ2emS2
5ci8HaZkVNver3NkFAEQxHY9V5hadaO9JS34jEeAz2AX/jQBqcANlcPdCswAceUXu1blNreDePSM
y7eLgJwIqXHa9IWedxXTeZZHI38q/Lp/8TDI6KGIBFqI3LaXkGirJ6+c5amrO++E0bI4m6tentVo
aa88dJm3CAwMX0vHCw/ZmdXh9ARQfIpEFcGBPfG7SXndRVv63dMU9N2rDPh6Xy40h1i86E3Hcn8b
tVF+g9FvzQaTAfJTjfbj7Xvx9z918H+RffH6+3Xw/Us39X8DNvyP//M397cb9Y//272Vw8dPhfH+
Cv8sjMXfGUdGL0YN+69Zev8ujDl+B8NwUfyCGSQMPNcvhXHwdyBKQAjjPaaJXMX+t/5dFwO4RXn9
fb5l9L2mBeD4VyrjgziaAOQVMwQoon2Og2A62QGEZwdAteMItcExDASYizbeaVr1MEqdsggNVVDd
RWPyUwFJhoFkkfTMSs82m7YW7SOAk/EmzLEDplPh1m/w4+HtxlH/gKZgOc3zEgMGpoZsfnjmv4HM
fmdif63ncdssAJQG+wP/9jn6g5/r+Zr1rlHi656AhyxiA9hEZeGqdKp1dVvQukI803a3jOZQG1uV
F9dNxMfPiBB6SRvKzqgmy9OsWJdnxRgF50s9I7ALe2P+atuhw+3jHqA4rQ6SdskvAjxAZG6QJH3D
oLv5AzbncDd3GJUDlMi+VsyWl16Ri8wiW4pZWKqrLlyPg9YahJgw6MjrUrHWek2iYtWfYZ1HgET7
8II2Xojwovb69I+f0c9YceQLItBCIRyEWEwYISP98yOaSLwf8oBHJCbgBvGVNGOZ1pDrMiIm6NiB
Iv/kH/9nU/gvBAl/ePj/ida/1KWe/vG/ux+3ge9/5l/bgEA7C+73eywMoOOvdD1H5wzQ3Af4HWPF
k/36/Fd/TPE3J+CPhDEKIuDEyFn+sg1gtj8QfYLdIwTjzJGG/St7wL73/XUteSRggu1nGR+AkEG1
yhoUE896nwDLiCVyReuf4d+/d/GDfQXSoFnqHBfHEIwn5CAfCVN/Cer95b7pATU59ZTVVdyGGYZS
oZ+oMIQirlZ+5NUPUeE8AOhievQkfLkeWHxOS938JVD41zs/gF2dwzKV+37HWO9bu+zTcbE88toH
O6KcK10jCxxmqGfvm6V+0bP5E2L1d77L70HWHzDVAmNf2Ap5MhNr6acYnRkiZNq0R974/qf+cHVq
NYYlErwpGFIJR0X0p61Di/DDevytA+O33/H9yfzTxYcQThPGTGZCtSCLTAhxASm24y5Ofr54HM8z
0oB45AXozXRtvQX2nnfkQz9YnYIoM0ZTzrLY9N4tpnlEpxiUgY37uHs/WJ+6kNxGC7CGsDVfARLC
MaSPR136e6rxhy+0n1elMU8Mz7x1FeSk8aJl4+lx1z5YnQ3slGYlGsNcBnBcK1L8OGonlGe/VHT/
/ZflMPyTw4WHQo1ZkUXQvSPDdgGr7ua4Sx+sTrwlEEH3e1bhxixvIkz3yM//+NL78/w3tvF9POvH
V3xlA9dA1zGCmE4wy6lcr4uyUKho/iwc9Tvr/1A8lVR6VQDFJSOBfyp877yY3//43n/vygfLE3Bb
vM4A1rJg5mcqtC9DMR23j5ODxYlJvmNYNEWYxa0/n6Ihqs9NQP751xX8N3Mlv2zk5GBxcleBMvLz
JbOUXfC13bXjlB33SA4W5jrPgNn3657ZOpOEnNX+/JdCRL/c9fde4IeFiea79AFqhxnmLUQYfOPp
z5iK6vGoGw8OliaCWNYfKlyd5O4LM+qKh+y4Z7KfiP7jK044pLDcx8hjzLd+X2fQhhif9/W42z5Y
mRKz/MIFYYoMmVuQyxbjJAmFpHTc1Q8WJ7J9HIOkkWxpQn6TY4LPWo4Px116v6Z++Da9blpH6hbM
oR3I4xyy9xJO8ua4ax+sywYEbmFKs2TlGJ6zJryytT077tIH67JducFgSyjtpmyA32FQbzPH78dd
+2BZOtqCevNnlnWIAyeRtSdQ7V6Ou/bBusQoBDnyclmwnwAoggn96WH491HX9g8qWq3mfugn6zLl
zx+Dp4ETfjvuygeLsgXLscYwBDIVtFemN1c+UrTHvdv+waoMKsoG2EiIiO31xK7kmNpM+uK4/ds/
WJdcOWTGh2HJkLt/a0J23zbxn5yY+xXyGyfmPrP848pRfTi6ejYuI/t0uS+Dsy6HeXHcEz9YlnYN
SnjRSMFj2NZJoMkdSKPjVuXh9KM6XyLPxIPLqEduKdRdnsvj3u695PTjI2nycEV+dcSBJuA6lGF5
IY0sjrzvg2VZFRh5BnLNZRgH+IyRd+dBWx53MhzO0CmiuGii/VsCNRWTbiwa2agL1VFvONrtn59K
jvHOGgNzXIaJnyQxsln38+uPWpoYcfPzxWlHWtCWeFGs8U7Ljj4XGA1xzDv4H6HKwqst8wK84DWm
tGeqA61Fm/qoUhYjV36+7wrjA0ePTjjShunZ73mYGN//k/E/v70yoVv9fO1mxAw2JrCl9ApIZifo
Zi2RnDvuqex/6A8H5ojh+ME44FDjbribCvlsan7kAz84L6tAWZieQMgpitk7T5f2S9Woo7YrHh+s
zZEibhNNrctk3j1gGPbdKpujNit+mIUFOyUAWLb7cx4Gp7PRBwuP/CoPzkvWLXzSulkyMdMzTALB
kGH6cNQXGR0sSwnfE4O76yXTIeDkBRa5rNcjr32wKos6HDzwDngDkVVD/h2JJozu3x534wcnJipB
FsF8Ru2jxCf+NpggaSbbHXnxg3UJDE8AtirxDhKwU7zoXsbO3R534wfrUpIRKQykUDMZTJe0DrJQ
l0fV3/xw0BfGmtIGU3HwCq7exzLHb8xfj1s40cGqlBgeJDBjwGWVwPyHXCDuMXrl3XGP5GBV2v/H
2Zn12I1CW/gXWcI22PjVZ6i5KlWZOv1iJemOjcEGG0/41991WvdKKTrp0kUt9UMrTTiYzbBZe32x
MxPD7eHEe3AsCmRQcikfw9r2NsxRoUxMxNgaKOwrzhvL1pukW6OwoPc9lnIyjS2vMMUnmAye6nVW
R8BBRNj24Ne0w6Usgnn9gMKgfSNfVDwVX+H+vd4EjUzuhWebwVyNW7adds0+kqx9yaew8Mm92JzS
eG431FOeaDSdxSpSSIaisGxb5pvX2FENZIQ3+ikx9Ll34tiN/Rt3h0t4//swm/k+hxG8wTK4nroT
mcXJLOREpvXb2sGxVIiwjfNCPfx546RCSQsZ7H7ahuYcs/oMc5KwuZh7IZqxqpjrCL2vE6iTIzN/
XJFRCZsrXoTWW1LnZof8P59NdKJy30q4sv8d1rgXopLAcRD0mh3a/OlTO65/Dibo4pPl3sZZ5apJ
liTFOr6qv6CO/ht32bYM6nXm75yEQ2+7wWKAdPoLSo3fkeZbWMteYALhtBEIybG1tdM72/afm70O
myO+4a1CNe0A1Bq2+9ouh62w7OjGsJwYxKav5zZoA8q1qDA87cK9h/P+ezLxsENh5m2aeTPwJTeR
Q+F+d0377L2lJmyx8u2baGcyjhUFqrspwgmrytZTEtxvLyaXKYoqtiAmhyG5JRX5ULjAIzhUva9W
kmaf4mJkxJ3YvnzGofk2m2jgLPECUivC14IYfMguf9/W2ddd54GrVOaFJExGUTkosg2SzG2+SChH
FLLQj0GRw7yYrPeWSklMcmJmu4M67Xkv5jdczS4L9C/2BuYHpYABP6GYgV1qPkSDhTZ+XljYgPs+
p1AmDtRsCSSzWjzAxRVu6NNL2JB4QQnbfKFJh6bjPvlD0O09p8D0hLXtRaVoCioThtDZEtEdMuQf
cz5/Dmvb2ygXYmGm5RwuD3BzVmb/wiM1hG3CzItKqIUE3GyRpy6cfNI16osdLj5h/fbCUpGY9kml
E+yU6oxKpGtYuLyxUl2OT7+agl5YZhwlgiaDioa0Kv0mlgoeFTEUkxquBvTAUCAQGEZejCZwmoms
RqYzT9WXNZmPaqr+ChqeS53Cz+efakokuVTSnggu3qjz/7hn/I+wpr0IzWF65XKK4YF95Yvc+kOk
i8CmvQNtnc0LwLDIFoL781RnxREmL4FNe/HZUuGAI0KvjTDrQbMW+SUdlhaDvO3VYKPCzFpYpOwn
ARnysVVuu+l15N44LV8i8RfT8VKO8vOnhMnhAlXUiBUxctOXdhsvpQzCvjHZf9e6F6Obuzj31bhw
wh3iez21dUmX7GvYTPFilHZsNfBfw5h33TMIXOAVjUXYuuUrgTYU9myX8rpLnrNBzeoAMhrrwxZc
397SoricaCyIJ3jQPCQG7l5pGra/+UqgVCVV1vQYExRK37slM+Vo5Yeg8b6Qk3+eKasC2QRVoTjQ
qvfwGPvaTcWXsJa9wMR+byt4t+947cnrRwr66heYPO9vjMklTn4xw32HyITCfiY1GO4JpRP6WDdq
e1Jsn15sUzTNMegn+NRmWEegcprhJzDUC8L55nNs+FVY0948b0w6YiFvUAzo4q/RGD22LglLq/g6
Jmd0n08cj7EVzDXKhejvsxNhS2LqLSwTyVAlvSIrnpDpqo35OUnfSuz97ot6qwrMtki8a+z8qIrQ
N6jNPIBSDMheVIUtir7NOJx8AHx2LRLMWr5vkugjCuD+CvqaF+Hjz1GU53KLadPjyaqf2Q1F7dsh
ggt+2FxJvT1/JhWtjUJmHCZ9fxeCjQe1A34T1HVfxkRXZVFQhusVQdUMTIn6j6CevhGkl1nxiyD1
/Ugt2LpOuctMFMXzqsYrWOsFPlr5KqYtqnv4C2FRLKKoK+Mm+w4AkQg79P8DP/jpDSVpEwULLHS8
a1xzqLf23NlACSNqrl5PlmmedVw7pN0rOPeiPnO6GmxHAz+nF6BNVExLIzFX+gl1ShbEi3JJo7CJ
6OuBLvgjMJwQ/SBWXdd9d+rG5V3YNPTm+ErawYEngcdqAkRHMd8uqCAJatrXA2XwnhFiwVFrj6bm
AAYBSD5JE5Z89+VAk0zXLcWTNXyK5FM+oXCWBa5XvhyoVg1D7T1Ge8jabzEOKjFhz2FD4p1soaSD
h9yAXpumAmfMXSse3YQ17c3uWPZO63zdTrGDGtrNd1A4hC3gvsd2li1bDjMMzG2Q3lDg/zi3RdiR
NvY2H11ZMXMHT4Q8QrEoMiF3S64Cu+1t9dGoIYoUzCGvvBxAgX1vG/0+bLC9faeC/xcFXwlLCYSz
13m1w69wXsMWwdgLSe0ieKUVBRZBFl0ZV1wP0f/P5Pn/JHpQ9r9eAgejt2KEQSKMMzbzuKwiuYGx
b9hSQrwjbbOnbUwhcj3NF/+vf2p3QawNi3dfDYQLRDQ0Occxf4gfQDa9QzHzKehj+lKgrcFr7zCm
OACB9VtCP/8j7wNvJ74WiLdpBgddzEGzssdJ2DtgEN7YcZLLfPjFLu/TcWBK3wAdi7Qhy2DkWBaz
glVaH4villBq3y9UkYd83/hzBG595tT6EPMZsFuarHek6JPPpt1nd14ALpqvtqU3D2uy2qeUZCiq
ghFUBQ/JsXl2K4l0kLAVzguv55+eJhhxxJehztPPNLlQSfrrsK/oRU0Cz70RQrcFVbTqUzJON5Wc
wgorUB73utuuMb1R8GY57cU3M2TP0x52DYQhxeuWUY/bg++qzQnglJNw6xHmTEEDwnzrc7WNKB8A
PfCU9/LeDCkSwFnQzo4Sote9jhbRZ9WGxC/gq90xGWDxJ/M1aG1lvkinySfMN7ubUwUM3YFWXIFP
v4bV3/xT9fTzjUEA6wtzUIzKQLruvFf1kXCZvHFOu/z+f0ckK7zdLIGfWlx1+JobBNwvwF9+5pND
yX5+7tRYBL07ggfwevAtqHMaykWYWq6TIKe1mopH5A9HFrgcej8CBf/S7A2eY7O1uldsua2L+I2m
L2eRf49P5ssAIfIwA5xKEP6RbT+NEU4spUV5JCwPe4xayEIAlOTr8alcIXrQ4g1qOACiWlb4LBaw
Sj6Gte4tM7poLZUMXnW2QuGlyqcrrcSHoLZ94ZHbHQz9JXpO5uhKkuTct8OfYU1768y+rDE8neBd
v8OwRc/2NhpMUNqDXShBP0dUh4L6eIBC5dQqC1xfPsK7HTYc/HtYz721phpZpNFxOG+AZHm84HsP
XZSk57DWLzP1pwvnIOps6jJIulO3fk5aAHLHOOw1HKWUr9ve5d4ri8TqaSfjfdyMvNwJDfyeXpA6
GIXznsM42Mi5RVEw0ARqY4GNeysMJRJ4w7GHoxCDszvQgg8j00HXFHgmvR6UOqfbknMMyjru3+3S
3+SCvw/7ll5oDhTuB7C9RxEULDlKtdq1hHFSWB0hvF9edzzvUjUKi9ZFIgHQbG9Fur6xbVwmxL+X
RearjrSo9rydAWdC/eZnGJ/e8y2sThaYmte9ji3g5rRCuWlTzBY2QsXfFXzLwlZaX3bUopgt5uMF
KgV7nXzKH5Y0MC592dFYxVamElWb6ZhEpwFs7AYOAWFr+L8ER2qY5m4x2cnuO78mInm/UqcCB8WL
TLknG1QZLRo35tO8xJ/3fgk70eVeXC5DAlddAw3ZvooPA4h2dRH21MFyLyyFyBaSCsyTrO/gZLvQ
M2UqLDfGfMkR3ImypLMo3UIJMVyLrfyY6GwM+5i+5oiByVxnVY5JWJNHAMDPe0TCPqUP/1yxOTA2
7NlpQxbrZhph48Zsk4Stsr7uCB+TLLRGx+Hc8gkp8s9mzD4GrYS+6qhZmEvgeYemVwAggK89iDEP
24992RHnymwOOBMAE8wdccOdGvLA8fY2zNXBeR32Yqhfz+P6tIzyGdYe8RvX5d8sspkXl7UEPWvR
GBO5R3ciX2xpKAm61l7cBF+dIhrCoESf0XHCd3kkSF07HYWVgbPMC81c1B3dxcZObpsPWd4/sk6/
C5sn3o4Jn7Wsq8XCTtGq76s9Osk8TL/MfNlRA1RntkPCfBoQnVeXBaWOXZj0jfnCo6lWyjYUQ8Jg
r1jN5CoZu+egIfFlR5mZgRwGkhoeS1CMAjOzLeChhLXtHWXzmSTAX2FMONAozzAc/7Q0nfkjrHH2
eg5WqwU9Ise3HDe1wYQWflejmcImOPMiE940PQy5UXMfDfyhc8WHNdCIgPnCI4L6O911S3bqZn0F
8sI7wXnY4Z55YRmJnEQQWV+cAgxIVQx+rag2hRtW2Ih7gVnXDSAqlynu6ATnP6JOUR2H1Scy5oXm
FsW51Q59p9EnMG9gwRfNYU944KC/niox9PNiUkgYuIp+3WA4fgIkN0xCD4XV68YZn8haXKbKHK37
ByFYdkVIbcJ2e+qdZ7GnbQRQN1T0x9tjStXDHvZ+wqgXnDFIWQWCKDvBFfV2d+t1NZmwc5uvObID
0TC9mrMTVcnDksBnjtPA8fACk+CRTYD0hSlOM32dpFacx+1/Ycb/TxsCRr0tEwDwKbF7k51UUt9V
c/tBOhU4JF5odnUPsPgkcL5n0VMqJawoZW0PQYHp643iS91j1eOIkotdXBW2vgE3KQ8ccS8wF51v
UWIw4n22KbANN/HNiagIO135kqMGbBKYxsLzxZgmP7DUdrAg7f9/vNL/e/5hvugIaImtqWE3dgK0
j50rpCufZqnZt6BhT73YrOaFrjMEAXAMSJOD5RJAFWfD8ga+7qhyG2BKMxqXuvq+5fFcduAShnXc
2zpNgmcqUePKloCYVq5E9qgqZG/d2i6t/OJ270t3NhrleEbBgggf3eZhF22NWt8uBcVly8D3CvsJ
XqgCfzbgN6DgVFbNIwgbJQxVg17emC/fyVoJetZ4WQVGwOlgRwzfvsztYWd+X8GTJBq5a4MpqRoc
DyU4IYcZjIawE4Cv4DE9Gp/iDIf+kd3Clf7D1udfgkbc1+/Irs7dyDAsQEjSxxbWto9L/qbrzmX9
/sWk8RU8LaqsCiUxJVPOviz9fmV6G5av9QU8YAni0NLDJWwaZ31QAlgpZnRg0tNX8OSbyWvM8+yE
2tntUIFRUK7ZHjjmXqCOgPZMG0rCQX+YATBLNihg+d6EpeF8H6Jo7JMc7uJIe7bsHueY64yFCbKY
L2hUq4hWGMbiwnLJqsSNtHjYjwNfPHwvonWrR1sY5FSzjJYCdu0lSg2rsEuLrz2iaq9kDy7Tqagp
WDlJ/FXpwHfEf162f8q+t1vW7ECI4bLllrsY1myVe6tu8TcB5IuPmojN/ztViu68LekPsiwvQZHv
S4/UBvRUlaDXMqu6c96I7z2IOmHD7YuPhjo1C1MpZsq03xQCSsyY6h//3fHf7ESxd8Rlkes6KJph
obTB5trsfXWP3Umc9bKE2ZMAWf/69L8luO7zHmNjAf4oE+CLbotxGsNOjb4QiRewtwYSBCM/V48S
rm9bxsPOF74QqRlkkkY7mobzKcre+Le2W4LUmHjCez0mcQ4VnMgxJvCffliQ6MsrI8OOLv/QyH+K
IEKNBKIMrxIAXctb8ED5mck+zP6E+UqkBkYcDfxB2UlF/NPWIxFSQFMeNtN9LVJfs46hcgcPKuBn
3ugEIlLcZWzYVPHFSEVbwdH6srQUIv1aS8B5cZkZAhv3TrorbbgWExpv+HQUU3rH5VvKst/EqC9G
MmKuaziz0lMt0zQHnzmx37c+4oAgTlMcuKj7siS3VeDFWvwta92292MfLQe6qTB/GOYLk7Rux6FN
MCk3ECUO8wK/8zphb5x0fzdA3kkXoFhJOjBioT1Z+hfXfM9BM1M2o2+0/5uNw9coqNwgLV9dOl/P
7zMz3ID3EnZ88dVPlFZRV4MDBSvSBHzhIblpOZCd/724/67f3r10BMTTTXHNTqBnPRR6vwYvPign
CiLA6wUMaunOwMkfkdq3KQQb01AiDxiUWqS+AmrQUDq6HrncCnq1U9eT2z7aw0RhqDPyeh4P07Rq
fEwTTbeDiV/AEg6r9IRP8uu24bq+RJpGcIMrxGNG6+s8zGeO+gqoXdmdALCHRZ3Tl5l1D7zPZdA0
oRfX558FD0lcc0sp0sRbY/KynYfPm5vDDv/U1z9toM6gUh9DsqzufTM1N4U2YUlL6sueGI3M4CJ0
3G47INzd+0jLwPntJXLjmMKZY8VqmPfJRRq7nyO4CAbt0HDifz3gKa0AOQY+6sQ5PKcyEgH9Yvew
r+krhuJm2HjVY6aMVfO8dPOTaeKPIesJ5fx1v3FzppqNiEuIEV4cIfbUotbm+N+N/3oRp75mSMoO
cgQIVpAkTj5X4Dn+A0gc96D9mXIvNCHOBuJwhD9o1kwOlgv99GLSVQYdFWGp9HpkpmFYTDXhi05q
o8elLiDYapIuKN2CTPDr1qOMAMR+GZpODi8sTW8yEvZgQX3Doqi3K6jmCCEpTQXQF3tXLwUPnIrJ
634XNQ7QYsXteRnUbdurT3sTJl6jvmYo2iBZlgU+59wVQPnuqzls+RIW/L5dUU8XNYJVgC1ijY7D
pO9cn4Z9Sl8ylEUat7kcR5VU76BxW5CxWub+/u8Q+vV+T33RkGqrnACCjstcIR/q4Y+epu/DWvY2
TZkRIGgudzgupmOu2Q6Z4xomiKe+ZggUvyiPkac4mTh66PpPGzUfwrrthSXWWJLleYqWi+xbO+Z/
r3v+LaxpLyaXWNF1hB/pCVVewFXKaTktgQ5l1PcoUoCTpbWml7N4/oJXqLMVIB2FddwLyhmk5EZb
YMuypSfQ9oBmAnFvkICF+pqhplgAMJoxKjUjB9pPT/2chS3gvmJoSsRYJy6mpz0DNkVO47PdpqBn
W+oLhkjTjClPMd5ial1pTFq6VHdhu70vGaJ8BptQXHYeOYzPrUzVB+6mKrR5LzSjRcZTZTAubZce
hEweuiIsEQ9ix+v1e1zquYuhfcB64nRcRiAa3PEVssGwqejrhmwRwQmOAnrj9vWR2uZYNDxsnfXt
iuKR7hKMWzzJzZEGrKz53qTuU1AE+bKhnRV4T00x4l3SPC4kI3c81lngVPTCcxliUpANHZ+z/HGK
+Ht4j5/C+u2daZmqQB2eIWxeJnkhftbDfNMCmv1W9dFvth/fs4hlrmZZBelXbpdPKukavEB3gXPF
Fw/tGaTTXQM1IjiAJ/DcHqs1zLUN0FZvmm81OHQD3obNsCQAmFbkEIOr/Ub4X/aafz/bUF89NEWZ
nFYzQieYNPRQtCb9u06EFgAoNk3Yl/XZVM08ws8JSBCU06+g3eUrwMT5W3Sn33xW5m2ipHE77ppQ
QRA10AcdwZIYBTNh1Z7UlxFp7mAzMmN4kD67czL9VgwgoAdNeF9HZOOsFaCcZifgafmBSH4ztno5
hjXuBSrB+2dXKBxunc2OgP22ByqzJWxlZH6ogqbBG3KpcJCxMGVrBeqp5noNWx19JVFn7dINyQDi
wyzOpO7e73tYKdI/hOWfkwlmiaMVZjp4SgR0tqxFp8GQD7NXpb6QSHaqjrHoQpBTuOnA1W6PlovA
L/ovIdFGtmUFjhIc7/pQjMUTycIezIG/e73ExAPSw1LGSJdlAGNiYv61TmFTxVcSdcMqZQ14/Klr
i6HcVStPqo7CHkCp717k6mwoNp5jZaFrU6ZE3EXTHOZ3QX0xUa9k7mrA9k49fKYfaV/PpzGrx7Do
p16AxomdU7bFaD2ZxhL0vEc9jC9Bwe/LifZ+aw2MlDOo5Nx2m+8TL8UmxrAzgO9fNLAmbdPuckQf
vydt8YfiYegR6muJhq3PADa+qJJd9VVljUXqrAnzoqK+lAh3z27YtULOrN4hlM2FG++jbCs+Bo25
ryUqTATkMd6HUN4IMQuZ2DVMgUxYFPlaIpMB79ZXw+UJIb2CX+lpfrMC9Df7p+8BVBneK7ya4RI6
s+ph76ZvPK1k2K3IVxJNOFzIeMZZNJ2H6ET0/MPqab8KG/H09ao1LLaeqlEiyTIX4tRmQwv1RhFm
7AJg+OvW5bDJseBovQfNVrbUlasOLM8G2/R148nUaId/kHra46ls4/RL2ixBahnqK4i0nmWRzbjQ
mYncySH5ymsZNuK+gigGEahglzxiXFXvLk1nbD0HfUxfPlTURU+mASv5tBVHbtqHmpqw7KcvHwLT
PYvYynE1r5bpsOEoVCgyhC3jvnpI224e9gF1Nr1s31X98LC+dY/7zcncN/+pa1tke7vjZC5ScgKd
jn2bbYRszt6sxYewUb8sCj89xjtdkSjCFesEycNNZVNZCuRBw9r2wjMia2dk1+CLNnJ6VnKPryCH
6t84315uP7+4t/gKor4bWFr1uJyramvvezNWH9i4QGCJQotIlYVK8nsFxOePzWRpYHLKVxZNXbW0
w1Ljam27+/2Sg6lgcvbGGn95m/zVL/KeXcYsBaJNYFtF8TD50I2sgwMuRB6yTBaaz8dh3VgEHPtu
9aGqcgq/wzSyYRPBFx9p1xVW8CiFWXCdH8BY/TRMLH3jW11m0y9+mS8/IgIlxUuHb2WS7LMeJ3mI
4yrM+Zn68qN0HhUt6io9bXaV5Z7T5KiKOQ8Lb1+AhIf1SDiHScxa8kTNnlxnbqBhC5MvPYI581YV
E7o+gAe/GOg9qzhs4/V1R9vW0z6K28uLDxJMmK7rM/TC6g1Dh98Eny89uuCVC9NaftpQ2NCfBFDa
H8F2x5PvMgkQObFlkuGc98rh3WPu+Bi2tfm6JGL1BlQkUjjFTBlYITQq7qu4tyRwonrbMsF7JDge
iIKsXUzZm3gto1iGrYe+NGkv7ETySuWn1HTJh4XO7ZNYxrYNm6m+OCkVpJaRwGTKs+Zga76X1sSB
T2W+NikxU7LWNQZGrWt7dECem7oJzCb4RklZFhWKOzQeF+1wJlH3ddpdmG6I+uok3LGicYkuC1vD
qyvVf7Kp7sOOQ74maYGsxDQO20FV2Gctu+4pliQO0uAhzfx6a7aXxV3UChRTsuDsmfE/L3U4/701
/+Zo4XPTNh07JUkBfV8zzN/AIWpJiYP5kB4no9z7//5LfrPq+7IkK00jSYTRkdH2CQfoqYz7OOyC
6+uSiEUZkVuwLJNslIdOQJjcKxY6272dOCNdoTeLxTNjaV1qGEiex6Rr3xj8X49L6muTtrQT2QSC
FU4u67ekkvcwSQ9av9J/SWUqGDhy2Cecli0+wHz5Udc06NKf+kKZPMabs04xJvtOkBwWdQIrIhtW
opT6UpmJWp1rhdyW2tO15LiZxy4M1pv67jp6J6QjLbQy0WQ/wM7wSeeReOPM9rtv6c2UDrD4cZi7
S3pYRqgF5SdRzW8lLP7ZrP99bkp9rcwupqkVC4X6oRt5dz3XZM3LqGgietUpq971pOpcqQusoAfe
iPxjBAXpcowZnBDKoZPNfJwhgrv8/wAonVdTJW95GMTxP4feX/TOl8HVBd9JveDJAzVIvLqvbWan
UvA2icp5muu8FGOXvYh6ls0hzjTT171ON22ukmWal700bocZLoRRrYvx3zZUdbQ0bm7EnLsfTvR5
UUI9LY91Xcw3i54Sd25YJKejcT3UyA6E+xku6zPc4tga9fDYmUVeVpnpPum9zfipWMXWHdt9qeQh
mfvqG1uc6Y9CyvXjRoysHyA/zOey4kMzHJxb5pfVLXv+I5Fd1cAAq5Xjba+79cmB6oeKmUby7B5m
XHt9v7Ns4ncy6psaFNt97D/h9TFf79zaat2Va8ymai/5OJoNHHQCHmC+TR1cI8F/4tsZZO1dQh+r
YwgIU1VN16C0SnGlVyTAPluXuOLKOa6Sw2jHqv4IjOPwrtO4+D3tnClVyjTrxW1BaEse+3aM00Nh
kM2+j3TTre/YOPRbWjawxWFYwGJdICmqAGvtDkqqdLmfx2ITf6742OamdjKbYxSRZaN4jlJAdu6b
ZJ/huhTPJNfPM51rg2fbGDLtMpnXJX4eZ9LbG5zoa152m+YWwB/l9jPgsmBuH9lYKXuiTa3Zn1Mf
rUNeju2cKHe0JLecw/Bc2hXAg7mTxffVDFX8A6CFcfiQ5lA+3RvF1v4ponlU3I1rVHRPM98XfAC+
yGouAW1eenZAub7bL53EM153yFHV0HxY2pnpp7plvKUHOoC4ZcpuivV0D5RAxj/JZMTD02zlXjXX
LcEoo0ZE1Gfe7JU2ZQaV10s9s3h9mroOSYi8b5b2sHZrb/8q9FqN82kaelj7p+Ng76B05lOK0zXj
GUG587a876sW7wowaVLxB1U1aXI0uubH0RrSHqO9i/HVGSWA9PVUNweyr+2O55luehzyZHisF0Hh
iFh3xZeKclPfZjwfcdOzVT3u+EFRq3D3G6g+ZLy7DI650hiF+JjG62iPk2TiM9m1tldp0UW3yEiO
EdK0TUdObjT0XTx08c3El3Q49J1ukzJ23ZyfdVpLXhYUNOmSDwqIzIKySpfLopCbVqA7fOlEv7qS
17yOyy7Ce5W0ZLziYGScYSGXf0HpN95szbjrQ99MQh1ptY6ujHlnrkazpn+sY+ZYaZkxEkJlwdcj
UMf1fGVQxfsXdfn4cV+bbyD1kRcAa2QLMHS7V0eW01pf68HgpWYZ97okCys+pI7ZY19k63a2sDxp
Hre6iM4R4A79DSSG9sswxPWtmJvmayJj9ExKWBYe1Jqt6c1UVEK/mAgUr0MTw1fnuKtuKMrYdMX4
PDgun5VGrXw5rlX8bqskb462JYQfM8VbwNs6faOL3TxXJsKFzbGoWo5Tb1+UHbJrlwOyddzSfB3P
Udc7c57G2K0nnKCZLGG3Mf891n1KHkgjdVNChTK0d3U34x1No0hsvelbqQ9jFan+Ot2r3p6w7zr7
0MbDTc/X8e94r7W+6ur2aKOlrrHWDOmN1PH0qW8o/jheLYbp0OKt6LlBRT4vkX9J32W2UOoWCCYG
PUDdWnZO6cbfyyGW8x21BuVAjTarPM/zLqJ7rdrZXgM5s931CsTkkhs4Mx2WOk3Wd0nawucwHXZ1
7ka3bYA/E7d/ND3frnK8k9wL2rT9MU5RZMwoEhv3xZ4pctgyp1ExqaW9V9ma9T/GVfX5uWZzvpWF
5GNSRroX2/NQNHgPqdO9w78pqpbxCih5fIpXVsmj6/oFqqCtEPuLZs2aHuEkjOo6Mo/7C55w8wiU
icLIL3MxwS0bULwlPYq+WR8qKHzxyM2nTZ1Wl6TuwAXsoEo5Z3K+EkoBb1uydFFlimrvuzht0vPS
teOnwgFnuLqRj9eDhKr3dnTOje/WrjcV3p0g9M2ejXbt/ID9qGIPdircR1eYWJyjHcXXVy2P4Ltw
kEMKMho4NdmPOs8sasgLklYoCRSyuFUzDPpuehj0Slm29ZCa4zzBCethWkQhQIaKSXuHGTU8NFwI
lLavXY0XWNB6Tm5o4vW5v4DSnlLW6vQwSxP/SXO4zyGl19Vwmb94p3zkJh8adZfWPGdHWGGSSsB5
Y4qPgnJymnT9o4Xw/BOS9vsRBSmY6E1RDIcoh58drgg0f1Z4t/qcWb18L3a1DWXcznlxqIqK3RiR
Gtjwr9sDtWR+ES10rgc9whbQyDa9s8uy9CVddXeHrE19mFBKd4iNIjfU9sXdpveJHFeeAWbI8Yfa
L8Y25k+KGt53Uptma0tamUwfqca8f4FIzNLrMd1JX265Jc25VbJoD+2qFnYckjn7EldFhux6NG37
AVFNo1In8xB/QlDN1XErZDTc12pvYKPX7vosbSXoFaRWrSkx9eydoham6GSP25smBUP4EPGZDiXs
9/Jr3bT7dIAdxdhcc1nkDwDJDXOpRaS2K9a0gt6mYonNfBi30U1rORJn0ycjm5we1h7MomMhVf2s
BpMNR2OJ+FAno1UlqdZ0OthWTWU/gwhWjlkm18eoLfL5IGwhb3Svuu5uy/NdXU25jOxLksT7fIAk
B09+aY1jSM2dSM+cm0hfi7bNkf2ZaVfC6+evLl76/jwy1tpjwer4Vm66FVccCJvhpFcijirj9pDS
BUcqK5n+vABwvJSTxT5Qulh9UXws7gSqwkv44b5r5QCWrUjbBKs9ymjksdlibs8JTh3lhmCsytTF
2KgXwtvHTTVdKYhcCXDgy/UkcY/I1zgvUx2nJf4mfRyL6mmbxR/OgBycbiy93sTCkYkxGd690wl7
2UxbOHxGG7TpzxOZO3ZbzQ2rD8tm7Pww7WO1HDJbg6lkhibKzqkZUGJao8wvmUscZOr1JiZ9PhzU
1LWy3JJ9k2fDs2l4TJdmng/T1KX1td4lfIU3UTT57ZTjTFIOg1nmHy5RrCjprkD3W3AQX4+2Wrk6
DkOdkIOIcX6ABftGxs+8qSJ7HGJezUddg9WJDm32A3JlRhx2+E/f42CPuv2UVctf68zhUaNpRcRh
lZhNd1k+FI/Iyu7V/7D3HU1y42q2f2Wi99TAECAYMX0XJNOUt5KqtGHIlAh6kCDofv2clNS3Vdl9
Va9r9RYT6lCHoiqJJAnzmWN2nkCAtataK5b7sO8rgbnMJhI32bDU150e+YMRhmGNLF6LKCVMvS5W
kKGt0RtnbZ5YC5m3HfegRLDlaejTE9hBVmHCFcmy2wz8J3JZh2INIoQE2b5uqMfwBGo2XCqGRCPR
05SGsalC+t4F3lyi/pbLstl7DkabUZMjdo1Dkdf8sgJKQcdlbsG9GWdbXo1sQCtU+xByiOQKuN5e
hLqszjqt6D3q82MQY99sdgGj6qqYFzIkhTS5vV1pP93ie5NPXKUQRmwhfJCfkBV2KBGEatX4eR0X
xTYw9Eatbq6HaUmKILfBOxCMZb+XePtlEPcBDbNPrh5gjrrm6NRG2dyE90K1cwFhZy3JxoMvbh4v
3kCabdZAYTdx/eCWM+hMuT72s4Z1SeWgZgeHNEXO86yZR0TAtmrOamhdvYdaiiKRh1B8iaC4EWD7
DMz8MWTNTDWAJtPU7O2IDXpvq6FpN7YvwZDDdx1DWMwXQgMgiaN343jnVVfYx8v5rnXgGZ2ti0a+
yualrE/mGeq6SR/AtilJZ7qqhA7M9+OVys7f5xNT2G9GpqHaPQzLsKerRCo4FQir3uGdc3EGM/G6
fzINjtCdkP7afSwZKEYxlzSbrxehF3rDR8/pDaSCUpU0Bam3ElDah5bR4VJznP0Jo50TyBjqQe9q
DmJxUvlduiZh0zq3N3YueKL8ovFOQg3E3Q2CUe5ieG3m/VtVr8ZclFB8Q8Q1NjPKH3rotwRXvmzS
FUFmXWtevS2YqN150UDX8sGrhN8+jKwm8orOw6T2C1X8fuSCG8yzyly1Yy/yfQ+LH5EgtKZl3EHy
v9nMDrLhMQgQJHziHPjCNsrpOgH6tzjv3AtkOpz6Bq2PeK26ymDFmHaNukKEQPEGgN0Fp5j1IZ4/
RHy8q5ykqXcNayiEA0XqYQVFnSm0rECpwnva8oUsE9onEECLqBwcAWfB7+/9oZKYdOCOz+2jaV0x
fQ4hRJl+HsqUrl/CETPXfmUMC5Uc7BqrHmlqqGQau4oRFy1BO/ON7Q4ucXkeTmeutH2RVDNOr6js
MyS4WT7kH/1ayodU0VBvIQU4KAHH+AArAJ2iKdu6GmfmknAP/0/hA1C6aT5L/alrl2sKk0u9xOHI
y9Ek2At0g5fqFGRRCiRObcIKiwxm0AuDNB/6kOEGUr+2THheLjaGFQIjEdA4mcGuMEMpZETC/W4s
QTxHIRr0xDpIEDYS6L3LIAUgOFJjtfgPlBU8QKTRUi/2dZVnVyOdePaEbbZrkinEXNpq1wXqRInR
wHBBhHMfPoa6Z/bWaVQJbps2MFVshWwyZBqZg5dwxbH5BdhH042gNMtDgLwGvl7gtcr8bIX1yR1r
ZF7s6MjH7sqznLJkxA5TnLZtN93BAxWmraZx2r8xeTkiOkW9gDw5wX26CQjohXsAm8Y17hFyj3d2
sWSMxFrX1elip3TcaUs5Wl0r+wp0z0Siqc3mjwREgjvlMgdKiGdsD3VTx5ukap1vzoJpyp+aZkmt
iSyDvhhC+LbELKRwOSy3U0WCAnepojGz5rI2qt1jEboHTapURXx0as/kqr4WJEDKKkkViHhBw8Ru
eJkH1cWAt2KKqOwcKtXRMtRtFa3FxPEm3CquYYAN4tuy+nNE8HqTyQ7+mDDRsWsZDqw542jZccQ+
ON6irGpEDxBn5Rjkhy0OPZhfhnzLOuiqbkLDePl5plnjNtAWtT4cDjUNsbYQYAO7ipkZ6SDrcPCK
SlyxEA531wKmWW3MUYpu4hWJcpXk62D12TrnwmJ/qzSPAJgGUTxHDjqccIjQXyzOZUUEY6lJnVt/
6ZFDeS3PbQRjWfleVFZ94bNHhkdCrZ2vdAA23haFXQjLslakuIW5ETADA0JNxxJe9De4RCfOR+Wp
AfsQpQ6PHEpy0BSuu6LcEznV8Ex3qpU8hn4FfUcJqk/RDLmJu5IGqMzA1SVFpjnLVp3gvAGl0Adg
6gTV9VbualfyEDUdyDDExOv6HHABbHMQexlnpAHSED/p0hZYNldnXXrW02aFGTkNUhYjxVO3k+7C
ICLhpJrYKJs/SAijnQxt2rM4Y7V6mzoFxHRnQn3fZZ18X7qgFDElZf4RFLD1TsEpAkWThUCFcDE7
ZD9+GI2ah9cornmgyZpxkLE3lc0JRlqu+cK9DXbX8qbMioEhYpqnOnapsjuRzQM5qYsFUGpQt2ga
m1LAuKQYYYi0XRELZFuoapsMh52DC9WUYt889fqp1XfZAQH8wZQGsQ5DS8b/Cn5upu9q4OzRq6E4
qlC4Ucgf8hQVt8syHKpzuwiyKZwHPZ8cz6Tb9H1RqlsfXuJTHHgMW2+Ko6txCfroIk16hwi/wyzz
KGpqXtVHYkY5KV5nXUN9GmWSSOTzpgzbSyaC5e3ESrfPKkWWsyFrm/6znUmKE6MehuzUW2wNOiRR
OQ/HqAC35nomnFdxWHZ1F4El43nXvFv0xcC1InE2mOBkVbOXnthmhhB4W6ZZ/rbO4KJ3jUqeU+dF
wFQYuzzLbkjA4MSU89XdO8LLDqaDabtczMisT3g3dWdLynwXI4GC3JBIcZoOyMvK6wYo1E+0rqo8
KQOEJ1Er8vCOw2X0FD1xAz0rN/YINcd8fodiTYMw2gPjFflN0Q5nXh9IdGj7aXmvHSvO9Vo3bVSF
aXFpxrb+WtEg6BoUIyi2jHSp1vqsHpH1nY29CovIrdTN8VLOSPZFU3lQiRJ4ZztVVKPVEfR08vQu
EJlRZ17h5aeVKasp7v1y9k5Z6pzB0wyGJ5gJllkk3KCDiK7+0u18qE09OjXPY4xgLr3K2cTO/TS8
cU4DRQrlOzUn2DvXC8tzw84rdLufwKgPbhSUCB4XhQzjtNG0Svc9rYjYEV8ubge7l36Ihm7KbwV4
ijf+kOou6tNgeQR/MXhgzdSclgNvNqQZt4tGwUU0nydOXBX51k4PaCT4EWAyCNnQtsf22ZLLDEnm
FUchHB5aFliBzYgY6p2m63zS4QC9AZnGeie1nFErrWQ63YAovJ6ONhB5tKRhdZqZ3WezTtGwwPFs
9smUBLshhMZELA8lYU2L7I5VmX6gCpMrV3kDEJMv3A4ekuDn9cAxmnioS7yKAnZEl0tWsUuZrcvH
FNW+t7VI7dViwoHuw4a+C8kSLVP/VWTj/VpVFBXmIctOC7GWBrU/oc9Ep/UJXowXGSslVnw11Usy
2H6qIzx+8Tb11nlMJCLoPnZelQM0hELbV74i7sVq4ChGw9ExvA2ROV/loVNXHi9qi6NnyWxEMW2x
Tu1S3RRkmsftarhfbnS+oAA7Er97hJ0LYTi+OUeZvvZuaOgNJ5STAR4v6dR89sW6PKllNASVyEV0
OBdq9bWBJNoXX4wFPiq7sYxTbL4pih+o0aMkqdkdy1CpBtduco8da2oWTQ2HqkHV90OatGFQ9BHL
RDojQlzmczfPeRELFOrvAYfhMyR5vCZDZmqnD6gTmmY7yk49YWGxvZTrZePx+jIsaHnB134sI2m4
u+pkmF1gzw4+lTVMyV+AX/ynrtMRpwoCz4M1Igc+PhjZCUisS8x5+DpBHH6sElAR1DdY2QA6ginu
jYi5KuY9vqYnzI91ArLc5N1YHLqItNgXI7YjyqbXed7wY/53N/p5a2EevJnnw/wxcBDPV+e9ipTA
jwnglLeLTnGWbiC6SdU+l2Q9ZRYt0VcBIPkxAxyw9SJs0WbaTJO8Jek5C4uHVz30Y/b3shSot+gV
8CvfRmsmrz3JXjcTj6nf6DKB+dFgrmRZ+slM9SPt1UsIv/8wy4+5364JqpRrXFtk6Xur1rgIXmfF
x9URtje3eSWKGW1b7TUfRI2GVjZ+eN3DPoIQceyvHBIBUDZrYOkgJsnRDX163bWPus186HSI1BDs
7Jo9rei0hB2dX9fJPmZ+o4cEZkx34GkG3ieYxQ0JzSr/VWg0fsz8Rnoz11yAqQkZnCIpkEW/Qy+t
ex004dgxgvsLqoj2MAkdTc8p6hWGr6+9uHwOw4H7rpvqsgUq09lLuRQxM/ZVOjL82DECopGovkuw
qPxhfof6IpzU9ftXzZRjvwg1oGHmgdazSfuFX+el9qNpzdzrNpRj/jf6ozJctQbd3kM/Z+q8k6DQ
r5Ni4sHR2hQTIRDwMlDw4ijQooEBDAOS69c9l6PVOWZzGqzQ8QIGL3w3dmhMoUr3ymsfrc56hkQ/
yt3AmfRsXwVuUzX0dWfPMQF8lGuXBgpfGwXd7dQUH8Ky/fiqJ3JM/+6hoynFQWEv4G6NJ14u+9za
9XWApGPHCLUAYZCl0HksXGhhHN4nFO4UL5yYh3DnbwAox/xvgWIOtHtBiqkmh9gx4ykMVXsyA3/B
DZrDqG0VpdnXks4/vLT++5nAtP3X/+Dfn1uDwgFMmo7++a/7tsZ//3P4zL9/5/kn/rV7ai8/1k/2
+JeefQbX/TFu8nH4+OwfsN4FXPYGHeHl9snCDfHb9bOn9vCb/68//K+nb1e5X8zT7799bl0zHK6W
5W3z248fnXz5/TcqgM//75+v/+OHhxv4/beLjwusDnFOfb/Yvz/x9NEOv//mizcsDAUPJJAOIYxE
sUtOTz9+QqhinIBvxTgKmFjODSDe+vffPMreSC4FPonKphL8oHZvW6R5338WosDpE8T6Pn4KbOUf
3+36+7v//jrwLH78+78aV1+3SH7s778dNuk/Z8hhYBkAVEZCGhKKOz0KmL2OjihJzSpqeah3haD8
3EldQniQf04HQKt+ejR/M9zziOUwHJqUPOBcURoqciwc4M9QlUmdCdEzO9RtFmmiFKXvF4C+3wDD
z+8KwwDLRYNQhVweUyt15a3oFYAQQrsQyuFjl52WKZlRWMqRa4OOu0+tbRCEOE9ezjn92s4Ax79w
q399tEpK4VNJmcTdHpMBITVA3GymMKpN334qKpLdrOVuLdLia9u24ouFxjaKcpU9RVbRRCvV47bw
mr7fNH1prmVQsg8itxRYk5LbDfMLczfmcDyos9l/6MZa3A4weI7XdijPc+t1QIC0FXrzHqEyDmwZ
KR2mauvm3j/JRliDxr3XFnGnSVoCOwu2NsSgyRcF12U/kVC1bACmtds2Y+6Dbprpw9ov135o0ktp
KgrWrm63oaqnexSUmph6qLPXI5oWMQWiQ39/h/9oH7nIP/etbb8Ox7vEs43lyjw1d0P/9DRcfDTH
v/n/435yIIf95/3k7KnJcUL9tJscfv/HbkLfhBC+gfYdO9TTg4MG3vfdhHP8JFTISTnBfMOO8+/d
RLzBPoMODgnRy1MAFuBHf2wm/psAWxKuRzAn/CCEfcQ/2Ey+sQz+XHfQ48HJQgQ2LBZSpdSxRF+K
dhwgKPSTmJuUsoeZQhUYkFghGu89bBj67jZMh8k70RaeUaDdo2d506aCKcymOjNf0FWpe3I6NpbP
L+TVzwHd378aNgXsnEFw2DmP4huWBa1JS/dl1pK2G+5BUjQWddWMMZ2dCXY/vbKX9zlKA9R/JLY5
joAPG7x6HhuP69z3viuLKIeLSOLbtXpn5tLc/PNROMEJQBSD/fWxQoXWkF3QrCmibOmyuKwLewLU
0EtsycN3/fOlYqPGvXCK2hsLAhmq47BTkTbMgMArIkPrYjuaiVyGs3b7RorsrETHCIpp5sm32fLC
7T1/ZT8G5qg3KsmAA/1LCt2Fo518qJkvU1btFkDFTnrrlVu69C9xFI/26u/36AvlHzZswY6JFqCF
G9SO+gK+MuiyuGFFHwYN4MlbvxJev2Rb9ZcbU9SnONy5L1UY0mO+dVjnFS1gOR6VS/Z+8DuyUb59
WiR9yQThefyHJwh6EYZADxprn/NjBjOqG2XvdzqPUuSwaFTmNWzfJ3/TyWaKBZmas7BPl3+UtH0b
NCREwA5SSJCDj/HwqT/mxVxB9gJCvUENfzvjvlIHiPA/yiZ+jAPBYhFQiLNQcpRVjCGj4UEnJFp9
3T6g8t8CTGCKT79eY994bM+mP5rCFNHY4Q/BqEfDiKJY2MAU8IjF4CJtWAVo2ujv8qy8hzrMRZW1
SVX4O6CR467r95gue+iJnKykvVhCV0e0by+5XK9//b2OIqnDq8Ue6zPBGOHqL5JxYy4aANDgzV6s
AshOAfmrcoQj369H+ZuZGjIOIAGGoyAI4Oj4mQVL1qJWKB7mMOjoIVBDKAKlSFhrYDbAF/gB/Hq4
vyxD3BQiYew3weEg4UfD+WFaeqoAbtArMm87+eoDHdUZ3AZPM9G+5Mb094NJEoYBwlLc4fN7E21A
AWPAYJNfN/saMq03NG99GZUeZ5uUdd1LU+mvy5FhFVKoBCqBI/mYyZ2KuegniuU4hlMH0Lx6sFSd
Aj09xUCtA06384aHPFyi2bJkTc2a1KTc12A7R9WAmpmf4dsuTfFOe+0/k2I9rCYE50g0EJ4DOIxw
9fnTkIdzE98Z7dUMrWt8JRIzXi8nv37Bf51PGMXHUwg4Ti0gOJ+PQtNco3MZ6KizRC5ns9HZnIwF
+D67LM2L8IX59E0y/fnixXhSUrxe7AZ48M/H41NKukZkeWRIb+tTSOhJNAklWDSZr82ZNMPwqRDQ
zY69HsxA6FMp7z3RgGcmaKi0/4iw9v0Zc0YPkRb6n/JYTGZwTabqHncPcD8wxNO4unk/LxwmMr9+
zH/dHBj/eaDDRPyJvN4WwPxNGgM1XVHtW0QJ8NgCTP7XoxynWd/mDA5nNFIZkQwye8+HqWYAZLoC
TzfzSHoLaDvQA16Y6q89UNxzhC6JfDfNhcv3EAGclhN/KHoARhwkr1644b+bV2BecUaQw2KbOnrP
La2CJQdOB9b13pos2Bm3YGsPSWhG74UUln+j5z2bVIfzAK+PMuiwYLTDxvLT0wUpzYN2ti7ARphs
t6/oCOqF34e2xjbZZCRxuQrvmT/DrTxtbTDGgKjRDOeUoOEXih7J27xOoQMf8akZB4pDpV2XOQJ4
V7XQGAm75nMPAExwiWaaO8CQteZzhMgrA6arQMXrcTCLo6dB3RQUfImcebGd2FzeeBOtgEEA5YTc
6jnHEdRMne2B6hsAmN+RHpyCA9xzKr2ELmIdkhSePZfazJkfO8DSVOytYz9sQ8CBB5Dl5DAmUz/z
Xa1Cz4uNK/IvmZeFQ9JYL5NnHHD/LFEUeDd8haEsd3Av4Wglo10ugT9Z+BiTHCCMZCCg+ewgHILq
Nla8+IDQiNfnZV/1bAfccO4i3tUAG0Q+H6dKRnMVaBfrEYwjLwMgCK3u9AJ0kSCrbrQ3LoDaErD4
+uKxMA0Fq2qqdDkeIBv1GPr7JaSzp2Pd92pRifKy3p0EbTp89DsOBFNd5TcBMN8AFNsa2mJFjwQq
7nLfLEkJXP9dCfRCtiOFIUHsTFN+GEF8+QLWiBmhGlpSk6CjBi/jESi463IN0se8LijiANemWYSe
VZWfMm1gagGCoCohvdznMgECTOeJP4WjPpUpzx9HiAT3Z2uDcApOo8PC+3hERNg/kMnvLMDulfdo
eaXWIFF4bLLG4SE8PGDtd6fplDWeHwWp519nISBfpx08nYYI9VVXJM7MkNMHfKnarUuFOmDRDAsA
3JRnH7uyBsY+BfoMFvKlRzUsYarcnOnRLO98USu3BZkGBBA3p/4+6/I+RRmxBSMroi26IUlf1pRE
hhv0WZySLRCb2s23um/yOvZgD3pVqC68qcNgFtu1JGs54KDNZpv0EzMVKE6TyeeLImg9wB3X1evn
BoGVyiwGrpoKMw5VhfdoXIR13AyDuUGpZPTihcv+3Fo/zBNERjS4b/g6k9sJXAQbAUupw53xAaoG
RW7IRmjSwmksMTQbyF2pZtlvFAP9fxfOFcTCTn0g5ht11ozSevlJgUMrP0Fu08g9mDxgFE3aVfVu
LhS5DjxSfJpoMegL+MSFfdKMVQ66mVepS00BdcYdeWDhAB4DOBpOAcBRbLY2JhLLlHpRvlj9JJYq
raNS2zlEERzZVgTcKkj6BStoFaGkBT5JC6hhGmF/kGkCyCH4XCEDlHuruzVYI9mgsxjJTB0uSX0G
tGVb4NEBvY+ePuOzPydoN87lXioAYBMQsdbzwpttG3UoVOpkhEZ9nxiQ7q+Q1bXhBryHNQNMDYp1
UCAEYiayJKvOJTh5aQRzKd8kqQFAJbENn2akmQABxKluFoa2DJQxojof1o80XMX7CjKvE9Tox+ok
Bx8GyMHGFGUCJJh5BEh6Ch/LtVvtez8tKp0MoPh+7qCRhVWw9pLtZOaD7dD2reCnqg9MsAHKpu63
vbRIpfuq5h/GdKjotjMrTh0ezp2XpJIUn7UKq3FXL5rsGfKPZmOKHvi3LiilgOkOm8MIsNCuAyOr
C2SsUVyRUYAFvcRITxYdqcJChdXIvLu0tPUfIJSBMt0gUxVP1oFCAPWtALzBmtYPJeAbIDLWzOi4
5g12Ca65BSx4GkfACNN0Bh9iaOth1+pSgDUH+8K4khxoM7maAjhCUCF5PC4Z+CZNNXTL3SBpyVBi
q4fO3zGmG2NwCd3TrS170m/cWBVtNE1zfuWtMFSOM6yztXw3AUWhyj3Cf4Szmy53vcFb7NGxQMk6
KFLRP9baCJg80LGnesFc7LHCIDwxuut5zNiJZ9f2A5xDqIX+j2iKJICySnmqW+E32HGqedkAwE5y
E/cyBLg97nk9SQEQMxpQ/i5kC6iU36PE/6v9/cYOMd9/rv297RFdf1x+rv59+8T36p8n+BsSIN+V
gWIMkfrBm/p7+c8T6g2gNigIIlzBR8ghfv+jm8DJGwDIQaeXLJAKmwjCwT8KgNx/g88oGCH9uKj8
JwXA52EY6uyoIFJgfCVFVQqmGeHzyKhFtOD7k8eA1G7Io60AdnRr1t3j7NcvFfmfl6V+jEXRPcEd
oy513PmDi0HO866EqkcTQIYslfn1yAK1hX6A27nMc3dl0bpY9CBE/PROXizu/RgZY1JkjRKP7iiJ
UTPilJHlfFNmHSSKRa0jA+zrrwc5Sl1+jMJxg0oFwDgei5XREYgdA8OjzdSP+eUhdYimrvfuje+V
yGdSC5gbwJNLpCsAMUVVvs/X5UbPLnuhnvO3L/WnL3JUOa19B02GFl8kF+rOqjlq0vGi/Gd90D9u
F6kE/vgCVeznUwdOYLn0vYrDbgQFlU6Ic29GreHXD/Vbhv1n6P7XUY5e3VTRSSP4xUONScwTG7cX
XpzvxljsKP6mfTxtacyiPq7iIVE3YCzE9Segy095FJy8hCM7frIBlgg2TZQ6AlQDkUU9v2ffX0Ac
cg1EdZgRW49V1SWoPThlIAbwQtbyPCNEwokS7qGOBQK1EljsR8UOn9sMfKVihWYfZZuyaa8WHH8v
DAK/Snzjn58vhoEsPwonBE0KjHqUeBLnrcYDZRCw7bkAbNtb9LpnrVtQvNDQCt35IwCRO9Ah/U/g
y4ZrxBAFmw9DBvZOGQVEDeMJqouAGgqUIHQ0gydmdiBZIbkpR9DIfPBNiH8lKq/MYrAqaR73oQYL
j/iWAtePKrY968G0sOCGt2D2Q6xIgqrPC5BM/WUhiHeLsayAiq7Ywf8cD+YEzXAwUPN2uVQ6QMwq
zmF5hfgB8GnUvryyC2IbZjMFwgBIhmRSbnkbTEMrQSnqUCuA895Q7fPD3zsDdle41/1sijvOGgOI
/wQVPCBIEWwlHtrv79LOpemV4y4Ldy5EPTrSixi9iHm5V3xG3OWTyE2GPkJzEmGergwpN1kqIIjo
1cZ7d6j6tokO7ZyAMG2L3eD7aKI29SF6XlehWQxbLX+3dmFdRIUAFSvKUmnBAF0K6F/olD8caGE5
KG7AyM/QwAC6e/W8i2oN2hJ4+kF98dvZ0KuwylwXI5QeWDSPKZgRuqK52whHvIvcp6rbTcqOy2YC
A/xLSArA2ncBlGfPMm/B/QIob9OtxxWK3OU8VB8hkCqgFguw9LIFoZkhowU5HJoXEGbY1JNtkGSm
Gb1mPcvTSMpFXXeNba6HiQc3PS3lJ/REOcqP1VDdIouiYwRh+0FEecnBHEwXuY4g8iz2q5557xIB
1LeL+rmu68j4erov0Teeo0VOK3D0OlAq0rTr0WVFZfczjk8JVhgdu8cc/PM6tprp+zrzVBPhJPA/
e0Cqg3hdg7uJ9Zp1yN31EiCGzrIqAhi+evRD0MIjB3ZFFk/g3X8tZb9cdGmefs4yY691va5A/Ocw
+oxZ4MarCdIb75eKYBfPTJZd5ZyjkBE0pbpB5Y8Ckd7Y0QDu7Y138zh0XyZrcnOypNPcwsDL632g
pz39fu0g4IiKIQjIkcrRkY182leXg8kH8Ek6NZw7PgI7jVxnvGGOA/QP+vx0yTM+5zGiZnfXs3LI
E1A17VsFyvBJ7yRqB6wKJMj0qPnj8CFgLaHJ5yPEzUdys2gIgwHu3Zs0BvPP6UMqx2kMemhzxbw+
B2WsCrw9AccAVACXcxfZkvIvKOqP5KwNa3Lhwff1AzO8oztMM3U1dSN6WgPcvobYBRX5IMODZxaB
iAlQ/I3x0UUcsS5TAzdNaBDJb6pY6DP2LdSa8PSLqyY1y1tMqeqLzgB2T6ZsgRu0AaUEm4zXFbdF
RvGYCj+ltxADyyk4q3gNcQe/BImOupUXqaj9CuQ/Pjws6HJfGLAGRZJjxtzWaBeN8QpR26cGjAaA
rwteYt4uynd4OMTgRGk6Jvd+V9RngvprD+Ybah57dDxXFNBbAzIwZQ2vN34ZAH+69JNF3YY54Onz
oep0QleU12MUEKCoMQlAzjUV4zUYk8jvKqW6J0I85yLJWZ5Fi0fnc4E8Q5znZTfYqNJTvmyDPFjL
re0ySPxMIswJGj+p8KNmFKwFnwUL4cageHKAqbeL3esagiMJA5NWnYJs1ffRKjrwrFM5E38HRmS/
ntPeC96Fa+1YjBxsvNPWJ3qHhi3RcZof5DM6lOcqCNoX/XphsmK8Xj3NDnoaUNOKWGOvRAY6Buhn
Npj3dQp+zmY1VnQxiA9dsSfL0k0x76uZ730Q2LoI3DgQVzIJNmK8Yu/DbA51eCdAgMiSDvnTFDek
IXIn+6nANthLD3z2ms7jjoUZaLv+wNMpzpY2R9qWMQDyZnh7QP+kW3EC2cAQEi29bCDT4UxttqoM
gmlT5sR1+3JQ071fCpB/ra6mW9mbnMQaTWt+tjI8Z0hfLLPFQaArtW/Q9F0TVCTE9cwmsA9MMMMz
CHIz9RSvTd51Ccjfh+qkaJl3Rh0DW6wu2nFNwGfxIGXRm7eIL6ENpvQ4XhKkzhL2kUWlNgAEIRVv
UR8kmwoFgSGCxHyoQacZaAdaWwHssihb1W/aTFRN3II4Wm2AYmPDvSwp2BM4OPl7MXdzsPfnaQ5v
UWLAA/OapgOXEB4Tczxqk04R1pdoY6wcAN8Mzu3xxOU52E6u9TgBagbCgmArDMUFtlUU7VVv5Im/
sHZPTLbe0cDkOgrHVNxBKAjqZn3KGkSmS9cnAuAfGQ2zFgKXYFVfnCs1Tl+NLYMq6euiM3GN8xzc
u7Wxwy7Ie9+eVuBt+slh2zERwb116IIE7L3GfV4tYOk+DENjlnNPe1AAhZUfSJRp4fPzDmk5tsE8
GMrtAeXyHcn8f3nqb79OU2OdV08/J6mHX/+Ro0r5xmdEAWjyDbb7Iz2F98kbWAogtEcTlQt0hv9M
T2mA1FUB+hwIDtQEfvXP9FTIN/hlJLYAOdBABLAL+wf4lKPoFDAYhQUDuFtwKNuTY21pHoBDiZ1y
PbMLCGpww/hfzs5rN25kXds39BNgLvK0I1uy5DSyLZ8QHgfmXIxXvx96/8BWU0QTGqyzJYyrq1jh
C2/w4Tp/h/BSaE9hEBf/3s42/nYQX0TDqg7MhHfMtWg86S69zev4Hi88dEmK1AF81qN2dBaYquRT
eCLc3wnYwr6RHVzHc8VnjahLzbqdMlgQgMg9Ep598w7RpV1btofbv2uZC2iQ5+iKkTaTENAWW6Ra
ZeBPA3VZylOCal1MaHCpAkVsNKgXi83Mwfpp5gwuom/Iwl9PHgEgfUjdSp6NSbTPA+2ZL73bU7hO
qi3Xzrnh8mKdgU7CcQKlYpHfW/QpF3lUMprxRKEP5nGjEQCrvb2zurY+ZLqe32UYwZ9vL+Bfcfbl
gH/nR8xjoAa5/LBKXBGf6gyYEfHotWkfTZ6dfWEl4mD0znjoutY6yzh0jyHa3feWVZdeo/WIQ7lB
dQpwlvlRlupMT5uZtD4CQQcgE1R222iYDgqRHJdz5uwaK3MfhB/Y0F6jwgvq0jmXRIHHqOnExXS1
7F5BZ+RocogOSMlXp7hPrEcbrtl+FBn3PzjB0+3pL/cPSatJQmlZtHB1R9MXSXQhM5FlrRucjDJU
T4gnpaei6Lu3jkKdSzM0d64FGDRMF/tnpBrm0zaoTqOd6Xtgo92pVtp6Y5TlLgWopjIX3UYLAvT8
EgQw1UqiW7wrJynd+guK/8pdWln9ZxRjtgSHV4aam+zk4OA2wFEtjp2ewPQPE988jYHIDwkjP42Z
bI/OZLafbn+htaG4bAEzga0DcLDI9osMxngE8vg0zSbCVW3FB3PKQ9740N1oAr/aDADPgJ5xsfO5
NPB/18c8JqAt6erbJ5cdc5ycsj8grLwlKz7XDV4eOEh6gAV4A+at4EI5vh6FYlfUyN5tPQGu8A/y
w1O4R906+pOi3dEfJ2K4z27TuenGVTkv1MtxecoY2nGARKAYaC1ZeaoequTunX8OkMwxdzb+kt8g
xSMGRr0q+iotUT9HvHpoCGqN7m6MvrzXuNh4FHUX6BvNEi6c61lnOOaUndmkHuK5APxQN9Msj06O
gNNdJ+onvXODLWzacqWhj+vUb9EHsXl2zeUb6WRDnaFMaJ+7qog8LtzgWwm1f9/QVLifnKk4gp+X
G4WjV4OCunP02SrSEsBDlsKvcUFIOtH08OSAVDbyd50IT2rXTc6Rvq2t7Q0/UJ6ptubBG7cvomeg
xKhaa5QemfX8CV708q3Mn+BfoRiBehhNZtUqHqoijDaAH8vz+HeUGe7Hs8tMl/MDIh6MHH10KWST
3WsZAoJ2akl0tYYta+LXQwn26YzgAdILO2Bx9NFfoP2ky8HrVZNSl2WE94Bqo33e9umbtMZ5AzgV
vAIO59KyqYwsjj4EUlmEgGk8pF/qR8tP67NausObuGv/O4rLs+4g9AzQdQmWVBxXDQTNak/LRuUk
+6j2lCrfCNWWtxhToSpqYf8OrkPwT15vg35qe5+KR+/JqAWF3xdjvuuot/26fS+/3ueMQYYKQgXw
CF2a62EKePuVqaW9p3AK3zeDEx8xvu9OlBnjT5QPpj2R6fjz9qDzP3p1hzE38EaOyrU543cXW1yz
UqRfxmLw7NwMPuI7oxw1I6l3cZZVh8rtk4MspX4Ed2dfpBEVG99vZUMCziQs4wafX7/F8Ak4JYFo
U+81VqQc/TJCsqkPgQelld093Z7qymecca6azUTBwf+VC35xmqtRnRHdWu8FeZSkuzF19b0b0Cja
3R5nbU5oSDOEIAZitOvv6JeNgcwFYl3DaOY/WFHReE7eRNqZTqlRXG6P9qoVRLzF6tk2iFaSFrbQ
9XBN1MpIGKnidUFvOKcwtSvnAwLixZc8UJTHCYPF5jnOXOcfdrHzKa8LAyhbqPYo3LapG2/cZgtI
LEeSSJsHgpm7OrIRywAwGOzYjKkHegHr0O30aOjcs0IfLj3pE6pOWC+PVnOMdCLTA1tD1U4JLi3l
3ox1oPaJP8j8lFLUGpApmOL0EMZS+YIa0fhBH3J4sG9ePzIDEBe8azyor/KwwRYxshnT6MV0Ln7l
PgYs+yifsr1uWYgQ6EF8cjOneUDXrXo3+DL8WER9+ShNMRxv/5RXF8DfHAVYNDyNee8sLgBBfcky
s2r0RqMCrZG75l7ru+hsZFn9zQdp+w4kU7Sxf9YGpUtpE0uT/tJOWGyfqi5FT2XTcy3k6FoSCZA2
Y9R6LtM8FkIfjnIwgy030VeHhLm+HHaRJkztJAewNqPX6LH80lSxM+yDpCn8XUf9aAuMuDoa0FqQ
efS5ebKvJ4k+61B3tjV6SBJ1sG5FAyyxoXGjU9jaOgCrgxFd23Tw4Ogt4+sQ+dNJNMPowb2qd9VE
C/asU2T8YKDea+5jNfcQ4T+VpUi+qkFfvjcHqni5kewNDIt36dBFDxq5RrpXUkreG9HUfPtcXfgs
PMEGTaD5bqL6cL0USkRrq1dj1RtNel5h3oz/wHlTELiRsr431HQr3VjbYHPjH/4EiYC2lFHwRRw5
ap+pnpUCr02y3H2g8lY8lWYVHNvaMGf17i21idVBwUHAWyQyAEt8PUsVsW6FTtfkVemMFsxjsz5a
nV59ztxR+RB2ckSwtTDEW69+ANIqruY6X58Cz1J7Yah0EiEZqV6EBJu5T+jCKfgVdM4vzJTqr2++
LsiAyQGoosDRXAJslcH1sVoUozf7RbCJJCpaVmS3j33Y5Ed+BxLtJez726O+ekWZItBWyKXcFRoN
0+uVtTujSI3anjwVrTCaG5pZVXu1j8WWycb6QEDLoaxZ0FQWF5MDrNVIqcd5Way2IIqMxEsHRP3e
Ph2bd4pJEWpAMLiejgpBfNDQk/dQPwXoaSGUox54ZWkI3h7oLxticfBg5fM8AtogxFvmTjlqkQoM
Bs3TjRaWu6HlanPokaYgrvOjTDmIrI+eCjcCkNpPMkKEtdYbBIhDQOF7OQvZ7eD3J5GHlhGNgds/
b221yQ0olBnEXLzc1+uADnFeRlmpeTQTSvdQxAnwHNsMp62SwMrtSOb4fwMtHjnyS+Rf6cx7Vj7k
wJ7zSgEpOlTpJ62uKLventb8sxeLTjWK5oc9A+xfEReqSrYFmmxcPooi6FkYylc7lvqlGYbsc2Y1
4n1UY+6Azqax5W0xT2Q5NLOBhg0OnPO5uILowCZjKrgL8AjL/7EcVJr3Nbarn3gWzADOhqu+CxR/
vEPup9yPXYrK4O3Jr3xTOJfQ+W3Yf8S8i6UWQCtgODeqZ2cxmFr2W9Mj7t6Ub3MF/hvyCYgUEERp
V8LHm7/5i8g6R+EsyRMpPDWwzANqhQPw500AycrLRa5CFY4Llmr9TGJ9OUqDooh0EaLwfEtB8svN
aFIduj7KfnIRhcm+mXzz2+0VXNmsgsSEIwuv1oaSfj2kjtI8SsgpstVKL4BTCFQhQYncSRjqG5mQ
9pfevtgwPJEwqrheCVKWNENfia0MThXoYlUmv3S3UL4CikDjVWqy+qioKLo/ampt5GfHKmV8jloE
jdFz162fMqDvd6I/b8fsJDq4Rztyki9xEFbFgS4XWUeE0HS9k/hbO8cuNlC9z6MaZezI12nqdzSg
9yqY3s+FrqVfNSXKHtVwaKpvBp1sw3MTbXgPDr9H6rWhUHKATZbZ5zAoMaRT0tgwANcoZn8f0mFG
FNaszR5VVDDwe8vJNJDxnfwDTakqMMmwFFQEEQ38UilhpvAhpRDotjXFJwvWu8AXW1HBfDSN6I6F
Ls2fnev04x75G5ntqlxjSfpRcb+1biaGvWUOSX1IgMg4p4Ed0u+VLh7qfZYY/nsaGV3xKQar5B+E
0dHQVajiIOIfV2iGm6RF2DJUju4fp9wcvmsyVOT7GKTsQ9db2Dqi8FF/j0sCxn0qNOVHAyPCuYwZ
hJVD7VrjF9mV7T+lzMEkGM2k/WNEsfJ7rHXzJzyhuD5rqA18tN20RNAAd2HE73x0nA9+Qq5DnD1Y
xsdUs+vg0I26j4ymqowYSgT2J7/EOg/rp8D/GeZyELsu9sk6VL8THnPqnpAMtvz3dhtwi1p2rFbH
tKgzsIAanXAQUfqMxu2VmuZ+nn3vVZ6ks9E46dPQW1py9Ku+/WXikRV4qIHS5c+0JtTQSFStn5hV
9MynQu74PsyQdt6LaUBbMSgSyvm22ergK1p+0KnJAqc6kS7F6UdMOYp2l+WVplMLBVmPKICh+hcF
qctuL3W1B8pkdEmzDzL0nBM0VNTzwD7394WeYeYUVL1K+x5Bg5+FBeaLFrbWi30i6i67wwgg/TFk
7fCTUGq6jCJx4Nhoeg28Ua9q41Q7g/9vACH5X9OQmXYq6hbvBNRslfxYjI7yTQlUGyxok9YfS55T
XtNW5Wewz4Kjo0rUZi3F6CEpqQPtoT6dha5m7c4//w9R6R7IWGXwjDTzP43koAuvOkJA9/aFs3LH
kTFAa6YXAJZ3WdQlT0HtVWomvSMpv2dJkH8wkCTvDm6VYb5cFwKiyu0hV55IngY0N8QcTVpL1Y0Y
SZ9K8fEEMHsDWFCtplUCGmsIv9XB0Le7wKpzr1aMgHAS+cbN/Ht+BxfXnmvyZhhkIzbVKP36jrWK
uhwRGza9TJ8qcWrGCUX8EBumD2DSq/upz8tPQRW0fwBqIKVoT5H2sehSMG6312HltXQhd4O0pAXt
kLBc/44M1n/eq6XuSbDVjzWFQASRISLcHmUlMaGRRGeM6c7NnkXjahjByxbokHk6LiQFtNwx5fV3
1DaboHgmeboHeyX+DUHGFX9uD722t2yKvvS3KZTqy1qp2cKHYs/p3pjGVYbyvDWeQeZMn6zSEeeh
sZ9vj/d6qvCv6ccQXbsUhJYtLb+EpaKFveVNfgbILOwURGurXrMVjE5MsF+YYE5ASyYl2Mr3Xw9N
jRuIgUPaiS/QEjurEuJGFQa9lzJp7Gnfafj17OK28/VDVgj0lVs68v1ODyFJb2hNLXiPczBEDY4o
xaKrTWq2PMJyDG1ztOPsYkd2GHid7eCSlUd5Ue2MgDD7KEE4Q8NQQCp6o9Ma/f0gJyh8pprnycZ9
8jqAmZHoBMDUV+nILgsfiRJVBnT75FLBcHV2bgMvbgQKe4e6rfPj9vd+vb8Yi89NdYE9JpZbuwys
Ki/UNMFux2iPIQrnR/rD7UNo9u7Jcrr/LwJzpSX1Up1o5SPPXcW50kj1+lX7rc/sKvNpj3lRYoPz
zWvf6/2+xb9bDGcjxh0tAky4EVOvLCj4aFVlSdnatDevbwmYq8AmoFOgY66mj4QuSEOCKkVDT1U3
vt3rC0kAlyaBoH9CqWapc1cHoS2kBVy4sEr9pAAeu5PxuNXjXvlq/NMwRqwZhYI2zPWENH8iTShR
QQeei4sGBkqfm7DvjlGv9pxNLdyoH8zKVYv7XgDY4QiyULDJlxp78TBBFCNfoz6sF2AoQ4dLj0qG
Ud1DGTY+FlXe2xfYomAeewzT/XMcauH7Br2ID5FiFsbO6QfacbEP38EfBTA/rTGy9CHWzdzaQZuc
2nMDrQmdXNn5jyIfzWfpj+7TBBN5C+6wth+w7eVGRV0PyapF3txaTeJOWF15QFRrdx8WppmfYEWH
H6rJkNbx9hFbGc0hO7DgBdB2RrPj+mNFo07ojkWeh1IrVpVS86vwCJpJAEAMrCHZeKxWhxPzPof6
j2DPYjilwa54UhLfK6vWwcUszzPlSHEaZ4Y0K5SNo7Wy31HEYVfAxtfpn8x/f5FFVuOMHg0135NZ
Q/gedPZza2f1h9tLuDoKu30GHs2qBYuk2K0ZIU1H3yuARRPsJTiQPKkDF/rGQK/jKsG2QHnEmfut
lJ2vp5MIs6vAZPreNCNtD6QjOtE1FkF102YWsEe7P5bOEL6LxinbKj6sfTm++9xR45BR/rgeHLMZ
Q+ka3QdaLaN/qDBI/RteUvkTqGuz/Of2kq4NBgICpBMwCJB6iw8XNE7Qu8g8e0otlV1XxWicF1iH
XDrNjU63x1q5rpDHoJ5Be5mdubyupmHKE1MbFfTm3eyQdlIe1EDvMYsb/x05Hht38MobQ+vaBBYI
QcZ5dQdbqpSDm2mKZ4KOea+rgFRtPNneNQmsiRz9gEutZfbGzpm34HVEDFKNLj1xBCgLbWbkvTwI
sgvlQJCgcKdkGCQGmRr6WKBpDSLKdjOEBxuSpbszsBb8oei+c9abZjQ34pi1mYO4AFUpdAHqYv7o
L05jkg92Ztmt4lEgRbQmLHxAY11g9f3JSLtRPUxuEDR7zD/qz7c/8doJJRXgbafaA01wsZ04imHX
NpnipWhe3mfxpOwDygUb81sbhViYLiUYRMZaXNyNUk5W7RR82WQMkQeg8WcccuQ2xcZAazsW8Agt
EDAREBIXEYON3EBioVKAtilVq9iV5d6Nul9mQG23DrIt4aO1wwiGBEAEAE7e18Vw0o3itMQTF8xK
Yx5Mo2iOg5A4kMXdfzgcc9eeCBvIGgd/MZRj0VLXW8wC2kQCHcNBo/2ohplZHZKsRSc+N0umF8Ms
f/slQDgLEoOAVsycwOu9OeFVksuJOba+lB5tWyxZtMl+SjvqXxR18+PtHbmypnPF3nQAGvJ0LMcD
Uw5/iT+j5gE7SPe12cvdgSE4Ns3bH0HUNrlpgLPxvxk7/fLYAR7IDS2tXK+Mregx1fPwrrW7+Hx7
QmtJCpE6WfeMzwELuHjZbQURjdySLq5ak5xw6kDOB4ZJaE7H0Vdr5RQqWVRdhio3sesKmq44hjmM
Wop1w5hu/Jq15SX/p8IKyJIjsjiKAdCIvqA57wUJHhlOE8tjUGnBbzewtkTRV9AShDMUczkiiDq9
it8Vw43gnsSu5yhqeWdSTTsNox6HCGdk5X0q/XwPqQ0oYdN1uxLEzFesEoOziKtpo+C7Eh8QWPGJ
NXBYAu3n6y+dUsHK6mEORBr8PfbYmmFK29bdHTJA2j5SgvQY4f0aUBBTqsPt77+24vR5SC/mg8vb
dj12BNJMtBlj01yCZNHbA3Awh28tLjbM2i3Z6PXhoHzSAAbZNEtWvtzUULFLiKwWYavilpfQHgzn
QB7df+jLEaPl23PTVl4u+hCzuCJoKp7RxXaKe7MxY8f0vSbuM2xLqblUd0nQ+l/NJOmKHd3oRD/W
GGxO8BVRQME/xinViz3a2EJhECV3VZtCanNwstC4o7UsO6uyFXcjvZ5+1/p95R9v/+iVR2LOIoig
OI0OUeP1CvX+hDVRx7acBPh0bRgUrKp1Y+cDltk1qbqlfbU23kwcp/IGUIly1PV4uR8FgzqFvufG
NbZ2LlozyAEWz0D0sJvO487aUrx9vd3BmAEHdyAWcI3+/Wov4gnB0bJCLYMFNcNwzpA9on8Qnq5U
aKZSlgcy6zI/AgEyP09N475N9GquyoA2+V+AJY8xQ1xPOASo28rAEV4VBM5ZCdP80krENm5/xtcb
nVGAb9NKJm+nxnY9SpOCR00QdcLtNkxP2gQdOKuBVoNQHDYuzdfxC0PNvXEiJUjN9uINDMeihWzL
UClOgXsXOL9X6l27Ef+uTkjA/BJQBEAnLi4pkKnq1Iz4toYCb73GhUtWd6pxEUr99sCFCRGREXNq
UAfsxZ2kGwGmUmVPd4MHaO/k6njEjQsb+LHQ/susKPGitIkQLXfF9WeCCk2jXlOFN4XDVw3HbXDT
fXN2krLfuORfnzO4STNcmsBvltdYrB86jFEy2VDqRqOQl0jLnZOa4eMzYK8IgQf23+0NuDIelCLk
v8ECss+XFPvZOT0HV8QpK2z1rkDLGYbt1Bxzo0HAwEZv+u3jAQOZl1F34A0tPlqe5DgbxhJjSRGr
H1q63B9JparmnZ911k/Vh1+4kRyt7EiNFaVLOn8j7pTrbxf0sk5apXS8UGnHHe6p+Iyx9oexHMs3
v5LOXKInESP6A5K7eLaERNodXzzHm/LJuQst2Rzoeg0HXLO6jaFWTjNlQxgZczBA4rc4zYlbGbbk
7fGMjjKtrHGIHGql39j3a7vj5Sjz2r64gw30qSAqN45nOTg6Rcjz0OYcu38w/pIegnT2f9iNNq1s
dB8oaXMHX4/XE8iMNLD5VsWEg3VeuB9HexhxkS3yk2nG6tvLHnwxmkiodgK9Q2P2ekDF6QRFvsLx
ROcHR9G47ckGikdjb9gif7xO0umYcc6oDtg83EuwZosPNHFBzlrWuCbJksYY2jI0dLIp2U+Yn3ml
Q8O9otx1sOJa/3X74C3UtP8+aOCVZmACydxMQbmeqsRkOUTtzPF6EZulF2lB8tutptY8JJEj0n2m
Yzb+YaySusetUMcTxB2M5jNq8s1dSceABnsfxtnh9s9aeeXhUZJZzLEX0fHii+f1GLcIAgpKQRZq
cnTptIcYp7gfbVs1/Z5Ou9vsHFw3/2iVRdf79ujznK8LJwR8M8iKTQDzbqkwnoGPtiuXKMqusY9G
xC3aQ8JULrdHWbuBiNNmHNwcZS7rlGEgcCpQJjZZUo2PWDTGx7ibVQSH8uftkVbSNAeOETJCM8GI
Z8RYfGQ01SdqLo4HygMtCMzX0NO3AuwdB2TDnk3kPXC2dfHlVlXyX1fraXBLHNdv/46VdYWtOqPj
AMpRNV38jNaIDFgpo+vl2E8/Qo7Hp3bM34zPt5kstUrCPz4dCJ/rydY2ku99rbmen8eoe8wFi34f
jo7cMjp7nSAwEIpWhDMs7StqSpgFM5QkoF0UqoV/SBvFqA4oTSZf0hSlqLs+TqsHQ5PqVj195f6l
wUyfhUwI5K2zeFBGnBuavEjZn2mivUPNQr8bRBg8mEEt9/no2Bsx4ur+0Xi5QPWxqvYyxxSFToyY
YLuWmkb3nOBV+2A3oUOThHJ+2PvD0YqIUSGmumdU9LJTr8mtzbM2aYqnlEdQxaKqv7gSBlNOUzOr
3rS1lTwPcdG4Z1vMygBlbpjGkf9jSjYenpUjSghOuRbq+PwgLBaa3L83MpeHzpECZ+8JVWW0SMtT
XI/FxlArNx7IUWB2vN6426nz2XnxpqpqjxfuSGJht6Fq7rEJTZ7bKW0uAzCOHKH4QPsA5MQRSDf6
6eDdPplrE305+vz3F6NjDoZtqxXywgLjeEoj1/zd8DRYaBFa6M/cHmztGiBjBJsCGpca/OKA6jQf
TeDTjqfoffEYmUn/DrC+vhEyr02JHIrS3swj4dq7npKa4ElRtiPX62jVR9OIgv0w4u8XVqX/HyZE
M40MmMsNw4xFLGmGwTSpKVGX38bVJfGn6ODkKMW/fdlm5QIENOjk/i/u78U3kjLuVTNPbC9Ms/A8
JVlxmKKq3NiHK7ybmW0zl+tBvNOZXpwzaspDOdmZ7RUYssO605pPeBC7Ow449rtmYiOdNKKupQ/R
oSl9dacA0n0HXo4+otkqBxV54J0QVf2Yxfil+1NsbXzZtXsXLT6LIJcKBxXx6y/rdwiQ2SjVUHTQ
sbUvEBPVDnjGhupxYLdtLPvq5fdyuMXZgDGaRWoQ2F7ZddoPX5rGL0h8MQy+QVTqvgWJeSZwnb4J
o0qt+x7tcfMwFE5cbnQA1nY0OTr7bO7bkgZez7sw9dEu7c72lD6W39wQVTIga8H7xMrDjV2wdkQJ
vFBxY52BkC52NF8+tHNnFBA8FexkG3U6BCEwz9s7eu1Kdy0ThUM+5QxSuJ4QCOo+crjTPExGBH4t
jn4wAItR5ijyD5XZbflNrmwcg2YQxQ6+B1H3YuPAfCtl6fo2Yf3U3vsdwgn1lCmPvLTDfsBABtRY
s3Wxr3y1WTF8Bnv87aAuUls9cf3AURjUkKm/S/JSP/S9Ynl6a0UbNqCrQwHBoPhHFwWxzev1RN1r
irF3FV5gRyBZIl1/FEUzELEjefTmTwfT4f+GWuzFMJw6NDZCNkhUunuStujQlbgnhE6DaFdQyMPt
8VanNsu60GSDdbQs/ZaDSFsgxoCayxihcVC+KHgp/VOBfvHtkVY2Jc014kf6PaTtSxwj+u9NBagr
uPRFhCpV1ONz3jjyfuqdGA9US98IrlYSQDxTKGbPAgAc7MUh6KBsGEA8gotRC5FepN/lT3GuaQUK
eUb/3bEHNz3OhO9gR+ddv5dJF29kIiunfS4r4Rw3w5EAjV/vGxkOKu+vE1zastGOVknyxxu0ZX8z
b4lFVkUcRrOEMjHh61J809JRsq4qIyCikeU7ZD26BxvF8QdR2/a7wJcI+bFCMkAy2Q0+3f6oa2Oj
UUHmQzAASXGxyC3Yc6O0XNr9SASge6cr4uQjEvkhjSZ556oAfpykUY9izJyNq3Rt5wIdnCnDaEpQ
Ab1eXB85+NSRA+p0GepYbjvpZxwZh0NSDP3Gd/yb2iyXmKdqJo2BHiS2uh5LUrXIlCEPL6Eo3Ip4
B0A93Z/MMd+1TQ92XKsKqqD4ENWAvTGJ9++stKPF2iH5WBzQRjPP9WCb02kWoUBVz4lFe0Zg0EkO
llPWyENoMwRd9Ga1xZFYOwfUUGk3w3Eh6F58IsGhwy1uii7o+yXuuQKEMe0Bd6fyO+qd+nenM7Tn
QTEBhUSh6bxLNDKgN6rQziUYrk7CK0ScXnPFjNSVtYmb+sXRhuiIi4B/HEXws0FgdOOW+VvCX3wq
ZFJnySKas5R95jP5IppLnCkiRrD4VLg1Zr+qAJ21e1wwYduZiRGhu27ogXs3Sjcfzq0qJuVStL0F
eJp2eXwJdCONv1amiUPEWBt1f+/nXfuIIp8t99LoSlRKpxifgxwm33in47Naf4oIxuzfCocMmfwM
O4b9VI7BFhd/5ZUFo0D1TAc8MF8p1zOLkzhQzTECxuOWrb0LowDyV9QqWIOEGQnerrNd2R+jqm/j
/e1jvnJ3E4STJZKszbTgxauk9/MN0DUK/kiOaB8wDoyrXd0VlDMK/vapMcO2evujy62GLjaZG5VC
az7/Lz7kEEZ66caJ4oH6fkormT+pafaUSafb2Jxr6woaA6gJx4R25OKWTgVGkppe+F6a1kO4U5WM
rBCC6l3Vi67eoWPi5mA0imyr3LByg80ul4AS+ZwW1MPrGY6qJluZ9nSYUxk6h6RUEDGk8RIjVzzU
b+9nzwRforM550ZsfJF/JEoXchU4PngMXZnXkfKe1pdoSeAFUgzvWv7zwjMdvAQu1dR3ypfbe2jl
HuL+tPEFAalBa3uxh6hFFni/xeElzjrR/YKeIsO7gg3XHSa9h0cCyh37tkQkqHK1sBpKVAqbcqtp
8LfGvLwgSCXpURCXmoCYrle9yJEKmRRUTevKVoIHDE8C9QQjIEQ0ZDTMS4HXIGTDVmlQRAhtNWu+
ulkQ4z+qB6k4Yd1Zx2cBN/LOGhSlve8VZXwcWho6G+nY2vbA+pFw057VTdzFowNCrxqTEpwV/g/B
feq08c5JWzhiIsj+w1lzoGBCbaF8gJTf9ZpYWV+qbh0oHtKzrYVqXRJ8V7quNvd+UiOddHsnrN0m
c/GfjgNoWci216NliY+cVgIeMcxtki6rKqyd6YSTcQmMMvgRoek0nm4PuRKJzaUKQjBuMe6SxQSJ
n5AzQEsEoUstOzWlKE5Tb+vHt4/CSwtGxuQ+hJV4PTFbUxq1N+zoogm/vESVXe7DFDzZ7VFWMDL4
AAAz5iDPkKe/CO4XN2NvakPCbR1dSj1u/IsB6W2gWgC2Y1eNoxs8tLFaok/so56yb5HXKlAsNRv9
ZKKp+x0zSHOLxruyVWepMtoS1E6BECwmXlW609W2E10yYcV3KvHoh0ROJQKgufZ8e/ZrX5KwD4by
3JBjz16v8YRVTFRPTF4PggFzFzSoNSiPG1t05U1gl1AHIaSdxREWE0rVKlEp3EUX2YJ1VgQLt+tr
uvlFCUetNHX5EGhhef4Pc2MhKVhqsEz/9pRefNh06jAkkexSHePRbOeOphIfispJN9Zw5QCiajkL
P3ENz73T6zUMqqkczASpEnOsyUtw9dtXWVU+5rXqe9j1hN7tea2Oh8gcMAigqoBorsdD7yAoKSmG
l8yS8WkCquqZU2mgCRuOX1U8xja+3spTAwAZRW8KesD+l1e8j6h5YQdpfOGqqfVTGCRGvoviKZb7
CLMGtIOT3B/O+CtH5SPNhe4JWZf47VBoqNazQie1NODQziJeA7IngOdXAb+iKY9pGFtYx0T5GRWl
wcPZbuu9WFllxuPimeE7BDSLPRtLoZiEMcFFmFPdHrvGN9CAdp02PBEKD+JHrkBS2RL3Wzn6dJBx
awLtCZnHmU/Siz0rDOxd6VsEl7FDgXiSaXkauWtP0GW3qCnrQ1EPJijUqf4tIggC+7gPq4QJ5jRG
p3oo3ldqqV1KZMUut3fs6lDgNBiMWigAg+tZTQOOToVOXtv1sGunuEnv/Spw7pSs7TcIN2tDkRqB
CZkp7K+umgSuDSCNzvX6ysIaCA6aR/8tvSPa3ZKXWyu5kon9rdqDe8GE5npaikl3nx6lOwNl9ceo
rkxir6I/dnpQ7LMqDI991gxH9O6jQ1WH6r5CUu1we2nnr7SIv5CDowpOv2mONRa/oWmcvo7Vem4j
lh1m6kN3h9qDefCR0tyPZtR/cqzstx9X3dfbA6+8HET4DAgLjqb8Ei4yhVaBSCv9S6xWpYfIhf1B
DP2Wfsb6GtO9nMmjuGgvBVhGJyyKhhjGQ6IDV/eyUUz/gIAux1DPjPoZVEf8NRsMrNeyANjRRZnC
xD6bCWbtG1HP6lJTbsbPB5ssou7rzy1aBZ80GxgpfhZ6cHalQFDbQRBfekVs1QUawo79OxRp8DlX
gmbcCFTWLqQZ6Y55CajSV36hqZY2Ic1vQMx1nTxEIpj+4Hg1oSeEZ1c5+uW32x94ZbokcSgjo51E
2LysCIW9CIAt0i7qa1oXrv1HaNH7sLYfqsD+WmvGjyIH8XF7zJVAYc6oOLsGjROupuslbnqg7nUy
AAzFYO+58fEkwwZFPwaDoNI5lb/UxDbffmOALCF+nuVNQWsuPqttZKGkvACFwI2fKdbggohqE3I0
U71xVlceUuprhJpzCASiazE7u7ZsVJFNesMRFhOYmumUURo7LoddVcHU3mEaZXWHItSqf4N6avy9
m9XK2xFl6L+RJwD0mg/VYrpFnSpdVLGLtVLRs51IVPuxEZYP3cWWVbGxaVeuY+6mWaWWMWHxzZvs
xXvWYdQRDFnne1ET5+eqVZ6NMu5Po5b0G6dza6TFG2M1w9SZJul/H7UpsJEi+FJbYYwvTldtLOHK
SRTEXWBiNFKgV3dShqKEHvstTJBsUEgbQvUdIUJ4csZC7p2hMTcC2dWpAYnh/oNfB5HvehFLw6Bo
k1a+Z6gJUm5IGqvtUW9k9tvQJn0L5Lh2Bmf31ZmURHa3rM5GuVqpjbS5cW2rCfAniLL4EecmKzno
41hSR4h1/NqRrIi2urprEwUwD3iDKJlCziKvdI3B7kO0TrzJibvjrGH/mBcZ7lSFWR1v3zRrQ4Gc
w8McPVC64fMqvNiYyhDZvC2weaoimE4trcp9Ywaqp7XOVhF1bSgK6/TWiHyoS81/fzGUDDu1HOg+
e0nRpx8yVQs4e6PYd1PJi3Z7WmuXNmgi5J9owZKjL6YVmIky9TjHekXo++pFr/y8xQapt3+raeD/
qRBRbg5BnxpfCRDSLUTa2kxnehlyD/aMblqM7tKFggXtCk9kY/ZeZvZwKp0GBXpQ0F9vT3R1KPLW
Of5AL20pbyqKKowsWpZegc7BCdMZXEO6KLlTG/0/oIyFO6O05oHmks719zP0EcynwlCNi39oaWPj
K4Fp7cMqxok4qbf2y8ozMcuTWDwTLOUrRX2kEywfwB0o40jHGcQ3rOmpAodXU2wvgmc715twL/Qs
/kPxoLhz/Xb8dXtx54doEVRyzaAkCDmZJV7G62Mg68kogL7gxSb2dSPTQ4dg+/H2KCufkJILnTYm
yXtkLvJmw0HDTw8BHLeDI059ZYbg4PXhHNeJvXEsVm5sAPAkIIRtNDKWNOix7qa4nT8hVQZl3/fx
/3B2XjtyG127viICzOGUHTkjjTzK8glhWTZzMcer/5+ab2NDzSGaGJ/YBgSrmhVXeEMVKAZ+0YWw
lmDQhf32Z4/xqH5THIZ1pa+S1YSAIrRGKHTWqDrPJdYED10FEmVQvX/ePonEZgheES0BhFg9592A
5gWim1EQW2ZWnh3MEaODlkVue9aTFHeY+8PJE7zeGTIa1+lPyvR09WFzTfeXu0659iAlzmSy0WcL
yx8/RdT2mJqmeQQaN+4MurVRyDVA+hOMct5XG6W2m7pF+oTexTC2AYsXPqGjZH+AjNnt7MnN7yMZ
pjEjxXz11VPbOhNGhG0DGXkB0n/M0hZJXtfCrtpPu35RP9QtsmHHNAZFc70/tS/ggPXcSqEDrhjw
THCBb++ZImkco0P999rwwM6fek+Uf9LPwOjLbDJvOlLwxyGl10ORPy64472LOqraCL1k9vdSExbO
jQvA+kPoOlgxoWFl036xgEBAj1DM9DmJMA87JBNmUb4S980XvKUz6enb4flkdZmCubQ2J3/RcU2/
EgMI5QwVR3vAHyWP/RE9hMcmCpP/wIThciU01NDYREhmtaXgChfA5CmVVfEYfQErKQ5UXNyvhaK3
O8dyq1tBCEUKR/+Ujqa3CjA0K6t1C/B4UC7oMV/AdqPzNLle+auNO/0xw6iuxKa1Do0jmPYZ8xkY
Y/bZEbF4co1mqJ7rvnfe9bZRmSfbSvG/Uy0z/np/J2zsd9AHstgFHZ4oaLURJq4VBdVVBZGS4kuW
Gdh4zzZSuSo2YPdH2rjoiSvB0dFx1MhLVuF5N6S6B+Od45x1OYLkBTpvJdaB90fZSuJhML+MQMj1
qsReVpXpNYXJzk7M6V1dGugKWFL82NPYdKkwzZ8VZObTZGffxyFO0JfRdu7JjReAnyDJEvQGASWv
V76n8iQ8hTsEOvVVMTNMysukWk7AOrSzlom3WsVSfeJOpkPvQPWVDYzb09wudjbmLdINGWBk6ROb
H0xPSS69ErrH+/O7uYqEsdzJyHkBWrkdql4mI7V6Q7lauKlc0WGar6PXWDu4vq0ZlGRFbidpW/VK
9pKe8SChG8GYR+JjUkzjU2tNyV+6GWafC7OY9jRktz6L/S/xPuhtUqS8/awE28C4wi7+2kbmfGgb
cNN6B8Tz/uRt3PgoxkhEBVUOKcp/O8rkjQUmLQkV12yKrzPsvwN+SemJgAsxXm/qL3hQ7snAbQ0q
26VSWJhXbQ2rqGlYFGY00iGMI9SwVSV8MLRWvM8RlETZXtQf9b7uzve/dCOulHQRuS+ZVRq2t1/a
tHViTxMaEFGcVF81dDJPUVcDHluM5DgpTfE4QSQ+xBMPuCb+CzIe5T1aFhARYMWuCQ8qcj5SNIsT
SMvmvegqcdS86p/QpXwlyZBvPhTc9FLmSdbuWeHV7km1Tqt0vQ2v8eLonx1jjiUNcd5BO7zKtygE
oH/FCMjk0SWUe/i33G7W667uxgH9+Kp1n5uhqT6AtG2Pfd47T3VhOJCjKsBigC/eHD4zNJU5ShAE
DQABVh+I61SYovXfX6ch7lV/seP6zzZclhm/VCvcYxRvfKhMtDBUl1GYuoZ1pGlnq1EqBkYT6Ipm
QJiLU8T431LUkr67at2b56g1nNGfY8vbe7k3hqcwSExEH4pa3bqO1C+xMYx0f69EScYBT168FrrF
bn2RJcO7VoD8qvLcedD74tv9U7M1MvK0FNgR4EHjaHU/eLjIDKhxjVyuYYNuQZU/qsKsEbArxHjR
lsh9bJq6PwJqDYP7Q7/snpuIEDEaXHKoOBMYkRKuTizySfggeNZ4TRdneMiazsyOs0DWTx/i5TJp
rfKuSnvjhzf3Aw2HpD2nqhH6td0ucOnRX0EYLP67D8WeJMnrF13+MqnDzqYnZLVWIXk0u+YCFRb3
lmHgCqlxw8yRCE2X6MPgTLV91ComE5vPKpv9Wqty3c/1USw+f1ea7uAtXt2mUrOHXg//gIQHzen2
EJYGhNU41YdrPyr2V1egFiSqxbmADV8+N15sfOnNfPxyf3HkX7paG14M2XdxKWlQOr4dtFaoDoKS
7q9j2qPcq4ReGszqnH6eTDEapwaNV7HzVL16EKWNoESUQK4gllmLCuBmx5RH1XD1RNUBqk/mk0rF
cycF2h4F4KsUZcJrbHWltU6nJSU+1lcQvd5PAwPSpw4H8J3H6DXsgo+hb0QJmuePfopc1N9uzqpO
4DXCm76ao+Neer2MmqMIbe2P3HD4TycdO9XHA9t6WpKy/AN3wdI9ErEZsBzzzhyP95dz66upXAF8
leoCwPJuf05t5q5okmy4NqNrXdphKvFv8fbK4Vuj4HAPNwZ0P+//aqe2c4WTIfrAV1GVmCSL1D7M
buPsxNuvtialG+rtuEBKpxfIS7ffUjpwqx2tXiRpPNN9Q3QwwrpcLWPf9vDaJeOZ3lwykmPSGHMk
7w2JpFUW11VlPLQgN68Kgegfvdm1TwX2uTt7c/PL2P/UOSTvZy0wgJOfZQ2JuRDCoKJamrjgpX1S
f6QPqV+0JPb2KNavbn8au2gTAXTirqNItXpkowk5aAQc5uuSm+nJA4f6zhFN+mky4sqftMi56FpZ
X6Muid7alpIjy2yJB49pXScsdkKHgQa9elWUujqbhZE8mzMFattTujejDuRYvK6AiomzuWBuNwyZ
ret0lbJcwWWapyb05nddY8efxsYs9lhor58OBpNoYm4W+pivdspE28npbMxKxlypvxmjHj8Sj7rJ
uRibwfMHE4Ekv2ut7u8Rs+4nd/CmD2k6ee3Oq/HqLFKbe0FP80Ok+Jz8898uIEVJwTGbg3EVShYf
zZj+vNm3ezwNi7/l5pmQo8AkfuGBoXazOheymgQ+CC1tDFCx9Z7z8TAaU/Up6U2xEy68Phw0Mkg5
aaACs4L0cvtBvIzGBBvSoEHcZ5d5ad1TVxTJ0Zxj78HoLO/Nh1HKRMgaMRrLUoXgdjweBXSp+9i8
6nbeWX5Zpug+RlWUnNIcZ1cfyJe6k4NuzSZMLEIHQnqNRvHtkGVf4g5SoJ4N4Co+gioZDrlGS0p6
cR/vPwjy168WDgcEMncJ8aBVurpER8cT2aJCHarM3vmjRrU56ENTfc69UhR+6czaexhjbYDw5Phj
hCeyJxC6+QM8ib3nIWZJV99qIcSYVDE0qVFPmr9QNXbqB1iKAGuNqihR10RT27rkTYGvExXZQABX
+vv+HLxQal5NAhsHcCACotA1buc7Lty+tHrPuw69yttojYnEfnWEqz8xihi9b0R2lDPyvs+bfyKl
s94tk5k8aVVoVF8XE+H5kzlUzvg0os0/nceunvOvyjg4TZB1s6NhXlBGxftCi4tPZUWFwU+bZnmy
h7ZXDvPYZMu7odLUTxPg7uak4IzZX5Y5nH95aYXCchK2unHWx7k+9ogBiMM489QFZY7Vq4Qfa5Sz
CB3jh3kM/YZw5rvmjPP0rKDJlfp1F9eqH7fFoB1F0uaftKXFXLhFxnM46q1X/tuafY7GRdUSbqWF
0HE3sZPuL6Ws9RB/jJ4mvlu38Uc7c+fJr+yMMx15VpI8ynLI30YeKpqv9imRDGrg9XjSisoiBq5c
8yn15jT7hjmKoe6cy41DQrKggmR4eSXXLYFQH9u8SgR6P6Gm+L3nYDaXhdrJddM3yzJRNiEBAM9A
A5hweHWHznPMrESwcBEpjC8QiOzjQvK480EbFxu+sVyiQOKwilsjdGGcWcVAUY9HuHbYEBbM/crq
j2C9qwvOBbgo3t/3q6eBtplUJZQ9aORdKXitXn2Hcy7o3+QBBQP3nRUiWNuZ8V4StTEKchecbqqD
sie1Olx502Ob2OY5EP5MPOF11xyX0t3jlK2SI/ktOiZdki0NKRda6e0Rdsw6yypK2YGpid7P+0w7
Qdj/6QzaQmNhRurCj7jrdmZwdXm9jEoRixawLILS87kdte86DdZPkwejlYjPOH+0D0OIUSTKo2np
+WVWS9Zin4AeReHD+CNz6Vb9l9+Aoqw8CdBe1umSYpjzZJpTHqDf6n6kijN9wE/H8esoTA92sjTv
FcWrfXtOi++52VRf7m+irYlHCBlYEZOPxtHqAalyLpyhbMqAyw1dvXk0foSOXftdNXQHXdHFewx2
eLvePCoe4VIkh44qEJXVci9jM7XeXJfBAv/kOepU/VLbU/u1VSf3fVpl/yQ0zL/fH3NjI0NY5H1w
UBWgRLIKH7VS5N3SDCLwytr4UJdK7ceKml/vj7KxpahZSkdD6YIO4eR2SyEMA8SnVkRAR9n9063T
NDuN9ZhVVwEQLcLhPhIlvjFRavtZ6aGmULVhkzzf/xWry1VubDA/dGBI+mXTejW/Y+d6PTayZSDC
sP0emsPfs5gtX0l6/fP9kbZmleH4WHz96FuvjlCsVQu+aEUZ1GHYYS0fWWd8E7LL/VE2v4ceP08F
AOpXeNm4TeLGbBYRtCkZFW3Fxi+N0CEAV/YCmlUu9TJ1kr7LcQRGbqxx8q1llanA6iRwnEn/Oho5
LK1e4ey+R4XTaoNELwc7iNI4RR8RQ6K9fsJaROp/PwB/MHqMyPpQ1LvdQYDXw9aKVBFYXdLVfqti
zvSIZUTxRz6SrJ8rIK3v2hqd+WMTLu7wqMN9VE5YN07ZeZy0KT4UTbWL+d64KGiaQ1DgqUE8fc1r
Ri4DNGTSVcHSZ8qx7Yc5wJWuP42lWRxRFiaenjpjJ5Le2F0SugyFDNc2qEOr22lMywgXp6EMxkg1
zkbYl743jW9kssgZp5/NM0q7Vd5Iqxk3kAynXxWKINZy08+SqrpUho4Yl6IMp/sbeeuD6CvYUt9E
Mq9W18NUxFG/aDNDDZP4u9bHDgYu+iQ7tZXNYUBaMGMoM7CRbvdQP7VZTdRTBlndNs/RmDkBhpfK
8c0fQ1FMJnOS+PSKluNhZBUp7dIgSWwbnxWrHB80r9d3vmVdg5PLQ4IBJJWcSgUZs4pzqKqPWNAX
TRAppvrFU5rwQ9WozkVptPZQZSYlKizCDpjPd2d8mryDnk31Z0spsp1cfOMWQmEDbBipFhCANZg8
mfpG7+KoCej+iye8a8U3ihA12mnRsHPhbSwgYlSy6UZnHnyzcbuAaZUsk5baddDTMTkNAhUBFvGN
DT4eB3gqJG3UNpljfc2rgvMYKqSxWaA6As3GnKearxm9ofUTXjFVmma0f0R6OL7RSPRlZJ5iglfa
bMBFVxs0F1Tp0hq2DtWw6KPRwXOErdbvsCnXHP6XYaQqkqQw04VaVzLDSrS6E7dpIKrZmLirVEKZ
2YwK2k8TeL+TWoRzUDXl4vixm3p/G0RioQ/2Qk0fwziRnYsuy3y1wX3Pn2yj/aHNEBnO2CfFn9um
ygQCHVmyhzB/tfwsDLQeTA5lxEJf8Hb5Q6/phKtladDaTu8LSGK+mOu9W+L1yZLDgC9BwwWoCcWu
22GKPEqIcMMkiIaa22EuAHz7VlN41dOQFWP4RY+7RX0YR701zoM6JACHC0soJwrRS+b66AekenD/
Unl1yPhNRMEyHKVywn/e/iazH0SMoUoWoIowPaa2SIKpzLHhywtv53XZHIqE0HyR5gfJfzuU4tGC
LLwlCwxEqK9LG+v+VGbONVnyL2//qJcXnUI3ANu1jWRUlFU6RF3KQStsvzOaLsjDyYDynCun+0Ot
vXxe9jyCFaDtqAWD/V4drQGd0gjfoCwg5NN/lSZdGBg+hvdFgfgy43GaF3/WTPyfaapm6YMNCc71
NbySfsAFavJD3fSmQa8sU/r3VjVYzx11M+Xk5IlTHibdFT/VMDQ1f2gn42vpYjrp63lBkWGMjHnv
a7aWSHaOkbGgwoU9+e0S6TXgYxp4aeCM+BKBu6Qgojb1YaBsv5OTbJ05gi5JxwJ6BWr7dih89WIB
1jMNzASvv6Wfk3dAgPY6SlujwJjFQZmGJODj1Z6jDtN5ueOkgZ16Lgg9ZEDKZLaP9zfB1iiyIAgS
kWgZltntt7RoMqFE0ieBVczWEfiBcXZN942+CHKnUb+FVSVhKa+jswSIfVxiXBeg3R79Mblo8eJO
Uuxc4hvfwihSAIOaP/9ezdis2KMw+ohR1Lk5wdLIzqhDGztRxsZGI7aVQkUv+eh6lEbxyjmlCBHA
xp2dkyN97/1wcl3ho3znpuf7CyQ3028ly5epI5SW3WDMThCYuV2grIgRXuuWNKDdPF/7waVaq+UQ
iTz8UL9NWowUsJoaf6l5upfgyL96PTQXHpkU2u9QweRM/NZRyGn7GUjYZ0GsDsXFmFquIMk7/9hp
qfgUZ2miP9Rm+8ZKtfxiQl6CGerNEluzutft0MqEaLwsGERRzmeCPbcBl5j3bmB7WRZhFVY3zy1g
qv40z4thnGdqXnuo9Y1lBi5LdsUq0wlcZ3fIEI9oTloYAY6WMQNCFbXlJwj6giqlhvz2BwbSKrBF
yre8MuvuGF72rRNbQgQlznS6r2HB+7F26+jXZMz2Xki1sa43g8lz9Nu6ZmZYW1YTkrj2WfGouGl0
RB1b9dv0i5Kq38vQKnc2sTx5q51Ewi9DR2I4TAtWS9on3Vh7lZkFFjqtg5/l6fi5FWh8YnWbqK7U
GCmm9/cPzuv0mH1EBC5F2cDiom90+5lli4jegLV0ULj18oy6coQqzjRf0V7CrdYW43nALPU4pbaG
m105HNKobk4ABZuf7Sz2IPuvyj3y19B3oWoJOg8RiNtf08aOLYuEaVB6jXFsjKhWYD5ptLcmXG/f
a/E0fhXAAf9FANj5VavWr/vTsbXovFjE8GhroHOxyo3YvcnU6i6BhZUy4erQP0yeW73rozg9huRN
5x7D7PntTyUVS5mbkKMA+Fk9lZaqZsJWyizA/Hl57krATrWquD/vf9vW9kI1jlwL8Bol4dVF1egL
1tEdgcwSu8pZ4Id7Buhcf2robX/M8IM+3h9v626gACAlajmvyK/crqXdEeW2nsJcGpR9h2UqT1bU
Y0xhF3uS3JtDAdyXRplsvbVRhDrZE3L5RRbYjW75Vj39rExtOcx4qOy8a3IDrs8obyb3newew2K5
/ai0TRQlBw4fxH0q3qmOMj6ElLiu96du4zkzXrDxINC44l/p/KhN2zsj+Qru3cvwQYRtNPmTlyz1
KUGLu8F3NTL0oxdOtfMg4jL+9/74LwnR6jNNwl3plill7deQ+cVsHaddCOUz4aI/N6jxHJS4yjrH
3Iy7Z46DMmN63XvVo6ElTv5N1CXGri5l7tFPlBn5ab/znPLLnKQojuIu3rSHxUpNcRK429lnr/K0
PQuejbXhR0sNRrk8yBberg2AVmHEDceobUlwsjwpHqlz7JyirUFYeiqaGCsSQK82gCs0RwEWEgUu
vqiXMM56v0uMaKc0snFWZX9IspMJZtjRt5/igGTDN36IAqUs62OXIMzXTdH83lWWHwZN/tPOesuS
3Hq9aZbokrkE9lpdlewoeCagg9DZUMPGCTwMZK5iMswPg41UhOVNy78IPqm2n+B99pQbSG4d0Uu0
n+//jI1jTDUUEiFKH2Rb6xuj1IXpRlYKUWM259PoYiIiRdOOYdfOO5fT1gSjCQW8EykVCtOrZy/H
Nmyk2ofy4aQpl97uwk91O4g/nR4puCRT9D1B9u0B4fFz9dLdX+M0QmbLLCK8Bketd45RaTxFmkn2
ZbbDw7Io1c73bW1T8jwI9ZIkRqB/u4GWIlP7QYUdEKpqe0wMKzpWGFTs3FNbowDMAg3Jk00VdhWx
wA5CNtRF4qM18u5gKllxcUrkWe5vi41HWWo0/f9RVucal7h8MSfUxgzFrA5VNOo/raHWHtuiQf95
bgn463YvrN/8NOp4FNVYLTKZ2wm07WWKB3kiorxp/IwjeqHJtGdSt3HRE+9x6tBhIgRYy3jlSTzl
SKhHQegYyONnmnKCWpqcQRnoD4XdxJfIzdVjlM/JDoZ9az++JA7AoAje135/vdrp0Cw4a/00J/As
ouyC47zmexmfOw6FtfNwvlBfVlcM/SYUtF4wA0DObie0CnHoGMshDrqiLp8Ne4lNHxBHbB1BD4lP
2hgO5Xs3VG1QIvzc69gvAy02c5wf7HnRrbPRZ256FIjEWn+laWEUoKvSeD7aXTEYvjpnUXjoUjGZ
h37SNYDJmhFHJ9tLjIzOkmtQhIU7p/iiSDXlUPLFaOZK4Z1zrhbl2XNSpXmoQ9fo/GbKU+NYpE6T
fYlGr3TOjTaVyc4Z3djXL5qi1Iyl0+saSuWBayVldZB0Mmfl2Ww195xRJD3PERZUKETkQG/mPeLd
5qA06cmTuYu4Pm+XoaM9mqeWGwejpoenbFyGQ9/EVoDghnMcSqu7elQx/fsneONiJ5qm5EQRFvjd
WuLWae06VJQWFhHv51OV2R2hvNN/VQbPOP+HoSieoPFIGEAIf/t96HDYgyvfZ5Ek7rm3w9wvlCJ6
cuvh138YiSK/BPZK2O1qQ6fCK6yiQrXJteq6P2hJblZ+UpfFjwL7vD0Q7MZNAauFmABGOj2GtXRB
VNVOXebI5yZazdbM4g7HoVj5UEz1wLBa6R7Q/OEmDvvmP0QH9AvJDXm4NqQv5imKqy6L46Dt+v6d
6SrZ2cEdG5dyN7I/tSMSYCerWJbiYIat+Sf+5fW7eimKvV7uxp0lgyKyJBDHJjni7drCIhCjNaHS
3GY9DM7U+VUYeotKTWaRK9rOf9i1tP0pnvMAoC21WuC8HE09LKXns6z/HcupT2CldfHPDnTunlre
xnvDCwDG4CXs1tYFs6lc8H4oK+WaFON4gBfWPMyZqgZv37P0/16si8A2rzPNuajt3sohmU5V0g5H
C1jVdc4gFfkDUeyP+4NtXTWQJMAYQ+Bm78g//62CEo+qXZY6fLehgWfsR6WILk3ZTYc21OZAI8M+
Rj1Mnp1l2xoWiDHtHhjdFgTJ22Er05kABsHmJrEx6gcatU5QDH38l1NqNRoKVe1ZBysvHHXnidta
QrotFG/QAyTtXX1vXSk89XkfBWmSchQK0wOsbu+NsvV5eAcRDVGjAOy3uuBCOC5kJaQGjVB6kBM2
lrWXBhrX2R2M7rGjX4FVsBFbl/uruXGHo8YJDgbYAlIt69X0RspgsVDZoFaqPcRxmZwyY3T8kORh
ZwXXPh+yuClZX/TqKPdRV5Qz/dvOQUdrmb10SIIhxhn8ohdhVx8LkYfLoR/1RvkajlZtn41CL5Kr
sC2lPoSiBcqiLyFYFjVV3U+qC9DzjGxhec36YviSF21qn1MrtNSdUGprZn7/tfLPf/u1jTKnedcW
QFBBVAC8HlDmGjvdB3nzRjvq/00MvCNY4lK/Zl0BzduUDUg3m0rRMnxWp6U8lIIms6G09Yeyr8xj
23X9zsrLe24VuVEhBI38khq+EvJDu7upy4aQwRFe+tyN2uzbihYfeuxbD66dK0dKM+YPlkc9Dr1X
7GSFG7c+p5nrV1ZFDX7D7fQOZWx3YxrFga0LQxyjJqe77FpdoV+iCeF+f1adfi8/3HhupQAaSY2M
J4F83Q5aoLYEchK1dU/Rk0etL9sztvCZvyi5xiaiGKxhEQa2L34jBeRliakuMCT3NEj7VYA2RVWa
6YAmA6UK7Q+lo1a0BmPtoKeNs7OwWzPL4bJJ3CRkZ32VOLMNuK6QXZM0lElObWiXws70i11R44zU
etk5KVuzSnWVNECiI0i8b2c17YvUANKXBnE0RN/GNqtAItXpqbG02XlI2t4rfa5M70yorxQ7g798
znof42So/T9B0/UNZvVaSP+7Zmb7OO2hUyrYuOeC4taD0aIWforScqAzOkTx0ei6rjzRw1R1vzFc
8UGJ2/FL1CjgWLNIb8UHiJiNRTaqhQ8OBZHsOQyT7rmucvGtbtpF9avKrZZz41ql2DkRGw8NVS5q
c+wTKa4p1/W3C2dq4tpE2zEO6iqdPmBCqEV+j0XN+f6NvzUMIm7U1HhFOQ1yNX8bBvpNhpJbHgdi
UOZ3bg/2XphOvDPKxu1J6gMhkC2IQseaUmm31tLbo10ElWUOy9GIKg/ZXqUCOmZSQP7z/jdt7EBQ
EDydsKy4PteFtTrJ9WbyatCAg5cZvuD5sY9G0afauYvi8QHazKT46aCkl1LH2/N0f/iXBvtqD0qY
Dp8rRRteuScPeN4gF09XKTRaNzqHbYUTOePon5LCHPuDHVci8jklHadQGz3zGEEsDXDtHWBM6Fa6
nJnFJD/O6dz/MtDzWg7mpDf51Skd/v+pUDBQ6D03bC/lEk3PI3yc8YOpxtH4qbPtKDuYAkn+Q1+H
kfKAQGnNezn0+aMZ9eIZm7WlfvsCY1ghi7KIF8NRWh16hD+K3umNIhi0NG/oC4bFNYymvAEj3Zq7
sYMM79YzLBUASFQknn8twbHkohvwHmOGk0FzD/Awcu3QF2pT+MLC957qnprRy1uwJ/btyEnUA9jT
1vWVodF6mgcGOnfjUlRvNKSXFztBG3c6OEWooOuSnFC1YpkGMPkidVlzterPyjS3vpXnb9QOfBlK
SpAgIw4FAJDM7cntzDKOcWLIA4QntTM0ne7vsAjFodcX8e/9Hb1xfOlUwAcDrUysva4cR7L1XqFz
Eqhd6Z7nzLCPHcXkg52Jz/dH2jq6vIoGkEGqbd463x7DrM+WtsgDSmJ/5kXinjzU/HyVyvSz6Y3D
AT3W7DhqVfrj/sAb96DUmmNERMtgFqxmM+yADxcWs1mWXXUy5tl5PwPwentzmwCLgAPIDPAcdxVF
5q2Zi7Zp2R44SF2XTKlO8YQFkdJreyrXGykEQxFOUXaU+pyrE5l0alhoasoHuVH8EBejODQ26WDS
zxpvnhIf8kotv9yfxY2N4hFL0dHiE4FRrdKysKNvYw3Qa5K5aUFqteFjquEhVTrJDsJlTTaV25/1
QndexjW0NVYL1iW612iaBvhkiVM1MJcFl8qhd9XvXpZWJeyvaa4OtTHBBlnScpqeBjCx9qcocvVw
JyncymWk1AytHN430gS5GL+9ot3cFGpUqhB+VDP5O1SoL2J1G6efNTvPwaM7dvEZ9jTFsTrt0+aj
MlcQcxoCbtvvLTP5oHdYDF8GiFKPgNEw2azGKDL9PByKNwqh/W/iHNDBIIRpO66j3sQxhz7NaPvh
ihBeCn2y/VLNlmtpGcshL0gvwmQadjjPG+eacFeq0pK7kFiuAl63Kkc1dIYs6J3c+IFupvl5jubl
iMpGdwlzq3ks6MXxvqlWcH9Lbo2MogWZlNyUzvqpiLV6FvhMZoHuzHHpz+WsBhpWAd4xR1i7PnKf
5zkZVY+i3hC7fbOzN7aOhKz6UxSXxJ11j4EdmQ8c0TwoIkdxfExe9e9JZNb6eQgbZc8wduMak9Qg
skfSeG4y+3YjktcXcVnx/gBLdI5t36KEiKzc8f6cbn0T1WyAUJLhxk19O0pEjEK5sGeUXHOeAZ4Y
fqzO4hTxLJ7uDyV/8OqlRy0aEQ7qvED/1qg8nMKyWulsSG5WmF3aonCSgzHFzrcpG2ODnk0vvtwf
8fXHSfI4/TTAR1Tq1j5gMIOhq3tpEQjgzuIwxQqdBDieNCoa4sqd0TauDkq9OpAGUjQokGsVGmFS
glRCrg53cBFp7stUSvOKMf4QgaCeLmbRuvWhg0NYPXvlGEd+GHpA2+fGUuaLzTs8+4nTL+FprLwy
Pdm1OYpTLfQu9AvLqM03Lwg1CSkCSweXRvL6JOstChoCnc3AApl1SrzJerCyCqNWV88+dF637Iy3
sRzwBrjm6anCBF0XaMH6VVR6yjQIm9Q4EHU0h9RFmV8Yg3O9v/IbiAjuJ9JWiQElgn+1r7salyWt
ywMmYG6PCsG1fqC3JC5VA1Lt4PVqkflh3tblZXGahFA+ajpQG2Weocgo6iqDe1zE9mOMhlDmFzWt
7qMejWN0pN5vj8chHXmDd362rAbenhFZI0TVGWVLnvo1kGNC0XJsKp7CQk3BRI4htyEEUH2xD01o
mf+QnXpwkAqPSydzzPRTkWXF/M4WuZS5JQfeKwG8PrRooHCAwOlQ3cPq9PZ+YAp7LKn4QaNWVp+1
RLF9Y/S80wAh+0vVT9/uT8DGcAAKoNTIqIo29aplkCjqOOZDksOnG8ZLjO7zU58u4Ks8m8qRuaR7
Gd7rN4XTSv5Bi5J+BOqKt9+Xmp0wlMwCipR0yccxBiKuZXN4hGnnndIKN9zFrpMvqEanO2HP6/sd
nDXXOmJr8nZf3xaQM0poZNkQVJlanxa3zQ+N0J2dN5MUWT7Iqz0l29WkclyBwP1Xc2oXSagOWe4F
bdQY8dmGWRM9idmxTp42K7FfjNgsH0bsUn5o3Vi2p9iaWueIJsYw+4WrDL/wzyD5ghlmf+8mK/pQ
hTm4Eqtusf1rtGKo3yFD1bWHUUxzCa6giSOwRXoE4GYOERuro24a/mhHkQNJWbAHP0xZmOODyiFs
EA53vL8aNVe+m7VV/FFknR1RMNTD724UxYtv50RQR6CYyr8LymLzUSxD+aQVUffXPE958c5bpulv
SxuGFKaKNYiDkUHZOPApce6jMYdKHiC29mvjTWrsTxRgrXPdWfF8WDxnzv5AKSz/rIoi++6kevld
m5a0ucR63n6NXSroJy1ZlsXPm3HsCr8Ps+wfRFHiMuipQim+6+Xx6FcW7pKfxlB0+DBAm8zMyzja
tGs8pZ+rv6LEoBo5z7X1UVFL92cyerV1SlAIGi86rlkZOhlZ17zLFHqy7wooXNGxt6Y8e+wLZVYf
AbIbxs8h93BzhPEzLn8PapWhL1XnOhB6bRHhIfHmnJqDrdDoa7hE/shFWH8qLCWMBsg7k6f+Wqba
E3il16PxPjVKyrjYdU6qzpXsKIIUH8tdwLq/dDfu7QOAMDER2hrWL3oYwn4kWZ8v2bzU7aEHDepc
J2pbwzV3h/xXHOr9dzrTRCgFSI8vvYomxJWyQTz4IE9HcUy7WZ98NAUdPF/gAVTYdcVjfQA6Ff3r
isowD1AO08XvRZH/Wc7RCO+7iEbaI7XrfkRRWMuBphXxN7S3qxraW5P/6FArzQ+62xJ+zwb5Bbg7
wIQnPByK2gdkoC1+seS8+3kjvMy3INP/CiMExw6aBuQGikA0R0ewc15+JFCavuJIrj3RQu5+gG3o
xCmu2qw5DXk0NkQN7tD7NrLt+cH1UPY9NNbS/ksTxjoO4Gme59YTiZ/Mnf1OEb0L/M+h2VmUWqYd
aNRkhzSs7P4weHHyrLQNIr8WQsa9jwJA/5ilbl5ieFc2X6M6yx9Ti+dKEUX1czbswrvo2axVxxY+
WX7w0Bx+TrrSTn1F6MN0YPtnKY6eVKj9/+PozLrj1LUg/ItYi3l4BbrbdjzF8RS/sHLiGDEKkECC
X38/39czJO22tLV3Ve2q5YiSf94WVO8HkWE3srWNPbHpQ1DR6PZBX2r3qIJbMc8+Cy/dFN4IkHGZ
u5NRP9YG76u8S+rqp3e4zXu2MgXi89HUv2RXtc9uNB8fwmnVUUSN8Pai9av6LyE2gqBRf+ubomP1
ss4dMpH2suqSMb2aPG1fA38OHrMJOVreyLp7td0RvWR1uJrimPf4fh1Qu5aiSc1fGTq7n6+bBCld
0lQKlrPWAFcANbU4ZyekqJdCbvuaZ/LYHP75SrWm468w7JftA+K32uMna5K5LVclo7kMdtXsf1kl
5CqrrIlEKY807K8cPYe3A+Tcw1GJrBxYXseqhnzUPUf/GB4F/rubLCVYypAPuNUVQ6/MkxPEC6lo
axo+uLZrf+NLX7Vl1o/9TJ6jrpx8Iyb1PZmT7guXZ3q9+nutjiiaOtGcwpFU8p3Q6yLam/VN1L2q
i9nWw5ETI8EF2Rar8YGOxvm/LiKvKK8oZkOpZqDCsxZx/Bq7rflScdq/BuPa2ZOONx0VmYrFY4SD
WX1BY89y0j7Oa12Kfom+oTT685JGP/NobupK5aZ2/EuouqE+BxK6Kt9qtdzZznc7Kt1gXirfB/Ma
Q8nXJpM2+Nu4TS1O+zLv6tx1ewqiA8/zOzjGVpQpCBk5kizKvyhHVGsxNHH0Bpa36FPr1IvM2RU9
vpxRy++tQpse+eE5+xv5xeNSZLUzXC0h83Nh5s7DhwIn0q6MOTNZ7jnT+MjKYfuOkgMl3qb0ZvMs
c/VHXVczGTSjdP/EILFvPaIO3A2U33300R7PpxrjuDjPjMZ3MWn4u4q2ab6l6mzARXlbNdOXaZBv
lUsUt8Np22ySFHPq9g8+KxI/PfZFbKGtELqIWxG8YskH9Og2azq9VNqNNbrAbfxzfCtZuI6es5yO
eiRdzU+IfAu9QbslptZ6KXD9tq8Tm0Oq5JV1IkJzRhJlO9pzrFKw1fHyY/ExrmTjCFfbeDyO5JQ6
JkHskzhIJhDMYhsahhMCX7eKqouS0/cCZhI2fCm+hVsooq7znQLfQ284tcbxX0EC5JwjIEMmuUoZ
fKohy+7YiGL7M9nZu8nnQa4jIX/9/jOw23QbdUIleVgvCMt4IruH3V/2l1B2x4vsZ85qTTbHV1rR
zJ3kQRdN7ej8G9t2uJz2S53O59Di0J1n06p31F7YceZOO4T9bTBv4XVTQ/DXkrJAQJwQXbG32/yi
wkB053ZjV2CDUJA3eCsdM0RTqK4teeJ/SELD6n2b+BNWnMcbyvzq1qdxSczXtB0BdtFeiCfBOCjK
oKtkdsfiR1WX+7onF88f1VwEVRSPBZ6b+l80glfkx+QKcW53nQzcsjr7gnVYSDummjj5IXktCxKt
D0HeZEMmImz38LU28XbQWwgJBC37kK4RFYMuvHqp+9wzY/YgaoGfirtHtth7MoLyMJjb961fxT85
+WYrq2RId8BsJ/5ZB67k/kdOOMJt9RENBq6iKKF4WLuZ33MerqN6OFJ/VcUOV/dE+MS6nxW1/3qN
bZWVdqjokCdeIh+IcF9TdN0N7p6sD/LqxnG1vPmh9A+WU+ruedkPouBHiS4vJ/8nfZhY+d/KxFac
Selrq646Nuj+BaMzPnbOGAx5hH20Keo0nbrCtNlmy737rlowFvtPW8smvmr9trnDhwwrJUXSWlSM
0bI9dkQ37Jddsvl/pkq4jykBzpamwNtPch2m7B53vfYnVkutOC3hnAzlGO1o6nbnW5jBe7NTkY+6
n05ug61kPtUuzw7BVyLBK6d3m1vHqcEJ9SL7qTAsgPA+bnbiilLt/42Hbh8PtWN/5oWC8Exssg7/
6tCj/cy8tb6oeIwy7ou2zzLe5Q+xB/rZdQeeQQz2W5OPs5qrXPpU2IIgh8HkQ+jy+Dtdh4NKmqBw
iBcT/+7TlhvmHktwU7VDqvkJADzzaqEoF15vpjEPHbHJvPZlfMdA19g8wUB2KsM2WN3T0UnfB6aY
qYtLYKOoRBKNdKnH/sLnimTpA8IjIjGSSlRd7pi9Gjl+wrlV+EIM+YQmmn/ZbNmD7EHweGeSwckr
kxlz2TTsJExdT+PVkhHwb/KjtcEtgCYWKetAVmOvfM5Kta/dJ0GgtsIOVni/hmGqX5xozd4T3DgQ
BvXU9LW1kXsxQlTLeTn0gGsR0qwFYHpyZLEoGzsc+NGBOYlH+b5l7jYVPZzAFQGcYrzqbRM8D8va
B8wfXhPk0+IjnszWxRvP7uyE6Ewj1CAl9v+at8KM1UOYHonNRQgnzawbYe7IhNUv+bT7wpwFDI3G
ZM6Zv7vdxF1z3F+7/1Z/PJarMRTO0zC4+BcpJPov3rcUpYgW3PHyNkbVmqPD8K9GIu/h6vAYJcHJ
mvVX1kyzW3QkcH8o16tvRcK1I0o+6OcrLOy9tmDNg5fEYdjpaA+H8H4Jq7HNu1R4N2Z3PHMZENmp
vE/N+oyDSsSndqOevKQ9dj+6qW1vTFyZrhgT7DkLPU/2bUaip3PhqdiQiBpYW4h12XSOmVg1kU9s
OnHyVhrxIhuZbEqOqjcWMEjLX9GFG0ZGWZO0Oa+M4955DpKTHwwHSZ/7rU+zG2z+8DQ3jVQ5rkD+
X1wAIlqQbMQsOpmn4WTakUMWkpBicjcb58ca7aTMcUOo/gtWT78e07DY0tJ8jHxP35PAgpfaUm57
9+3ZktpuySsISnQ+89z8Uu2RPSBr4P0/4n0xZ3WkQ5i3c1b/1XNQ/YHi9IYiSmd3K+IqnPhrMc69
l9BHn0sY0WELN34acINc8tFZuvt6cifS6sfI/sHhDi/0zLN+WoRyUqbcs3X8j93w5e3bfMw5G/qR
d+fw1i9m5G/Ux4LkUqSHXecd3cufod/48Xy1b23RI0++r1hjN2ff6Zu/jGj2q596ocD+e45oOExL
xzSxzSZvRUgRrmzEBzbGwzelZ8YYlP+7qgJ9h3YiCotunPq/hAAtf8M649XoQ7zf8lmooyl164Tv
4cpsViCZN+8MtBQyChYi0ZTyfNvVQ9gUu9dsoqTNm76/nwEOXB/9/hHZeJ5ycnOYLSP/CD7Yt6Pz
cZpN27KLMujbPdvke1M15jNaB0Qj7cDolCODcR7o2CPG13Xuq8s2D57J11Vbfs19NDcnYqkVwlW0
nZpX0e6/hwZ/ulwni+sUPPDtTUX2CdVm6fb/HFM3P6RvVftz9BAdSWeIXwXL6915MnvGSoicsuAH
BuTNVKZqqC9phciwpO+ckMp4+zZdhg3nhdwue1DTZ1dyRODir0zOQ+hzrQfbF24VfwPFQ80zThDL
8o98kLTLzX40zIC1nvvT96P9cTih1XmMCKkrqdHVvZ2D5iuOddiWkXL6p813m7H8PtQ/JMkpC21/
7M4F2x3+bYCOHLRNaXR6hu7xV7rHUAnKGOsWiE8cnj+nWz+76kALmTkHUd4MufZqbLPZy2mtlpc6
3VNbJC3mErmzLM6fnkfjv8rG8qML6iPLTZ+t1P5IRkzEMV2XF1ovpfxNTla0/aTe9j6Jmnxx7JKc
eff3X60rmz8IcuafWDMNH0t8eMnFbt6sC9g1BiUV7xMvxjCushDHkFD+B8S/+cCEw3DcifDPui76
Pmj4e/OGtItPO3VDz9R9mApvgzbgqeGtjgp3tuax59899Y2TOZd48Pbf1TBkT9Wm26ysHCRe3ISZ
xHoZAtzniLLouAQShuutrQ5ROP0aIDxLj8gvjRmbl47e95INafZhjjikjmdjG1HvsIlHe1Nl/zAC
mrucZnBZTtlShf0Zr4a0LYJUUFD3ygxvdI3ercExfM3DKfIYwBJPqbN05/SPrdr9IzS+vom8b/s6
EjD3T8o1ZyXVEX9hNqwjVRJtYp17QACfeo/ShzU55qMI4rb5j/4oC/M9dcYb9lV0AkqxIjQAD5ir
azEd4Ehqdg9zaTPTAtW7La9HfCxJxkAbDJeWydxeLZheOizqR453EqpXdyhk9r1odNpIHqYZCIrk
UX77ePIvfa78sec5C3aT/nAm476sYlkf2JylGTrCQdzSNDOu7YJADxQRahvyffMB7JrDCegL0RT2
uZjwvz8NkV//dEnKuBp9Xz6ZQymH+AYiVfLKS60sTSWSKcc0y4yYVqRpUwixcztW1lmAyzZ/P6Wh
6P87Ni/7cB29tOSnZR7c63xka76lu0+6awo2XqzrFDwH7iY/Wp1ZEhyX1JhcWDW518yNq6FjNUtT
kFLmeoUAXa7zKLXTrzqcmDfibRb3rpMxLdPRCefMsiQsB7uZ0VMrYm8se5+IH47VjLln6MX4z7SJ
lZ9xv2mV11ty8NZnqXrtWls9GRtUBD5BXPxT/DT3Xeaz2Jh4ffrTNtryGYf2e0PbTz4qxF9D3rUM
ZbmqQLbzcMnqPxqnx7oY5DzxwtQinU/T5AT//MCkosQ4W/Ks6C048mgKWFWVmZ/dV8HAmzoD0Kiz
t09pf6OPeXtw+nYQKA919jjFy0qBdtwDYCNZAl06oK3j6Yikw2Eg59PL3eHwb+Qq45APXMXvWOuw
ZAPVOPx0Qk/cEYgBr5suVr4l+6rCwo0b+2xav+b7qvf4xlmkk9ywmph6EEprbXEwrpP4hixs+zVh
20bsAkq9ryncgWXq0MXAeYgyCuei+/Vz3NKO8a0a1B2d2b5ehu8lxzxrwHgKO072YaGN/RizeMU2
CN79JSOnTTCQq1ZiFbmmH9OY9c8b2QY8FRbfWxSXKbNYd8jtMYPJEkza0vdO4XAMMYttifsLItBZ
rkds3OY8q/z4vo+q4Cbh4vp5utXrh62j4T86OP8rGHYIAUEcK6lwU4BHz1QlkDRaH95yqcbG/cEy
67Qg4a6kLVNTT3+aYN1TqLOsVhhLZLE66aNeXjewNp/mve6mE70A0CJ0W6NyMYj5q3fJ04L6qYa/
21JTPnsw27Q0qXS4eYcdHlXniS+EOczY/rxuz4en7MMeCvOb8xE8sYYc/kdOrd/lVqFDxTWzmj8G
PCzu6lrW/uXotvrPTseYFku7gwllCcNYfnS+fKvNNv4+Os9930Zv+rVg3fTuDGqJLwal4gMeBsmf
pqmr6TSpvWvLGQRuLA8HXhEJmuuTjKn8fwd6898Kf6L3frSDLXAxYnClU/U/hx2cv8TdKubMrVyS
NQ06vOtcr3uOwwoHu86v0JKEvP9unuG7neX70GdLEbnW2ku2gLDQtkj9CmHt/2yTTP5aIyF/eHOT
dFd6cF1RdviVhIXhMbG5FoFLConvHSrfTVg/V86817lN/PbNZMKhbFrjBicpl+jf6CQ7cCq8z/vR
rJhxir6ZQqDtzp1OED/mZoqNTRA4JPrVq30xU9TqILmM+IOnOecScTU/HfYL++reUogob00lKxjX
ydu+EC1SVdxdYGgMwySdM9/XN8nHMX/ep8QyL2imnOtgsiZCXAB/mE9ZZ9Oc1mP7mFlSGHOye1Kw
uJZeNu9hBcZ8npqQYBFNhckHpN4NlMnKwQpqv/+nABjAsz0X2eeigvEcIiP0ilCvAeOzWFrgBARs
dT47PSPxMeH0kkfjhCcyixd8V33V949rN5P8K8wQS95cmWVF3c7LjfGxnOMjtltbDuRA3/XzkMUF
8UTua2WX+EtBX/wa640eQ3eczxV/wwWcMJIh5Uk5WRn0yF99bfDOtU3SvGxrsAUvBKmETzMKsmk8
pxNk9xtctfq3zr5DjVfpSsLlRfHWRRcc8Ke7zodNLYJ5WG69Bu3GFTtY23DaN1l9rNSOazpDO5zb
KYn6oo+1/Aybqj1OsurTBWvXGOiZYLuM0Vlu68usjABlpWaLy5bo9S7TmqV0wrS3LzGb74mNAfFn
tHfT4954yYj7whIYmv92uDOT5z92m3Wb08wmWJOnUu1f7RAHP6RI9ucIcvVt4JRGmCDP5nG3wfJH
tnP8OkKwg6A1MePmGLTrS4+wW94m5NYsTES9YaycfZrnbfBaIKFti5glKKTNfD+Bri7eVS/TYOsA
YaI9CoD23V1qAuXRrQ8xYMGi6hOswJjQ5bQ7nbuLBLk7icWrmLm8oLmZSPvjH49EhOVOaj23XKiv
L63TBY8pyCntBqqbf8b1/be1U877wmfx8tHNqh1eSHmshjKtfyY6YPXWZ0SG6ZamvdFgWlMp1PSN
A1Jl7vGc7SUraL6ZT23Fx4HVsPENSxhjeHZFkHmfvccSZR62y6rPaVxtdDIZDSUuYUz0FAfUZzpZ
8ypuqvvIhq4ttn3Ifo1mtvOVj4vvftkGDGC/wQV3uvINQ9wp8ge7nfpgrN9GB00s8MUCpNMfRsSF
iyNsW4pdHPqHG9dtdbLBkWTlOMapzhuFSXkpv438aUv0+MRuyN7mCx6EiL4TwxfRZYv5BRAhVdFm
vZt+CrePYAVTsbg3avWOKE94PUWhpoD2TKdV33GZaNMvEEPHla9WBoc5nuahnIdh3sFPWRI5Bd7o
MgA26DiAlnaEHWf8y633yBrGhmKTN+7N36s0xUcn+pYhT2EwuCdiROzrlqw6I6kw0eyRx1BZOdkz
5njg1zf7hY5h3Eq9pdMPHu3hfVtMcJW1/fy34wUTV5vqxu6cmn1oz/E8Zw/Dpoau5LIAIbR+8r0h
1cZddpIea6l5s0Y0iA0A+3T+fh6969o0MrlrGRT+Vn2IMcC8Bb+lFrss294bx9ziWCOLrGcrBhPA
w/uKxpDOJgcO0/HFSyZfP+5Rsx7vgB5W3R1A4PEppI0R6CdM/Y8Vxnq/eFB3w4+BkB9GglUkw6tk
Kco/ezMuBiWgYDhfB3XY1uctWYS8D/epsnltjmS8NsDpC5NoSOAy94ImGDS62W+GIFTeO2WLiSab
2Hdo8sYsa5z3DW/wvXX7Jnp0MsxYgtzJdqtPbKn2z3RVVXztA+PXD/G8Mdh1abT75eDK41M2QIF/
1u8t0YvmoGmuvAtxJxrXOwWUvPbU1Ih1i02TPE3VHQfvjPhjZTbl/EClegZjuQZXYc1/KavwBoes
WP9An+zLF5IyUvu37Z1VcYMpPnnH+Mj3pRpl7/swXSlt0m0XbHz7ILhLrI2bG6bdoStcHkY6MWME
UveKFz/+K+Noyi5A+UNd9KmCHxFRnW0nuInsVeyZg+xvPvy/wR4q+9RXsVpP0nRdBqs6anVnwo11
apGFs3vphe97d3i8Ot7FaRtIPWeh9J6pc/OXDZzFJd+3wrBCw4We+8Mzn1PdgoN01W4NzUvmfW38
4dstENzcnQNATP2C99nY5x1ZAPZWRO0WFBNrEDS3uBIFBT/0vL1jWbTeejhULJ88JKkpYJpG79Gp
5jQoRDplzmNIwzadg/VYt/usMimUJPfd/PTkupg7sOkkfPdwIklOyqoQZkXuvrlp99ToO868pwum
ygmvUM0FKEOZJn6+bSpy/3rw2kuZNkDx14Hp++kaGBdPB7T1PBo6Sn1FneJxuFoiPYkyihujLv6K
bCgnsWb3n3vgIJUPnXEBc1yg82LepR3vxkRR+3vmVlWaZUSHbvHPGfIeU+g+Rxjh/nC9rQVkaoJl
L/wpzDSjECatNxlA2+cx7XDKLCcqfWJQrYJzPVe4EbJCYLbbMZs5N1Dahy01rY781eIL4PM2NVjz
2NWuTilJM+j4mGvVZic0ALEtKqm3D787trBguSY8cg6Yjq/qPmn1WXVHzNSQkTN+8sdt1MUSEk1b
KjL49lOF44hfCh3O+1uXDr4LORmu8XOkJi+5yeBSGQrxViwCZ+SDkzSnX5bZVn4xEZEgi80L+ACK
EOWjbPptI9pW71rbm2+L7720R9i0J/Z1fH6s+GBTRziLkfeZGaMn/nAeRMkP96q0UV556DXDVAQe
/5PJSRFu79f71cJlf40brMNzoi1S99YV1jXnKTN0EpGhv4Shc2jrRFwP001ba97BTjhHXKL4OGC7
0TVPewFsOgc3pPSEv0LGWVR2rcZkLwec7EbGhGo9XpGXzkOOdiitoBNG4z/IbK2qs4vkdXqBeFD8
YrZ2qH8AXMD6q0ZrMGX4rPjUW+Fxh3uloK7r3ttegd1FfT5shXEodmnxXE4py8k3Ikq1vR/XxLmL
kFOk18AH8ZQ7k9t4PyKwjhdeo2orNbgC9R0M6ZfPtwASF3YhEUDJCEXndmu6FrWvZnOjkzoe8rZh
bLyZjghDYuL3vCcgWGYJf89YYFGxw9olv4P2Q4SePEppjqYqhviYiDKfZdiU7YhQ5/c0DLS4ATxU
mycB5PbVIhvlPmQda5nnYRtS984lsYtSvYENQF5CiNDeIP0PohOGqS2emdBc/Sm1I4tq66LYFhJt
D5rrIed17oMKefnP6NsA5a3TQghY3w1a9jS1FQNuiJo6+jXFjbuV64a78Werq3SGFaBg9jTiADWg
sC4nHHexar6EC9jk/eF7bVM6KFuDk45Mpq/GOlTrOUOuLH6ti13oG5BkjWfr4No99dsur4xR+nlA
vvhjWdp0Kf1GH9CHCDrKQHjReJsErZyuec6G6iq2DVhIoxWM4NIEG7kpQTO8A2xVcdHMaSXytIrW
r+HQcYPlQL+G11O94Ai1serxOU2eejCwXO94wtj/AyQuiL/We3AGE3b867rxvfEXX5uG0lJhMpf+
1DpVHh30vhYHZtgtZATBeRyxWnvGOwMZekLM3r92Vfa4Gal+5uSYJkXuQa3DC3+CnzHcM/8JoYWU
bjF04Nz/ZG/69oIZSDcUC4R1UvpjEm/nOYSPZ1PNOuss84QwZgK2XXfbprva2cYNr2SwmFtErc12
jls5f3BG6eWwQbFsd+AoSp6LVxN1rvzDhwHZjuWNgWHYHpYoE7esKC/1RSz7FpwlODBAwNZBzars
8EaUNGNQlZPfdXG+4OiPgCdewP3U7IZJHrHiNuTWCcxdAy2fXRpD/Sg8BStYRIP19yt/XhjYVkc1
63ns5umi0VPVRdCzZXDrw4sNZbWyfnyV4suFwHYfu71kj3qdCunv3lHqOpJrAY3Ao8xL3gRQ1+F3
5E2U1HeWuCjM6EeTAt5lnbjXSDURC4k14gdrvOMUN54OLns2Lr/bcanvN1agkbs0fG4PC+bhfDAq
vQoxx/c7n3sssoogH2DLRr4Z2/t/8FbonsKonz7qyhsQV2xHeDx+i2vSOy/YwFWRJyncgsC1pwL8
SR65wbj2I+j8pDsvPWFAvYum8HJYZ/znNdzlc28rPZ5J0YuiC/dPpydfJFt/xgMCAZSW+z5dfCfu
7CVGLaAK1dRJdGbHR1XP28ogXC5h+F38R+2+8Yd5y62mGfX+kKCaRRcpHc8vpTCHOE9prLLz3pJh
8rRWW/MStiG3tZFL9bsjlQl0wobBB1QOGq126cwvvQMGnmxtoo+lZikknxne4IFpSLjl1KJXBZ4m
ikos8xd+UO5QNvA+96B9HZKZWCePuAwsCBfSaGvPMOd2BxkQlZu7gWzQEsnVHTFHrGNQ78EdX4S0
2Uu7x9MXQuCwvwt3t0GQPLDA4G+yH4pECvCzyCX8jB08PtkvHc1SXCHLIqnPbqDSz2vyTUjQRa8/
YzPv/3nobAbMNVPm0ZQcok/It7a5JeKPx72KYxX+CHat1LtBC5mcq85X4WURlJSbfZRzc+nGgajd
WQUbehjfDCyyVgwtLXCRvV6bRP/CCpiz6Tjx9DGwnvafQU3908lwji7GGqcaEGGyka9ai+lAGSdm
Mi9BPW5op4K12a/ETqbTxdlm+7RZA9sDkI+zjIZ9z0o/3eGFaqdnJz4VzbaX08ToilDD7OoKkdJq
Sv5X9xHPepAwyUoihqbMsuKMUnr4J7fUQjztCUTzjNRh/nH4vpZFTHDb07Dq47OqNjtfI+rji6Bx
mHJFOshwTrt9bFUONLYPr7DYqCNU2i1c4lTCVeesd0icmCdfidMKtNredbJtXoXp+q6cJUYspzGZ
U/ne94F4Z8lgRLe2xFmLPnBYvWKvvIpajoWFvnI9HRrMmwb3P10Z9Dlo7aMD5ZTZ/lPaObBnmJtV
Y0rREj2RRBEJWqkhj6dM/C56cBOxmM+eSNUwXwNYuMK4ipXkfnSELGbQl+Yswm8Jd4btC8aAwTS9
Gh+T7fNiFoJqqUtdcOqCfkdTdLhZX6jY42iredCk81bxpG/70VtjBJw+MoHRytrjtPuEtLqZE994
Yy3tHfXru+3E7ROPjCRC9VGzpw5CWrsVsiJYlPF6JA1tLrcxrQFHtb+Icvb8eMC3SH1H0E4pEN8u
sxklMHAQekLcrKN8ndj/gpuHwC3tJiB6UEu6yBgowIRT1vbwy2Ptk+WqgR7/c6gGACwB/d3ozOqO
DqIR8/O2Ndl2bYX1/sVKxNVpAcH+2R4KmRBvoLiGTU3ib4JxWE/I12OWQawISxjB6HlGEBOfWEao
/uFwiLqG9Xvv8Yj9ob2sTRUn14JcTlS8gQp8XoBpZqaNDhcVEBO5ONc0gukl4nf65SYzy1t1q5Pm
0iM17v+oBf/9nF4CVpmti9G/Ativb9iid9br0I+y7lvJckxFPFgmdB8QcX6SMXh47o8pMJ1qU8/+
oDq2poiyKT2l34teuYYT8K4i7GiHC6OOYE2v7kR/g/a4s8gqI8USewJWduY0j92dh0R04J6BU5xY
7q9uxmVf7oSOK7rFeHV/QX9tTyxvZB8LGorlm8gT0gVhdkWY28O4X82SOV2uoSZFCZXjBecus9AT
4Og9mi4LlL3OzfKUmNA1JZE4ll3MdZzSXCN9M0iPlfFP4OYdtJ3X+CjAQdmbHx3BINy+xdM1VDzI
1HsyBtK5bYJpbcpshsgtQrfD9s8XvnP8RHUBdqbnKotL07vRXY+KSzztkk/ckgQ9qLVAV9Lc9dp6
40NwmAWaTu0iuwRO03xHEyjvyWWBEtcvp/HtzzmTtcljd9L/rNSt+WFBceUDvcb+7X+QVjS6oyvd
C+Qp3UYY69l/BFuSIAEoEshU8+18K5XpwjyoMMF9PkBw6ZO6GnS3olFw3rx5drbbnTi6EbVX5kT3
AFj9dsbqPwpfHNkfQYkwywL+xk2Qfs8dhhUMZEeiVHSsTd6ZVjt8TVP22DJyAUBDbbpXSJKz3wH6
7fas15Bzk2W9RYwYBPvfdct2Xrpuhjyu0cJwqCpdfzksp2xPdeDAtqVVNwSPoUh3dKDAPebxCNbt
A0lstyBKRXuXz9sRD5dQI2ciJT5zVBkcu1KFtMn2eKytv9GhVvJ/nJ1Jc5zKtrb/yze+REAmkDCt
KqpTL8u27Alhy9v0PUn36++DJ59dVkjhewZ7ss85iCKbtd71Nl966pwIGUllfCHcliowdwReDr4s
hvGJwAu/f3GBdSGD22OPvqVa6unDgluXed8D+UB6ENq2m2MyDlxDEZy2B6Fm2wbJcPzPpZWb3xq/
VZ8kXHu9dm7NlyLKU/+DCFPo34haUv96NOsov58WuWJOXuI1BxFJtN6gOnDfasG49mFJwIau27Zp
/GurVkwI7H7IPjjoQ91bo9ciPVDghCIQGaMQYoj8wQCpMsKWXtWNkuk6dUCUglG7w4vPhTpsu7iu
OYW7yiwJL21o3kPL6kDvcc+7S2EVFhs3qTUEipLe9n4GAqp22IKV4YZ6ouj3dr3kwwZia4uzJ3lz
oO/T6nxAQzVQm9QLWb1t70G+6+0l7LeqnSvArEpouY343TG80s1YUUO4Xr1Fr9auFSqKzl1FuGIH
NA8L8hyyBf3tnIBCbrOm8CqqlLopt5g78xd6fm22P5cplSJeGc56DlAxOWJrAWx/SbIxHzcoaKUI
tIqVfdPh2xTt7A5L6hs8MCBB176ou6cclHXZzySfrKvRB1ZDW5Hm28XtynxvQzaZIVPStqS4fsBq
koABnPuu82zVQEVbClmrOGRGV7dX45AlT1ZbF9126NLZ2OkJni0zVQnr2AaBvluIxzD2JBIWMijr
KKrPo9Wk8ZXt1QP1qBxgWfLTUGWWyTjfllgcYAzW5NV06Ka0Sukmu7KjsvbnM4qONH9GqqyOWBHq
x4Zs3xRAvq6/jY7KfzJN9J7IvAHU1iKEQL+I5QYVYnaXI1m+H8uKbMqJWQMcTT2Lx5xyl6k1A+tH
e+ASYiqJXRIV0Nj22zAXEJhN3Q37seykfw3QaKmd9uLuK7uhmXYFTT3DbWskK6Ki1vxSeMOA3GFu
IbTNkeP9jCZfREGadNm0hdrW1Uc/buTPwoCgGrg5tAg6RAL1cOFt0tplopxN3zUk/s9Txx2xTqXd
bm8vTWbeWTPn/JZBhGhPMtHhcsjsSH6B54SMQcyF92SR1tve1dDsekAoZY0gJ15Y3Wlv5pDuvAHH
u2HynG9xkqXqAHjBvKuKuuQs1ewjS8DKOz9yqfeQR1VkBspRbRHASoX+1uWtdbXUCzOGFO/S+Fzg
jPlQ9V11DMsKSpJoQl5qTsawD8LKtM+eKjhlZVt1X4bCEOZexSnnOw05hyx/JD1QluRu883iQvk4
xW7XbmOsdGRgOrH0jkVCGR+gZ7JruCalg49UGFUK5UoNNyx1x+Jlyj39eZ6NRp8NZY5ElUaD/Vhb
Tj3bm7DQ4kekFPMxuxSA+SPmY1+GRYDjNThCG/uF4wtPXMLOUNViMbZftEOTBQY7xcXeMiYrQYow
6vvYMMofuHTQ7s6m2X6tkjyt9lCu4B2nwwBEX5ET7lCLl+Zn0tG6+Ak9zfiRbgSB3OTN/m5euD1h
P0gTlUzLbTxTln8nzXCcECZqjjOinaFZmdKDxlzQR96mcCc/YkPJ2Mxu4uYFLUHWb7wMA2clK/Kf
vVCD1XRLllyBbLCKMNScuq1HWtpXIq/TT3PiJWrTMfiIN+0MXWOTFMkybOw8TuBTrUPAa49Inymw
wg6OheotGN8Dg8hmO0pDAJB0M35hPUYYT/ZSRMwf4Du8KI1a+aSGcclPmbm47V4JCN/b0Jxkc5AU
a+E6n/eT7cBAImiMmBoMd/7qJWE7xue+RH4GSChEvjNGyTGrjcoGjeKF0uuiYDQBI7+BIwIzECJ8
KfSwBHnnGV1Q+9F0i9fS6H5f+CXxRqFuNK9qZReonVIthn2c+FoG7ijn7JiryW74vRxOinzJe5Q7
QzwlO1oYvPk3E+Uky8FkpgHYXldfcetCvMWnkMmOGedKHKpN/7tZw6DawADPk9vF7PImMFwPjhZ1
iW3z49olJ3TZDKHet4heuqNnAJ4zkl1gv7a9xZrr4LB2O/SelQ9zZoaqm9QSkMuP8K8JcAsXUFTi
/jajU7tRqu+inYr7SF27cra+ywlrVCakw2gfwI2m+dAl/lh/yzrViW0ywHU/r6yvemdBoawPIHje
sHONCLUWBYbnHTtrTNObpbGqFxrh+ZFTLUsOKGKSG6NzdX0YpyhxriB7+08YWiUvauxh9ncMqMcb
ytQkpm3HDXxTqIGrGV5UmQRTDHF0i1wAQRED2Aj0qKIZ3OOuRiZek0iuZqh0znIY06G375FGWck+
FH16jb/r0gcdpW5229Fh7Est8ejyjabltCTf8CfRQHZ6hjo4PPt2mNyKgdHerisc/QLD1/8aK1gJ
14ZOx+FcTDCcv+VFX3RwB7zGRbjpw0tWAgnIjpZw8Lmi8kmdCNoq/+PYsz5OFm7BDOvK0N5yzS/Z
hrtPYz5Ks9Th4muV9sEYtW3s0BmUj4DRyc/KGIyXGgpeuaF/gbvVxrr4ZhQltSG2Ac1yZN7jJoET
5xmFUzrFAYGp67jKkwnkIurY6xbEoNw1JhTbjWfLzA4ySxkOCPyivpdTzODNGlD5ULc02bKbShSi
Qa4SuIADZm3y6BqwPw6pXsQXpWFD7SxI1fnBdFX43SVe+bHVoUbNzCztDsUHNCk9QWlZDWzg4fRF
OfcnBxx7n7nz1MBWYP0UiNnK9nOcDoY4QkHEp7CVzjgdGuDMhoOg8L4hApYPUCPEd87zwV15UFm0
Bz9s4g9WbOoaXj63c/8QZ2PFNAaGaBikxTSPXDxOkh0tEQkqbHemraS5L6udAdT9XDWxrQ9ypsli
HhVVxU0syJFAlxdW+t6MnbrbDc08XGdDVsIVhdhI0ySZ4t0gmqhMKK3JwuC+kDXBjHaf6OloWCDW
G0BT6yjq3DXhaE0ocxBcdOkOD5/yyknLxr4jQyNu966xwizd4Cf3/EHlVzjC/D6bhRkXldpsxeAE
BCjXH2Q4McDA57iHoosvPoqWsZq7c6oqvwiwUVNfM7Ry8OjxP/YOnGvmcDRiyKcQG/yOExH8+wly
+Uzl7DQiuolaXfa3o78sGoxCsQrRm0Y0Qi3B24dOI48/FG0Yqkf+qBJIFtlNuB1DU34MK4ay29pK
aHRVHPshRLqSA9iPofvNpkY3PjD6vw6F4ah9iWDhKstY9A/KJDjpSIcOuZ7uCgKc21hG+Jxnkwbo
LKvxpwOJYDnRcLXTwWBEK89Q3Skx3TKTe2jqOQspTbIbXVkjzFL47U/2uiG2S8lZ9EDZ6b9AV8zQ
/KpIN1vkWIJeta+i+Mlt4ugbHCE172tcPx16CLL+UFvZSuyb4lfDiZ+eZN8Bo7+IsW7HDVzY9GZY
gC3PJEcUw3Yqsu7nJGKA60wBS3Kmr3wGoyn52gkl+7I3HV0v54qtHJGCkCT3SVSkqCsUW/kTN3IJ
j5+pfnQTw3T2zpDCE7nTGVJSiI6MYHfh3DdXRS7TcAtC531ucMvJDuj+qGF0gTPNSbVWFp8tkVTj
FtA+R1zDuAiPzQi8bxOFzKy3bW539eexythlQqRYX+JFSpaCU5p9HwBje/kdJFsyAtxpRlkyizq6
I4Wv4qYd8ikA17fDoEhHsOvakN7HMoKbxJsSl37DJoMesbZxH8zItvQxXzyqlVB5HBGug8jIRajr
7Tqr47r3ZV2513pSSAYUAADHrjWqmzFzl+ekdeC6daDt/raQIRM0PzPpZkQ6zPcFz+FXQWWQsIFr
ehAQ5jLZmoz+nUCS5DEGhUTTF5SWbZgUlrri3GlhSWGrIOzsAJUm8/Yi8Qr7MBkMPrHRKtuD6SVQ
Y5tulsnRdsPE3g9JLFful5Pe9f0YVvDTMre+W4o2KR/Yv5V7Ci1jnE6IIICDc1vfxQoV7Laq4wGy
Jz8iVTiOU8KsLX2Dkc/knf26LW8jIunDkz/jFAJ1JVvoHpLZg7kSpj8XVKrtiVEljRNglJ+Y94Xh
ePUGK7TMZrWlS74r+tipdi0j0e9dwRg+UJ1RtdtGgR5RVi3RQwenf/rW9JL0jIQqLQtCiB3uoR4Y
YB3roVVUi5hY/pRcjugzFMFPO9MVaXkYtD2M971VZS7CvHz+pEaSEHiEW3iIDWR75VVTZB7MHs7q
Ri8Rcwc8GzjYywitIQhUw81TZNBYNlPmWvyhYcpAA1guh2psGu4PP1ZRy5BwipOt186NFRT4Xp8m
n+NzC1MSM1SHCrnl/pra7mM3RIu7GTvSoioKJRt5VaTnj10Weg8RsxuLcgE6/s60e6K6LUhFcJWr
GMlyid0ziozc6caNE6rmGzMORvB+6Uu6VzuGJsiPk4BWUAtmR4jgVhYIqRZAGlfbCYMtBMEBljeR
2lst4P5phgYDXFVCHaXsyswOGBBq3K5RY2Js06zjbgvxh7RP0wIZ/OhMhfeDmQJCKiNECBDIqZlk
sFTF/JFdzIQQIeW88ay5sg6yxLEWM4TBfmrgDlbXlT/O/TlqnOETG3xN/Bt0FBR+Vf2QvZx/QrVN
UH81xgyfy6NgBtoWCKURi+65ZoskMP2qZ3qNIM4/GFO3tNspCsMlaElcfqhY7vcV/KafDMT9Hfy9
VUcE3Nw+L/OwpPxxLvXvSIuBLGSImjumTw0l4QRf5US1PnrU4m3rbapw4dSTPvYMW2QzZRUQPeLA
XVmbnN0U4x2/oZCdPw++03+QjdV9mQo1H3OshZJz0+XiSpmevQpQR4QzOWkscHAVuQmgWWF63cBf
exZx65WUk5VVQ6Hm4GbJq2YKsJ4KwTLJbFFHbzS8bDfLGFmPP9reIfYgLhxqSHrYMRiNB7vAi8p7
4teaL5jixo/JnBlfLF0yuCkUt8k1Fla5DIAoB2cLad27VumECIQEHxsSk0lIoMwUZIciFONxnWsy
s4MwP27wN5c3nT3V302yocdATzYmApghoPdWXhW5h4lIAJ95CnShx352fZo67p4NDZL/qYNHl6B5
CbW789GGPjkwkdMD+MH0RF3YfHbtjBgtaVXxt55TbwrywlTfGwO21gaCcDQdsK43v7Ek8BelNTHp
hdQ43WEOYa8md4tjE03QZlnQ+brr7sumbyFEy8V6cRsuzA0ifJi8lcJ9exctqv6QkGMjg6bW0X2C
7dMPLnPl7gydo4mnMcUnAdlW/r1kEjdBH28Uvcwy2jDkZMbIqh0qqECLnCGh1+hN4bV6mXNUgoZs
G8OZBzYSODUzqMVbYiusmDGFPUU+/hIJFkQ95C19yKJqCLnmR/cZh84RbYosnLtIRfQ/VurL5yFU
gol+paaHNMmj/MqFhPLTVUPy3Bk1e7lgb/0CRxe9w6SuUFvsjOJPqqrS4dgkC1oLFSn/aPhSjLdo
u8gtG/xJw4UUiZzPngtjlOJxAAepMjJRN1k/uV/mcWLyP2m/Dw+ZpmuxENwl+5r8GZPSqFsBY8SM
9mExlvlaN/2oTwL5nL9zMxpV1IKjr66YgnYFm7DhrzB0BQSNxjLNmHHiB7FzrD6tb8soxJ6C1Wt+
zDgtygN0K7KjDJnN3WPm6vQ+6+blxUKpcJosFJFM3fSMlHComogw+NlZEBZ5QNV+6Ppia9dUAafS
bWwTWomBNZydxFl0cPBVYM7u2FW0m2zqywNYfGx9nbppfKrswej2CBLdm6WPivbgYufwJdF0FgCr
dfEIGbMcN6PDD8cy8EswRs7/HLGHuzxWuXbmDeDBDPO2NTyqEsuFmaKNGYyJDn+OjhHoZCDMKWH5
JoVlU7gMzY9eeDQJPWyBftOP7mTT7SzhQ6ELaewl5P8XkzGbe7JHIf/TS+0UwCmueR8uWQFdvvL0
8xpJ3cH1amtKBbv0nfMCSZKkdBw/7kr8pmxE+hFLazU0uWt86PfBTOTqskczXkJ4RRSzcYgs+zai
gwc595zum+8WsXHSYGwfGmQG6QZlc3LbQwZOd5as7XsLPJwFN0sGAmKukvAGGWGCXDNr/bvOyvPp
gLySaGOxjmXgxzQfDKsHnTJL4ceB0+cNO8loe33nj9EUBfOYk1LWYRVfHTmpKL78wiImmZWZE0wy
eVnO0lJYgiQlzJA4YkTGodR78lAL20EP+QsgKlaBJ9AGN9Z2RqZ95VTTwOIrICdRQ8WMY7Bi0TD8
LAZX37M29u9SbjpMXrhTvrqotNpzEoeRCIxJAT+AR4wyUFiFJDsUtOpRhIsFc13WcUG8Ravu+7jh
wO809Z5RNIhccbapOcpxNvQZDfh5JHdLFtaAbKJWe5PhFNSlMpbOVjOAAYQ0zeqReo2abqxMC8Va
x4l1WBw53+UWx+lmmJmljU6arNV0C+i8DG4KMFYl8TaZoPNuhpColitZm3m3qkqoKr/T3iiFsYcj
7viduVYcxySBjFnx/GDjq/U5rJoOD4VYQqdfEg6T/WT6fXs2aWYeo1EhL7WdOoEAhC5q2FQprPIb
sAdwsKjq7E+hl4X3fbSENybjmvDKrtxFbbHOMMbA90er2Cyz5c5XdWRjfzb1ZvGTYMX6ixHr8NMM
B3Q5re5aP5mAJASklbAdNl6/DNiINzHQmBX6xXXXrqoyaQ/xd2yJYnUgNogcyHnOZ5cOF3eDk6Hq
5i6MGwsY3qUHC5yWeR+fIS6RIzluKI/KgAuPrB4d2c5rm3Y95Vyx6REYne2ygLtKeptDllLC0AIa
TBru7EV5ENNgLRMikuW6fES/oO/nVA8Psqg6jm3I6R3M+nj63Nprv4IWZDjjqwAzzMsKNV5x5oXm
B5Ykogh3luUAHQ1rziAKPfwaVAs3bUOjutr1m/14FXoTPEjHcDC5ZIxXbF0vssxokxFa9V/DGH3l
o6Ea3gDfD1+05cHmpm9pH+O+hn6Ps81VBRHKCcKZYRweTBHaslBGyY+o0da0g/6NjcvqfyE2CxSP
cO+Aw/SI/6X/2QlF/AmD9+pDNiXsnsQu++PsVqbJQCa2rxDbRGKTsnIIDKD+SQMnkzhEzInpHyo/
ldfMZ/uSoHMA77tS55BvgKydp973hm5Ta9myG+D5hMALETeoTTnZ3S5h0vibCOMpZ9tZ5arIjqhz
AiOy0me3S5tl3zBy0ff8qdNjy2WFnT/YFCiq68g+WJAOwJXkLnP5uRxmnYW9dJ+wb2IOlOde/dL5
g2o3VuR6XB25RoUBaQOOiN32Rr+J1kiFbSrDIjm05lQzL9At0R+gQ7K7FYufPAH6u84tqzHH6lO4
OgysxuGOYwzAED3SMKcBLp0mCsxsxN2F/+nQBDgY40GQqqXl3/oAHFt+W/RTwEmAr9g0qHTXDmOf
7jtH+TENVzzcCjGYqyGAF98sizS8D1Foz0/FuiOBK1K63rry3SezBcyEIlVnV1Hr5RK3HL97Hhh/
TocCvfxtwQVBYlNJ+G7EAKriqtDj195Ix/9wP7CvbaOwsSlSXuhtIxtC9BlVmokJc11NJ5yGnHPb
Eum4QaQS9duFSov1St/vfLUART9bsC8po+AYAWpCmVQfXJHLOhjawcW1hgt62yEYOmEqMTQH/l2c
bbpxYlCQC7c2dxKVEEwUW89fczWCbi9D7Ec7QUdcfAWY9QLkuivEI2EeHGn3DHmEM6jPgxzAlQyv
cdjByvG/MUcTOYJ6K14vCQye0T7ko3zCVc38MHUifzFYJ1+6YqpuYjuaVwlIyDHqhHP5gujeXNXG
FvCZjyvdf3FhkJfFJMadNjOX2JXPSp+vcrvI740szZztAuc33TgK0sEzLhcRyjWiWVGa4bAMdr/Q
OXLZMHbe9VM9Pk5puvSPFYM7NFB+238qwChhfzq28wzXYvQO0MVkA+un5LjEqFQ5m6ahET2OZmV0
XxmRm+VWjElTX4NzVOeKems5tHBfRBCbkYE8AcoWhjvFFD+s7t1frSikGi0XCCTwsXvIbouZNj3W
OORFbBomTBUAs6zTw7L4M+qwMqeYrl3TZ83FpU3ZzAE47Wcfas9WW/Hc3/ulnd0ijGnT67HOnSBT
ZgHJKotkCRM4taPAAVWuKSmHdSLahMp+wNEMGbpjJV55gizjyi08rPAbblpRel9rp033BGiIMmiF
P8K79ERzS6Zt02ysxOSvRjQjxFl4ULthYHv5IbeKPD4DmFbUccQbQYIvu9l87r3a+EF3XvLrjpV6
mN3Chl05p627wQFSJx+aaOn2MppmHeRiAgFYxNDBcZVhtYdFl95buBZh+1RV9XKbNI0k1hbZDOl9
EGyj4vZ/oAC6Rp/048n1hviMxWatbgaRhP5mUfNk7f5HhLK14b0WpyUciNeyirIusc+xyzwYMfOd
9jDMzYr/qwV6QpXW87Fu51IFuebamjUfDhFENr7j0PmKGajrKtxgsdIVli0v/KUZg84Me2p9MobF
3FpOJWGIQNEV9J3v+PZar7hqYvhhkrywmp0i1Pt/f3g6pxNmxKhz9EljebALMTAKEld4tzNGL1sQ
I/XVCBf6C59ikOk2lOeK6hxRXyrfcQ1/zfRRSQINGA0pQhou3KUNljTwmalPnVr6vcbg8hx3yXB4
20Vz/X+5dHzETJ6XJX8F7/oLw3AjAtadaUtOOmw/8AGjzzKmdzSlZ5zAE2iqmhxx9dsPff1Xttfr
S7p4zNsX71YiZxxDQMjTOAzWPYQG78B/29jaKmeNhQYuRDBtgqJzl109ojnu1eJv67F6L/T3taWl
fvtDVs/P3yy8cU5qVevyIw9FgZMehCvPs5IrpJ/DO7mvr35OCHXEYGOSioz2zycpd3JzZbf65DJD
PkiW3q1bL97j27/sq58TcJlXkuSpqYutIvvIhSk16VON9PhE5kMUeMxxPuN3VZ7TFh4j1djwf1mp
vz30wuZ7gB6jrU7SOxNsC0RmO8dqbJ3g7Vd75VPhX+6t1tOmskx58RSfKhfg0dYnhbdhwOy+v9XZ
GGLEhoTv7Ue98q3wmSdjwoW45Av7wk9bY5wEMyTVJxL3BFpYBpx7GJMM0P/1OcKUpudiPmxZtrrc
BnHJcQ6dhdWXdvK2WgR80GWK3lkTfxvl8hQUCpJ8J/LD5IUvL8aLEMAdVl6IdeLeqxrxMfQnYzov
SSpO4IKheCd6/m+nXFKsTHyb1y8F/ePiiYKIEoW3UHeiRNCfYoc2w0jzLJhKN9KbdrXoz9wKJ7dQ
iHdMbH+5Nf95oDE3kR4/KMJTkxXz5z7DBkgi8kqWUz8YrnXKwhKJDKMGny64LkV1GhQMxFOrqceO
TAnchjbFcs5aI0PYZ6bf0FyF6IOZ0+PB4uRqLraoHkLnWCKNhUhQ4OnJ5NXzo3OhHCbxdYe1W468
vggIkepxEcW/BM4g2bZPql1k/c7x+ffyxKma7W3DncHLX67//rdDy/LzKkkSMcNpzdwnTJ/gMiyx
+fD24vx7v61PIRYDV2xcpi9vwjYzMpsZx8zoCsuA2Bj7rTHE4jTWS/fOJfTqC/lAlb69xihfJiSa
yE4XL1I8agiZctsgtSuJ8J1d/doL+abj+NymcCvl5aVjtH7b+vZ8WrlP27lzsDFYaOrQKPx7UCHG
eqbFxY38k6DJi7MKdDMttN1MJzALA0ivYH5ajRDmaPuvmsZMd66s6ndumFd2nWdZgFwWycyud5mN
AbW6RAjpTaeIrqza5MWIwZQeV08kHBBFfI1Pa/xt9DWsX5Ebc/zOafbK7+tZmIGQgSQ8/G8vlmUd
1kmq+nY+pUaSn2N3zAPV6jGQWNj8+6f08IbnhLFNYYvLwJjITTGCz1ibqT09Q9zVCLiY/XIEFu88
6e8LlS/5/5906TLeNwZ2MLqYTz1F6CP8Lfe29KsZKYwYTg2OJcxoPXf/z1vPY2ML0pvX/IjL8G3o
akK6Sc7ATbgNLg2FsYthzexJkvm/vB87nNME2olFLfbnWYK6jl7dQyvSwRv5LmFevBQ1fVKcpP1D
33vW55mh7/d/fz+PNhBWnm8J9Ssd4bcDDB9pWtSxnk6jjcH3aDeIjZLhPz2N/js30Sufj+gRD3iQ
Q4z/XFRdzWxX5WC54ynthv4eR1C5n/VSfWTU21x7YQSRMTFf3n67V59pCx9xmYlh/K+gsN/eLpmB
Fa11XDpAEC6YAnf5VY5n/C6ZMEFC729i5TPDK7ePbz/474teWmu3QI4FHB5KpD+/JXy4MsPjqOHS
c2Kk0Qzfc3vIf1SFrv6TGI5E72yOv89tHiip3z1kqDgmXZyoLRtvjFGS4ktvdPSM+MIVWdK98w1f
fQrpOsJk8qH+yvyxuhKnxqlvTkU1QSfxIfA/+Kkr3nmZv48vXobq3KP0Fi6BlH/+ehbQqT2EfXtq
R7zJYPN0y8EFTxx3MU7EP9/+VK88bE0womjmqCTp76JOZ9o1qyaJ+xPmOcZVT2jhPp7C4nY26/cy
k/6+FqS7Zoq6Lkwi4mUvPP390XGYKoTdyQVDm7EFMSe83DEahDs9MIgcziXWnPeEDuV0uRbX/Nuv
+srnw8yI3CGsE6mqf/WCv20HnByXMANOPTlhrK/NXkN9QXL06e2nvPaDsr85rLkDkdyse+O3p3jJ
UhEOVelTXIh4Hy7FN4S5RaBsOMdvP+mVXca+5kDhcaZjexfFLdOFMbYm1Z7cdDEPevKiFPwaU2fm
z4M+YJ3a/3tcNf0gt5zpmhbf8TJNqK4IRZBYDpzM1pjuOZ5xB3IX/0qgu92//XbWuhz+rJ8l6L3i
OSwX9tzFiYmqL4YTg7mRjc6zOK95cy3Tc0Q6G7QV9rlz2uo/9K/jN0IFRMAZaD4J7LrfOcte+Z4s
GNPhHJOUuJehLDCbJ9GIlcMAp/cJD1pGll7SGce5gGT/9ju/8kV9bmlJMW3y5rb8c+0oVeSuThJ9
SmB6XRlj7XwMG12g6OvATbBzJOJl96+PtKGRs45s/umzL/58JKydssyTtDsRFYFDg+MGzGG7nYl9
+bYcEaS//bi/9yCPc6nisUeGtGRd3PLLCDAZ9157iq1YnzCyQNHJu77zlL+/GU9RpF+iSCEI9vIp
ObxiOxzD9pT0/nKLbY53yCMfcvVq2fL2C10+ii8FisxChfLkAg6uL/zbdjcaGwd+bTBMx1z13FWy
g7Wqqn3kJP8a5fXrUVQr0gNP4Z8XRzXDFxhlbW6eSAQpjxQsz8gHx1WbFb3z+11+pcsnXaxDa5Z+
lvUVQRNxPe5HHbo728CW4+2fbt3Av2/w9SncOQhuATj+BjeGdLYsKH3WyaISwTnVcT8BvaoT9boK
8E1IA9wd/RuyT7pgwqvwvc12eR/xfPpyrMBM/gLhuxe/J7QmmXQqlgRdR9G8n+o2EQ+OJuTqCmNg
DGKwbdJXwlTmjxJ3A7Rx2IBASO2yJyzuzCff5r7atkXaQI3EHr+Mt1CCFaIivLYQ6ne91e7SsPc+
wV5knmnFovy50C9/GGp6vn2IfaJxhRVk+OLm4OMbw4mjj6CPVXHtwbj1NqlWwiIZA9+nrTeE7kuu
M0ceyJPJXpTDEB8NpuH8h5OrfGkxdrvDd9P73qPdItEmXr03skHUGOM1qjvEfq3VE/glZigZ1ITh
sZvytLzKkPc/LKUzZvtwqJcfOOy1pKdWCMB388hSQ6bRiKeRiStrG7fjasuJUVr7acxwCiFScpSb
iPnzS56F8RBUc9rDRiH19iYj08HcokiFbWA42TQg+Oz97xlimAf4E238jwXary9K68eScl2fCu3P
zZiRl022FG6eAk7NuTQ8fUxW/cjb6/bylF6fYtG+c7x47MLLCDJ81lw74bI4lZmDtUCBwDgxl5GI
n8TfOiT1/GPo0vo8ZCacaIKgNv9XVtJvR4xeDIrb0DBPzHnNYQvvP31uW4VV4Nvv9cpRRoj62nzx
IIbUF7t+gMw1G6UrkCVpKP0hdnfYX/Xg8oin8KV453GvHDIAZMJa82rX5uvi5HSqBlkAkhJQEAd1
WZOm1yTjqXdguF8zmYtThoMZy3o2KtmEl9HAondTsBFIlhwDnf8pqcoYvMquuqemNqD4eQTuJUBk
Ubwv7W4mmKQRggpqwcAUevIgtgYpKPG+97RK9pFvtkeOK6vbttS4ITBpzM7V3JS4CjCefajasjd2
eB+59wtULJC43JD23h2zxP+CZ/bcfY1rMUCvRygimHGSQXOeQtxw8HVaOEMIUDKRBkDond8pqV77
wB67gsVr+soz13//20KaIoFFEIayp9j00tOCkHSTGnkFTMMmf3stvbJHQMEd6ZJnZ5tAUH8+Kk0x
IMHqfzmZUzx8VoQLndAZjjtt6/q/aR7+MXKbLSKBlqlKBcQ+aV+UFV476nIxeRzJiVhALVHxk7hP
72NEiMgWX2JxhycL8d8FUTJvv6i17oqL9UV1SNUGcM4tcnkaFHmUdk0Dmw6oPnKu6tJOnqG3+I+D
4Tlr+q2H3WCsozvm8M3TiFf/GdmG+9SElfg89kNxN4AAB2//Va98aYYTwA3gfnR2l9hzMVlWlGT2
QlfXOUdCArszfi3VRwiS6Ts/wOuP4silDGKbXd6ivr1gP2G4fOnexM6zamFgOUl5UxmQhv4PbyWo
kIWjKFm9i0VVDKJJSQ00SRdtkKPhX97vciOOH7ES6O/ffpZ89b0AgemJ6Xcwi/lzBbsR72SiUj9V
xiRqBOKJ/a31CWM49arx2gOhocrbE5iTJcHYZjES5QYmOzypyXke0T6XdxDIM4HDc4IyIazs0dvV
BCcRM4dGONt3SDfNY9UM6ccCn6LV7SJc87qhkXVQ4wUu4pBql48pboCQDGbHhQgG/cT+2kdoKreI
DPqXpV8WpN8eM/4ddPjmaR5ThVOq10zQbDWuVFcYYEhCPN7+eV7Z39Lie1ONAmBz1f756zQzLXba
ecsJNsySfYocZX6coM7c6ByXqxchZuO9cu2VfWYp2wRnlRizXyLZ8f+Sdl67cSPbGn4iAszhtslu
NZUsWbI89g3hsM2ci/Hpz0fhHMBNEU3MPnNlYABVk6xatcIfpDwOlbSYfWWoLLQlEEMF84lHURcy
dcjCPSv1dfNsCSnvc2ECmEHndPX9216qrDoVk59GoeqNKmzfvgI8CBgpBycd/pIdzfyXteb7mjpN
Et4s+uDrvpkTgWLOQ4P7qbDKz0Ch4DEDgL8phyz+fy61un1FCVojRK3Gn9lo8bHANuM5T0HCHaRM
Vqed7bKR6lM5azQDmfrZNLUutwtE/K6wa17mhMruLeic6aQXDK/i2epc5hb520IiOYdzVb1xZtSX
67t16yyrFgUnBEvC4joHWBCp1UDPyTcg3z2OiGTeCLL9m6WdsZOsbRQVmgoZSqHTglaGvLqJBDK6
iTQVLAU41q1zC+ydMyFPOxbOWR+V7ncftSBaGrMsdrLfvaVXDZOkbRBZKJwRjQyVuWBY1mfYwQos
5RQ9vYEMFVe58FCAgd9Z+b2gXl+CGjcvx84k7Dmr/mttVD3Ak3Tynb5pSlIeEfTAeae495C6Tmw3
7gK99oYcnCRS16DnDgjD2cpBhv4SuXahh4izowogUGHQjTcDLW58wTsDhiYcEeUL0odO+NAN6Fsd
//3eYEzELakSxpg+XG7NPMoDZULJz68zOzsNjmR5iGdkpNmyvXMKtoKmsfSQSHgRNlo3QOUemXJ9
mGe/b+rpFJZRe8byqfTkcJrvEciZbq4/2lYIWybfGNOyIG3C1aPRYApDBIz93gkc9aR3WvcApisI
n3qtVG0/DxZdFSVtxefrC2/sRJ0BoE6P13w/BZcLV1hxRL2QBh/QZvuT4279gAWX/mZeDoc90lDZ
A+6oIBDeRj3dpuurL6FrtRl1Oq8ILbAdddybL1dHiFHrA1T1/TDHjAIhZZ7+AEk2+i8uQToxjL11
w9G4kFcxtAnp/Y8NjznpVsANrYBZF5yAkyGN40svOzuvdeN7LiJO9I+cJdVVVg/mILEL+y8ffR2x
jQiBD1mRYCPk2L0idpvikxDN833STsmP6290I34iTIdgmM40EDjKKqjNQ9KassFAVUWnHX8NM56c
I55HWn/sVUPdGd9uHBNdR1uZnIsIynVx+f10NJCmGjabX4u5Q1pKoKyqx5I6epaYkYsxUYDfCQJb
G9aQYSSplJh0QldL2mUUCi2qZ2Bg6JQ+iHThaJtRaoIzzX+gPPpgFZY2uoUtgp0LY+tpgYlgJmLr
pkXGfvm0Y1K0JhIGI2UwcdFF6z2jKZRGw3foB0l2arsurk/Xv+fGdazjSqLJisWcnEvxck1k7gq5
pXD1yUDrM9EuO+YCJGZj64mPDbB+NvEa84omkeZD1dfNzhfe2k+mYwIPIHmk47t6Zs5uTtqu8Myi
eLbxf/Jxqfg5Y52zEwHfoQbrWECtQAlK1GVysQqBaVFDpqnriaYiJGUIjRhwfoZmIhUewkyMvhDt
suni4dFTfK/bujgDxLPf5LzQQJrCZv3JoavN2xhskvBhLwTVToPivam//olcP7Q6GdGCo1kKzL+q
cklV8GJEfdNXuHuym6DPu+oO0Ht42+G0BG28HxoNlpOS3FlYmqK6FRbzNzrpJT6vYwq7CPpCcSNb
MZQLy2qU360Mrh6NalXDLmZWLeGi7CYVN+gmwfKhIsQ0LcgnGDeJ4yTWT1NqkQtGXFtW7yjnsuls
tzX21bi9pwNKsbmF/nIlpsqL47TCykAQte/7aUp+jrQZn/U4DP+olZkLLxgWw9ierQ40Fnwr/IG+
b261EH9YL5fMqcBraFBvNbnNi2/Xd/VG3AfaTytJV5fRs7M6xCC6hOXk4+zrEcxntRNo4Ldw+K+v
Yix/ZvW9UCYEPkm9b1lAyy+/FxEkCcqM5jhDgbS5ET3sHURMOmxwaaXKEzKjpvo445334iQRgqCl
bk9fIbnjZAIMIYB7aduBeQzn2bZhPFd4UKEKN0AMGUQbHaq5HuPD5AyN4oFyrppjOyBx6LY4g5k3
dlqOi1rADPMt1ALlT+6grgRhKZwsLBYr60WpcAs7zGD0H4NOMf6kliJFJ2OEUutr9G1fyxA3tkOP
SwObu+1enAFg1cmhYwW9RRgSzvXNhMhqb2FNApvFTH2ENKDaGkzcfBNp0uFPGUHc8BlI4TiFspFR
eA1EqsBV0LkeMW/JIRe7YR2Zxk64VDZe/xIlraXyXIaRqyw3Q3YZfZLQoLXRxeovbpJq+E+HstZX
JA2i9knWW117qPPIGc/watBY7kYkeAsatpFLh3P6Y0HGyL2dXfFxU4BpZFcwrndAqa0Osa0gHJvV
iu5rJeySQ2goX2i/6E/4dY47xczGhcFSC7SJSpgh4Wqby05TDGVl4EcrMWZDPFHUiFclFr7coYCv
/ZmRXrTTDdnIPOhv0Vjn3JLTrZGb4RyrMXYZGiosuWmeuZOc+DSo+Db9Yw52BRMpxrmPGzMcf19/
sZsrL3cjvWKwXOsucdROzPRnRfNzDRkFDaLQTWPioIFxQf4VxsRwyuXq+fqaG9mArYC4J3uEqsWB
vjzhNq2uXhSRDpDEAvKNypjauoOdD09N7ZC41z2txHBO71AhCPc4BhtRzDYAyIIr5i4AMXG5OCUS
shfYlQIER/AeiiHaddgS7N06H/crb5NGA/M3hgtraNAQYz2Ecq3pp50xYO1q4VIfKcnOYd245wHh
0a2j3QwQfN1DS4ThBDpZsj/iHuE5COnhVCiko1YysL/+zZZjv4rKC1MCsABTGS7S5bX+dYtaaEEh
kdya1N3l5JxQIXD6k4QqXfypbXRHOihTbJ0VEx09ePEWIl2I8yXBXr6xbI31z3DYrLxaB1LyelYD
AQcKPz7rftNbyEyYuXGv2yI+xpIxn63J4nbQc/GP3vWaF0l24s1ar+18240AsUDNOKUWPXiulMtX
YUI+QlYusXwDvuHXLDEETgVKcCrtwfg6tdg47FyJ7wdi9dTsV6KRAVZDox1+uaLdZmYFy89cCqHi
VS4MeHJzAVfbMSqPQTLmmxMeV+kwIrccxgMOq7O1E4E3n5qa7z0My5S9l78hneRpjDLZQp3X0U8p
9HwXyyvE6sATeaVmJXs9j42DCooIoAGNUF2z19U8ChiZmQSd5UN2TGyUgpz0WCOs5gkbfyKr0hfv
ejv+DOKJ6actt65jMRmajKQ59AwHPKbJ9k2MGNXb9aPwfgWuP8eCOCe/IkUhp7x8FQiBl6C6bNMf
8ICRXDQ+jEc2i6G7eq06r1ybyR9ay3iOK8Sz6rDkj5iFNkNhwvtmEncYzNCqTpABpPIGF6VBwb88
TNJTb3dQftH4bGwvdPjoT0Mu1M7jcCnWU4Eql/Rpmmdm9fSpF1UWgGfQXoFIDK41m7aPnD5+OVWS
ar+YQHfqr+uPvnFbEG4IbIRttJfWVCUD4bY8lmPTl1MlPJIhfLcdoX4dB/1Hj/z4bTsIbSfGbW2D
v5dc1cZKiYvHIEsG8drWP/OSsTDt+nBnt2lb25v6m3qJjgpAvVWCgdUGJAebtKdq8k46VJbUNaey
GCvsnHA0PwhsqOAmZmR5n4o2auFnVoisPahJV2j3qSz6b0hVT2dcuoL+W5xJOv41aoEI2YRaFEJJ
oFMRmEWnIHSbYUg/B+aAG1uq9qbLXbkohkjZ+MagU8LBNQxbA3dRo7W8oCYd9jRcyyFY40iC21WT
KIGHqZIRfLaDERhmqS2N5RDmUei1A9I2h9Y09D3UysZtw7RRZRyhAenl+19ueyfulMUjyvRnhl/H
xAwxU0xUrACdXN4JNhsZAkvRUiPa4XtiLV/rr9smNVKIjPS5/T6Mo98pLMqDjaPmMQ+b6QFq7Xju
UD65JYk1dmLt1nYDrszBIUVwAIiuVs7r2kmm2fTbGYnJwlB7Vx/jvfHt1quEA8GIWAbmAED0chWk
Xqc05un9YR6xVg2VnBCaaF8Rxf5y/cRureSoFL60zxizrScDeO3gKKXlJCIQZA9pGpc/lm7tQywA
bV1fais4EK/pyQPfpSGwCotSgY5pVbE/8tHSbkNDql/NPFfvYzpM9+qIgYNlNjup5Obj0bADXwcV
7sMlESajliYxL9LSws46StCicsZ6fXVE0Sn5dv0BtxfTQQ/Sgwc7tfz/v3al3jh1jtmX4ceFthzG
cnFEUJIzonL6zgH4uJQCeot5CqkWg+/3Ku2vpSbyfUzbCbSOms131ItI4wfG/FLN0V7X/OOOZylg
KRzqJckwV3sRhZmUEKYavoGcB/oLZBM50qqn6+/uAxMUzAaD8mVoS1nF3HcVPWIhy3h2pJoPPywO
flRLF/Ig1xHBCutzRX/oK20ABpImWKVGppOh0k+TGTl+hEtR/LArp9m5yDe6V0CIZehjCo++TPMv
P+iIYUMqwBb5TZk8m1U6I0OTIJiHSfXYPNiTJY5KhGoRQf0/DFgcL9KjBEUsTWPoJKWemojxdec9
LQHmMrkAaa/jgrdkuOR6q+xyzkv0TrNS9fVs6lKkbLCevo8LNGIAqjnhV6553TmPRazLhxZF/sTN
HXmWbqGKiew2570mJz3OsT/d+WEfb0hYvLALFVumEICtcvmyMO4D+jyVqKlFZdkjmhdUyTGbhtp5
mBy5+zFLTjod+ja1Sxe1UVm42IBhpHbQsah7U3MxymcJKTLNo+rOKlRKhPgBvGD6VMVK//v6r93Y
1FRdZKmA/GEm2qvdZuAbi9tuozHNzuWXFDPc0Z00dEZ33sryNVZfS6VZRe1OaURRu0ob+g5eoB3J
mi8PhfMt60NMQ8AVf9LIIpBewiApR3t8QB9rbDM0ubjMC2Vncv8x7mLBttyVy2VCWrp6VgkpAlSs
ag4w/3jh19sIGOcqEjhYGYSoLU/OOQOpu5Mybb3iZTdoVGMMndfRMK4QGWvFTKNo7lXcnfPkFq6Y
unNGNwIhGQc1J4k29Y+xOg5BhrAEvCXdZz6CJw29QOdX51Thsw5oP9kLUhuvknIdLg98HjhZa76S
3MZJE8Dq8bUB9w+Pg24WL0NaNd2dXUgjFKYxcnI3G6vutUfYuEVGTkYoHixDLL5FcEoHT0hI1J2Z
raAfKMPfrO/qZLC04yQNiJYp6MvuDaY3vgS/mmSC7JXemLoqzcgT+7FAZN4vq9zwJ+Lc8yyScGeo
sLkKUw2Q7HTHoDtenv96sIsELWrNJ3UKbwPq/wN7sX68fnC3vgDniS4zJAiA36vvXczCCrShHgh/
lDbPBZpHI2onqpl6cHR0lGVbosdDwRx8Z+WN+MZQ1aKpwDVIxFie/68rt5jN0bbKevQjyapvbNwM
EeAskntVKkJ/KjG3vP6k7/nQKnYs9QbILmhcQPVXL7TVcHKPR633+xT7n4dcrcEo4nXBNAwYWfPE
+8HzDfddsegyh4zMEdIzjqHRRtXiugDFbagirHjiPE8UL0SoNPw0IgXwZYhnJpednmUPVlYXGIGk
UaW8RiH3+mGECI8NecpF8UPDiCj9VtG/+SGJSCnPKYGuPbWIhVinIUvRX85JIcPPmd3n5iEq9znO
Gx+cSpKUwKaZgt3F8ln+eu1WBB5Nr4Xwk0SbXgIJVfwYDHUNTkaop5GLCK8hpR4+X3/7W18bgDED
OiauVHaroBkVNbqIOlQQBS7iUxZiJ2BgEOrCHLefwRiInYviY0WjUFfSK2AqyMh+nRxDou/IEuFk
xGNkPA+F0v5CDy9yER9Bz7cR8y+TL72IJRc7+2zj3C40eQDVcOrgoa2yVqNS2yrA+MbvdMT86VCI
GyM0xpvr7/M9NK52M81OGC5LeFDldeisZzsZ6sqE6hl3KP8II5Dbs5koqm9WtDvYsGU6M4ixJcnL
UPOa74yWPfHS4cubHvpOC8TvMVPM8tThyds8BWqjAiMqpeGLikO7vvN7N7adQbykh4jWDFDH1VvB
rwc77yZhRArnhIG/WT1NWYabRS+0tDvETZD55Sgyx7v+nrbWtaFt0/6GR0mz4XK7V4mG/hKuGb5U
WtU560T8rDclNtl9qnziem/ROW7it+uLbmx2xjmYiBBtgGMYq9St70fMCRYarmbPFcKjMtZodm8f
x658C7Bm868vt7HjiKJM7sgLwNWvJyhNkcp6j7ur37YdCjpW7+BrolfZHj5kq6YAD8Vcl5jNf+vL
YjZq5rr4vPoGGPTZG0It/mHVUIMQZtANcRqjRvcVZLF7xvxp/CJLka7e9Hpt3CO2pU8/rj/3xre1
qCewO+ECUTDGvfy2Y1BIyDTLrU9VWI+3tt7WdCdVZpidWt6lqPWpRyWLyn/fTVjCGBB/KK3MubXV
/T+nqRwzZoCY26OvHwT4jGZp2J578oLj9UfcyHcXKqsFaJdsk9Lp8hEnZwJaG1etX86R4hqhqRzq
RnZcOYl53VoV3CiBLE4xZ+kUYT75en35jWwQOBCJDsNJZgDaaiOPkHlQLYV4NuKE7pkOQO+DTl7W
eG1fNvLOPt7ou4OIBXO+4EWXrHB1QyczDIZYrYSPqs4ceKrVoSNW4C/yVAacb7ey8iA+1RZ31FGL
M502YaKEX+UI+e6d+2PjCJP9grGEJ0kGtlaqyWsBOl600CSHEgCgiLoz5WF3cDCl8nCeKHbarltv
+h1MCg2boeSa8R3hYlhpTiJ89M/RPkDkDXOusZjCb9jbtOqn699143Zkpstkl4kzqIc1JAlkRoUi
aSMgZnbC7SQFrwtDKf0uUaSTNSK8PdKOea4RVduJxx9XplUFGxSkNU1fNKouN7SZTI7K/5p8NNEr
/WUR9HD+YJjWRTfo3oNziPIGkonRo/nt6mB3yp0f8DFoLD8A1DX1vkzdseqa1WGESZ8lTX4Q2rn8
CtNBrR9COtU3NNqTRxAi7acJYvA/19/4x/1EX4lrmuEKnTpnfZLilqnJnGozMtrEI9lCL1bGFfAw
oINzmgau5OvrfdxPzAwX0CB4/6WPsAocWWpF9fIaoAa1xTFGlP5oNPJ/RN8N7vWVNl7o3yut50aj
qhYxRiSyL/ClP4rR6XDT6vE1KDMs4iOcnIxxqm+uL/rxyuPxllBB2Cc2rQcjIpmQFIh4PDUA7TTE
mn3bj2mzE5A2VuHNLVNzm04a+IzLzVqX/TzBScezpi6S86IUcjfLRbezIzfC3iLQw8fgHjMI9atv
JQorAcFisIw5j6hsNvFTNzXpNzxz8GXVVKFoTNgyhh9py/2uNnV504pu2HnajfYcRSAppbbkLR9h
kXZaGXGSxTYE0jisAeVE9knPVf0HZvTmC07n2vfKMLKHptKahzgO7VMbquZwsBoj+h72xRgcsS60
rQOq6MrOXb9xfqhRmVHAS6atuZ4TSGas2mMnwaYNgtqtDLU6jY4z3hVyM93JfWHs7OqNT48mBuFf
IaGiWlx9EzOrcrPUsCvCYnIxXFXSuylXw52ov/yVyyT+fVBAPERyiltmOVt/FWMdDAPhBGwwKdPA
m0D5D0bsPgbtscB4+q2po+JOB4x+jypk+IJccPDr+jnaOLwOWD1Axei4mDQ1Ln+ACLEWExWfPCGt
eG4sXGIPQteycxAt2K0iNp3XqQy6t+vLbkQnluWGx+RWReFklUHRD0pU0bAsXhfCa/E5wi0XZNGI
mc/5+lJbG4ckHP0Bsn80QZaf8tcrlqFYyWOn8oopOg4BpsFcdZJyQArbeVRAqu+c5s1He6fO0WEg
kVndL3ZY1XQBdcu3+glLktCsb+1eLz+XDuK31x9ta49yEhgNwlODXrN6NOjWaqpSZPqwDQC5ZYPy
aPTD9Pn6Kh+3yJKAasyaaWSBJV4FwWAy1bpXRts3Wkm+S5JQwhExsniLojrTaindQWXXXl/041uE
/0hjfkEmUnKsoeHmbOdx2lMpqbi8IBiH8jyZuAFss1d23uL2UuAsFgaD/qEhgslAHchDY/vlhHs2
WnXaIdKN6SZPguh0/aneBeQuz/vyWNShhFhurzVQGR5nazV1Z/sIpokHkMIW82rcO59bVeK3uUE7
SSQGslDrQylKxApyOS00Py0kbYD4IocKTqvm/AMkKzx4QJKhdmjLRCkPsJ5Ejp77XKBgTW6eHe00
aW4rwaTdxccrfqjpQ+H5k3bNN7MnGGF3ENld74Eir+UjWGHnl60IRB9wa9MenRzHmQPQcql04Rxj
C6nNBbpn6BY7O0Ho4z4mFrAKswNQ+UCrLo8o3kxxhHGs7dcRyNwafONDpWf1Ts77MRCwCkkvpQWY
f+Ail6tYOAVNXc/BzHKjl4/g1cLsoMH0Q0MqsRGZmRYpw+sffGtvOSi1KLRWl2bxKs41ZoTriZY4
vjriGYLbYdIqroXzu2vERr3TMP54mSzszmWKyUCL7sMqlktgnGsoSoYvZlF+R8gjjM4DBtvglgYQ
cd44ajb+0COuoxOaTIGn9JWS72zxjW8JZApZIsRDlr7u6ltmsyVV4Gh0skFlPsaJkgNSR1z++ntl
ssTXWp0kSjMkS5cAwXqrN1vk0yAYBi3AtKQY3rQeP4nvc1dn4w8Lre38TtYjdbiB+m8h5B83ePkE
eMpgyZShX37UW9WpffoXKfM1+ALJoTInMXsSl3x6U5b5bBw0RVT1IcN+dxGnrqrkLnEyxsGhmVYd
2paQXz3Azl3tt2zX/omGw6zitWX3vys9QHkmimuBz0sUzBJWW4pSHMRiTnvCuKJIb0J8ontozJPW
PUmRRTsK2lg0voL/lb6YcYLWfJiFXXhn9DZ2zU4whH/wW08tT6+wgPDqLgbVoptRe5gHlLzdOSni
5EaWzeoRoFicHZfx2IwiYWx+0kEGRMj4ieJXSbfopBuB8mxD53tq+MF36uAokRdGocwV2QxN680z
Qwn8bpKkvkckyEB0A0+lN0UodupGuPuOPJJQHwehzMk/7cz5PaAKIlAZCSbLoU7Om+q7nXR281Nk
ZQBAu8+c6M5AiXt6nGUpeRPTFAVeXbdDecJCwLnp1UITvxytj18Q4s/TG9PEfeVsY4lbPskl9cuv
Ar+uhueVqhDDc7PF50zM6gteWSjwtkOXZMeKYVH5lNRoA7jyaNjxD7Vlvnvb2g2QdokXo7lK3qio
hBtF75wJc0HsQyrBIGrGzg5lpkpg7pQ2ynTb10w8XahWQvqUid4coCkXmLTZeOoF38wqMW+FUHHI
RRgEaRONefU/ktG0/SEzlXR8zeZKdTwbfq32KYgTvTpCacxT18IUxX4bQqsb7ue6G8w3E4+b8keY
puQmqtWIs9aobD8MWazxoCeo7t9LIsBYh/NL6J6BQ+l3zRzryTnMy4bGagu9+4DThqR4wDbN+GCg
itKeECAHbZ/ZDfoncmJo1de+ja3hK1lQqx4y1CF+hLUWtXdlXOCtF7YRAqEjxbB8nmqpG12MTljQ
EVr5iRYvNSvjWUs+YfkmI5Budv3zmMPf8vgQReMJsAQxhg6moidH0QQ47yRizm7lMs9ndyZz/45p
dYBLBdbUEKEyMT1jTYtrtQ3G9aeDF4rGP83xoczTCT4LGhKdmwKU+hkEjVnjG58n1V1hO+Nvp7Xi
/Einlc/OsGrU7qrIMiTfElAgD1kSR/FpNml2HDN810xuMwOjaygBaua2vS0UV8MW9GdjAHg7onoD
eizAeU52c7Lf3AvVRo69YpTi/KzknZIDSw+ww4orJ3krx7K7M3FKxvXLDrJn2YAre7QTCE+34KH7
6bZylLg9WbMV+BTE6fCJjCB+wMtPLm+ywRSNm08FB4v7ACjNGE15eC8rYtDOWSYPLxmior8QlBL4
J2cI+ruzYXaRNwz9Yk5ZSQkq6mbTpSQNiO7f4Oc1P0yNXd/x1njp4LWQ8amR38kPky0XynFOHOzT
wXia3dsoi8b6rclyZx7ttsNClyI9aGguqjRCJqNY7KgpWiCK0z/4XVS9qfwaVbl/G2NRPCmZqnwx
IP6GN3GUxf4wtrniTSV2wXd1VzfNDX9C83ubFuyhbAxAJ6hh7nWxNm5XcC1LBgzGhWt9daMPeKQ6
TewYfrG4U4s0izHAiIF+znWm7qk7Lbfn6sKhbwPyyaIjaANFvUwfEmxqRCiDY5eIcm7njNM//bzk
bzYYvSedOrmGdWXJ97EmdpUiNm5VkELmMrGj+46o6OXimtyHWmoCSK4ttfXCyUxdMRl76enWKrRT
uL9VhOvBe1+ukvd5wNg0sX27a7MjXtbamfHWHrBl66shXkNlRLJCE26VIZSOHJjhSCUfQ1V2R2Gl
mA4U+CzV07BTXm8+0DJkpnDmmdawv3i0ihLApu2bWRsdUz3pPVr2484ge/OB/lpl1Sog/0hqXU95
bWo8g5io8lM4Bv1rgsGQfz3vWb7AehNSOVCoM/SXCaGXX2hKI0WbjdD2J6lJH/osqongStv/dGpm
jbAu93pTWwsukyWaiIs61JqdFMwCUzKEM+CgYUVjZPNwkgccJKFfjccGU6Wn6w+49cWWBJ3JJluL
Rs/lA+ZyM/b6MFh+ymt8nPHZdsH82Dv7YqOkRckHGURIis4yObpcxcm0xZYFaTbyJudbidW3g5Gn
4nYzODw77pUzXlL9f1EM0JGlV4rcByLO8mpVm8Qka4CR+9mI4UdcScAcphAHOSeyj9df48ZnW8Si
AaIuT4eO8+UDEsGARxWyA1ZoKJ3DIKXpH0mTxkdoe7Jfdbaxg4na6GHSHn0XDlwY6nT3L1ccw5qX
qOWBT86KsAFmrr/Bp2lfuVWd1xHYmVekgltah5mJKV79TzLVSXW6/tjvwher82EB4tQWpoCpoWJ0
+SsSZEzD2aklcvrW+BUZdsGFJyHr0isYRh7SgXnawbJb+T+yZKVPCWROfJCcKf4k41f5Q1VmY37N
ozQJDiZ4ooiKzZjHxzLOyxw7sSlpXfgm8eKS3gvMPEIpVk5CKFaAxU8iYznThQ53Of7k87GHjHXf
wg1CJ6fLkPBtzQxLqcicbPy4p3hI7znBSFv0yNIZ5yoMlVcQb85wVqQEXYgs7LXP7dAGXxHXiD+L
pshUL41xZThSLUTiZoLH9TwjIoMnz7CYSAvaKfMhm2od59J0MantY318MVPowG5a6fKI83anfMKk
wMThysizz30R5aaH8Wbx2nN9YRJoV2R7IpAwOTJioF9uM+YN2KNaWK2X906VuwLnMvMgQgWDMoOy
53MnKz3ifVWEm1XUjTXlSjkWz0YZYfKDfD/+03aRjepTkaATAqxTw3MzSe3ptjBF/Sc3hIrbPCDM
anLC5DiEXf4d4bvUOYxkbK0rwwn9CVdOe23yOP/JCCX41jVh88vOYnW6Tbpk/gJYHh81m0dtEA7o
7HuoYPCTEkvKTjhMwQ4JFroy5osL5zeD46J/ySXLjHZi9EYZvkADmfpT+DPSW5XhsMRL1OzK8LY0
K6v0cisZ7uZkGpEOQVDhLWKm4GCfFqWR66hFiIagUlTxTuNhI1tBJmORtV0m5HDVLg+CbiAuG42O
hLfSHPsjgISnEiNFt4+n5hxH0MXI+FsuXiwHr5/BjdDDygtkGz81AOKr29CKcrjmqEb6QpHn6eDI
Uj6BPZWmP8UckExEZlTu9I82BhesRn+FewqoECPNy6eVRUybQNYl35h1mhuMiQ+daVQ3qYL/qpy2
D/MkY6WnhG9OS3VkCeTqlD6R3KAJnkE8fQ+M5N8jymn30LdAppzSD+3Wy980dXarKV0nwaCNv3Zt
jNivZGTyUdeLeOfS3EhAwLdAjaIRwjtfz45rrJLBN6skIHXTPdPfkB6tfq78GKfYnYtl435GMsM0
6LqQwKF1cPlU6cioCvs52xfUhucUj9DHKcFq6/oe2loFIufSAWY4wBV2uQphNkzoK0CvmhBVkKy+
f8hUmGjXV9nYqTZXBLAguucOaPzLVUyMr4pysGzsmBTpnyrX5AfGEph6Ln5fkTeWdtnvLLn1pTgb
4N8YYS2y+ZdL2tGg1LHFkkOrzF7a56Ond8MvTR7SnSi0vRIDiEUafPlSlytJEJ2KrJBpoOtt5qZo
KtxQvMaugEl2vv4eN78WLKX/W2q103VTykwz4mtZeGgvJplYsVbBv5/4UpNwiEnloQsBFr58oK6o
7RQbQIerHL/7lo7r71aykp//+lkAh2Jh8h7BwPesViktO5OayPHDts+PGhpbJ6Usi+P1VTY+DqkZ
OG501aG+r9N4Ic9BnreN5SNh272mQ0J3UtXa8UAbrw53roKtxcCqUDWCtmDEsXokNejBUwvKEwBG
gQd7Fjxg24/oUOF4fv25lj+1Sr9gYOMmQJYLpHeNrQjNgitHnWix07qVXAw7adAFqZ2gDoqOQXEs
qG0wGsCa81FhjPF8ffmNA011DHBdZfJFwbc6XZGGalE+M6nCnjo/SJOEx+cQVTqstmp6RUYh3Nn5
G3UEe5EhLbxZsux1x33OaMMntIT9CBaJfOgMs9GP4SiKT1IGFAxkuPzY9k3wX5TQdAJ0ev3kyxQw
q2R7RmAn7pYqCZThfLs8tH1aLJ8+0XDW1Z2YtXG8KZXgdICVAW6x5ga2hI5gtkoLcFBoHhvNyR/t
XM12Vvm4SxEL5A0u3Xy+3PpI9FqHVWLbBr5Ds/VMX7U9dG1UfhqtXTePjXSB4ktB/4l3hx7T+kSQ
uCn0yKLAL2pmZh61xBR5ywQuJiHS7C9kZc3gYgNrDl4r8nZ0yxxPcyCVeoHJ7ZB1dXyoK4QwPSmq
o6+yMeOhen0vf9xay2/kRgcdzkxyzcOw8lJKzTqW/HwYJ3A0iUVqXVcgp9xEboXuqlPYxFR2jRbv
RKePp5ildWR1bZg8dHRXAWO0S1w0ZCXw464zchcr7KlHNQcs2kEK2/KuH2Tta6lqWeBROe9e/ltP
vuBhlluZLtR6gqSiIzf1CZVkBBEFARe792LR6l6f6JI3S3H4qlfjHqVjo34lZV2IYIhU8Mzr9900
dQ0ooQx8WcMpvddFLh8g9po3U4eLaacI+WgoieKqlT084UyMcaQ+VJ+vf/StQwCSFTNOjjeyg6tz
zVfp29ZpJD8aB82dnBEJ80wUR7WwjJ3z9vFULyk6nT6gA+Aw1ngaK23NsBxKickkBhR6Qnliqbn2
X2wlbgL2MZNXzpF6eZ3ir9lVRWEvbzWZTrKSYdAoiuQ4pojXdBijeFk6aF5soe56/VVu7SJ6LHTK
UCFbnA0vV446AA3BrAc+Gqcm5ZbpuB1KTTdhNs44GkiEaAhGe3ft1luFqcqupWHGHl6VXQlKNTm+
tw5GQbGtHMsIWfNzIdddu3PzbMg06yh/kgqBQwZKsN6vOMjpimEIx59R71iK+TxVv6N1FdafjX42
81ORd8VXSwjty9xguu1yUMv4OKP0HR3nOA/9HvLSs1a2xR52Y0PSiN+mgVamBwWkaA3jNVJ7zuSm
AlSUGWl+6oc0fZHNRLUPZqfVb1oTlcMJy4Diuyw5oX5Ak7141mJLbbyhs5LZraVKSXc2/MeynBYt
unT0wwyK8nUns00XhYHGsvwklj9PXX5fAuK5iZ3WuJ1CJTsWUfW7s9XZC7M6++dfb0bqQCBIC8wK
9s1qW5iFGqEJS78xVMyHrki9NGpcBjDZY1ZGjPt6Z9rZHxuRBBUD3eDCBrxGT/9y+5cdUhdhWjv0
Go3RY6SFsqHhhD+TadB3Ko2NPc9SCxCe4Al4cJX+d9UE4QXhDT+2crRopKbz4LyInc+3+UBIRfzv
xbBWKUtjjdyYvpzPeDJk0mulGNOrJWbNg0aBc/17bS0Gd5KinVGLiQjb5dtD0kbVg5GCOjRpFzBz
LzxkJoyDqQZ7RejWxQMkGPjRctdStaz2hh7Gsd1KHOQ6l7sc+TV+1SEYMWU44F41lq5s/g9n57Uj
tdK27SOy5Bx27Q7TPcMAAyxg7VjA4nXOsXz031X8Gz/tsdqCPQRI1VWu8IQ7JFrIHnGjD70Y7J/Y
bEefhTekn+5P+nX0zI3hUiiQSQkogVURhSzFJczjh6iushxcJNmOi9E3h8oZ8wD+zp6G8ta+QckV
eIw8GeBNbxcZKp6uCZl+D501vZFwQYTdkz2kyNasbBfAD2BvgOX66iCIUaGnQGZ0iYRnJ1cr0qoP
RWJw86u1Ew5H2kN/Dr2G5gRUDnw9byvKLbcTm/CL7PSIR8CZjJ+62rVPdbGEbyjU5nsst62NissR
mTEFGWL01SsnlGLwJnbrZa7V6TjqyLC3lKwDNUZX7P722BgKsBdoaPTDJI9vtT3UBXCWIWzjEjuA
uo/LRBeFiqql/K+Ou6w43h9tg2pEn0QmyZT0IHqv45MxwXZQoYNzyXjkzSAsovwrLqm5hQhJ2lbv
jXZa0DKPWqQgRm9Sx0OW6W0a1B2UviOVm8LeuRQ29qsr+YtSFE/ipFf3HMY3TVZE8K9zU2k/L2r0
ebZK5eX+vDcGoY7Cu0ksygO6Fs9U49DQcJi2L1qtRwjVVMlFESiz3R/l9aGQMGqYmGB4KOStCcxd
2GiDmZGnD25Vv1fswRN4gCW2rzVL+i0RkbmzdjJluC0MMCAav/QsaRgb61OYoebndBoSXpCZwve9
bRZwHtLuM3gMarPx+AV5xzLwUqvb6fRtzhR9GVlHlH1gGSb+hv7ttLA3UnUEjQu+4QzAs6YjZdiB
DumQdqaxx2h//f1+Vf6Jegg1pKTO7Xgi82yQmg0Q+nCcz9Ucag/tODl//LpTV5aGEbrKrNgpt6MM
OgKCBuCDSxvRORCqET2V7fLd08fqz9ePuUi9DjY9hCz5YX9bP9MZxkyfQE+jPa0/64MHIqTvEFFt
Fe20qIAN7+/M12G7rPsi9Eadgabz2pCvdcY0tlODyoYUD07tpD3O0O2DUQnnK6xkD4GQPv2L5USx
liwbA2PqzauXCICtpy9dTWO29exDUuG9QFO1Pkovik/357exP6QnLJ+PsweTcjUU2MgBRMQcPsx2
Er8fu6m9uLU27Vk6yQ2wOm8Mw9sK1Qrgwzo7EEZv1zZyqg+Vayp1oGhadUAFEniAqmd7PYHNwcgm
gbsDSqD8drtH0Ps1uRmL8EGodn7uhppqn92ED7HW7LEyfgGkbyZmYKIIgFqjy0v9Zs1A1fBOcwu7
ja+KcMEKx6gTOEd1yNCwaYXZ/xBFPc2HCj1x21fbHHuAwerLb+XipeUxcqwSL5F5bj6XVlX8nEqS
uNOwDKKivpFX32OCIGot4GjDwLQGJw+wjIKbMBuu4rw1Ir6Z7kcR1rd+vqSm40tTmDyoygoR0UJH
BumwDFkUHoDyiM9GEzY/J5GlKNKBg8UYogAQwsUukG+VrL7AwIeNf1zKidLoQFsqqKeweWspC/W1
YolQeO8Wo/jMf8AbbWnL8X9LGrUP4MMt7RCXnobp+zTkYN3UJXuZFxcE4B9uWLng8H05FkCKSeZu
P25DoRUDKS3Cdrpzgj5ZvIexifeAOq+2EMBvTiB1CClCTPvwdhQYT53V5rNyQaVUeeHVo1FNTvFP
Ridm5yl6dQJ/DeUwjBTx5Am8HcqNocJb1gRIsO2SozG2+uNSFvPpT5eNCZF9AdSB2EVsdjvKkg+D
jcYB3b8p987ICSrHEujuzlxe3ZZIVvy/2FmKACBfdDtKvXhtOrpWeKHbqB9Dp89BvCpSIbGkzJ66
enpoZm/55/7cNj4WOwEmP2V2brA1J5meXGcveB5fMQpHCbNTnXNI/O3H8bibHb16v5kh5Q26F7Qw
iL1W61hpQm9ilT52qIs4Zoh2CoO+iez3c80tcUzyIZ9Adi8TRyW2+yt2ddFLqqfzi17O6ofZMvoY
N7RZGfyq0lP3yMEtvwNJaPcaVJvLwiHB2E5yjdbcDmxN+0hxDOUy2crwXgHT8CVW0bxu56Q53v8C
v3Lq22uQXA3yFJq+tPdQmrj98FqUKXljewBLXSUBoRFHk8fDbJBgiBas8EM2zu7id2GC/KHAV0h5
iEB09A+61rvfisQz4vdGGSkjGuaj9QVvFxCjMVo/xkNWZq3w6Ur2znFSuUEfR6RLssCKrTZ+r4Vz
ZqGaUdgpEo16b52Jq7qSyyqdcDyJFveDZ4ouPWKY3RlHyxma5hQbKItRZleB4Kj6AhJDj7J2/HF/
UTYONi6J1G6xY4Xhsb5DFCvVrKgRIcZlZsw124irETag6O8Ps/WZJScUcT+GeqWrNnb6ZJVDGV4a
Uyl/DJYRv6m1fDZ9OxntP4aMsf0dmChcjDQlQZCvvvOIxIE65eElT8cMrPWi+5aeF08A8cadPfW6
ECHHMkj+ZWfSdtZ1HG+ex6QjAbm4KKH6kw3tvchy9yjUZXzqUMA/KyWuXosL/G+ycw8o/bAXbsrw
Z72vKUEwY8rwyHvJ6+C3cLNsC/zHs5laEvlb4tcisx6SgtcA384mwNlgPOp2rgXjZFtP3bjraLO1
h0gqudgoELp839vxJ23BZ3vovItVhvF1iu0lgJW+x5HZurbp2lF1kCA1NPdvR8ngBMStHnoXAoL8
09zgh55bcf5Vcm8fFGX61k5Ot/NUbG1bSE9wWSmDUjFeB56VFy/4docXa1qMc90a6nkG/AZJrC7P
f35CEAdh+XRL7qTV5dSZI+JsctOGbps9lQQQj2UzOKe2Hvfyyo3vxXaFyo/9B6H7OpwWskiHEER0
RaK4+6cxIol1L8Yd5bVX2auUXCMvAV9EPYI06PZ72VUUi9lEhMsY3ex/kT5O5zF3MFYynM6AiqEV
huMbVhmfi6wOT/dXc2uKoBGIrKVcA3fb7eBOprhuT+/tWmMfdYZuZEwoB0COPNwfZ+v8E94hJUr1
AXjK2lrExsQo6npmWZVdNx61xunqIEo6Iw8aZ4Kz4hVaYp01WGN90InGyuEClsWLmbVlsXPJbjz7
vPgyuAFwLgFst5P2+iUraWNE1wVa8BHy4sNSjEcv6ecH3EL2PMM3vi93qyQjS9ocoeHtaMIQianH
UXKNjbo55rnjnepB2HjI2Okno9Gbi+4W7ZceFt3OUdm4CSj0wN2VrRK636uR56zyUDNsk2tuA0Sd
tdE693mefYRqbzzmS/s/eErhTvFnc0yX/YQQGvjntQhn45XaMOXwnCgv0zMqFq3X/EL3Jsvviqi2
z5PAfzGY06Y1dvaynM7qeseDEDl7HlDa/OvYe+mUBLHfIr6mzpD353zMIoChXWRaL1XWtW80056+
K3pmvSWUHPQnBC3pCe3scxkUr3+EZEdyqFFHpcd8+7XxTZf1+CK5mk03KP/klgHPNwe2iIpz1U6e
PyAjuQQKlrffMX+xPg19jbgm+6dDCKBxxg+QeUrDx0amutz/bb+K/evfxj6gT0RtAGya/Ha/vX+L
kdSsG+Gu57azuCZIaGh+ZVdO7wOhLNtHcIAw33BQsrT3Vl2ZSmBknEe/s2QbVydDLPxMTwslEGk2
fwijxQR3DFpq9udB7a+D1pnDYUKMqvJ1TE+KkzeQJwdpVOZtEM3CfZPEA9m0sGt1geyWJT+y3hzY
iIv9vRgW48WqxAR8socW5atdnKTHTJ9d+xANitUdutxNqqM2NLZ+mEYO9wnA9vxP1RqFybMtooeq
sqbeLxJN/bepk/BnUYf2s2YLPFzwJrM/4ttjfKdRgt57X3q19xiWUKj8eqq78CSyZfzaLnGh+FmT
gM/LIyWdjsWAkuWTE9WR8KsJUMTBwzXh0xz3SnZa0P27iCxX/3PD0pl8xWz770UziiKoKCNEwLXh
Jvrs10R7k5rN/I/WYitwcunhWocpFUayswe3zgGhO74vcgNiAHj7mc0BGAl1iuiqY1d0kC3YY1qL
8DnPaRqHhY0rp1KWh2Se20NG+/zPI2UadkQgsgTMPbC6XUMxVlPrFdG1NNvGdxVhPYUE+h/vb+aN
iAOJY0A99JJ4otexlHBJTaFKMUpECgwSDJ4qo5ymZtm7RreH+gX/ZUi6/bfrSfGyc0Iv47nIdO/Y
D7P53ki16QCvcC/12h4KY2CmRYyz7rjU0UB8lUbRNS2mHv8o1TwU5bL4wzjsday3XmTUmXj/qOTh
yLcGqLZTHpcVvoOXvMzsR7jA5VEJDeujoZTd85xUyDepJSk/8o2nftaQEjDC/J/7X/F1M58mBJsU
Xhh1ezqUq+uywb8riTVCrEETzldasEnk101bv+3UPIVdikdncZ4zk+y8z3g+3ghtqpZDFRnT18rU
FM/XbSzmd07Q1iOGHgzVB6kCzCKtvnhWLA63dHTlFh2/x/U4w73II/WTE/bdI3qHmEXo02TvxCW/
dIVWFzSxIEVVKh+0wdbKflg8juhkKMmVblBToOrn9d8riBTfqlmoX0t9aF5G4eTli56OFWzSRh1U
H75eCuc5bxU8M/reeZktN/20oHGa+4WzKN+w4hvLoFwG7aNRe2DWk7JpRl81JsUMYBZrw8G1QUUd
EqVuT2Nl6ggkeF3vN1yKyD0MqfMBVXaaY0YD7hzQY4tHabzE3b/0Vcr8scBj8D9IjeO/IPec+ojv
2i9uxdIMAazsGJ6FyNMXODnNf0qaVFNQQVyB0QEH1YItHafGMYNLB/1FiOpb52qV5ieeaPDoSo3i
nQcIuPrSuVb1OIVeZ3yIljk7Fma3dI9NN6c/Gjp3P5Monv67vz03juPN91gFUNz3rsgMdudkZd/0
MXGOonWaoDSz5eGPR5LBEr0rG6sCGlm3O24QJHNTn6RXYQIFtEaMksppdA5lMlvv7g8l79/VJqNj
LWvpsm8F2Pl2qLJrEMZV+uQ6Vl712C+oq9hVuyeEtrF0lFxpHZMUAj9Yt3YccMG2MOb0Sq1++GyG
WfJcesjrlbhl7IScv9Ty1jPiyWH5yDCkLs7tjERhQ79y8vwKh7UOj8ArFIT93CrqfGdyh/nYWJT3
AIg5o34OZxiN1wKmD3SeMY4+502azr5AKfYHJH7d8kczKesjyBfMwXRvsPy8qzgNxkie5nemEp01
Zcaxr/VayyWDt9S3dSe68RF0Z7c8dnEb9j5BlasHCcrd/7mFQBNF8RJAUUOr+3XlJc9NigicvYTT
lzBSp/8lkYonatRAfvBjVJJ/gHTOv5bY/0RHuxvU+NmyRPdvn1nmS48g8LNDwkZyuKi2CDAVaD7e
3ySvO+SS7EExG5w1IFaS39s1hYaBgK0VpddJ8ZpvKraO/yK3uXyxKmd5N9T99HZq6+Kb1oxJ/ZCo
8YRNz2QM9XGCg/fv/R+zcR0Ty+BcJlFv9K1lzP1b3BpbANnHJgFfYVrts9svcO0x3CD2s52jVaX6
F8/K7Z1jsrWB4dbIm1hFSnDNp5wwhOzLZImvoi/0Kzw5VCmjsL4u2mIc/mJ+suFKJ5DAcx2Xoz0x
LBETvKZJQkVRSnN/iLTS4Y95En4F3gGq0KTmaOw8OFtXAbkaEEYE32H+rhKCXh21XndY2BIjtZ+K
Nr2hHePsxIOvwYRsJekmSveFGgozvP18Alft3qHAftUNYXxwI0fqY5k58tR9aKLrUUf5OwW67o+m
DOdLN9Y5WiIdzrLHqZiaoO/VVDs1y9j8xReWQGCCH3Y5W/32d0U6DJl2iElVdS17nhRnOk+h6z1l
S7bXMd1YaEBPXIUcG2DA6+u9wrbKzdFbu866V3xzWt04Vemg7FDFN84J4sd0SinmSjTg6syCGG+8
xTOja6NzX83GcsBIPBBqKoIwI0cbcLra2bobp8STSFEEa6lsEMbdruE0s3PAiRKGW3l+MO1IPdva
lPk2ylp//kQi/UFnFlcELPjWemQE9jHG40NynWynfr8kqSKCPDe1/rQsyHkF98+k3JSrNwVMglTh
pWJFEXA1sazHe0MrUo5GU1bvGzKYD53jikesOtVrTBb7aNmdqwRZWGt7EPmtRaVcLoUSgItTprpd
1EitRO80dnyt08Y7ei5fbUo9imPC/ZuNyRCw7jifPICrLSMyEGSjPJsVIrdvbdX9poIo2YF5bO1+
WeAEJw1rmkv5dj5YvkzGwlt71bq0fJwRK42PsWG26vn+N9va/1L5jHomFeJXle9OxwoyjSZOWWlM
Phqvy1XB9LKGv6zWgZf1YxKgD9H8xRkgdSFfkOxwS1tNzy7xa8NKjXtEMcN3bT0Vgavh24J96p4V
tLa1lAQ58JloY3PgVk8hdCCji+w6v0J3ncOTPnRN+janQyeOztxH5sGglEy52Da7n56O8BMNwrj9
1IH8+qFG0fChzHvkg4rSQv1n8mpnL4d5/QPRW5SK6Crtbypdq72rJYnZiULk15pgyK+GUDti11vv
nM6tUUgX2bEGEHVu1tsd5XoDOYITEfFNZXJIkQU7iiarj/f30+tzKIMNnAH5rBRS1lYs9RBT4ukb
1IUWOz+xu/Nz22r1JWuh7twfamtCCG/ADJEUEYoMtxNqWjfVu2lKrxT+rUOdd/WxrYo9kbrXBwQW
Hq+PC0hcZturVkMh+qGI+jS9qj3yZb7eN0sfFIadvxn6yCCXrmetPY5AiPagNRvVBjB6MteHPAcE
Y12cbbu2R0enTK+aW1n5Icli80fa2qHmC7hIma96Ah1StPS/j11OsVS6AP3QowZP5fsrvfVRJYPc
kQha2p+rGw+eALBSQ0+uddmn5xwH76Ne1VlQOZm3c+9tLbckjkvUM4u+rrDUoYgnxZiT64zSlQ9w
1/5OOwO4szO2H6AEaYE7d38MSQYbQPmS24iimISB3e6kceg1o6F6edUXXXvoBHwjtfI0H+Sucqiq
ee/2e/1QSg4A0Q0oPq749Ydt0jhTunBMrmqdlmEwhiL6SHE/f+zEVDzZvdpcTL0d1AOJ216Dbutb
srhsK6YsA5DbubZAwoQ+MXaZ5x7MtRH1sHAykSbLlZ1ts3VAXfIAzg67A/La7VCZ0hCEF3zLECW3
4+yW9UPlFf3OjSM3323UwXMP0hqAh4QQrXWBc2EsSb7Y2VVXKB/nRXEOaWj4aoNSjb0rLWRuTEoK
Mkm6PSPCpLqdlE1hCOWypLgCwjRoUIlOd4NRH9r5UOM/A8hHW0xv8uOcIBwgnJc9ov+HB2pkj8t/
Drv+e4kG3Uh4MkCgX0iLzWDC1/RHU/Sa6StNFOEIjUlG9ORVSQzRAE7OTxLe+a2FSJ8dwHcz35pe
nLw0mo3CaKN7beG7VWHMh6XXcpwUe87NEUE8A/5OHOniDJihFAHrhHK/FY5ujoZIZ7ZopGhFH7it
FDPNu8JMgqpWzX8Wo0KwZPQs4A1pJahomXnr4gBl8df375Zf0gHr78c+pvJN+0tFYOB2QSPc8BQL
esw10gfdhIqs2VBnS+ddUk5mfpLDzwcr6uCYuyP1ML9tMuVpLACMtUmSB6UyNNWDZRSFGziV1zym
alTsiOnoG6eG2rwMoiVNlXfg9kfOEUsMuoJnLUKw57yAbALkZCQJrkM9QpdPWm5E6rEZ6uFtFM5m
H7B7xuqYDHX+URNL/jNrk15/tNWkugD/7qVYY2tiHpukztFOhJceVCD2EFtzta4uORVE5epB9BgD
15V2R6G7ZPOxCO0uuyppOu7BEbb2NfEsmTT5JsDsVXhgU7dIxMBn0Eov/2gWpucbqCPuSL5uvWlU
rgEWwl6m17IuEQg7xoAF5cNL2826b8ZqcSjyJLmAwVWfvS6taPP15ZtC6YdDT/4SOM6w5+T9qxa9
3nI2Jt6SN0EOvxaeRSPdKLJJuBekawzz6EVjXB+atGvaZzupvMFXKNRmj5nnTem56Hn9kPJUsuSh
S+fW8vvem7wzeKxQnAxjQmyzcBDYyZDutnyLerf7RC9CDD9VjY8e6IVNLbmgI/dJHawuf+jcJUYb
M2qh8czKqFYv9eCO9anqs+l7kTtonyLwqFVvXHfx3tiLsM1DG9vtu9RS0i9urVjcMrmZIYCUzx2/
vC+ECJTOmVJfQbXgK7LElvOwxGYxvcBnpg8pUH0sr6MAHzR1yYBDKPtsPuSe0N6qxoIpluPxAO48
ABtXMx1t4OqSvixr9LenBmsa1azSArHdjpA6sAH7HiYN6qOSdc2BsEt5v3OZyMti9WUZEXYKrHXp
lrfaxWEl0bitAv8f1QM/tYFmTFlRHZJ6oCM0VHngFh14xY4bUKXj94guV3s2OqHvxDEbTzygKWpv
gJZAcK2DUxQki5T2AT8E5thharLlWdHn/siLYj33gzqj1lk4J8vaK/xt3FQMTCYHjZ6e9VpJzaEo
6hm13NuqV57CLlUDMmLzJAULzzurvTmWJ+9sWKV0FFZxYWsJB+DzGF50Rn2DjA4OIakLwNrvjIU+
ql1ky/s0GZESdRqVbiA0ryH5OEzK8i8y2nHEjR5O4pMRQmTyeXlsAX9fJHvU/Y27jcsb6jHRFhmW
vbq9xYzFxyQ1RFylzY9ZUixXY56Ky/3l2AhdJSCWbhNlO0jOq4fMMayiEERBIGNztGxnXVT/g37S
ytb84F3nIXNcP7XiZC/O+hXirHY9wY+BlhodVwL01TmjJDdpsPSVS71w4sFd0mS1UgTXEIYtzKcF
VdD3uU6Xqa409XEOI731AVJaAcQp85k6CeKryqi89YxZOS3uoH6IRDc9AD5RvhhmN5/jXNmTw/mF
lFz/aLqYsuNOtkj79vZySHMcwj28/i6ulY4vfVWY1dFGbj2ju+VZdBfcyTHhEPQ1IvPWKL7PVjL/
5P7sX9DbpstaZkLDEjY2eu9oa6HVEAQgv38InXr8LMDC0dVzUuXUC0e/cH3H0YNbi2h4uP/ZNy45
hPZ40Qh0eT7XlafBW5zOi0EZc7vkl3Qp4vNUm8XPdJ6zj0mhaC/3x9s4dJQiSI1kgk0vf7VucdZA
I+kZD8ZU/iOHVNIE1Ti07yIy7z2yweZgUr2PHgLSD+vBekwn8OuylYuYh/RAlQJN6kRPH1Dls073
57VxSBlH1pYpriE3skpMKqQAK6VmXrRo50Bb9OFQCWuvb7D5tYDtsUVsbua1oqprqcBW4pLYMQfU
UTdLfjSpIpwjACeHuNL3kGxbC0h3TVZD6U1D/rnd5QrskxYx5PAyF/ZwsECwHJVRJxvoKn0nkt4c
Ck0YnhCSS31N8jfD0JnzSE4tEf2TVQz9R+Ad3UW3x2xnz28OhSAGFR5JiVxjLrR+ojEyZFw4oJx+
Wk73DahRloCXy/K/mdVvQ61uVaS1tXiOUo4XIjAnOkJ9EMIb/hSFyR/7TpDPeUgK80pAaqcBe/ut
HNqek67a4SVFgDz2B2G0gd4k8wPiI+POCm48FhSVYJVSr5btFLnCv/XnlLbXU9Aa3qXIhujYmUv6
HBdjenCs5d9miH+anTbtPNcbH+1myNVrPZWLlc3W4l00O4ERVtr6/KFCc3UkQu32mvPytK5udwie
ILdRdUVebd0mazSifxWfmkvt2uWzgh73Y9Z05mOhpUDNoMhAuFI+OmMhPs8IDe1EX1tTBeKEk41M
NRD/uF1d/nLpuyF08ZhUs6sdD9TpqkU/RTi87+zPjQtFethCjfbAwr1SDhP4V2pdT8RZjUp/WJDq
PExGHwbw1pKAXG7PYmZrPFB3WJAjlfTahBhicDiMJeIO2TCmp6Sflv+mzvpqInp/TezR20nYNlYS
BCP6gqgvAIldBzWJlpRK3ko4RxznT7wS+OGiN35GbnTPF2hzKIS7fj2kpNnrk14lcBZrokRu4enJ
KC3xTFnAfje4xp52xQaGCtIznw09AHnW19Oy7ByzBzvksSGeOiGTDjUnybLzTJv+rGiOIE9ZINVC
Tntujbr/p5iyMtC1WnmMImow95++rZnTu4K4RdhInXc1c6MRhVLRergsKOEeBeS3B/juyjGiLrkD
/Ni4d6T8DIhW3j9ys9UdN7YE3M4Irw8LCPFUd1X0oCWKemqXKD+2nfVuVqr03/vT23jZGdOjwUGe
QHC8egPVrshRfxfKJe3K6OiJMntPiazdqdFsLuJvo6wWsVaLyh5d5D1HO03IznVKZ6kndcGSEXzQ
/Slt1TFo1FArdoEgvcZ6DGG+mD2uFxcN2NA39EjSY+Ms3sHE8lQEvVfnR0dLlrdak5lOkCwGQK0m
/GNyOxAe+d5TlpdwhLWbjdGS0acG4Vkt1Pza205+9SJvT3J8c2Xl8QdugSbKuuSpqKkTpUUdXbEF
w9Q1b7CDsOL+2fOKv+jpsJwcAtotBkVq/fbinsDrpU0DRNWdYwCOulc+5GPx4f7H2zwDxGKceynV
t6bDoD/gtW4oLdzxD/SFI9qjZWd4q6SoIo950gVDFn+7P+bWGtJI0oEWQzWmD3k7MbAq2uygl3w1
RdQdplGv/HphNbMQrvBfDEUTQ+dqIzVfw8gqbs4cnTQSK+h3gRBZEeSdWlxCtOJO94faqHKgD0i1
EP0RSvBr0CfZXVupDYkn2rD5eRiQMnemITtNSEscimFKv5JNWp/6aP6LcuUvpJFUQXQkHfp2PaeZ
ygva4Vzgce2dK8S2Dk4yiB10yNbNRQNf1vklqHXdM82iWJssl1MOrBcFkFZRL5mu7+EmtvYGl/Gv
cIkSxVobXteXeIZcCtd6VMV1cdv8h1fqxtF2Zu0vtj7BA1hpeoFUyVbLpgm1pa+fK5eoKtyDRKj4
ia0O57ovx1OW4Y9XVFW6w9baOm80u4BhyyiCd+D2W0mh37hVQfIo4TSi3Khhn4MTwzGzlPe2K4DV
QyP6i0OA8IFMyLm1QAavxqQEE+tYEV8dLTI/ZFWbBEictz+Es3z94zNACQzoECLC5HjrIliRLlrd
pSCIlBKNIUgQZvtoJJH2DEfOw5rGiooPdm/Wyxl+5bSTRmxsUEjmUjpGJn7uuvLjpH0z4R4VXa0Z
kKivtSpgOMRr1Z3l3ByHqhbNaIkmWktAmlVox01nwTBvsxqciDU5pwkf6u9/vpYkynB5qWsAHljV
AOICKYbFHCkU5lZzpUeKHJQoEp82ZXhFz78PvAieXZLXe8nz1gSZHYec9I90ZbVH9VoRdhdO4aUd
ivEFGk4DLaLde95+XUurtEiy5jkE8NIB+q6GcQaNLp+HCKLSWkvkI0PXUJx3zNg6pkOUhBJ8q79w
dunftYs214e2E2N7LvLFkrXrGQ8M+kG9d2D1gKXrWqklJzvkeobAU+h7zdUNTCthqRS/dHWoFe66
jh3ipOKIRmp/xlIBtmi7oTtoSswmUGqxUNCcyto5FqlXhD6cjwkd+zCeaJgsxuAERlsa9U4Iu/Wp
wANy5+MbTeYs//231Lly58hKK6j2hamK507xZqD2815MvpUicEA1UgSaJeSRq6uy6qMo73Lbu6AF
UgfNYpXBrLf11S3n6hDZECiMXNEBCBbRM/3g2ffiYbyovddg0ZTuiX1tfggCMDCKyM8CeVldaJM1
KCNXjXvJFQRMDkUMXgDWt5U0h9IWjv2A8tCAfKPa4Kunk6Mca7RZ2pNBX9/1M8We0sv9w7rxbMnr
jvWBEQPAavUduHqLVlhZeMlEkp9aWsZPRjprJ9oA/V98cukFyiCS478u4BdLFSIplnA6HTU+Wn2T
HpW52aP3yC+6PpwOAZNESCFavS52zqIMja7Bq8TO6OnHTR09jKqWgXVpw0O9pD/+fP0o2Us6kQxg
1vmuRx5d5ZX0IrNnM1BbxCDqcsR9ZszyP3+BMVMlfedb4bi7hu1SmmiQpIoUpMuS8NwZXar4pt3W
T2O3WAaRaKwZfmbFe8IkGy8/lzi8Vi4s9DbXtgEV2qs9HtZkSdy953ZQ2qvriOgxTF2cUFA8uM6d
sXdn/SKXrb+jjAqlfpSKiPXq5MY1tHYN+vCVskZqnLqKDkOQxAg00lQoScegoQ7XARdDw0+NuP0x
tC5Oq04DbGM00pDwRM2QNobi4YiHHtB+5g/wjaugaVsxHN04n96LxVPAJbTZPPlaMswpAI+hrHFf
SUIsFwvwtace2aMvGORmUdCOdvtV7SF2vOu8ccSMExzXQ1q3rhOMXGRRcH9zyYdkvQYyLKGqQIiM
lNbtJelwQydNXVN3VuIKGfvZyZ4aUXunxkkpP2v0tM99m5vfZqtOzvfH3rqgqdjS50eejwtiNXZu
wdcutQblcF1PjkNj9OciCfdg1FunlWotzc5f79K6klEVdNrViRdbadL8wVJbFTwjPndhbWF5UxnZ
Tk1xK+UnNvj/A67uu7aO8yHGNO/SORUup0lXBEa1RG+jGSgcf/J8U+CqlIPZ8/UQfS8noV1yf2k3
Jy0DMN4juupr2g5miqioQPviinLwWyckPUvn10Adze5N5FXlzh3/+gCDm2UswmiiaEBWt9uoSoGE
eCnxCqS+JahwbnyzFMsUeOgbBfQIjWd1qcaX+5N8/bDcDrp66iCtAeeiM36Ja20KOMzQOmHuBOOQ
Z6f7Q8mA8vaYMJQnnzHeFnwDVkUj2w1pmXR801hpo/dz6CUBLrL9KWsRD/Nzu6veZxGVP0/p0Guz
pz2Nl62pSjYp7yc6va/0xVldMB79AGx9aa0P8byUT+7Q1MulH7NM3XlFNweDvIaqnoNsxlqjyNIn
KFeIYlzr2quvzmJVD4oTzu+oEOg7+2ZrKF0+pHSHKOSsoX+zGQkzbXNgnLZXH/rUxXQKitaxy8w/
lgYmL2cQfORdlxblWrVWbctajXqIpzgtK49CU/L/OmPsD44w5o/3d8vr0weXWcbuFBeo9K+NErHA
VQQ9D1B/pMxKx3NhGVN0ysIpO3i6uxzvD7cR8zGePOYkdsiduHKVf4t02y4VSTQhkouurftxbMvQ
n5cQ3K1SaMdxGAR0f9s4YQMhDhifZU81tmbBnGnGTh3k9WuC5isIdUAUVJReUR7sfIpHDEdBck59
+s6rLC8wbFJqI1WcwJyF5ScNrqZNOVrvd9ZA3jDrE/r70PKG+m0NUDjKrXEQ2bVZVLUDxNPVvXVU
rSx7s7ho8/k1lrujD8oAfm6htcZ1IO2qr0MeqqeOl7ln9RpjT1ts4zX45WzFWUIPFx3T1SM3I+jW
jZQVrjj7YqVXdva5V5bklI4zWWqR14/G2KWHfhxdPlobn9NqUnce+a1TRljH3CivI58vb7ff1qYz
NTwy2CPXrLecICxb9as2DH1g43a38x22tj7ybbx+pIM6m/J2qFGNGtJL+DVZvXxGqaBUAxfhl4PS
1c6HkgLIzl21ub4EMIyEzjQEmFXTwIjNsSFyjK9hOuQnPdZIfBNRGP6ghfahMkLzaLV9+ljpWvzW
aija4kXU+vd339asiWQkyoIAlpjydtZI1LtlF00JQqep+6/a9vbbUWTlCVGe7tEkgtuTF9sckOIc
ZgXghVjn2wEdLU3D3OPe1Fy2llWo+YtQ8E53JiX+P87Oa0duow3TV0SAOZyy43CC0siSfEJI8u9i
zvnq9yktFqvmEE3IPrAAG1B1FSt84Q1AeFx7J1Tbet9p6vECykz6jTJUGfWpUblQtvIeIQhnHDGk
K+ji+0WfzOS2Q3hsEtPYeeA3Z8kplCBQ6vzrKkgkCP2TAXmfxhumb1MVdX6hRMnLaIU0alE4Ot//
jFuvvEeGys0FdBvE0e2q6nWTq13hRgEMMdwYR5RutHz4Ntuh9eCFeJCDs04PWD83fpHN/9wffGsn
y3NDfRd8kGqtPUSsoZRCrdgPhvSocJsUGuKWmgbL+qJ09nLO8c8K9EZ3zgJP6md6B8bHYlgiZ+dN
lkd0dZNK0z2psYm+OwjB21Wwa2uKsqkXQUbNw8/QL/iEsb26EyZvjoIMB9BeHmXURm5HcVlhN3Np
Fs1xbfwDjfRzXUzml/tr+otKuJ4LADVEvzVZkFzbmBgUPuq+iEloY6pkvt0ky49q9NK/NU9SKeMl
7p57taoorlEsCFQ3cr5yhrMUu82JbiAElMak9N3xQZQoXBp/9tiWPsaPBJqLPeGJmULm7o59MUjX
0RIb+L3nXW67N5MAyaVT7iQ8WIPKM9njj3ONSdhm7R2UMVqekilq3UvZ5cl0bpplDI+ZrXdf276q
naOiDsmjFqbVd9H14ZNdZm5+JCoo9wxDNg4oGtYkGb+KBW9iqhGCe1ZYChgzRYznqe6MczSP4T96
VqofpmLZU83f2jSIqcGC4yEFFLzammwaRxmQeQ50OMuBpYdm4fdQLN/f3zYbqgcgDnlTpFoIkcw6
K0ZYR4koiIkgz5LM9WFwRN+j0DY/t4tep76Sh0gZwrMS3/Xe0aZnZTbyK+JAzXBYaopDL8Zcps5J
z2UOBCFw+hY5NjgBQy9ccazBMGJma2Vug4bPMH9FYsn50QxJp160iRvgaLtJjevpkuefSjfEcNbv
htntriPKCt6p7Esc5yyoiq6/qDBAz+NkWs117tx58WezLB+B/HnCHwct/RSGdacEWgIltGtz/Zsa
JX1FmbYXzUUHQfG3w1+X/ttFcJnB4zbCObUVwdMJmkUtPu2s7MZWlhaAJs0liYBdv1v6kpbL3MHn
VGcjUGvPfhnbtrjeH2XjtaKlyPaQ9xj8Kbltf4t3Bi8uIYvTSKqSUn1sqrF+tIu4DbIlzV9gyXz2
ylD7en/MjRgLiiGICZhhvMvrF7kbqlbH+gsEZILz7pSb+UNNe/iIkNceh3nr1KHqjggVxDApZnM7
PVCRSVYvQInmuvxZee7wrEbp/AnfD+9dKLyi3wkfN8ZD0OxXigHqjQbu7Xhz6AqgJjnogdCYdV8z
5gpDscIdqVw1HqQHaEFq8vn+em4NCvyS1jt0Yy4Yud6/fUP8nLN67sGMd7GinZZR/+FES+vbc4VY
Y7X8OXzQlqJAUi4boUhrrYNRO3ELr4X+Rd+UI5G4kLc5dUPLPJSxkexc6Rv3mCl7gHw7pKiI424n
J0yjEmotUSFljZqAikcfkEJj54mVh2n1bkDYNiRIAhIabcTbUQwTGm9l0y9uVJos56lFT+AvpzLT
R29QzQi9RLt7nL1mKU9VUwr7eP8LbpwI+KgQDKSXF9r8qxced1mrRWlFeahHsz7qTptcek+M/riI
/M+HQmXLlNaf9OCRmLudadbOSYRuGKiWeijPDinuc5YSPx3GYo53rjB94+OBBgMTRvUfbNhaWB1S
pq3oi5EFDnLMxWkINQiS9qJag29ZQ2P7Manmz6Z34r/jPO9z5EWGKaXtlpn/S9OkfuburZaj0cC1
O1WpjvTzJCLpAxk3pQ/pmjIyBG+QCh4cb533vmt/aIOu/mO4wk4h2iXjJxe3rT3r6a2J0Z/GwIEA
n8tTpti/HTlz6ikjTEoaVLHXoIQ/V8cQm5Gdy3lrFCRm2Y80zahXyP//+yg8T9YkSNQtc8mu1egu
B8+Yl+P9zbc1CthcqhFEsbzj8mz8NgrGYCJ2jSELgAp2TzE0rkNbdtOfn2Ngq/9/lNVN3NcMM+pt
FsQWMAljsqOzbtfqzigbB4lrAvQYkSwKAL+EC36bC0B+yJcwUoIqV5XDaFBUoktXnk3Qq398ZYCD
oINGzxmVbGpJt8tGx3lq2yVJAy0UcXMg5WhOoZ27HwfNzsXRGC3njC7w1XDSaCeTfztLhkVOVaoC
mPBmV/vCI2S01clMg6UwC+yeYtU3zGEOIqWfdzKctxejHAopUxwLJGhnNVSEAFxBap4FRgQn7hK1
SdufG2dyxSEr4JP/1J0Biq2ZG2HQTTMUzvubc3N8xBUoEVKvQ2bhdpXjJh1pWrPKXWUVj+Yyipew
7VTfba3omkdT8pLXnnqGkdbujLy5yKjK0GKTR3Ad2Ha600EvlSMvqrYcKrwQfsAAsITv6tXevn17
BkmjeYHIp4lWeCtvp1mMVda3yPwHMdm2DwsyekJAo7/cX8y3wR7cAorzUKLB4r+BnCRGMdINLqDc
ImtXoKA3WfkRWn5b+kNYc7nWURc+21Rn9jpLG3VXhpY7FgHgX0LAtxNsVFH0rZHmQQlr+nNYNtNz
liW2esqRmPoZddbwoWsL54jyfv+YGvj6HdIiKzPfdvEa+w+fVqYrOM+6sn6xuvEEkOsEGnhGAbR6
raPceYisSD+iAxu9/vmKU3ciqMAoA57cavsCQ9a73o7yAOh6hvCap36YIT37Xla1rw0WFmcHrORO
a3qjPCIb+zRBJAmc4Hf1OrVDTYE3F3lQDGV1nm2B5IJmTe9HF0eV3tH/meveu6RNhzBihmM1hZG9
jvHWhoY4R5GP4op0PL793rEyhlDjnTRoqKJf+to1DgnA39P95d2cqVSgwf2T7BPcxO0wiukKTQ2t
NJi8JvuA7erg+ao+eYmfaVWknad5nJ/AnUQn147z0i8qe/y84HC4h15+G4PztFEDYsWRXSbfvv0h
oT52Zg9VJ8BwJV38ynDGH1UKbdSv0cA9FVq6d5i3VpiaJjpe+FUjt7V6f6hUa7XVJlnglsryYo61
HeBq3OwUqTcP7u/DrPZS0+Mf1BN+BKaRGe8ScvwArUHj+4S+56PXjM0/Ls/649gCSjikY2jXfp/G
Q3po9AFi9/3vvTln2OUUOYld32zsicqqyOuQz916VhFASQvRH41F7x3vD7T5OWnOEkMAdnwD6ozU
kevT49kLTb0+W8Y/phX/wBlMPxQeivH3B9u4lqGduDKWlIjzNbWm79RJOKmRBOmo68lrqgyQDqsO
Uv9TajvhBduE8kFV++l6f9yNScIMREpEXhYoJcn//1uw1JmzSX/bQpi97QFPDws5wyFMKJnFeto+
6kU/7FSLts4rDzljEU3QgVvfTOTpQxU3lKntYqQw74/1qNdPrtIp7SnH0PDjouqDcRbVItCnz4Xq
BC3SR905H0Vnvt6f/y88w23WB0+W6A0hHmkwuW5Vt7XZgbtrk6AeCufDVJrJT8UzYN4BIhqupCmx
dckiJX6mPlfVV69z4hMpcX+0pzZ+bZeI3hT6JDvR3dZnoS8I5Z7LGyqCPAS/fRZ0S/SUdYkDF6T3
M8Tj8ljpzQAIsBRPkdPviiLJI/xmGWAIgEWA4g+eaTUgdzgtH/RrXKPH9CsKq+MQz+ZTQx/90jh2
fayjFGGTWW8PNt63B9x9H1NFaN+IRP+cxQfMku4fNAL5WdaofrTze9OkLBWUUTpYx6w3lfxstd78
V9248XHozfbBqzTR71wtG4EmeC6kg5DrQD7IW12nYsQaIs3pxgkR5kdzKbJj4561/GThefM0dN57
I3H2HNnlyq5XnmoRoEv8YSnfrJJxEFCV6wweLUA1RLOk6pwXbyn3+G0bkSzRO/k3FSL207reFnl6
7pHbIexpKRKMIZrzos3hcc5x4b1/pLaGAtZK6R2SDiiZVWRVANRBmRV9LW8Z4XTVXbMMSE554Lfy
AUPM+6NtnRRmJG1LAN+Th91u3FqBQt1GShLk6oTzXCx0ZDoT9+ot8Y8FvNjxPwz3q9+EERneBest
kiylGTd6EuhtXj/QvnePxWjABm6z9JSEVrsTrm8tJh8OXVRaejgmrM5lgUxKryuMN4xtFERjuJw6
pGSOJUjenUBqcyhJXiNykVya1UbMtGlWYtTVAyUnjqqWQj+lU6t96XCX2lnFt3uepgTvDQUv7jeY
rLcfrW2F5yXVlAaI2RMSkyyf9A6K5/1vtfHSMIyJPSn4XlnnMm6HgRFhs/F1hmnQYsA1N72QgZmn
yhMu4guG+x5Rt/rioODpK9pkHm2zaXYedhnk3h5v+RtgQBP4e7IgcfsbpqTDj2ImCLasng3DLX6d
BmV+Svjeh7HyJsvnPi99DMwwaJgTZ+c0vr3T5Pg0Z2FJAThfnw+1EzYKey7hEmoxiW/bzWPqts1J
0Lc89CCa/KFa5g+dk8Y7J3PzI4PEpexnINeyro91Wtujzp6z+nnUnRbU1i9tYRp/vGtlWV8Sd9m2
RMByV//2UoKTLeI6Rb1pipQQKJ2mHsZGc46ibZT/sJSS10afl7ATaPHtUEwUlf+uYqiwK6+j43Tn
zpoq31EXD0LYpJ5Bh45nq2txfru/ld+eTWYJg48CIJC6N7tIGMNQKIZFeCjsegb5lYQfF0TO2qPS
NKCO74+29eWoeNAzlGIOONjcTnQSVebgMp0EISZTho+Ziftau127J4C4tTcBsyLu8X85n6txYofG
/RKXCQWBvhnQJKvSz+6gLwOiH+70SLuWtJ+flwk/M41wJ63ZWlNeXIqrtGneUr4tJw7zskiToFH1
PMjTaTp2rpVdu8XYW9Bfvs/rW4BADqiCJvEZ65qkYw5Z1Xl5EizLUqcf9byb8LIxxCKOmpQk/MJ3
UPqrHQ7aEMA9wXhmTEZ9Phog7wz4KCiZ+bFrVhGYSRwAZiJ5/TRZrdtes2Vpv3aTXuE70lcDQotz
aBM4z1N8VdXBCP1lNiNj517bIHJgy0xSjzAxxQ2W8HaTYOum1e0wJEEEIOtdLar6jDfJeFAKNTpX
Sh4dEOlpDjFKD8+uNSIbBZPmf24XAe/T0J7/8y1Ltx/1bGgMlOH021+TdHEvLAvVUkCL3cu0DMrB
yXNn57LZOhjyEgXYKsONdYkOzduo6FyQD3laDw+W0yhXpMjcvULC1s6ELWWj3ucRsK0RpcvgDqVm
I4VcNZp9jNTYPrQd/E8vE84Ovftt+ES1H2IYUmLgPuBn3K4bN+UIzQWh4mipumc02DVs3yltTmzE
42K48395k2lm8w/PMku5ijL6dELlD4U/usuG+gOhpHk4dU4xmI+Z5hS4iFI0r/0MX6jM94q0RLCw
L9x3atrBirq/Z7aWmV6bVAolCnkL5u9iobgziuERlKOjazZhECWec06wuduZ9uZQ0J3o7zEiEnm3
y2wCRIFwBka4hAg+HLVMbbXnET2xA0YrtIrvT2zro4Jjp+QGCoaHY3UYImxMVAdlpkB0kl4FPupR
JMAVvDg0f4Lo3MMKbwZaTI3atUwykNi/nZ5eodlNaQ6XmnDUMx+3kuzR6EyzuqLjuaSHsaSggICU
eJ2LKKlPVdiIazpVxl7NZmOdQaNZ7GOPfoG9vmdb27VHAzEwyijLdMi1BfcXUAjJdSjG+s/fDyr1
spZOrQ/pqNVO1rOeT41vTABWWr/aXtKcPAeKXqpBabn/QTfuHXrCJAGQMixQhauhxNiYEVRFtk+5
qJc8b6tzqIZ75JYN+Bd0IhRCXI6lFHNafUZjnqAuw8YIbHRBTR8rseknHlDa32Cj3BdDK0p8IMZQ
Lx77cqiQSzRqffpuL5yaE3Lg1eeyse3081glYwoRKdcHhEb1sbomoB8HPyHRbXzsMlKJ/nGdkzlX
2KveX6qtHYA+jayJSorGWukYy3KuO3ScA8U2MPOtXc1HxDm9pnZm7RzqjWOGIB0rRXTP9l5/lXyI
jUEf4ywokbN+1pS+cw8UQ6tvca9MZ8MMZ23nYG9OjsyahgXlT9KJ23MWdQuCHznBrm6p83Pfmu6l
VkQHzaL3dqL3jdhM6uRjZUPMCfZi9TBUc7kM0APpE7kifq8UXvKwNKldXmSW+gz1jqrcktTnCqbm
Hj54a7vT10S4FkgSxfTV2OhSgfPIGTtGCuSEz5Z76qy425nh1mJKWxkecy5KoBe3i1kagxZ2st/m
1Xlt+2CgLNSHleRfezGTy/1dubVVSE5Ar8Ads4mWbsfSkJZFVb3LcFOzk1OsR9XjpIiPlT6Ux8Jx
xx15oa3hTPJduhCSW7BWYh3RL6pGsHhBAXbu2PLO/CX6SscRcEgvuWHttbi2lpI8m+gLVQeK2KuS
D40e3iHEAwMROR+XsO0f+C+fPb3cUwXc2hmy2CNJ7OhGrGGw5GQosgDoCtRwCB+1aqhPicj3Gs6b
0yFTpKlCQY7Ddvu1wGj3velSU+pm4Rywi0YyqfJMf8FR8fP9jSE32SoxkL0isAo8FsB2V1duOpQA
qaosDdymW84KtyI9ssh9VyhLfmnbNn3I6lDdaQ5urqLH20Xpn1tyfbYLwH51LVKukZoQ2RLkHGpT
/XN/Zlt7EFg0TyQtA6lEebuIE4SvRod4GxhiAKZTNT4q0vNZzEN9VLRiZx13Rls3Ac26aAG2oLM8
lLH1VGX596RO0/cdB+9QoX55uj+5rR1CPYU2tpQqIge6nZynz5AzCpEG8wBZoQeScFAiOKyi7LTj
/aE2Z4ZhCQAjHQ+o9Z2Pb+6CPjKb0VQU7xwbenbVW9Ed4iRWT000Def7421tDpj51A9BglIMX303
Q188p3CpcuAfm53RaaqCUIo03x9lawEpR/NOIYAkPYFvF7Ay2zL3+hIVOXfwThZc3tNMWfAqer35
D9+Krgb1Rv6tvck4XOqz2WhzGYpEj89lGEfGUZmW6YSW9JDvDLb1tZDtYVsAjYSju7roS7E4jTDy
LFAidaABHY2H2EEjWl1o3Tllu4dQ2bo/qNAAYcCSjDBErvNv5S9QKdBXCh6x2cuLz03etT6qvPE5
rlr1s4ph50mPlT2E68aghIkSTUvDXXbObgdlH+ZNKovSFFfaoMxQZfazzu4Os92Jg63kOMH1Tfv1
/pbZHJU+lNSXoga2Jj8qjo4NibMkQVtgRxiTOV8y+jFnPGecRyRACtyXSu3P9yngH9gQVG74Z/0U
VIO3DFXSMOjcpi99sUQfEy1Oj7k+mTtgso0jQb7PS0CayNvzqwv/26fUncj0hhCfu8mJNPcc2ln9
TqQcoofSJqXZSSk2Nir3CaJZUM9gSqzZ5BOGJpkRheThaeb8XUd1eBn6ur1Y8ai0Pv3WcefR2fp8
ZNqkZggeogW6elRZxKUYBmwY4dYphzjGTkU3EQ82In04FyDpD6aKj+D9PSMDj9XzSjxKBUUa9tFx
Xg2q124/2NiqB3WhVe8dbXohfbXPsYN3phPV8WUWxXSZsIF6vT/w1seUd6hU5yPIXPdttKLpU4Ap
FBeRB0sOWFDQz89HqFCDbYf/4VuiDIvJMWQsoiK5Cr/tHGACYWRTJgp6R+T9ee6F+bEyqogaWAkt
630EstndeZY2ngka04AfEYT/pedyOya2sLj1uC6UOtnXsL0ie3bFLgBvaxS4JVIREEQ0nYTbURK7
hlrVUfeuc6s6prMsN1ZDsXNpbwBcoLFRAkJGC+ssZrQaRmRjhah1GgxGW3p+h3LID6+ulPcNpzA5
pEhfFH6L/xoSD31sHoUwrei4xGBOVMfodgoL2z8HVW28FAgtqMrd/hwu3jIH4Eh0YYD6EEOZHwoM
z5+0pbC/VFpZfS3QPscSRcmvGT2uY5/W3bOYUJ28v4u3irwwNEijKXhSSVqHp5E3ZRxcjWw6S60G
9/Q8v3bhYB+WsTRKFirzApHOy+ehGcV1Lq35HTrQ6nPUzLGL+U3354RZWdFyCMpp+BJZrqITLHzt
pSip8zZp9DNDvYa8LWl9lFv1y5go9c798avksb5AZK+HUhL3JCDQ20/R8s6XImMDqnggTKdFODR8
7MXO89NSl9hTDHEWjcFkpKUG1XG0PyZWF8EatqjlHyan0r5omkA33nXHf9UxyjBoaPWhO2DY3j6n
VSgyqKHIIfsN1njOZVgm8SHWps7Ebb6rHsMyXVS/7BKRwB5py69mU2rzhcgNSWj6a913itJ1dKak
3vyFz2Js+gW9k+g4Z17sXgvLnuNjronyfZPncPPmCLndLxThCCWhny+npetNcZ3qUmhfdL2bXzFR
bPeaoFvHmL0MqJVwj87v6quh+ASux7KJzrVk+Wg5dfouAmKxcw1u3LnoiGC1SimX/sdaVAsxFHsW
s4HKpR2Pp9Zwf85t1J3JOqqdp3rjWaE6JkXwHBzw3gBURFoODlIWcE/zDKEaMyqT6SF32+xFReyi
8tsoLwDr1PiRzFoSGzsh+tbwsj0HGBtxSCLN200pFrdqMwo/gUL9ms41OKGkbsuzhh3IFaU8+9Lg
EXHSI7Cz9y+ErSVGVUPeBJw+/JpuR+6F0OY5y2kXqOl8ShzFPUZOmF7Kpit3LmW5J1YnD7Q3ZQMY
hWiFrfNHpHUyNW5HEaRL2wWq2jXX1s3zQ96K6RUaTcFGN+eLE+Ho6NMd/nOyJqUMirtcMxSzCDpv
p4rFx4hZuQrjdkhPEIOW89It0Ju6Nj7yZXcWdiM6ojuIsI9MJknzVqPh8V6iitmED0XioY+lWMOT
i9vJoVGb+ZjScD5Foype73/NjX0ktc+QjqQmhdjB6mtSaEkxFU+gFyIq8rLES3sBbVecM6VK/pdU
dGNwjIq49DSx83E3pkttgKIbRRySlrWOZBRqdVOMdLj0KiqDRkPrTp+i/gOlD5Q2BtGgrZruAew3
dhRB/K9Fpt/zhrBTZ1jy9B5syrwX1clbMvWYIrr9pdaN7BwvWXWZRDEcWgfE1zCV/bf7q71xdohD
HfQkoUJJ3Y/bDVU6Q5JCI8U11klVQtACV7BFSJPtce9+2rhvAXWqNEO5nEjSVkNV+TS73pzKJttQ
Ch+32OFYZsW0U2bcHoa6CjuWp3Et1pG0i0v0AWjQGpci9/NZ5N+LqNxzy5C/dnUTMBuONA1nKGRr
CI2Qsje8SvgkRp71XLm1d4lbQ/db27OO5bjsdes3p/XrOwFNoHoqP+Rv4bQxYkHlFYTTRadUQeJ2
2acpG/a6LdujMCUSWmqma6GtWqi9mmK5ELSthUOBmFULNgYNmj9/FelPuFL6QipjrmfjJHDhAQBF
gTGanfAHrSTzKp0W1vOoAIe/v8m3ZgUYXYZMoORANN6uXVRqepLXQNWyIlf8pgKnHTW7woVbF5eU
QQOXTYfAWePH7K6HuA/wJzCFobxwppxjgljc0+Kmrd86k3PkWikOmjb9uWg3vWtKC8DG8DjjgN3O
b1E8WGUpaE1toYU5l2p2SBal/wC/8Ov9ldy6LiyyHk6XrHes5YvZCsZEzBYHmOwO30qrqJlZ3L5O
gKd3PtrWAeO24Gzx0rIb5Uf9bcMn3mC4cYdtMI6o9CMaL+j0LDvYxfJXF3Vf7s9rczBKKlh1kmrz
sN8OBl/fVYzUjIKxF92zZ8WRn/eqe65wgD5NrMXD/fE2dqSMWCicUszHA0e+Cr9NLl5MPRuNEsWb
PJnPIB/nhwXa6fH+KBtfi8WDhME1BZtobTwSd9k4zdoUBb2OPP3U4rBj0xV86ttxDzy5sfkRJrap
qnPCYO3rtxOyVfyIMFWJAjPPPDNI1DRLjvbSN9fSVTzLLyl2Xho26V9evdg7V/7WPNmLnDq6FtC5
V5lyYZRa5OBdFExj1qTHcMy1T2EyJtVRjfT5fH9RtxJhsgY4THQ76eevCxtKJsLCru0iyPi+J202
wmOqTpmfOJ1yHhw9vMaa9yqVj33FKrxDTcH16PbpzlHc2LJ8VdIvWetgC622LNr1ddgkQx5keike
CoR1DhMQ8bOVeyRQQ7IXqGx8YfCSCIrCeJdF5NWW1dVSMWsChGA0JrU5Om4cfVUnRW+PjhbOhC+x
/a5No/g46xC57q/5xnGRmD+ZYBMZoqN6u7tqd+QxD808aHMQf3zg0HpPUNjtSTJtRIDQ4RxEr0A2
8wCu55gvnaXA5wyycRDIHQ+QaAHHn4oWzF+NsPmhbdr8+h8mRzhENs9DSmh0OzmRVMirNVoRmKHa
PuZmkz80Y1LvZIdbU5P6h1zbcN94oW5HAf5pVqkyFwE9IutnOyz6NdSc9JtXyZrJIFCGOvZjugcV
3/pySBgTW4KsYvjV0YR3DcQwjArq42l/ShsnRsNTH3cAYxsXAIhNgnZZVKW4uVrCkBI4fKSsDFSj
KlUfII/xrUnacsD7UlDjvP/BNk4CIj6cPKrURBSGXOrfLu+6I0IblLAI3HDQxdEZjAgvUNUevrae
FhVHxwDbeMDUtdfAR85TaV3u/4CN6XrEnuh4gKUyyENvf4DeAp1GyJN+jkD/VBXufHaMzLySyKk7
Q23dduwYBHsATQPzWeNJzFBL2aEuYy0T/JOlN1PVB5XWfG8jL8GZr7aq5TpwRaG1kaSd5FbobkIh
uxOar0D8DneWf+PiA0dl8Zwh1Qa+enXxKSDmbUo3GTFcXR0tNEmf8FzssVmTXuWQsncunw02FrZB
8IMl3YHK55sL38oE/GOQH70Xdi9tYlvviflr94x960yMEOnT4lML9dxzi3S0HRiZ3XyyqxoN+7Fz
9ORh9mrzEcg7qph/vhNAYAPDhqLHn6udkOuFU9illwV26RanaFIQadWQOsnaSdnRhdzadKiq4Fok
G+dw5G43naK72UScgYKBEf9rhab35Db9cDYoCH7+80lRaP6FsuEmXt8ZEwSdMNatLKAQUB5nNY7J
qtCpy/XZ2clDtkCC4F/gQeDLJvn0q9QgUQZrjuI6D7osTP4ei2b50I3ZEvpj6qUP2uiZF7upc9s3
kxyhHre0TmNHSXVnT79dXNIG+O9oNvDE8a7fLm6iFYqXlEYe1IY2mocizvr0CMpNwtlmvdlTG90a
TuM0/0rzpMrn7XBl2g+uGoH8duR1WaZz9tds29+XIjL++HFDt41rnzhUGj2uE72B31CEiNgHOiZc
XJLh8lCX2R6pWy7PbTLOKFh8yV4JwLc1XxLg5WgMbkxvAhnfz+wT9VoiwfA3+hGmOKiR3Z8GFa36
na/29iaigU8biJ4SiBUgW7fLmPJWJ3WC6X2s2vXL4hTJu7Et2xd7NmtxGYxY08/3j8bb55QRUTmS
tU76+GvTDKdsSMwsk3JNLKwjNYH8qFSOtnPpby0nBCgIl7I0Tk35dl5GyWXX0rAP2joT16YstdOc
9+5LjD3bmdJo90mqgv75UaRxz0b5lfCxpKujGMUkKNpCFhsnhe6nIUdv8XqspFEi+NQgkPvvSL/0
Qeub7IyWofAruN3Fzif9JbGw3kqE0ygjmMQR9IVv5y4Br+BQ+aZJGmfNIYXW/VTnYz77i1G3NGhT
gdOScBD9OSecnle8yHLxoxFlBGRcb78MNr7watflzbGz68G4uE4rZFbeLba/RKWp+Yi+GbREJmps
Z7fzrBPOG1V7UVAxPFWta2ZXESGxc9amBbyGp8Wlg4JVlZi+QCBW2fnaW3uKi53k6Vf7as0gqlxz
ZBvQvaLknV/CyAsfidP2Kj4ydF6vqwRj816zguRNt+sKqGXWcM1IgkpR5v4yx6Z3VYgdXoWe2N5Z
7wZVhZofZR9BG8f9Qce46/2fHx4ksaks6wYk0HU5G5lD0eV6BFEiHMSDYSjacURmeOed3LoUJIcA
Oqtktq2bcz2L3Hc4EgW6K5bDnE/9+7TRUZIX4keSgfC5P6mtq5z6iCzX/ZLslWf5t2C0QNqGlBiu
hKpxnyuNYWBDFLkPna3ZO2dj61oADSjPBW/zGzoL0GmDE+eAY4+y6th7Fnh6VFyXU+zYkdSn7sR1
Keb+r/sz3Oj3MkH2J9QWAjAKXLdT7GelGtWS2oKw6ik8uKCLDtMUqk8ClO+/Vt42dC7NWbtYdH09
n7TYDE/1srjvsCtT6MMUwv15/zdtnRmZ0MjKOQnHukmRoxjpNvMQBe0YGz9S4RbvzSFydhZ849tC
gCENBVeKQvD68VRcBVpKE0eBa3Vh4Ixo03j6MD/bjbpnNrAxIZS8JCYSgSoJTLldYwSrCfAUkBNT
6b1qfWY/Z4i67+SgW/MBTUoeCBObRoB+O4gwMr1LOyMO4BJ1R0JAGgD6Uj9aw6juPJQbp1BD8cCl
mUOoSrJwO5QepdVcS6iLOaoaevTL+G7s9OjZWRb9e6EC/L+/IbbHI7uWX4r6vJz6b8dwcApdWRwe
ZiVDRjGO7a8FPILrQKnyHeq/7s5jufW5EC2jmE1OB4129bmUyhvQx4jQr2vUnka5Np1EsnQ7o2x9
L9jksrgkDT7WKM9aLFpbwroMpjlDjLa3q2Op6NoBJli1k8G/zalhKzAXiqL8SXXtdv1KFBtxMKEZ
HzXW/DNFjfLQ89Zdpz7rD5XiJk8OXlPv6Qnu+XRtTBLSN7se0Wap77C6XazZXSBAo1mG7d9g+BOA
AfT5vCp9MUXh7Z2zjX1Cl48ijywcEl+srmu7MWaEmSWLQJ3jMyYQZXfoTeAbRdoqjd8Upr6j2rGx
VXSKsqRs9PekPfPtyqaGsRRTXOXBEinlwR4K4yIda0739//WKnJ/wFmTawhz4XYUW7EgIS5xHjSt
SUFbRATFqFYcAOjvCWJsDQVwjlAR3S4aiaslRBCr9/ApzQMEupbvgzqL8ED/zf4aQ8r75/60Np48
3QKhayFmJ4tzq5h0IDAzEwu/1VIfs2dtGufmEOat/ikO9bjwJ10rUVQts8t/GZY4H8YQ6Mt1YtFL
bnI1A6Bt3Kno/Z6LpfKHKLNI8U3FOjQoTQczWkB7HoNba8ulIqWipDPfmn4yQ94YfrGHxqm3jzGm
iq+FgXFqPqn6x/tz3BoK8qEso0v64bogqaSWPqW5w2PQFRa6LsjT+05lZqd8NEAe3R9s63qhxMrD
BudPgj1vt+fYIXib27h5qKNlf2mzSdOxg2qdBztrrIdkqYyrBmnoOSkSc48FvDVRzNGlTgaFBup1
t2ObQGZnsyOjsFzYLmVtLie1jutzHLti56yvgmz0WiRMF23mX08eLgaroeYqrxcvdYPl/O6dd7i8
NP4emXFniHUvtaYjPIQZYlu5/3d0eO38F93fTQXlbf9bsrCexzq8mu3/N4/29OHr8+v75Ph+OXxT
/b1K7t5kVreWNw9mBWgN5TD/69+vwn8K/Z2QZ10/fTOV1cMWT3iCgqdzA8d/J/yPX55ePn3Ym8a6
ivVmkNUdX5tNNlsz83j0fO34Gh2ZSH7c+yxbb9dvG3nd4M76MRPVpAFBcPPkXCRuex6JTv5djBg/
rDoK/7xvT51dctMAPaHRu670GkpbV3GBQ0avjf/G5hA+ZW28l/7yt93uNmkNL2V6KHWA1CMUWF0O
iNnE9KzAj4VVZJmvOcyGpfSRR1Cgefe6es6WuHX8MNTT7oAgktVjT+VpgajDLPEtoyjyg6P1ynyx
a9euDrOw1A/t0BpfnDYXjg9hK2nwusgn66iaWWu/n5e0+TeF95bg8Nl4ryK1iuLq2UiGXAy3BtnU
RkXZ+gpi8UGmaUp39PI0VA9RMY3/2mrh4g5UuupXzS48/ShA334YhjH8mA720p5G6sLV0dYnrfS9
RAxPyv/h7Lx620bWMPyLCLCXW5KSLDmO04tviGSTZS/DOuSvPw9zcRDRgglvkLtgdzSFM195i/S6
/ii8zPjmVoocQzMfYhFUhbGUYcHx8sLOEuPg4/CsKHj3LstbqRuNfW6mAQrFpMDkCDxY0/9YHan7
hwiSJi9SZOfaSW/aTqNMudAjGFE6DOa0zougjxRH+rPVg+9YQMLi2jmXVfcWHhs22KJwC3yp2lr+
LNG5RGOdMiJYpyqWX2Qs88+8gc7y2HkOTU4fCklh/ULjVCIz0mnJ9y4T6XQuG9M7lSNUpLOC4VV8
IF/SssDIVbc4RGqR2we1jE0cTsxYN3g1U0MJaiNL3y6AT4oQy7PuN2+TtO/1Qqb6IVaUVnmTT1k1
fs5m0shwcc2yerfUovvYZMJ+QNUxLv3FnmT7jmsqafyitZdvrpV7/0z2Mh89CULTH1IoI3eKZrfO
qVJFibDmNI5vh7zS84epm8bJh84M/p3MfaJwVFp5HC7lOHYIVEzmcqdi3Bj7sUpMdcA4wilCbR7M
NmgmG9vNhoJnd5ero1b6cdEIM2x7L72v5qkbfCjG3jeKzZMb9LKyPgvP6ip/TcvcB12ZpovVaFOB
ojUFxkAljJF3Y1LPwq80tzRTrHe6UvN7yuYC/lgz9WEB4k6ctTyxRdAQigjfHeP+lzBRl/SjQkFa
cTSALwSdmEv1Hui/9WVQogSkr5VVQTFUaHnaOYAHf8Y5Mn43kq5jMOvaQvlSyVa3gxi2/kVpuuWj
kWG78K7CuXrxyQmykUPJRX2WqWg/j3Nn9b7Z9MbXRuiLdkTf167/xS9VLwMdo5e9O+/G400whDos
cEQQgdvimMxktxSTQE9bePV7mcj5rOnRRN7a7vnT3R5qRfrTyiFp3TxG0NGr2FMhQEbTUIVlFS8+
tUTrqCvRnsfXjZwACVZs4Wh4IB60pcamyVJ3g1vR3RaT+LVanf2jDTTtXg66bk0ILa0VWYiQHGnx
dTQSpwjIZTE0UmmMnKt2kZkXuG5m/VhldZfXh3jGKvu/qsnh+bEdzewbY/YqMsgcZYI3XmpMpxEa
gTzZhiRqF14qz+ZYaYda1eR/OSak49TUSO5QW9288pUAaghCJbtYHb6bZW+2qq8z7rlS+v71KsHe
H0+T1YuM/tjW56CyU7VPFkqpuobGQa7zDbm9PHX4t+ys6Y30Z607rTU32t00m693sMllnDst7DZr
KI13MBuiT57w3H9Kan8fRaf9amUz74z57NSsrDaDbjOr6VAu3oTLXe5OjoCWhdHZnAbdSiloUiU7
zIr18+XzuYn+1oNCIk7fzcTqk9b4pohSF7raz9ItL0lcjNx70ivfx0Zvg9/0sv5bMzbeaci7modn
ll+KYpyN8OVf8Czy4BeAa3Fpra/M+O2Zxa91NjGr5RdEbRVUusFF3S2TERaN92OMHePgurIIoqja
I749i+UYmUSPYjRVAUAM27lraTLFYijJIiN5UIyqPBRNM56s3Fne6Kk17xXI/hSL/orp/6y2rbvg
Fkgs8cDcfCK6rdg1qscgQbIim8K1/H4/t173czEr97edmLzNaunmpBM0WH8qjUveGSFsGN3PZmNg
0auwOadhFJAb1KhSgSFM1Ipe3pEbpw+xGBYFGvAqwbOu2191PJSvRSQS1qXCevtCEKedlUzVAjhP
xU5q8Kfc+WxFwIrQ76UR+wyehyHTDPjboc+tL9Ho6xNCBfiOT1Ycmkbf8kBGwq19QpeVtSsqUVym
OWuf9Dyr36s4jX3SrdScw2WGF3s3Doi1+1Vqdcmd4Qnnc9l19oQnSZM/gUEpvhd6BCJulszvMOq1
thwmYSz/VFJBubUZIyAzejpqBf6Obat/4W4Zeh84tRzftwkl4YPTQVqmh4t+g0/8Y1O9Bfv5XcSx
JX3yAicNsMHNPJ9bYez9uMaI6C39/fxji/hX5GuzO319ebuePWQcY2RHYEOspXj6v9fbFamKwH0X
84YGaGFgEorcuQh87nymN0dZ6dNrpoBW/OZKUp0Miza1KC9q0eu8J6ny0JZiT6J0myr++UJo/CH9
Q1nXelaDT9GwtguQypfFidJTUUTTgcBHDWWaDey/FgVJoZuPSdqnWCFay1PSOsYjgmx7wlDPrn1W
FUQxnF8QxSDp1/X46yOwp2jVyQTzk+bmfMAni0dV6UA+qIYMc1fhTPII7XwOt+5CasDwd/gLP3Xz
1tSz6i0rxIhSW1z9jq1yPGdK7Do+iaZzjMzafIKAmD1EiMLvEdZvffWroRUAR9AtNA2uJ8zRavjI
mupiD/N036rFCIoxwr9v9MadJuTNoaALkHIyGh3v66EypSHvWwFxSJK7VNKVGPYOYhQyX9zjyx/H
jW3kHlNRZ+T5htKy2UbSidiY0YG6zJ1Xn2Yzby5N7tgHjW520IikvledqNoZ9Mb8wPrpnBsaduDT
9Ov5tYawCdGX8oLgev9kYJt6StsBYmiqL84eXvMPsG9zhaImw6uytlrB3G+eMeqzpBIjh6Ylf/Tb
0dLOdtuWPlcCitjprOJUVGWHNh/cfye6smGTguTMbbW7y6BNnpRqsc4UW/tVenTxI6HuqWTdCDJc
av3UxQlmaH1v9ntEkUqTkgcltRyAcsnQ4RCvl3N2j/Fe/Qlfqu7bAir9KHO0x1BzKea7l4/Bjaee
SiDeqnxT8Hy24aJwAVO15NyXRc/te3Ww3mGQgszqVMIew2FnJ367NdxKiCGaoUhPXHN9ABpbVAug
hvLSuJry2a07hC2sEhnZZiwOizP3cmfAbfVrvTdBvQDaX41gVsHA6xG7sam8ouxBQkd28xaUWnwo
+yZB1cvKs++YY03HQvSNExiVN3+K+mw8w26tXx85cHEgpUd+D2hmSwLWpVK0pQmEq7S79L6E74oI
8yj8XinTnffo5hKvfEeq2aRwW2pEWaiLcPOpvLi4fx2cOPVO6PEUd14TO/f90jrfXz5Bt75pWkhA
YnCdYZk316OeyGaa7AHCdZx0T4xkLXCtM/OzNY7Qd18e7Nbk1loEkLxVaHJ7XFdH9Bg3NYKvpRSn
XMuXkyZ0caoBYAWDI5P/MLkV/AKyc0U3bhlwhVblTrTg1NHwpZyWqPowelIeUtM2v7w8s1vL+PdI
m2UEs6TFC+HQpaefHwI6zCmAUYDD5HivcnpzKKTKcGNfv42tAosOfSvxNFLvuWtqv06m+qHoemzN
ZJp8/g+zMhGspCxKw2gbMc80HnGMBnuXqVV/SR0+9rB2c0ltWCekf3mwG5HYH/FfmlOkpRzH6089
p2amUi7KLkMSD8HkGvN90rjLTihya/VAkrN4EAhXq8vrUabOTs0e4DOi44vxOVuS/CB7azk2S7eX
7T4HF3N58W6RbZDMc0VvZhQNCH5WCVhu0+v1+JDpkS2pjmbmcczQKwCA5pYQ+hVo5H5dee1wqusS
/eM8xxUWD66y9AEfDGeCp1dXidaftoYO6y1OzrZ+qX+FgWPhkfYLetVdXKDIlTjiAoZrD7t5I+7j
kMKhJAGnlrFVrcLB3s6kwIoP+QB0jtUu8U137s7WaCeHxKWGnIqxO2HFtXeN3trmlVQCPhV2Ppf2
9fxKuwBfx4OLIF2WwlBS5ztoVHlQyLw+vv7cIs8N+gx+CY/UZik7W2LAtu4yoT/s9LlHR3Z09mC9
N19C8vmVTAJLXd1qZINjSGTn4DKXRt5wyLpsoZqrJh9nY8mOZOa0K9AG6w9GvlBQmYYOx2+n3mFj
3dpQmjUEO+Qw7OrmOW7HOKsinW5ABRj/frIF3QzbUd6Vaf1ziqT6w0MK8Gmk97Dzcty6HJAyXIOO
Fd+3tQvRI9dWDK8pLlId7Qenn9KvK8t85/G9Nb31XeK5oUb1zNsBZxG9ypsSxLjdDp9EHD0u9BGQ
1+xUtEW05QRiS/qezMXp5TN067iuCHEDY6W1K7ZZ197ExsntkQyzSkt9KLW5bPzIc3rTBwGn/3x5
sPVAbgNrOF5/jL1JBbc26nbbuYtaMhg/BrK2kU7NiawmIkZuE/NURXA9drbv5pCIMOEPRr0Cc+jr
zzFpihidV64bmkrmB6Epv3JZeP/iApeQ/g5ju9Msv3VcsLv+/3ibrL5NIn30VpBFX2hj4Vd6P//0
Fv0/FA8AUiNkAE+Dw7llRtJUgC+bGOCL6lp5UAQEeFK11wcx0IB4fcG7rcyYzVxUJ2/5nInQ8KV+
MqwcI2l3sAPgtPXr30b86ShTcPJXFVT9epfUyGyNrEc0dBjK+ktfu9SIqhqGZzHb/+EdRngCdBuO
zC5DrTv49wMEYsMYCspeLkoXHxsntx6TrIlCR47O3cvn/dbVyVi4DK4VjxVjfz0WjhEqzV/UQsdE
H8c7RMAow81KZod2WthaqNh2qvlWNdi6n7R9W/kpdmJFWOIVuIcYuVUJQuJjrdCuVWGqW9c/BjuX
SrE7BPuszhwgNc368G+ZN/XPVhXNG5lp0VErOoE0BPZ9B9CI41k3qkHzJ5rdO/fdjWvHI4EFhkRV
fg3Mr3/L3LWNq2jEx7qdxF+HdtYCa6rbS1HE8+HlTdgbanOKa8y2x8UDipfgoxvUwyBC9NDKt4pR
7iWNN2ojEFIchE1Is4F2bba7M7Ck7tZYPMk1UHEOxBeZZOnZk31+EkAi7+ZkD53z/MIBGwe3YG04
0CXaBgFST0WfVS3Vfhlh/hfF1idSRnVPbHrdkOurm2FADZNC8c3wGF5vWG7SgpoTAH+20me/+kwM
UeD0qnVyI0l9GYnVs2XR0EhdvC9ffYczNsJca/2cMGRbcjKS2LEWjxLmOLrzIY1T46GblCqMlMp+
k3bdnirG8zdjxRzSdIMKgyvZljel56I2eHOpriSN5neNFj3oU5K/1Y3RBp2H+dLLJ/TWFoICpEPA
LYtC8+aEVrb0+k5Auu6i0fk4KFr+tlc1sTPK8+8AJDaChGvHeU3wN3dsalJCsFH4uExkHP8gBB0d
8yGRD4aa7+gf3hyJsjakIZId8o/rs2JGSVLOesV+Wb36LtbnHDrjPB9zkezhbG4tHfJM/x9qMylg
IzDlDRCiNU5c505K7U0qmz1g9K0DARVrbR6uFoJbyHI2EPMS86OfPTd9UE2Kk/mYlcT3qT10p47/
5v3LJ+L5RUK5xwZei9g6wecWMWl3hhZNsG8vrSakbycOEBsEOe6iPm8T3+lXtEPTeXv31412GuOu
2jPwI+mWbi24JZnbQJ5SXqZs7sGFOEROfo8XvRaMMqk+NSLXuD1VUChGNFxyOShv4ERgRIb/6FeI
+vYPVHvzlrZnmZXodUXjztl6ztuA3Q2JjKSOCHINf64Pl6vnFr6RJs0ZcCAf0CfLj1M7Rp8Qqhvf
YFO+3AHvwji9qGpflK7qIwJuBPHYuQ9F7SQ7H9UfTY3tvcjvQPGcOujzwqSlgoRK+xEBA5QhKn+w
ywjxwNwwL1M5ua0/JFaVhnhrlvNRmeqmDl2JqKyfakbhBkCazNJ3o9Z2A8QBMDufMCaLHqdFS9qg
1m05+065gLtKE5eivuxbXd2Zwnq7bGfANQcUGc/pVbH9ekET4SZ16tnlxaNKcDCpGx0H9KoCZ3Db
Bz1CK4pezY8xQYMGpuCeOvKNT8uiDkA7aEVeA4q+Hh3bZ2/OEh3a+9gqj5M69kfNKqxTW8+03lx3
T0D0DyVsM12LxJy6OY0Eegqb88N3pVRxjA1ShUHiuaQmeIhi8w2yswdJgeQE0HW5h/kvjsO8TPdV
52r4Xo2QeANV6Nm7oVHbj0nk7tEinm0DRWZQ4bSyVxbZM4ZXXdnFHzujM27G30Rrlu8QVrDX1qt1
1zZt+WgsLZAwdSlWcJZ1fuWFQ/WA2he4AZDTK5XgehuaerSxoZH22VOgHNaAyB7pH40PLKM8ljpm
txRQ9zj3f5LLq72gykyNBGbLKqgPQON6VOl6i5upmXf2TGQt33DLw4XsptzM701Lel+QNHcvxlIM
qW+3rng3svi2X5ZDloQ5Yo6PnCtVuYu8me7hEuXxx4rT/Fa10d5dzG655ynX9+LoZyeWH42e/B/y
GBjGrXYBxWopi1pxz6NIvmY4Bp5MJ86PHZdV0Hem2AlfbwxH+ROQN2kETf2t3Dsuj12UAMo/owYq
P0RO1wV0ifGgn2PlpyvaT689CHDxqFqvinUUy7e9b9eJ1dHEb/hcG5VBUyuPhjfGqH9Tish8V6KM
egcstH9tEQK5CyBWa7gFpB2x7c05KBsxrvYjZ4Bd89k1hRuYM6qL04To48vzWw/y5siRAHHlIJwJ
QX8rKDkOtYyjTnLkbPQNQxdN0fjOBK/y6+Vxnm+bSUQOxJgnfNUb3MRAo8XXRL3KOYupcMMMEMHZ
GYBSRUuaHvtGaDvH5Pn1seo1rIoDVAWAVW3u0V6fXFHqnXu2hrh97+V1fycAVdzFVlNfNOmNvuLU
9VtXoqc/G+VeCf1ZwIITGbkH1wH9DlLdNST8K6kWZuGpS68559JQo0eEPIrvtC4HRrUq6wnBR15p
zxFx+PIqP4s012Gpp6ObQlmQIv71sEPb40wAneecOMpywqkMEDUQkyO5RLZzcG5sKGIAlAzUlawN
puB6qLiM0Zo1RoXPXv0MWls/T6nqHAmiqnBsZPHl5ZndGI6SAd/8qkYMkmqzoGjUljV9Mz4Ju51K
H25h931y8/StrEvMHqb51dgtts2kyANKCawScef1/OYOtiYlAe/sTpX7URGN6mco/X4Dg06HR2v/
fXl+Nw4Moh+ohZMqg1nYPsMDRtMkrZp3jtb0aoLa/HbOB+3RUBzht542nBfVGI4vD/osiV3nyPXG
QVn1ALaJJIwnICpL65370vTiU4yLXuN75Qr9WEAa5ecahZMnq6i0H3XZ9nvW08/vHoZfSzComZFK
2+u///WRoFE7TLbNVd4y6ePsGvldxCR3amm3RlklMVd4Magfc3Ny3Mwwhqh3vbNohflVoK16qdN4
rwB548tb+0rcoOCk6ORsR2lNM6YKj5De7HUH4TXgGyND9UnO9x7cGxO6Gmr9VP5atjLuZOwp0KKd
tKLqr3T6YWjyvUj+5igmZ5+8i93ZliDjmmNvxigNO/0iQm2Y9bMxuFH48gm8OcrKPYGnjHjTthwt
k8abFA1hVkSVl7Mmc4Dz8bLnWHlrc4DwqmBs1whl24PSYk0rRYuMqJFVX5Y+Kk5lq6WBcOxpJ3ng
iWH1rx9UInedWwO5ANrCz9XNxKTLFA/sbnKdR6cW8bfRUOxHbVGTzB+MHO2qtEpN6U91iXwf2BC9
+FKNFgoG0TjYl3pOEjDU5pTeIRmDq4dJdfIxUYrs31yPIYTwSQOtXkmL+UNqo0sXJtmg/qPWiT34
8Db0D07vAGitqO8lALtG8yFxy2L2S5M6qp8T0uLKreAh44BwTgOvT0f9WGi90D9x8ZZ0WFB5Gg9o
3DsEmkWpZmEtcKAMcPKlTTo7tf3OXvJK9edGcYqDMpm8bN6gub9MN1cbqAwx703eSvOdOw+ItHfx
4i1+MollfkuQa91bXYsW6Shd9UctvezfJDGc9/DJ44iMDxsk38Zd5zeMq+pDUSBmeKq4/R9RxIrq
cLIdMJjqoORGMOIs9DVTqvqpG4fSCybLKt2wGJto8pfZST7lLjSbsIfpeTAidxruokHaD3Y1VeN7
e3GNj43lSTLzLjK+ZT2sDOrOxgreSXLlMA2GjH0bmU/lmGupeFPKqUuDKVfypxQ9tPSuQlVO+k6n
td4Rt/OkClxPEQBJcbi1YMRI1OwG3RKPGOhpIoxkrzcgKEthnpcuLn8tSZd9rXEgEFh8JpBelHQZ
hG91vWv7dp6MSgiD0RmCrOaP7ypW84iRtZKHIoKeHtrEbio7ZSvUJXpe4bdzCxgqnJzZuHdKR7YP
Cjio7n0XG+rvql40I8gFUsn+KMQi3ulRnp8yu8bGJQb8pfiAXtp/GjZ7DKYlj7JAdBUsEtOV9fvF
kZPjW5kn2jtF18W/qD8UybllSPZDh17jW6mbee/srNHVx3G0KdaQnXRvuHCRrQAS14BhdQrnBy48
SQ5taiyzDxE85npHH+TmV0ipEkAedPdnHid2KjQVull6mft4uteMLjpYdtXuZIm37hXeahxbdEw4
uPqvb+KZC19ih4OYzjClIXyfhabvkIVtNO15M90aykOUEQNRqA9I5lwPhQckMq1pgfD7omA7RfoB
WiLNT6RC3Y5KwI2hAARRtEf7ba3ab3oRqt7Vk5UJ5RxlvRFkoi2PjbDjN0Y/ensQmhthHUyEtbwG
GRpG9CaK7C0b8z2wzXiJmMPBntX8YNVW8UMp4+LNpJlTuxO23jgYvGdAf9GWp3K/jQYKiNZ6PVbR
eXE6GZY4e4SCz2yvKndzGODmoPNWCd9tybwHNFzgrkvQQTgVFmLwAiyR28BFXsS3J938xxrb/M6e
SyMs7bi+H8X8EwOdIowXu7qbGn0I+rYe715+bm9EmbxJ9GNJEyioboPaVVnOSFAeP3d2g0tB7CUA
1oWKppJbP5mzbZ0IyvZgGTfOEwkCTfw/cvM01q+PbsSFtBTgi88DldQwSjVxHJeYTvegODuf/fPj
xElaW4t0gFj5LZFsXty2xi5GP2txXAx+Esso/dKqEM+nKunSH/UU7WlqPJ8drUd4htTC0YRGo+x6
dnEF11R2o3ZO5eSGLSKjh0gHxp1VYgxf3r3nh4pIDCIJMdmKY9rOLnJBfJqYgpxJWazvYxz1X4iX
90Z5toZMBGMJADR4pq0gj+sJ2ajPDtWqH4PsOzDeWM3Gg2uRpaeiMn2P+33nk3y2gqQeNIPpFK4Z
K/jH6wEnNcHftocnF2ewMXtFNe4RfVuCGL7OTi5wY25r3Yj2PSeE7dpcbc4YKfAlsNcpY1HeibzK
D23R9ydRq00Ah3W3orfeX1fR4Dq3tbYKxXqlHunXc6MQb9l9OuUXs0+LORSILClhjuvA+1LJlva3
rjfit6vI4dM8Z/ChrUo6d4OzOkK+8uzwQzB1ZdJkXJhobnY1MpNyTExsC5XC7bCx0aL3XTQMH/7L
KGs1gFudJGhd/79SE89oF8XOXYLfQW9CBUXPt3aZjb9eHuXWgQHLRl2MVQXXt3l2x0FYQ1MhfmJa
NebSYv5VOHMVVqmxZ/aIJdqzDVyP5oqWWQ8pNMvrGTWozc+uoEuYmaMrDlja20ddjSM76BNEZvxZ
Ns6/edVrRIhFn7m+apaOezTqqMkCjICczzoN2jikgpxGoZxw6fLJGiRxWu3Ufm7onQiTwclXq+xa
f0yRA5EYv9ekCaiXm/lR6SbrndfiiH7KOxQuQgcC8BvLm2P95NHv8c5qjAnRG4MAwQxKYA0EY57U
f9l9a3VHrGmmb06tyfmuQcXLOUSUkr9XOJSlsOCLbjn2RlEcF20a6e22teWcVw2C5qh52eyG9kjz
4F4ZOsLc2JlaM7TMIvUCVZkGRHW6Xo0OSS3Bm2ukF08lFPQa+5lSZD5dNcMKU1fpdb81vfZj10Gf
J0x1wXWgP+poQR0NVKdwrDDQ3nNGenmK7OvIVzx71n2ziHPtuyxru4ZJ0RVcRniW/LTSNo0CIsj8
n5hmp3msUs/7BpUNIpQXV8V9p3lRe2qJkuugMO0uOQ5og/zMSy0qjtDb+w9a3gwZLjJpLf0KBmnh
18ZgvJmWZVrujcZL4gcvV9wxiABrfLOm1CYRShyU8UsvX+4TdZ6K0EV8qg9GtTUU3xyi+lePWTae
ozUqpqGWRrkC699o3rhekY8Bcliz6WcyNn4vRVk+5X1v3ONaVE8HvYhl5ztOFou7LO/UO3yB1d4f
vBIwzFQpv3QbdVZXa62nefKUu3zUi59D24lvbdX1HgSaDyh91UOUmndFZHgfh6UZ0sMktRmRWmIP
ePB8hpWfLNn4m00XD5kxLNo7tVhs++Dq41C8x6IPn+URqnIbCl2ZP42phLJWFuN4UrI5NQ5mVPZo
yDSp94gsmyJQM5hSJ+jtpT+Urp4l52owojoAW9c8FQUUe99MW6s/dt6i5neOHZm/a9l4IqQspICo
TTozD4thgRAqcys6CjVuqkAHg5eGVTfEHAFVke3sT5rsPkSIQozhYtSGeKPGZJ5+X3WWE05qZOQ+
nqhIGMhF6e/ssVi8O7pdaMtKPKofhZKYfA329GGpI++hq03145zQi79r4r5I/XK0i890dYuZ3TTj
9iB6141PnWN0T3CjYAc2cI/HH7G+TFpYekIjdc1nS5ySFHZJmXZt7i+9qJMg0dxmCt1mLO9kqjVt
SMijf+i1xFreeorsvre17f10sEpR7uUyqv19ksTkp0qc1vdTYifuIe6zCdyTNArNh1HTP7a5UUA8
RpRAOc0KCnjwdSPvM86QcvqI7CVLqWeccL5PQqrHmoC9/6hJctn3i151cTAUyPlf2BUdXsbSf41Q
FrROZrU0n5q6FctOmPL8eub6XykaNOqBxmxjXzOblg6ZvhyFZthdY0XGDMlA8bG+3uterrfv9fPK
UNS6kRLFHoIq9vXt3NN5V1GBBYhQo9AWD5AyPKhA2Bjp7te6tu3PvBPjuUljWFGKEu+lmbemaq0W
E9TUCYe23SEEPzyjs2ye9zjTLs1imyfqEMqpxjxv5wF/FrqjqUSjlr/wWBGK2zxEqFvMJOhMFVNL
eXRLrXhrV4ioTROdLz+JKH7U3bLXiXqOnGdYytJEZVDAmOnmRR9Hx6rrJsJltneEPJVVanu+IVSv
OThNVEW+QXXYed/iffbb7RstD3uPGheuhRHk2CJ3IZb3ie34saZYe4zCW9uPSibSXSuCniOw2X5E
wlFZRi0bg2TrAP+Vruck7JPBG3fqKch+Rup2CfIpOWnJnkvL+j/fnj0KfXSnVyCWs/X7dYwJ+70G
BLZQrPozFs6KH2dK70elkec+ZhnqTl5+6wQwVZouEJ9WfeLr2WIhqEZKD3hSWlb0ZUxiJcAgI/Lz
fiofhiZb1jii2Slo3jrhfw26lSOCNek4apYWlwWF4pOFLPD9JFaKn9gVRH6W3qxHjQ4htEZakeZW
uBJEnRhcKFeXUeoEGFQnHtUob18LnP8zCpIOFDYA8m4dNo1kgMAWMSGqlvoHLC7LYzdaVYC6ian5
tSztU5ZM3xSt8w4vh6235gc7YZVBRBacasf1/jUJsTFOgfkFw/L8bYaq/ZOTWv9pFFo6bAva48/M
dssxVyKHIPwyUq2HYNUOhMle8dpCAqv4xx+AYiP1qK2dhlsCYIGKDkRPpIGMZIEnwGAeirRFzWfp
7MNYv5pouw7JZcsKwpiBS3a9fE4NogjUIXy8cpqOfYpVW9O1SQiYpj07i5OGo5nNO8f/1p5RA2Mt
uWZAWG3qU1VT//FEQT1AdtGXQc/N9xR/9/Qqb31kAAzohPFeQdLZNsc1I11aRLAvhRRlAIRKCxDt
ER8Gsx5PLx/C9UXc3lpk97yXKvgJxrteRSoHAFpx8biQOiDHMQ0NhnttDr8BWabI7zFVBAldF8fc
SONvL4996wLD0hY5DM4lFdPNDtYpvb5uAHCNg6sTdE3v0IQ35aFwehJ/meZKQLCvPr086o3Fhenw
545edXjU9Vf9lZOWZYJC18Q9rTSp+6ZQ0FsQjpI9ocO/1/W/NRRZKVRZqqdQ3DfhSKK4Pfk7i7ss
Zh6MM0YvmlFW4YAj2k4l48bB5ESuRKc19CDMup6V4UadKQs81vRKe0ypJd63SDXtlDFvzofoBrV5
21gLB9eDYPfJGbJ0BsndfzHoSD6RhXUnqJvV6+8TirFgBgHdgbrbIp8axUrjQlfyixcN7UOCQ25A
HYH0M49+5zreZ47iRufXHwxwPYCJ8HlXUdq6nl2U43aUQ0O7RL2ePcyysN5H5TJJv8/llO4UuW7s
F9fXWnmmRUzHe13qv04hageGF0+Ih+t2rgaTkaRHQ2v3aH43NkynJUmkxkUCc2Rz1mc7X2o6tdml
LpSnvKvKUCqlfkbWe9qp9NwIvXQanWvnFid5AGvX8wErWNNfmeNL19jD75jCycLj2WogB3Tgwf7a
hYo/eaQBXYgO3CJDMkJ7j611a1Wp5AMKWY1/YZZc/wptNAQM7SrGyt6eUehL4qOp1HsUxhujYMa1
Ypc47HR2N3vXL7WkZErvJUMI4d6bZGIFTta4e7HWzXGgg61lprWrtFlTQB+yt9HSg5SdalgZF/Fj
AV9150lbj/XmBQBTSVGLngvB5Ja5oLm5rU+lopz1oawC2sAe7vTaQlVB6G/dJtODBJeAdzHgtJ3Q
68bp5G0hNQRbCRl1G3rpVqKOKWLdlzSOkMazlOiAbpobDvGS7MTKN5ZyBRRwbbFlyJ1s6q6xMU46
iRJuxegjvGsnR/thgU3eGeXGgwYCCtgCYtqoJP+xufjro15SkQ7KEMWX2sUM9aCJWP9t5baHqJAs
WvdIybuR5zqmaP76mxmQ/4puo5jNzby5/otqbGtXB27ST9RTvCRvw3RemlBWSvL6axIepm3BluCK
Rgno+hubtC4tgMphDNCkGPZSmq6AQcbpEXMu/T9Mi83C+mA1hoNkez1WPuaYdkROjHpiPGAPVCT2
3QzVlaZ1Wk17XMhb55HaAXArREPWS/N6tKm1vFZJu/SSCxJpBxmocBKRFbqpstd4u3UeKVQACsGX
b7X6uh7K1bXeLfSFpkoVxQ8UoOaTYkz/vvygPafXrdrLFMTh160btf3Aaq+1JpsUHdHUpDlkRt6+
R5iqDKp2Mg4y60VIboCFbqbYhyidLJRA51djbfgNq/4Cklu8c8a2OJ+kzpCpEcX5SS3FuTCEdjIm
3AFE3M07p+XWopIQrLcZEQNXxfWiQg3w1KxCvDUvkv7Oldl8krmb7jBYb64q+nwryhG1MA7n9TCk
I3SkYS1c1EbTw6TWnWO9lIvvwGgPBnUowgndsqBG68Zv56F8LyLz1WSldVUNynSrwLyJKcH1b0jn
eSxitUmh7WJZk9JJA9NZTz64mmJnVW99FUSvNBpxkAD4tXmFEgzIm6Fr4wvYWPznhtlBaky2T3O3
22q8OdSa7wPSXdtkm1kJx0hMCyr7Bf58dtARXwsNmUK1To09ZOxztif6HDw6q50f1RNjGzBXyD8Y
XqGVF7zylrDKZeLLUq0CYVRT6FTSoHBqqb5DW+JtlA4QQOmRnuwFFZaXv9L1uGzeX7qcAB+5TLnm
trLbrhXHSm8gpJMYbuJ30Vxf9DZTTjzC7sfS+h9n57EkNdKu4StShLzZSirbNA0NDQwbBfwD8j5l
r/486s2h1IpSMKuZGGLIylSaz7wmnPz7420sMuNRCgD3Rt63rlPJUpeEqsx4XTXn2AfaqninUZn7
AF4s2Nk7ywdbz40OI72/BblOi/V2m/Z6NUCaWMiXgBoS3yAU9JFCcAoUEtKc/6CnyQm5XevT/Tlu
xDRgnuEdYdNBIr0uHclGqVVI2cIrrkRyiIIo8BNNzp60Hr2AQklaGhud/FRk+fD3Mc3S+OcSwFie
xurqDRnzXIIfYaDDIIbRN8Io8rH9zA5jvmt9vXURUYMAqr8oWQIrWa1ua07IiWURBpxlpNeuFZvj
oVKV8ZgUpol8gKZC0jFL66pKgL78cqw786F2tO7r/dXeuHcp7mOETWq4FPpXx7ZMZ22qTAp1Ua46
j2hT6I+iSuLDfxhl8bFSAetwHy37+o/gCovY3hpp7VzFWJm+o8yZb8mwbO+PsnE6CIL/f5TV5V6E
Wc1zBSJApcLzWZG74aiG0yL6sitfu3HwqUIs81mYkzwotxNStalvZCqaVz3NiwMyWRZVnijwFm6+
GzPyTsq5cShuxlt9JpC1UdUu9eJ0GPIfcHfDFxXa0KkiELnoSREnrlCMgnaf2RUv95d167qFuQvh
g8I30Ou1YFFZJ+3USghMAQANI3rBYXZJRGp/pZ2A3+TQIW3ltuCkfHkKQn6Jk2nvjLCcHyHG5HuY
lq2vTHsI7xTKT2CNV3sp0WdyBcwfr7zP2ENYNMceEVBtKlfXhu7z/blvfWfgTmSKdGsw+Fs9oPSe
Rs2hO42OT/W9oIx2jBLErGE/xn6mjH8Nr0K3AcUS7lyKvUxudQORYtcAVCdkpmOnuka63nqJpUt+
FJrGDrxqa0cBQoSbrdD35lyvdnBUB0Ok4desNTTJQYwG0cdBKhFSjzpQC4MVAmFpYjMYfeBZ6c6e
2lhXYkoKNdQvYSytUdy0lafRQFrwKsezCdqi/iVPyN4YatV9TKwk2zk+G3sGyVjCWJ6y1zvodrLK
oNlTBgL52je9+IBKk/67Dof6n6qXuj1U4uZY9JG4UBHdQnDjdizbmNOoMxHVEZYxvisC07gAzTIu
nYGo9v3duTWUbrFVINFQT1/X9Ipg6TIqXHiR6KP3szTMRzPM+8+JVKun+0NtvBMEouwVDhx1vbW8
TVoMplwGKE1ko5F8GMEGn+nb/4fvROxoLTgr5JjeEAKVgLpybcsL5qiO/plaUXsC3MVj37XazoTe
+laCOEKwDHEJAI2ctdXRlpCTSwKkF66DPVsS+OXKag7lwFVyHEFKxJ7W5EnnwTkDLoNtsPkzKHTE
fpNGk7+LGetv8odyAuRqKOnnNh/5XyIxmPjxSH2Lpm8W8u/CmAxonQPBqpXndnLQePodX7baxPKc
yJFiH4MrNnxY5tovHNOH5CgbQYv8p7ABYNz/ihsbZsGukbm+gqDWcwaU04GQh9CApGp9gNk1HRzE
J5+idvhwf6SN6wWgD4W2RZGFsvbqJpPsNGgbJOQRZFFROSaNPtmjmZ4wbiixBM1zT+vC0ZVbnAfv
j7xxtdBx5PAp5M0KD9bt+ess0QS5WmJk1yf5IWE93DpNh1MiQuHmhbynT7txMijdcCZ0XiQgbOvy
VBRM+IQBHO9MPTyUZTB/A1zvfLo/q60vBzCVqxpfJO7N1axw4YxmYGjxNZjh6SW9OjxLA9p2iPDu
BeBbQ5HNkGNAJgOgsIo1JIp55DUyWX9jln4dh80RrkjmprD4d77V1i5ZQnyVoi/HfZ0K42s6TLIa
YNmiJ9JwMoUGDqrr2q+1LotDWk/wTfIxyT/COa3C/3AYqLcRhFPhXrQRbzdKPSjWHCY2g0eAvFCv
HP/Jg/F9F1j1899/PKDaNCYW0AfC5bcjUcAHSmwYiAxIYYJiYah7yI/q3qSUe5H21u7nZX0djQLD
WphZDK9t9ylGEWjKPRPi7I8syGTPcMLpnVVT6rg/tdfnbJUmLu6DQOMhVy+A5tu54WFngtNDF8ga
IuObNhXq1xoE5EcZhOJXo8qjz2NWY9sTW03UI80eqL9L4LKfMBEsZE/uLGnyCHrwR7X6uriMDk0P
125xahwwnxXHLrH6H73R2hVolHqE8zQade43amk86HOh/7VWAc8C5bYFW0uJBkvN2/nAVe91dH+S
a9HZPe12Kf+3Uqv4Z2klTe/ps25TqWnU0Z8JAV60wW7nnZdp60LBv5RuPKKASwvt9he0hj1aTW1B
85+N8qtm0kEu03DcaTouf8v6u4FfWPr9r3Yjq3lCFhI9Rl6LA+5UADqL29MY5y+OM9ZngJ+N5zix
er6/WbZuFjjjEBEhxFP5Wl1is6XobaDTpest6SfUI+WxSpPorGai2ylebB0DLi/kF5bG+Js1nNFE
oX9MuCLNsvTdlnTlh9ZmaYj02ly+G9piTw5t6yajE873YvNAVVpNLXIwSjGNxSA+aqonjsTkOTEu
VJVk665cDeKL1krTIcvYu/cX9e2HXGQmlgyF0huX2bLof+TWrQbFpyy5roUzZAcMvwcAsPZ4sLH1
9cYOJ9U6N6K/3j0MikwupUXSFWett0bvDJexnufdqc0aEbVU97I5VLE/yownQ25D35FD7CjuT3UD
wcawCCqgNMvYxPO3c7UnQ2viASMXvazSb6B8MsMd4nmGj4jJwAFyMsznpEmRIRCONHDpGM6XoG3L
9zVWT6rbEsSqXttn0d69+1a7h7AKO1SacVCfqE6uTm1Yo5NHWkhGYyTWF/B1RegaiKoHvqH0xS+p
zOQRK4g0+TwTA/2wALjjjEnXP/aEmhPp0eHLs50n7u1Vwo+CGwGZhcSSV/Z2vZRyLKWsI56W806c
tR6RXLOBmXj/s7w9bFQ1UC9FqWARbFyTgqwiAXBVEnE5QW5cDW2uvhVdHn4YUo0OfKc7+Z6hz9vT
xojAvhiMtA66zu28OiWP7U7ikk6jWHrIM4q9jpyNB3JK+ZTL2nTswlJ/0JH/2YlY3l5hy8gLxY0t
yEFfXZsQCOBAdnTlwWoC7u7BSDU1D5mkoMl0f1m3JqlScYMnRC0SNZnbSdZam+RwKgn5wii/RMD5
Y68IHEn37UwqcIqbAvtLHbTVQzKj4rqzdbY+KjUIvin7ZvG+uh09TEIz0SusBGttar0pi9OPVmhF
7lwOyUlX0+h0f7avKh63DxKUe6QuiCUsJHPWZvNgUae4LheH8F5LHmNVDCWU4KoQwOYbFOGhS+QN
HxecvDeXdoWRHN3FH1bqtPZBUho1+0FnbvqWjZHzYEe1qL7Omg2XNhri4X2vzcL+2seDJA7VQBHt
bKZx8C20gNh5CP7B3SPfM6RzY6ZjcML+Ok6Xgr7i+JGOR95xrJ1WO+Q9DCckXoOidSlddJo7i75+
HMw+Efh1BSbyYKoSPORpD4K8tGfzKy1kO3TlqC4WFkSpPwZVF8kerKi+QlJAlM+ZFaOaOYySVh6c
ss7jQzMDe3etrKGGFvJE4nahZ/2Cg9UQJOupjknMPi7hUoCbw/asm7TRMyaz/2nAuVL9wRgt2pJN
n3HiY3uyvKKdcTNWDdFAFmwlGiUz/vOA7cc+Nd1qNnrVz9rAtI9qF0eKm1VyPl574PbVVUrysTt2
COXXZ0I67SUvKrl7zEHxV3499vIHmbZ87HaB2Uf+LAZFe76/O7aO3eJxQrOHhORNe7dD84FHjB75
lISaT5kH60IixVM9CLHznm4OxUsBQxNEBbpRtxtf0JqoYzOjR+7M+bGXuKbRYQke2lL+fH9SW0eM
EvJiG0jnmv7R7UgGpPY5j3uakUhMaG7XmMkz+Yh5EqMtfhq1vIdpW/7C9RHDlGBx7V6qHus8RFhz
P5R1DZM6twrDlYKwxvZR4kztXF1bMyMugCaKBzRHeTUz2exM2gqYu89y0ngDPVS/U2rhIpvaE+dP
485ltfXNQEEui0j5H9+h25UcAx0dbxuHHU2eqxNWS7Vfpn373NGQPNz/aJtD0SkhnUNKjO7N7VAh
L04vF1FyNeWufwhRnL8qldYepsnU/f8w1FIHQ9GFdVzjsooJoHuWjKxiUegHqU11tw6j5hDpcDn/
fqiFJE7GuMQJ69aXMM1RiyqUlqd8RK9PGsbkjLxYEJCKoZ1/f7CNh23h9C4dBQIm2tK3SxjrCmhE
eTEe1OzU02bH7lxIJZ0rCRD+kI00TyAz/Z6Ufw/RsPzVqxMAYJWOFxSPRcZ29aZWWYk2qEzgkI96
/JO2Sn1IdaW23cYYsXin2h/QvzBBH8Psc8yXUOqc3VBx4xiC2F32K8eePvZq/pbccC/zvlwBXluU
cIpaei85A9qyVVRn7xBpsfPnkBVsEJ8H8ehNlBx5PFCzeFKFkT7Vmh2qh1Z05fdcEtFOZ2BjhwM8
JL6mTAiAbX0tjUqu9mZcsu1sdFxwP8PwJ2rSgymCPSbrRmsJYQdiHBq+S8FcXgVyTj2AgLSIMiI1
UV0xOeO57mbbTarI8lOjTs+mVVZHPZzDQzrPCWXaLuCH4bB4f09ufRMi90U6ibYEB/t2Tyq9Ice5
Tf6WZFl3tgIj/ujkenC8P8pG25cnzHSWItDiwbRe24bGXQuCH+8PW/THTkI/03age2HJYTy0vV1c
tKHvXWqnzTEV8xedovROoLX1eYmzFtFhkDCEl7czReuuLC1EIa7jNIb+4qvm1kY6e5i97xWHNp4B
cG1sotdLDFbP7VBjheuZWrGoaVWDTAS44E188fcJ0ca/Zmj1n+8v79Z47NvXpIBIwVid7lwpZyHV
MZUTKQ4jxBgsWL0Biei/fSG3z3lvVzvbZvODkvMbiy8kZY01oi5v4yDOwddf9aDWelcuW9uAxqg2
/xIpVk9QJ5KXMu6Ms9VI48s8h9olm6w9pdFlIVfXGvc2sAn8OXlv1wJuo2oy17nimxqtBGkyyvoH
+l3dB7OLuxPZefOFEsS490BtDEtNWjMI1xf08Lr/FApBuY7y6kUpRuwKy9mOMH5E8fTYUCspPCjK
CAu1lY2w4/0vvTEy+B/q4KQK1I3XQVplha3Zi9S56IawjmpVFBdnsMaTpMO9TBAAwnqm+GsZLZ4N
gCGLkAqAHwwUb7ezhmyLFRUMGuPwcAS8kh3MnqLH/altnE90pRcsBiI0byFqsKRsOocoPicgTn2p
TkK/0bVjCzd2Z/Nu3HncRBbeuNjp6PRib+cTznMEwrDEsxyEhDtqjfpBhIm6M8rGfIAnc7WzPykS
mMuh/aM+hdBrYAWyCK8BqdqxhAH+MqSW4UbWvKfzt/GcAMskO6CrR4ERDsLtWMTTGeAw8NBmgStr
4QTz5OmGqX41+a+5S1dWekoUpyYHrObgU64nCJvakRW8CzuyzJ04Z+Ny4OcQZ4Aox5uAFtHtz7Hr
Puo7rvwrrPcAj6cy9poGFIFLxSpAOqJVjm1UTZ4aq5Ofx6PqqoFu/vrb/cSP4GKg5ko4Djbi9kdM
dWlUOPNKl06uZj/k9yDbZJtejbzWztbdnDBiy7QXMT8ik1/tqKrM9agPDemSgvHkKgjrRHPjUsOs
NQPIcIaorYpTGclS4lpBb0RHQHLNtW5sJCbuT3tzLwDx5GLimUUxbhVaMJyTCsMIaWO1ETDnsjI/
JUivvc/Dqv9fImnxmQaQ/jxlzXTpSqSoD3h26ppbzBGKWfd/zdu4E6DiHz9mFV5UiswLOEOxUAu5
eI54TmD7KpP1rk6qwcsmxUYwCX6tY4cfKlS6ds7g5ochfQYuuUgacmneboK6rbSuR4zumpAC+tTx
UrTeQRL/xFghb4m5K+f91JfBEXm9RXNOcq6shVQc7i/D2xsHY0fwoZTlSZ6AN9/+jERnM4ZmF15T
wxLn3DAnyZuzuO12xnkbCDAOmKUFyUeDw17upD/unFJYTiQNCuwLfYTKayUgFY2yO86GGblIlEkf
789r+ftu31/GA7ZAjZeuBuD62/EiiPOz7ozccXkl+e1Yjadm7jt3SjVnh6ewNRRdWTp7r9j69VNf
2H1Y2AN3SmJIsRvSWvNDe0Yzr0DuYOcC2xyLdeSDgVVEFO12WlZiFHlRpOFVJFHrGhmcLqOVR2Be
xl7Ta3Mo2vUU/xbUwDqUKFJy0jEykaDN5Ogj8hz6S24O/Xus25xv9z/W1iY0FjlUZkQatlbDbAMJ
83kzCa+13g8HvQqko5Vm+fH+KK8F0vWeQNsDKBM0IxsgxO3iaXlolMEwBRcn7sb4aMW0tB+naMLf
QBhK9zVu0kzxcmumB9xXtfgRw3RJTkhBFakXlU5peDwQUwyczkk+59PYJsewN2kn1WKS/x0bHlC3
CsayRW6liVM8WUSmnxqe9Nnv54miYRuZ4e9YT8DG8RbhEBNp8Zh4ZZNZvS9aCYb7bBlx5GEXYv8u
UDhSfa7S8QOOYWPgUoHKxqc6KNnOMhKVwhsctVA9JWks6xzacq17fRSZhZegRXaE4ZrXSPN1ZuP3
YhydAzWFtMcvAVjPo6zO9kuipGP+DnddgXY0IpWHSU9wP2zxrzpnVpED1bCqKDnPqal9NzME+92g
6MLgkI59Pp+sbJDagyJKRDQrucrsd8TY0zkMkc90FzWN95pUghKeBqn70thZHlwirWn+leXciQ6S
XKWPai1qdGuGHCkSyPCiOwhQ1SjpgBNHnBctqdJt6V99ooMD2zMKY7VxWxUHNrcolAk5nrahLhdL
evmD+nuc7DwUG+cAdSIeanAziMYbS+3kj5sriGnKqiiKXBJ9yB7YV5jsZiHoi5lCb7Rzvt8WYoic
wecgG4yrH43g1WBNU2ph0dDFM8P4QE1/dJHwnv18Bn2Byoxf5BlaiFa0N/Db8B0QC5uIIgj4P/55
O3Cnlp3WWHZ01eU0/ZJgj/B1UIYEaXTVFpcxT3mLRRWaO/PdeIVJGrjQAMUt/L/V4tpaFHR1qlNF
jsr2CRy4c0YI/mnQsUVIHP1/9BelUzP21MDLrt65uDealxAEmPYrwIAIf7mX/vi0Dl53ei66+Aqd
snBQLOqrE55J1L06AWevbfS+vKJuqbYu9N/8O5Cf7kOnOWRxKKimGMY32imOuuF8/6ba2HIAcNhw
FGFe9Rpuf5eVh/kcNzIAphIDSZ5OErekG/2RxtTO7t767pSqnCVXRTZhHYbECFqpc9JE8P5jEwrm
3HmZk/+StbB0k85xDjRv9/rjW9Ojd7p00BBTRwzzdnpRMuXZYEPsQ9ZEPXKBKJcAmad3iaTsaXBv
DQVyF4XqJS0mSbwdKhUgwQiw2NYKLU+DtovfN0qPU3Uxne5/tOWErF4XWJ+cXYggJMDr1CIYHBuI
iM4jlkyB5paZE74burIX9L8TcYqhUsk7p2djyCW0Ia9dlATZxrezC3FSwczNDnEAq6IDsv/GZ1o/
4dGJkJlKjVHaOTAbm4VzSjoHFwTRPW1Z7T/OS5loA6UDVKtjR+WJ7sZPRZOV34FIm97MNekawzT9
h5tp4bosCcwCS14X6DKQ2ZY5OmSQcd15Ta+aT9JUDN4wtpmHFLLwxqr6a2PFRQQSA3A+6OLNtZbD
mKOhKdsamtZUDQFiidQ48R2zo2BPZGfrEy5OFDoKjZSv1z1WJWxLE40v6aLhFe3SMIk8LSltf1Hm
OpVxJh3u79KNUAui6UKnWcDsADduP2GQBnliiVG6NGlTfbfsovPs1NjbKBvHjjCfov6CvyDNXW1M
Ke7nxEpt6ZK1hXoapq7wyrmwvbZsjL8/dstkwGWxKcG9rB6uBHyvSa+UZDpyYjeKDOU0aYXwjShT
D4C2/toejp3x53irBZzGyekyh6npalg+DhI8k1xzviVJbR/w+fx7+U7owcSqPI4sIypRt99LaFE7
WcHoXCZ9HlxkYMoruqu61/WS2AEIb3004BswXBcsBdXT26GmCkaF0ujOpZ3SZenK6qxXI7PqYF/f
34Wv9KLVZUkxiFCDOjTF2nXa2TZmFaZWhIlaoRZnE+Hvjn5+MlzGwkpKD1c/7WlIGyc94OCc/Nvo
XTO4w2LC7MKZRAhS1yZ7PotCQ1s7I3k2P8mxM4vPVjvq4qBj7SJ7Kp2l2s/LWTY+YGqmnuwiNb4m
uigHzwAj8xBlhfnJKmfjK9qSxO6mOWfae1FLVnDkmS//rTItR6awt8VjQC4U/rQJPCcXCgbuW/EI
vMsbVSVCNRI4uewOUmA7bqWDVndR3hf2T5TehXyA9Rl+j/EPmdzMGGT9YjeFPHhBLPffUjUZuhOs
VOMLVTkeKTIUhOu1CKkYXVLC1O2tdqLtP1nJ73wIVJpS9z/GRsxJ6437fMlfiSBWUdBsmokZVyhS
R2pqPmRDGviTgu45ouQmyQdJswRI41cGJXbn7G7sOPousAvotBMMrO1xWoUASsYlF4sKozwOgAb9
LGqp90zG+Hx/klv1Fkj2UKcZbqE1a7e7W1SSMItSky4S5nrnidwWppiUTsTX7EApmySXx2vwmsjU
n/RC+4HyWf3XRQn8VegvYl0ACJI62O1vyLEO7IwCYGAuKsczAdN6QWPNnzWRzjtP9dt7HgD3Ehpw
JwLKWvP78lwvrNCkFT4giHEmupXOWVp3v++v6tYogNl4SigekTSs7nljBj5TFYTvuCAq78pp0C/o
gqp7uKvXQPz2uqALCLpskS5YMJXLRvoj8CjosAA/IvAI4bv+6KmV5W5JPSk9BVo3/DBROK48CYhD
6DpN334CR0HPDtiI+GGSv4p3IkQTYNTbXgd2Q1rvj7Oj/qyA0eDHa0NQcFG3msdjFMqCGo5U1qlb
91r7GSu9+Kvd5EPkajQIz5M6JpmfhIGy5Njl+B1QVK2RjzZwUip6qo6vmTPy362koDaV5yNyfUpo
VAaMFVn7Iai5U+jLSqNxe26L3+NQRrYrkIA3KT1PSe2p/WgH1B3L+FMdzc5uDfxtyLFIyqjL7jDB
/K7d6sVYI+sHcAwIot19VGj6/Uj7cTY95JGz3gM13uI+Z6GNSWlAvGCcMJ+mGNZtPCvmD7ix8f+S
oXF+So05P8SzXGCoI5sv93fWW+c8AJKLvDuqUguEVl41RUFQZqpdDNEVNfP2WlL4mnCliPLfvWSH
Z3I05LJVKI/vpiLsKSLk8+d8TodDlUiWb/SWfOytznzqI3O+3P9pb28tek4Is0G7Wlpt2uqXRd0c
j/jeoKpvt/0JS8XmbATY9xSmkvl/PxSkcshkCNYsge7tvrclm2ZehqaLkDrZl7MOO4miDg6Zlu5J
KG3MiqvfWYTYiHmhBN8OJdFrStsIIZLcjntPHefioIKe/jhq5R426G3Sv1AMEe4n0FC4/FenuXMy
Qwsc8r+5SL4rnRadZskQnp1rja/arfzBgZTg4xAvu3Eh9hj7y5qt7hIUPkknXn2REDi9nagChsHu
MirDjZbKft44woeiW3uh4+C8Cz0DSGG9p2WzNWX4NNyR0Du5kFerGw5WnkooLl9HObEPDQ2YizBb
VfL0bgieiyCYALwEeXCKqpLCQt01krrzzL++LuuJU1aii0mqD21plQujLTNMTqAGCAmLlOvIyfIL
faDA+T1hPaH8z6HS1Lk9nY+L4P6Iz7gg8SrONLClQ1PoKvDhxP6izoXxWx/KIfcBtKtIJ8u5fri/
7zeuKAPZGOrOizCO9fqY/3Hf55FWCyVJCAwkYBu+ITnR8xhSR/LKqWyw05kK68v9Ibe+0BL5LpUo
wqH1UXNqHWSa1QSXHOOa2qtsMHJIDcfEnRXK86Yr4li1YO3MY3OuzDCSX5S41e2dr7TxonLgiY3p
ycCMXaczRSyTjaUNM9ecyUNmKfugF6L6azIG7g0GvUfKfUgBrSswYUaQidx5cNFSnDj9RqrMU5v3
k3MA+eN8smmrv9xf3o3rBXgLhQoIScg5rXuerRKA/27D4AKZ7ENNVH0QGgWDMUvzneKZ8zaepbS0
tOrRwQJYtkZpG2kNhH8SZGhjrnyitB0bcLZxdvDiahx/8vVntNhBNwHgqop8uqSJEv8cKN4UvlRU
zQ9kz7Xahfnm/ApM5BpdXTKVRyNFKR6Dk3FwW6VOFG9W5BHd41yS22PTS4VxndSKspnVUkL/pbRy
aXlqOIy8W0EVOufKGJtnrGzwF1WnMahOIlWrFyNuqaqCnYly3GBIXQ99X/c0/4NO/KTfgraQOkr6
514BQoPwm1N8kGiVXhwKWmQsQtKd5wWY8YChmKL4eq+b5SPX9yg+UuwF4Wx3ST77gZIBvO71ev6o
E3NLnl04KZTYvJCac5wWSIPbRa1EvqQ2OsZqOB2eIsS5x+e8DBTk5ssJiYjGdkbDk7XKEl7cqXKH
PXXVPdWyaHLKpxbd0yiTXzpYHZ86dJAaV4qk/jHO6ip055wr2ZtH4JNl7tifNI2MCtB0b73XQJd9
sZW2tIGsoPHox6VV68eIGhRg8zkZ0ZSZ57F286an24XhZNhA0hil3p1DDJLcuggi27cjE9GXOQ+y
zsdPJ+l8KAlyhkbJ7BjQ1MoMBogaSgjRpFXxD3QFbJJQ1E527pKNZGPRoME02qLCAhdolbW3SWYI
oYbmpZ7ESKmKlPI5IVwAeTuEseTmhsKy9KJLM4QKq7pCut7O7cMkU2Lf6TS/fe8geBm0i2C/LbWs
1XvXN8Kw6UQaF5nS9kFIavwtw6TjKOc96sajMR6Rn98LXDbIN4sVKd02skqDt2YVuUSC1MowGvMy
oduFxpFe66hU6eVk0CFFqcM1tSb8FdpZMR5gF03ppwHdq9+G3hdf1aiZsgc7Qa1/58O8vYVuf9Vq
LfiZbBkJJ2YlzUO/wLjwUJq1ehjlXe+9jWWHPUGQrWgQd8HI34YZlplz3AdVvyg8Xh6Af/naGWWU
43M5O8eZ4/soNETC/vaaJbNdQqul7AbbbrXs0PZE3OW9dum5zE+BKdc+4gfQNoY9udmNpVzqBTQf
X8OJtaVmLExcaxKceTog634tjORZyJH8UHdG9O3+pN5EA4s43quH4QJrs9ccM1qMcdWroXOpVOl5
ZlmvytB+dtoYKcBZC/eeqq3hlkobJFpm+IZuoBR6aSqLTzRZnnmYI6F7MzaKnpMEmqfn855R55uV
ZHrg5KF+EgoDZVt9MywhIiOQZzB7gZW/BL0IsACXMEOtilnaE6h4E+Ysg5FJgy4D50vJ9HZb6h1g
oIyQ4GKkcRycC+BNhpcVan6oVbPtvHmqx9DtsWEIubuj7Knt5mJH821rgRcaLRAGIhDy+dvfMKt0
STBAtS423fTHcNKt7NS3ilqTcWTFQ8XF/vn+Dnrb6WPaUADpqaIADb19+Ul/BJQ6b0oO3si5RKlt
tudaabPZ12jt4VIWBrXia13S1F7ndIXm055yTG+ye9GgcJmGL1UcDaAtqjZt4dxnYq8C9ybo49cB
/QVCgroXX2a1AyR75i2UcIqtQTN+VvE3+GX12l/L1y6jEPdRcAUBiqjN7Ro4Kvw1NLYxhC3q8XuV
4/duBROIgxApo5f7C741I8J2BHp4/Jbi0O1YpebQNsHD84IMynggWu4e4ipW/fujbJ0czieX3YJY
J0G+HYVQM8/JnNjMyZB6KV4nJ6q9lRs4VHjvD7V1boDUUmEGsLfg126HMocWN0acEC+tUsihaxm9
9q0iiPjYdXnwNQMjEWFnEzbE0cEIntCkiTPt5AZb54Y3fKH/Qe2H0nr7GxQMizBBmuzLBFpx8Qul
tgUrrO0TysqFJF9wK92b9zKvm6TRQt8VMTRYIahP0Dq6HXPCf4I8QTUvJDu2XxR5fdaQqr7cX93X
hGM9zBIysSWoBb+BieqNYkuJvFjn0SarEvBwzdSegMInn3JEBsQhgSJg+0pbtwJrIBMBTjyVsuaD
btkAeubYKGsP9XPJ+N5gfPOhCxBBd6mOhqEnK7OY3jvo5UTvAysqv4nSENLD3KGY5U2OFf7b63pO
wC8V8xGxXKf1ZAP7Jz2QMFHqsDHDzKhVtOxSDWXwRdCh+Nfu0vQTNtma7SP5M9lnVccHxhuauv8u
WxOIF6xfbIwWk7hEZruz/rovhMPp0hGllqACpTRWh7kbHYjMReFcslxBXV7JIr/HBf5aJfXedb1s
q9W3WeIXMNZc2pyzVdBUZFPUmBJe3RPhvwdAxXFbPUp8RQIAZKg5WRwqY4f7O+Jt/Y8JAle16L9C
WDDW9XrKymllIG54QcFHOtIiK8hQaM19KkEbX2MCytAr6DM+jn1tPM1tmj9K1FiehJkmF7N3ptkV
vAPfHSR1o/P9H7dxKAx+Epc1j5fBVXp7KHi1jDmpqBWokln+L5CM+eMUjvXx/iib645yCIBZlRbZ
Wsoy0VpLxLXtXKQSSbkE/aASenqkN+8smA3dJZHa8n91kqIK/h8G5sRjhILWLVfN7fSC0glQ6umD
S+8Ix59HJ/AmMykOQ1LKVzFmgELUIvx6f9DXqt96m+EfTuEDbNuCT78dtRLOZAdFFlz0hcTqCgN8
lR+JBF+bwpJb2NVpJX4l8xCx2Kn1T21E+gPIikFB7HfWxrOgofg9CHSe50KPww8jBOFqZ2k2ngGD
+hlRL6Q16qWrs4Cr8JTiQ+MQ9Rrdhd8ce1KS5ees6SqEuJTsXePk3aHtBvVYZYa609XZGp4kjjeP
Qi3v0Cp6mxQzyZQ6JjS17eYLiaf2ZGilzLawEDlU2sKvlax1ybcHb7TkPTT5xntLbgGxZsELQUFf
D9+kOF/3RKpF3NTfRzWxgCwkE8WAQQsH//6G2DhkVIuA6VOVXrRsVkttheMoNSFRvwq2ln6tMH6b
o9z9c3+UjTeVYB74M1ka4IF1S66IlEyWpNK+hOlsnpHiUl6iSYijHOiS7In6r1ltHGg0sWFgLXEo
t/ftLk810VRDEzmXIS2CU4v8d3Kw8q7JT/fntfGpgK8gBQ+CbCE7rFYPV0QLr8Daxm6wmY5oqQcf
VQyOD7UMnOX+UFtX9c1Yq5M7q4iABAmxEXhTOXcnJw+fu6wDu0jDNXwqKPF/x7xDKj85wdT/bFUd
pVzK1OKHmsU61mWOTtXdKuLqmlhV3O+c2bfVGNZ8yTOWCBsQxdqVBQ1iqykr2b6MetCdhggcVgwZ
2bVKpzrnnGYP4ofmcnWg/BGN1My6Ikt3tvPmB7H4ATRXQDivMc68y3MqVS0xPur9j7opQUpryuCK
ru6el8/WUBR2gXEimQSXffnzP5KdopubycjZY6Uuwt+t6LsDRubii2WWn+9/+o0zClEUfZGFMI+M
0PLnf4ykGBT2YrB8l9Zo9UMehOXz3EbWjgrwxhnlgPL50P0kNV3nrLNN789oiHsRqJq/yLwJ5wG7
jw8xSx16qdOZP+9Pa+OaJc7hkl8UTRdw6O20RJILK5QL+1K2wKbdxTPwe0trevoWKbljuXrpRD/m
Juuexww2stcjr7q3a7d+A/ApSO14dnFZrH4Dqso4kRaDdUETdPiuVXo2unavFYkbEP5HLny+YqZN
0TQPoBXm/6PuPJrjRrY9/1Ve3D36wZuJd+8CQFUR9KIokdIGQTl4nwn36ecHdc88sVTDmr4Rs5ju
XjSDJguJzJMnz/mby8XFcuvMzt6CxNGRzCkHf4L3S13i2AdhWWNaWlK1Ii+lDptI1/A1ayp2uZbC
jmpL8W6RqxJYQ9ycOeh+5wrRJqNBSNmS6w4pwVFMcbB+c6aksyPXaZ11Z86Due/wv3R9fdSN8Rrl
y5bqMqCfwzRZ9VMqnPgx95z1dhmK+Nzm3Sb7eCKAdXJ15mqC1N9RNI25XqVlGVuRXvUDdoC8Gn+C
ghHame3ttbZvd27Vry9vL8MTuwtS44b7QmGDo/BoCXAVBK7fVXZUSftzt5LYw4pIzxRjTgQLwKoc
EDY7eBOPer3WuVKWajXwaCLDzKxS5w5N70UuXzAxtrvd2090cjA6bGgggcMhwX89WJwnm1f5Qi06
r5qoRr/lcjP/DL1hMi/eHurU5BEBf3bpwTYdL6Berey4tGcrooIDtKFqxX5RreLMDjm5TgEyb56B
ZEa/NZtmtTKmeMmtaDXnrti5al2RqVZl/kBVKRdBt2r5tcyavAjoFaS3CCQj7lLPE263tVoh0/z2
Y5+aYRJoohclEZhhR/vGc5phKJeClao36dVIUanxJxiARaiOrinDt0c7NckbOQiGoUPudMyNoDxp
zqs72JHC3T4QNLU2j9fyzEXo5DNR+eUWBHIKov7rVWPiDzTWDaPQvoU2aFhTUJjdsge6Iv+d6UOE
GUg1CC3oaq+HQtqwtdqaoWAmFH6JG1Hk5bMXxkmvnRnq1NyhsADvaYNvm8eE6TTrlbXVbTtSHaW6
HBkPzOV8ztj0RPKzae4B+SXvYccd62t4lElcKOFsuazyvglskuMgXoWY/NVe0D/WAK1+IzuyETqq
1hIj5qYuQsOcKGi9vVh+P8b5JFsoAx0P//XYiX5I6KO7mWZFDgikm7EoUFuahJ2MGAA71bW+CP3c
HeLUkARsE3UdECfUV1+/ThvsbJaQHEY6nLkLGFSb9g3kr32CFeXlbMhzldzflyqkHSgAvNStNHNM
mqNuPlaGmzkRVIYxzKs+QTs4sXZ1D7bx7ek8ORQzBm4S2z+OyNfPZsyqAVbTsqMS40tY3CreoUiY
7rshV8+0EH/PRXgqdMDIoym24sfweihyLzreGHtGRts7OzWex/0ixhctm81dkTuUQ1M3Rj+rwzxh
yc/C/06t4Y0ciBna5s3LZnk9vpobSgoOyYlmPIVARiT9e7yutCt1jPEA7LTpsBp9I/0Cz6TMN+p0
ukWgp338NyacRAi8xAahP/4UI6S93DITJ1IHrdrr0DwCUMjlhaYDHHh7qBNXKigPmyUNZd5tQR2F
cSTdXAf2uR0B/0ZQFRUw/WuZpwvXFVd5LIFSHBSr8t73/WxH81xjZS4hjF6vpTpd9a7RHWQ25g+O
LOYfb380ekXM9utkaIPrbioFqC8AZTpaeJWiq+uI7wxKD6ny0qIzEaOnmaGuaK+9UUKol2oRiHoc
xwBLVnX1i2EYrrvYUKmL1yi97ZYEEDbKslhrRRLs9Ys+ILDi5+SZuW8m6tiFvTrJJYxHo0EjulO9
l8XoV9j6G2E5LJ0iwQ7I1MWTmYzK/DTVnV4ErVlbz6NamBwQSlbgmbe2NjJhMXKUgJTWHP+6CnjV
2ou28+FfxlkIZiNTdoXuifiSvxKvV61JtPCzONH6MG3p7xZILk3uXUzFb3kYOsfNdspYte5h7sr0
vm/Vxfzca8ZsoDCuI1iniVxLNqd6C35gKrDfDMvWQ+1ABcUaHxqhYKgEj7e/9Lyh2dTMNhnz27zS
5HxBIUmH7pXVM6luVyl2oKoilqGZGWiauLmqaAeO8rkIRyWx7H3mzVodNuVYS2h7dtdcdLOTin2i
63l7O9oatC6gLV3+wUF1QPFdJHyyK1Ds3eYxbbZQUDFZQzPdAAv0wcx09W6dAVwEuS0MGbQyX+G/
GGj6+fZAlY19t6j3c+WO5Q1ddOv9ankg9lMPDPMO22SMYzUvaTBLQ4Ev8el4WeZFOzbryzyv2scY
nqe566u2Ta4VzRlqnztGgV9d1VSw7LIq6w/0Ubp76ZnN6sNPqzy/xLtv+0EEMXY68sSAVEk4Un+J
ldXlDpa0yk6MfSYCBwJx5o/Syoegbr3hnWK4FfbYpUL+p4iOOQiKZjEe69YuZeJXnj0JLCll2d1W
cdb1P/K1r59sNbNBuFjm4l5lmptco+aCl0iet4VEvkKPEUgo2gypdsVFCEQtm+G6mvTBulgUm8sZ
wP3qo1eXnQ2mR7fYB1RInsZJ2pdti//yYVi0HKh9lSyXorT6xm8zKx4PWFhq+NXbbvksM5DByFKM
Zupjo2m8l1brfZJxmr+fvU6/SrgMKoFMraq8bl26lH7f1Ip3AV9C3pTmAl50KlYnv0C3cIiDoSBZ
24sy1ye/ogfchJiTyNZnq6qwbzvdvS1SGK70gmuY5UOX1C3WtVl16yK0/871RqP3rd6M1dBMqnRi
96ytuQNsq3IzTBIQS3BVtDXQwUZZKGk044NUa7O4VkvUzUA8L/GTWVVrhSiimz1DQnLKwC6t9dEj
Qfkxrp267jCbnx+LdW7lQYGCIJDCM7a/mWNfuy/60X5IVrGBeFRHIP1cW/VtO5ZdwxXUMr6VY7cq
N8vkyfdTjcyOPwJ7V3elm3UFyK7FcQ6xK7PSHyokQ/cNlYbvSmm3C6Cn2Zz80aiMCo1Ha3lABqGr
g5Ror/vYB8sq8tq6P2RD5XmBQAUOjsriJSqcMNjdV3NGowAutprxyqQA57N60mj8VDFwiS7a2PNV
xe6KfTuUBoRyHLl4tYq1N6ZUkmdq8Xwl9VHmASngXAFsbikrOI2YHsesd7lsevrwmPeNo4eUdmw7
0Kwmi7gDlNJfkfN+TobE1A9Wl8xhnI8tlHQgnGkgkkGNit6Yx13V94oMioUqezTrCeKQ2hjn9wiS
258rXab9uQvYzwzkt4OCttHG8KVmfHxQmLnLGQlNIYqLxBtfGo8qxrvJKjUlMBTD6fbmaqN36SBx
qV9DRBWQexZlWfxNj1Pbz6nsndavrQ6lqKwAc22/I4LVQ3ttFaZV3FMUGrJdV/Hn/bGfGza+U3Q/
QOW7zfeltkWy7zRIF9dCrXP9uvNA/jxaRLjEl9Y8uZcs0gSA66I266e09IY6sAcTlVHF8hYc06AT
5C90K7spHI1FGgfFMSrtQriaMAKvjW0zwB1Cxj8cnBSr0ddnpDsD4E5JfjOMU4+2NYoqczjiOMK9
xWzkS2mnebEXkw3qOK2QMQ0SxUqXoHZlJUJIbjSuB3TZl7s010e6u4o3sF77vLuUSzbFBMTanX1M
YJA7RSFQv3ezhjZ7P3QIsBXFolWBbmQDRQoYPS5A1Xn80lvNaAeZnso0VDvJb/ZZnN47etPJyyLr
tPgCDISq7zAqhWo0JN40fCykUel26NBBdV7WqdeSfW0OTrxrDbhIu9nNFoyFoH2s5ROAQhdLtzzT
6qspt5Zm35fUjr5MTTWrAYwsewzqWTebXVZLNBMbJKP7d2rZKiUi1evyue+s2gwhJ5bvBR4myheM
nZvbpCkMNUQIpramaFgHrRW+tBPVvCmXTqpBZxrz9UbnBf83CuuLI3UrvtfsIRn26KF2T5bdjUWI
Lj1wZ02kgHgRA9FVH/FQ5OLRqFLHA+ZjYDsWb0g+CNRWLb/W5/m66hAYONgt6+cB0YjqhUa40/nm
NBWpj46Y9rzEujLcQTCeNb/XamFcgwYwbq3RXicUFM38m7TspP2YJmW5HOhHTtfCRY7nfiW7SndZ
Yum5n4/FMtDqsudLrM7GeD+tzfgR3TDdIzFRpgcttqwrVS2Uj97Cv6jdLwu3tcypArmk8aeGAqDl
q31cjOEklhUVH0+r6TbLzEnXAKpi81IB9EkC02yN+55C+Hhlo/uG/u3CM/pGJY0laI0Oe8WUTPSD
M9XiRQyu1EOvyulvq0BM5VUR95VxIKsy5EU2yvq7ozntFNaiLr5Uniw6v/Cs3vBbapb7VdjZSwYE
8nPlaIrl22qJrGSiTN6HbEjx47LpWko/GeX8TmkVqgacrNngc3RBgpWdnWl7Ey6Ct0cVF3cyheJ+
OMcxSJx0dDSqgVlVRyKnG3dRGFUb8yHN7Cbvl/ibmFytCzWtnT/IZLHTkFq8e2+jqVqPod3PhvNu
1uLKDIwsltYe6BUUu95sSZm0VmrqkzEgNhuVpZ00Vz0svlgJels4S2gg9QEwPLUAB9ftBqHvTYfD
fhpSL0bGabKoEUjDUB4cs62cKzIq8aESoEFe3KUoc38ZOL5vtD7X7I9zvhQXlDWggGVNOkA66sp5
EldzkRjxnaNnWX+TW63TBAgSe1eWTVK5SxRvuWk9df4y5it9HBRi8hEaUme+a9NCqPer4+EcNfYI
iRFKS/OrRou8CNBY8OZLwx3M8QBcZbieKRnbfqnWwHIbsnzSXRgz4j4DhhqJeOxwvV0hNvqxoY2A
pfu8fprw44WkZ8p14gSjv3QvOc1ulSYGRzbGbTHuJF2HhEVXLRaSqFnz0Da1BoVqYcY6a+3eD13R
TB+1VMblLiG+3HFY5g4UTUX9bLdud2couTB9YxhUDT2SRqDEQOti8fFFWB3fFcK5d9AJNeGomo68
1lqUod7BOhfPa6+wP4zE7W96m7W9TzkQ4Df0hRuoNtzSAB+JbglsAw/FsLbYSE+YGBbLPjFAYF81
q5ZhI5bMWfOUKoPQDiaqKu9TCdVgz7t1vVuuhYsM7NQe79q4SeYAGPs03bSLA3p60CtHhEbWrwXy
Rqji+mW2DJVvdmpacpSTnOzLQreTfVtTeOGM02S5M3SsVLi6as3eqjCqDLJkBLA8Frr1VZqz0Pxa
6iXWIdT7fJo9LN4F80ffWcrmYQYW+UVTZPbdcXrjvqxQR4eCX+ffsqGfvqmFY+dhOyaDA7URolbI
jcp8T181h9mgrSrETtbfEyfyUIWebJZPntbF70d7Hq6auV5+kNzMYIvKRX4YqdASJ+pZCB+H2+5p
0teyvFRKZe33YFDqD44xtJ/aWMve0w5M8UsrynaHGrSGn1I2up+tgmYfLuZ1VoQ1onM/bJcu8mWs
pmMTabJu0nAaU/WucZWiizAHyG5X6U52gH9wEvti9Ow0oOSSfsCyoXUoX7Gqg1x1qjYSMBbyEHSU
vVyLxraeUvCiMd5C0lF97B/mH5NL1xzZRSwOXXLPmx7TdZOE1kKdvrSt5Nos67bwYWKmOHwsoufq
ORDPrMJZaRdyieOVgWh/V81DDQpGJFyRlDrPvq5tvJo7yk9Y0ZnCHD6PSaO1TzOA7o9gTyYF+myD
kFxtpURajPkUJ5JLm0ZuksYNccPwPk/j0n41MUHjakTsUD8t49xZ+7iPNax+0kU1d6Jr61vdqfpP
BiqwnPKTLm6k0uvPVJ7FGliA+2bfGLe7a6Pz9w5ts2R22A0zmEhflGvrXjroexjwmYex94u+zJAy
QvsUOwy7qd9NazJbtEerUgbxoMYRRQfn2aYsWAQ0Y+JHt0b3PHCXbujvKTbonC9l1qI04eVeEy6K
sn6tnVG1/Ebi0RX2UDqpMjr2YlzOQnfzEH2ZRdvNSjmrBx240sWgCccKlSYf0+tSd9aHfmw68wAo
lzUOJnb+yI3aEIEUuiOD1PW4KcLvoDRboM+w4VQtLE9JGNpb7DjX5QLtSY7fIonXDyJJeUoPKggU
hmzSAtOekBKeF6NSUnQk4tX+VgtEHp7eLpCcqMsBe6fzvpXLcIA7Kt00Xj1r1roakRU3YqdNNXnV
xEnroeVypkx0YiiX1BqpGOzZqDge9W42Sa0sLgcDtU8rJsOcZHkosCVddoWE3nWmfrtV2Y7SeZxR
gXyr0BpQKdqKrb80e9GhxEhDcfVoHYEcsX3sm1WY1pnO3/aZj0dBp5DDEYQqViZHFfjcVK2u7BIV
Nrqa3fQWl9FMr+xra4EEMqpqGyxGqf3tTtvPPuNPTBfl6WN1dOR/YsfMVDWiQVZdDWZXRI0nnTMV
/1OPRicKFN1mLwuN+fUEuuANdRPLnQhbKvdOpyZMnimGe/zezceu89TYX1IW1L8xrAtDGpY28t60
618PK5JKZGsm1UgzWvWdkuVQY0sr24/kgWagFTW6ZI2Xj92ZcU/UCTfdSSTdNPTSicyvxx3HDZqY
FlpUOZUZFUoup1CoBdwPY6Fq7CdqnFwNeGpc59LRujM161N7g+Y1nkZ0/2BgHK0jpH7UktROi7zS
264rSXZvNXnlt3Z+TljuxFDI8aENhs8MnY1jvByZSVUqgqQE548pTOYiDpw4Hi4W0f5tuUagcdh5
b3rYmrUVX1/PaWOoSZNO6H/Xg2HtYgxq9glVpHdvh7ATbZNNhpa+JtXfDQNxNIqopCqbyYoqFAYp
nVqy/ThzOL834qnf2+g3f317wFMzuEkMbrA6GJjHMk2j2TfVVHrQVrhg7bRR6NdT7SDDWhbn9OZP
rEocVICzwnQGyncsfjuPqDzoEDc5gxut2614cezidonrCxErwwENYxe/SDHVJImtlp4zM/t9auFW
gyDcerRQIMyjZVkVA4XypoE2IxJz76hZfKWXMJBMb1RD+krLxdsz+3vQRm6TAhudG0CDQLlfv8pS
Q/8BySQjWreLItCIIdTHxDtzEJ1ogzMMBAsoT/SiwFi9HkZzalKvLjcjUOIy9ydrGO68OkfAVxRT
/Z1WQn23DLV1KFJF03zPzlt7I3friJoa+ae3n/n3V8xJhLiMyr80a9Rttf1yULkrZugON70IC7Dm
2ovJwhVdl5eUN5x3VDJyFE496btmVRzeHvnU29103JkARKlokbweWZTdoDsDB/LQ6+67Wc4amdRS
7U3p1reTFit/O8TypBufA78vkn/n6EnNFN3Rqe2MaNvHBHHRwMk2sn0ZN59jr7KfSQQrSjL9uH/7
QX/fsMg7gYAGJcxGgqD3+kGVfIQtDNkwsstkRZzOkuGsFy53d3U5M9TvpyZDbVxoFjEb5ljJlQtc
kecWKu3Af9awrIbkRlBSvks2D6DCAAIw2o79t3MdhAE12sakOpwex9t0tJehkWuuRsLsusiT8Vdr
Uc8Zl5xYLVvaRjCC3wbIfXvyX9ZpO6ZNhquGGs2asLvAlVP1Be60uMHWwet2g5tZZ3jfJ14bBgMm
hxRlVyB1R9Ens+WA7aSxRktBHVu10uxytuoM2wO3OpPHbUv9dR6HXQVtd7QGeGckHq8fDn9SfWws
qUW4Aq27tbf1L5vo3wFap3nZI+8RQHHpUbKQ3GUQNj4TkU7M7Sbgxp6gaczl+OigzNKidErO7GhE
n3HXjyNXBjuPaRGueSAn89/YENjAgon+yXYCs/b6cauCznAl1DUa9V4N2rVoDoAdxsiyxvIMHPIE
mQ0GGykAyAYNFLGxxfxf1k1v2VNtSVuNMKljZ6uKM7xsThWdr01p/9UrMZDyk9yooRXnnpIHnOez
gMLda7dSdAW0X0cd8RKfvfpvZw58NBrXKvk78m/HS9oknbWlPliIBmfWQ28YyxdtnPMinNzW/Npq
XA/P7NQT4WFT1SCfJhS60ERfT0ZXQnS1nQKCEuijaFSHOVxWA8NSq5WXmzloIOGTvx39TgASdNqW
7CAkqVBePD7uoDTr5shNKaI24Wz8l566e9m76xPUb6A13dRbcThw8u7bbEanTBNVFRb14Jyzrjmx
ozeIIMrJkMIcUsLXj68IyCda1XHwLmuxj6lWRLo6WDutG85BiU4MBfxiuwISjqGTH+3o2hEiq7ba
m9m1t3HmittCEyio1Iq+e3t+twV8FDtc8I6AfnkkBzDW64fSBjE0A8oxkU7RpwuV2KLYaTWVdiZG
nRpnuxYxg6iQcU15PY4+p2VWYV0TWXPeXAP7r8Nl1NUzq+VEOkIM5AyDMMFJdHxWkp/XitWaamTP
rH/4NH2OAOmS5/oeuWO98zNXp2w6F3aTwIOti3P3zp9cqaP55HThH8xzN9rIUTCEqGHKxF40TjNy
a39AwBl+SFHTd6auXLa+pS6T6gNK1x/Y1B56FJ1hfkW1znv27Nb4qhbz9Bzjmb6iUqNUt7KjIBPM
6SZwPlGb/uymfWXeTnkKwd2uphbBCE0OD15Pp8ZXJV4MkYH6wp1BUvhSpK71SUnQI9uhmrEi+zw4
8nNv5euVMRRCQVkP7kfYLiAIziRMJ44FzlvAzFBoaIAes/Kt3G2GgrUXGdgu0GKZkU5XEir8NH0D
GGfy4u2VfLxnONUBaEF1ZgWgV3QcqnPwodoAzyAaZ7t78GBpHsqFL7XGmc882m+aiptWOyxNikEQ
g0Cgbc/+y7GAQlflApKZCUo5td0h1obbUnFm/XYt0LsJvH4WVygwYKWgJFn6STVspfGt0TPviNju
9bzS3vRhlaH9J2h26EE+NX3znJvx4tx2wISDHrzyC/5TXvatt0rvWp3EgImq26W2DZBhspBbHC2t
CFHZsNK7IZ0t+iN9K5tgXnAYC5LSjhNY5476aV28FZtDNE7Ffi5VdFz1tuvnUBnscgiUjevk47YG
5Vpd+y65kLM6P1mKnoKkrWweUFSum4RpPrX1/TRNw96axbjcmnFFS31AiNa7MCcvM+47PcmpIiVj
gSALB3UbATnJkkNDp96+oCW74F3oAkP68PbLPz6aeCEo1oJ5JIoRzI6FaNB/KRX2iIwyt3WjsZ4H
Kp4YSXbXA8493R4UjP7sNemcnGMK/3ZAMfRPBgh3aXBzSEm/XgsYvOimothjZLh9UmCo0mIllU5N
8lltCmcMUvxNlEtboH8daULRPrroYS6+gqOXesa87MQsbEuSXJDaBZT/o4/iyBykPGiwCL36PsgB
DvlNMejfPZPeld1WbWA6Q3Imsv92IWUCMCGCqAeOzkMMY9uYv2wGWI1AUNpGRhPYOcY2EuMWiU6k
7QVdnCqI7al4SZe4UW+qOYFj2CWdsEMlbweas1qSn9MwPI4EZGucZmjubjxaWCVHHyitszxDWnOJ
zLrx7hKp5JGrTka4dkNxJhIcH2sMxWRvbAWSou2wfv3sJXGC/H9aKXHI/MIUFbRggBaHt1f3qVG2
Mi31NeIbWdDrUarCW2NFH9VoLWUVpmvRH7S+PEdBObGSKaqhuo990HapP6YYWQhSTW5BxM6gRW4y
6Cq6e+6wczqphXqxudnDvWmy7spTOvtWq+tzauy/L2A+AeNTQEG3Doz/6wdtpoEGrbmokZzK+AJs
RXbRwczdZ07sRIXRL0FjJ+uZpOG3JH97iZCMN/Qyya1zDK03RsT4ygnxQiQ0aMTqsYN9rQLZOd3L
elajsS06EwgduCNNXwbUJE2VOchtC2cCAvun0TLEj9FBPOXMR/vJdvk1nfj50WhxbKqMtICONcrK
xEPAIxVrVGqlftXkk71BG93ui7PiqEPzcqxmhOyAEYbDBqGj9+utdaSOvZkGgLCTOgD+g3oV4tp1
5g/OUOkXvSDvCBSBbahvo0fWB4agGB/E6WQ/GcZgz37f6oYWSr0b7m2uGXOg0qz7hAfx0KIB3o3A
+UCYvUzs/bu5SvPej7fExu9FV9W+mqjTDyw3MqpBwskz3xLA1vwS5P29ieL+J1WKNt+9vUmOc79t
qqhBUaPhLVEIP7oWmnYbZ54Y1qi3tPhWtWrnusoTHD/MtfC+1aAvfmB1LPu90/T249tjn4iBm8on
pU7uYciLHF/BPa5NA9tnjShCZM3OWXTrR5GgXOGbRUX+QVM9vutymZfBUAEgDbcU4qkUMz4Tmimo
F779gY5LAkyGDmmJatWWDiGw83oj4fyEsl0n1MixrEkB7LfkI8pdmLZpBiLXvkgLkIoanf0qXEwj
I7dUFePl7Q9xIg4Tq2CrAK6m33NsFz6bSp3ESz9FbdPnVOzVZacqRfyeNLA9EyFPBA6qO2jQUd6k
RvczYfvlDDKHOCbvX+doBSt414kC4HPVtcGUtOplTeAPqyIv/5zk//w6/4/ke3P/5z4c/vVffP21
aZce20Rx9OW/brKvtD+bH+K/tl/73z/2+pf+ddd+r9+L/vt3cfPSHv/kq1/k7/81fvgiXl59satF
JpZ38nu/PHwfZCl+DsIn3X7y//ab//H95195XNrv//zH10bWYvtrSdbU//jrW9G3f/5jK8dRUiX8
/uevg/z1E7cvFb989SIznHVO/9r3l0H88x+O+wd649vxCOmGa9l2B5i+//Ud06J4u9FkOGx+uq/U
TS/Sf/7D0P/Y+nZ0zzhRPco7bGQqgD+/pf0B+YlTHbQNST582H/8r4/36m3999v7j1pW9w3V7YGH
+ulC9N/RVaFqQOpO4rKtpl9WS+zkztQMS3xIyulmsFcBZHQgUxvLL8VYHhLdPoymDtJNBhkEE7B2
gOGqy6Z43ynoHifauylBrhMMeL+L1fgl0Rvtwin1LKxdSqi+pdWHFXEAfar0q7ls9ID/2RlD/VzY
+t7z3okRYGDqXlOWo4usPK6m/KAVK1DS8n4V3exrbp4GTnE3gaXdpRNoDCAhhvugW+k3WAC1b9Gk
d83hQ5HXX7vKiBJPy8M55W7NtN7a2nAt8j73Kxc36Jw4yHAd8BvnKkenz0eRWUVZGcwKjX9fQw4i
gHS58yDh+0D6vit9++CV0wHVNt/l9AvAwV1Nk3gak/UuXuyLLv3mbIIMNVBGXHTfA5HyRf4cpz/k
UB0ATj5PqaUHzpw9ZdpdZ1jtzpTjC+K9WqA2H6ATfENICNd2Q3+ngUZeUJLwmiF/LCpXpxVdqFRL
l7sl6ZXdkJRN4NUAbd1FfNYy8iCM47Xdok8fq9a65S41XSLR1j47C+bahNTxIIDgfh5z+ML6vISF
6CHTOFkztD6nRx3EiY3J8ezquzzu04OOAqLmg8h079dJ626ljUwgc/hYFdNwaebmPuum7kquDWDX
OGs/QMzIPtjNml9ojXpdTqUTNuMy7sb+L9Pc/wcx5rGp+O//h+CyaWn8n+PKzYuEPvBSZ5w2fwar
nxFp+6U/o4pi/gEtaKuNEFooLribvNafYQUawx9wCTcuN6cBvf3NkvavuKI7f5BcInayMawRXd6K
an/FFc38Y1O2ooWODN2fIedvxBWi5C8lNYvO9JZJuvjtgD6ganx0C9Nt4TWjzD5n7tT5pYOXmJzB
5v4yJ38Fs1+D1+uz9a9B4GhS8iAz/A3gQPIFbX5OPpOwpxf1IhAKyhTlUm2nc75RJx/npwgJ9xv4
2EdXnMRat7a+9wnf8qKl7O2ND2Kpm3O879+HIRxz+UCVjQwOmbHXMVlO1pgNjfU84VKg7uDrysfZ
KkFNvD1vrxOjbd4Yhpxku7FulK/jl5O5mUvf7nlNKzDBVmw8JW6O0ZrUtRDbRLFvnKULxqosIwhn
53w5X+eof45OSKNkD7cNuMT2Vn85eApWoUTz9dmo8jg0kJXN4NUvRmhaSuzbRaWHsky0K2FZxcPf
f25IbtzQqSbTqTk68pqsQW1WW58p0Ij8w1yZUxxM9rBa+0bqinohDFSnQ3uOnXLfWLpwdo1Lv9N/
+1P8vmp1OkVcHajTkJ0ep8mYJLSA4/Rnmafmzu6Sx65VkJUoqnOM398Hog6BKAvWDywoeJuvJ3pS
lHRxUuNZEUW3B3zc7YB/g5edkyR6+5GQhzre78hR0HTDcAD3RoAiRw352lYUFm16uy5Ggk2SmaUi
jOOZzeI2bfUeWesC3HpaeGagL2N86XjJQsYBX48L2WKvhp/bIxSrQUzpDF4zzr9gT9Jmvuxt46Wi
pFOTcoi+DtYa8d3QXuei2Y0GtCB/XFYd8lqfuVagqJT8royuVoHvxiOCTP1apYj6xoP2FdSSOe/y
Ec0134xzA66NViQC48BkRE+4MxzloICiGK7AIa83OO/J6wy+wLwH9+dm+6mT7YtboV9xMyheXENT
UtIn4MyrE5QQZJsLPU88YPt5Pnp+oRkAdzet973ZT7AoVht0oK+4mvneBok9B2C3RLsDDBKLoJq4
oQVqWTXfUOLLrV2p5uUYxabePy7jpHq+3fZIKiNgrTgXbZYMURu3qRqsaILNQddbIBwsrCQxQ0xM
ELgyXuYddJBlfHTUYjWusLxcSIaKbPycKnX6rVdry/XjPtMLYLwUI+IXrXfV5Iu07fhhHS1F3I7S
jmUwz70LGFazZ1hK6kFV8rS7pCRvpOp7kyQN1gRmhobyrpFclHMfelE9eKsfOz0qNPexlRX9lAeV
UpZeiUxeLISm7Ja27aFSmFzKB+VWwVOp7z+1FGhz452+mq1bXaiTVQ0POe0uOeAfXCqx/X7CGFPM
B6/vqIQIQxYiu6q0vujUvUaJT4dYUFhpa1H3M5SkMUe/whVauI9VmXRcbgJlVWNN3cNI4uUHVDTS
uQ8VrWhKwwxtmErdUzyOhjT9zHQkiHUIX4mJOllL3TH1pW5Z4rGc6X+Bf1Wr/sfaG7LzgSvaAITH
GcWl+Pp/snceTXIraXf+RZiAN1ugXFe1tyQ3CDabhEmYBBJAIvHr9dTVJ32aO5ImtNBCEdowYuay
u9kFk6855zkLsYqzeQzcqg7tTHjSG+tjCIpCt2nQ2lbXvalyrPthF+QJvWPaD9KTO9/jR1VpWxUS
GQBaWoEWdbDb+zLBOHdZsPbYR4Xq+482vd7SwBvjuwSutbzpnTb+8IDKy2zyw+Z3Tcld/JHrOPv3
aPOvCJchl9GDi4H1AdFRlR9X3nrlu4lLd8gcoM3uERlLuz3mfbA8cTYExcMqCxRZztDV39ce7fxx
Ge04wMHnbw4fhqtX5OsuToZjuQFuuJ3CvAxPlSYWhU3N6m9p3RV4D52uHL6FwrVham+qq/bOFuLL
mpyEwC5Lr5H8LEqxToew8BBeogR3+Ks+M/g1TZZiLr4hpl1wFCZdbr0ZPS3eq7PhqH2oJpJzDmwi
7OAbJofAezUIDcuvpJ2G8JeqBm9BG98aBxFpMLdu/zH0DlvqFGuGldzV9hBCyMinOpnuANC1jQdT
YtI5YyQ1LvWbIBoRhXJF2qp+NV7fgZHv+4LgQov5S3BrqWLjWpYFUS9OHT6aWDbdPg6tOU47vTRP
KgiFTp3K5q2zBO5gUmDcvr2vahXK1OC/vdUNxoJMMs98csJyfZxHQHPpOmKN2rEvq1YOx5zVRh1U
zp954AM9APIqY8JlFr/JPBmFZscALVRpi27uruXNojLjzKI6YnThhK1aMjWPLm3TU4Ej4V2tg8FN
yDqsSCs8FTYfUcgxpIoKZU/nL8trXkTBW2/BgblaMP1ih7Bi1IeF9Kbw4LIkZW2H7ZFGAt/xXdFH
1XdltGfxmq/XR6SYAa613hJVxpjF0hlCtMVO4y5oH7SHETgl2jZ477Rb/IinGah6IKz8u+3W/S9E
KguVj+4JCS/d+nfp05JkparUj9Cy7Ts5BACznKnCiTfPcKD32o7NdwRJ7bgbAqgaBN0qnEARuIkf
QfKXB8AfuwsB3FOI/1mrD4WP5ruJg/azdFE1cX50w+eENWTNwkr3N3Lt+upYhq6+R2G9tShKfXs+
xFcr8q72tuoziNrgCY9H84YpwvtZt9YaZktsSO9dpqF6cUSjfpSr47/NtqV/8Yaqa9LNqiTeccw5
FSkBhKBkconDgzb2hj9iK6M/a7HGG1T5mCSsddBevpM2tr+sarD/pmaa7efN9buVHzKOVSrDgZTO
KmB1lRIi4RCU6PR5yWNG+vmx4eFAhBpNzCXrrt14/GbX+Luu9gYn9Qqh7+1N6ctGQWpwOPrun7kS
062yFv1CeFivMTFVMYhDJN7NHY9Oft/XmzsgHozZknfkU9S8aAdmaDACS+yhnJJJ2tfx+gtFSCQy
f1kR/q+bKH6Z+poQMGG711hKLN6FEJAmXKgm6O9xw0ULyzctP0cEfVZaOgvXhdlN+5PUCKDJfUiZ
cfBMF2B+JGpP7Te7EHJXbKQmHvnbY4NoXy1iL9p+vi0F7jis7aqrD4OVi288Mp1z1FAbCDxGpoej
CvUE+z1XBs+eQjlx+Ksu+r/QuP4/Nxzz/7f96231+Xv8W/N6/Yr/aF7pQq99K4CYvwZYQNb+s3l1
/sG4i/xBMgFdZrZXVMV/NK/xP5BX06DCpiJOHUwZX/Ufzav/D8ar6C8hvtDR4ENO/k+GYugK/1bO
hjDz+H5on5FyXdUu/1w6x3jZZgeXy6i8qD9EVgikVzS81LN8qNA2TfQwPadfh2eW9D63SIfaFY+o
Jgne8ktWe4fYQ7sMFCpvqb03e0mnDqwB6RLMgHdik5S50Sbs264okfSEfTQ/lxgPRGo6VZKpOheg
ziyO+uNCenZ5UBIXLgZd0Se7JV5Gzqwitn5jU4wSsAlFe+nLsR/Tudn0GZjFiu6dvZHg/3AsCO+K
xyNrXSu5aJqTj8abrA+OyNIhdbGoX+O8aX+TWAcl3eoQORIzsr8KK04rx4WBPICyKZymDYKFzOuX
0Zbdq64kjykiKf19Eo17XmAU0MLVs2zSnof5R1EhBMn81Yj5mFcgkPa56cYulapP/uTKW97WyMJx
2g/ax/Q2AtHtUUhjHu5dVkxjYAosQ7aKXyLVM58vu5WAcovgpmcjSDejypQgnEMINIEx/U+xuhby
UNFYt502ck5L6E4fQPOqDi99E/eZAa8wpl50LZHn2lsuxYDffTfN7vy9Jj3lIoaxYy/klDFghCWS
DMM4z1NYRbyCN7bLx1pGOs6kAuJeB/oZuFF8KbZo+j5geBiyeokdLNQx8T1pHk+Y6YdqC7vUk4FL
qEvh3CNniLwswGBL9Wua8SH0thI8Y+1NF0844luEV6PZBc0U9eeFX+5l8ltMicPkAbLEy1W0qVM2
Dj2PL9GfLVqtDxR4HMhxoPzfpNf+7IxXO2kh2IRnLGs03vCuCR+0TNqKcJZRva5xsn0ttlmf8hlS
FyTzIGkvFJ6TPDKzLfYE/Q6UFiOsF7+tGu+ZOr773SnTfzEj0BTE6KGPMl9Klty0Fg80IgXaR+OO
ZaZqf3WJAGy8E5DdGv4me/E7b5Nzd2MkNrI9TX7oEdQemI+kWgIaRVmZDnp2232YmGly5g6WOx3c
0i3e1FSO46FAtfuKwzXuD5JYBi+Tq2W+OxvSWSI8BbQRYY/y3nPxX3HFeq633Tn9Q9BiFyVjZmjV
Pii3+IexlZ0wuI0IcBNIXJY74yygZLqKEzmdhYNLehnmIebwA4F3iDbdnSHJzMshrvnGbIOTjbMG
cwddHBYDgd19ob4z+GSxt81RRUaFUJQndgsocKVP+EPGg+sdMHVcJUos5L9NU9Ja5Ar3xHcOaoqc
dJoDtz9wMCbfenbNfloaApdT29EO9+GgnvvROHdjl0Tfc3eCgdERItawlwS1cMhzfIdjMdjsebaG
eT6sbOtRDTZkCuJ4ZtoChAd4KrtBpT2BD+Fu2hzA7ggyrJ90cRSwgztpvh1jwmwLmvAuHuIV6iA3
84Ht8+Yf2F+xJDVlEwXp4M8nkou3doe+tpcHCzf5a2LIsNsbX0l19tC+/wnVmD/AD0aBSz5qbrIk
QX7zDCq9/BnnLq8g2tZAAa8A3RPtQiLcmlQuolLPC6CU6jAxhJkfsdP79+QVhdFTHIpqRF5kYgOA
ZTXxfmH3dZg2n3pR0HPaqSqbusuGWI3f2rYYz6HChpEOfacfDJrx+2rsxnEfWyWghC2Jq898ltP3
ZU0UD+3MPcClo/QRAP144kJt/4oXY0V70pWS4blyXTHu6tLe3ptmsb+1dKaSeMU56V8GRwzVxNMm
ZP3AtsAzD601NebQ6KGpdgWWynlHI+VsBzIh2jhbpyZ5QOVGz5/R/Um174q4q548qyfcKTGqKneb
iliaNpD3ze0W5AYJqBrlnVRdGGcFT9oP1fNZ7Szw1f05smz5Lk3ZETI3BHI5eBaup1SA552Je14m
p0jNdpWQQg9qrV0LZoGmRK0Rq9JCz/6hHxu1U5GZxI0k/Oj7mJT2U96Yitinau2cHaU4BXucx+4r
S9WwPdW8vO6MoRd67LZYj0fGv+JYrEUXpzWgAsGDIKCTjb1Yn0P0dlC2kauS/VF29FoXehd3fUDy
mdsA6tYqWbJZdfIBZyM9B8G5PmSGWKhHiwsJyGXhvWZkzQSxrNR8xbf0y+n/F2+Tue4RYmqq//Xu
4TD+7H79c+12/YL/Wrolf9VgIAR9JGYhuOz/rNyCf2DMgDSNGzVABQ+k8r9XboHzDxuVI9r8K1CN
Z5RS8L9Vbg6l2zXmgnUnmbwMD/9PKrfrSPM/l5k41Xy0KwgJaRtYqCJ/+ue6TQwBHmY4G2AFh1Wc
Vqfe3n0RJOdubNWtELP973YQ//IT0WW7DGjYmrDK/Rc2v91CekI9jLCDwibzyiACyaO1Y2f9Oo7y
wARoe/ofLsf/ZO3xN1obvxfrWqaEFLoUqNhw/6av7YegomMXtIfh1oIxw3STpwraoJduLrPItZDR
HmlwXu8bINzf4GRbfgoE7Q9Eq+ZTS6wSMLa89SOZPP3vcNDX2vifrsHV64YA7ypG5DT7+67EYwiY
T4WH45sMN85R8JaA1TYVPgROT6bchi8DIEJv/h0d9G8aJj4XdKjcQ9c0cSQf/6KcquYwqssRkalh
eNlnvR17bLe9bUT2WWJIrXqbOWIVuuPDXMjRuQzVnAxZ4xOem3FyXovvAWDTM5JSZMH/5qr9bRx/
/dfBNoZsiByPkd6/4IlWH9Nh2MPeyq/+fEhT4ePoEzTQjwJ50Di0VXSyRivudkE4mpCNbNn/6TGb
MEBsLfVjDqbqqZ07Yd3x/i2snQmtf5s4gBHon5sf1i9orq/UcCx8V2tF+LdZPiP5kNg9PgxWQ8FN
VeTjnt+mvgjR2KfIHr/6pt72bJhGaDPa/2Q4WBBo3ETTwxh3za2pi+B7OEHkSJ1ugYm2Uu7WbM4o
rejjwxukU8E3r7KGckfUkWN2ChEvG9HETGiAlyZLhBHlcSgSYkbW2Jq2R6JEm/UJXZHzueV9COLN
zaF6pHIeO/G41QREpDh/PO+pTtoNncE4eVWXUgPWbupWZc9YfipGSJKN42z1Yxnqaj0WUXcFXBfC
V+g0o7gI0mUKo+klYpzucKHW+DOyZpskwmqw1M2M7/awQMTqjtMiYezmE4wnEDiRJOK95p6ztqkf
CZ2Uyn0wS4f+cqMTBlgIhY8R9ojyPwsjOLloWfT6k1hkxGxbl/AwhKXjV7fMxDadepsQe144fMdN
GpBni734BA3J1n0alQHwBw+GAMdIVXdYvP3xrmNxaKeuvfKntTYuk20RIrsHaiQ4fEefj3Lqt3w4
wmYBx9Nv+HNAs4FgORpmap8oZee7esk/J/qgOiuCds6aRo4ziI9iOEv4hD41FmDq1wXDxAVGIbM+
+ES1eZixKzP274fmHdoQwT1JkcRfjdkinULpKbMranDN2mSLPm0zgpiKZB03aQFl/JEJEK/qjVyb
iwX+vKXHLV0gQ7HirSb7mNqLxZE41NfA3LiI/UNopEF8Vyyev7eCjnFan2zZNjMV3q+mmG/8zSq4
DV2gTXpaOzYR9Vw+bSx2v6peg8iAVMFiiPIJNpvjPCGrJ3srr4WeUqcOkvV19pcevYh3hQK1JUrQ
IumGx6BAU5xSJHcfFi+X5ZSTKfkCwrdfbwJriZGzt4V+ioVfoUtcsYOnzphUVx4r0BFqMXm0xOSc
vSb+CYAJdDPKSfETrIHl/pJhPlJfi/oLvnMwpBY5PihkPIhP+2Duhj0QovlitvCi5bR9UdHb6TBP
6ujRe/wKere+s8fafo0mu90yXEQkWC/kcp4mPXr3Ux60NwWGvI9gnL2dN+UsNiqn3fUrKkmIQBBh
poXf36yu4cLHxb5Q0MBTYfXLIRHXVXEX+FcpoZyApbUTM0YV17zKNau1DRAOrXqVux+M+sFa4fPX
XtZDMT2NQTDTgnBUHNAR/4aTVr9atZ/8GawBG8TE1ycZGGmkHZLJD8HnUXV2xtXKjIijHewguQ82
JV9q3zK0SlNXf4jeFjtQdUux1yQcXIfJ14BVSVyKvbeLJEhbpXiFbdps58jMwQtGvOCzWk33MK4u
M95hyEHMd9EN5Xp/219ni6m0g/5Cn86LpR9Cb8moqmt2EnUXQJ2ZfXkwg2P97uNkvBuiddvPDnzF
jHVleda+KT22nbP40yvIoVvuiZpOybquArUlHtexiJPjGsETpXrenm2mJZlTx/5FFKrO1lpZ5R05
snNyaQZLZM7SOEs6TwyVlWuPe6krlQDx5vCy7e1BJFbEwTZN+ptkSAW/hNXJnUscwkGxIniMO6c6
1kLY8OXySbEKnNwnUWwT9b7yTpGKfdKg++Cd1Jq+yipTJVVaMu8/JKMLhIkmpz/MQx2f6rJgjIuJ
sTrTPJmjPRA3etsXjX/jdeTc12Xvws2zFoWAqptfOPybzzisvLvawS/YtsyoniaHJJ0dsHsWQwPz
4+cWIs54srZ5fqKrY5GJNz28BEsSiwvVfblfIHA8Wh3j5cDW2Aliu+F1Vqoh4y7efniF8mcSP/yQ
dEuS0FKfZV/8JOa+tZ5a7nR5wxpqS06cyRbDCh6FdsekpDyADIPlMgr2YhHz90SHeo8NS+/qsLRw
bJDjaqlAndcmeFxiDQY8fu1pdW7FYsxBW9PRFe5xiJxfbbM9Szv5DSrumU3DngXXpymKh3HTwAar
x8qa/JtgVMODTy8MWBO3eurNBe/U0nlpZHg3OXbFLmdJge8HF4C0Pd+4QzGba2fv8CC/5TpZD0A9
wwOA0fq0wEbeAWjGbd7SLuOsqX/Ddir3vlUMR26/aC9CPX0SvbteFr57xNnTh/sx5iP0IfW+9/UI
VXOyrVNptlUdbJa7YG68qavOTNxmgzspkZe5dhZIZVDzyOByZ5CpYv5ZD9vBWTtIKWEr4Gs4Vmkf
Iuh6CP34LPPipxWsM6q8PLZeWFIXB17NZXHDFtSj0PLaJjjBVbPjOzQ7QbxP4K289jbvU+ixDh8u
mlW9IVF+Zhu/sXeCAJFy/8kMsQwJ7m1Hg062SHC7gM49IItf1ZFCQ1/dRgHNbaXXe6HrRKdxwkDx
1jNy3aOW2yQkLrtedsmwDGrP9Hk5MQkM7odwoHg3LKSirO/BrmZmjYyd2tO2Pdc5nzlvQEQWmV+2
wfdhjspk77bAyjcAok5aN4W7HAigDt94XIfb2qAAz8C0onceF6AOtWmZIfLuOUCVNqQto+T7iguI
jnxG0d6MjhvvPMnmhfFEVb9GVPZJOulW+ZBn2tA9xtrynyKryrOmTsQf6RTWG0KEat5DuOpuGBYX
xX7z4fqKKFJZUgj3bQ29+BsTk3Y+D6TOdFkNL6Qnc8HLOTQWo4+l3Q8nv0OFvV75DB0s2oe+bbvy
xEHSPMRWsn6f3VY+Ey49nk1rx08L//kOj/PHEtfqHAnfvesJ53t3DYucuXQn50dAE3ghKjaB8Ng4
f2rG52/FPKo90TPzLz7Z4Pvk5PaFC8cdw6+Xj7t2dC2odGBpP8AJg0sO183bG2tudgyLP1fyKfcb
nRxb9FmeFKMXkwrZrjseewqAxrc8fZqLxvkh0QKk8SiSszP0oDzjhX+n0F7XHYSPEXEUPfoRDFBc
73U9h62CTzdo3MKyX/a5ltUHq0Mn3dj0n+22GJwskitXck48A8s5YEO3OkLfLqHHpLRezm1+ncNv
IX/YOvo0NkhVqIvhHpH9Te7VBbzHDTodry193zveRV9BakT36S0zhbfc6HUlJMmS8aMOJudVMJC6
tBPySxNJ9nGy9Scapi45CN13VwAL3aW93sAkFj9oTBm0khnwlHBgHGM7tvI97JvtofQ6xDWyxhkc
MEfiMAuGr87189sWvt4FMqt6ww7inGrjD+c2mco7F7PW42CLC961h2jLu1sJ09fdUf6fi8i66epR
fAvzXqNfnfu3mTrnCLTwyWbFTP1G6HgJJNy32NrH0UIu2XydNRL1wRoPvS/U9Plus9poF5DHylnW
6EPftMGhGZNr2qJFuzi08tWDH5L1sdccTWdk5sZlmVaVYGtn5G3USGefFNN8n4ioQ7rVlhc3aojm
HuI4dbxVPXhC5Dc6nEtes9pcjJLTWS7aeqXacnYjhsjLokvEEAmXm+s+jPVuKMtoZ5DjvhuyhY+x
J7eLxtez6+bgs5SMt/1uHvY6IUX+Kp85itz7PcCQSQ6z2Np9lfv5ZbA2/IOlStKuNO6D1Zr+1SlV
d9d24AA5nKpov5YehbS5ao9noQ8x3OyLYXefMcaGLMkqZCet2Vxav1OvOJz+gCpWX61OxK5gNsmI
1C3iNKrAnFUzG0/2Ns2xAZhJsV92yY71zW1btl/YzPIDZXd38cONgHiXLdDkDd4P4TF/LWBh895R
6j5aAyvtgUlzT4WAub16BJhO0ZFfs9/ZPHCJK3FUvtie5nhyXyGJshAalu46zSypProhuZtrtYEN
HDeG/ogbbJQuB5v37q+EovB3BJo1nReHcybP3RuiX6w7HITiaJQfvyV+Tuc0YeW8WI2c96jP3+Ot
4J0bBG2aN9017MgdP5x+YriZ1+epTxD2aC+ksXIWTv0GdUyVJhq897gwk0YNsK+GdbvNZegc9FS8
cE3WtPQqb5eXuTrMiX6P84DxoVmbmxW4uPKdbe+x8qGD6RjUttGxNFW396oJt+AguUWWsEdg4Tq8
XlqzHDpd8ToSdDBXJfZrVVXeyaKKuokpLWjnOu9XE9rtoZ31szfJwHAWJOWHXVmPTVFtB8uNf4d2
AI1mBlAXc7TcJFV1TORsCOWY7g1szgvvAho3bbUvlGrbSfgTGwcw+HRs1a07s/BKu9aPsSwl0bxP
hiv21eobrFEc7wWP94nBV36gLv7eRro8Im/1PiDVJHeDwehMODiCsW6bD5FmLKxE8qmS+MVdpJOx
4RszKZ05c5ymP4SuOTEoRiKnfe92FXH91TWN/tA4YpsUvcJ6w8gXzNbWPaLSghaoIxG95Ci8DsvE
wBuPtk1RA/bsxED3W8US5qB8b6YPC2Zz5XmTB73IJtvwc844N8PVR6gwT30qpoVLOGxln+LT4UEa
6A7SGPzpzm66z3zqPxrYh1+DmeoLX9g+RGouw5t8mIM7v5DoBlkd+d+KuffP4dIv9xbe65/CcsZH
7Ujm0Lk2w4m18k9f2lDYkRrIuwVJ5c/Gt+Uj67f6PPiWfze6nffoK1Cudk9ngYDDfqKXDM55LLqj
hG5+Rnst27SwSueGDd58trpY3xF0tD71ZTPek6TI/2zhrM+z5b1M7Wox2PD1j9FfnE9Eji3ucKQw
x6DTIiLGQJhTQh6slyrmXTdgGRR/0AQob9D7gbLujbAq+yu3/G2fzLH58rjDj8BD18MY9RqSKnmD
lxZ4cxZYszyurHK7fZKLgbcCq+9pd3XAlJxqazWko2q9N/AImvy2PqDo3Kbko98alCoRVtbfi6Vm
2Ij5MDwp2dTv3sZP2tVymZ9yKPnndUS/0Qgx/sqHNTkJJOLf+l7356ILvqyq6c4+3OMMhWX0SsX+
0ixBdTvUNLMpG9AnDVrpo8R8uC/lOp9s2y4/hR+L31JK3m9uSJk1Tse+sdV5Qd1yixqUGmkS8jVe
hvjJjsZuX3PTnJLaBj5as31bJabfbp7cIz5065mFPUBTWSKnmp/m3nV+NWot4Kr2+k4s+rtjJ43H
gWVPBOqulvzEV7bYR95IY9aLvgCi3cPPTu1qzU/tbMlv64gHXffCumAkEbAOSucKuS/urj78XdhY
UFKqug7PHhlMXrq2LWMcqlj/kMdEMm3TyoI8QaBwmgw44WdJmJI4LV4yWYdtXNejdE34O8KYuR8c
Xd/Jon9pvXztf5XT6i+gW92gc56KNloMMx3VPSyiCfI91ngUU+toO2dnHln4RfPmxvuRF4u/Lxyx
lu+Ef4fo0kJpfzqJDM0hb/T8I6HwEodlHBKML7PFXRht7iVkHP20AMFEwGVaJmfG963ETQuJjemK
h61FdfLGqCgPzO+ojlvThPElIPNCZ+4oSCxGuJdMNx3xDe6tdIurytzKFxdtIWRq4J2OtaunmAaL
nOXiyMlnqrSHrf/I67QTP4dJoy1QIqzq9HrTIpIvaYXuS8xK4R/mb4J8tsgsk6F1hXxYBqmFiCM/
AM2l2xPhKJ0HdJG5x4tlUfWhpmr5WhyvfXVpCFBuEK8H6WDNL5Gvm3eUZM073dPQUNq1/o9tFOF8
rDpEwffAbNzqWAWy3OMs9O+hxzd05jXGpN2wlhW+OxpWJHFmVTDtaGwYWuTqcXTzvDtHLpLOtCc6
Zmf5XXvbwSU3aRKX13Kzb9bu2MUlO1trKZ7ARbMN5ZWAoUqV1SozcmaaP8nMxBXoNMC5NyeJpubY
V2gVuXNdHEyFK5kbAjWdgDpBKsDpaCEsvXfstWuuC9KQITxjSXHyhpD9wei6/P1u27iuBA6wPdnU
sD4uSIBZgOMSWp7x70/uw6oUfz2i7OwywRTvNZfcngcHFcGWSq30uBfb5EzZVpQ+oRkwvPMUKirF
xJQzqUalNbBcRAZTZ7VrrXdhrSLSPpxo/mDdoU+LKJvgOewtMjjywEJ+EOQhORAlj9VL0HnxHVU5
WsOC9UPmzZhud33F4ilTVzlPVlF9RlmNqA1N1+zXCFdxhiBt1DUz9CVpuzzdsJjNu2adKnSyVGCo
GisdPW0eYt+OjSYsbm+pPOYZ0tOPBR5SPpluIBQm3ATA/ho5Cq8Vhv0pZ8v6ioifkAQUHqBJwsVw
gCx+RUjOxloTCTz77R1kaPlFjjIL15mG+7seoeErz+u+yKSY31EYJkzApXrwlY1I1YXjgFt4wzOD
Ym/Vx9nLyTQJQgAbNyUZc+REjiPj3HL0e1Ik0MrdqqFxWKCH4hF+kwmyeema90ZZzYiEIGiHnRxk
4nGY9sEbHmWb1JxkReVDoQxtf9CQz5mRc0KvXYyKREZL+1FNXU4xz3a4+rMkGMF3TknAz0lpn3Kf
yXNHDJTPcXRbcNYewbGXErYMsvMD/2rv57IkwYQ0MEcC05ug2s9rxJ3nCVefx3WrvrlbP77GhTfd
I98ujswYuF1srBvxbqJ2LE4TocwCzSaRIZjvUKbuyHdtm13ltzzG9dZ67hHiP0WVZTnuY4AI0btA
zue3nsLAbW5wqHXodJch4tDOizXfRczhTXaN1bygUWdIHxuLl9okFPt1MwXnuZq89myHVIhIVAJu
bF1T6+/CYLZ/VMG15KzI0Xvxp7LzsrKfeSJsmnaet7m1bgxBDF6KF45ywuR8lEi3Eu6UqQr3qgwV
pWq+ju1pG1txr+IpcR+I77VdhhHYHb9g0LRNZkU+v8LIE3klVli0gO5f97oNwvn3Kmo33Pu0ePd4
iFxvJxf2m7Fyepg+89j/UIH24Evo0OnTXE3NC2Pc+GeFH/iHcYdyRcDkNe8uBafkQRXe+2YzByCD
FsVYW0Tkq8tpXR5iHr2adiBaPxwjlN6phMHKjV3pjqb6r1sral0R7uEGTEFaFzm0U9cr7HuEtsEn
SRTtDeIOHs65mLh0JQEr5THSAeKwaqHk5ieif9l5ft4x4DaePIi4p3KtB6u9ZXtp5C7xff/eT9Df
Z0iC7aOeRkQYwPXDPZSIwttVeGdK7nYnn25s11X6iN7HW482clhOC4It5t3SoZHe97oxKmtRlPZ7
IC9aE0hA5uceRfjwgIyG9x0H8LxjxrHmB5qbtrsFJaJvlb+BkkZJF23fQr/tfxmUjWrHEe6aC3Ir
sT6psisoTVuNjt6ozejdGPfDm54i2WdD27PeMFYdL89/7a9M67Ttjb1Vvpd2rL8+e6WT+6WOCU5W
q4vW1uZ8ZF+byOJF4GhwT4vlhPuQhw21YTkn78InaI5eNJ6ek4qZyU086o60i6T4rRK3uupIqOf6
yifOfmFUlKJRm94DsFbrbpxHD5kdUUqMtweOOYwvvr7NBzeRBxQlyTGwYmb7E8P97rQol1OhBLvY
I6DqbnPH7fKLiIE9fs2RKs0juvmhuB/DiYc3aNdturWhRvAEMiRxL0rAAD/1y8QSkd7Za24Ckq+2
3TASTswFwj4x9lZxdWVY4l16g20uehVu/t3dwm1ICDnJcaEpZ5x+2hU+lnc3v1YGsaOjeB+IJYn2
MfOJ4QVDjyH+yhF76UwJ3Pw+Lv0d0x8MySFkIPQ5A+cFu5OqvCGSsaK11BL7SNZGnBKf/lbi9UlX
PbbzI8P4Wj21Q+W+bTheo70aEm892EDAgywegjl4mC3cOG1XVLt4sS+ic9znuejEYWQs+BE1YvtV
VHZ+hyXHofVF5Ii1fvvwydGhulbqOSq2/iQRoKdBEbLEIYXpJCiVHga3GneudGy56/ItuqWQ4ye5
0p7xigTRi++F0y+ACgW3D0rCo12WwyMb7OY3wbD/hbrz2I4bWbf0CzXOCpiAGTbSMOlFSpSbYMlQ
AAIB7/H0/aXOufeSqFKzC7Oe1ipFggH8Yff+9vCrBasOAp/RZ78QAvCYqkqh+exz/9rFjYTVJRtH
XMsWRMYRNMEnT0zpqVXVASJGl+6zZPG+Tk4QfWkRyT6hN433Hvark5cl2KgJAXvO09x3wsD2rNth
Vt2lNxTiPsHY6J0SVAvWFRGlaCB1CaydKNLuxGAgT2yp0AxxTFJ+r1DOMYD3ozGRkmoXzEN18u2c
YnIC1s7u3x+Daxxt05VEt7HDKRJczYDiw3jKPLwwlXVwwachnsoXwnedSToG9x+RCVw/Wd4nqeEK
rq8K4YQxfvtbH2Y9YsQu/WZ1LUYmL8juqaDK2Hsg2c4mg7b/MdoBaDIA6CbX3YO66QDTWSR/8hly
IZ0WQRizyz0OQR1kh9LLk/uFs1bsE1XLpaqM5yJ0TOIPkKZH+Xvkc8kvbrEZ7MyB3VqSC6HOGWGV
vWvyxMJon0Dum50ME2Cqiquxq+wW0WCaYIDvwTnyKSMmTaPLORh1iIKu/+Iupt73dd/cWMsSQ/XS
3ImZ0SdJZDVzj4yAL6L+L+VhUWPzaR7NX37qqLuqH548ac5MhWV2QFNY33BtOuPuwXOzM5wmfST7
Se69xkfWzIknkvyolVcd0V+cmxv9h2R2/G+zHssbE3HFOw5S+fCRJBZHIRuxnyQRHiqI0bw2EYoX
Yj51cHaMWNGlRgV+DgEwxqPnVm65D3Kcgt9zDBpX3Lft0DKjTDYUSudkGVvsePzg3vFH5YYjO+Nd
Nsn3gniDGzQkJV5R4Xsh46lzsugzLqnZ5L9z+hmHQ4Vh4XaJquCSzbH+yG0D0lSMCxywEdK4k5Gf
2jtnDIJrVfTl1ykdmGfHOSmfxsr37tJFkUlRgUcG6dyHisP5T4VpjJzmdkypadlwWGFnAjV2P3KI
FTa5vkZCl93NxTlpIxZWsx+N6hdpccNJEtqi92dx0O5/JaM586rJA1iMgDPRnvCpA90Oc1qmDeu1
OCqvVMqBVIuFcKf98S2S92tVDqIO37Zc9gJoESxpY8p+rYxqGC+JX0kYcxUJViHmcnm9RP3wAzU4
12zIVO/VaLGq/L+rXl7Lo37/7JlhhOhLnBGOcvWz+IMmiHsd99iFQUZJrsmD3aOW5OqjzX02Bl4x
+G/8pinOAqj/kSDxq4EvXN/CigozE9oMcrOXFuOmJe+KWAmYbYNzPslUpeAOSjB4hWiHuoawlhFr
ddRxd2uynkYG4asTd/3s9oYMFsYhmV3xfdZtgG7fSAUbV6+dqk+YgqVxCbdw5KAtcuGTfHOTfCh+
VNJRvxCez4o7b7SuJykK1gezMrsfXlBy/UM8U2AyMwdFfpKa/AvFkYaxq/Vi3w0Y6J58drjjLu9Y
1j5A5zERAAlUqaekz4f+QCb8TM7CGHmkDXWSqznFpqj+Hsxk7+0hGGWMohQdx2QY/z8Eac/Faa06
41KgFzW4URpBwXjuAH3SLtzHycZeusvYJ3wfp5G5Lpl8zl9ZWiEXZXG5q2MHP6TC/sey0CDFh/M3
BN97FC4i/wRce750tWCnNkFZZ9xs6urKzFy4HSzH7E8QWDCOVbI0nvOC5BUyqCcC8binSr+4urDk
RYpSvjs4kTn/0P6Uip3RTD25TsPUCky6E0qAGlPhvqs4f2bvWE4UP2dixo6A1r6+1HlXZexjCHsL
A49c+gAmGA9C5IlGNURkCsE45Zztqypo2IUZmADivEUkRwSRnR8InOwheY1IhY/KzAIGbqQyMpx1
31wRkCmCY43LEwXsLKaL32Xxj4xBH/6WVfEKoPP/Bta5eC7PNJr2/wfsBUSDPytP/3cTn2EXxbdX
0Av+yX9sQ9L+l4vajeK2OFZ6JT717H9J6TPmokjlO5QuJf8f25BhmRB4AA2c3UHeWYeK4K39N0wH
c8m/UKt6sGyBlZ5BlvKfyE+Rxb4Yd/ih3ywdd62Yc+q+5Mol4ehF95+WYEZO/vFFR/yN5vMPLcsV
w0rLWHROT8sma38mCLJk/TeEiX9qeqWVTRmWnXqyWQ8E3jths4s2EXRte+yVf6rqsbAQr5cdQA4u
t7AUpl3EieAbA/2fnnw1qURYBFqd+ufkBpbkksiy5rDtuc8azhdsipLDfvwE7CGWqRiuloI1N5Fd
wfttrZ//nhetW1GDj4QjPq4/G2/Hwmxh4HY+bWt8JQr2ZvzJjjtl7Ggz9xSTqjeKzN/YL6sJdfHb
1Kk9QYBYW6OXXG7SJj5te27K/WWn0L2Mz8RrgjhqrbtWFv0PW6Vi2m1rfiVm9WAWjcw3+qD8fgIe
2Ju3aFPeYI7+4UN0VtUpO8/p8a5mh8T6UVfxzo3fYtj9qeVVcUYgGCZPWfqAjwXyA9dsjsH+Z1Of
rN2N6dBmrVN62SGt6vuIfI6TrCZx3Nb4qjghspZ44yqNEWzWPzjnii9bZQVvEEf+1C+rAnU05y3l
0OqD/Iykh2PabQ+9qswIXtiMH18fxrYqwoZMYYiJ5rbiWXN5ObZ20XTxlQBivGji0UJ2O2198lVl
DjDRqxpCwWHwYgTGEzKh0Wd1tK1fVsWZFDpa4pGR1g/0RYCpEfGy02zs9FVpLqQzj3G76IMXp2gs
YJKFMw6gbY++5sW6Vt/nC7eXh0rdtD3S0jcCn/7wBf6mlb4YxKGnFmpBh3pAdXubR+RsNviUNnX3
X9BA+EBFwCkIkgD7kiO6/FtSSvvrtsZXhVm7fttyLq9Y+LrZ18YVgICDtim21b29qswlFwR2Oq46
RG16XMbSOc2m8Z918yvY5Evi1586fVWfGrOIGQs6hvutcs/ZPHekhKRumyPOxqWXU5AyHRSIKo/2
DfsHQSi5Nfzc1uer6sQIVauErMhD2ztn/Ijz046GbeVjr2qz6BZl6MRPD35FKsJUfU1MBF/bnntV
msQAe/Vi1+oA9xsOTtOeCFV7CwT2h5e5zojCVc1dN3pUdrMoOs/OAa2yh00PfkYEvHyVg58UuSV5
cEWznCw+kb3+blvTqzVtMdngOguabrgLuMQuciWaydtWPWteHgcHXBC2NA5HOJQSR+3Gp16V5dQ6
HLIznx04vEM+xOCNSeot0tif3uSqLFuFH1kQMX4wa8PZEbXMWWYwP23r71VV6siogI7k6uAq7eiL
CEKn/IKqpay2rd7OjNWX34rHXSAxzFodkqXb+canpLE3vs1Vac54hqbIpuUSWUwXIynN2+XDtm5Z
lSbZkaofyIE+qHz8bhj9DdDfettAuCYml8LDppPYaO/tyYW7NT05MrbeYOX/4WMxV6UZFTUyuaBP
kZ8ktwWmrptUQBbd1Ct/iVaJSU+ea50cROpPexS/X9gQJdtGwzUvEXgAO6lOAurvMtBOBiLPMm+2
zfnmqkALg3OOFAjZoUq/BEl1SBKxbQX020b6YqWCC1yp2Cb8PeaMM0T/gkIUn/TG17kqz64ZYwMV
W3KY4m/MFRm+ebLqt73NVWVqPzW5sDq/TW2V3O91HyFh+ds2nL8x5i+6ZRyICrNiGvfO19bywio3
zsi/swVetAy8gSXtzKscVbfDojqCDkDqsqlPRPB6tDI5fOoS4PGH3AdwoHKAynFgjNu+lfMR2cux
UKnJUDNhJwfojND1RxyAFdcj/z72/KfLN7GaOuUw9AOg4eRQivFOZ+NzDbVw27eyjgmGXYyKLMmT
A85ZLiWJtM4WsO7bOn1VnA43fghf3AROJyI1H2HgzszrZFsJrbMmrAaunZh5dN9AioHWtPq87bFX
tdnk/kLYgJcgYQZ0p8DVPgyj729sfVWdcTkiT61LZqBaoZs/aa7Ntz33at5EABmMNQk1h9woucu3
v089xx/b2l7Nm54nZm2cZ4hsbABYzCjAEdW8EXj493MbaITX5VPVOBbKkiiXskdsjnJuj4/N2vTk
//ZrvxhWklZjdMAsfSi7m3S+yIdNcyY0rtcP7VmckQ9Lnxy6cr6ptL5dhsOWvoYB/bplHGULeKGO
J0YhH4ftpqlSBqtqLJyxbxNEPQfm+EvXhJYUvXVf+acXeP7vL/o4wFSK1WSgYhb3Kh9v7Tm93tYX
q1rUgCnHyWFSqBOlHsESPhVY+DeNIEhnXz/2lJO25E28wlI770GBVnW0qchBOqxaBu3QNQ7TjTN/
gOpUJBs/ulUZmti1GqSjCfwA88eMCmxZQEVs6mp/VYVd4MZdl/PZTVUEcCwDYm2P3Otta301ReYE
yLViOn/UJfZ97PPR3u+NTRMNQJTX3W3nYKHKGtdrGRfVN8+vzJtELka78dlXBakDF3lwQPN9vfjh
gAiwi423oq7/UDv+qiyruBN+XbLOlMStfALP0HOH7PVy2lZB/qo2YyEIc48RWzdaPWTmhBbmn8VW
/9fFnfRXxVkO6H8G/CKHPDdPiYY/luYwq7d9MNbrd4qDfPAavDWHMr/wHIIcpmrbdOOvinNWtkwd
8MsHu0A0RrTLhbAntWnzShLW68fOCIlpXZtRdu6saj6iU4OG5qkeq8ymflmnVjcCGK9M+IEG38p1
pvufqracx22Nr6q0r5bKtkaIsI75QXptaE7bbh25NH7dL9BGrBHiDUvkJMArF6FLQ8m0sU9WBerh
/cWEQ+NIrE5JilUyvdjWIavq1L7VcQ7GsJX57TvtG+aRAEJvv63xVWl682JaUYHnHHLycAOXoLip
uYjYtoxYc45cUcUZehj3mKom3jeDAztwrOXG1lfliWJTMRVB6oyHKocnTsAY3KJ5Y7evStTzEFED
KGYkjMZhB3CSCBtogRuffV2jBq5iGNvuMQva/tTEC0QONuPbJiN3NY+KKDcCaMgwTPsqvwskaXMI
m7ptz76OEK5w3SHopme6PkOA6cCxAc7tbBu9zgEnrxZy8WAgwFXuEUigcbCtyL1sbD97t+l7d1dl
ii+yQITiy2M0pdQqgnx84DhUtrUuXz97OSfWBNfdPeaBWzzUTm1fZjr4Z3GN/z3XuatadRuo91FE
6xDPxaPreKyOIBRs7JnVTJqS9QG2rIBk3fsuutXO/5w7fb9twjure16+1SZfkinrNQyM2UIjnCX2
u6Huuodt/b6u1RwHvNXxzZSEeMIlzPLbETTituXLWhxkFAaqdo+eIUzSh/7l1sutQEa47eHXCiHR
RlBxDJr3LbM81sRL7HMoSds+yXUspGfOkDvTitdaJw+1MeU34MrHbfs5uapVP20XS6S8VY4micTF
MBpm1uBv6/e19FQKTD4FULcj1KL6g8Rw9yspwaFs+mbkqlb7to9wijACB4G29lGJUJQwML1tjJSr
WiWxBVF0x7PbSWbc5Lo0dqZO422ztlzV6oRRYkxxHRyXLsJ+jmozNEx/21UWcv/Xtaow/dh+Fclj
LjpgOyMbg0y7ctv+Ua5qFetZoBqHWbtTmXVsB7s7tE6+9XNfzasTPteowRh/zBtnvpgWoU/4LIbv
m76ZtVxo8ItqkeVI6z0xKPh09W4y7XLbW/3NNH9xhOFmdd0qoqqPUg7WiQUkDF9rzrbNq2vNEBCG
tkgG4R5NDMJ3E/igsI+l8bitZ1bzas2ioDQVc1PZWfIeeO53a1qMTWfbsDNff5DEZQRFiyPv/LkX
e3u0hoN0Sr1toeesShVboFfU/cAiVTrvLK9Jb6U7utu+9rV0CHbY6MqhdY/JGaJJEshyqJa23Pjo
60oFymIQoc3gbhbxjUhN4yQWkD7htpe6KtW5TfyuHvjcfbeTO+xXTlg6Zrex9VWpDibI9s4y5HHG
tPscOKUDGqAs623Nr+VDschqNMWcZHBEagKnkPPlSMLEG5P278um/3Eq/PdibK0iAv4YWDqj69t+
DA5mmYFJtkV/8iKMJ14i7VDLtr2ce2TtZm5dYAC3PmQs8TeOdGup0ch2AZc4c2+09OpzOXvtL+2M
+baSW7tNemdM8j43cT0UbXbVJDJGelm9ZfQ4rw/+rvNWBa1rbbctRrOjGozishNYHXZK5Ods577W
ezBtDYDMMd62+LRXFa5l1rPLYmBNHIynDo7Ic3aVtW2ztRYfDTIqcw9pw9H0rXYncJTuRkduPFdc
Q2el8DEdL2y2gqiK7lnfFrsOKte2AWQtQSJdgZi9VHvHWc4uuzjDP3k+4TWbxg97VeFmF41Atlim
CDg8P6eqhXwZF/OHTa3/RYUkswjbDcuUzrasgwVzn0zw1Nu2+PyLDknUfMkGCzjVDbPeG8prnmF3
WNs0VNI6l8aLyR4nPRk5M+2382wRCrvgrYkwO03b+n6tR4J9khVsddnoxlX3yRdterPo/0Ks//E+
+A8FjOni1dOjQxxS9/xVtnY2YHdjjCUWoAzu89+YpgygVM99XbytxKxVAQ8c0ysLItHRtioy4rGh
3gHHUdt2vtZqNY0yYfEx6nKOpOs6tBQ4VY4znG07gbVIyZ1GdxKAiY4zd+dP0PeB9uaL835bEaym
aGyz0+xMrC9aMQ7XXK11UGe6bQIraa0K2A/gOkwx5MpKaTybkN5Ee7C5Kdg4Mq/1SiY3zzpm6DnW
ubV87P3I+dUE/rTtxa4FSw6Kn2oAv3NEAB0cfKsCXKXn/aaeXwuWssIeh0F6ND5M0/uhcKDTgIY8
bWt9tZ4m5c4CJ0euWGuZ3bvBmEHLsIvcthdYS5bg/xskSLbeMejGMrqMfLN8D7HDN7Z9838RLuFk
qYSVB0dQxQHg4FYfQWd629bUvynyL4ZOaB6971TA+1q8gHe5zsVNAKZg272pab0e2ggb8Isk8YOj
32IeMnos9HFTjduWImvtUiuwf5m9HRw9p1aXZHxAG6umYeMHv6rXIiqX3ifrijVhhghI2vmPJLbL
503f5FrANCMJD4beot9dY/6IMKoDlz3E+eO25lcXP65HuCx+akg2mVV3YCa1C9s3CuZth1VrDVMD
AXtq4yoiHEWBfCly9x2Uh3HbRf5axXRGehFvWYDrMxtwQi5M2oBwp22DzTpyuRSuclsgNZyXwJkN
OHgHoWgPG1tfTa9lKoOSLI7gaJ9TE3rSTU8434ON73U1vcYZflAUMBGH4kXzWCkvues7Y5slT4pV
ueYav1KckVifVCzrSfiAlF70sJy2fZSr+TVNoiD3kwGgTCnEAbCB+pYXefd9W+urem1skgB6qzCO
6Yhozx2UdZQD94dbWifa5PVI5gEcjRTRGMckyM0n1y71vhqT9ue21lflulQZ1v0uN45RTk5xz7kb
dB/D3DTGk3X++tnzwmhUG+joGLdQ9oxmzt55dmb/2Pbsq9l1nggxOl+SHbWtrdvENOoPCZFbu22t
rxbHi0jyzu1n4zjUw/SZiKTsKvLEsmln7gSrYnU8VVlZzzAGXco6jpW6S6N824GSE6xqNcpHs27L
MTp60qgO5gzCbFqSZNOy4C9Uh2hwi8rIBuPoEBd36AyhLkar2Xb55qwFT1YEl10u0jh2hY6Xy1pX
9Xs7cit749OvijXOQYjo2DaOppfZCDbGEdCq1adiW0GtxU/qnMRTc3BwPnZ39zDro0+2k6bbCuov
wUoEUExgroxjPzf1dTLP6tKJp/9Ebv1xP3j++P56oEOE0+tyNRMnSIxKRseBOfzKwiz10Qd7/pZE
+FyXf9f8ql6rik0mcdnG0U96Ge8isjEvsDj1x6xOSGR3SxcK4abiXWuhkKD5Oncm4zi3ZJ+AOrRw
l0CA2db6qnjT0hXcAi0MyfZkXwkHSljD8cKmxSVZAK/fQooWKjDyOL5oR6iWV2S6uE8lZzrNpm0D
KUiv20+Ccia7UdQXXW9GR2kDfFRVu3F0WGuiOsMiX8mDQV5mMZAkAOlE+5Xp8mtb16/K1+llkpo4
my+8gLj4LgEBlyeZ2jY4rCVRKpkNNyWu8cLpWbtC1BsvaiW32XpYir3u+CgJjMgApXkh52IgtF0Z
7rMzNPGmsy5nLYwSSPuTNuti8GWGgPlScMHtZs208av3VuU7tMCcIh/ggFc5AuDt0N9Afom3fZXe
erq1Ay91ADedgBs7xr4CJwWWIcm3+WIBhLzu/KwvbKIy/Po0ZhKots9bLSA/bPxwVjVbS98VURbL
E0csAfj9uXrI7G7brgSQ6etnL4n44LucjBOcRWhisnjW3th+2VRR3mptTHaPGiHJVZeD7eiv0lTV
z6or3hJfur9v4v9m1PdWFUvWH0HnFjEwydzZ8bXkoAtAnNdBvipuZivpYRcpeEDiuvJLz7kFi2f4
F2T9zdHzaNkg7Mn0Uw08NtGWVQ9dF0Zhd2vAiR0K0rVm2wNoZiSKALRxzsHsi2m2Q2MmtOMKMCgZ
FTt7iQJxVOlgZ9+Nya5KK1wcdzS/eOd/MrGATOuFPMy50VfwkdP81ks8YHAy9qv4Sw+orSfhvWyn
5r2o654slgzunUPiOuUcf4dDZcYRqbdWqX4aJNMQKzEF/RQ/RVzx10MIpTnhoytnMlhL01HTDfG5
i9vsWhP40t508gzm9ACh4LYUi7/AYEbzqR69mhBcOPtTLCayEYgnaT7qM3T2As9AUV0Gfg+4MO6G
fCj3g9Aw37m16pf6cmmcANG/MJL6s1VpKKV+aQZ1ugPl5pIaFAxWDR9+nHz/Jyxski647arJUO00
GTz7wcxTdl8lSHev2RHUHsf8sZ2fzf3lQJtg5tqaSLzvixYyqcPRrxUcU/I8oDSHaI4t8hcTHzk/
OV2zEtUhjsaovFNz0cmHhgBcWvClYZAwpqUVyPkQ+0xF96otMnUXWMugYa7bAo47d3HlfOxa09fX
i++n+kFNeTVaeyb4crlI5Czb27a3uY8KU0hDw/slABCmdx3ZhDGxttMSV6dEmNL4ktsdyCxYgd3k
JUSDoR0pOWGZJCDSzoed3O/RI9rNuMP4NttgbMFzcWgnzBk8ejQVnlQX8Hl03O7qpTUkJOPCj0ht
MG0OCr4NNkjTpz4lMOOpjuBuk25bATtJdw7BqjjlDXCpyaVL4JP7NW0trX51wgPGeEQIvlgFaQ8G
/2znJoOaTmrirzIviJVstREqrPGmIMvP43cPMCdj8KBiLHv/l2hjUiMAbtekXYXkyxbGZwBhvQQg
mCz28sMErGH8dISn8z0uiK7eJYoM6oNdjfVUXBdzdi4wr+6S+oCZuAymfVKUQzBdO2lpm81RQZfr
ioMRJJ0tdrKHcF/sPT/Nx2eL84b+sSMxrf1S10slnssmtfTRiiob5jXcXuiPRvupV6z3BoP8G59M
zr2bTW5FtvhAsjGLBspcNIJiaGov7X6YLT35s1atVcV0cW7OVwWHPd4NPufWevTr2sPOy+5SP+Su
m16NZibeBVagnZ+E8rRXDUKJG9vq7Z1de+pYuQAizBTSfpKm5KY7mTnGP2MXuCXpg0HiLWFsT0kd
3U6asLGbscsIBOh3kxMBNvvcJ3yDGRF/CcDSq2JucoqHmO2y+dgymDjloVGTR0IwOkdA+1rF8wCI
sVRQdPeOnt3xk2uIdnk27ChuntrBI0Mq7BKOy0XY2063PCRmxOy9J9xemMVOk9yglpDBxpjqkATN
OCXDwckI6SH6cQAtdIH/0G0jeNjRVP/CC1YBXoyhd3QVinEgHn7YObNvoYfqlaq/pEUX+fZxYu0H
JB3aTDaUIZjZHmzbYjg1gTFihi30GYbgHDySsjC6X+zZ6GIrDAZ0ODzbOIzOL90Rx/eQJq1ffyYz
uzTz0Jmcqr+LCNaevo3xoFDVEMBUpRfQw4cGpFBNTBKJGH2Sp4SBxK43wbybGxjUhHmZYjBD7ZA0
NQDsjex02mnLaM3PE9Ex4uA5mev86g32bGAZyzgo9dHLuNI4msJqSXMYVF8QUJFOw3KUXPl47xNc
/OI7r5V0ltCffJmekchiDN5NVeoQqdAm3aB/Lmqqja+ASQn6CWOrLpwiNOJisvqLrK46uOcOEUTx
vZvYRr0HObgQipw6HbMLAD+fpMt6jH7OmR6Sh8yD2n9fRlD0L+ia2AGm5+Qmrj9f+vETy4JeZaH2
M+ISw6TNi/HSr52lJgEv8EcRk2NB8lZKOPhQWCPYdN3HT+yOy+4kGoDKn1s9OgWcQpkmpKXrboLE
v6vGSQwPfc2odNuqBOi8F6Mfgazqk8sXazK187AtS/PBS5yOmDayoy0VVs446U9G1BNL88BOQHGd
0mAfU9U1eUcL+dpmW03XXGkakjBLq2j7C8TZpjOHESdpGoCkKOf8u9STk0rwtwl0+31SN06lSKAC
HpNh5I+Te+X1DQN8FE3ON2BSusj3y6A6k2TN3GsqNwRAqKdPre8F7X2eZaosSMRSSeYDkB4aXxzM
2DTSa6ssRDvfj/5wvjkP2tmKF1LsF95VWJudblKOOmdB4EppGbnKQQ2TTAQ8sTpvxcNusY3qoep8
8rvDaF7gbx8WcoRgPHeNJBv7Xtdj/CUySskCYmo6a3o2+duX6EzZV8NPZxwDBF1TaxYjuZhT0Z0c
yydYMTZENNYhDLfRfxS9iWQ1DsiRC0KuqDgA+JVGyzDXx4orsuCJ8VJYcDCdNDCOwnL73r1oXELW
yXQsEmv+PjN8NteRlc3iStXE3X8o9NIOt46Yy06Qr5Sl0mYlsjAGwAenHJfkCWwkH8jOajvPbHY2
CXJpSXqalU8fmQOU8bX3Zs+KQ2XlkXcRq8BOnlVATvIHMLMgqi+c0j5Ha9barYMbKWo/dnd9X2YE
CaYmcTqnuYALGeyDwSwqYgMNBqfH0fAGhmbHqZ3inY3UiqAtEk3dh4Xceui7rkeCqtpZXRcTe9LQ
Jz7qxtj2ztvaoh93WRKXmIg807L1+6AomfjDUiay+2pM4xA/VypyWvj/UN7BvcLld9WXIKuAioTG
qJX9yRwCZUPpBVwtijDy+4WIrQlMJ0Khdikq8lZ5B2D4w0E7s7qW7tC4j9xC28H7dJG1Js7Vscya
I1u3TgsOy3yX9lxg7NWV70RSfdRLL4sfnpWSrxASgDkxUOigMd0f6DbLYSLS1tXpp3gmnBfMpW+w
UiKVQEY1CUuJitKQeS2xPra6BpoNb12QQxnWbtfxaUVz6sUXMmXVa+1ScInwQMhiMUxcHOBCSCjs
iGkHbJzrKrpMkr6lBzNiSG9YoTj+R1szNB6rxTwTp4oFmtjnuSR46zjV1thkIRk5dvSFhJayfeBR
ZJzABtB5ez3Cz7beuYQWGWHgTq4ZekSaEpobEIqqdwpMW/RYRs7UXJqT1tZxcXg/LM+HMnjqvGRq
MDi28fwFLHaTkR6UGHZOYitZds6tsVATD2IGd22HVQ0MtAzR5kuyFDylO/S59VzGSjJpDEUOZJ08
Syc72EEbe89tBkiLgAoizPn/c8VN8omU3wCa4xx53tWk/FJ+jk3Gkx8LmcLmQ9Z0crhPytwe7iaD
9csVaVUe5jo226N/1RVt0/0yq6UYDoKsaqLjht5MSlDYtuo/ZxW4ivd2TSrvI+lkNtTlElvy/DFL
26w+cTeckN4D5NYrPzaC+9ufS+6bcPLtZphIbbG4sBw/ZEFtsfwf4rGSl3OtRgKkczLBsJmmidHn
oRlVvXw2+0xJptcszj+ODCL0D+d3qaQPJiPiLVDPdX09LcRZfhNVpR4I9EvljddDZCUQuRfvprLH
YmKnTRo8kXalhnzHfqqRt0YWZNkXCxCRus84srCOjaIOv8UkiHTuLpNRQBbsZAY2jknTeR4iwj0e
Zlz7E1ut0RDyVAiYLpdciPvdh1JbXfJ9DhqfP5+hPpvvvbHQ+ZmJPXfFbWzMqg+tOBmLz/bEojOs
KtcTl6qKq/qmEclkXwx9mmUfJOksRBkM2WzlJ105CAMN1nYf+2Bwq/s+GgaCzcDjGjXZyoVvfEiq
OraeM3Rj/QUzXz2FIN0Jk2Fa9PgqTWW1e9ENStw0xMoEH4uq0A5jti+rvZn2fvU0FU6vL+llsmLC
dvE6zAS9y4rswWhJLmjCPosKdRgk6a77wScZ69GIIf5fNUPseCe1jFpjQZgCfWfrJVuIOF4YfT5M
wTzJXVk0PcD4LobEuxCc0l8LMSbuI8i3fCCJuvB0FyPm9nvnMeuEmw/70QH3RRCpJ8VFBW7ZO4iq
HWIo44lyzpmnSVLcsOr0hiuyr4kYyNueyE5lU5tX+VK4EULZRbEp9lKyLaMhE2f8Y1+m2XWak5KD
3MUcM6IX5q739xb7Yn03LLIiKTtZuOl1E13mMUEPnnZPHshw926Svm/f5IKrk710DVUd1YTNywvt
2F/ENXmKWfkjdnO//dx7CFTvTW07Mxs9rEjufVy1WXNo2q4ZbtzRcqtLJ6o7RnuzH8h3J2NlusEp
Cg8iJKnFCb5mZVpNR7JPh+JDRv2eA70Ws75obDY/9+7QOhWLKp9bxYGTJSvIb3VWWMvd4NLFhd71
xiQsdSnn2DGW/eBGKZF0kTF7AWhGyzXsTReFztpyRUSLaZTKiS+xthBJHmSBX4c5t9dfNx22rE1X
NakJyFeb5FJPor7mkl/cZUWZbbtUWpuuCLnpPVZIoKXLpA3H1qw/zFgA3hDL/uF2YG268uTS1IVd
jpe1m5pXFrzmT+e18hvP/lt09jfnRO7qAFBJm4gDI8kuS3Kr3fgA8P+8Z3Oa6FIitxIhtiYV7zvX
Mvjs53yRRwHF+DkNMjZZqozlXcqH1HGwyqJrmXYOvOk5hKo/20xBPjbDvUP8Av9DWzlxdGGdI1lD
lVWWF0a2FPGd7/XpcBUPqZnwWbfcnak+nd/C0pzPSf/uD1ydQDYeq8RYTeNlQE7GSLZX0E2nNjLH
X6XozGyfgTR56874T+9qdR451ZltDO3cXg7A0YwrnZYBqZYAjgTc/3LhuCYkhcSRe04dDL/fcfPD
BhwVoGkQ2DUvYg6ZK8b2YMrOaI6TjtrmFBD0I2/cISIVuyrwyPUHp8uMAKV03eiivWPX77IU67qK
mEr4tG1bNfdoIkecClWUsG1Ai15fnSV0JZbDKGM7ffg/1J3HkuRGlGX/ZfZocwiHWMwGQOgUEamq
sjawVAWtlQNfPyfYYzNksY3VXPamFjRmRiTg4r37rkgzks7kplB15oQGUTFzFsycO8Yut2ND7Yj6
0eensu6ZgfiFPeGQTiJlVIicNpbGfdm1hOEC2LQrSenkCy1tHRozHkCbMtZUPx0tV3nTXena8ZiT
StzPVRr+sZ3/lY/4f88k/L75qh6H7utruH1r/gc4hV8H0//gFF58lW9V+vZno/DrT/ynUbiOqbfp
CM9zTdeQtnuln89f/fC//5f8D/fqDe7ZJDILS5dXy53/axN+dQK3dZNqwaS9NbAZ/38u4ZbzH4Yj
Hdehh5GEqv07k/C/kl5B7GiwiMvjQ8hDAFvkK/yZurs6UdmYAwnx0RLFDu4odjXHYCbAGCRbKdnd
2p5UH8Rs97854q5znv9/APzxyTwVA36elFeE6Rc4H+g+JwIhSQNy3MiAcBIh3ukJImcTm6T9hohN
iOhjC+VffTmW9W/utj/8r/76+WRQWNI0PcOxEZb8gsgPtFV9Y2d1AG2c0K0VXz9isG30LCDcVPiE
xnyRqlQZZNSsepAOjV7vhl5Yuz+tlfN/fuKfXUSvJ/ov38MxiKMwBF+G5fHLPGwSNUxdEkSCLFvl
SZh58p0w0vk4Joq0iH/+rL8eutdnbtqWsAzPsiXJPL/yd5u5mVeCM4mLLSNreiIezQ2hnmfaLbzz
azoVSZvnf/7Ivy8wkncMCUHCEjqhO78sMExeFTV7lgfDWsw07b2S+QGOtVf6Ay4Du46murlz1l68
//MH/1fP1cL9XhdkWXiMIP66svvKdhaCi/JAq6jj7myVkdhrqmsKHYXu73TMf1/NWPpL0/BQoJLD
+be3uKTlqPKuCPKikKe+7D8zaxzGLdbtvjnpOZzRtSOgnSjn3+yj/+IBc4Kwc3WHSs37VRTbjIPp
LrlZkkxjyxOAOdbOoIlhEWefZad7ByBU+a+Gq3+sI8/xDN22XN6o9es0CyniaBcm6C89qniXes1K
zTipfvMxf3+FYPGcnTCP+WH716FcZfYGRGdVBLPkeKDtp57D4GH9XKuEqLB/Xi9/kGH/uhF5fHyM
lBZnL/muf10wjqbnVWsYdTBlVvbiTKUdB6Uuxp1OR9VvVGOD/g7kiZJ2MpqkZM7DNfVpcZRG/G0F
RlgmFTDYP3+tvz8Dh4AJQiZ0Ni+q6V/2T+6KuB6ipQ7GpDWXE0yvJagG0u9uU8L8/vVZxIXDjIaz
CJqa9euHrYuwEhUXnInNLE9DK9KdZFJDrWjNzes//2HXL/7Xx3293HAzdjkZiOPihvvzzWNzAmXs
kTqY09HbmdnMGipJA29+Q0/5+850dE558mx03qr4Vb2MqFjVaRXXAal00y2+gsVunYmXKlaCMnxb
evGHQEr+VEba9Dt7xL+ft47O8rVcj6uVy+aXMwjcJR5Uw9+YMI99Z3y6Lj5Rcinm/EZm5LdjY3D1
/Ovn6hiWZTicCu7fN02rA1xWkV3ir7uqs7YWxQsn779Tu3ECwD4Fj+Ym4dgz/kaSGgnSy4gZBfbu
dO3sWll0GzEKPebpGDEvcptHnc37G7bzH2z4v6wZzlbHAYC8blQ+9fq8/8SWrztt0sxJjYFbeIl3
imjT9wVu06RTJ6tLXNu6xLuJKPR5U9UjC4qYj/iTbNBq34tp9Q4M8HJzn4+Z/juO1R974y/fjReN
xMw2ybay/l7PmHXuDQvgWADkUO9cQ2TTLrOveKOOjQDRUk52GlSVnKMy9oIlWyuiCKaYbbzmX6nj
tVPABLbFYdQcf2e388cl8MuXc10hEI9dzzjb+uXBTSolN9Is12DQM/dbx6j8B1ORa47jUqSXNcP4
9TYtNBYmdSJloL52ytgsK01hRYH4TQJ87Q36aif04sk4Ok40zxurG5047ItOLWGzNhzJuTRsxRhw
nFqfbHu4AbxGWzG0r/LPumMxBZORM6JaFAlT2xl/7CYgVJQC0GqWvvdFrMQtKiP3ayr16toZ2lm2
VXVbzNvGcPn/jMUgZtEQeXGMFxx8t/F1b3WCKaPfJJjQ+d44PKhOT8/CjKqtUaZYwWJ7V3w4erEE
cB1JNXWJ640Di2cSMS6f1LnOV230gezcE3mXLTPoZqIiIgDLzV8zO1N3KbZWv7Od+fVw4lSnjvfQ
IQrd0/n3rwtaFWRfw1qAwXFXTNuyCsxiY4W1Pf7mUKBj+KVOsCyT3284lPueqZNO9MtFwhS9G7yO
9tOwUjt50wxsdQBDF/iA+F4wBl27HjJApaebVWTNQAC2eY6IViFyOpqIamPieWOjoLqzq7ipwtj2
kvPar9siT25MZWikmeHl789zZkEVMKIHdBtrG5psPFLUS2ytmWAXO2MuDdgM0dpt5yH9sRqTpoEt
Rk3Qz+TS1s1MmoFqxNvcL/tatdl3QSBvRxpyPj+mDAZjn4LH9V2eZh/AlJ/8Huu+LLTb9nI9ElP4
7SDmUeQ053Y13OkmTTG+hVdjd7tsEJGC5JBw9sdjZB45Dxym/BbgMth6tQZFms9iE82uc5kbQOW8
SAIj1xC9jYkmujDytLbZaXlj75KEeGHLkV3t66O+fjPj9NCA4a1vvHQ9sHoicYE3VdHvNNO0LHDY
mdBGrSinJ0Huo4/cuQ/6BsBxHJbsgqSb0cvAt1gwMbc1e3/VMR0F0RFhJov+EomleWgtJ380QBW/
GI/0pe8lbe/4OhJtPSB9UO2iMb4fSQ40d13hXkME+t77ieNyV7PVNPk9miq1BLW+MrxNTeUEkIHN
0e/wbjyLNGovupyKg806uamgbxy1wdzaSNm2HUTPEw9f3FXg7UFjadkudcfeDDQQkm4TE97KpFaX
X0m0/NAgEtJKjrP3vWNFPSSabPx6HFsmXOlcE4Stm6+DaPX97CHTZdzyIqvZOBMT3+NaanzqWVxt
shTyLZJSDXCjXqZl63WFJ5jxO8Yt5KbsVJZSPjSePnf+OsY246wM9gcf1v1Ui1O7Qa1Rmu6YeOn5
XRE1HyTNPxKv4vpjZ8zLDvrLavrWWqwFQYT6C+HtVbyLYsNAKdiICxpKpoawY0ItBp6N0/Wjmyfq
MUk2Yj+lpMHl5vjgFM1Alq/X7pgNr3lI+1YzU8zcwGYhDiGnVi+DfOQJZhrK7V7ThqPuuUO5uYZT
RUGads6THmdPiYHzFwSsDvi+E2YSoiXvdwTiymyzDkvxrVfDypPMZcGJEV8TbTQL846iHs/lqold
oWYRjrpF6PtoqyNtts3mTl/xa678OusecYMf/KGY/XY0t4lYX7pMvmR0jqTqQUXq0LHDllebmXuc
kbyn+0YyN/h1l/m2aEedRE/itD+NzCONtKwZl4W9Wal7uGETVKAkXnyVm2kQy3ndpAXcjTVX3WaC
InxJcDB+dhO3hn0Rm8Ekk+eKzL6D48WPTTu0l3Fp089ksstDVRc32dATHyjj0C4Nlqh8a9T6Rmo8
oCij0ukHlc6nZ3GxKW1671Rrfc+WFXUnXctBrUYeTFP5oLz4Xlvq6iRaS/uWReu9VA6z1zh91dfP
rkqf3dj7ZMilgtVdjouIbzmgYjgj08YZ+l0LSB96dlttSDB4JfB9CqBr3etaD1VBMjSo1mccSlVQ
CnWKbXVbxVHBTVo/x5puQnTNf46LDBvXePVk8y6S9NmTs2TiWttBObZu0MfqjcEcvL68WT6o7YhE
XJ+gL4it1oN9GLqW+7JpKiYvZetnfXzTsL6KhIFbpz+0UewGCZfuDSNAEoMaQroZzQUd3JswsfV7
Rr+8nXVSMJ7iG0pPAiOLGoinsY1wrhftrhwsHMJLwl11yNh8gpBHZScivE74UfnWlg/jniBGs76r
dHg7ThvBFjMbhz7I3GtVrvmVmT3Fs72jzFkpDmS7UeyRMS1IvSc+2jDZP25V3zPYD1BrQh4y0i+c
bq0DlZt0IT0ZBJNkuvzMKTpApUtNfQ6FHL7LQa8QnhTNjVUTtWQRbaw3KV9dad5ea6b7vNe1YNIM
9Yil69UXu3oWy3RiNMuExrs2GHE6BoZsGUyTomi4tzAKiJxpgepWvYHV41nMUMrTpPffqzw69l0R
7VJVQYaxCLy0AIqA+bxASmWGMTyxTTO5/V3hFM8kBtVlQFYgL6Z0ntoV5iJkkWcoHltNxpeC2ouA
YlNB8psveeYyUlqmgPM1vtFaOWyIDf/oDTJsJ4PTsKocEu27uAwqrZehZ+TxbdY0H0bSHZEIuEdv
AMpXRfXT1caEINgy/UlrmARWEYmNu9TJJ6HW1akjcHbrQoB8hOpWPK9Ry0vBLpLKRlsZvsFuhfue
hHmcb9dc7KiYdxAKF5818YXgdWXVAWiM/ZLepsRmHrpmeUh0a6/P02NZNTfD2DxUvcq+K9Ve0jiV
gZaQIWs07oe+FPGmTgrzsE6dAZa1kJyRRrmvt90mKtCNJ0N6t3IyP3Tt9EDybuJ7s9qZNEjaqu7N
tk1Y79ZzndNYuNjmum18zvLk2GryZlXTxUhaDrlxujMs4GyneYJiQrUJYrHP5+lnvQ5MsZvlJol1
zg3CwidjlP4cJ2SSauKn3XvNwksxzFNqQpySxnzK694mS8EwAqOYb9w+3hGXXvlUGM4h6tXFrFj9
W50HSZo0L7wcXp146kNHWTuNA4ehbpXkdyKeS98Utm94VfVM9usHXU3ik6gya1iK1SPmkaJmLa64
q8TOctf25HJ03roxR++Vw1sGWOv8iKY0xTEUva5v2gwFEi2+0VND3FqKZGijkIGs2p9xrgFYTD/L
BAe9Ge+OAAij9KFjLX6SRhjITdHkd+ugQeRfoqCKMkKj000r8l3iJgHjTP6fIX3IDQ/aTBX/9Eil
DmbNc4J8rT5Fqg2kECVIiMfBd60q8Usr6Xy8ru4r6mnIs9GTXbU3UAsBZwy79kuveYtn/TTFnron
dnHcy9jSwyxp5tA02MaivZ8aO70tysUJUH/d1XUZbXTAhqLMD6J4ipx4H81LuEzNxmr1UyoSqMjZ
RsC730VVNQZzpAm/xfc9HCJzMxXtZzolH7BtDvH1WSf2+iRFR4TXajmHWXZ50JcMz1pmg9vOKHSC
xRvXb1d71yTp7sqkQd5tnF2dVSceW2lF8Ef6HWnTLxEd3JyNAWOfsz4nx7LBYtHKmxB049MopmOf
1qdVaLtOQHthiuP5PcKnOF+2k+My4a2fRRl9ZpW1lYPcgCJtLHJH6tp5nGV5v/ay8Ncyf3U6gujN
+bkm1ywZuW0Z9WysybK2A0HsW9MtzmCpBdaaU70xSnMOWrOwwcPSiOqTV+JJPayrrL/Lspni3YYO
k3DeY/m59xQrIa1MaMLT4sdz99i2PY63WrN1wdbYcnyJso6/iYEgaUeJm0ITD0bs3Fkl0JOttBMc
vAyPyXw42gumTNVkJX5dxCfNIsm2lusY6INWlT6K7R8pyM8Gx2virAdThlAGznA8oC1XN7mtprup
qj+cBVsZZ86ym9qlOqey/uaW7dkhbPp+XO1kL+GImYKoEKdc/c7Q0j1ceO05pUN5il3v3R4boCOH
2V774NraE3njwdADFiqIkqnjTrSkhLlPjvND4NLmpzYs6tlpdaim623qQqEzuBQot6dXoPa3ccAV
IuqcZgNr9AlavOEnurGt4Z7hvaayo1uaTO3dxyTRHCCO9sIs5+LEqr4TBmIK4t1+WLN2xLGCPHV7
TELG+g96Hv10+ihiCtectTwtgj5SBKjbzoF6bbdkst+i4ZHMP2QRgp/fp9HkBH1tt1smL5e6zd7z
brTJGE/u66ag9IK6qny3b38SC3wpe527AEjJF3bz0mNUELRL81mb80UnyfLQuIv5rOmo240Z36si
ipdg1Ht1nOb1fnDkAOs4nrYyzuCntEvp+G7SvmXleGMUzW3KfXYkHiMKTRqgkOsrFT6wYH7LsltP
ZHK8IlC0g6pcOPaoTlZO1BusB7EjL3W72kdJ/YF/oDoOgzcETpLet0N0X/VQladx9Jsy83ZNPXAJ
EVO00aw5D/SumX3dJZS+zmGOCmPtNpBAojDrct33svIFyjnOPooTjcMFdrCzWUqtuinklStsGuE6
Vs91qX2tsnXPgnHoLZbgy7F2WmNbprxlxRB1U9h4MplTuxU5vLLZ2DEj0l4nGIiBXWg7r3TYQO4c
7apCO2duhYfC8hJPw0vtpRyQS3xwnG6H2yVEHA+zJ2XCXukv9WgUvgH/B7XFxpPLAMW3ktxl1Dx5
mTyMnvNUZ8oKIBKcWyG/L5V3743mfiyFfugIKgg0l9SgYpw3Wdw/W6v2rKetOLVufZnd+KHV64dy
XFI/X9NXMbU78oVKf5XWzVTUKoDUdoTFemT2v3Hb5laJjg6FZoabe5sMiiOqdrYkhe5mpTZAGodi
HXTumR5xhKwNPbDdarkxoKRv2sk7pGV00a0qDiZH5YAn0cFryq1ZzgTaly7sWn2jdPpbRbxrNOs/
h0Zdty609ASy/MYpIHn7hc6Mze8iQ9C+1ig8aFeNvA5hieHIps1dN8LOmr1nesfh0ROkFwet0PIy
1BTMKV/LsqgpfFMX650sqKcf7LTj1l4Gr+j3Mp+S27bX8ouK6/ZnX0+cfVrXU0G2WPjcGUVXA2yl
g6UdIwX8E8SEAH8C6sgXbSrVXhPJfDeYGPYj+x7VS1vL+r5JXREFQk+1Aje90ThHDVzhsNMnXHzx
pSs2gzRyN2RLuW0oengAzag/1VMy6jejHJwnuxmSswHAHI7xcr8a0ZPnLhcdsP9dKWWFrYu3/twE
2fJuduv97HSmnxLtcoSmVXD1E9FQbAXC9FfFA2KF9abv4ZlL85tMF/J9RijgvM+e3iFLbiMtflKW
jk6A761U8RDRR8PdPBuxdwETroKlg8xfevJeJQUoyFJnt4bS8iiAxhW9k+WV3yOI2EBByIOsFkEE
3SpcWuu97aBrlUY0HwrmxRzt9WzxQ6sMyFxHXSA7LhkymI6rmcWbylb1PQyx0zRO3+AQwrBvxfjU
OcZr5TYvmHSBiS5tEipR7pKoByOB/YPOQ2r0IhH8zzhbT6k30AE4ybckly2IJMzDPcb4tl/08qVY
3OKxbOLvRsnOZZHU0s/54yytNkO4Z6ZPNdiiVamrgYiBFU55HLeJGSZTN4dlXO2dfjrghfuQjub9
gDQzTJQRnRi5v9cQsHdxuqjHpNFKjMTVWL3Rr8VIqzr3XDR5u1WpWzzE8GGDFaJ+ugyaZL4wPwBa
hkvsHpPZXs9q6qGTdvGCTgn7Dz2D8T1mSXYjqlg+stPf+k6dU6r8+8rrstp3vTrfZJXSnutiAIWN
GPY8LkO3HrgeO7/jgn1qSno/eNTZ2XHG5eis3rdVVNrR1Z1zbGbfLF7IqbaqepM43vqi2SUrggKu
3/S9K56Lmi5/THJioZKhfPZWQAU7LeWjHsf8CbaerLB13YMaWi9UmEeem9VLPlzXsT/kJKeXsbja
AQ7WS6sL95RAy73PYo36XKrstnCjiZKCyToqHHKhWqV86KYnMZeoSBopfRc2jUh0Bvu9+sic/pbX
wlRt7t6YdhdhJ5vL3NbzW5OASLF1tqXyWvA3KzkxMqk2XduUh6kaRuQzRblPp6jZ142cnk21ROh8
PPs7JkPGpqW4Diip9K2LCAUqDIkEoq69C5iSG4gRjwe856L8saGx2BVL/kFS8JVMB/sh0+orczt/
bhItzFeUAC2swKAtKd3SxDRDEkD7bMfvtevHmAQBLSwNu7sdmhWoCisT8WzJiFvAaNLGj73sFXRk
AUmxCZJmMq+fjBQREJk8AGfaAu9oGM+LSelcSLs4TBAzw0EKlGttp6btBE9yvzTSCRWWBh2HeaEd
6sXO7rrSbo4pZEDE3clSb2vbjIPFjeNHR+TytsrGG600ytA2ZfFaDGnyWvWZVL7ezwuzNke8GUne
bT0Q4y/XEzwR3VQTVqpp9+bmLX0Ys/Mi8bOu1z+aK7pMn0TMUh3B2ffZG7EVKIMIwFO9kBTkL9R8
lIVqaWwTSvY4ARq5zkDuTq8szbnUIq0qzx8tFtx+6ToQCg2kmv07yzGIh8x7W8W0oAhs0BhRWbtY
3Bz1JO3qwxQNSQUyDZ571Ac9tb6GAdOqG4bsXeTbEES7Hxm/c/5ueh2Hvp6js3z3DEzKbsQ62OmB
NdjHG8Eo4aUvhz8mETbH2tizfZAFuI0IuA2YPy5U9xC5R6HvWli9Ev63Y9e0O3acPorSst/jMrbP
qLxWZMB/jBC6Nu+zA2XoYlE5VP1+FGnjXoqJau5oeZNjbqOhz+d9TSTMt9ou9CSocpv/oCZlZoO/
KCb7ACCOlh0xXl+6IFlG00yC3lCWOs7dUpR3ULTVuVjGrNuaozD3yTTZXtDJJKKPAmsEw+7KRbyj
yxJBWQq3/sKUtLful8m2SlJIS0syHoPkF7bxrKltB5W63QPFl1OgEltoGwaWpedzRRHVhbTBy49m
Gg3uJgNJDTsNc+l12umrdkHACgrrtu8lZn+EXOy8uXlQcz5/x1vTF57+oUFhg7B23+WItrreBgtu
OE48vd1PwMqXFYg1dPtEP/G2XxPK12Qav9xBrBv45OtrX6Qh9vaNv/Q4lecrmB2dFTjDBnLcHA6Y
0YVLBtBybd6TrVU3Di3ljy6ZuzgQKAihZvf6lu49Kv3JXPMg7j5Tkvsmbf6hx4N9V9uT8HNPEboQ
t/f8CLFFMEaeCIaUL0Jvsj0aznd3sLijk9XZt5TVm2ktktEvWsM5okZZoU46Lq8YeHLTd2YFTpdP
2HDvLDHU9gUWteuEmTdxEGDQvex6i1hYH52aYovYbWneYC5YvcfWHLdBjjjXOrb9XJpgDNcR61af
jQxrgj6leSeYvnPDiphQ5deOSRtCfzjCPzSQW9e1u1g3aZst9aZF2U0sSNek1cacW9s5VanWFz62
41W5ZcG4/dacJiVOTomM8j4ixNPeG8R+OBtEuh5N9irzW32KBTaXjTDrA683Xfc6tOQ1jNTA93Yc
5EIc78wo9jA44nlbt4ORXyiNVfw0FEth3mBNw1FgTxr/LhxAri9E7Q2h2fSovdYqgr/uRcNWVV6f
bBNpkR6MvB7H+LrLa6jZ+rqYj7mJHOHkDbIv9li0r/PeLWXetEiArsfE5GZj+QOSdJuerd7Mytu8
ZZQTChK6kGKZDbneSDywgrr1bJyV9vxmeOtRlxQnfUA6PJhdex9bHa0UzozLUdYlV56V9/es4XXY
dhh7E98AOWGGsl95CB+Q0PmelvT7UqPdKwpgjHMuGoT7ypuvc56X9qrV9aOm98JuZmIZU2DerXGV
Hpi//fSc9RtXJt0Ulfap7czlnnN7OBFafaomt9iXiWfvoChc2R4zuI0phx1OeisOHkkd9FpnBXrr
UfsQRHZIei3xu+vAfVHMsgJpj+bn6GaYAnlJ9D2qjF6/wmnJ97JPk3nbzxCR6Oa7LtsDPVNETt2w
3FQduUaVnbIWZG+2p8IxAX2SwvbuSrWovZG6Pd2Vh25llVW0iep8yULWMiV62Vf903WUsh09LmHV
5R7L3HSrDwQGywYF3E0c5fm7ivXloumecZn6dE532Bl2AfT3+LAK8YiBFDwfKdItlAwbwKZwUrAu
IhSX1uu3Gg5Tx5Qjoj0qOq+dMRZfRaxlYe5F7aPRGbQvAHEWf8myzvR53Q+Pl/aYMDL5kafVHIrC
68MBjWOAB3eh+6LWeKZL2lC2LkBZayes/dqb6FvR15wdWtKzw7oLPMP8ZlWrkQZMZ433ArSAYZkz
GCFTjeUZBY73kuRoQnPd+W4iEAhnvXQ3pZqiSxSNjSLyZjlreiN3ZgcdzjGq5tbtOgeQfnDvc++q
0lyAsRGgFjkTSVRAB8jRxc61c+99HothhzSmvtFnOMZmJOAbg0zSZkvDt5PradcmL4RqmCenGd+7
3Cg20PsOThqpm0W1dsiNMdx5g4NXS1w3TJU6sr3SPI1CvTWWTd5VV2w0M6d6ywTR3BSyjdJQOqb1
PmpJPKKMqlpEZXnJCstne3lrkefOfhZpBv19lp49hnXfE2sZvs+FyzVhiovGb7o19dW+H7FYwUk1
rtajYFrshZDX87uZKmTbaxXqQtn2l2pN+rPWjcdMx7WJEcrs7EEOGM3JzgQQ0jOJo2ler+Zrcg0P
Gxa3xcRzqe56Kxb7zmH277sQKtdAR2q6KzNRbGzIOTEHz5r8SCLb3WpJLZBkM8tm7No0nKvuCHmr
UeDDiTHAMzNOawI2qHu2AR5SIkVF1CTwI2gsC0pA4j2O3WiGmH2TgFhKJORVEiF5LQz6ckcrRBDP
1YpiTLSohKbu3Vlwd8zy6WsUldfSD60H2pU4wAZvSEOz1MShKmuFqADQTOaePOkpcFW0Crmz2jm9
qjcj64KhwPza9I3hhdHULreGJ+RDFc8UHV1TbJCCuneANK6f19F+kuueHi3FThWLvUaoBygg2tNi
V8OlYxBG0ZrWW5Y+bAhPZNu2SM1vvY601heRNA+xZBH6StXOQ5Qy8HfrrDh43eTt0fJH+zFzAOFS
L8xcUR/ZraimkvUV8hxAdgy8KDK7u2hW1KOJJWfAj/ssfxzNWf8+SyO+k3mKysU0ErAa27g3lPeS
21cIVS/LbDdKPQ0FIpQA9l0SIEEpadt6Y5+nq7mLknw8r81YUGGgq2U86X2Zc9R/ljmuIFk1B107
jm940Dl3hMG1vd+MEE6dfuRzGOMx21aBYAIeuLORUNNkxRHT8a1b4DPBLHtrtdpeRdV0QIOxAojK
o2HMRNQ42DvgHPTaG1m2gTfyXJb5hxxgldQaCrelsXxZiZtaeq1FpQA9MDI0yqEWh0l4QOWw1cpr
aaNpRVgtVUPkQq9ucjpudFQqeQDtrk5KFA8TRfPklqkd1j1NhDYygTRh2R5rJVincqEbjkttSfDJ
bdOtN02E/9jJwIvgOPRmj7u3BKcqpvVxRWgQ5pyfm2mOdVT1Pcwp4W3i0XpyRPZeQg/bSldHVoIQ
i7JLf0aJsQdNz44lop+m1/uNy7P50rBTC1JzTq3ANpfn1SUqwW/SGYYgmeKohlPcd47aWnrfojIq
ASWdJeUn0KuF1oS9SehG9ATjzCXmt7LSToVGx1yjOnxSfTMcDcTuJ2Sk3GbJmON9USbg7Kq/x2cD
0MgpuoDJcHJyETYHCbzMO7dogMlBlhfLxUiLaaKvaLaCihDU3epNIsjasnlKhQY7ifN0g4BPbmsu
QLRoBkn0WumEDfjKLZoz4F5RAvuleh/oveOdcO7gApSxfBCRs9ysy9g+45E+v5Wgkd81Wzssi3as
l1EY4ZTV9Q1AdSCG7kc6yvI8jtI72VmJi5gu9X3baf1z5Fr6qWuFe1PHbfupikmcUq2NT7peTShw
0hF6cibuHeFq0YajjMECk7HLDGgRyCEr9w3KEd9zr+VivaZsUDPfLEXlbQ3E2gOjCTmcR7vS7tyU
yURMT//UaI17xjaDQ10H70I3rtZgWor6QRjNm2v21U1PrEu97ZepxtmotjcpYuFgwCjhnTC1CPV6
Bwbd2JzMpXGyFV3X7QKU/RDPCcPgtYxbPZiAc4/aBJx4rRa//R/qzmRJbiTLsr9SEnuEQAEoFBCp
zIWZwQafne4cNxAOTsyjYv603vaP9QEZ1UU3sugZVatKyUVGRgQBw6DQ99695w51NQRhg6knNNV0
oB0iLhSez00c8gvKFr1VOtK93Ge51hfuNGFEaufZu6iyDn8427EPGCzD6chb7T/gAs6jbVoXQDmU
1jPDS6M6YgRmDUjyLphRpx0LNXfkEE68bYls27dhy+6Stobnt7sBt7je0J0zL6fWcC4i2iXW1oYb
8NqJLPNr7M3+EWckIuqVnPC6lq6+Hx3HAHTdW9dtqdqLpVvepo1XXE9UV/d2KtuLInSrV0ZBcvKm
jgr75Kqmh/gvrQWyDDMw8t8H6nlwPNe07/NAUhMCjqJVX51yIIIrK3MNoTejdnB2kCbaresSI7Ct
ZF1+nu0y7gNIMOHruOmyr3YW+oxNDL4FKwRm23Umj432h5RHPqlMH0BPkj7CzYGtigjO8nZJ1Ui2
v0JfdlpnBxY0tmu5XJB8UTKOKHyV2OsOg9KG2foDsoWJnnVf3RkxhcJjMbL6uYBfCrojtnfb1ECB
0MuIVrxxkFGwb0rd6MIry3BLMe7aR6AZYEzqIukwoleMNTA5S0A4Qy3mrXD66Mns0oFRqEKVVcfZ
hWWX4pOtx+YCcDPrg7SBX4T2clX7jPmifCivAeaFb61l+RRP9G+kZNydSdaxMUmuskxNN/ZkZntV
G2PN9G8tkJ3qi+ONp86sw03jp9eV6t8nPOQ0CqcEq3mFybJKpEdzx8moaeq6wEec6/JWIpCKAjRn
rHpstI8ixJebWAk6mN5Om21khdVBREUDrW8uKn6TaygURyR+D676TIcu2WMSPGgpxyAmdOI6B6e7
bfMMeIHGkYAC292YAkFL2kp/H0NSOVnUC1t78j77KkLXgHbygA2ze5uCCzgBP8Uom3dNe+wtq+EF
QvtAnWts5maK7rjeyIaQ311mUwpMoByrYb/gu9lnQECY7nGTjLirdwuTCuPSN5ficagoO3duMXqC
v1leL45Y7jy/tum8z/jhLlhXGcMqhsRsnmh1MQJ1GPhsCh4+L5iSLj3pqGR7zt8zA80izZy4aMxt
DidmQy0SHQfXttudNMchiNCSENtVGf22HJ1XI5NEgocmZkDKQXM1yQ+DLYFUCHZB28yS6khx1b1b
ymQ8CrvO2Th4UCdK7Ijv7F4yrqzB/L5rpYE0ULVzcd2BKsDUP3Ee7PdC5lqUylFvDjtjMO+42izO
uoIuACdlOSX0Vl/UWCLW/EFki8ISYY4LokDZHmXvOW6xgkYFyK76Sz2/eO08MZLHu7uh+Y6Ox2GL
wJq1FpydCkmP9LqPzOQVs95Ot/hhfArg4xji69vAI0LPymo43YHe8diNpRNoiKWzewssXBcbT0U3
M4DJ+qoYv9sA/paR77Eq+O+5Nw945mdUE20Sxd0//zWv3+GpuvlYPOnzP2o9m///Z+l/fvvb0VO1
+9h9fPYXAeqDbr7vn9r51ZOmzPnnv39HeK7/5L/6N//t6duf8jjXT//443PVl936p6HLKX807Vmr
/e2/9vk9/t//Uz4tP/0Lf9n8xJ/Sx2fk24i/hf0NPPjd5qf+lJZYnwcTRSp2Flyof7n8bP6Ws7r7
hAJJZMo1x0rzlMT/+MM2/8TgbRKijcPUNW1p/fEfv/vu+zPHJft+Hf766x89ZquX4ocnE0yczUPJ
qGj1kijfP5MZM25cJnOGM7HUTvgFrEFLbcLWPabx8zAaeb6bW8wCqjTHS8Hk7O/ZSji8a/JbFPYV
3DXmuUWpd2tGoLFTb5wqNu+qcuk/JewdHvzWfimC5Mwugz/GAdGDH8rEDGXb5hnHrzAAduhRYboq
0/xx6lJ3W+V9uGsELbIfbv6/clEdtg2mtAWuEnu1MXLRfzAj2C2Jey18BMhpGhkBhB7kPUCi5CYm
WG2/cMhHAEmF2M8R9YlGz2y/4P36Fm7w7MbyK02eOXhOHg+ePPu5OumjEXk089+Q7SdCWpjY6ILy
Xu68JXH8jd0b5oNWc/4eEY7FvsPO6jc+ItzdMPLhhvdV9m+kIyNj446NtoJybNmS/P5KnVl9uCl4
I2iQKMenEYjr8/mVShjW0QGosw1MEn1dG+lwYdCjfoEGfOaZx0SJ1JoDCdPB1OrL88es6YG5NQJ7
VmasohjXm6De2MNKvEXcY75XU5TcFr2hs63rL8ZyQHKH3tGNhPN5LCg67hvLjO8S1aPrbJqhMoK2
HMFjrD7rxy4RjGqiEKTTdmCye8igB90UvmLY2EL0GQ5gXeS8n2MbIVpDq+Dz76/imZnIskzcoXhl
aeiwyDjn0S7YqIqZVw0lRw/exs1Mb49+APnlXFC1dfH4gnNT/OKAviQo1Tc5oG2ZZ/Z5Blf96FUL
dW1sHhyZZ+DD3N3AENwKsw9e2D7wLTukVNcg99+PpntheuGu9LpD6UJHgQPCUH544ZFnSXy2lHEV
fK6B66yGOHIgz+yydIVMaQyUmnErk4damBjcw/lp0Zl3OTkDvdiGbt3vr/z582u5CqU+h1zf83UQ
9vz5XYa4nCKHMsfPvOoU4z3Zl7ke/hbpWGHNWd8NjwP5vgPq7+woPXtRnVphupkKj9IBu0YQutp9
4fr96rfwLcBrzC7F9uXZp2CeHJftLUdphjw6Ibegw+Cr/OZvXzG+dB5fN281/p6HZTd+iXSXig0g
XfOxcGwGLk3rfHnhINZPT6gyXQ6Dsc9kxTfP/YqTWEVyg/yMwpclHxWHpG2RLH795OKH4DU1o7f0
t3PzGFHHWbs8W5QMIuYaxq4Z63wkvcGurBuZJFiVejNT1Y1dyE4f4WyR+DShIm1OndMhr04hoiVb
a9KJt0m0yuV9MUxNfmm5OQyZCLFcdQMwea4vIHfUfIBmk/7SoMO0PzKUKLNdSaJRjdCrdG6XhpHT
Zslrs9iFfZweiX3w/UNDpVltAEypZjMXcsh2Lfu+Tx24pHTXdpiHqbRbNNWNrsfoth4i+8iscMrf
GtJGTNlVytBXeVz0y6vebhbzdVjFEeYHHqYlGH3RfvYnw4j2bVssjME7mhNHMtNsuBtJGw/0pMzR
2TTKKppdR0CYgVZVz8W+qaUXHWZnad+aNVNSmslh1O2LsJa3ZdNmZjC3ntdfhEs9LLuslJXAKqvD
+dqpNUqP0ZqqeScTR+mdE4r40XMXeq6EGvlopGffpbnjzCGaRgaxzcHqoPSQYwvcCEVXY/ARF1qK
YBQAATFdCBuXiTbbfUQOmH0CcMD1ybRcTjSGaCtAAjU/wOZDTgHqsA+xaEij2YsJ2OQuqtcrKPNi
bRpg0LvvpolPXsKX+2a2EoaoEZcUGUANKo+bMTPSYxI3vGeunT21oz3oQEUpKUwVZ/+6HVoegtxx
XgmYAcYtf1hLcRoKtwjaDHnRwaqneg6SLFzeZlYym9dAPuIugKlg+nt/nsr97BRleLI0i/CF5YHR
23hgIfM7A9x0uxeZldGIBwjYsM3ojXeipQcZGHWDFaDO2+K9Zw/FpzCJBzRSjkqS67UsrFDSd1Iy
NcwtyFkUST09RrN8MuB9NUE3JTl54W01bNvEo0GnzaL5YjFiyTdjmzrHRCAi3pFZvODR1bk+VUtc
ptwJWU5bHq5ZBKFjMMgePFWo7dDkIJgGu2gxu7TStulHTPYnyVzSCNZQFtg17Nq6fawmkV8yZx1G
YGhjiiDYg9g7DajE9yaNpHozKXodqLRQ88CSomtBua6ij7NqfOfoNrnTBsVsWJ9gNVK0j+m8uh6K
yXB2kVl0NwXVkzphl6/2+AbiIhBZZl+lYTMPdzL3oe435lgi886s0NpGqJvoBqe5QDo0+Arw/xy7
SWBUNX8sn5nma+3P/o211EZ3I23PmQ7l3C/qrh+09d7FDlbfhaSfhK9Fx4D6Al9xcrGYxHRu+npI
sMhoZIVbnU2Wu6VZ6jIL1sb0PgWuo7fZMIEtDiclhr32dflh9pPx3o7zGFqhFSqvC7yxobGnMyrc
vaM718V7UAt328AkA/2b1ZixkmxhVoSeQ1a7JBKgsRBMKfvo4ZenD+Pn8YPRzLjsmIw6IyZVRR4G
xazwtx7EdNJQmdS4SEl91dNBa73LptaDxfCNqJtt0SXNK+xeNFZbNvH5ZhoLZ7mzvN7LNp7VOF/M
1AZo7UxzEu/NxYreTl4DM5g9Jtpsu1PXVmUnFUNUVENTP/lpIJj5Gtsy9epLVzTuI6eE1h9jFoJ0
BtXhpqUvaO8mpjnHJG8HXuu0LWmLyxIDl93iGvFoje6IIYCXXdP12DShKkaqbYDsu4Smy7JFhuGv
lKYKkAkbC7VJY7u1TwgRwwdHLfziobCjL37UixsDOBnIQq+aR0ZCucb74vj9ciD2fqnpvtdjc4cM
ZXGZCsBO2pYoFl2adTP1euHq5mMrPRz6BdToLaBcRUN0iPM3Yir8KqhZzQ5LUgoHkHdsN3uUCLrf
ypQHOCLaAx3yIm6XKUki/CASlGW88N2DyCqLXdw74oKEcqburm8Yl2UzWgsXwq/v86Kx4B+WrQu9
tRjHfLso7Atw9QWGktRDCL5pmbd95f3Q72ZHuB+ruqIZPi4Qg2Aexi5v8EQfkW1ejfBJeWHzDbY9
Z1vyvikaaxdR/db00c/gnlHygw84GI1zPCAjqNTQ4buAJYuJlYnEHR7oahWKGoa5XTjmZ6ccNZlD
TpUIWlExnCWdIMYPxrQerQACevQu5eNVXtCFjcVWGmu/sq1c4zYKC9/fIXatHoBLMxpKmQXx4OR9
8piR3vDaB6j0tWAgrbdGw+b9ippr8iA4zYjSl7iOvmpvwF4k4WO8mdnhIW2JtOwR+63FD44UW0Hy
jJgthGHbXvd9qK8MXm36fRn2Ubd2R3aU4WC9zsOYaQ7Li/d+6Zr6Xho5KuNMO4J2VWzJrUUrvdmS
7E7HSYbuPAcr9sC7V1Bvp6Po6TIe5nFuiVXggtzYparGi1g3/rCLvbbPaGo24+dicJiA475v6I+F
BtR2Vv2erm4qcSkW64jA7VxAnwyvuu2cSYT/bQgU+ohNcdXf9zy+9iY0VNZvO2t9rVBjc1eHsilu
6NpCfXL9bCqtTZ+0DpakdjbEfqpNFd3ZkVNODwZoduYsGME7JC78f1DfZxFhuU1xJvGW1ayPMbz2
ldYa7SvLDllzZ21/7WNHQNZuIq8smBMnrlvsvm35/lZn6l9rO/1vQ0xR3v2w+117W3/1rNbm2T/+
eBg+5p8+tuyQv3eyTl/+8ce3f+V798m2/5RAnS1whbR52BFb/wGZEuafdETWxg94As/71pf6q/3k
mX9SMPMMArmgZeKvnL+/2k/K+ZOW0VpiSRZFmCD/g/aTuwIHkAkoYTEvp4a1z2oOw5j6JdOmCJix
jrcCoRIzVeKobdD6he9diYZHZo86D6hKBSC5u2KLKdTbHy7YL/o131Is/7NZ8v00iPlUDuZ3H2QF
1+jHhk1J+0T7c8FpYN8DUokG2z9Vng+FdkjG8ENCCBUWPlXn7/oGUD0GYT+Zg9TN5Hzs6ya8dbj2
zimk2re3BIcytMradbw7N5T8qUIm/1IN/rxco4VlUakJwZxm7RH658nYMKF8UbqVHRDctrobyvmQ
hKpDumbWOKwsGXRZGL/S6C8Co0/dE3Mp+DQNQ8ZolcG37HoUNQeRJS80dc7Swr+fGucGOetb6eWt
p/5D/6s3uXQCf2sgUbpcqtlF6ztHaTDRAFnnSffpktinEizzDve2OEIbZi4megIKfn9jn0MU/joR
V9r0KWxPgkR7fiLZCD9LNDG+qsVnrw5Monxinc3vJJDmPViSBLfrsiy4wRDR/f7Yz9sRfx1bAf6g
CDURn571SNowWYQXKu6Pay8mm1gaBZukT819NnhTuvFqide2Qo3wfSX8L1u6v7r8NFOZG+PJpj4y
z14qjezVHD0SwbCA2wHlNroSw7O8owYgClZ/LNoTLNlxg+ifgUs/i83cT8W9YoJYvXAVzmBq62WQ
NDDW7oXjmLzk62X64VlwGXbIhS9gQMnYmfsEGWu7S4WNcL8yITvvoq6s0os2hTK2Xdwp/1iLRdhb
F87tx9/fkZ9e8xXrxqF4Z8Bx8Rdnr/nouOUSZpqQ3MZh+uVQQ5FQ6oe44cHhosLOw/fI7Hw0OnV+
kzjh/HowkuZxkOaegSwuXmuY6/d8HI2rCTLxbkbod2yWLnxhQfr5uf22LjIbkHDZIOk8v2hdksoo
MUc/QMbR25uJHse2cSeMtW10bdF0pJ/gOA/zXEfHF67R2kv6cSlkDaaZJV2uk+Oy5zt7bKuGfnHb
MKf0UN3tBePieFv1PqLf0ajN90mhrbeiz5evqPim41R5Mc21KdlnnupegPp861s+OxfOwGNixjPk
ASY5j5HtAbcwHI+mfZMkOWPhZnJ5VTH+xlcd6OFXJQXIfGGxQt8uiDyskz80iH47tCb+rvPEcg9Y
3E7YFBtieCvCCBdkhANTtwtD8aXq22Fvm7O4okcSzUEFEr476LJSObiDnBgIaOLwXl64wuvNe/6r
EBp6irdTCFZJdbYopbntSiroYY/5ujsO/dgf2TDhl41HfN4oifdEQK7eWyv9PA2DcfTENLy0Rj/v
j/FaOoqeuABCJfgy8T+eP2EsyVCOq6nfWy7chI3umlVWZKbiGh3ga2gsL8EMf3Ez+bjaSlm0GF32
G2dHtHuUsQIsz35y5vE9wuFqn3W582gRe+DtmgSfKPq16apZqvoKpIV5McslvpBWp/BTFl+Qu+dv
hoVihtyF9A1KlChQg7yMxVzl27jQxVGaeUR6hARJsMWdTBWLEvrzC7dvHUk8v338DpedEd9ewUbr
7ONmG7Yze1k47DvNNn7XouYO3KrX7xwjai7XpuMx9Ff3PVCQY71E8w5MA45eXaOMb+u9j2AS0Yzl
vnL47AUykVSnGfKJMCPgo2YFfeF7YK1X9uyMIeQxwuSddmlXn7ePfSC0eIXGvde0yVebUB0MuqRx
yDmf7+Mwto4WL8ypxzf2ShnjZ2D2/pVVocnS9HiA/oBGu/JCpAGV53a3lOvQj0DaG5spXOa3SzU5
qD6gfKRTB/LAyE5DG14bdpoygqCHuDGNAfq8WLIX9kA/P8TrawSQz+M7a3FDnj/EVuc1XkoQBqpU
c77SmdEHAyLVW3Zy8ym0nfTw+3v/8/H8dVLKh4zJq2Co//x4pPrYMg3JR7GmCbB7Z3xh05HAKW/H
T2aU0Jj628fDxgC5ke8Alh/n7HhtPRSdzPpxn2jpgEaR2RMIBHVJPZjgl2rkCwvuGalsXRWYoKyT
JNdknGGdjzMQ7ZZeZEbzvm4rue1t0lI2TVU8jEmGfGMe1I0R891pemMInFEJNsJ9KYFlVKa461UX
Pdqdg5Slm9wXvks/v3WcGdMdD/03fbTzt27sEPxoBMt7n5b0IZx98YZ4p3Lj5y7w5M7zA+QUAucP
CcOgBHTw+zvxq8N7jmQnR4nAu3+2eFUNaANLE7NFesf02qRP+kH64gCejCZcpzuaUUb3xdOSHn9q
qBd+/Nkw9/t9WSd7vvSYXrN7ef7geV6Hyt+TyPMr9iwbr/flI2EyDSOteel36QIKZyjVXRepE+xH
59Saargl2sPDroncUdNuDJnjpkjFk76MXv/Nq8PkfmUSA21ko8t/np+eS9dlLMwGOwdbgWPrpNYt
2U/xVW41zbtR2p+9sWhexbxV63TMfPj90X/e70qKWMWdUaZJqXq+300IXlzIx7AJsENk+cqo+ur1
yGx8vCEey3Z2mHxdAFiTC4dJZxg/tgnJVEfBQBiRZKq7v73154RQdfiIPVzksudVLdLq3kSZ6LBO
rKC7oUPeE5pVd42ldnyvRHfVY844/f4y/PSIclDeETb8FpW5dy46KBYnnFY5wD6LNJgrjEVYrqVc
iEdz1cEZxuKz8ktx7LyU/68yrJciDNdOwvPvDM7DtTcAZc/5Jmt5/hhMWFst8EzuHvIGfK+sw4u6
zbByAI2yMGa0lZkWpznpGftk/CNXhL1U453dCVApZdrQmSeJvKheeHfXdslP5+WuCgO2Oav46mw3
nbiz1SGpU/sww7fAbI3++5ZmNmLw7huCzsPePmGPhLy4Kyu3sA/JoGFyDUnnnpjF0K3uBqYvR/Km
Fn9fZjPVgz0YJvrgJZYPSTKmycZI+iU86NGCl1DGOBc3v7/BP68CEuoXvQ8cWt9wpWevWVsVuaix
Je17LIXhce2WACZLG1oO8RCvvb0ycly4HpqoidAHFVBVpTK3KsMeFsxzN+NiTyJ9K0r+zW3NcJbm
9Uwiywtn+vOjiOLC9qk+eRJhC55tkVTldjnUYwXjSNk7ZkXy1PXm2wYz2jVjrvzoNWL+tMIwZzhP
+99fpp8+0mxw2KC5AAHoegEEff4UOm0M/CFJ1N4fbeMVxLbhzo198yoTFA9mGzYvDLS/bZ+eba84
IOsynwZp0fY/Rx7TYNCYo0nZjFXZf6oNezrk1Lw7I3XMq9Am0I9pGCHCfFO9LTgxM8imrDpB0Uix
N3XFTbWobAcOVF8yYa4PxZw0BmJ0uiFFtGCbUXgHxlmzv5qT7oUtxhk4lU+LxLIJ6wklBy8IP+L5
5YqJEzNM4r33JU/4jc2s+VGAV76sIhG9KSZq3nwyYhS+WNmv/FmGWxq+3Y7BpaJ7ZKfDHgdDVL6w
ZxXrs/z8ooI9RDXnK8X37icsaUvLpILSsuwJjso15n+GzRviQerXieuE1dvJIU3pNM6ihm5lDW4V
FH3rXnWLrS46SazexmCaDXwDS+y1Tx5auB8xRYyXI211c2O3ySCvatyh/50Th8vPQgtEnZNfH88f
+x0itkpcjfNeeGuEZuMX+Omy3vXvcAmH78uuwRMSirykfWj3SGxTIcYPvS4hrPKptvGsGgOj00SX
JAcaKlJHhO4Ve21z3XFr0cv7WAGqeunEf169+VqtChPF4oJh+0y0NtYkV81CLHuQIgT9RbboPsrM
W4NtovuSAfm+IMDrA7Aq455xjH7EZk8ShTmVN2nHi/37t/gXHxPawihmCUdwkBh9K2p+uI4dUinm
uFLsXTXO+yi0cZ9bU3JRuVJfhxpkz07H6sKrRpwvRjfdICQrrvkfJ2XNL0VG/2LpXXV8aBV9REZI
n84+IfghSIcD5LJ3E9h6dsgEzCRj9ZXhxOHahrAubXQa+w4CzlXktv3rKZtI93b0ECz9DMkzbZe7
ykFC7eshf2Hb/osViArIE1wsfD4sQmdnZ5VlpFqzWfZtSH7oNam0DrJ+rFl3SG3whBLfG6u32CK7
g7SM0dx7xmxPHxI/YgNEJi72jnhSlbimf0YvmXiZ2sWP45kz+cF4Ai5IXrWrXc3svd41EnTPPl8S
tpmwkuwXyO6/uvEMFtbdJM0RFoCzH4NxKLPxw4k9QAC8GrHVUobizQMYiJWxlZpkQ4t9BA6KR4Nr
codp0j3afqgZx/Jh//1zeCYdXNdHPmTMuulloydCqXj2PnP3mLHyHMaQBKBEl+UN4BDl7UjtAIjR
2SLoZltvS9ROQYgrho6SNu+8AvFG3AzmsetGIvQEawWVSQRLsGLOjLm8lQxkkwKjdI4U81FJRuq6
iNMPjdXsSYDrPiXVlL7PC+W++f1v+sWaTwlrraJb2AtIktel4Id3C5MpypXWXX1BUtzGIrOv3TYC
91Dm2cdBacSfWVMHwH9nBhuh/5RE4yduBDYBPceviLK1Xtgx/PKUKLAkK9zaGTvvUaRon62Mecs+
olF01bq6vkp4XhHsO8vOGsR8cLFSv/P5Kt2wLszMEhFRGC2g6oWfcgvpxHnhnH5qm9CxJrOBziNa
SckNen6VBm03E/rscA/Cwn07Y9YiNlNW1+zphyA2KuO1o1XxQqn3i+eNli/PGnMxJgdsKZ4fNZPp
QAgTtUPcRM6Bxqd1BKSlDqlGLyTiorj0OYl3SZuml1jl3a+jnX0E3rasXgJZHTKva6+N3M9KNJnl
pbS0e2P4I3q7RUDgKH1fH6piEIGRkhdLDGQImMhKH/nQXGljadULVxHpJWf846cc3TUbV74rTNaQ
FZ533bMc8zWfRJwgSdP6OFkWd9l1jA0eU9+agecONSAq3EpetGMRrrMdTgb/NBWdhr47U3Ju8qwD
2bOAtqvflFYVRYS4QXMFujqY1s0MnmvExTtM7QcERFMwMI44LMQQaxIbLCdCduY+Shwv70JbYLrw
yuwNbsmV8xwPhKDKstwZWGrqoPcBDW5SuwGBGfKaZPiI56Zn74bbO4MTTP85VmNCALUzfZAlQBsI
tomgq5mF+YWtdQQHohoEEdVFVpAa05DH5ogJV3PZrizLxnXy/BQ65niDGsNotzOWlHsuXWKT89Ii
I+sT0vCMbOqpXIcoGjCdiTo8WoMeW5y5WLX4gdAET+wQsnsaOe3XBA+qv5n5cbtinBd8Vb0zels0
D1B2K93cgIWCupPXGtlUNcGF2vajj2WnURJ3Xkr2CbUCacaXfdg178LQqV1kHRbwuMUYq3RThSZa
H0JP+dgXcwufunR7kAayGU4aTBiuKo/83oWkICcwh9a+JYTWMC9ExYwtyABjuLsYJoiJ47cwQ2Ba
XS0OdqbzV1w8lsM2Wy9UmEXISaTK0BBUrvpSNGWRvlSd/DSSWo0ATDnIZGGEalKhPH/F6sbF0M6S
HhQkXl+QA4kFR4GEtESTkJpb5ODDprxGFAieziEy9ET9KF4o13/qtXEAa222rYNvymbnbL9lOu2i
PSrGgCjQ7pRnIWTnVJpB7iU3UT+WJztyH3CZJXRTo/aymFrIOMo3SKhdHbrd7NIHSvTT778N59XT
97Nij+ORvERCxVn1VDes/gSFhQHGqfEJCD1G5F61d0Mf5e8kASD73x/vp70LKxyVGh9Yy7dMjnpW
f9QQ2kq3HVTg+ZN/lY5hdtGacf7eG1BsJ4AG7n20JzdLX4CzXopkFfMOa5klkmnjZgK/1wCC5Q32
+OIVVoP0QRY1GqlaudcmateArLdFEdGNnt8xtXgpVIMl+acFjo0hDmD2GhafCr6Zz58n35lkDW8i
DGoBnzLAfdZ6pyZvXOzzbdc7eAHjNXeVBe1AoOTy0PD8IbzpF1SeoxTj9RR5ejxk4wTOXQwUtYAG
k+p9otMRfrsqThCOMnsrSk1kaZax7x7KJANi58G62yVm3b1pS+fSCGVUHEI1Smi4Wrcl2r8qnu5j
lGvJprJ6QFILcrh3UFBHFr5O1+WB5p2HmKw2E4gfY9RpKG9TmAcg2nDDRV5ednd+GMIdSgtPXqz1
tb+zzBbWd9kS8nvKFiSmdZ2SwJ7C7luCkErik+qbMj9OGuQ6siLQlzu0mcjEyEZcnIt0CS0yBjDC
XS0ZrTFQw9wvmnbtFxaIvHukCdN+itvS5U72EfJPPn2iuCiXsgQhDtbV3kHdlDcorInJ9swEUQaq
vvGjg5vJ2jtTSsp1Rd9vPBBIxIAJpUsZnRiLRWukOG1sMsITjJW433Nwk5ZpJhuuPyD6IU88rIV1
kpcXKved+TptC5gO5bjUhxHO4bVlsbTPZr2s19p6FVY+GyJkTuSpDmHufGYB8u6k9OGQAr8odvZU
Gj7zxhTKpFnYR/pizYNjd6VxDKuFWgK7cIZ1n0bt7WiAm9jaktySTe+bTrqLM9N67yWGf6fTCGNs
LCpU1XyK/JZlWC+PJZjEMViwEN8ZVYef1MiG4Xoqxw7xp81vhLEAeCqfUkm8N0JwQMu9QRqHJhga
Y/vIcrCRMY1hIHTg7h9UWyQ37PNVfDF50XBQoo3Kh8SwmiJYyCxoHi0len0HurEcDo3DhykALm18
ASg/CPAQfDOJCNEOKSJh2bw2Igwwe78pwYRDUW71nm45pKJ4cOiSdfDtL6sa83qQz44LusjKYgQS
lfZhiiauj7jSHpJcbO1kLl/7Kd2lq8njIqwRiWa7lWbaHwoK/W6DcA2TSQ3ndrgiOpe8b5llmK5L
+tHhPjWQM++xMuevSKlNBgzYCdpzcmnLOy06IipSrzfyrTkJq9zxNGY7a+xVdF1iukmDEA3mq7Iv
EmeT9h7wFGTZS/1gLGgBkW5qczxB6rdh4i8jCJqplN6wgSCiGI9NWZECCVAh6m6cX9/46BMYAnjr
8UG4Aym4NPSLp0zWJDuboxk78IQHl2EK/3xz9IfcnyBVGjAVraSBXE3gmHQCw6uR8400ZJdbHj2g
RsXogBpx4hwNPLpetXe9FiGVFl4NkihsWNSpWijyRv/DCFUdzjw8m12cqPaKG6mZs5NFcOozAiFI
DU/w14NzVncsKMO8KzsxRbthWUcxI1PQx3y0Wr5enta7KOrBQw6C7+Z1LSTeMydiK7sXZJQuuwX7
U7YloBYbQYhLId/m4JblNnFm/6HQq44VWKx86ID/fJGECLO8VUPhb33cKnpvjcQrH4mGYsqGDtHW
IPCW9r1jYZ3f1kNeNsGgawGUXYDg3vA5RcnaQRsbTyTjgsIaxzZ5k4299zQia3vjQLVBlGlIALim
RBZw2eRl4aygew8jyFziqc2QcZdbJ4H6tbFVkX6CTjB2wWJX+o3LuLc9IN4gyCCbjIXU3Qj78yGv
EM4iRI267C7miem2vVPW3T2EW4c+BsFPiNhR7WvAadN02fhZ/jkVnlEEnV+h4m6IhXfuzQ7kxeiE
7PhyZxEE6nBn3OvYSeMPZC2g4rF6EoMhASBgRnorsAQ1IAKPLTHhGmM8GRQbOtmjv4uGzuwwNXjd
vdn03etFt4APQNx36bXfpLpG7z851mvf1s5Xrq4sLwsKLCvQbJLegK0zoJtYznI1jlo/2XZLqEe8
DF4eEGzQmSeDICk2wUncuq8i6UMExl4+WocJSkpzmNgRDwE61+h1j30QzCNTO1AIUTidYLfm/Snr
m+pB0wcQG9vtivl6AkgGjBQ1F5kShHsMgBLBYO8a1bFJ80wNRrdB3h5IemkgHIZ4xW7bdqc2BXr9
GD12JXdZBjrjmHQrNyaMes/cOaXHAxzryLmwW6soLwx2p1sQPS3Xvlzq7kAGN1EHbm1aj/h9dPL/
KDuvHkmRcNv+IiR8wCuQrrJ8u+p+QW2JwPsI+PV35Xk6U3M0rfsw0mg03ZVFQvCZvdf+kFuKV/lC
BMB410nk8ueW2pSKbV4+9nHdX1k/Fy8bsfArhpHSea5kE76RmN2ZU2Xb2/JAiI75ILxJysPUuB5k
5WrXYeogxSbRYfI5YqW/hwCqh9mU7POUFtlcjZLar+yA3+6DjTIDv0Z+J0M07LyjlftFokceEw8F
L5T63kz5AZrC/Koh2u1pKASgH1R49cihbxyBocSDOcjuwHRH4/Txb1lGXBfk+YwomQ9D5bS0T9Zn
CYDzVQdz118gM5jrvq56yaLb6QUqvuAtiOGpdtE1juTREL/O8A3MqzhuGkldVmkIAceyinL8Ffwn
71yv/honMEydu9FtybBqNcL3DZgAlnzm3tsFgCzZS5Xb6CbTbKbv1FxT60S13waXPNxRf1gLquN4
af05EVzWxwpxYZSKxnMpfiixrqS50KqtpYCtTVxLYKcAMJ0rSvGd1WcxGXPf9xG72b0elyP83o0B
mWHAfJdXhhdhyyaEqkAx8PKmPXxFdjSvaRjUdvyxqaW2CcGISnldiiX8gXYNHEncuTM4+XFsS2YR
xUgmA6CG73L2YaYFi8dPo8vfvwooMv1hXcEjpVgmiW3wdz3NqeftgPjxiW2v5RbuJMTsRFosBvQm
8PyXgqeFz0WkypZyujBgWrx6PYV9dwNbd7b3kpPBBXmLKTeSPjZQzoNV2gHgCcD/Dy7oWKIiYrNa
/IzYbs7VWjUr2pvuRqyIapE1w7rlCSCw6G4Wi2WdS8zBx952muKTuhlVmW9C6Nf+JIsHeA5IDkjZ
Mk3q9HCuk3JG1XJhJmMuXVe48yt5lr2ViH3wfwvw8s6Rms+yX3ZrFHDiizzMj40n5xc/ZhF1ALjC
nUpJQXUE2otyeMIPF9Op7wTyATQBF7P3/pwhU23azKCEXc+I2cV65NQIQdTXa7ilONohdiBhn6Nb
LkBUpPni+S8DuHxwqLqyznOghyUdOMgTE2rNeL3u/T7DiBf5F9HmTsGnGIH0ErhjnZcx2ufvDD7t
hy6ExZRsLC1raJb71D0XTbjkJ7sPJWtNx6vsBOdZsyYeMEXaamnFR9VZZj9FtZoZQEyTDE5572P3
sliLlhd+wTB/7ZbSvSBAy/eHQW9aPvnRGozI+hwSeiqMvH8YOnn6zvS1baU+rjpiDPzGPZAjw4Ky
meL2s6/sWZyhEYUNz6jyvld0HdgnLDQE2WzqfXzU1kZl2WFHGc4+cfRRBnBHdBkPeycOXUyEJeQ2
D4OUgosi6++F04hPdQxMI3PDJbQT14dl+RxD1sj5XooJ9K1lxNcKP0H0TOIMLJWegCICuPpSrmc1
LGHxhsffLs6BbuXTvDTucOUEZw4jpGseddTcsKHa72/JErXaU2EGXR6rvXAA0RT7ou9LnwcVRDpj
jifd+6qGM16o/OCyaXiWA2A5kr3GCJMCLlL22iqS+l7GCxjgAYBhiRwafdOpm5aQAmNS2Dlx7YhM
eV7zyi2PokUhiUVz5deAlIXCfnJ0ug3gI+lubYZROwR1KXp97zo5TQTvYMd5wEy/Qq5Hm/J9ll0X
QNCzu19lXt/MdFHTX/LWGYqsLhmhn20Yu6+DN7jdWfoIxg40LLlzlhjOWjjeNuCwrjYQef1Z80lg
yFY63Zpy/2GrimxCrWRxh94U4rvpSy6hNfDKhlIbzamNwonUJHCi1kGxAj5oZ1PUO3Mx/C58OMzk
v1gapBxgzXMOauiHZzRdqdF9hFBqxmBIekwz/DYj9dulU/XSneC5CRr9wWA91V2n+oNl5UVzjC3s
aUnrw/w5RkIEiT8Nk5/CIZ6s16ad9+WOKBB2hEHjjx9vTwM+zSZY5rTURf+ZfeXwweGOxqO4Y3bB
q2K0x9kcGWAwhEqbxI4U6SCV45MRU07efJo7jE6HWaIM1I5T/NHVqKrrQDbYxLrR8+7mWjThwfb7
Xt1ZZaz1ccBy62d+hAIk5OTCzCtore55npdnaHtRdJwbu/3ulBhPTrg+bQIn6m1+0bQS4QFwVvBr
aLVjFZm9e/aHePWbq5ohgTPnbgnmgqvPAtKzBazv3X5Uhso7acg2PBZdqaOPMXHFjC73nn0FKdC+
e2CiP3V/QrNNLXBtJx9PyuqL+rBE/v5xLfD+Xdgo5fe3xJAwLV1n9DOJDHY6Os5APzsWqo4OgHXE
mqh4F+VRgWm3szxq5fdF9EOQRs44wuF2+TNe5fJLNyKC3pQDA/ilCLj8vPjNGrJB7s0H5nbydRw6
+yd3RVUdJBVSm+ggJ/CIUn6Wj0WPwRjG9lr/mhzYpf4mai/ZoBfJRGwSh64vNEE3ObUF5je3mxFJ
N7Lp0sAZHPeE5QF7ckUBJ+7l3rrRvWgHPg447DVOlUsmZzYKdiIEO+nipk6hTH3ymjAGqkzA3Url
sTkEgjC2e/XRdJlsX/eIc0IN+WAl8eTmzTNVUHXf+oQb3Utxy8CjjnMfPPheC9VzE6tnS7twN7uV
3MbEVa5+HQBLb4nnFxOsdV4t4hNbnnY8xKgRMWYUFtw3rzCD99RXW3Ay5UISlW3lsTrzxMRfPXSg
hxw5OS8Bipb9QuhSwAQdTCUuy1yOxSd586XGbl30lJikYsh4G7fMHjoY2OM22fmB8trp7gjHUSIb
UZBwPLHIO0fC7JCIRqZAXm2v/uPU7TCCSoUyKe1KbwdEN8Xyam+SzMNZRFa6UOncoTyy9d1mutpP
GTqo+9tYCg6+hkNxGCK3Dl/jjQl/7YQatUrvcuoHop/ma0BeY3fCKJ6zkdoLv8t86ehrLkKiNPxu
ceqjbOvb2BcZZSgwv6xapPyPEQFwSDlH3ocVNr0SGJYzJU25DdWl3+BdXIM+tpmTx+3CxBmG0ss4
5VZ0zKUOLiMBBqRG5vn6Te4MGI4DG/8tW1gFDE+yi+vuYzwsVvzo1SIm44ZCjmE7Amxek5H+OgLW
xXE/INFeW5a+cI4X6GkF+K85WXqRt8+RRcV8Gcs2dy9i82tcf1vLO2VwJjmczX47M62aLGbKDxpm
zOBLMErg4JP92dDLbodZU/ocVqfv92NfVgD5p77Kv5dlxDloGvopdg4o7zMryssPvGTC8Mzu2V3O
3Fb2gn2FsdnVCpRnP3GVxQ9ptWFOxF9ebuk49KZ8cgg4r7Nm352fjcNUPq3tbV9f8h5/9qHFO41V
r1bBSUAhLi+70bcmcZrru5JUM4I4WJxMKeB686bAuYyp6czEe7AukA7Ekrs17R0Zp7plepAtEfqX
TAl//LKHUm23LWMwJmYaOBu6oKd5XVDWyuOISI53U2CW+XFedlTvCGtmfPlEdz8YscJx5B0bDRcx
0g4/tfC5PhuSEL578MKbZPJ8u7jjwN3hjceNx1IYiwXVY1WGL3HeQylmO+QQSlhbT669DMQAtqSH
vfburD+QN1ZOB1KMqkvXcP5noxqhAqq8dnE25j7JM+1SPyyk0nNvRaa+t3GRc8wNa+/fBfyJrzOr
UkW+q/Z/xIz6ikNT5m3/4HuMQ45ur4i1kTa9fWLv1c6YjrmkucYx4KOXvorRo4sWg0o6MYp/Iyar
HK/ckZqT2ApX8dUDv/XmbJJVZMvD6T8pi9D0NJ+3RV+couseKmk10edxJvPwuQ1JYqvbqncoB4e5
SeN1YggYhgUeZYM6tD5Na4/pxUxd/RuytsAU5UflHzr6rj31fbXnj4HZWL62nfZ+EMdpE4gWONGj
jPlrEz6aG50cNfJ5IHFVAE7rwHpB++ePJ2ZG6sBqOqdcM7W2H5zdjrZM3QAUAEot76VlygOWUxfx
b1Rwi3sgkKy0z2VfshVcV1E/yz7Y8PIyKq5pCfVCpQvWmcapXa+QIVwGXUJK3mTbDc4dE9ahE4vf
iOygroIPmw+s06GYabI9aiWa30hsYC/Ui/ODqSACljqPMJ/Zu5NZdFpbUnZT+7btVeXSL4EEfcac
634tSQCQWYiSsc/MMllVumAlNbT2uDqosiywkNKefJX14fSHIbcWL7GnzAitVFvjq8drKTyMCEPa
47gTCcTpSLZlxjQi9u/sZXfrW5GLuz+2okY+eK02Y6brEfyHpehtEr5rfQly3lwZgPseZfm8U7cZ
2vQP08Yk4y6aB9Pc9XKwH0CFqA8anDgFQLSVNDpdvKXzbrmn0R2jKhOKgLRsC2qLqWG/mhw2dEX/
SD8jn4teEHzbT9GOYxfV0AOp4WogtwPM5FF6dqsf+3gU46MttiBI6mVbaWacoZq/L1ZFLMcW6fHU
STTiYEOsb6RRVDjikRacqA3bmVlI3z+gSt3iS44gtaRWsLYANGxZd4Q01+PAMz+v/m1aISIIFese
nAaE1uLJbiv8N8SgbKSNCrOFX5he9s1h8LqGIYtqsODzGwP239AuTgfw8OQaDLUVWB9KWLL73ew6
i8KmX4XxRZRruWYF8TkMH9QUWfdqWokwC7QGDJlzlO3XlRjL314frNTYeFQHaohmgWa+dS5oditu
avepH6R9oaIEhzHv7vikqZecM/HBAum6E1N9xww9p2/DhGbmUdeeru9M0PVv0EDED3TArkxlOwMv
CuvB+Zh7Y/Gy5jgxUnu0J5qFsSq3K/bOGVZj4RF/Qk4Q9BOiEbfDNsAqS8mRXLb7gDqPlJWQl5K+
QUOzKeigFBThzm84T9KvMp+J2VfiUKMvojU3cXzO7CmDh8rNbzkTeG3qYKJlGvnDhrRAul9JvHFk
6Rz1TdioXwz3louvF0ccRzuHb9TFw06OLRAm+PdbAbfQb0KVar4Zhr3SJQGZPRBQ27wgB9kfgvGC
5198GSp7/wXNZR4vUx90GpVHA92Z57kPibVhNs7yafbMeagqLa5dfJt7MhLW8iEoXc4nYUqHnlgM
ZRd+Y1e75fd0iz5Bw6WzOMeqrdrotUeD5NHYCbP+Dt0NE7uritjLHO0jVC25/7znfaAGSQmCZe5N
8Tb5R2LP6gfA5uz7WAdX37sYc74C5tlmtfHFqVY6guu7e6OX3KwgJK9W/JjByWnp3WBkdDASIMES
KN+mMWn5SupHKUINbo0d9Dc4BkH1jDMIZLQl1kpcKR2XLBw4akefDITjwFxNQwUb8hzIvVybX707
BTKz/L6df20d4Jmj1A1wgH0sgAcjj6KP39pmqkjatKr4gRTU5SUnvKNnJ4a+gyTTeP3iD4Pa7nON
ie4M5gOmd17zHiChhDdWw236ecqdpT/YXlmf49KP4dgvM+t8TxUuqcK1D9exKke7/mOCHT68Ro7Z
HwNYF/u1VLGUEM19z88RJ436rDqWY5lG5v6L7rkkKtEB8UC8FP1Tby1TnSnUifaHdueeedwx9ZU8
unF/BnQkQvD4HhIlMzCgT0VddTHZoRV8JNluw+vU3vithA4zN1XEJEYHov8gjpcqd8uUXOO+gCxb
cePmkdcsJ0txARInXzUuWNTR4gBIxruziLnnL7AhEScc03BAYaB7p7Kx0ZnaqCSJxehYd6f5DcT7
psddunSYsDA+sW/rnlCHzKD0lnGursvaeySaoN8mI3Ku4idsYiElRhGCW9Ygc5cD/4HoWFzCPyOs
SzEMPuOfK2ewvuiB44qoub3SGSdzntNmuRxlzJJt/HgoOF4LyY45off3SKLVQUc0cOOFRJ96xaOa
IS6BhJlmfeIq8ZLZctAlvALw1vFYRUzjvLDop0sOyWVJidplsDmFFboWvagFqa+/hWHGrNCCXbEi
gc869r5Ltocjs7jVMUNDiItSdBZj073gbnRIWLP2VXy/Ea4+Dhx4bxRMpEbiGBzcW5SZ9wBzArBd
HZn98yaHyAG+5suKFcLqkXkxeoS5EM4rp0u0EKGWzX0VOedA7d1Pxgpcq16St5NxdaE51QS2aUj2
dXSaJJu41K5J2T7N6JZpnzpVCIg1uSE3R3Q/8ykAsruypBSpl4v8rNETj2lLU1ewqxZjmXk68q/r
0O9sXi3mY0mBE5vyTUwyPPG0L/6V4hRf3bQG4W86n8GkM8m1AQ0GMPI7DFdIRvKuZL8mQKoygy4L
pC8GqP+BLVJ0G4O6zlNNtbilqDU5HqGfIypgqDw+2Gi17UOvHaI767jfjsSdrXDB+V9eiBBba7j7
pNZfdFfLe1sQHXofqHj8bSoAtsm61lZ9R71WM6bAfn8EHrQtx7aRUXluVuY1TNJYm2Zy14RVSmHf
8pf4PcOTQLLqH6OanR87AzXesy5kLthuufunLCqPzyNqE3yoRy9XR0geyBU80qvPkMzZnieWx7w6
Ha0ttzPyLT3y4LaIwYsT1h4tFJSCw7AYrnhjAiKKoXYUh2kI7W+qXXvSCzZt1r9J1f4P3YOPxh63
xw3lBi3in7qHorJp0ZwF2lXODGlihpLNa7Dc2ZZa8Qt2xa/CJlXvsDsA9Bl0ABMhhyqh+vLutjDK
E6l3EoD3PSR3hTzhdp3lp55nlrK9KL46NpmW/tTFRIjk9fTpv4Un7wXmvGww1fHBAxcJvB2+E22Q
MFuHK9uRY4fdM6ldV12kEDFrnNW71FPN0qQVhjkpy7q/SOL+h3H3D0Wc8FGJ0EY5bIP593c/m6XU
Hvkg2o9r4E5PS4AkLZ/BwSYtAfb1EazWYFCDs+0uT1NO0mQ2huEWnhqhPWLZYxtkg3IBC53HvrUD
lO0Ro3yaaiRxeqp8jh1Ka3XlRVe8TLrRH0vh6v3RUVB/EqpUXVG69wiWjZODQDVD2BSUd4zkDn7d
r+NRrjnkG5dlDwsVljLBYcxN0z8W9Sa/qMC/ebKHXV3IVkcOvg2z/qQwY0P22udfHvKllAFu+wXR
6/LMYmMkoLc0BTKWNUBrMs0CUA1S0rmnN+NS8yWF6oXCZB++yzIPo8ye2boluBbK7xDp3W5LKLGt
9o0hM07wyQ+IOJJBV/0i3gs9urN5NtCtHJkL69pyfZUw0/eT4yOz4oTOu2+BiXAYT522vqFUQU1u
FxKGXNT7mvxuHmwG2CDUnWOzDsPXMoRh8TeF/U3K9K+vPYQucgNC3GyM/3xefGa7W+MJ7Jy1NR85
Y0njWHd5cbn8B28me1iLnaz6uPq6hoP67eeNOLbF/hDCo8rWxl+fyFdY/nI3/kt6ixPcDeCwEhIB
SgTN/T8/lmRE4jIqNEdEJ/0jLzP7cyzL+eQDY/nQsao/DdwN4IPiEdz3knufg5CwBw+Rbuq6kqx0
V0O3/+/H8734lg/Fo8E1cgXSG1Ai//xQM8SkxcaUf7TIh7+Darfc+oOhvEgOxUTTal4CFDZ/cx3c
nrx/fkUB1r0QNRruV/IW3kkDQzFTOPksr6aeIbYaJyrPyh8f0c4jH8HfzMaMnhlgWg3NzV+/8Ne0
T3XUEqgCwvM4kl/0HFT2dNjHilrpvy/K//XpwHlw1sK25At7dwM5iJ8rtp7OkRP2SVfg74BRNcMD
uX/L+hfh+79clVR7foisDU8BdwYKj39+A5KlsvSWgkPbmsn5mQafSK96mw7zaqtf7katNqjOJQ6i
3x7ajuS4qO4F2+h8P/z//toCTBH2TlSStgBL8c9PMpekw/m2NMdc6fm1omFP5KRi8HTDXv7675/1
79dC5CJ8dGxkmZiN3x/NzCIX1BRyP3qipx0XyEFJtPbYARIMG3HwVPJtiejzF4qBv/zsf2kvUeTH
tyuOEBKn/nuA7WSIQLFX7vlF+fJVNwz8I3eFNBjBWDw4gSDK679/W9d9f7/jnWeC7WKxwuVgv3/M
ehoXK1JufsCQh1SFQKlAcijZ3WH2Gmp6QkfWy1KE9orYj1D1dG6d7sTYisaelohsosinItGM9JYf
xPJWpKNYO/PIikKA+4WZP3nfVIlZXtc0e8qfx+mOhIkBaMJ+A97/9y/kvL+GQQyzRMCXvSFnuGne
6VfnynAXDZK2HWnzD/qdvU1aXIofOf7b61AE+usQDagqm40zrQG5ikIsZoZBgmFPSWhDZvTAT05D
YQN9s7xvBqLn/X9/yv/rQ94KD/yJ/IO2+90NjR68IQSnPS1kvQMBr9WyfbI7SyjAq8aZ7jC7LfP3
//6h/3qguTTcou6Nuxu6ET72f/5U5Er26EP4OfVEO16Y9/RUZv4tv8bkh50F+YMHAPg8bixLEhDg
NIxaeGQ1oMTI/vuz/I8Z+X+fs3DrAVdxvtxsoth93lVAhUXAlM266UT0DHK6DjXgtZsm9yGoil3c
96HbqOtOz1c98kSAj8RxV4rLSO+Ed1iwtCDnZmGqgHMxXu8RuLKzQDM2Ote1dxjYbPV0Sz4fJ45x
q5qCR/Yp9X4MvWgaLtrlOEu6Qtry7E59fh8rBBtJuE8Mi3sD6fWhQdQg7iqfc47EMWig98HOWC2b
NFOdZPc1PATFPM5lreARcksDuhNkoumx7hHbT28B6Jjta7GXdvnUjS1jXDNt+7VfVRxePX/0vUd3
RrikgtIO7wtutTr1F4n/jiQMGmPkt+Engac7z3TcBPoZKZs0KUNLnBAjxtfTf38l//Jdhbxu7ZtB
Aws/JfH7U3ar55Ypo7FPGA1sMtVhJauEaSe2ssIWEKy8Aa9fOgR2RHYPKC8LAWAd6TTO1VJfbRNp
ND6DPa5/KQXev/U4h10A8WF8Qz8gl39Xn2DrtIGtFdtpJ9wim+eix4ha8bQWN2fqX+xnvEjfHYnA
NvCeABShtaH+EO/ee91WWs0UzsUJpZoYboIvp3vKu6H603gWtF4PEwTSrRI12MsSTxpmfqSiu4Wx
YEGcKgaUU7UUgf2tiMiESUyAuOjlxlB+JAnU39MiLlb/WqFBcr52Vlubj4NUQ00usTWaQ99PADCD
iM1GFmibcn/aYB895B1Tdowr/3PBO6Bfjzuc5TVduPrlQRhd1Ke80pZb8MeCyvm8qMJs52ny6/2T
cJB7J3rwPdZ4AEwc4rPi9uRbWNiy2zr0LXby6Pfc5UxRCkcAriuYylHYtfNmHeCyNd/cpnBOthPm
4V3tbKhuMWXldjpU+JQw1kMwofb3yHRFzR+wLqe2Avaek9I1kVdLNjddwXRYPGvNP00s6U8h0/Y6
DUAx/zSevbZHNEdjhA65Hz7Go4sBZRis5U/fNYI0z1jXP3l3MPFpYm9pCNha3SGdpXI+bkaVeUo5
5I1foDkXF6LeTXPxl2B99ToQpVgZ8y6/eCI3vzxOVo74Dkt86lXL8jHy2lhfNMtCL2MrPb3dXllx
AgMdMG9Q3mKVO19GhAFEtfeHcHqbAayat98tqskPXl2N4ldVRcjPLTmE7ZAseV6VOLl1UUADd0jd
AdG93G8MJKu0nbQJAaniJT0gr6kHBFf5cvQFycCoFw1zRVY+dDFIfRYrdSNlQ0urmkrj7umGjk8R
2B4vU644fpWoLE4hDSs0W2dpv0ZkrLmJaFaXeVbY5994Qe4gPkH8WuWpMxDO3RKpzbkw5eZ+xiyL
w9jdZ4KInVFdxGrt0QEdX4RvWmkW+pLghOhcQzdqsls07G9TrqwZG6egjxygN5DYNftsGxCqzfo6
8AKSR/jSbZFY9L/dmbmEaK9y6YurhpU43DFZFxiwlJAE1XpS/ZjLtuyxFmuYbwT6wbytiPdiZ7Hu
Yk85s/kaZBv4SIfXrXUztpXFs6sQuzPXIXkgszzNCtFqAgjEXjg1H4goZI7rtEZdo7XysQsMYfB7
L13G+zhRoj4lSn57IkGPnS65WE70xGQc4UuxW89kGo7f6f7D+DaZ2m4U3ukHKVCBe6SMoteBDCxS
wh5NncLm7gX7YAlcG0ZEnLptQ/mkCXwsDuVIUmjoVE51aOcVeR283I9xWG6XFtnALzQkwyWsIhjQ
eCYq/9h78FEuxKJK9CtjjcYSX0zUZxZ97J6Wfgdllf2gd6/cIOYtvbYIf+dg6lHm4Iel+IalcLda
RH0yjl3Gh2Luzavt1AKGZdM7hP6V1phtsxjaewaX8CHFLkT+Ci9YxtdyncogQ8nCTRqNu/u1dWwm
apPCMJgwUONyt8gU8ZA5hW2ykTLWHMLKGFZWkOnIsBry6pm8GLmRvMZoC+Fa6c6Iuph0YNnBl0Cy
WD5zNQKCJ2MrLjiF4pt8R+T+dN/2atMHKJfKYxJttS+o9Ic3nyGZIHssCF7Vakj/9qKiu+43t3xi
UyKA5a7QiiSDqfQXzfa/u4sistJapP9vzdLtbUoKX7uTRFsW5rKWUf0GeY+wdaYvcJp3VjFNik2r
hOEUywNPBSMB3buwZODhfq0rDC7nmDyvr5gWsczkcaGB0Nd7/7ko0QECaROGk48dYstdUXNv89dH
nwgfUwVroLz80o1gheCbBYYYTpQ+x700zXAQTTXgqCPpJz+2slQ76kq33F5mvxnjQ16H/nPbF6w4
Wl92r1MeBm42EhGKHGRHG53eNjhz0gChgcHLeO5nX1G3H9ZmF/3F8ef9TYeSMsSbuFMV9K7wS40A
H3kJEqXyFv2GC9GdrVv6moYn3m39VqRd5bnHLWcUmjrkjkM6J7g2Fb1AgCvtYPgZEnmIIrVTgD0Q
yYsXXRmOH5Kn829NIwitJehg5/iJYoSNsw7wlGzlTiCkAGdg/NH9QN0GLD5cmURcIIPd9Osx/iTA
42OXGcnukPGVa7mJsX2rTaRri/rKrsl8Lg07Us5xQx5mUEzVr1Hvzkttd4M8hy3ETQ4sa2mSwuRO
8MVhr9KDy4cKdAdvwcJHGRa8jtipfXGqFlf+in6vI87NhJm9seopasf0X4g6Jj13jFpU6BxT7Jh9
GITwPLYYsPnQ2sXRihEqpftuK3XeZkolUr+VYx+t3mtoTtkCuKd6xdanyW0Lj9KfZXgsOycaUjm5
3W8cbhP6l7rnOhOBSgyBr+swQoIoDliW7rYR3gJuygUnGMHC5jbD7oafEavXGwLa9XQaboYotDX0
cv9jP0WeQV+9rM6zcfco/JSH3HopXl9eaqCbmG3Faz4kAoQ2uKgyL15dcttbHN+rOY1UD8Qfzliz
khgRG1dkZvRJWPBePNfraD/GE3qfjEu7fPO2ysrrpCK8VhwVp8Qt0tGJYd4VVn0YhcELahvXnnib
DmN+WZVVq6tsfOeTo7e4uTC2x+/FuH7+WaHLavFaDLn9EtmNfxBLDP4O7ZEckXw5ZZs4/fBlDlTl
H0gYsMKjI2TXsPAGfIWetbo5OuKG5VldFK8Vp/JPtN6l4iICuzjpCc8Gct1WEWZrls9C2vnPwNlj
c875Sg+yavrvJIIH+3FQTfdbFBGivpEns0n7Ar0VFoWuWbIBL3HL4VQxC9NaCRuNB+8ufBfBTJAH
Rs4l0XowV0HLww7Y2Vd9tqwRDM9MC0xPDMDr0a3B83wCz5uzsbXMII7z0oUf5qpsimPol5xjdehN
/Hk7rj+JfdOkE5Xxfr92FTxO4D/tpXZpCXjwFr61mXhfLDJBeN/nsCNTO8LgcMyJ70IdoCKsfZFx
kTpb5VyC4u3nbX/BvNcDGZxGv85WZfwmIyJqY7sexmXJTrvzf5mxGKKE8F/XP5WmEiP3+cRQf7cF
Ws454j6Ii/6D05QugRsIHT+t/VbvVIyBnzbubUIkec5UWmw9S/CmnI118BmdkVASD2Y4cqfwBBUe
LV9T7dt6zzpn+A7QCqeBY+w1eLJYKus0UpvzuCOg4+jZnd5kbQvk/b6d22VMwnrPvwVrEfweOE6C
ZNVl0F3bbXWfMb+x4MHsPFfh1WrJ/CSdeTAlmHzQnlnVcFjfw8Ho+xvStOwPvA+Uf3C14+ePPPR7
hE5uNQfCpSPxQMz38mC8dfYBFqsg/OB3hYXBRwLvJNqSLym7tdKIR2S0NqlnIyQ7uuUY3FMl71sW
V7aP+qbsojerMJLQSoPwIWkBwURnWVQSx++mdotyA/gPobOoedtEsK6JH2VOH5ERE0cii9HVsD9V
QWi6JPLyJSLWNJz3MwV6PoGt7xZ8/qAenKx00TQc0EeS0bKamkKxsDGnvPUIR4JjvXaDw2vLsrxs
cv35AYS01dw1DDS/7/biMgZeBvUzD/muU9w0y3wPUN6zr0Pj1eETiKNw/TMRhLkeKmT766Utd//F
KpUfnKioJk59BG1mSTYUH82B0ib+6ki/PRup7Cjhb/HxNE1Abp7VBN7+aFa3tQ+CoUVzKC0LN5sf
lHNxr/wiLl/rUEv7GHJ6rRcd1YX8KDBf3uyPvVeQnFLazZPaUZE8EO0R1kfcIIV+c9aipx2ftki2
aJ5B/Yha5uuJJV5XvNbgsLEDDKvnLCx9wmk7hmGTlygKTR2xmpUONkuklw5V/4A2BeG+pZ/hsY4M
tuqyeynmCdm6gG+nU0+zu7ovNPPSL770uxfEjnjbd4k0gPJSNW/2Vqh4+suk698zJCp91CsEXYXE
vL3nkrSFCpAHFMsJgVr3CPThW49hTyfsjO2sV+ZvMN7b4Ox/T2wghbAngBsSAeiAsPVuMh7TfNd6
25ZTuVXr58lTiowBq/x/7J3ZctxYlmV/Ja3eIcN8gbaqfgDgE53zJFEvMIqSMM8zvr4XqMgMulNJ
b1k/VVmbpUVGhEICAVwA556z99q3Q9h2a6YVfufa+fAFrkx3Qb17yif+u8PTAAAmRuuITuXRrryz
TDrMNVMJORoQLXWFBNKi0fX6YdDD5tFWmuBn2hbopYqoOZc06efH7ZHj4y8TG/ojiLe5EPRnl0bq
G2QK7dOprjFHbWjXFJaDY4suDPXYDtFTu4LaUa1mq+gXDd4S34Tp4kTL7LgtsXRBmM9Q7Ch0pVX9
6AKUVBMyUPcJPBjqcSTWwZkUlfJnm1M/t8yufzL4Fp/ovL9DJSxHpRUEHsxkXEmZf3jaAVY8tfZD
0PJS8sjEJjojHLB1VaSpkSfHmBqC2LL2sQJMI0XmfQtKIjvR/3l36aHeGa+wBJDFqmYvv/7m0lvW
gDmYO7MJKUOLM8ME4raXh64fXICH1byvIEXlt2Gl198zO5CvQKi0zfrj+//aOH67/imqgJiAKmAO
SxyMfHQl4LDkhaIgCxdlPhKCHerim1yXw/y9Nqqhv0W1ogq3pptiLJa49qdKIR6tU9hM7UUbN0p6
keqDKl2TWF00P4e2TPH8RqYI9oEuknlLBTARe2+3AF/6ck5Xvl8KEqfkEDmSHpq8b6V66lZJhSrG
lVollffzaHXIy6uwGNalLpv+NoZdlT3gttCLL8jCLfXSijt8FgaBnsGWFjD5YyopyPM2Fd2gu4lJ
E2TdFbae4hjHYOiQlUTYJ/5go/jM3J0sp65Ts+84ReWW+Cc0g24JJ+ye7rvCbgdISrpPstE3TjTJ
380lhcJcGV6MoYHCMYR2dMVllLOTSAaMZFCcvRFhzNovrNkzKjV6jNGBnBtpMZ6RcrvEVRfKFfB4
Y5OUy+i8myK3kMti+/EqUN4tA+ZgzN8sQJeCJhugt8PF2M5lHkhg59Z2Y4F1GjCWSWdtji7ukdBd
MACW32OERDxJGrRmz/mqExRGlzXtMh6RHDTo40ggRb1D1TbJG8Q7SuXoPT2P71ipm0cLl3ywnXz6
Rashl6onQaoDEs9xNL6UnWGZlK6i+iw1dRqfjTGy3xQubrUOMnn2t2RDprLTVSrg11HN0WaAxUDw
QhAipWFA12+VRn6JWLBLerHHnTHkZzQ/DP1m0OKxXKc6MNk7qzWDakfVSfaPXRehvsbXPkhOK8XW
eQLuUPcg1xuf1WquU9S91VjTK+/8/KlUBGkYU6t3bHThddTrIqZ74tg439gh93SeXKVtiSBPFbWN
ryfqVHHG7od5N5zpOV5NY1x3V6Za5zQQSZC71WOU+ZgWlH7amXB/zMdOAZMVSDGZkxryDPMh4EY9
Dn2hPTeS0ZX7ZqT7sgpD8GzoXlU/XOcz0xVk0Q1i3FAt5nmdoi6LLoe2JhgpambrXu/1yXCTMphv
Gx6s3C1ghpheTGkQLok7NNWEkQ0R27nOxjIc40pAy8AsjDGh3V8afWwXHlQGGubgIOsVd2H2PSyF
U7JuDKt7LtNAJ5YDwsrZqAQoYcn3a9bdOJFFSxHHKYRdaCJgGsBzog/Qyc/0M0VaNVDko6s+hmhz
VsgZy9xAT9S7IiiL4QW8KVp9hwUAihm4aguJhzmYRPZgbS/bV6WROFZgphtEq9Z0XSaNXDqRJIh9
YveErFwIhHANcUXjVdDYlXmrdEV6hpZJQS5umWmISyfqNmieCmXtK0kQbnJpVIw9xj9OOoIJF13C
L/C/4GwHeU4cpl5DYAA+ldWK/0MPW+xP6TSgFxuANJ416Sias0mqUTJJZj48ZknTCYdGsNyd+Igd
V0rwDCl7jSXrZslK0Y6kBADOSzmM5gCYFiy8YLTrm7km1IVqZt7lLLQ/HOMux6NMWBhe3A9FHH2v
qEW7rlc5npZJ2h244hewPchOEZx8C416+PbxO+ndDJfjQca2bHIikC2AXD18JQnJLlOYMJjfBPl1
o6jHqzCw1zW2x6c4AyQDw6pP953dF44dDbpCnLg6bhi1W0+qGTwnxL2zPzZ1xrjEAeOo8WPLzf0h
8j0boRz5VXZxnpR9fh7igsZeGumfPz6H46n7cgqcgapaTF4USz56q7I988MuAbIXjFBesBgoa4EN
yjPFTMs1UOGfyXQBzzu8CJuPD60uY8+3H3bkOOQwEHLE4N8GvXY0jCWbHVlk55trQglnQt9A36Hi
H3IMY75sdPZlrva4h1Abo3RtzACphzTE85exrYgLU0mCNFxqRkBODVtsfHlap27ZY2JogLY1v5ip
yVozZ/oSGDvZw7i4eexwbRkdWuagUqSLMhI2lBzaT73z8dm9W/vMALi2iEZ4BSlw5Q7XhpT3fpAX
fYkZeYo9k3bPzyAG36oo+EqRn0vxiTJVW6Zxh5cTsCDMekRoFIyUzIdHDEALQhsKqs0wyTS9/YB0
GavLgNJhtORDoNdDtBd0IzJClmtTJTqsIF4x1LhuK7mNkomEPBlXCTAOm7GOWWePeZPqLQKECKcA
2zFsxyLUcDTNzKofpawbHwK1ioIdSiJ69VERuimbYnmLeS9jy6rH7S5BwvFSsjlcDcvwmLdv8/h6
qf8ogOy/W7SYskgP/n2s/Xn0LUJl8Heu2Ot//ytXTDU+gbhVWFVQEpGAmmwIhx9N+1//YX/iX8pL
ljxeZx7qJW37n7H22ieKOuomCs9FAcBybCA7kmqv2J8W3C+kbVRbr7/6J6n2h8ueTQIveiyEGk8z
JGj+7nAREqeeNWGNSWLske3abTN2KyuXomuhBPWdqM3x+s11uf61vv8B2ue6wC/T/Nd/LM/R36te
qADAVJmnfAGnMTs/rlWNhhQEsw91ujspebyKLtFckfBv1f764yOx/To8lraIFoHWkSTGyZENdPSy
lHUrja0Wz9tcwjXG5lmafijflTZO84kOVNXnOCUIZVKUVUCjOp5DWFlyUqeIG2tzhm8FVrWFWgiH
OA62XUQu8gZ2uNoTR2WG/g1tyPJSSCSg+hLWGq8pjOSuay2ic1CVay2dYGTH5zY5sdUuTJnNAqUq
FyGwhLHxZVTqfFxjMBFMJwWDEwbJ8lgwS48aI1hTLONCyJLEb4HbWMQ+Nbwu9UtfdFlzXZhmpK5a
Ju3JRVwG40tXRs2+juCWPWfxWOgX1hyI68CI/Av2B9ELkuo+WkyGQJWQ05YQJX1hz4DQkxilqUHX
MUmLqzSW/YtiHhOGu5FIaMGFLdX85Jk+kbRU8sTIWOcGIww2V42WDp4SSmY4OPNoApJZFvULMEYl
fcqlsMXEPkgZ1vxx6rBbMPCCRYISYsqUvYVmvZwcYyyshnl7QsA95mHVbAxcwbGvzxq6GwifYMIL
XJIl9A4riZhAdRRzX6owHqoLg8TG/J6d7zSYZJ4aBhCVuKI4eqQzmDSoVFRtJM2czQEb5pU1GMOM
HU82lvxOc5RyJOOTL2kh+oGiGmxthSaxXsBrmcQ2+gpQMd7XmwgQgEi90jBk0pNBm2WW7GS6PpUt
BkZDzNeirRQCqiNayCK7mjHryLd+Q2Lk5yC22SqsJqYlARh8aWieGbIUFbSX1pqmG04AtZtXxk1n
4KLP9AabmVGGRQqOQw4N5opUbbhKBD3k7DqLJP3Kbw2pWTcKicseBs36M55fFhGbLJKmyxpLKt4/
fCMeujTbcJjskExtRktK9fyaWN0n9USvFIBGsB5EVr/A2WjmVVt2cb+ZZXqGjx39stpw+NPkvnem
vu2CK2mU0az1eMzhR3GtC7y+MeSDSlhdQrPJJvaTIrUtHKhPFg+LbURbbWB/48mved15ZmlXIoFA
5bS/Er1NJEXfBwVDxBljCKO4RKlPGnj6mgweTT1ReE4pT8iYZX0Ox7sYUFuz9atq+U+BQ0B44qlQ
L00pkWNsNYQroIa3cCR67NkTeUviLgUd0jqz/CFjBU+2BiLZYN/QUhhcPL31t6brmNsmRjTuopb+
wFmJMt9H5oYgPpgR63Rp262aOmlqPtK+PXdsEscW19m6MEbDdBcLSL8xUMkEXksdrWyaRp5yp+1o
gjhaOJVbdWpMHVJAmYDKiIwpYGAXGh1VpJQXjmxUDXGlfSe7Qx0bOVlWNPgWDBbSgxIbs7zSJGw7
1wmDp2ZbQt+6TxQi0y9wDo/Whr1+p9wFo75Iapku6/FjgUrF3GrtWI6hqwEJquIn+HpSKrkYwHoa
2tYSYi+Ps8Rwjqm25HW6WvCzmFiO6MSHUnmex7Ec7iSVreuGvUD4PWdeNDNnMHBimmlSkedOUNPl
FNQp2S6FPN9FStqHa9DYeDoqK6/2CZvEkbDcwegZu6I28VQ+A5mXYNkY71iVUEem0Aj1B2Q544AO
pMWqTQoheXx9/kQZVWbJBtcaW+6nZYSr3ProvyACSNY4FV/DvJ9U9UmR8sBmXQ4xT3ODTB/aTK06
OlzcAtgkQ4pu+B7QNWgqy+11pC7Nt1lBl814hue1zcbvI7j2rHr483rnf2jgqkY98e+rovuOxNXu
bVmEepZ/fF6KH4n93idqHtofQkPcScP6n3URe/RPsonXifbhUpBbVEx/1UWS8cnUyU2xmeLL/FW2
+ej/VRnBMP8kkAXT5IfEJRNc+CeV0auA+e9Khe3VssWhn7soT9mhHvfxG6GXrcHc8gFgaepmDJH2
o+aPUFM7gt27xmLMNWYbk/j3a7XXyjO99GkLof24brSx33dsNd0UgW0QhCFEqyo5t+22uof6lwP9
kCtmr2OwJSZg3oP6lJevS+OfM6FPVIIZ6hMy9cPCi2gREi4RqdKM471hWccCZuwdhunjfrwjJyvw
giy3VjSkX+QhlnZvbvJvSrxlH/j3hfvrSBZ1nsWnCY32URuB2sSOBzpwdyr9F3pLowWioY82uVFm
YPzo25Q0LFG8EERwYhf3m5PkiKbBLn/JqrWXH+1NBzyEgzJSwfl3eNEQYiNT3ae+rp8HhjmtPj7L
d4dikSECpZZl1sJSOTrLmHXT2xTN99JgtutwMp8zE7fz0us5cedeKfMHF5QNM3MkliGzBdTaSxH/
5qxEIZsQtaYK1p6MAAw7omWQOtme55W8QsG3RqkJE3WXB0Al9c+VLN0ohQokex/4z5n4wb4EQ1yz
DYf2bMqu5Tr0+l7fZXrGrPzO6MKH0aAczsQW7vUefPu+7oPrNlQjkiSUExuA5Yc9PBkd9TyPJy6P
BRt/tO3lhY0cSE2TewUR5lrITeHCP1SRmbcFiEspX398n96txiWMYGn2GDhBVFbG4cUrh5GwtqnW
71HBm5vZH+etLY3pfiDidleOg32TSEgy1frkCjncfvAccGTwCUzCGApp9LoOjyxwwZh2EOn3nTCH
VVDmPlsd/9TQ53WydHhBLeS3Oo12UsUW+8fhYQg6wuMpjep95yvFNpbCZKsn0rxJMuFOigW+AUQu
ZhzKQNoI0Qq3Ctwk+FRgiuvosuxyjfTUjdpV7HD/9bL/v3kP6EwlXndPdKoEiVqHP1g5VhCzUNA8
RD6kOp8K6kooku76ZQ/RmH70qlfCW0lI4ubjAx91qrjyWHL4NuhMuMigQ6x7eGSlnU2GQUb90OrY
i3KEB2GIbXTIb6pm+lxr/X2cTjDxiBhi+q59Y2DoDVrtiUz3oRd11+EANnWalOeiLREpqz8CRWsd
DN/fCpD8ujVvxrJaIcE4sViPxoj85IhSmR/TYWN2Yr+bnkqYcfVg7qeHylAvkKJthrT0CIm+bOxh
H+e6a6AOYQPwmYH860X7o67M/8wqZfly/2vdvkuFd8Pn729LlOW//qtxo32i0XLQafmrcaNon1hh
Kjx2jVskL7/lr/pE5VcoaPhtOr9qUsT8qzwRn6gh5GVd8oUyqS3MPylPGKayiP9+7gVfVwO3mc0f
+jruf11Kb74KxWx2eqWYZ5BNKnToluJnw66WQrvcIchXXAtSqIQM1Wqz5F6zi/Am8md6IegNAWYj
CXPDMZntezrXhr41zaY011GGag3ZKNLqPeL96lYV84yEji2svY51SNf0EmepnRw5ycCYQ05X64dQ
6QDwBVKkIO4O+hi1aVAGRs8WLzUn+pRmFxV7I66HptkZQyJnLsyuWvJG7FJbPQp8XQXomgCTwWSK
NtEq8uswKutNnsmIq4GBbJpI08IN+wOmsoFmQvLI6UigP3PQYsnB5VhLuXxJ/QPnwuGnks9zNoRf
5h5X9DZJW8X8gicgfA7aEoHi2JLeI1e5es1z2KyQLNhFfVmib/Pq1H/ocjZsmJ58UTdkp8yGIn3W
+CMw1JAHdDt0GdjIKskK6UtdI/TXFq/CbYw03VpA4lo5ImBvcQOcE9yN0hk+Q6Zd5XVohbeyNHUQ
ZVEE5OX3EVPLD9T7cgynDgn26PXEswR3QQi44daQAG48AaAiTnOaQ80tIRR+h66vaLOX1MW3sBLT
zxYWOE6XtMPGvapLpEf6lMrbxoc16aB6zKI1EX3dhZXlc3xlmPoIHKZR1Suyq31pC/NKCr04yJXp
wYLa/AMNc1LepD6EJiYK7SCslRoE5X0V2f4ZvnqBBJThqqz30U0+D8mWIW/vGMR/jE4TI9eHcRFq
d9MAMqx0hNCzcU3KXIASGdYAfTocCOR0cf2ivPwJ9r/QsfzkaoPsMkwJM6EHBBAAvAHBlLg1zZoQ
SqZqarU0yDWrLnvHnktCtcHPae3cesBJSy5vkLGH7wy0xSvoraq1R+AUKh7Dp3Ha8QIXzYq+kUl0
R2Rm6WbEPX2t+q3Znc1A8MMz02e64gCQ7HqsGB3yTN8SXboV+Pny3SyHw3M7zD/DTB3WY9TCW5FF
d2dPaXctYiR5UWbNkiuXZnk+ZVl4KWVZs2aAS5YAZILsssOli+DQn6ULP5QEdutUm+5A4MU1UOKp
3o5K0d8EYTldAXkxPJVQbekSG1Z3MxS5IlwgZnSYsiANHqHL5Fs1LAyuWc6TsaLvI230vitBqPt1
eqcireBJasNqV1aqfjOqonwO8sB88llhtWsJgGJukw6QA5HfQepCdClNZD4WWrkztByOtBWB7ILx
QR4ABg040edxl7SfTd8I70Fv6ZdWwhWv8Zf4TUty5eveue2IeBy/QzGNffqZ2PVDAc2qaiUeKnwF
/lC1/QsvB50xhj9VlbCJFv21Yy+zsWOZOoMMKE/d2HRHLcJPZMxVYsU0Ipi/qoraDOo+bHS5vbOb
eEmcTNlTyOhQ4VmQqTDWc5HtErvJu+JnWQ+4ZUpHSmD0E9OcEcB6jjsLqCydrcLq63yV20C40Kim
fJqzvW91lUKckklhXdHsHFtm+qAHK1pL2oD9wB5yO2V6yMV3ZhKe7oEH8WNe0OVi5PLIDNyaNFe3
agGngDZeKm8iyLAqausFMYueW/U1pxF5Hz4UAVKsEpEh4r1nHVNN/miDzzGf5lQvkntLTYdx3TFi
JpovaXHbmX4zRys7CWskd0RT5911HY7d4MQ1EGynTWBD57UyCIdmrfncVTgDeVdXYgv0Ud+0WqAC
7JKzryE31zHsUSLLIWaqZKTlmYa5/86a8hGVepoBSM7iZE2PNPQm1YDyrvIHXcxGVZ9ZiWndhjkc
14mg8VUdaXXqjJbVSRu7k/MtNqvmSdMG1cU/QfqCpBG+i0ggW2OTxc0vo5LejJmdPoaTIa7IaMnJ
JcJisiJNW/Y04nmdLBQoSVtgeJ1ZDnTF1GTrmznwkzKwdnJJQKdToe3+2oO1dNsBA1XWDbMn2wSc
0+4szm3e6sQBVvN0n9QGnkA7NVqodxiY/D6DmqCqo7pR80aARZ9Ue62TkLaJ1FB5gMl/O8st+Nkg
687KTv4Jxl65FyXDBjC2Sz5UXWs7Oyzzx5QdTbYHlwfDWBPfWiWp6q8hZHntjGZqX333U60pmF0W
o7ICq8UNx5jbPI5qv/CRC765T1FmouxHuIsjCCo2dejFWKd6AIWqiZ/hSqjSF3PskuC8XthRaz+O
YQ3zgKiAYlgyThOoonfZbpBmpBOJeDOKqdxEwJAmB8VrfmnShVvQ7joqGtUS+bSOdJ9gI0UOrAsI
w03uKaRJoDsl/DRW6ZxXdas4I9pSya3sbLpu4e3PKy3vZHCqTRLbO7NKUzNZzZOlraUMubmE2ted
7b4i+q+0vhoEt3jVQCQEEAkpvsnwGp+TFmXeArBg09UkdlA7dBKILooYO21lyTC+DmC8ZbcjJXzN
VGXCfGtMyd1I7iA4IT9sn3tT5uZv85DPjRPPUTK/NLQPw0tIWwOE9QzF8MaPommPEFeFHWsYAoIp
0L0JZ/jPCdHhtMHvXPPUI8pkmPX/S+l22n1n+Ii6kb7dhwX1fZd9+8fF81TU/5j+cfGDwvhtef33
n/CryDaMTxocAczNwD4Emcz/6gLyKwxNaRboWLGFEBob239W2eYnPD4M9/hZoFC8Dlv/agKq/BLZ
NGw30cKh42S//7//82X8X8GP4q8ta3P0z2+nlYfNgwV8g+dfkxWyIuVF13i8kVQzlPgG+WKCZIik
Q2Y0FOEXknq+ZV1Yb+xCGddpdUrPd9ha+nVUthd0fDSUHvQlDrev/IvInOLQ8JSSQUprCRheGnBT
BO9nvR5dglqHtWAuILCU+V4omAvStCEL4QGpVefRtMLnmMf6r93pH20R/9sN7hde0b/f/V08p9+j
/rk5WKLLb/m1OoX2yTQEF5h1D/ZlWU1/bQGF+okRNmJnlQBvFVkR27O/Vqf49NqLsWnIcBPpc/Gb
/tmipkMty8bSuUYea9OlUO3/h/W5rHNm9/Q50VyjJTmORoumETlS08qg6m5t87YgX9iVW/KQlTQF
LVjX0V6xTyzPw7YWymK2F/R2UYqRxsYJHq1O3x7DHCi+7LUV1aiS2p2L3bRdvbkNv2kevbat3mxv
fx1GZ57KNIBXw6vo9c32VvHLDGtwKHsoOR1VaCvN3zYLGwCiKuiipyL5nKTbErBzelbNqwp4dunK
uFxp6QS76kFSwBeemekl5g4fHEfr8jXjf3LgWjoVlzuT0Dq6OELAGoHnJjUpJehOcogAuhwFeLPV
0O8ZT/fMiRVGeGC83fg5+a49Q4bgAQMrL2NBmteg76eX6QUlTjuwkVpDNXAwN0XzXtjneXA3Qz0A
7oXBqExWot8mxPedaBEfvadeL5YqTBlmEvnthsqKe9shJrCnkpno8bElUYl6b16Fgx3sY/hOlOix
a8yEeU2zefPxTfrdUgB4Q/+Bg9NnOzpsmpfGVAQcFtvquJbnDr+M3ZQncsO1RZd3vBToI3Jimmmy
9JZOyJul0DeEX1Y6yUih2PW1VwnKmE3YXAw2eub+RTedkgrDrJ+z/LFJLxXjaqlFynhtsfwnl33O
SMNzp9yDZbHG69r+nIgB2N6VUM8UQDz1FZ5Z5pP+bhyeJu3BpPAX/VPQXY4JypQTz89vT8ei/UOX
Ep4MT9Hh6dTkYo7gk2Xwrq5iXi1jfpHG6zA4RwnmFhHoROwbZBQR1zEyUiVybLiOCcEVrGR5W1ib
rrzK5HVY7dP52Yh+SuGur8jAFKNbNw9mcJ7WbHWHXVKtws4T8aWte2jHSdId4V3emN06soGT/tVB
PPh4vv1YHhovfr0YLLr6vAtZhAxFDs8raGiuDwn90bQ3CiAYBGQz9/XIuIHa1vU8LZV+Yt0foVp+
HZP5C919XtIAj46upWbM+IlV2jaBrl7Y0XMaJf4lfN/zcAzIeoC8QLIf5HGb12GHc3xjzcL7+CFY
FvnR6oTBZSLBZ17JeR+1+QsN9wEsh9HrBP3ZWT2HhL0C4P8yTK18QoP5u2NZDCZ50pfH/djhoUuo
SvKGF4gV+RO8Z0cGy7GGIBhyv092o3/z3CE149Nns1BBiy2P/5vnjuyhYlYNDqS22nkRVwAeYigB
mUrXYUrrx0QIN06alRVbJx7537xYODJQIoURgim/UnHeHHkcyaKsWmRAYxzSDtDbeDP1ZnDiG/Ob
o/Bht4HCgbFSGDUfnp/eyWquc44emuva6djOrpiQTifWx1FP/3WNvraE+ZZpmCJev3RvTiaJtCLX
OgAiRNOtXvGyaRdCR1Fs3jKt5aTxVS4lBqNDsHFSO5x4Sf/m24ChSTCGYpJNubL8+pvDL0CQVjf7
mf7UzK2Sn6vWHunhYdy0mmk6QyDmsYJPHPU3LwPc+tSwFiI8jCCUVG+PaqckdhlQqr0iH5NNiDPT
ZSy8kqNn0EmKa8Z+6Xz8HP72iLxVsZ0sNfNruvKb88Qdwu5vpLtLRDZNMGXgJR76NEIwRLilRID7
DLbkxM39zQNpYCnEerMsJDzXh6dZ+lnRtP04eZlyZdB4gmQwGR66qJ/siU8s198ei47/8tzzMJrL
r785QV8fQrhhHMsvy/UwRdKqGNkfmPEMU1xSTjyCvzsaRyL1d5nVqoI938HRAFwEKQvES7oH5DWD
AyAFrc+0mPZwtXx87373JHINqfToZCwv0sODaXIwqpNQeNNEw+CqozSQw4dI9OOjvD8ltLQCqBXv
a5mZ+tGbugvmIcCpxAVMen1lpF8Jvvw2GRU5mlp04sv07t1pmxxHB1m2uAL5Oh2ekbIscJ5K2Yvl
6KEmm2vTkc5K61t+nBrbGfweRJaCZjE1+hN37ngytCwRlLyYAwSARl7cR89eOE1lR+9tKTCiF+af
Dw0bRXfEO4RAdXATufKwsq+6cMiw6IThWkbA2pNLe2LBvnsi+TnYay6UKKZoVIiH18AfieJphnqh
3rXfVZ6OFe7EzeQnm0StYIFLcEY/vsO/PXXKUQoBBgnMx45ucVxZcwZBmhZiAisCz583VPZNjETR
VTvjIhyHM1UNyDCrcHt3tv4z7+1VS0jiqR9kOdBBVcBnZek+LINoZbGFHp67LFk0UkTEzoxYiFWU
tS3KVulMjivpsbKMqykkmgCCd7OpZzeTYuCBpKoZNmMDHZbyx5fl3SeA7SZbRNQPGpoLzD1HP0w8
ddGsxLM32SXGbORIvIvdiglaNdSmQ+eeCNXw58cH1d891IASMdqAo2RrwF73aBmqgTmqJASj5cXQ
12U/e7YHQfClKH/wxMDCACHvr/18BSSgMdf2/JiZlzoYu+Zr2j923U6Vvob2ZVSVjl46N9GVcZYO
24CgzixxBUhA8leNH6oOlJdu+06kdz6NamVVqrsieIynpz78mVlgVy7G5urjUwP2+u72UucuZR/G
JUpn42idzZIJr6rkisb1FrkoBmNXGN8n6xqa1bpunqpcuL155U/3RcpIgT3rvZXsAR5kIRsY47Ie
HhWgFEF1o3fEDLZfzG7Tii8kz5IFXRbYz5zJXlfVxthlFiMWjxRYCdaG5AaryiSsa1W3O0zcxkAr
eIfEPFJv8u5GCr6r6UWv7rXyucgv9GH9NCZbDWqA6XXmjaaAjfG0L+NTqq679nMf3qUpdL2t0Z0T
yWUaTvHNCL+M0ZeecEzpZxDezfpOi9d6RKqkQyjpQAr77aS4BHzIAzGDiKeN67beo4hXqofCRlrL
urofXoBkZGQA+6so2KCDgxmgPojIyeXrcL6kGE9DzmON4tguPWGv2WQb2r4Mbiy6wvkaZ6ejDA/C
vyOS0BLnot9QvEjWbilEa2h7Yg/Z2ZK3/VODDsN0iJK0Wy8ovP5FOTdIE+quZDKkkx35lVC9M+ks
ti/j6cVUyJpN1lG7gx9MkMSYrybhkIIjzyjx1iIrmarEkGNsRo3PsnmBuRO8MxmaC8pvX7Vbsrd8
fTcipLf++HXJmkIytHgjUD2+2tfefN8tvk1ZLiiZwgLGoqLEewrCeBVI2We8xKpr8VY/8UX83SNq
Uv0aSKQ0TPNH2ycozkVdj0uFz9+4Gaowx0oZz594XF57QodvQ+pembKMpi3KwGN3VRWNRoWCe/KG
HuA8uxbXVG80n8A8h979Ekv+tazvp+521L9r+o8GY1nfbC0SF1R5FzYeacWIzE3Sc7FnWiup3LbR
yrA3g7IRJJQojWdaX+JOXROq1fdfwhuNyeOttM9g9PtOsQpv2LLoREBRBO7bc2KYLpAvgxoK93jO
DXJkHaYyc+XaG+OC0f6dKhyYe+RmEvaWmU5xQ0OBiIdK2QSXfXpedttMW8Nb32GIyHMnfenbeyu6
y22y4H4uHEgSST1iMyQC8co1OaDOtJigIyKzjc/l/NIWW8PfY4hTes+aLqNmh5zfDpATXJagNhUY
Ot7Y39EPsAgJSkge3nSQrYcLLfZgdQHlCKu1bp01zRMIz/bGnz8X6UOmj47OU9YrX/GJOG02nLVo
LHsSSU3pWbe2ennFKMptMQbU1XWfnRXddoEuTt8/vuPvKi12jDTu6XDwilz+//CD04IpFVVFctlg
EtVgRAx8a5INJEPfz/7ke39+NGVplqOYsthxHH9ozFzvG30gc5vMxFinhzdURB8LsFZejg/z46O9
38/R8KUThWGL2QP6z6PKGBOApDHKn7zZIkZ1yvrcCzTG+cmcXOgdK89MxLi2ENj4jXJn17px4vOz
XL2jp4kimUqWOCuu72tT5M2LIhYlEctAs71xthfOCpYYHCTNiaf2N/eQxAKGMzK2ey7q0SdOTe1e
0xeLciaA4cwLsKyH2tgqPmGg1qyeuKzva5TlWHRx0E8ZdByOCqa4QqjT9cCq6sKskDGe2TL9LR/3
Vmvkno942CW3sTzxzj0+STghOq1s+vGLjIq/O1yoFgzuyhjhLZNr9YQ6pHZl60Kdv6GNkU6c4PGO
gENxGLSg1AuMp+yjVRr3I+oLwm08IGDdBV8+0kSI6KnsBw1Bpuqf9REKRC2a1h+v1+MqfGnXYxbR
aNpri6/76BShTGvqWPqNpyk5JLcSdlRL1wGefE//YbjMe6v/41Ndhiaaxgtfoxt9/CXr50lkCMxL
rw7oWTZDf1FJtsNui5dahQ+NrAR2JAI3fXb28cm+v59ITtG402qh5GTvdXg/yQsIloShwrMxm4l4
Wgim1DL1xPa/ne3bPz+arXGO9I8ocI/Pc4HwhqkUQw4rAjy5OqHrlYK2SxbZamjNU+r2d3dyoQ0v
dgluIrb5xfrwdktemiSrUVjmnmzBkaxUJCnCNwqvktrQrcvuJ4q06MStfG3UvH3ZLEhhGio4VJc+
GbaLw4NGRiMpcPcgNFnXC48ysVcyaVb1gyAKtKslRy6p4IYA0d3aIsutLHdyhkph3UvX8/A1Sdaz
tIVSN8tfw/4hVso1yKMIiqhRnnfFBX+ding12A8VYgRRdySFw9a77pQH/gyRO/wBhsTHt1mnyfJb
UVURlHQ+Fw9/eC85T4GQn0KIPhmDucPztPpCNyYrIXuurO/8oUb0UOqdW44F4jaz1E68Xd+9Deio
sGiWoQZaUd0+6g+MQzmZY5hFHh9ob+pQ6YQYAqWsJBM3TX/OGgSGRo6u+1y//vhEf3tk+IhUYaBi
3vGwZiUylbaoIm+Kkx/Ejw8rMRiGW/Uh4h2ZqqaZXUteqbN94sDvns3llGnP0b/mY43j5/AKd2qU
NFoVR8wM5c0kBx1dbMHmZyIit8xONXffjQZ4gS3X9f9wd17LdStblv0idMCbV5ht6UlRFF8QpAw8
kDCZMF9fY+tWdV9R1YdR/dhvJ0I62i6RuXKtOce8uK6xEv3Vva4dpNNQBxeSokbGRmOMVNM9wBNG
guquN9247NpAtTeMrbLYrccu9rPP2oO/G9V/Pj30f5lO0vvlvTAa+fMzW0hKF2jF5DEaGUnIR7wZ
KGS/GIrq0NRQsRaJPn9pDrqRPSmNWSbzzuIIqGvf1kcW/NbJXapX50lL1uqt6a60AFFZpmAoZxEP
SPuYMyfyp53u3gX9kYs298KmQjOWRqLr46ncpf2baEKTUGiks9ArL69+CUhKlMiOW/0Mp4XwMWpU
cpQEL3aV8k/nE7Xh/3haw0+Cf4UmOPNcuhHBh29DlQYZsSn+v669KTA/hb7TTOetLEGEpV6UuW4I
xcVOUCufyV6zwoEx2ScP3sc643LToXpipK/jVPztOvv3TRTmcTH1G6U5GVZauBV6svhaKNSzt3gk
3A9rsmXa7p8fub9XPsev4zsmWMHLoPTDw15jniwnTKR4b7dYEjJNKxobbWbTprD18J9f7K9TAr0K
r4QIHaH5RQLz55JjKNt3yKsIpjUCNywtCaLE4LbTIBoeVhUpuTmffL6/vlMKCy6RDs+ZfvlqP3w+
v8i9yRuxu0NZyg7jml7T+9uJ1WFuvtZorjFPkID8GbPjr53s98uiQiCjgUHXR7fXjEOJlE7u/TLT
ScougDbmQeNd+x0B0AqqNeQif48MuUSvtgyflI7G5bj949m+vDzQBrYW7gN/zXEh3ZKMhfkLVWnh
7asFLDSS15j97LjNXFpbfCOELvknDjWzgdqLK5YAdJohxZRGNTHGn5zVf/8M7K8X3yOVD/jBj4Pl
jcGI0oiei4FbnwdHHpgWRMXMgUqaIdKJuQP9/Mld5K+lbTF8pQ0WoNHC1/AbA/ZvdxGVTgG3L7QU
3JmmU6291xcvwiy1mxnD2j+v7L8/36WJjP7kssouVqc/V3bRdWokWrsD1Lra+17nIu8t9FQDLSk9
GeP+DVCmtp85yP5+oFhb+oXhQVgEXZIPhXtQTIE7I8xkxwZvMxpjwpxe39epuZIcrr8ArW8+eYb/
Prwsfr5Lu4QZGjOLj96x1hkNp88r8L+LskK6x1U406EneUOmR5ikBXf4ej5VolHhJM1+1/pzHimj
+uTM/vsRQ0h3kXdQUWNp+VhySjjqmCws3PsQ25bJYRsJQNjaRROlPSrjngV1CSAmcPP+n3/svxfW
n6/84Vsv54slm3DMWPdij8CfRAVFEMGG8JKs/OTr/uxTXt7Lvy1iQevKY7dq4rHXXld/gzUtLfRT
WWhNN/gsEbD2O8BZn6UK/b2D8BnZNXkwmUghFfvzdZuCwB0hSW7NMkNEcoWjXWJi/+TE++++SSoQ
qiEfFRuSyT9fJducEhCv2cZOY7SXNNF4tcjtGbIi8p38synlf7N0EW1eJFsU1Bf55IdCulxHJ9i6
uo3Lpf5euNWvThuJJDDS65mDgZi0pOP4z2vPOzK0yGiousd/Xjq/0Ul/7syXtwAfh6sZQMSPU9ls
YM4xgE6IO/UqkKkDqfByBn5le4UrBsDBoIozYNQ6nGzjzV41LUzpIdb5lobVZMxXA3ewqIZUkhiN
+rlRge38vCGDTyPRZMzbT46Svzc23i95XawzikS+tT9/IWk5pWUgp4vzUrsVipDpzBYEQVaEU6w7
8g4AthD3/slx8de6IAAK26iHiI9mHd7iP1/V16DXd2NZxfDM1a4T5as2o5G3va9WU/n/Ly+GSxoh
LXcObpN/vliX+vakxryKg2IgbTuo6IZWxjcpxH5k4vPPC+DvT4auCssvZSbr7y+JInoHfR5yWqVL
NrwP/dgeBCwS2Xhxe0k7/5+/mIdShYLLuvQEP3wycIT5pNW0NFKHdCzXhThoq9Ak8+KSlvrrn1/s
r7MI+IF30UpjBGc3/vhwrdqCGIbAhbin7Qj6zW3CPvDf8JLgg/PUsYF+8snm+Du/7o+n6cNrfmgE
amBuPFVwb/NTeOfKrfZkxUxhhRHgRY5Gwh2LAVhPyKvhLpGRD4csN4NTRX0atfXXbVvaGBeJffZS
0mFay/uk5/PX08P7Y8zIjZJWM3ypy5//2+4NWChl+wPfGAgfhElt1bfm9N536d6F8wJhMb/z8Tl9
ssn8N6/K5kJLhJdl6/8YBkkoim2OWMuxVzOigOdyi5GJLpMYhXXqRPBz0vzPfonLmfd/fgkAw7C6
aKtdJMmXZf1Rk6Hjn5uC3i/i1E2DnVmfp3ErD32pvITH/EtQZcYBLnoZy8D4MVbyZbW3c56viFXn
TRzNPH8bwUF98k1czo+P7wrDMtUBLQUW+Id95OLfm1MNd9Uq3GssVDcTadGUnFl5FFsZBta3vIBS
7q72Jz/8hwqc7wMTLP0TihPLwjT9sduXExMg6VPzNBTTAbd9Bv11PQy4UnbYE8y9jo4SniicKyMr
4KXmCZ6Qpju2zjC8ZvP2/M8P54fJwO/3Q/gWbU8eUtRWHwGTC/BzTx9YEzDeIa72FxtYrGUQTvEk
JXPWdfttCl6Y1gOPAib7yfr4c3P4z5fnYmujB6c8/qi5giwOqKnk5dXIJBQ/5pO2jMiP9bt+DPJw
VNryySv++RD81yty/QKXAu7g4w1MLNJdaXuCuuyB6Ig2WG4Lgjg6/5KCtFqHXnlH8q2df225/yMj
wv+fXvVLCfh/dyuEhJqrP0GDl//hP4E6Dg5zhyt/wC3wwhS8GGb+BRoklAJszr/iHpEdc1k1/7db
QeOPmGUxj7isGBzql6TI/7IrmOb/8n/jPhk3sawv/98H98w/uWmgC/I6/7ZXsEfgoaA1T3+V+RX/
/WGv8Gc1mDPY+kTJYUFuSbRl40alOUh1DanfnJ80bK/6yatnjQDs/IJbGDrDXt8dUMnv+JBT73Uy
ppLQ7kDTpgjF+FoSB2JnFs3adaucEMZv+zB1QV7s6E1XMg8hBDN9XCCL5mQkra1x22OLD6JtAUse
OoPl9Fe63tkkXhE7nM9PrSGc6xm+XHtI1eB0VqIqZ1uQ9059fwl2RTH0XHd9Xx3tvhuanT1486+5
EdNrmQ0mktypJXZr9dyknXkg06C4WXRreRpk00Zp3nlJUXa3Go6ipMK1yF8tnl0aQ9+12XTikbz2
2MvWd73wrfPGHTfTsxRUodIxrFVluLVVDxUMRLmgX7bfSu3MuSjOVeWMXFuqaWeQanZcVXB2Rqe+
tSpmT8jnudNY9j3xihCeB9HTq5izRNWTutkqi2wubhBx5+X3oAQYypfDjSOXnDDqdXiUSriJry7W
S+SCkbE6EznI08+2MZbY6DFxAtw49ko7Cb/7ZWjrPSnJW+QQArIbluILwbtyP6ts23krwRDkw72T
pGJHQ1DbMUkY/RfRFEMCtKBNSr16Bx/32i6dFbIuu72rb98tnOq3uiVFYhYwWe2B3m7lKzQCXaEe
q4DjjofgQQg+6uBrEoh4ln6pzLV6hcoXHAqc2QkR80s0DaQxGllT96HvzXJ5ohmZ6z/mra+eTUJ7
iWybPek+9m0BSTtoUjDMSk3Wj1TVvseCJAyWRBfCJs0baAd2sBMFKSf7UnP1K2Futp8Eddbnp1z6
3iO0gdaoUcoQ4VTGht0XxhxbygDoeO1jj3bvPFrgfocc12gd/5fQ8cOu9DbkGJh3uQ1GnYS8edIJ
FRgHR7SxvXlYLPH2YvwGFyIfMl106xn7vjHEmTYYj7NwzDdiy3z499tykGXe3yPVDe7VPA6HAsUe
sVXuhrsFWl3kFpP7wrJl69akT9yc62Bm0ZvpkFdDfz2kpfhlZTTxWhi5OJjRjJ/mNltvZFZ545h0
Iq218RmeAA5vr6xSUm1x2GTZXNwYi3WXeZ0V967VRJOvqSIMQCXZcYUTlB9glkKRVQg772Qa9So8
Emk1KD3j6omI/HTtPDMwOPjBhLghdThTNW1Ngpxcyxye+3g1ij4bDqMYsFSM7ZIOuEKqNXgP8j49
IK8UMiJpDgGenWXpQabYcdZ+/JIPncONp8tDv1F5F4pZm3erFPmd3bnr3tM0VBiaEZB73+o7Gzds
iKdGRH7qM65t7DokQeNlEw6Xx6ml9z4D0BtKUAy4s9MwaIvqvii37TTazSXaLbOt0r8dCxO8Uipg
D2UDD6wzLKhfhnnnZ/bw0jWrdu6m2cKUNPkAPOfyDfg6U7CFZZ+tG1+GlQWh7Vz+ynbRxs92vfer
2d+Po5FneDw80vwG5cOBHvy9b2ojWUjY40vpAC4vRHAF9MO/6VC+x11Q6oAcivJMLJJ2hmhkfykc
rI5jlo/hCDk/ATR/HPOlf9R5TvDI8JLVtPaP9iUVWA9+v6vgORvYsehQBYUb83PwusU0vPz+BbtR
4FlZNiv2zcu/oLnzz2EZ2oPT5G8VOPYzVxrtBDt/PmZ5uzz5K18Je28Ke9MiEcqD3pkPoji2app2
o+3y+XrS8Ga9Q60jqy30ILoei6HgSrmscC2Yaid+zeopBOwNsbjf/HQt336/fhe4+dfZg/BejfwN
bP3Bze/vsMu65UkHP3H0BztfrrPayb/qPHo/MkrIa2KsrB9LOen3ZB6Wb6NHgwNOKIYwaQ0vLXEF
70sDjLPxMkm2gaLmdpbR/VYZ2nKcMi148kYEPcPWas+FyPuQuKEiZCBihn3d+lez4VaEQvnzr2LW
sutq9L1zQABXBCKWe81X+kiB5h0hji+Y3PiOmUbzqNNoUSdrcWF9RBVeugzwJk3rvIK1IacTEtVx
CBlCVUcgk9UTuUzWafHWZT/NqBM7/XHqq4fVJXSoZTzQ+XOSOzOxfeOx9eTOlOuBRti78P0uAq5p
MyIb25Pu4TDMhX87WwAzAt+487PtK3m9xDfhfY8E+b87VPfjHlSMFkOlYDGtG47zYWK4Sx7dzpaO
SAipsKJ12RAjaEWWkP1DWezn9nm0unGv562MXEU96baeEXqZkx0GlyU+zi6K/nWc3rzeMKNFDipM
5/WZ+hSxltc9EUL8KgcCzHqEAEarPRrD3N9wlgSRnNf2YBgmCUpyZnV7bMWSWMdEbX59CAjC+rJA
9IzNfAP5n08i8ZSnQdVV2n7s8hy2trHs3TE/GkG/snHb/q9FH3coHpjhKShm9cyRVZCMMKXyTFDt
fkwthFuuFRMGUt2a0MauhYMM058nYsG8wj+vdatHVQWaoEF3KET+BcZwGWpzuqJkGk/9VH7tp20v
iJKEuancPY3RLeyN6nthFysyYvp6dWcOvyb0UaFGGGQcjKkKh8LwiI9YD5vU+kQ6yBL0gNs4ouWI
uC5/l9nd0SYKjFmwSzQTA1OQFw0j03b2E3A5bIOOp52UvgFbGeSR57Xca8vqJtIQxym47NVAxCfA
Jm/Yk7FTWpN1PzMv2GezSiMn7YO7xpn6B2N0SYDymG+2fu0/doNn7rOWK0LVAIMhG7pYgBKSlTPS
wcRC5hGEpZgi3qeZhbZ3RsZVBLN5rMiGmVl8pChsY1PfAhFsduzVlwbIqun3g58OX4fVdntUs4U8
MmIOYgpSYlizjmPEJQPi5AUprmB0d6lpzNc6kAnyHG0j9oVo7gsdm+DW99nR4JBO0mYA/4jKe0L3
Ka394CEI9dFo3wBS6XeDXg5Pjahg2MxaR96S22+vbdBqe086A33xYSQWLpuPSjXuabVKhSuu187A
Yqqj047G2XJL7wDt3vuxyI5cM48eICwPxTLNqivjXykZrXFUrr2igYSPGolcC5p4s9lkcjfAsWRO
qwkJpvDMLSwnWM3kEcFRNd08uCo2mLSe8CS1Yieu8RdegnKretetTKAhPQ2P7VyQGmtRMbo+2Zai
8tZXZWoM7WrzMqccvOyB28Ece47aknaZ85+EyDnErshy3/d57WJQd1gUKyHAE7wFXLaZiNNtJkJj
NoN75EeXEnrZjW7FZKib0+/8w9VdME818nv2fwVs4wtGmj2Qyil0C61kiBacrHm1wTyt68/MbNwf
Pq36veZ6aDMyWMvEIh6INB5DJ03n/WKUMweiS3xJ3qUT9TFnkl+mvwLc8YlLwznkTH6BkTJek+Lb
3dskDEVMdp57wnYTkevLqR2q/CmgZLzMs4qjC5cnsiYK0An+J6mn/EOwM35xoj9sBK9AWVnY0XT/
RgXyIdWZEMxkk/IQzaY8DAOnSRrkzb29khRMVcOu1i/e1zqYnkpKe7xX4w8vkN91QOIMCEmaayss
zfVMvi9+gY02W5C1kILM8t2dy4BJZ/nm1Run30aYjyH724FnLCREBLSwIzlphY1T2ebgzHwXQm+l
IzlN9S1RE5pXSNNX3EWafbtcXLF6nT/rAMboWgW1f86QOkWdyCZKZZOQMp5LeQlMWghiigfudiGw
bYF4x3zzy5rPV+rtGyQtNsWgPsG3zpEloAFP7ULcLy0eW2nU/bnJq5afyUxhawXqJAEOM4VYH9cW
jJTd93pYIEFC8Is/Ja3tmxZwjV+PsAxsc6eT+JSsk0QpW7nabuxTujx6XfHQbwJ4IDWln/mXH/Wn
VaCVLXpX3mXdvCRT1f+cR7DRRj804SAA2BCn3T6auSfvldZinTILkoA3zRSR0/sli02mz2MvNBFT
YLm7mWopXMWGBrwY7H3g5UO01MF3Jc2KPCjZRjaDMCYpJumdHHWH2tKeqs46Wprfn/Br6YfJKtxb
VfWkIxrbXsub7IR7JYvrrkVhbucB4JbA3QltgIAmx20P7yQPObatNuGSTkT3pbFJPUmLpdggipMm
/3UmRilU6XK/tvLN2ET9pZ0h2Ey2eECaWj7hhTX3yh6sb9yrxt3i6z96PXBPgYV5wvL6W33Rbje9
u2mwUcw+lRboJ4Fyq2yPRBGuyEisIWThvldLcaXzvX5NUYaFlOv8joRCjHVBf9dVI7KNEQATSbex
U491ogB77p3JNElDqoV9RbO6fZht9Cm9VvbRmpJZUpmVvlPBNoFlIwvEZmx7JnyD8kx79dpcXnsB
tmciYdRP4lWGZ6swGrD8BXgebXYO7F9oXiuRPtPzbW/qQp/3G/k717OhcYSlPnajBeqlVVDzpHyZ
wGKyu9mz2piITOeW0ItKRG7XjREJBvO1M+EdaDGNXTsWU/q8kdNNyebMrMdawm1t+pvCXBvw04tO
yiq3ePJ9tx+tHWD+WHJ1v6y1tl8u91CKFcw09uRw8e7lOxmHtMMHc41rw11JKLpEHy/a9J4rPN6Y
4QgGRMmxdwvsFx0P9lwJ45uzzU3k+KVxKpzeZv3jtqD18bLOdRb15IyGAJr0ry0Asf3cp95TPXr6
faYm+6oMBM2FhfgpHITErWZAzou2ulf9JTVzcq1da9ZfUWu4B98WTiyU70X11KvjrPwxBMdPkGrm
Fv2OzNz0jk9XJP3Y3dhbU4kQS5nzuJX2t8G1t3Bxq/zCLreDu7Ztt6QIzBE4ZmNHbenzpTdGCl9K
pxKRGGupz1wZYr+rD86k6ecWe1zsS+5QVBvBvW3V6nH0zYw7e1maseis9SHviGzgLlwdupawcC8j
G54r6pR0XgYHIGdgJ4e5ekI33D1Y7coxYLPPXvdEoR+aGlOKRRrDjUx99WNdoBBaTW8evKrOHht8
UoAM/TZZOlt7mSx3wSKOu6IeWqz1ABW/6b0tTh697deiJXgapeq8m7hEUjKRUFnS9N/l0jMODQqt
GLV5fxUQhQMIn+i9q3p1yiv0XbvBVCIp63Tdy8HZrmyn/akHyjgDptuu0hlXpWHL5WBVy0SVIFHE
+jxKAXEMB7s1ssTRmCKJNPveLdaYpGX6rvpR7uuhuR64Vo3b2N2SJNzee+7q/gJoh4Yry+TVRCV3
r5HzvPcKCfRRJ+bztW2d+oqvpIi92rf33kpMj06+8j3THetOcok6+F2qnwXNhEhSFBmh00s31lwe
gnCygT8CvjTJuUq31mOhE1pwwazGW96vZGuXfUnI5biQZd96+5kuXRQ4zbwPWk+LgqHXXgKR2hgg
iNno+rR53OZ6ibI8E3wxeX8SXP92o6B3yPc7w9txHJPFZS1k1FfIExNMi2rfwaVP5JT2N+gu0psl
qEbMRCvYs6W1X7uVNzUqQmvoX/TuwRQ9IC/K5aTNDe2LO3HtyIcFyZDpVfv2cvtHiEgedckpulb6
MUBWcuB95cdgoUlED6G+tlU97DN7Kn7VW1G/tZ4wdnM1QQbsmnGvIGZ9GwWbip4FYNDY0Ozvrknz
X3Sb/+Y7XZWUopWHzZn8gzu23Q64T/9S63JNSIOF91XIyfhxAac9T74YobcQ2vBgCF+/7bdS/w6g
Lk0cBVtymjz7JzM3FAPVmsVdCVef1HDiqSWdFzOFtw0XUTzTWkrfZVt2N2kJ+aSdvO4qExNJe3M7
fy8C+dXKsNoRWdIf5DRSsICC617JzrMfzIVxs72Uyze/uARzK9t/V8WWn4UGrbPiQG7I2F3dB6Jp
y0c1pmyuXS+iublcoNtVO8E525BSkGxsCw6XLuc2HEIc163QJtr7uqoAc4hSFu9WNSNM4jjJyJMy
mxIrGXyGmpwpGGljwbRxHLwbC5Lnep63oBD7nODnEFpaoplTFdvCG63QyBn/VKUBc11DBGmnSOJ5
Dvrgtl1K74EuWnVtiCp7I4ZWQKHUYNsRiD5EiiTir40ByyZdOdcHemlPNln058CVBGismrkzybE/
dQX+PmldHm9N035KgRvIRJw7EmlxZzbecurShr5Y1RX71CBWlq7ENTbVbK/oI16VXpXea/xsFJtr
cGcS3UXj0vUjIlHEtUj19MSe2dzklWEljdMvtzweU+it2fQjoMARXfaOh+Fdc/RHm6bpFYkhX/Fh
PBbWRp2jdBXrDhpTj2Xi5+aPppEyIh/01ZUlamLS3geryc40DeuniXkm1Y2JoMf74s4EHAITJ1pj
zXaGMVnhbOtWbPA0JNZqxg4FaqiJiyC0Nk0ye0pCaYCnOb1i6wbBF4pVnBQMmMdB81k2Y3Wt8sxk
u6u3nSrbmbwbovh6i6D4elqfs1a+dH1AurtDnkaL7IBbJnpuXV0bBp3BNG0OPOBbWBgasTXTZMYb
zeszyWsefExy4EMTQVtk+TDsA8hXJpndR+Ac02FdCCJbh7WGAFiduiEl4CJnK+XMtt8VNO44zzjR
C4nzjKSXQx9oO1th/DYLK9sLMl9+ujrabxd/T7JVNi1XiwsSIr8ysgbDPcyQ7OEzlFXk5o6ZcGcK
aMnL6hogJD1VwKXkXTgtt8OyfJEAcmMvt/W7spy066LXyAAtN2knvhyCW8a8eRIU6qkpaiM2Ri8N
NYipYDInI+odq971ZBXdq4mugD5fTBTWeL1lVOpjTVtWyiE7BqPbXbf0iHbeMHM/srg8Dx3fva87
0eAa2sn6/clYDk9Luz4ELSVwAWUWiT30y7IH6HG5MZHfoZIe30FUOMspJdk6hk4pbuayO5pd+VWM
2bUS2g+hSi3WChOSC3FCN3o23uvIuEPlkeaW6al32AgpjeEJUtU5/rvvjgO3kPaF1k0fKRjpXI78
/LhagG9EeqnHG3MHw4AySzaJhgv/XgmLBTA3tJotPRq5JkTlpvXElCktrAKLROFl9ontg/dkm6JI
mHc2R7/xriaSbEeze0Gb50An8bjeEvNR2cXXsSw6zKb4weEV+rve3vDNVm7P1AI8IUOHa7vsnhan
5Hwb6LW2lnvVBtUQWgOTgDbP56S3vCXBWV6QmYAwp8ZK2OdiDElYMUNzqKwnTxu/yYD2G6ooHxay
t3Bi6ue0I6a7XP05bnJ/PNv+/GVcg4KmVQfKX+gvpW9lbC2VOrgyeOpcSql+spZrM4e4Ck0GyJyF
oEA48sFzBVMPQpxuajreFrd7TSRBtxQ7B5pjYKpXlQePTkqro+zKPTu9jKvJTNl7hX+US6U/URYC
uAy+b0zU6cvhXKz04In68GtWLLdcIABYWF3+WMj2x8qc5qYCaLKTuoeXWDN+eKlHA0nEerGFxgAa
Pei39jBbMj9Z/rLnxKzZ01gSnlHMe7LuU+YgLVGp4oeammPemV/SPrXjrtIfttTuTmXWlFdDw401
MFBSBO2b60PPGhruM2QbMbJK7ZFIOofyIuX40Fq/vUIvfuL2k50Ytou9qRnfa0M8ZVXxporCOGVC
Mw7VXNYgT2smRBSi52zKnL1FmXalu9WQc1+eD2NHRARpHcHtapk/rEbVj5VuLsdO69fIyYW4t3wk
y36bd3FG3GjEpXy4zzZzJW1VfivIby6u5myOi/yJLX0+1s0sQovs+L3ZMLBRbpe9ikUYxCKRAbTp
YxlRdx2nGdolkVPQaB21B7R7rOftWyONqzGTu81aYHAu8lRX8raTLEAiQ6udUZff1s6+5/s+Lhbw
ivayPCuOuZUMCLqp+7EqHklWh5jDSK+XbXpX5PwlJZszCqg11kbxwATtwVqGHQDqo3D8uDFNjK99
elG58Q57MZ1tssZamd+hIHnWMh51sRyrysr5U/mjqpcqTjXjfWz0o8PToFga+1mW10L3LyFBj6Sz
1JGym9MyZifHgndmW5dcMfNuIXg4ZG4mw4DOYwxZ71R3kDAwarnP+dC+kGVP+duKb/2i3TlVHtnG
+Gj3+RqNm3GcmTDm3AIT5rfiRd/Kmzxd8Mtg+nZGMo/FFz3H3UsVu4OMeGMZYkyMdTWPkqyxmyzt
Dt1UpNHgFzY0hiZl4soMCyFtPGfL+4a44aQNfnVS2iwps9IX51JZOBoVlFvL2JXdHAqZjUSzLt8a
FHnJsqXXJtcRR+l6MvQpewPPUX1JwMLve5sxGMAE6p0yPw/OPVFd3Nys1vtKowuffVZihk+n+Rbc
07nfqONcrpBJ407FjhaCeLGHdbpbiGQ8aWVRXAfaJugQeCVdUncIawsObusXmKM1dzeZNQlXDAzF
s92X87vdU7CPy2/eR9DWb4XrcAunrrZT9nxhraDrxkEkC6WcJqofrqts7PrwSfJBl/ESbDhM3JFZ
baOPzOloKeXK9hKLXwaIZwky2eL0pjSxsdh68K4gvYJ+p0tRKO+x8PXqoLxFJfYov9tVRUeB4RO9
iFDK4sgvCEuPzCsydVoIFDjPV+k4J3NuHozGVYwqNC5X67Odtqfeq6ZQ6vqdK7cqMT04CE3aP9e5
vJsVSIHNw29LwBXZuDbJcKQWHtttAGzh+N+HrDe4cOtyr0q3e5Kd8k6+XT5MmwsiP7B2srfSyFqM
FSPOdm+KTSTNoLrTAC3JrUl43VrjmyK4NJp7AUWPpjvc6ere4Rf1vMoNm8K5BKF6+5WBZ+jTeLVy
jLhNnVYxmuWbqskevJZmxOipC4x7Cjl9DionejrN0l0nndfRN16lWupoYFaYKFEY4VBOz1knvwf6
FPdpwIiERDNlZwXr2LrLJY5yPE2MeGr9u1sVzUFz/QbjN3M3r8o9SgeiNfytRwtXn4dJxZmc3WPn
ld+0jiFDVZuUitPNoM3W3s4R7m1j/+CnBldp52FyveE2W7wlHogPuxo6W8bpRNtaNZzKbJ/WyQdu
geMPHf605adJFfZuM/ruEFwy+hiL0yRPuYR6btdEQ+Y/G0E53rSigr8yFeexHWXiEd1tpMsthhFB
OcFBk3LBGMoqQZKaMJHExF5ZA50dJrOVWd7OOr522NDEoHprG80FEaeSQXySE/8RVT5IfUbgxRGv
jcu7NL0YFjH1ZK0IP7cf1abcZHHm+95CCaJ7+vM4EkftZPDSnazLj4Uy36yF9kTXXE9Z2ySr2dbX
embXFKDwvg2bi4q3WtxuGs1r6c5ysYMoPJf0M61nZYmlJhQzE4b1czNF2sdpz1QewX7dqaPVSa86
L8TmrqHox9q6ZtZqDJHhkMN3HH3NMK56MRC4RguiZ8I0ZJpW7hxSPwa0VfbwVgISp/+O4O9rTgtu
uR9pERFNTZNx3vOHs3M9cf/sktp3VwSPjpUOt4PWQSOoFn9IGKEL+vANjvZD0zgDDIy0VRmifkYg
ADCzvoNV5AyacYWqg4LQXb38Wy/mzLqZHNsTDybDLqpp1n1VXC1O0ckHNaQBhSuZskgO0ee1J+jV
gQSMsGo05Z1AupGweqXvO1cfmCFXW1dp54ye6nozL7gsY1LYaFWRvzXiHvJLbgthoJRRQGyc5sV+
aft500/BamwE/ZWLbUwJdY/r3xaIIljHc6O5oaFBmZmN8oKzbvzgDpWEf4N88n3pnTt/cFpy45Ub
1W5b7KdqnB/QjaPxKEVPTEKaliwnmb025SzutEojSHlop82MTJ2zFJDuf7B3JstxI9mafpVrtUcZ
5sGsaxMTZ1IkRTKlDYxMkZjhDjgc06P1tl+sPyfZlklmlnTrrrssrWSUGBEIH44fP+cfHKy+nPpm
HaPga5NVv2V9dAjLnMI2LDsX1vohq7wv8dT88FIkH0DWNNCdev+ahrg4zaxYoh+CKtF67xc6jl/G
vnfN54/hWdKqu0kOIQEmP1hZ+nvua+cIbvRRUvZHciQH7uvzJcDiOS2RpW9KUdDiyJEQXQuqiZF7
oClRn6iRf2zLYT3BDqNG3CEBzhMN8323Bseyn8VZOrhc3kh7cT7ChqBJZvcMa4occgWD1AatR0m7
P+otT5yoOVmOJk8+YbB3CZa34Y7UnU6SHI/b0UyAW7uZbRnkeysjjoauhDifs0OmIXLuUhURj2c3
vKhhPQDLbRcgCmV6Yo29/7DMGiWIaX2QQ/VDkHTshrk/KlGPPI5kV24zGEXbAtLCQyuTH+4Slyda
6EuBDcMRRvNf87mYz0YqX9ddF9f7YEJ6oSzs7+2AyFORK04Zz6LO3K8yO5Rc0NDKGEvxGMVcaBP8
7P2Z/vecq5N0yOc9xJmRS1VHg6FbTmnGecewgRBRXly5951pOUIHLSRLiH7DhJ6bMq5v15mThsjl
NBk6JklJWTiFTAHz4iKO+hsf5vtXwOJQ0jSSq2D1kuOpy6IdTZPu93Sq4fIUSbZHWXqm56KcYzWC
3ep7xV2ipAOb9y7ME749aqoeJNEe+wl2O/XUOD4rAMn86GgIULQ3auzTtF7FLkIheGUHmzSwXER6
qm9YX0JnKTjahFveVqgPbJt4jve0V2/XuWnwE0hp1yYd2WCkhwRySDnfC99rSGbAPp3SyNYLCArG
fpPbAiZ9FCfrI7Av96lGSF9cDwmXQ9Dqo3Noa2cGBQCTG8cLO7dPg7KRT+uYUA/cjHzRc7+mUrq1
av8BO92CzqGQdyDWgjPAjHqLZfi60Wt/upqQtRlUipRGLFvaXO15DQwQI1RqLjKRCkEvkhtHWesx
OUd5X1YSAZg5R9hLpfMpAYzEOk7rattL1sG+TXuYUb12yLpUO0n7FMk0dp836Dn+waXPiCLoAGtY
bMjOe+zFhd9Np3Mm/BsrCNUpntwusklW+CVp5uVAr6G8HJa8vUH7/3e3z9AdbZXxba2ta1E118au
8qTvLf+WdseRG9XPQV8CA+7L83AMCIWr719L7ehxVziptVtx10nB9uTrcBaH2XevFnd0FPVuKda9
hjB8UqZckd2iuJlRjNj6C7UpzuHjuPOs57YDO4Dt6lYtAtn+Fje1bp1OiBCHIACsE7NJ9uiLLVgE
1JW/c4LU4WQOq4sssm9H4wVk184RHS25cf3pTPqDe+J6UHZS2OvbsZgOa4xHAR1NVXxB8GsknW/p
Mw457K+lyXYBjf87Vw7RZRY2keJiqPDELXsbvQ53OHHyaoEy4/Z3a1ndw73n8NbdDy5Aww3QOtAL
YrpF2NBawVPN8zPSsl8pEBXoUwWmA3+TNTYGOj0Wd1JPX0lBy01jEyc6JFAOlZYPa9IklGehw6XK
ZmqcgV73FLbmdjH1Eyw7YOHJUOICGASozk3RnVeF/kU9BTXs6KQ4mhN3X4LvWRJUprgsb/hs6ltx
uVIH16HYN+Bmh/Mo71r/4DrWk7bjcE+dKD5x58K+jDUyU1PKCksd8CdTHwM58zIbP5wAB1a6/tMm
HJZh66yVc7mK4XsVdNOFrpzqqC4VNEKd+Wc0GdWlh9LxBhOgHy3rcSd1UZ11PXDUTdNmz2FegADq
0JaYD1T0zxeXnZZ0txMuRweR5Rzt3XiOodrOScYciSKAGjjkOCTjbbEVnl2w1OGAQ2UBchGKQ0ej
QYHooaV+mmjnWNNqc5cB02moaGMP0kGVSNhkwyXKWOcN5GYqY2I8QNcHOIulJAwlP9L7bE3keVki
moCPLP4VIJB2fYsCDpKczg6nbLHpitgIePvyWFN44/sC6CqS5b5BjGBbRznlfEapUrh6DGXZbPRc
3ljKusf0dqFvlchNEszpZpiWlaM++CKasTqr24BeFZ3wIm3UmVVN7QGQ5zEtuHmXO6TkUEZpiVT2
CKgh/lbndkkFxfrdc5bbVWp3O1B+31f9eD7hg3mwxgAJz2XlehjE/rMpPp9Ma/TslAMWig76G/uK
VAFXmHU9aRmsi7TVLTeQV1D3/4e3/8NIbv57ePtRL565jbY/PkLczYveIe6O8084TzBNYhte3yse
/f9B3BHkj7CVxBXZUKNg+ANjfxfkj71/InVhiHVUPqHf238g3IPkn3BpUAFIEMzkkh/8J/j2j0QY
OPfgplC94n1o0EOA/MQEE2xx1H/K6YL6TafdnY7nin7QoItI7lyVAQvAGaoQFqAsNcXpydR4YXdP
g7KRv9IANZ/1BynHPEvkB+htQO1zQhQPPj1LFASlMuylC4gZoUsbwLPz4bQfQBfeDU0kYepUQmFZ
Pw1wp+ujbOnG8qFAm+crLmYFuBNs48SJFSd4QyY0CONrZbXF+h9xh3hMMm3XUId8H69M8he+xp+4
W+NsR+lMufvCcu2aUn2irfliTlpvehA+6Gt0dYuMWiYZEbUsJ0Q9Uak+Fg9/Wmdf3sblz9Llf5k5
HiNyYM3DUGQNfZ45imhioXhZX5DeF+1T741w9V0P/6ON14QiOmhCbtgT0zKZnJU2kPnTbMC3/unn
z/GJQRRAVTSutcgJxJAxeJZP40G3rkSwCuATDExM/E5DQQeAs0M3CY3Zgurj16EAwEQpm+4U0nOA
GU5KN0yNiaq9/EI39O8eB4UxQwCHzWu8Dj9OzwxtIp1KamOS2N9e6wwncyT3mxwkmpix2PIPGRZw
2bwBnEoJeBeMvqW4hVWFqK4hl3rL8c9H6CPjKHChqTJLISIeGIqi4PFJJgzHtIKLoxed6FDVYtmJ
rINPWlLfRUIHylkkQSrW9aIAMGly2pdg6M2N7udP8eph/OftRfBBhiChSRd5uNR83l6DZ6095P31
JF2SvE2/R72niv4cwENCryNPEQTNaBF2flVcRrpcBewNP5FIGi9hJAdoxnrqyhfbnwMyd/LmctlO
FgBCUi6LlviyRwR5WShcR1b4mM9zrPZ9DKHGIPajDimY0sMXYZsklqge0xG3sMdBA936FW/3VQLy
T98UNUqWImK6CXLeAWI2xM4/79DULadq8mogrqhFX8VCg4nUTlE2J/RDHAKHwcCEcu3744ZaEkjJ
Ul83Za/CbR5H67epqdLwObHK8MJVdm3t/bB2qq1LIYlG1CS9eTs6UdBuvawYrP9sX5uHJ5uP4YfC
0AxhCn58eAeTOkwiFNp8qY7H62qayyjdDsXs4eAxD+79SgNgvhrlWogXuEkCkkAVB88/Xy2vrNxP
YwghEI41SkS0U18Ztn+KciCzbKtbsw7op1uczpXnXGuai/G2zMYOn4IimyJnX6PrIs9ruCrZWYCQ
Sr9L5nSej5rOSv2XuhdqErtfPNlHRilhJowDxNI5MW2KON5n/bs88XWJrIc85G4wYnSmpgkdHuRq
0MeJctnsrGBYvKO6M2BsanQaSaEgKLJDXfp19NX36YBlVI8WeVuLugquZjsOqqsIGqj6Bdvzkw32
67PiQ4CMEkd1xL36UzDStHYXJCH0QaqouSPJh9OPDQHSsWCBZHXaOA6lSk56B6hROgVwwxYnAwKi
O+eB0h29Apg8zVblDfQBsGD5IZocPe8zYGlA+eit5FgRQpgY0jV6rJawmE/nRo43NJq6ZE8Gq6Fx
BGN4WgAd88VmlNxGLlDPyEDZw2frbiMwhIhtSkDKiJfR6d47WJ0Ojz+fto9Ez9eRiPEs43/8H5vy
0ymREft7GQdA+5x1Ka5tbBzhwKEwFHzxmLzuhPJJcR7ZVnP3P/hgdIygA4ZQfk1m9udgMMTY4Y2j
pw8D/pDTLgkUCsVJmCEh3rSdPvULO61JblAY/IXOzKcT2izUmNpkzNUEWW90JT5+coTDUOquuUZA
eQ3mW0z8oodk7pvntWmH5Fu0RFQDh1lWzq5BzWMFa9jX1S+2y9+MO6He4ct7yKeRhH58COHVmQ/M
YTiAOuzUodOzQ+0icEqxlQF6ztf4m8a7yquyX2l4/N0nB+S89MBJUcL4UzrndDAV41jC6/McHR66
MW3SF8We3hbQIWg7D7Gj0FePQSL8fModQ8n8FLxIjo3yIAcuolmfDgBRVdgBL4k6RIFu0JQP1Wxy
Ryc57aVukIyzSme3IgIpDpkTpfURPOOwRZO3StWZsG0G5+dP9HdjgUZGQlLrh6QDn2ahVEI2bT4p
4gDIwPMqTuRzHTfJeedalnwe+zk8paGG9c3PP/dT6sESJLuHV4u0BGpThKCPs7/KFngIMNdDQK0h
3i1zG3/tpau+TrIDolDRI6KLk7mChrsOrXL/84//xHY3uz4B90suzwYAX/hZxR0F96J3VwC9FTd0
5LizthsB1UcFfkjlWm0dm2Z+DXZOAlrv4sC6Etg0nolpWKdTjzh0NQ64l27Squsp0yxqDA8/f8S/
zowZHtDFfoyVufv5CTV1D2mlOU+I+SKtd1xCl9/W2bFOkgSBld+sqQKkEuO6+oup+bux4ZqDBkdE
fOD292lN+JiF6mRZ+4P0pu6rzqCsIkbm0t4LaSnWu9Zv54cqgVC2ico6PNNJ2J6HTuZe2w2aSjAC
HRHk52D18kdXj2n8i8PrcyZtJs/Iy/JkoU/R+7OMpszHdfWntDsA465+H728RPF8aauJRlODsWUR
uOW3gom/8RYHRXdwM+PWcyi0/2Ko/hpIE9ZOhAQfbG5C+KdTFNTcKKG59Adw57nFWm7ign6ycC10
pYSDLOQU2CD/u1JN8jRz03xf+nbm3fx8qbzaIn0MK2SURjjV4+oXx5/DSiIRZwWC1R2or63NrqNd
vu7LscYsakqaMaatnI5PALWaaAPwMP0G5dlKD0tdtxfVHIFjYc23d1PjRPpXIc+MwadnM7rVSJtF
nDru52fLRaO7Jli7A9lI6O3zMa7PLXtBGNy2szNSi+ZOD2V7Z4l4kbvAGnqwcWXQHjliap4xY1t+
ZSfyl/VDbobKiIeAsBGMQivoY/CxgjJp+mLCMAH+f4e1TVOPizjxAlVxWWiAhCIsR4o5mn+rcZZG
gaPDCTA6+EUPHWnr9j2whs3PZ/FzSCT14CbEAHF7dpnNT4tJBsgVa+GOh2YosWsFk9nJU8tZs3o7
5Fl4OedcouHd5lZ81MW6zX51Qf2cvyK8g2KSzZZH3ZhCwqdhCaYU8ClloINj4dp8McdrjUTZsgQ/
fHey6wtEgNTwpS9c/joCZX2fZ5WkLtvWZXAyNI6ezjPk++QRIl34+GLpPa/fVlVDUfn5SJnD4eOS
wlkdbKU5wGnt2mZb/ukKEEFoESpdwI9LupcHTkc61m6XK3XRghy8BVQ8zr9axybqffxQJsdoP4OL
Z6GaktifP3SoqZZHE0mTFqvhKNlrEd7BuraCKyRGJ+AdWEtntyNI/O4YE7O0vuj6AJfTwW1SMG4/
H4JXIZ4Pj8NMIY8S4OpK6cn+fIDO9ijkjDbhIZ4UBJNJif4uTRQtdoRvQACvM7B0XYfFUwwC+yJd
Q2xrwtDm+t42YJ25hgyEgJEEo9uKOYJ7g/bIAtNHAAldGzzxtHaTX5kr/jUDItkLUasgWqHMwjx+
HEZ3WVVJTlMf/CmUqErBBWiKOzo4WE6TDyzRzTDPcv6Bu3ZbPfYTYN4vLYCA/ltQOYMFWdwD3Pmr
0fxLXhZxlwy5GuP66LnoBX58Kl+20vLCpjgoW4gIn2tVA4vfWC4CQVdAwePwVGsF4GprLdxtkKsA
AHyzwnECTRI1Yi2Hw+z7rbj9+TR/Ul8jT6GgSrZok6OAcUbZ7OODtfSexsi3gaxbLT04XF58l8qn
l43VVG3maAz8Y+HS75o2gISa6rG13YmwtYBsUgctA/6qtCUVjbKyq0teN9PDdoZgOJfYQ/mni8/1
mF6LBUj9GDpGaYNgijs+qlMxsLxfJF5/yWqAixPcSPrg5IScCB+/zwLunOIt3uRrzNsfRKFtcWYN
NBb34AghEoJa9mim6mgV7dnPBzP5nNkg0IawJoHN4agk6bU/jWbq9tjOJw0GeLKby+RqrhTkVOxz
rJk/jOCqsAA5JdM4fy88UFrjSUVK05k+RtlehR0Kpd9oy1MzKj2MNV5yf5xYJ47OTZFMF7WYUYmw
58wuj205ZLM+sgNb47HhVuQf9zM8wPLFi6RVf81ssQbf0Oo370CVNLxV4OXLmAewu4UWSUM5Ib1t
1jFNh60ts3a9RwFWzAiyw9xlahCsStIEE3bRw0wMq4G3BaXbl2i5QNVd+BWIBHYnD3atuzo5snVZ
8fJl6SuKW5z55qPTYC34KW67VAFjjBKzmBxqAzqBiVSbpZPTMFsgdcamJjaXfkax0EszpYqjrLQk
i4UKPraNN80YhdO8k8oel++6Ucvw4IhscdpTP+RUIxEZW37ez3bYpd5ROoLMgbaCFBzGIGQjvo+8
hNvxNZoOnz8KJHQzVbkJqpSR22na3/ybrEIVXvZBkZu/o0ThBMdx0yC2fVL5AxTdQ8Rgz/WV1YTh
5F1biZe59lHZIQUiTmDUA1PpoHYHIIGZn4LqxNlkueywL7aDNSIsrbenRYiNlsAB1bWIw7+cQdZB
x6J25FrbVYfFep8uxPhoG68wYoCBozXK7kQ1w+Ers4zqSZzZs2K9BEUyKmubBi7llUOmSyfTp4jB
eyy8nKooQz97pc2Y25ZfMrC5O68gJ+YeQTzIFUO5gj/JFDu8QqHgJclQegZG+b73BX52sHzwrmZI
0rYzG/j9J7GsIwMUFUvDt4dMk4h7N3Pr4CZW0LvuR9n2w2USptlLSGtA3dVIZcjHYmzt+Vw6c6Ot
DeUQneKI66xgajbFlOTMpa4s86FzjjAnwgJpGz36XdBZ185SmNRp7hYzW72uiOQOvPzgLnQpvCLw
soxIBbT5ou9Dty555PrtyXOf+u1jJNIWISIQbKTN19KdcCE4gurmqNTAQATQQGeOYnbFIGwTp/0h
o/i5ieOsCy/BZRdoWLjTYlK1CtCVm5wirJUM9YUrktTbpAVMcrw3m7oWZ8vghOCAxjSa1JcxKMew
3ReFPcT2JkvGdT7vRmuI0w0pxwo0q0sCazzK+sAjKuQOWWawjVtOlq/T0vTi3ukd4L/FIIhASIQM
FRBkmOTC+74KyzxyyV7i4jajxoSkTynHqdGnXPj5joeoQ5cXjy8qCOMNCnUZMb4Numq9l4ggMdbT
WrMOwFyYX/M7Fg/VRj8QjvwSO8XKEqxdtpY8OH6RSW9fhKgwWJc1PeriZpWpOUKKFljAcZlmA4sN
NYuWxRako/mjGueW4VQW6MOXt13mDaN5kU8BiH3rrkk5FrerB0EUx00YftWjbsqc5wzyYmGvEGLM
pBd+2puwJnrWatmXXvkbJJS+O05AbACuJ/R5/S6fRJ0cl/5cpDctnCXK3hUn3oTgRhy7z/Y8GgjP
nGVmX8yBJHZmNBIQ8C2qIRzdLZK95rSbstiKt7qkDn6ddGVf3EsX0siR05Gtxpskp0qO0bUnlvKW
CDhCCFu8lX+JKg8E/CbnyibO0457fIfi2us8rYGkHYNYzGgT2jHC48B/+8JFXgHU2YAjm5ILvQwd
/T9g+fp3MGKZfuirrIicXeBNNAZVbRimIEeEXNu9M0lEXvyMNfRD9E5nwZ3v26o90DaM++tBJXV5
DAI3zNGmsrQwltrI1FSDzkZELuoSQseIGkBy2dM6oJeVptVQ7vvasiCqBrJIs3s/610eOC2B4FXv
W8JLAybqvafB+CF6vHFaN5vvEDSAaLpZ874XFXCF3uyjadDrcgZwZOCHFNEpkkadReaojMfYWc4G
lKOrR/wKzTKcW90FJ1mlgmU8pKnVJDegLBUvpfUyM6dcD8yFagJKxYCiYCHwX05b2h6awLIOIe2Q
qBPnnoZzcM6CRQAIKQDH2ThOTfVRsUzi+DRKrJgN7U9QUCy0GjCz8zZSDS7HnMdZZFm7NvFVTSfg
7WAjucCO5iiXnsoUpfbeyb/UHUjJp3VV5rx+z5V8JzXh+v0sr+oS5aVNa01mH+H/6PH+7H3TIXo/
fkvotDzC+yHhpkHG1uwdwBBAXV8TrwBXKKLa2HodL4uG0ATxRguzJ2zwvZzFZVeYQ7WdlDk/W0Bv
TFc9pKUZKj8yW//91BOeixwhIux2WoDBf+vVhYhE8glROPf4Ty/t5AKnY9SBjgdvt9MagJZ55wH9
lWkDt8WshyxYzI23jWOA4duyBvzzgrVVxlsFLTLqFmSnki2LGUuuspvFTte6vyuttLPAVdqV6A65
IyrUs3tfTezKLjaoRXiCr3mp8SnkC/c4C2KIqNiDCDOUKT+Ls2HoegIE4qWCF8BqMfmAPQTctlFV
QGWRqP529FVRY9YNeY3ZekXrh9a8H93qtZX39glRZbd+sIN36+KvAfHLHKBB1lSVDclnlgDCl1CY
46npgrAbkC7rLVnf9z1OndUmSQvLLr+jeW9GvVvhKqFGpec6FQ21pHWZeucSrFrcExvHwSxzTzjm
WEYUi9rkQcA14VeWsXKYdLtKzLcgo64ZSMmS9o+lPXqr88Xt6qYvH9e283rnKmuDiqFAYy2wLWcz
Thbv3m7WwSb3KyDqja8j1eaR+fy8TmmHFlaouvr+PS2A+lAMT1Itsb5b8M5iM/opaHiaLTVlla3f
DCYM4yJQmIeWvskJPYOQGKDa+R491KLMOfYLLQYGeVhCqGAn77lH4faC3+8c33zJJk/IiG+nvgvH
mz7uMiZzxFcPRE9bmzdMe/T2xFmA2B6bCDSBNZNabRKlwBW70Fw64fsLNK7ErIoAcRjWf9F55tHe
3yICf0Za0stB8GiBpwZ+c8lVwxaxulzwNo4o/CjeQVbu+vFCvK3nVgkzdVlim130DgiReRPyWKDm
yQO8Ao0rPg40BG9ZUb6j5Rd0oi1fepX3nbsjw8/WyKwQ8zXLugcRvgOEXrlndZ2pArF/u6hs6HSe
FWWX5P2iuI9GC4JNkqdx9xwhvpYizNHa/oCkhZLtb74EYrlQ8atiZIdsu+kl6jOzrPnGTR0osLQ+
meeupF1ZPZS53fXOZm6KFYxL3lGqB3+lVKK/iGpdl4euFV7TQs7PV5SZUFRxScNgSZNzQQCouHbA
5AM8X21WgSae3rOg47y+m7PF5Y9m7ZsuhPRQ1RpOKzBVhHU7PTbzvptplCLJAWBk6XZVzYL6wvsG
lN/yoXYBFoFcH7BGyt0VPjdjU0XO+TDGopQ3MaAcuz4kNvb0w5WfAIvXIKxF6hDsiiy4Rm8nbiES
J8p8vp2F8VzuO0uYn3woZv5xWi1VY+2hTenmSqqxsOPjuYMfsp7GaPgBoSaRyz1nv6q+gm0E2cOH
XkF/O104I+Fjl8ezEjbPBpQQZAJSePPq0MFEya+1+ot+bk3gm1jeJuKVggM8fcua30O2LNwEWAy5
jVUTiWHumFU6Un2e9kNcInOmFKpnALxT2MmIM3Mdam7LZpE2uDzED4JNHqDQ/lC6VczMTrqOUJnR
yeo0y8Xg1Ag/BlZk183WsWQgjQFhMQ3xA6r4rJuwSA1M2c+cIrhwA23S1Ub05trmvR1yJchZtiMq
OAtfwXv7lRYiRWz4nqik1DvgBOZSxgVEETLe7qYBMme8F9JVoB56JGDGm7Kd4Td/SdPZVwcWbcKR
zkIhmVxfrydlUr6eCzWvOdPSM2e9t1AW8XA9MTdd18/M6R0S1jTq0IubivlA8yIti8v3cAEIo+VE
0OiEEihI/NLembfoKAZ5f64a5Q7FDfdELMuR0vHLtt9WSPMQMPsInvOyX5RlcswybswBHMUZO5V4
FRHZoWS46fA9XcKwHnahqF5z0rQxw/JeqLVDwTULOqwJePGkI84MNdp8w0TqkTF1W2nAImVjSbjS
lfbLvjoOQ5kv8VECqmzeC1QDumtv8DqXudYMG1GDVRPYaYVaWODIGbTF+zGO7MZMjFyC8HVc3q4x
llKZ023gUCtcIVU8wsb0QV3C8F0TVtkWeTRQ+gdPAOI6dt/CckHeygXpLXEesoSSDcwBA8hpE9vE
s+Yt5A15nZDPvB+uqbQKJqSKLfS+EJNsqKjAoY1X1rB8y3ywRjExz1tskyq4+AURVIe3dD1DsJ64
K+g4mgvF4nJFbHLPlBqceTYnXawLzQERK8ckWnbnrj2MmMJK8rNJLunifl+sZJ7Wo4ABnqcdKyRO
bm2/G0S2a8H9Z89w/Ib0NhmXrjpei9xKEVIprdEbNwnrB1dNGFO+4Tt30umPKdFV8TNlAvsrguPd
/D2fPIODyjOm8chvxgLZ7TFLl3uZVs20XcPVW48yOXgrfLR+7Sxk5QC2FqcL5UdMufpKrNX93JWW
/c3FDKndu2PuYkaIYfWUqU3maNVL9EkrLW6KpltDGKK1V8TH9G4s6KLJuiz4hYrZf3TSenZh0w1d
+VQOrkNHbBXREYoaSdeeDvU6hifrMFrjbUNXOb0as8LsS4X4HIM+dyR4L+k6llmyC1XcIrdArTzk
zlJXMjheBBHLmN9Iu0W3auBMLy7M1Sw9sh0kT1tqZIwcySPW0Org0TN36nOEPtT69H7jes+ySQNM
1vNWJHi7r1heag5cX+fcKrNEksBHHpd3tOuEBkC3BXwfsSjV20U94/uK3dv6n99yKPdtV83LSrlx
onrE8igAX1aPb1fuKl1Nqvme575viSgYTVrd2Y3Jwi1v6OxvlA3kUzcuBXYgi2/m/bB6sZwgCUca
vzYECdJpJGi7MStslw/jezpiUmuEak20UNUK/B+f8bi8EnDgNXhuC0bDaTSuYYUhB4Q7QgY1XXMP
srgg8PGJL2c2P+B7zOI31DK4SsqucjpSUI2DAuDIlBmGnbzIlD1TFdrJXohLNaFrRW0w2VcdZJli
y61sqr+ypUKcJoE69ih8qAC000nqL810yQTK6TKrRLyGm8L2VlzKhhB2/B705ayevSTR6plcQpdP
edx15X1RJjbLUEFSLZ+G0nKMl0ZEU6HivAh7KB0awjPji8Kwabis7dou3+XUmPLXDPkjfC6BQRXl
Uaqakd/zF9sEQTubTfwWMJ/AvL8VjyLwKAKVkBaEY7mpLGmGo+1mm0DakzGQG3VFwA+jivvwcvDw
9OQG7rgtU/Uew9hxMeWJXCEtQoLkoJ24W6ogTfB6hvQGda+jnc6EhW/nkLYRoKq39Vs639ueuW2k
yB6Ya4mzkotCtGFT7CRbwoeN9X5Im6ITwy4QSqSs6aCAfB9OroZYtQQ20EWKprF0z9tAmMVXwGph
vhtNRp1uXOWZgkYXSoUZXUp3Gq3dOfJGXe5CsO8szPkdPEgRuEY6zGoWFo9YnTpJNq5OKpnslrca
QINgho+EYMIl2uqguJ6lrYO88zZxICKcxMM42g+rLKi4A7SU4WWE5hvDFtfkWCiIOXr8+n6m2q18
LZ5OAD2XfRqlcnlKfbi1eu/RRTKDli2asZ7oi/C1SbnNMKX5bBGZLZtdDoczW5TccgSaU7N3IBlw
asLCo1sTWW7DYNg4nKhho6q51ggzJV4KCQWISbtOZ+9lAAAFJtOgAFERHPr3Wh51WDKHYYhMEHm/
LGYjXBDn0OiwwYKAa2U8B7uiG2cW8DAuRt+388aYNHlByJbbnwomUx3KFBWx48KVE/OCHkoYDGj8
iRiiZDWW5o82FjwTxbwO+THWUN4wdT0gJL5CZoUmwcfXh3kvhGd+sHLcBsaLIirGBgGe5a1SU1Rj
5J0z7kJe1gP1vmeUhTKb3MuZ10s/d6cR1ZEknmb34bWj8B+RC76Khv/+l3nN71QeuSjmw6uu+x8/
HT2Ly8fmWf30l/6tBv+Hd0Yi/v3pdo/D44cf9u1QDMu1fu6Xm2el67enyJ6F+c3/7j/+1/Pru3xd
5PO//vG70O1g3i0rRAtv4PWfTn786x8BreN/Tz24eZb/538/1cXvj/+15TW9eHzp+aEFmPfxLd6I
CC5S+2EY+DENrhDMyR9S+44PQwEKQELf1TPoBj72nYYAeQH8FIQ4EO8GSWv8y5TQQ/6vf7j/BB+V
oN1P34yUAfbQf8JDcG3PAPH+aLXSGfSBR4HcBusRYjz4F08OVUbd0NdHhWiaDIuwKVCedTzIVu0t
mPLHfm9/D5VH31sm+rtPrN51UzhcASATD040zld9JmHhoFbbHsBHJvcoqTxRP+7T3SpH/NbRujvC
eQm4XTrBRC16O3iOvHI5xWUqRKGcd5zxfd9Zun5aKpIPBHu5nPYR4P18bobiZPFbvGK1nO+zQA7n
qN5UN/7UB+ByFjTu2We8urTK7dr1HJtypXeNmck9FdZoO2j1w18wm+EgQ81CBWV0LIfRu4Ac620L
0t6dDUJrn6TgRepW7VRaD1d50VRXyO39QJQnuoxqpG5DbJ5OSmnbx4CcfzRZaj0UdOSvqDRE2xI6
14M16+gyD7L2SOcWFjtkApd6kOqFfOtpbKz8xLzS4h5zaSNV8tXSkyFoLmejTFAkjHnkaeLD59kK
XjqriI4hr0fH8Vo+oWQHdi7yqqs+Xldv+/o18jYKj2lciYfXp4w5Qa9st4tw1JM/poJXVavaUSp3
doXSaidmSGYtfUT0oIfgxS9t8ZBo5PG3hJHhCpqSfRxgvXQVJGl+4jr5vBsi3mGOghdmdYZN2fMl
bIu8Y6M6xzmqF7+682yGuUTq4hAO43Qgd4LhZx58cHle4JXpXmODcIWwROtuwPpHl2vo8k0sHj+I
pH1G+9lGVzYEF7zp0Tw4JjWBcOvwgg2OAYjgp0atSvOeAMNocoQoisHQM5PXLYNNKR6Rtv/L3Hls
2Y1k0fVfNEevgAmYgSbA8zY9mZxgMZkkvPf4em2we60mkymmSppoWF1dBB8QQNy495x9lpsbh6BC
sa2SCUEZL3/EVvpS5SlX1IdXelUvdaPg165ksV9ua6631s4x+Mn5xA3Wq+xlDkSOtJ6LWuQD/LCh
jP+Q9K+w5vNA0im0dhwaX/XRNy+GTKYLElvji1Zo3EW7vyStHG7ySQzegildzpdPUFVvVJpvJGpW
hba37AiwfDdU6X1dtRZ+wsG6EouUHNV24fD1DKBcu1PtJ5FA6U/8WlzRVtvrstHtE/YOsQ5Mp+CY
oQ/FBqsRrCVe20uVCaKly9E/ok3QzyBr4UppXf0cJePgmcwh9liNQ09KvSfhoQUQqTRW8DpntdwR
Fo2LUGoF3urO1l91Qi6Iw5gKyta6azE2+rWkTTg3QA9K2PaF3X6P8UV6Vs+0DuAX5nyD+oijrd1c
Bxa8DUfCnZxxsSTOutxaRmLeVmLQP5WdPdzFhlWsEUEuhHN9Cr+yEU/HeTbro51KdReIabibAiu+
sOqZO4SLQ3c0qt5Luopc2EoEl8ZUQS/Og9ioGRWTyRSLrVU1CY7TBu2iTJV/55BSwdJqnZuOdteK
1pX0TM57Z8D/8yVAe4EfU4NxlPS0uSMh6Cf1MNJr8B6Lw7zfhUIMcClzEkLBqMVra4ipHc1Ov4rc
H+5F4YcbJEsCLK8VHACPpRC57dE8D12iv2RcdjONqdx3WfGts8zmTuVTObgTYoVDmklAfLlzMSOd
Dn/gC0+tmgcVO/ewHpK8XuvC19e6TwQHEOJ6wyQ9d/HfyJUWaQYknZAWXZ4N4GiMJ1TkBdQPVb1A
MYkeE+HXBy1XjBc6PVDKEk20mDlFqLpZ1SKDp5EJF4oqbK+W6mMjzOiTk1ryU1eaB53TEK3bIXyw
orxYm4wJWXBKtVraPzvKNmaYYCwhx3OOe5KagqUe3v/Ob4v2pjPDbldnto7iAXkcfLSE8V5cEk+s
xsrZrC3/DsSDQ2t8CbEDJQNcwxxUWDSxMm9KSJSRV9pR+lqW/veaFjUTI+iXoWqt8GFE910TOTuU
B7jZbd59MsbgMm7E2DauFtYmJK9c26toz72hHpNdPYbWmoZ9feH+AyNlkOJ4aRZfwykijLyyq8dg
II/BHFV5CAsR3ATESeDO4ZDLCHx8HnXCEgj9k7zVlO1I6UCCjACJx0RL1wz1B8z3HDYEbHULvk7w
lZYnv6kO8WxoVbsSs/I5mf1Zd0ea0LwqY5GgPZ6z8yzTYKXVGsOPfCSPJGrpouY51JZB7RlBgD0F
mhPuCPrj9fbb/ltvdGeM4qNbgDKDiC+PKTjGldOk/V6Yk7MjZANMqF3I4phmmb6uu6k+J1XB41iO
acIte109hqNTH2mkZoLPOlkyNEmqu1CU4Y6iZPAyMU7e5PjDvha9+anul1YxDOBvyhTY1ADlQ9Pn
0b5GY/3YlM78JKhCjxPqkOWV0C9WCGjOLY1JO5BDV0nXDEAWuSZTgdsoaqadZKK7H9WIqMWpmHfk
UvZrDTnSyrRNmsIKCDGNA8vFzzFs2SEGgoy/yFqh1vV6QWQ1RkFtX4PqYXatH8zed66adNr1WAXk
NC87FftdvNdCI75VguAu7ToAT3JwjlE7J6/dQAh24WOUgrH84COTxF+kDV4J3fd7oE752YR94TYT
rDM/NopNzXT+Jkube1wskeMWpm9t8CwN3/U6yIA0j1PceHzwm53jZ9rRzk1lEQ1Di2OlWgeTC7pB
01dXjlriNbZN69gYdvikmeOzMjXGUUy9TFzg8WA6ZZTdpnD7TlPAR432X+VW/jywHCMgtoJ+FEM5
eCWg7ci/KKrbEavpVivDM7ri6jZC7Mh/oLDa61bbSf78jVSyG1yTOeilvAfl3mSrJFaGrR/Sow7l
UzJZ440i/H4FCih1wdL0Xoib3mDDNWY9O/Ou0s+qWMSNbQBVg1ifoRC+WnV10+hsAFGmPYQxIX7Z
/EIFO638MQo3tK2+oOpmmbbgVctaKLy0EazWdCLP3Urv9chSN3UN6YJEBXGACSNdyjQmZ07bPPlD
aB350iwTZl0FhWTQESyTHmoEJNIkHhA4+EiTrzNHor2CHvHa5AoBRsbo3AHmdmicDcDEkP78qJ36
gNG/v1dl418r2mUXOIzgpzC/YpQHkJ+ha1yZg60zwyRpR0YVvbtCqde9kiLwHfQJjgqA5HLojG90
0/J1GlpTtZ4W+mzaNo8mm9sZREZVuv6EoN3Quql0c2Y9A2+NhqAigyg4Tbl4tMfM/DapY7rJKXzp
EjXhunHMcjX5XbNdhu+byLZGGqpju2E4zRC0K7IVePxD6Mg2dTte6QMUnjOzAB3HfmquG1PIQxzn
2bYAUJQyvXCr2mSA0zf5RVH4TthRYz7qbfYprrVhPatataYho+zNDE6flHAKIyi55KKYBjNUvfay
HqCvqQy3Y1XEG92JIpfNAWJ1YCUrxlggjgo5A19WgF4YJG70YKjRjdS8aBCsj30FFQ5/Xbez1dbe
llMcbRWjEq9TmJjwXJzJFY0+rflNPnkE3XyUWjrfjBQFSLmrb4GZZR6H/i+No0cuM7f4FqxwvmXw
ZpyKyaAa7u0Ls4yrMlO7LYgPN25ycc+s8Noy63VRA6AD7eiFszGQLDJZsCl7R2m+MVUxnlN2t29+
ODn7vOxZXQVT7H1OKwDFhz8t4KdE0c9tglmTJpC0l+FaNxxJYqr3lpHqN7yx5V6dDXm2y1oH7qm2
0WdhNQk+zxAwHOHXvofWeHzoW6X6GpWzsiq1IkQwwiela1TVU4s+PmcA/o62nZEuS46NuSqjBswA
aojqDiFjfpuRZPas6rDXgCObPuSdpi/W7CpWAuQyn276oFLuOl7RDEaG7r9gU/DR6o3NkySaNqBE
mqe9EjWk9+CIuUaO2W58ZChbaeJ2gKeQAhCJ0afcDA7YaIueDJ0o+sK3ECNBOeumP5Jrm/cdpk6r
fEFWar2yUcx7GfWkg7Q4vG7QrszbtmDlhSqTs5SIrCf8lMMaiNBApm5fqOeAYdM+p6t2E8GvgdXa
N4IIcluPz2Eiz6pShyvTYlwWZlUYctyx6MDGwCJGjkp3itqu1JbCyuwMm4yP7CtAsQAWRdMf7TGP
1lbIcG9kKOoGfeQjGJWfxyZanLPqY2YS2Ztb/WvN/7QGGkLNWEx8pNmnT52fGOuRaLlrhoFmXVn2
17aMQW3WfbcL6rA/0dhNT33Qfk26TOVJd8pm7KnGA4Vi3WfRvvatkcCtQ1Ezl+CMKs4wrXiaJqv2
tCE5YPkZ1j0+bQ+OugICqyvcsZfnZS5xNrR5eAGvlFxAVRs/6Mqpt/CropOjkasKQoKibCICZ9RF
tqP8ubXoluIDAfIY9cF55H1dzXGHWWTwzYOlyuCQo4VeJ7jrV1FXncasIXSDQ+mqJtNlWyrhfClR
se0mq1efoALVrmlNJO2BDnal1p76ZHrl28kMNg/tXWYZm6IOk7Vwsk2qOE9MyR+ScbrPWpltWpO2
bhxND0sIuqgb4eb98DhmgE6bKDaeS2jmxyKLrRt98nFFjKQCoUh/mrv+2c/m/KaTVsg5cKFl8Sqc
CRpgN+9eiWcqiL8D0wWzyh07pweZABZW1Cb8lCxON7E+14+CEeyJVJNmX1DvbkBi39Ni2FshbkwD
SfHnNIqZ0YzzlQ6Cvhqj+mWKxAscekRtiv5Qj+ySDkQ+8CDhIc4Suqoy+aIkeey1qrz3B+UHc9fV
OBfXQozPxQDhhJwVgmuwcuVWM51831QOJpK6zUyQT0rDdDX7IT8/92EHqsontYeFTAV4Gjrwqwmu
LD43VUzuZ6KdoVkD2J3hnSYM0AGTl/KgJDYNCybvW2buF8pS1Y0R/LlxPPprCEpIV82g3M9aGnlh
2wFl64tvY2FNCdZx0buxhLHtsMmtWmck6DOw7KM9984XaFPNqrflkusXMMmA5ts6+jfBznUYUttF
tb2x0+KcyExemQP125ha2KMN9GPCU7sfJh3YO8AgVFSzhjgKVMzY5cfYdL4URn8/10s+i6Odo4jc
hqj/McjuG+r9DbiXg8YAxVWpKaJWOqci948RmVJnOjmX0PG3KW0gRY+PcTXyZRNZth4bu9jQInzK
U+WoOPFjE5XD2Sgn5Y6oKwTFWvHDTGJQf9qrVOZ94BC0nKic5NqF7d+Vw4phCgDJBmRdq6qfKuF8
iqhvvVardn0uj2AHfc7dTuAWdnNI/Z8cJMr3QTHvezbJhAXhUlo+J/ZYuvCfDCztw+dB5KtMUSGQ
cywMTHi0ShxwtO6KrW9Y10IBI8ggR7o6kjDQ1ikZFRrRPIjvW4708w8W+Mx/M5XsAWLrZ+NTGcjs
Fm9Et1Wc/GALvaQBkD4S2gXwDbtgFoFn0qonpXVOZZeOB0103+nPQa8rp2eExo3iho3+oCn+JxwF
820Zi2fM7XyuhgapYnVbSPV7ZmSfKsd5GabgR2zYpx7/VKATrKA7P4JU3duwe1zsMDiW8J14oxHe
zV37NcRpBWJ9ZrWV+HtNEsCC1qw/l4RsgvMluaqlC0mtKPwT5oEYcb8OqT0IEwrNJkWMQdqMUlfO
jh0PVk+TTVsjDVeObjOH7Xovlcq2LxcwLHjIwjggKeVUp5i7KiBNg2hORsYpypBqPkIff+Zm3gN0
2xVZccltOG1h2m86PWVb7fZRUJteFpJpxVQ93aUEEGzSvDCvead4Kec0uNbqPVALiCJVvxERQZmz
EEigIscLYBkm1OYBkTv0PDk2pdZNm/pbgiQONiPRRdEP85XaknGV65j1YQyjp3QuQXSDM8u64CuU
ODYRokBs8g1oNvmPVjukniHlhlSHzO17q9xRx98qM3pJHZesWd+Zc3zVYDyt51leECHs4d4N3mSn
n8h7uMNL7kU+wiRBIe1UHXD/+bGcg8mdQsa/QUI3ozHC24x9Cynp9KSN4UGk/pUZqUdIltimSdh7
TuLs8Tj5nh11i1IgeNBREXvC7J5N/Lich5mT5ZlBAooa7ko+ZdtRC3xEiRarNwxpCRel8N15Tq2v
da1xBk9ix2stBQqqkmjlXVP2jzQJ1W2TKuohDFJBqqMwtkbdopexo2TQrhkjGg7khWg3hHBZtBQq
a6XRJ+aLTEzQuAKsyi1s+xzL7JQYpIQ7kFttu5qju3rM8nurDsNvzAbVZzpjxi7NO+3GQTbZXdlM
ZAeVzWIDboIKgiVj63ntWPxb+o4gbr1pYSazYvh844GEz6iht49cvYyb57gOfSTqMf/sGBxLEGMP
2zo3M2i/bbnJnYrDdwuAr8siezhCAdbz/SQhyu1jiSDHlU2vjVviJAIyMmF55y4NvCZYKY7QU0hh
hlFfBq0KtItmqc0xAb8erGOwAMRp5ZoeXsnXoLFaEsSx8I5JoOjajBAIAHn+BiL6us1rnXSvYExI
TJpwwFH0FeG0S8bauqUlOIszjLOMnmuNz9WDPQDmOp36hxIFGJ07R6svfWgrE0O3PBi3ZYFafhO0
qSxp4/HGfDU6Kpajk9o1QXFAI7t1nYiKWDllFBfLseS0Re2eb0ND1Adp59q9it1h9gZp+XLXJd1U
7e3BYEggOCZkOj/gXjeGwDnqQWGAHbTL8DtHOLPbEvowtIEbmsQBuvR0a4wREQGZj6VdB+axVJIX
X+Nffslnx+lPzBNN+2CEcwJFJh1oo2MXjhtxGtHzPWuwKsPTVMj6ldVbO2vaF1YVrnGdh9TsowgH
cItN1NCYIScOdbFBJzapB3/vMCMhAGiOexRjZsN/GhL4pkE0240RQllvypJ52o0hJsA5LwrxTVv0
COt5lGqz61Jw7G7s63r/MJY0woUA474NIp7UTluQucx3S719Zd5Ylcot/vT2qKFpwiiCSOxJJaJx
VdB171xdn612i/biNY/z4Ab/yjityox/H/U6R9M2neYbCNk0FfWXauZWsXExfwcxLBrpASE3dhxW
dG57VYYrPHPqmgT22WP1vcBCUclxrPRxePU5mxLilS5s+Ayt5zNzglreRbhyxnOdYjjke2P8mLK+
czza7WF1Slr4UGRwhVzUVxGUXpyxjL/PeZuNG4BSZXpNmZavBruw1CPcv9lYIz2X4Z2WWtqVJAu9
ISJBqOqKSUvRw4hGPripihlwuKfgCpsxpnTjk08Z6N/jlOvhpdrBXRzZGsxQ2r9mscoGhaYNuu5X
TVVLWsoNAwFqEISBF4JsE5VJeVN/FlnA9s3RPX2a+WyvYrw0yqcMAbz1KQcGnW0SBivDaioWUBxi
efjbWckq0JwW0Uxpxc7nQaKxPdNneuy0ZX0MJEZ9zYImZwaLAcXegnjiWxNBYXIRYgn1KRoLhUCm
JBfVXnNU0nqGNK49yWN5nAsw2K7azfjryi7+LBDafe2Z7V+UoVf0HYRtosZmmVSGq/lBSlpZX4QU
UlV+a2MY8GiWqT495EDpSCpiRR0D5owrlQ024D2gb7taDiUbJ213hOQeZ6RW7pAKfO9hx4edHuri
DAiIIZnSzL7hdE5Ch5zQ+XXh0NIwL6aS1wthSfppAJeZbI0BsajnNGEcrwf6N2m3pXbL6egWbXVC
EVBz2iIcsoq8ZNSamtYjKORV2McRia6MXQa3yMIlUCUnwjvkr9ESvWLk/oliz24B6Zvmd79PEQ1G
Q8FOBDk0AaprOekL2m2UVIWmVa+htEydcMwiyEGqhuUPSdjFVamEQSgDF7tzJpNNXrfmmVZeHld3
gr6qOMYwDpMj7d/SpFQto2tpGIGx7hjm94ecv7XjEhWUIJtvaRjEQHNdwynCW6OHEB0aLHdXJ0/K
BmGjK+m60cJYwR5cO8LrrdliPhkM6bDPKgcJnstYv+PPKhXH2TQjvZofIxG6Xl7zobDkEK14/zzH
RwWkgJTZ6zN+X0cR5pWSrtkC385P2KfiTcs00aO62c5h2T7w3de5aW38vZFV3mDk9Du2M6QWXWmG
qzZNn1Dfn2cKnxptIfJgc9ob6lgD57Edr5jN3iuqMb/lbka0IqfPMFSxrfnTrVVAEI5SegB+qaHF
6PRvNFQDlPXtJ7ba/GTQ0QfmZWxiU/mCS1gyHFBvWyqw17rjY1EyHWwdI9uqQ8PkJS5WJsdvSNbN
z1BT/1Sa+n1W1xnuGXtvBL62SiShAjLPKawKVBPW5IUzZVuI7qewbDcQqOOq1kO9h4JDx6TRhG6Q
VBt4jM7zRPCIl6qCbHaD4oHnpz/MEgpzZtoPc2CQI1LREigCm6MdnzEabGvQyoSkBDkaVfbq3KtU
lEnE5KpkHgcLFVxbI8clgghyNwaKiDK2Lub8EhEZ/Kmkh0M9TOrSqazy6kH2MjuHU/CYVUa0saby
yeGIOfhEWQ1kCRoJ99dd2AXZxfZxdWPilmZJieuT70LDvcTC5gQelEy5Ngp1vCmtpD/MBb3UdlEo
tq1chwHRBVJNj1Y33MosW5WxvDHmEvdAuleEIK3EIBm9EcoN1X3tDUXhuFlW3+Iz5TuQWCIDzzcW
XrSkPqW1c4edHQuUTUSZPpNuMVknYZMyooTqtRMcSJ0cxFNizIGXzwR4gSV7mePG2uTjmN/jryay
oBw1j8BZbUu/EqKsMh87koa3+cLiNISYCQTAIuBWTWDS4Zgh6BL5Bg5mCjWeYRDfAHO4K8O63Qai
jG8zIBtIhChPtGkfqOla4XizL6L4k2Fkq6GtADMpPiW5T9VycIhB6fhyFk80e4evWlRwCmjLmiNW
9In8oeSY68kX4LHh3Zhqz2OBELclf2qNVpS+3yCarVkHa90BTVrN2n5CEkEsPLuT8O9qcOlrUSXD
rjF6UnRjvfvuWP6rmoSU1HlGWEBGZzPVy6eEDvh+aKCHI6vgFDGHhLnlyeI60Uso/sE+JRVwA+BD
W0G/5jGo2vzKlylaz9Ci7pzG/KEJ8I7j6DxojXkz5dYiwMQ0ZFe3daMjCKp7urVZCMJVy0Nc5MzQ
pDE8SqkCjmuBIM4TWTeNsOyrEdEtb43pqz3OyUlHvuvpsfFd17IFEF3kV1ud6brbISRXxrBrv2Eq
1o+j6s42OaEZcjl6yTTsNCDYupxa7qdDQrtt3NPzek2VmoICthwnpLhdWdN8biukifOIOqCcrEfF
sEZ2fIQQTBEp3YVuPxeJZm0NnT7MJHc0jRWc+MaXuG/CbVQr933yIyFkFBXdN7tj2GZqM6EJfKbd
jCDThxjbBRapaOeoylqtg00nWs7tymHKzBvN4bE3mp3uJ/xDlyn0bzOtf4nj+8KMr4lCdVQ5xopj
xBGs0MXA57eaYuVGC0plh4eEE4eevVh1uppKIrTzePzURnl/kZXMtgq59MyzrRetb1egpna66HZx
UTz2hb7rY8BSaat+80X7OYjC9jEVJr5iXh2ZON9Qo49rHEde3ZrPdSWSNT6ojZCsWVJINhTY4LJ1
6fE5Dne6Ia9BaabXLA4i5hrTfGixgzIXGa+AMGbP7wFYd86wbiyV5gsxeZGekN8qYsL+IAKexlqQ
AdM7G3zJZLFbGoi4ViOgMiJMGdnyVTOjqynTRzuw92FMQKhSguOz4Nl2Rr/zx/7FIRJgCZx01iQ2
XySQYTpy9SPU5kNbk+GSlMjOR6aHcPrbJv/WSHXbB2nrpsHY07rKwyvAeC/V4qfAqrZ6UCKIaG9x
zx1BjVyxBOxm21lFpOzoEYGZCDqPjWjIlmJaRg3U590qVtNVkEcHI0NzUGCO6NH9rHAJIaLjvod2
u9Vzw7+t0wG32qRs5sY4tF3yPe61C66to9MbKmLxPF7Fitm7IucdSENaGbZgxBePL+oS61hwMl/7
eiG/6AlD0D4kdw5nFxOymDiimCObV2WaubQetU2tjBjFA2u4c4BZ7vtB5ZgPo2FpFGTMP3tIhMQ5
Gieza9VLY7CDaYuZBF2h3yH5hUKAaXQ1oHslgRY5zExvqlKL4qhBQ8S1aTDWE5NDzFeUw772rxwt
lSvM92YlmXU5CX+xdKBFV7LZzL28S2XyZFP4eyGyo51NSpWSG2zq+YKRi2+NuTrVleExHebvWGup
4qlhzCkv9wkdDbs9rdj+atS6QaKopdx0HbxjOOc0KUkktDpZnfLMtk9pXDVemAy3uFy3M119ThVJ
TQpcB3LD7+1D1+TJdmjGY6vXl0iVT2xyR5FLi3wrqqYoFQZ6HGLQkqJlEQxGdtvqg35T9Zn0uP29
Zyf+KcZyUnXRjmMKXda+2iY+mX1VPbhj+aK1S9skJuFMFLZnzLaywtW8b63hBELnhBbjLGZ9X7Q4
xxbFc73EwBaPZTogVsK0Rc+CipvsJN9+NewKZmRntlq3Zuonvw+GHp1jJ49PNFqdc0Bn9xDi2yIp
l+pw5UOdeDV1Krqoyn4kDhsnQ7RsleURNTzi61vYmuS8TBy6kRg5K7Yf+4IK0zxlNjkm/1yE+b8V
T/6myryW3/P7tv7+vT1/Ld+KMf8/lFnqIID+9zJLt/7aROmvmsrl//9vTaWi2f+y4YsiQsbvDbrO
hJEzfG/a//k/YMf+y7GX8bd0LJWEoeVf/UdVKf+FC05aDqAmzLuqbv5XVYmV8F+WpBUlsBg47Mnw
P3/KXBGY3vxbLYk2ldv933/+FRL8hjVkqg4X0Aw4OkLTpGG8QfgURkkyPOxFV7Dh4MZRK2GBWMmX
HDMFi9EH9J4/L2foNrxAfrMGqst6Q53xyxiCQ01ioUhIl/oSjNFkfDHhE7SvCqVYFX4AlFn+vP9K
Rml/ODBbMCVyh4GbS7lgUH4hFAlEyxA2yfWoFJHftZZuPlSRGW9/ed7/uam/3sTfr8IMDmWqvZCy
TWxIFqKF368CBc3BGc8px9YUdu+27D3Ute3671f5nbb0n6voVFrG0phC4vL7VQq/KX1bzxr0XbHD
OQrlAb2YlJsITy1KHOUD3Pafv0oKVhl4ykX7a5uLHPeXe5eqs0WAql3zzXIMpvvDuKFfrf6jJ7T8
KhR+C/YTpJMJeuwNCkbt7CiuUX9BfQm1T4IP2b4tx3n1T+8dVwGyCa/ZYR28JW3WFWbQ1nJqRFAG
AZshwbCdm9RSdm7hTAXkwAr52N+v+fta//nLYEsgfQasyAv7FkoH77sCizDR6qpy7SCUSq76JonP
orPND37eO5daUO9cRJIqb75dGlqZ4bvpSHcs0r4kmyRHmBZ1pUeNmn4A/ftzFcKKwhTHuyupKI03
q0KWZo5lHXN2HzWE2OCZQ4MVtyej0J3rgMDtH30xft5FNFymvZCKwOy+5WvBOMaKZRLmO9Dp1fGe
nxr8dpdyCa//+/N6Z70jK9eh8LIY+XS8AYsRF6iR4qWBIWoRi3C6JbQap+6/d8n/ww/uf37PL1d5
80XyM5uheAFNw4E/3MOhEThfE02ZvsCEqj64ecsf9t/P378vZkIpsXi1VHQRbyhPPc2eumH8hpO+
uIahFTDjn6qnyVaT05jm6hfglp//fhffW4q/XvLNhoJ8FqyEJir6mda89rPBvJh1Kt2h7IL/t0u9
ZaaWMtZFq6u0CDmCU5hpnJ+tJlhPo/797z/qvaVhIuG2sUfoEK+XH/3Lp7ABcl7PCg3kkpjpm6Qg
Nw8Ghv4BDvjdq/AJ5O0yyTmw3nwKfemTDLlELRbQ+1wdMs2GXqr5f7HM2e4pPOB3Li/V77/FiZAm
9iS0AR5pU/M2Z/7W7EMdSNQHi+/dn2OwLRq6TgiF8eZ9mtpiLsyeLwVRL0sfSMUpu457M/rgOu99
kWjQsfkC0jZg5/7+gwjRoedVmYCkakenj+OkySE1QQlnZRM+OHwR2w+u+O4aB95sQIIDE/mTrffL
cogV3IiRuUgKKP22ad89U1m9aJVmrf/5uiN+SNBVNjVbe0udQxwfBoNc0rN8+nRDttgpU3gzf7/K
Gxbg8pkw2TrQoHITf25Vv99BQJZRR9+6dmFjIJgkqMIjzz5ew1QNtuTJo4015RbGDcYF2XLsrzgK
M3wmQvODv8mye/z+wTKpdilyWJw0h97WHGODs0QdaX+FwH2YBEPhrHA9PxR9fQ6gjxzqpkSKD6mZ
mVNHZjteNY9b06qts+8mpfqgBvpzbTk8XptIBipIi0SP3+9MXmh+0lhtxdTRMe8goxIhDgdtK7oU
i2hUz5u/34A/P9hcT7PZzO0FBf0Hlg93DTZ6vp4DST+rLkjpXyKN3WZo4ifnuYiHj9C5f76lv1/x
zfd60vSRmF7215Ecaq8uSAKf9S7/4MG+exUe61JHLuDJ5bn/8sZgEGOEgYbKzRCbuAy7yWhFEvnB
VZY3/ffVw2/BpWZC/acUN97srcPE5ZWeq5TCHsAnYeGnY7o4EVeDYEzlZnUYfRkQ4dw2jHfHD96j
9x7ez4+qQNEIKfLNLmF2wbiAVjCJZHl9ROwL4y7s5nPcKfWxsxEkiSRWP/hEfHTRN1/ZvKaxOTls
8RTZ5gCSxFaOsEkCOqhZc9b6yWkx045+9MGPfe/NWGpNoS/lO0a/35/oWNpZlRKH5RJ9Jz+3Sjd2
a83pibUBllC6kD/aT39/N/786gJXVlX2EoLJ6Dq+ub2dHgxg/QKkHj5QB5MpHp2UuKe1NH5UdL6z
XOHhw8DgWExT/O3WxVABcpVplHThuxSq0NxtRtLT/nEpjbBctVRO4LYG7vfNLcynpigMDcW1YpUo
bhI6pUls3dLVR55diw8+Le+8HBa5CmJ5aByz3qbwGG0eMQNH8JP2ojkgpUB2nWeC6FeJX8syEQEQ
1oLRdxoQJf/90b2zWBZFC4kllrmckt+8mECK7Tlp2TBBpTj3Gizq11KT1b6o0Q+5ZejLD96Kd9YK
gxoOrlyLh/g2I4VKw6QyxAslVcRxJWG3bonAjm5/r3zw0XnnBXR+nl0psIk5Mt4sSxsEFMyokvIj
LPqj2VXdPtNbeYj4UO1a3wIJlVZN98Edfedp0nKgD8C2TfjK26vWIRiQtuWqemcyN0mjyGaGUDQH
WejdZTSKGFM3qc1V1H/05v/xcvxsGBkLPlYDIvv2Kyv9IS+rinc8iG3yFeEsbCgC+/Pfl8y7V1kc
v8ty1Ukj+v37MgSa2YxksLpUjC3IrAB0zMqnbTv906XCzyEuxllOmFRBbyn72dyo9djyXsBj9D1V
7RImXmqz0lBl3P7z38R3haLQtujhiDelN75UI8IVzDjVydFlVp0yf+kVZCYfLMk/Vv/yk7hpLA06
Arztv9+7aEYWP2BCZvUD1GjKCb9O2mV7ItyaD74q713K4j0TOgdmtr03l2oHn7FHlnEpYhdd2h24
BebpGWPa9EHR/d6CoCjiVVMXBrO5vBG/lBBMMkKShkrkrIaI1rVCBRoOYfXBavjjvULQxgbDZszN
I1zvzSMCzZMgRw9pogj7ZM8jjVGTWX47Mlxg9LtLZoTltbH/+8J45y7qnPlYE1wTVdCb30aiT6nF
DYGSg+ypXlShrQEYx7f4mubnv1/qnduo062UZF/xceTH/n4b8wKn6TzFqFnN/sm2cn2da375z1fF
bxdZ/hK/PCtLwwmhBKSvGuBqN6S9NV6iA3/QVOcDlvR7z4s2JT+IpgK/ZgGK/3IltR2rrFAVaspI
wrgywY41RtLdAjObUZMNxd4JpIFMgpHw9u938k3aA8cm1opEa+mQ9oCX5m3DaK7QoAyw1CCHOfxK
hAFQYPLE84u6+0bh167ysacdEUlny5anMtFCDB/hblo1ModpyeT87u9/p/eeLs+VKCMiZFQKmN9v
RygkPpaRhZRY4RerU5R1FZr9B3XLexcBgMeXn3YZHcc37wj07TlqsDm4uBK0yJswGYNMEk5pfvAd
+6Ns4AZDlqCBRVwXb/zy2vzycH1sxAIpFBolsGkeYbamKwZlo8p+l7fK9MHV3vtZNtk7zv/i7EyW
41aSLPpFMMMcwBZAZnKUSIqkSG1gGjEF5sD49X1Q1Qsxmc009eKVlZWeKhJADB7u1++BDugKnCbe
jjbMvTuXuPkHQjnxdYFZ1mXDJhv9+xfyBDkejjVOUP9oqQsJVQ9vUs61vuxu6iGlXwDixL9/Il4b
ly02TD7U8Zsr6OEr/IxtbJlE+onarB1ibpf+a8KK+pNO2gBRgEtAaR7NNlozNKVtC6DIaI8ol9mM
mrjyzmzJ79MT2zDC3ISClLwY8e2Hwfi9dvRS1HhOx9kNpgz23k2mK0SnVUi/5N04VDcNzaDMdRFf
kwa/cv2mufj4u70L8/gRhgOqiMycY5Affvsj1hbrY5VIhCT0jBk7SsCldZkn8Bk+OcNES+M8+ZIe
4xHY1pmJeWIZcE2gFmhizQNV5uiM1erU0enBwvweQGIRpjROR1OT3VioAsOhj/nPj5/1xErgLDLJ
txN4UZs8mqMDkuQSkREbG7qDYONa7AWJ3TMr4f2hZ2w3R9JaUFIpZR6NYsCHRvzNZ4UAnYTSE/Xl
Uq0CC1s/PTOF3r9BhvKAWtKrIzj0jj4ee6Wrdw5vsC4c+g6WWrZ0cOAV/+T3lvMrxeQpPvN020d5
k4sACsLKI9qz2b5scfTR0qJ1YOfRxt5UpRbZ4OKf22Faf7SDkBF+bOYP0iXzdZNaNQGF2X/7+BO+
n67GhnMzqf7j5+M6R+ci4Do9GSdyLbrskki64pfsxDenIiHS+hXSWczyPx7x/aTZRuQ2S5FtS40e
veMeE5fMNDBjr2gfPljtMFywVKozX3KbFEevlSK1xQnH/OTsORrFzJXl2Ig1EMJo6MO9Kste2nUp
7ahrYvuuLUZ0HYVHCzbEIDAmZx7yxJzFfIholxARQyPj6IzoVpSP9GMCGpdgr5wEahnaWCN9pGXJ
ys8MdmLjM7gwb3BI/Os3OuvbPccytcKeFLqgxe3vyHwVj0bsF9GIUaoR2X3qfCmskss6Vtq92ptx
HIOV6vv2KSXQaP71xunzY7i28OAIAEm0v/0xpuxVt7Y0xRZtynIdB/Vjwrksgk7gB3KJi9uenoA2
Sf/5KGNcquuk1BAMgIl7O65e+tJpmy1ruNiyDlUSYzbpj0bWn3ndp74t9zKbhWuZ7PRHN86yqvIY
5UON2niIn8YFRPAOv8H4WmX2IA4fr5ZTg+GMRV6f7A+h5Pbnf4U2yjZNnN2KOlhhdl01KKg/TZXQ
otGtp8ePh9o+zNGSAdDGMA65123ivh1qzoVacweevJbby5dcGcuTp8R4KCopL7gZN78+Hu/Eo5HB
R/VCnWwrfh89GkSUrBwWfFBgTHuRlnKr7rqEQjt/598/GUg+qrXbozEtj3a5zC2xKlR5HfgLzJjA
ngekZs5a4RJDLbeKPn6wE3uqR0xlb7sc7R669fZF5nPlymTQaNEqy5woPwWIgg3hRMTv9eYvtdC5
c2g5a87ccU6NSx6SIa1NY/IfmvFfc4VeLkOa1tYaNlGgpmkksz+ZCx0OXZWlT1Nt1zcY3GpngrsT
nxHdAiEAWCPq/Mfp1lGMdomGkGmjSCKAffGDBmOWUIjePbO1nJihGGiiJzBIJlNpOXqx+F0NAvwG
3iX9uoZyWM3D4o7exdDFeTRViXaGsHbq0TwT0DV7mQNr7WiG0uSftLNHD2rd2+6lqa1mVCZO/bBi
43Nmhm6709HiI2KzALAL5FwEIW/njO22pkpoIA/0JJOfQAKtGNYC6f14Zp4chXPXMQHTEkodrQO9
bMAjOewmbS7bXRvr3nWqpdOZlNzJ1+aSoECGQbraPdoge2xOO3ezmGmlM4sQwZtcLuycqhsGnZ7e
ntkiT80KEljbPYagglX39tUhz3e7AUMnJqD6Mqr1vqSdF/0o0Yto8/bMhzo1GjHopqwiUQ3R7u1o
mAjmrtWwuLulxYiAJrg91kniUoeCdr1O63Dm6U58MnZkd9uXaV58V9othNlMAKaqYAJdSTE11c0x
SmojPhdFnPhqDLHlzUgV21Tg3j7Y3NhGihX8ZtwwCrShKBgwoK895K/4nn/5eCKeeIu8REqYSCVg
Nh4PFs8G4Boc52mmTxEdU1Ztf1adTbd6rHEbpvZgp/++O3Ji+8S6Noc2p/fb51trr5zT2cRlAPuM
sNCSyIYmEfQDnRTAb2iym40p+vgxT71TAhLuLgTpJAqP3inm62BiXB6zGVQ2XrKBKrnDGGek/RC/
2nOQ3pPDEfJuiXeyXP+B0/11AMCcQguvkTsSvQRRRBuwLC1M0jZB+McPduKoYfvlLr/FJlw3t+/7
10il6uj+QQxPwnNVh3VxtLsVk/qodfp2p83+ciXaLP76/xgUcRKXapdU2nEaoSt9lNUecM9+4qnw
9i+eysV9Sl06fHW3tfZTn9pnxjxxPfMp1rBjYntPne94L/NW8ghWB1KgarG6SqGEbf2DS5zmP+vS
Kr85pd5FjqZ3AKzm/5VK/58isPe3mK045Wy30U33e6zrABslZrzDwZmK2bgfsMMJaPZNvoN3GW6R
kMe7Pm77W63pz5x873edLUvKSqEqQELhuNixmH4B3B67lIny270W4/3rLfXw/PEHff94m+LMw6iV
E4+K49HLTRX+oXrHeY4jaonFUFY5d/6wYurTUQPZO1blBKJKcPyIqcWfUzS834MYfdMbIeMjl398
uo+iGrKMGiOdkUP6LVlTkE2qBqu9t2NcuNTgJN8/ft7365M0JROJU4q7PhHF21XjtlTfbJPtwJwL
65J/vheNPR3M1PP2H4906s0iDzPIBXEdIlx6O9Ko1fh82wS8etOkMhIamw1FgzqdQn+SmUERa3Ne
a2a9KS7ITRu/Px7/xJMSbHNe/VeT6R19We4Opr9KTkn8kEQVzYvuW4SlPQ2A7ugs6Zl99v0qtfiS
1DdJMfos1qPoCYfFIscokePElO0vDhDsbvIiMooYCIiq6kMCeQKrHtEc8sWyz0zj94uF0Umlo1DW
hYFE/+3LVoPrFkPP6Mi98mujcTFSxO3gn5fkNgoYNZ3izyZXfzsKcxR7CX8iQqS/9ypf7E+jN2uX
H3+3k4/i0bVpMxYtA9ua+Wtf77nOa0jJeJHT2tyhVcfiJ9N1sBgfj3Ni7ZHcNpmeOCpgkHEURfnE
jeVU0ZiXgAuP/BapvW+UySUivfnK85T2zyEp4jV9K3YIOhnQ+B89F42Ydbt9IviV1k7CtP7kkPfa
lcls3338aKfmIvpP2MNbwpJMyNuhyjzTuW8tHMJi6i/1nP4lkgllZC6TvGz6Tr9qKfvfO13evKYi
bc4shfcn8xYpcl8hn++a73TQjixGNCGbv+OcaGbQklG8sz1J8zH4hHYO1YhLQAhtcOnOPPipkYHf
UjKE8kGV8uib0jXbUG2WtDiutf7Kh8hcXOpYiOGAUUqPNrEoHhB3Oec2uxObDVd6JA58YJLRx3l/
hfUmvo5cABaDPi/6wp3LEb7OiyGG4kzcevSM5Fg4qwDRo4LUiQbenYtGj7/inGwFvHpY4XoU+Tee
0xOfqiWR3lOvWUl+SVV9OZcFP1qZ28hbtQ5NHEliJCHbn/+1MuMxrUqfHvdIp0U3MkBqA1wf8387
N/47Ck/I43EToK/o7Sh0+UyK2DKLMtrag9nB22NQ7XzwcCuI0mpNQ0iuqGWQye0+XjbHScx3Qx8d
jnjZlzrt6VmUU5NRvhyiMVm1Xa3nWti6vf6JImp1VVjaXTzTd9pS7L2PB3Vu+R5Npv/8DKSHSHUQ
JBO3H83irs4QiQuQSZhSDFdO6y601+OiAwLu//NJ/x7q6JNCw8HmAkpONPh+tlOW9CITQtaZT3q0
1W4PxG7qetvFh5vPscTJqbj1Z56bRJmgQyLfN3a3ZGmYOtKS9LZwiEgO5arFX+XjL3pixgqO2m0v
RIhH7e/tXLIAb3dO7ScROonkVs0adW5m8JlRTj3eljVhv+Eq+a5TrHFKENsTLopKTcL+QcI3rQ7K
KoV5YdR4mVw3Sy/cM5P13aNRzWcZUJVF689peTRXu1HhLhrTquq0KrnQ8bsPXfS3Zx7t3VQkfQ7D
gBOQyGbLALx9gfgMSDPWGvB6hb0ZAq1eVOWmDDFa6aKPv9WJoRCH+SS0UQNxQh59q42B1xVYuoQx
UfAubqsVurFyosJvuzNP9e6DGSaXKdojBIUCAv+joQaZIfavTQNzoAU33gVw1mc88fydsaTUg8w1
OXMunXo2unXYOdGMW+SJ3r5GH4xNjNGdFRp6nQJ4dPD8fc6UMjU76BPRqzMltaMAgM4CZgR9mRb/
gOfxjsLBvHBbg45dPltPx3gaV80BkFYZmjAJHzh+MdGdhhy6wGzdTBbW+h9/ylPvl6ibS/Km27GP
H9fEn4WQNzVDpqZ30FYFsc7tyEPrAARau9bv/3U8XiolZ85eLhxoN9++Xmh9vtZCMAgprQv4N24d
yhkbaiP178fRcs5kHt4vvTfDHd9s8G8q4jy2NzfNwr4oZIW7JJ4FZybpqVHQ7HD5JuAmq300Z6YR
LX/tGhpOLXP8xTMonpm4n/9byYqZwqbF3sj+tdV2jgMXiHEydfmfQwwUJF5vOIxSPGjOJL7eP8uW
6SWY35R+W/7r7QfKVznEyeznUSPwUmiHRAHqlPmZDoiTo2ypGUJO8hXH3TV9bU1p42l5tEyrfkhg
KewzvT/39d+vZfZ4dEvIoGnSRLb79lnIkMdYdHp5pI0LBvqpTsPpZACWjKmRfzyvTw7lsY7Y6beW
jqNQqFt51qTlgfIM8yUzRuXdm/gF41Y6nZlt76JKY+vipqbB9YSs3buhYI/rOlyUqO1V8nPFhffR
cZJ23+bOHPVerV0lpEnPLKRTz+eyHdo+1wTC9e2D/hVQUi5t7XGgcALgsPu6YmZ+WXuOdkmUFZ8Z
6v3coNxPILL1O5BN27BAfw+lr222NINXRM201gdM/f90FtT2j7/X+5eIAgXJBuUajhb3eGPoLcxk
bPpMo8YWyxN2TmsE8me+mUgx3eppI2+rVevOlaROPRrj8XhUpThjjjaK2F1q2pviLLKMcb2YbNRm
eDd7/zwXqSUis0HeRu8V0cDbF1hjelQZKs1h363xcKinpjf3KzzM8gJ7D6UuP36V29T+qxjFvsRw
6EEIB+g/N+yj4Zx5yTBHIRTXYErelQXGbouYq7C0G/MaB454s5CNrQs7VfH3j4c+9T5Zc9xf6Vyn
IfpogWO+0+DoPnMLcF34RINZYMynn8sXnRxlA05xb9zqiduf/zX3nXwgdRY7GTCZcdxbTV3sjdY4
l719fxJzj0B7QuVw04AeK13GpLJbnI/zCCYfxrq4u95XToYvDPfVKaBP3j9znrxf0oiWKG//J11N
NHe0zpSGBhPP1zxKSAzunSpfL+NsIIla05hzrpf8xHp7M9jRl0qVbWNqOOX4CRFiKGVQlxJa7V1w
H8H5FGn5zSj6vjyzzE+8VDZkFxOKzaoBmdvbT+dX+iL8pM2jXqmkxhpGOFZI0R+6X+Zi5XdR2HVW
ntnATj0ruXByb1uegUj57aA13L8UB4osKmcds7Eqb4ZsDcXaT0YXFLOYMYn10nE6JEOLsPfjJXHi
q7q0maOQIPPAVz06v20xTX0/DGVUEX+F5JPiR3dS1sWK78zPj4c6sS6oHv1HQkt3nH58r9GNJkFe
p8oopXtjl1a6HlWTv57Zzc6Mcty/rHCvVXY6lhECfgGgZHRCufq/Pn6Ud2+Nb0VlkRsvhVpSs0dv
bebeRkERzz5AB+29JAEe6X03HdLFcL9+PNS77ZIK9ia58CnRIE04fmtVV3VJJcs2ymvHeoxRY8WX
2brQKR3VkK58OPct7ObQnkjBfcungVz4x7+Asum752UbQx5JcLz9FPKOb6coteqC9swCaoejb76p
2mpJU96Ncu2TInRLG/504GblCjtzwbsSW0TdK3W3AC7hL3G78zPdKI0vK6aS6fesQH+BG5z0Gu05
Ffilqq8xYLoqB6Aw9tqvqoRu64VapscabnjFWBX5Tp8S0E5hulRjq0cYHKskPyg/76zHEciBholR
mk7bv59iO/raCviRfwAJNNPX1cRc/lNXiq781Ra2GkJzWDJjl2t11uZBbqi8vBqaPLvSRY6D6SDy
cXmZU9CTeErhGV+IPYdvPISLUYAbC6iqeZz7cjGLKLdS6T2TYDHtaxqEev0XPrm2/1TwF/FIqunI
MqD4eaOZ4NqKFEtGDbwb/zptwXaAoRiq6YuxwA5sARTlcRyVFMbBAsDg6p5m2wLR19WYgl/AIo1J
z/EstfPaymXAkJY6CRX1iybDGNncUcCwStIFmLS0+kWXYiK6IZ7xtXYlP0BENKxkGZB7H9vNYIFu
q0d1GlvLAwlHo/olm8o1sVLEneZri7Uju64EWKR9QiNbx59Anq8InAejx8zcGXt+qoua5MUYEp32
ZKTQ1fqlcRt0rH5iewsm9DqGlIPAJu2+3yxpSlzqtcH/6kB87b81Q4frWEiKpxq+9HVOshUL7Vx2
KffZ2DcuUstU8wP+f6rgCpOsAx5BMtc1PBKlCV7oq4uTT/KUOd4IGQLvgmmUl3IYh/QeiEFDu4xI
SbPcT5OoAXPgAQiGK+TUFgT42eLO9ddOcMslY1U1vnpeF2vCQTIbYS3de72VyJ8257eJS6aGm26P
j22Xmx5Vft0Z8M6j1eE3NnzQ0ElG922qh+CpBR76fO7OwPp4aGtIzolfT5unNQvZf8zjpUSnjgOp
tx4AbVTVqzJLoygwRWytifNUDmL6xi42mnqgBrtY79rBQ/p40EC/9FZgQkvH5rRIlDV0QeatZvy7
7yrTYSrHECU2O/XF0F88e1l7utjtee3GMMm1dnltQI4bV5PZ2OuTXXVD8sXyY1U90r04y8jxY20K
ya+sIvB0FVfRWGeLflt6SUxnPkn49VlqKEZo5x1cBu+mVtzUWNx3z8R1mbmvvZREfYjUrk910JC1
kWgX7SKpdwYVeO/ltbJLFuq+1BcXr2VR6CuykAp8RqdfW51ZNjiUxtj3TziBa46AXJx6seYFq1lQ
A7geNPpH/dAYy2H95aQalasIn3yUP4FRL1D49siCQMkGvaGty8Z+WKvpFVUllAEQ3jzHjWkmGspU
LH+QIgcLDNriu9N22E+HItFX/cElysZuuZ6wK8uDVSGLGQI2WHgMZb7k+N1qZuJ3Q7ipLfr+Shhc
dxTOeroju8tOybQZDt1Mn3AfjtxIBGQaSDDOTWXlbjlgY5SlVXqp2K1zdNGGTzeehZ2NE5q2pjUF
9qMTMONLGFJsX0+xdJZheKgKC1Q5e4gvJuOpi2vkSkTonmPlWx1SE7d0EM4zsIpp7c1dk6wYdU/+
Mhi7vl8QSUa+NuXdXZljdXXR4iQC1NwoVQ0S1HfMyf/llbirj3sFsOmPYksR14Ze9Po3kZl9/VgK
PAFQ+iFQQmxID2v9y7TYkwNzJFoIpxnvu2vdbUT8uHA7H551VQNKxTrdNUEsumhl9TnVfghV4nWE
w2pz2cWrPExObODmMLWJEdBSkdy6sZl+9uk22JvSLz5TS2uo85TC751HL3PKYkfOqYO7RPm5Tj+7
zTjRMtxYra29mBb8sZ88U2a9YEbdo9ilAck/8LMoPBgpDuuhmitpHZBY6/K6X6p441cRtIfY8Zvt
izWYHk7FWonf+I2GSaV8MItMtjcGJ3B8h3ntvNyw3zUvq01W8TnB2D7+KdbMK+9zrDRxkm/11X9B
/9PW+74GSxqlRjMuB2JXjELHuUIougOJHf+uafLs7pCqZuUes/3Z/8GUxfgYj3AkLveda1bVLz+2
c5dew473sKvXsbN+Z/ZIrBhodWcyq5kj+nxf2LNTfQWmWORfqmVtQQGhtQWLZ8+xLJ7jxFN6dWFP
vYs9re50yWxczFz24jlcJy/v/ozwUPXfY2G30BZTZdggH3ql2eYPs5vnwaKdHuDeGtGVMfbABVQN
9G/DhGUO/Rl1uilRu9Rq5z50l6qtfgNx13WJHWLb06gL3k7531sgqs2zyOwy41CqmegpVGd/dc0Q
8rQFoG0whlJVbKTe3B08b5Q0pAMLbm8zzcFPAXEM8EOvntnPkTv0w2uJFpSGO3fOBrZGozDCAvUF
ukqjhrDhzHWGlEgvMtt7nhOKpQDStPJXUjW5R8pSjgU578Z4NnBX90KLuQgKrU268mc/rN4Doi6g
1H6pp/O9W03zRcL6im9wuE0rbJ/T9sUzKPYGvTUWrz1Cnge51PkvN3MUwKF6tu6baXLvN0gidqQc
C6+JR68vXYi9e1VNbTp8IVLAT9NJHb88tCv2GgdccWKcl0UMNcyqfXijaw8YC2xbXz7XhuBjLat2
2XWLbkRkLFMdqBP2ByHiO7wJnFbKHONpJ77RHX0pAxib6/dM4/y+bMC32LsGHMAFEFxV7jqI7XvX
Wwwb990qOXDzwZSiWYpGR8gWtyke+lWNazdC8aijcDEcJp7j1UJ/KcM25owJnWLko2SLxJNoRMmK
CXUHzfOyz0axBPbooUwjJgEV02TzNEbZovXzVYKByQKXpxIXRdmpGW8ZEGKRrnEMBThy2riu1maB
zsMYYjvsjBp0qzWb2IH2Q4JhsVrNrz1uvWNgLn7/ZOcieXKSOf6T0rR+b3S4a/BGNE3fp1mNAEcX
nc56qHOc130PpmWA+1Dj3jRAZIr7GmvQ/mDafd5czjV9OVBRlDk/FTS5A09shZYBB+oB1hQ1U9Pt
/dLexQuWqWHO3/m8fQfS4UuBY6eKY3MzecWKDGIzsQhaxKXkEMlFid8zzI3v/uSU1wmE2DlCzZzx
DOA4rUOmrS0N7fjNf8Pa2sjCbJLa3sp67Ksq7BP25C4bIHplCQGPG1W5z23JfyUHTAyeYOqaQs4x
kueuyPP4AuPwyQwEkQqyixwGNZh62XwGKuOle2HmuNz4/QDVzKp7nXYkfy0gNa59TappRM0baI6R
2iz9Und261A2D5PoS+dLWSS5EU6ulqugnEUDXyZt5/kWpGtD93ViYdVdJROM4Jrv2XxqV928qJO8
JBFoyTnmL2k20aUYjDWw6AYCpS0Um1m/ZjZ8v3LUPsNI1esfRl0s8GHZM4PWnYckSpN2Qw8Xwi9g
0o1EfK7InAR1eCVAb+TCPniSPZzQ3a+K38UKs+G3i4XOSykbzpM8zXDYr3rf7/YKejHPYvRVSLRk
y6CaKGBdxXPnPJvYlnpXFY63ePVZY/KwimTzXkdtfz2PMcHlOE0EeePa+Gbk1nYyh5j4+DgwpnN2
t7Sm+a23/fQmk3VpB0q3EsVm6OdZWMUjG+O0GvZTZ+rLNw3snB9osPSMB3NQuCU4SBvKl6JrRzJl
Ra+G6hPLEqt1NPCcfG6c4WGeEtc+roNmN5Fem9l1bTgQJ+CQ8O/1BTSAKElSz7rgUznjfoVUAG+T
+OFhpMUk3wGbVHGQUCVOL6A2te6+QJ5TBCOtS2KPfTsJ4lWLQfWk9Wy82JO2iaDo4MSZlymy860R
rWk8p/jemiNYuMlJEvygiaebr2kO16/xRJGFfYJHfUBNWBRlMNEWWV509LjekYkzZUQRaTQuW6EM
usI07iysLzfTxgMqpTm/qGyva66JVbi1wWlx8guSDPz/6PngwB6f7XUGgiPSrxTWy9+msSa/0qae
fuEFk36fkkLeVA4KQNQUWnMH6a14rGINrIvOhHoZrAqDc9ji1WNXaDp7Zmms1l7MriQo0GNfixwC
CuvgGrNRQCMv+8c4I/gGCtJ3pQpXVVkPHX11y46uoyZK49zlLNA4tUK0tBhZxdL2MoLBigvqKC33
zsLrn6CSBiZ/jy5f7/aa6MT8lFe+V1yCwiMcVqMudqscOYeCPgO6vWv8MsG3WNPS1zyhrz2g6U8v
cf1esPDF9jq2DmzF9a2gYk1br7W6dSAG3wVEmmMdgKTC/6N35vxHV5r/p7cdbrYjMIIlHPTBoTTr
9ZxniOokHAcDVk7scD1H77J5R85G2X6fponuliS1oHr1/grvwBLcgZRvgLpTWveEa3/9o6wWzQKG
3MoDNVMvC6lxdy02IOSE93SrYJ2cOzH6izRtjeexjkeWS70m39yqmT65qx1/99Wi3Q+WOdz7mj8V
h4aIB5GmcugkFiUVrx0sjnY/2SU4Qt+YvThIh2y5BRA+63voNPMPgTspqARtUT9zq61L/GUqy4U2
iMO61OmQIXGTrN973YbbSmWpmi/Gord+TJM9CPp4lvp7w+ax7gTQuVszN/U/9PJPn0ZtbJhKbe9+
x9M7f0wdjDNoY5T91eAmhEgO5ZUxWFBLjBeQoQUO+FNWgizTtR9VP+cm+9uyfMlqteHSoLekn/Os
tamdlmP125B9B3Nx8Ytit2i2JFMwy+FaK2cM+61qaf8krh1/W6wmuR84wu9cmarXVDkeYCze2k/R
qu56LluDWL/imwdofWYjlIVGHChlurXq2thRc8Vb5EwVNR0++R3XcKgOheJWtaTbNcFzsjvDLOdq
3+iZQ37ewN5oP/bLOAR5mznigObDeHVVAQyANnwNUwGH5W7SailIVHGHx1Z6ZiXbYgZqnlN4xwK8
1xZ/N1kzbRvFPNdXK4Vfez+ZXOx3sCQRjChbqQPYymHDMJTKhUFq4s499IJJFo+2/TluAQCTB5WP
kzmQB+LiN/Twp3zY0jEmDG4Az2J+KGTi/B5rX95OQIsSOGOaZe98jyBm380l+JRi2Mo5emwkl0Yr
pNrPs+8/cqbXWTQ6GOHnrj4qcM3S/VaPlgZuUludveGl6deEgHW4Egl8COB7y0y/Y0FfQQ/SFmxp
2rY7z5hFcdEaNiREQNT2Lw9yEDKcKpbX9tqtz9BdG/jpTu9WYWwuwF4WvsyhpNo67ccxXV8oqy7z
DbsFnEjfhMZR2p6awhaFAeFsk3C5i3l43s7iLy+k/axHp7CSL0VHc2+QKbJLQaIRA0Rmseh/QDmW
17T4bVs42St3340ZtCw6Z9SdUICUAz6hwQtYJzfEdFf/jAObBbisWSGoj54GJT4hbHdCTdr6pTNO
PKZP4wMulOUkRMB6tn9S04yf9Mbuv9pI6L9Ro1iuEznkSANT6X/1prH+RSZQ3nVDU/7Inc2UnMfs
QopvXH9nakbYZKDzR4U2+fGlVfXSY9wBeNSsxWraQUIazcAARsabZc8gD2I6/YPESYTLvok0gt1T
tHcjt9QpwNM3N1DpaM63cemdW+Hm3XeZFfZXS2iY5/e2VD+KPhNFMEvyn2Ff1i62cE4uzaAbeu97
nEwEyUPqJzer084wMXiJt/FQ6BntVPMAUDAhSNGNwQBDLGRNK1erucHCveMVgFP26mWuze82G9pA
UG/UB7vJY5BJYzdzBaKVlMv/mtUtKENtuo0hT0hCNWdWQZuaIgn7FFTSjqhpqUK7X/MXpPnxnTm4
0xiU3I9WEDtb1EbFtb6oXFwKg7FxRR0mFk36V163dN+xYLMf3dW32bu1tbqvK+V9dRLLWC79Iike
G5XXPxWy6ls6I+pln7kZKO8a54sX7uwleAtOYBr+s9Z4kFDuWI0pHpdssa64nytdfB0sYKUBymH7
OR1Hjo6pXuj0gcw6yyul59a1xIuVI6yy6iGyKkN7ybwayzjuDHDB6efBR6onarmBawqmvbFlOwYs
cfeHpk0y2aXtBBIh50YMiLAoPlcW9wnyQFTRQebG+U23Yo5wiDUfFGNfiN9JaVdXaOaJYuRIiGEo
b34ksyxauLBxPIWzp8G89JwGKbskIYavJb3yEDZt++ckle/ularNveNChgorlYNwNLuuf9Xbyb9z
kdeheq+wIQkgfsou9HGEvKawWTsBxdPsCy4+qgkbVZlyn/UjsZeHZ5UVKCspvwy+tjHjp8Za4ZAY
843tJQtM9FplD16+tCIoG5WJveUNxp5v3KxEbrQ3l2avvSKhosWdRncT9gEcsBtJR9x0UVCiehTa
1KVXWMBzOIIgHtOAvUi78FN9Hg960ggRdY5HZ7qTsMnYJMuuYkOun3slW3+3zhBhlmrpoI13zmIF
PiD0z9nkcqpVIqGoKYeuusgEhaLdWjjpixM36/fWn/U24hsWN8Os4A/5U8/klkVcflVa0fzwSwmA
3SVC+UmRYbnNxaTSiDtz9UnNiybvdOwXVPLgNySBwRlZqgOTOmQd9OYFrCY7gD2AdjQTN/Iqr11+
FKum93CjFKtA8xRfQSdU52bYW4V1GDNf0Nacdf5P18m6atd2/Tq9TvFgfPEoJF4so56ycNZxeKnL
yf8JVFime8+oqmd81O2vQ60BH5ssrXzVM07dQOfG/bRquQ+a2/XrvdG5zFIfSD0Enn7wvd08gMm6
6P6LBKlsY71JpE/MsnIt/uLaPelFA9DXEloksGWUNXBRAzxv63kHiQ+IGmqn8ksxY5aAk/paacHc
pfOrsnPCUFMYldiVkh8T1WPL0LPXig3Ht8y3BM8td9lFLm1YktHLdnTkl8hxqAl915bR9ZKfct1S
CovetvdernnezvSQu4TT1AJsWDOnIjMlBqWH2gKul0Ol6ZqwpsL9x1yEjukw3yEzLxx/ar618YD3
aSyG1grJMXOtWYQFHqPWXIAtvW1qEqNQC4d9mgDYjrquSUsASatzN+RTcTPq2kTfhpq4CiWr63K/
mjs85WEcNdPeNIkxkN8ksLvKpuxIjNPQ95B3g6nzr4/1J8PKiduWfNXL/UrWF+ZmlbmQkdAQBPMy
NGTcilJ8whHPEoFq3OEXmqJ5CEiG6E2EnLVqorLTUhJWjZ/cjQtmOMBFykI/jOhmp8iZ8VoNndL3
OqaOad/KOO4ffJvbe6iWujK27Vt+z2Z7YJumPs9fz4imA/Bk46O52v5nyINqPiDRz+/6KjHMyMEX
4l7BxwCMIhUG8JU7mZSrjHQgEtB709D2g0/K6LlM82QFS52MRljXVbbeFnbBVc3hGCxhaA7OvAOJ
jqmmJtdJXmedZ1x0TaPGoEHD8QhslJ81a9IDWUVndsJmnLGgMvolkmCu++J/ODuz3bh1bA0/EQEN
1HQrVZXneIjj2LkR7MTRPEsUpac/n/rcbFeMFPZGA40GdnfTUlHkWuufaERdJzkjqcVfd7gIt0CZ
cU6cpI83eBy5U6xfZV2OxllKl3rBTNW+bbzZ/Z1uMbucW8m4RAMbiNTOslyNQ7EmxbrrY0s9zo6o
COUxs4XMbI5xDxAm86qorVpo30uXk4sEBcNeIdbeQoUtvszYqjkRYPDcUe3P/g0gUf8thlxsQABg
FBJm/bwy9SNPhniyuSObaYkH6JZmxt1Ukpv3JtJsZShJ9MhjDCuh3VeeCJZI0B/cEUpK5eRadp+G
5EuuzJmXsriIbQuqxKiBZUIHSVW986hc+2gC46v4JdeGBkBLhxDCvJVfg96krzZRPj4A+ZiMMDpz
ohCaSMseCx9MavHG9m7KKHlJUu6Ki6pIqTFUIlS3U3Oq3qx4MUrqvbm9zouKzGBrjMVjv0r7Htov
IfTOGAdMWI267/cVaN/N2jgMwNLEGb/9D2QIAxW07xYJLreijscnETdduQ/6Ln8no5vrtFV6fZsX
0d/aS52+dw22HTQHdnzbLrXLERQ31pMqJe66iunTuWc11s944sjjUdlj4KLrtJt03f/wasFgfl0V
LluTn5bIkLFvwU0td/bcc/IWBG14oFVd28hOnOUZyoL4UYNMcJEFqR7CcjJFfoN9KXhSMnbqa7v4
6XLm2SspCC25Se+9gU8L1br7LvCQNCKaUf+LZc05k17y5r8JTSoi0+jJuCnz7aTRKeFVNdfnGM2j
qa4AR1Dcwvb1RBhng+neaGeVLtBMVd5rc6HeZcn61tLCxe1Qcd/5nuKw6hEmPnRkIHVXQ+xZGoCp
Us4u8UrGlPhd+9b51EnssRxcVZzdaNbLb97QdlhRahZRyzj1yZxThqXFRLcVOpKxRzK7pHdxCZrM
tasYINxaq+a+2NwFDkFtLdcce3ZN+0F5H7q+aH7HgmjbqNZpRyus7OYh18EwR+DlGenqssboxdKZ
ed9TghiRC1PrbqD87zkO/BTwCfHGhBpeGzjPp4l2DllctSosOOuQJKnMI9MQbd677+S5DCtzklXE
Jlme1ZSLx8TM+wwouO9f6yJmWquw8CciSKv2zsUZ9WfPzXPLpNm8wzi4se46mCkxI7uqIIljQ4h1
Xpv995jJn3GW28t0VxnmUF3F7khAWcfn5R6QBYL/5WKzr9Zg5PtqGKjlbT8LMtg9hClEsHnTt7pg
NotUs6ehFX1RABO1RXpnoYAlSXdU/T6JByB+LQub97tYFBU9gWL3Bfgpbv9rQq3QWFbzZhQA0/t6
4CiOllyzY/3G8H6PtrE8yGVSw1Xru1w5C4oXM/KUo1+Zg3tkA8JEPnPxwU0vMgmHfLvmdAvU1NiU
f03C3A7rGSsmZclbn3OtzJelKH0zVFYhrhC6N++uNzN4xrIbr9ccCPj7VHqK6DqjAsN3Eq+7qAbB
/3PVq46SVnqlE3WF7/wG93BAO2ARbGBxhc6KaHLaLBzejZ/MThiL1xxqKiqAD63rpa+Mb6WQAP8i
WZ0smjNQfubIMWC8lzL/3eEf1zwUs728aYjILzwQgS00G2W995Y8cCPZqWE8mzHhv2TgY5A5yhb6
SrVUQyWzY0Fgob8K+2wxR/vFcOrsCYps+mNiNvuCw6eZnoFTV09dnjnv/dqkOqToMZj5g829tU0n
b3Tgd3O/d1Rg/oQ93q4ktOYI/0nbkMWFUZTz93pNeufSSuu4342wQdjIODf/5nvUHdPDDpw4UyUR
nAbMm27vFiJt90OfyasBhwngJl3L99iumASYjR/v0n5254OXrXALs8kh9rtMGjEkN4mTVzwzyICI
NPt1IUWO6POo4re7rImTB0tGhPletPN439YrRa2Ih9iJFsbV9t6pHZ1HrVHaxtUal30cYkbkvAhL
gwjViW+Nh5wG9sErhNlGgSPEcpH1qfVIKAxuAIaZUht4Db4tzWgynUm2OiBMiFe9LWu7LTnc5/qr
6IHHuKVzXIlXs/XujcFVyWEWY/XDa6mOoqxmWB2WInG4z6yyfRw77fyCPc98pi6mxgv7ETWMfJa4
F5o39rJY63XRy0yEdhEzbVKJ491C6G6Lnc89vO7S0e84lIQzIatTOEIcErJcyrO47Lz8yuL4YPJM
uKi5l0GfPeZFsjDucWaR7Rt4Sci3Uouxcju6K/nCE3xis1iLJ9ugcwgrPCwS/uf9unNrax1Drkgw
jomb5n3Av1fuQHzMS3eu4gLtW+BeuoUvNAP9WX9NeZVP7boibNZ5kDVEpXP2kXhnpbgd103XHhgJ
JXdDunlylLNrPgkjnb6jauHzq6d4S0StWj0QSusPMkpECxVDxr51MeR8f6/wBDggpVcDdFk2h21B
mcXHWVt9G5oZIwYMTSC44pU40MRmLjm85Ama9hmxhrbFbeDFe6lpIkJZLMGhVqPIrx0MXN3Q14Ym
OFbhRhSVNQPVc39xnffW6dLvNUcKCeWZN100JiXRzocDJR/WopyuF2k02TXVmXs9t4ZXnzmqVlnk
OBWkGioHpjWmqcx+R1yMYACzJmye1HGaF7VMPEhnZ8l9RdP1XdMToIMRDaYGq9/G3wo/aRdUlKsH
DYirI98D9fZXbUuZcqiYqRdR2S79hGSWuDpzmpufohROdqWRY5+juJ5+ugpRl2GlU/eF0T2Y14gY
cuFQ6tzfgaqyXwvY6nvJ9PVJti7UibjFxSeyi4TqbewozUnkbuXtCN0DhhgYLN5JatFADkoSpWzh
SY7R5ty/esQfUnsQWt5xk4xeH+VFRkxsPnts/dFvaxnW6SCfAqhHr2lp6iej8/wprKxav9b4U5u7
PFXinnpifRrzjj/e86tvUk79U6EbIwg5q80coRC8E5hjsqdoWZI2Q0/u1iu92zqMIYnbHaMG7OQZ
c7Ve74fmpOWrY47yG1Kk6V4KGtRw8NXw0yIvl3qEJohoPGDNi4oHpKSLJ/sqoyR1oxLz1QbOCpbZ
GHzauOCqFpIFn37VnnEXpm+enJ0RZ+tltfF26jJ3J2HCZLuYF2hGcII9vtWYfRBllp1BYsYnDPy8
hbAVbmfyFgRKiRr2JExd1z7jThC5on3C3qb8VWjVN+gO1vK2Lqk894tKWmAt4N2KzHol9UHnwNqd
dqsuWrxC8mQxSsn9GnPBgI37+kdbGMUrDQHa7awS66NlLsYU+qKbH2Wy5A/WokgIscwZFI7ro2kj
+Bog06U/NreK4OgvlbTsb31Np3/P2MmWUQfz6scCz/UlaZbq6+AWlNjwwXM4YVlsP6XO0qC6XzL7
iwDmTs+bOuleU9VsDER6kCKcsW4bzybSLEWopoD7QixTDpwEmPjoupBa8hTObzh39fiuUHv8cGlB
E+oNm+/TpkhImECa6xKmvpZwr4JiIt0yHZz7zFsd+qcKF+pwmizzXtuzvq/IJmsZV8r8FRYdjccy
ql+aGJoqTIdt5w6DzJrztS3q5wYQmE0clJr0YIYBRghekAaEjDN6w8+zSG9SJAVe1EuLnNVk5n90
6FI5pcRGpAzES0Ms5bmsYshCQ6LH+2Qg5TfMN6p9KOWcLnDQJvFMP17e2g7jbd52Lm7bfkzuEO5g
khubtbywzJG5b7/RkvjIHAcjyKKZSLVmkPbEILF9IZnbImjdKJnFqj4zv8CTrN0IdQnDKno0FyQ6
N4mf5myFsEG5Vd8vE/ktO9HZ/MjpCHy8Y9ujZUlg6T2L1G5JnEwX43wms7fk3E70q9868aND5cJ7
csX0ZtoryD7C94wMGDIjac7FnD6ZcebEl1ivzrd1hzPMge3PYQYdj/uxcSByg7oqUo+ZRvTMmEii
53pYmv5aSM6T0BuTsSDrW3ZrKNwlvrUCSz0oyx/flBxlf27iznFVl8DvVGtNDBQpnVdmd4Rx06Ek
542Nkp75a9acGXMHm0dL0V7xqAN0Bs9K02iBuPueuTOUFhFrPJuMyv3dyrR096JX9et2JNCZgXMQ
fED1cOHFusK+EIz0pfNnE8VDaic1t5LwGckwl/hS9sgLoMS48ZfVKwn0Wxm+wT9I10btgrhJWsog
mV2uTs3Uuo3h4zO0gPFx6MRSfCmChguz6qrZYvv09mXhgDPhbWM0JX2TWzwYo85/zs3q/UjhgEPC
TG3j+7B2NEJOibuO1CkMm8QyEBcmkxFTirvK/s4uzK+h4//U8VB2kV23VHheRk3urb6F82NdGue5
1cJh0ivAJod03qX73KdMD5Wg+wxzIDoIRsFsXUDESf09jnbIvt1a2K81BDhOKJurN6+VcZ4OHZ8E
w/7gbrBa+65l6lzv4tmeXzqLm5LNJ+c3qyYLKIT45F6pAb5XWAdN9jQvQGTMoWbnBuXzzA6HUJnu
J8h8PR5QraSD9wqQC7c3jUt+uB5+RqHFYxHoBPLaRjpsHKKqzlSnMg7ZuH7pkcc+z/bQfKmNTNvn
edkah1roUZ5xoHZF5I0kAZOOPTEGJBSIGUKpLglMhuO2oYfw6PwQBb6tzkm5r8AYqswdol5YDHhJ
aEHsgGU+kLayC74nfoS4h7s0Oi5gh/JvijkzSuamjMRvULExMah14XokA/VwchlFMKHgrkjHvWq9
0j6QQMMYO5/s/rnJrfkd+VXq4rwFykwO69J9RUcrymvIvdlVzmlRRd68dVLgyvwRUGSyJPSot57x
GxVXaLyBrr11zl9lKud3cD1W7YuhCHbMqkr/tpcVQ2ACDld6AHxuQVpr3+m/I7xrnavUabJvEA3G
kSJLtRM0mUzAE9FIkIqob2FdnSeM0YZrhMLDjYJcPkU+I671nIDENktvwVe19QirYn2j2FJw4LUn
4+FpTArkIPseqy1iwYHvX3Hznp91YuvpDBzeb3YBnTC8ikngAklPzUA78VbxEmB9hj2X7wZf0qkI
UhhgqU9B3TRfB6B7yFRGZrwJKBH1bs0KJ95DCAmgQ9GOVjs5wAsC3d4+ADktmBJata+6yO/F4FJV
e7DLQPeCx7Hp/Pt1smcDgHLlMdFed2ewa+ebVQ3EILsrJ8MOMGR6SCBKT2BCZtExx/SLp6wBmtpN
TdPjuQPzj8KyqBbmw4PDkdObBY2+DxnEhCY2jiNcFJEWwAqCbQNmi11j0a5efN4xT86wP6KojRrD
AiYEdqvdA35fbbLPsUzzD0zrC+4m2wKOk1DHcWnqSaeI6l5ZAFW2SL5SMM5qnyILvcQ0xmSqYtRC
0BAPbN9ZG3gZdHm1xGGxcLyDHTLkucD9mwYakokHn2vNzVensAqEwzV2mbiqqkLvKlvJX+lacwaK
jDiaUNgVc9kgh/cbThzWD33Zld8gI9rtnk5eP6kkrdILQbENnpG19r2XWDhpabNlR45uPZoghaZ5
M1PQvHa58r9iCxxAOCImKd6XwYqGdLWt8UvvZ9aPtLE8Z5fn2rhYnaRpb/ug6e/npXYM+Bo+rPVm
K+er2C76SBoTTDCqcIHkunaH73Va0tvm2H9yyEPcjHdMw+U9xwG4ESozaLh2XQoB4U1MdxxTqyJz
voDX2OZiPMzd/+4BOQZbSngz3nA0gg3DHYqfUV+U54t0Fr2D5AAkCLWne1lQyA27DpJbd0lMi/E7
0bVvnxmCuV7EaMDkKjHcfNlxuAh/b842LScG4+OvKrGGmSK6SJ7w0lX3S9orbpjWTV7TLlt/mzFo
yaHog+It4JLu9y4fFuhDl/sdVjO5Bxd0ocyM2PEA3DIVfDcoFyj2aLeLn8zl69emJcs8NLGAfwK5
ZS4zD+Ny0zRz8Ir2CgYPKLHTMflfc2jKtvB/lXm1vmX0UzyVWcJjmypPySjPcmfcIDxHRUbmlT8y
PFyJCDJXjAQk0zmQzmzTcQwqgCBaNysp8KiL+PEToLrLYV6sMTQ8C249llgihVmUJ/3ebwOo1twt
ZCr5iVyTCBC2+0LemUFuteEa105SEyqQmXPZnFEzFt+7hlOZIg660WS1HP2QHKufUEzzO9S7I9zC
zKrEHhZ4fDdyPqURpb1Ja5Y101cLfvi3Frzm0SGM8lVyO15XTWk/5KUt6/sunycsdYJMLeeWr/TX
IR0G7E7X3sbupy3H+Gxp7Pxhau2BadO8IFRZjJUJI7UL5qir5Rf+ns5IuPtMNrSIeujcfmeNfDX7
ZMw052Mw9/VFLbU1ITqepR8wT3U4Hxx75B+nSHh+ttnaighXswavhtxc8je/gSxxhkhNxTeKvgYS
lxerBw1X7l3SDvBTm8ZMkFPCfD2WKRSyBdYLlIbRKN/mXsePMdX9L8yfttHqomfJQUANuEd+Y7+g
AYHdUSEJeukyzUXej2Zw1pVzAbKKKqg613A6H+hPWnKNc2uAMu8gCJrNtTOjoUT6GBaWVZawShiM
7OIYaQx1pOfdMY+m2nRQAlzlPZS7XUagpQ9gMHE9Qaixn6yly96Ie7fTqCw9qlxUjn0XdYYf39W5
hFvUzAVFLlBrWhwau3K/isqCvDMh27sbhDmuUeeTYB+SbwiDqfWM5tHKvP4HVLNVHLS39Gcp0uB1
5yddfMmWkuW+6Csq01LY9b3pj/4DyYrNi293jjgoiATvk5npN5UCNzFkyeWXYRXFw7DMvKeZ/fDa
Aq5r+s25u+gRXSmC2jX0Yv4u41GuQXuuRR5DiGF4+msosuRlaZP8RzUu9reKpvfX1OkqA45lz4WW
XYklTOBlM0xycOoIB3jw38sSdMYsqpgZbqVWAHnPb8/g2ndWRI+UNNyG4HCUzJDzw8nGJW2f9KP3
ZcwdoTnAS9NhCpjnz31bZI9BXAR3AIjMXuY4XsU26tJN6LsCkYvOJE3Awnn3SilBA2LBtwyJcOV3
RGIVv7kpQ4vDEHS53C2wIgIYX+NyKVe3wvrC2O6d3OjKbC9VyoC2hNth783K9263DtThqJnWi6EZ
kj6KJ0J1djg4WdeDWuW3pOBsCzHSzIgnolk5+H1LkYN1c/97xhXmOuuq0dqp3gA5z3z0BSEWRlpF
ztglZajWRTzjVccvrxcM0f1sNR9t7eHX0sHAtPj9KNzCuWgsJDhFHdyPRbw6IW17SikRmyafiWGJ
b3Nmr9/iTE0m1PBt4kw2wvQq88HuonVmIhOt5E/Em4/hAvTG9Oiu4lcVEGlpsMPF9swbhGP9Fz9I
oB57ZkW9n0hst3cgRrPm/Aeot4YF0HfVxRwfoIzK5Lw0h+Be1CkuF0EAdn9lqxlcA2B82MXjsgyI
LagALqxcBiIcRgKWx7oXdKgjAPyeFrbOESTmTXNvLSYEAdhjA3KamO0ETKKmfafTpd31hjZl5K9I
oyNtTNOrsmcx7+epN/NDkAYFX1oauNRfUFFXiHRJku9MhoPZL50wotlPqzBVVDXo8CnXlgLyRdBZ
2SXuY0F1M6vMv3Oyoux2tlpLBFsNbLtbxD/A2xOKBV5GZ1e/zKI2h8OSrrHeLZrh1SFJKZd3Jm+x
360c7VQcOXgVL7Zshcl8yIofss6jwugIvhBQPhWlycIn/F7WmpT1DAXIQzMuONp0hADcEIcwPsOe
lcCRzeDedA4IdGSvSwvJ2G9z/BFlbMLB5TyjZbfyh9HMXYpmZqpw8mYI2rsSJdGvJm6Xb01p5rcS
frqxUQeZIjOX9WhPm/a3HytaQia8TA2ZI1KH5Q7QzeiVxg/qwHmMaFxqClPV+7dma3fmWSz99Uci
ZuMG+xBlXCErs3/NjmlvY5oSoibeHckFI+J0BSk16ltkBrYJm9+eUgB34g0i6EB8UZ7OjfuUyIMi
aqTBD6YMw3mchh6AuZtcgN7CGIKLRSTjfDbze39dudf1uWTGcZH3KUi4rZgm4TU2XUON4O5s4KF8
oWbgEimNoVHhOjDaOPOzrod+EaRN8lhNAbATBHsL5lRd+Pdu1UCL5RJKbrsSTnGoeMvf4aqr2639
g5RjlCjDhGiGOxST8c+iZZYcKVvTd0jtlxBGCFR5CVIc1sKkTRcPplbJEKPK8bndb/aCP0vGbvjC
Wm36mMp6pB82gu4F/bhbMm6ry5+J2fXwIeKC4VIQMJCHnV63j2YDF4CTFiaGdHA8DrOBpPIdX/Hy
I1jcVVHd27BCZoa2DnwcikkY07J8kBmqhgg8yn1z/N6752Ya7EMTJyDebN1+b4xJT+Hft3Ybbafz
crByRj77XI8MtB1/hSKZ+tXtxkZddqnu9A31TD245wnY9rJPcSjosHjrxM2guEvPi6axL3wmJVix
Yi9PY9/o1rwdkAX+6mNjvXUzvxzDGYrFdC6b1c+u/DarTcbzyehdr6Nbtk90COJJBIxFAYFaA3a+
m1PvjnNrvpT1ykTNpK7PfwZJrkRIIwZDMTaRTJ21HZzx7x7BpQGAS1A7HAw2QzJYtgkjeOg/2fIN
bqkiYSNAuHSwW5Q8YTMtZMb+Xe18bLCEmBuzT6wbUGNZEi++j1Ln0lycoIP2AxwsrR8ExcbhVHTT
mVfM+k6IcoswiBN+rnHalcVknv19+WO597Y8sa2I8X2sY93jxBYUrP0IaaUKEV7RGJUQmadzA46g
jbazvQWhCMLVkclVr0tIwX9f3DzWef9vdcswwBxRmrvGkc5bmi3VFfBxWJQqx5R3BPuYQJp7tF77
cpwdPML85ayu6bWtOYF4vdDcw9YIwqSRnI0AjLsCZknEBNU/8dd9+seRJGhhIWDiCn3kCdFpTsJJ
0pDWVcKwE7VaApWiZBZYDI3b7E68C4sf+p8+Jdu78IhB5sPA+FWa2z//h41HbTDnBMSswyKm5Nj3
ZsxBUpGZuC/otTIIXswWEzTqMAky+kzUsvuihndDbcfov3PH57//RcfmFP//BwVsC1xNLes4iKWd
ZT2Dc9ecw47/JjPPhiKHZMoLM+3ot5gS44Q5xGeb0QMUcB28YTfnj6NXAOepKQaweCSB1p0L1YSy
14SPOxr6AgZdcNbW6Lcb2z0R+/DnwtKFbexu+xBsOzh694srEIu0LWLA2pg3c9PlZgFDu4IjYcPf
7sZd53fdQ+CUyeHvL/nPTfZx5aNH9hv0j7BvABtx4EPwxSA6a79VsrfUBTMpgPW/r3dsV8GH7jrY
0TgGLtwY1m5/zz922bA4jZlJjhuSkYzLBH4rV27bnPDc+XPrsAoJgWwbVBn8p4+rsHRmBx172Z7N
8dLZ6G9+ZV4CzM9fPTjXJ/bNZy8Rx+3NEgxQEPunj8sRqBoHlWCn9iP32MioOGIC+R2BjXn+718f
x7U0yDHF8vf4uJyJSZBAm4zOMYKYo3xeRj9qvUHVJ/bFZ2/QJ4HdQPyOKuHYAArdWN/rjKso7qzu
giIJ4Rda5SyCTYoEumeOfMLz7NSKRz5JJq19V00cd20q5p/xwoQtGPNthNmnxR2ukKd8oD5dUEID
4Qk3L+ijm2/2YNEWKY84gt9DYE+H9RJziwmp/+x8gWkxnTAT/Gzvk3WEn5aJeSjGsx+3STa5M8UL
C66d10GwHgOITrr7D79cgLMuQRAwlzhNPq7iNr2TLD6r2HHCHE8F6cVc47QQ6STxxH4qqWlOfNTb
Nfnx6oBfbXFQY+22fXbbm/7HR43jSZLX266MrcLUEKeLIT+Dgh50BxQu2AcgOERWk5pTHuz//kF8
urTt8TG4vFDpHC3dBFNJ9Y36mdGP+WNrQ0em61HOf/vcH+otkVmM6ulfL4oZFVuHbeNgC3m0VWMI
63okuoqJvzKekQkVoBBFnN2yh8w36h1ImjMSxPjE1789zNF7xgQWvJsEBY62Y0sqZWVN6necM0M8
+S8W0u+cesVU50SkTYcEhfaJt/vJjt2KQgJhbJML8Y/Teg5GWH4lyBoE1Z2DweZhEva/DEnfcn+5
CViIhHmiCY937Br7q+3A+w2xiUCka3rx2bAwTrer/NCVsc+QyZZn0obDemLjfnJwezzZtjyHNyLp
jxu3R/vuITXl+YpWX3bj5EUw9xxo+XI64dP0yUYlEtAmTgQzU7xMj674rjSsdXYq9gwiwJ3o4Zhp
p0eBm4Eq3bfwlZ8LMzgVPfHJAwabMTzhQQ4ZzschCSinsUNWvNqML3Bn9PCS0LjEZ4mBXOHvH8Un
eyXYfGiJ2CDzhgCrj+8yR33OOIkHjHEG2gUjhKa5c07ZwP25CrZd2CVhQhVwDx7nqhnKJ8KjI5VF
4CRwW8wFxL40VyfqsU9W2Szz+BdHKEZUR33BhHClqp2Aa9aDLNqatQNtJ/23xsc+gSDUCzhjcyGQ
s7D9eP84NrWRKk2nQVol7JHqtsdlp9k1vRjTE+fGJ4/DeWdiZW9wRJJY9XEhYCaZ1A4BEuuMP2pW
WX0Ec/GEU++fh9PmR4m7J0Yini+do0PRQrEx65oZp2U4xSVnWLbsswFSSKuR/++RWrfLy7/dcljz
YqRMSgSCM57t43MBb0+exwAEBF8MwGekbkIFLNdYHP7DQkRCQorn52LvfVyIkHqyRkqqZNtuaY1S
vz20i9a7v6/yyRskwYWKy+AqI+/y6HGmBh1rk3fcZcobIvQ5WA15eoBjWYDbwP1//vt6n2wL1nO3
YEkuE3IOPj5V41qxKrY4HgEFLYTDYR4GTt/9v14FSx6mYY7NOWT4R/UII/dCjC3FASibf48JBT4R
iAPO/r7K9rd+vBr5fjjHuRklfvPHdUDsprhNbV6aNml2ELUxZUE0M3+lcO2uEZyqSPbZpqfJVXIi
S+TPk514CAryDWHhBjtOQy8GhByGRhEzzYM6L3JnG27BmfpRCvDCa2HRvt9RMrTlif3yye/n40uN
rS7nreUce2OTO5mnFgaDoUpH8SV3ZBUObTufqFq3vX38ZklLAlHlO8P3+OiObFqNrt6HkBWUfn2G
xjAeAdMn19hLGEHqxJf22e+I8R/zuO2NmsdTiMkmkgrOKP2hr7Mz5nmoJLPCXaLEs6w7ukdx7zpu
d7Apch//voU+e51b/Urah088lX30OXgZ0+PEdWDiQzK6M/Ff2jf4G57oFT/5yLmPKZIpzx3+/ehq
wX+ptTFLhyXsFl44QCT4YWtcReHCdsBY7nD+96f67OfbWlosaDkp/WPf+xVrkwa5HlKbKnXgKcoE
rNAFNoWDhWvViSLg06ej5d6KgK0qP2q8sYqCp4llApYqMaR+4nnBLYYm0OV5UTnG8LAixQn+/aJb
WgnLbW/0D4/41YI33K4IXxZi04CK0FQtHJoNRjNEhZ/46D55n9Rv5NBx31AVHzfG1Vwge8XnBo3S
iNonylbdlc+IsbxOI9leZutUd/VHmAcbhQgR19pKY5M6/OgL1FWQJi4IQRjw7VX7TI3Gzayx9Aqy
sT6PfRAcM+sGYFcgaaizoERhsnjgchWmdSf27ydfSYATiY95Mq/AO551pDO0SSKaGogvfbInzRZ+
XWKdajw+f+Z/LLP9DP+ojXJ3LJURE0MTr6t2w37a3K7Ia5ROVNnBeMtuFhfGDMzll/jXtiVmQNiY
+8Tj5MaJA/6TTc0jbw3C5vluyKPSvcHdLfYkj5xA5uYeCYb3AfrR7QT2eq4GOt6/f7KfvWLm0Vwo
/NgOE+6Pzy7dlWwFfBJDz7E7jNCQ9HhLNZ94qs82skeaN20BbCr8aT+uAm1XlnqiXqeiy97r1E33
DjwbpJfzcsJK+bMX6MESY6oMLPtH76MyI+s6UrzCxpXJMxpZ53mdAjkcygZfq9At4N8e/sM7pN3a
LNINUI2j3wzHZIgCJlVHT3j4Lu5hCALXpCce7NNfCmEJZx2KCYrRj+8QbVPcWsSlEg+cZP4BqyI5
7WiyUEH//XE++7G4DbnSgQK2y+PjQj21r4+wlYXEaBwE7PSd1yjvvkU1/PW/LEVcA/0Vt8bxELwa
9DAGgn3R6rG99eMxBR7xofXCLprzb/9hMXJEaYAMZkje0SbE0ibFnpoKXgE9HKZpJPASxvhOjWX1
H3YEdSHvDh/27V1+fIVwmqQ7VAxPbNup7rGz8L+4vvJPHI/b/8tRtbQZJXvbgIZLyT9apS6Vu2Qr
+64e4FGGE9zRC87j+SllpHFoJxQ///4NMuyDski2JIXvUT1hM15LKhcADU+tOspXJHJ9TkAY+U/p
iR/rz2djxCfZFNy1DDGOn22m8C4HONabohqST9zdN35/iSude270mTrxYJ+s5m+pUTb73aJxPXqw
ebIFKeMA684s3MukCsRjHqDKYIq43mHTF5+oc//8lnGxNokIonShmD7O3MgMFwK/aBC2g66/tJss
orKt+eHvP9enq5BuyGfMFIOVPu5CIZSrVxyaYLjhwipV0n+B0nnK5fyTd7eVXwAtNCXbMPjjKkzR
UUj58Oxrtag704w3sgTK30tZze53q4vL3//6sdiCFsgVgwx616PHst2yz5KUVgSXMZqEyvqV1d6/
zKZmTkgfQogTB/qGiR7fi5bAcKJeFT1eY+OkO+Afw3RX1hEkDERqBr/Zia/5z19rmyk7HmMN/AT/
OAs71aLCUQH8vrKbrr01j2+Macb56e9v78/THYkFxTLBqZzuDEo+/lx+BdMH6keBO8bY7Kuiel83
klnv5qdSsP54IEJKaMM90CPTIgPvqBnH7bcXk4EY0eyW7KVqRLsvxvTUfPyzVbaP1pVcSzaZEB+f
p6S/2SS3sIb6Eo5K1tvptcyc6sTt+0evyMMA2pOARY0EZH20DPxTSOYey/QofruwqH1cd+ZlLuwb
NbWwBPMhgKWHJJ8zBlPN7t/DcVwnW5oYFzM3szy+vgws4ie5TfCQhvm7wJ7fa0jHJzq4T96mBGUw
wOeZC0FE/fg2c+b62k1ZxJrm+ApFDKwZkcQnQj23ovLDxcWBvsWUUJ9RM2FF/XGVPquHfhzcHxNq
5HbrsrPzyvAOjWmFTBQpo5CXkYZxYuf/MTvZVkXixNxYYk10fG7AVcQXWLs/9HQZpP51pfZWE0el
m+/W9fnvH9nxmchw2rBcHOHpXGjf/kgtxSJmcbsVWhc78zu+KnE0zZW6Eji77xMZp/u/r3f8UR+v
d1TF901DepizsQLTeA5xPvIfuF64v/QYn/gQPl2KKCDiUUChqUY//nZA3QnGwwu+lYirWCsQ26wX
v6YIBfsposjxdvzfc/1jse2f/6MzSxbT87HHQ45KkNd1WiOgXZVdnnh7n6zyf5yd13IcSbKmX+VY
3+dsarF25lykKoVCQZEEcZMGkGBqrfPp90v07B6iwEXtLNusCbBEZCiPCA/3/1t94uTYrX69D5Ae
TQ8CY6lpPRIgR7Im8mCDgsu/uyekLhxHNNAYKjH4+vn9Vt9LEaH+SEASg6JtRu7duU9bDP/zkfCx
LvgLSLvgJgY3GtuZ9y1GisOSaDrZkEFcVZzM28gj5vHfNe1vXonfSjnrF048CA9MA0oIBDHbiHN9
F1Pp++c1+TjQcLGg/2qiHcMU0s/2ZFMmdHK4oNdWtoP+U5oQjcjIAl7FK4xLMChpXYt+t0jsYCgM
twc3MXA45LNVcUSIQZ0HbsjyxZz3ViiSDM9a3V6h8Z7fgFuNHLZz1QGFWdmZ4kTeIcWb/ZvGlzMr
KzIUQhFvpCifn5Lzui/aPDIerZiUgxotR2fS8cZ/3qwfBshaiMrh7m3n+aFZc7Rl0CoOv6dznVue
UivavijU2dp8Xsyb8/S3FiXmhj+0Jbt4ndvO83sgcdHkxkgE8JfyKLnE/UlXaK7111ofapuIoyU5
UZNGCiOZT2MKcoS04j7cWSHSWCL87wvz4u3I9d/Pw12vLrProfI0L/E6544tVRwGvIXSrfvoPvgb
23O8rXuhyusg+b8Wwd3K2YYnkLo6Qdr69ug+PewowLn/vIA3f99nBZyN0rZuK9JlpVvf9v3H3d2d
v7OdK4eCnO3h6B4c58I98ueNRo3Ottpd22Rytxbo3j6+nEL7ZHvfrx3RvtBybwzkzyp2ZrXypGlV
Aphuj/7paec/+D798+xs9879hZL+vtj6rKh1fvy2pLC/kgSJKh12J/+0dSnK9g9H33dd/+jw+9Hl
/67r2Ft+co8H2njHe45Hft27Lq9t3T2veXt+5N3+bndyt7x65MM73uo4O76NIcZX8vXrW/ySz+8e
/NNux7fZfJ3trS/7O9954i08gu2s/8LP/OLZtrN1tpTLe/nGm82Jrz+4Ll/1xL/sPNvz+MZH92jv
dg82Y43PeN465BxnfZvH5/m+9cucK344UhOe6G4tfrN19l+9/fpWb7+joa8dl5+p9XZTUnmHp/O9
LePK3x3piLdn2/DJO+eZb93y1v31/XZ7vzYTDbV+2j0ec3st9t7hnz8f9YSfXphX60rxW5cRHE5K
FCJNx9uDf1gbyz++/cffpyefdj/RDseno/90PNU2nXJ8emIQ2VcbHnp3t9ltNhtvs7myr3n6vXPY
0lTfr67eqnplO9dbBhq9SpO7zu3Bsel7b3/rHA7UbL+9YOT/joP4bASu1f2tOulgGEPJYD/QUXTW
6bS2885+s0m2X9snuu1l7WEqclxf4Y1H/86/W/uCsUX/8NMdH9jZ1wwDn59We7bbba75e3tPHd29
c/s2nE+01DqR6Khrx/d3b4Nku9/v6Ub3QAsy3U7+WtHI3tKStAHt6Lu01IHvolUej4xvd3ty+czn
PXuxY8+WeMA3pWDQEhRJHXk6e3N0GWk0hU0V/h5bzoXxpL3fWJytBBg18337o4dE1ulqAfynU+gx
IZho9MHbsLrjD+XTaOt8Cm36f/9ri+Cq/cvdbre/Rvv2/oKR5Rx5YXyf7d4XRBHncbWyj3Tv8X7r
rJ3CD+7JdQ67HZN3+8QAZ+5iADAaG8+rmW2+v6WLj+52NQruo7/x/Sd3dzoxPKjM6S607W9UzadX
GTfenonzyCTe22+WfLfZnXZ3r7vQfr1bv/Tl4fQU2w+L/RLaO0w9y8vpjl9fX2kizNPWub7HHvP3
7fbeu9/+YqBhBOwHjMpk26G9YXZ9u7q+/na933pfdvvtz/tbx9s4t1gHx/PuXfv5ah1RjPt7ZpXt
7fdX2Pf9lu53MW7MP2bDzv/F39haSsTUbI+Y6ePB2XrXjMy3N36955/XeXzvHm4fH1333vn5+bjU
1uXmkxn6tlv8fYaWAlIlGBxs+tF+pHWGtUm/b3xm3Tr9PHqEhz2sM+gW28vTf/4E0psr9bNHOFvq
885UknwdE6cd89P5td3FNj28zkRMwolaM/H5lfnM/2xWJGY3r578B/dhd3d0H0seeWM/Hl7WCc7w
Pm3szcPNsD48duSOUeTce5gBr7K96+fE3jPwWOBk273FhD5Z9hfvejU8rr11PWpp71dzdcEEqO9a
Gp8QIS6chtatmWnCZD8b+k1hFmNVTaO9kCN21UwpUpWt0l24fvpjKThaCd2RKeM8dkcJjDgt8K8S
y4jogK4PuttngnThZPynUvCn4R/HSaRylnxvV/K8H4g1iRDAKpAwJCd2PuRzU919PjTeW6+/W4zT
EAo+bOBxFJ5tyWKzkFFORiGMLFXEXsAjXOt1Orox8gYX3DTrA//3GPy7KALaNVJmuMcQzyORSGFF
BsWEQyRKjaW85ojsp/uiJYLsZqzBZfppvOTyHcK78Y8lBvlxIUr7PGXmbXQQ9IovSoKzzdb9fYuq
KsQlY6bfoqR56MkvR7FV2SxBuoWUsdXK5qmPx6degtqoBveF1j9OxDvOOBrrLt2BQ7p0NfaHLiY3
BseHvN7Gk7vy/oFqaZajGakRZHh0YZfSS1e4Jfv7z7v4Uiln1c6HfiSOFK2CuuwMW5FKxUshEF04
Ef25FGu9Y8ZJxSHtfV0aRE2CImO49ksY+bI1CX4loy76/1GX9VaUk7X6MeXLgquVIbZLF5ZJ8oQm
TnstDIJ+YVL8YaTiUMFZ/xYtYZhnLUZkbVgNOZo6aSwRDZ5zTCLzVwrxtYXdlVih4yX3VbVXhmT4
8nkF/1S0Ka/EYw67yCqeDQmEdQppzOkshavY4yRp4zMkLGGH0I92k6MjjFiurt+QD3YpE+RjB5Ig
iXcdsTicmghEve9AYSSASGgSFNtMtT4maVFuI6u9FNPzsX4mcWZEKRFNRwXPrVok1oMuVvlsI8pw
x8n6eVDNh2DR9wOafaj0d1tDbS5sic48tcz7NRoLrSgu1deb/LN9IXnmI5csxYzuCFJVj1YFCmZb
SUqsO0AFqsiVzLhHLm4MDOH18+58f9ZYbZ4pEXdBCDPxPYp+7mUnSjqyrJSiTZ3EM2UKEq+sotqD
bklSa9dcumf6U1VVRo0k4XLnSvDsMADMRo57CwXEYE1fldA7/paFYeCT+5cgbWFU26I04+3nlfy4
hqxBZ2TfEWPCCfncFxKBtkYWB0VtJCwFJxVLwQWq0/nhMvYXrMyfitIJOl6dxYT1nScRIc27wOtG
VhCt6FHGdoup6AVWXOS+lCySfqFmH+YEuTUkB3INpJhcO52H9wsTyjmmRqatNqHcJjQomlYpqNx/
s/3WTEmKWAM+GJ3n4edKhuqCCVDKQXWjciU1fU0MqXPzOhsulPShPm85mRrFgOHDvK2v/7YTjZY5
ElGkjJ1wrvsdsnG5Q0J24X5enw+DnlIUndGHc4zciHNXqxVwaFpQUUXqOTdbj8NIUriZHmk/0TQw
UfOtEvXCuPhYMW6xEH6ii1hN+fF9xdCRHxKjRqPGSlvNq6MBDY9AXzafV+x8drFtYFYRralyo8Uc
O5tdZOBLUD4J1O6DQLxD1AxBMnYQUI6x15al3AmycWEX+KFIrtvXtQ5yOVFcynmaRwbieVJa8rnj
tpHcCWKN5lhlJ9xIaGmeLLNbFYrnzvu8ovKZA5vZjH+T/cbfk5qYk/ftOelthCgC7E95Q6SnDfDM
k67RxXOBxDmaR2ySfWjsPYwhe/72ednn8XMfyj7bkrJ76/V6Lbtyn74WLgg2++f+5vlCKeu3/L4b
Pa/h2XKnxI2kJmspx9p7SZ2HV23z/PX+EpD7/Vlc/1CXswmXTWM/iCmldH5s987olRvlKLuXLuzO
zvwfy1nt5m8Tm+NdZUUJ5Qwuu1r6K/a+LfaPL9eRfdO6z+zK7MhOLliTt4Dfz9rwbD7kbdEaCI23
du2htelwS+RAJHRMV3efN99b9wuqhBdsi7T2y2dlrhPmt5qS7pXNUvxWJllBDppR9ldE0U+LY3xB
Z313YZhcKu7MsCjogMnZWtzsvCy+uAG06bV+dB3vAjvb9Be2t+cXRx/Gy9kBNlURZ0C3YO3HyMn5
T7UREsdFXl1oxz/Yld8nuHW2zzSNpDWLdfib2mMfbGPACBWIc61I0SC7FFl2aXhaZ+YkMQVZQ2n0
72plJ6BMruEDfHW+xG7s4gabMSii/etie54vRWez/DxmaQxzwEE1BSv38r79Wl7Xe+UluOHar5nt
6nl+KPbxSbnRHi4Mm0vNe2Zdwm6K9XLtRwS8XcSVGDXDlgXRCWzDqbzCC13TMR39gt3+cMQ9r++Z
vZnlIs3adbgSaeTHW8l9yB2cboFd0bylL9uXLM/5huy8wDPDowqQMiOC6mypgDwzBCTolk2/H1Lj
Yl9esNjne1trigrWX4oanRdGkv2jsPe/nPuvn3fdOqE/sS/n+XPozSWZsJay+AAvHdTwncK5NPsu
FXJmVaasQLuxoBD1NtjUSOB9Jdl3H1waDRdW8fONORfpmdqsdRG2qjM6pMHbP4yjsb90qPvj/Cb8
i+yQVRtBl8+McpuaeSGuo6D2oGtiuhTXYsFTHeuQO0Cbb9sbGCabZqNeWZcs9J+Gxe9ln7UlaoJz
po2U3bmjp3/N/Mgf/dlN/XYnby9FKvxpXhPcoXB6JRKHeJz3q08CmiTBCdfaDbwfUUJlBHFSdX7t
i8ZNltvPh+L53FrvFkjLkom3JJuT9JD3heldLAdRpi6OoHSKjzomHA2piaHqzsuF5WC1C7+Peooi
f4iwTg45psH58X1RmSnrkzzASg1QIzqUVlEQ4K5kF5a389ZbS8Fpo3IAQRuFoIH3pajSDOqpReyy
QxXmhMy4sW+GDNb8LOenpMrzL6SOSzf/disSnK0SoYXjgVjFs6qVCGI1bQWdG8R45aHEj5lSu/wW
QFF2aSyeLzdUkDOcRKzW2wnh3KEHf7FZLEOYHaMYCstB46z9gvQvCpqNVirpQyYNHRL/uQGpACdy
K9goY+c3WTIHX7Wu6Eq7Qd5z2NW5Lt8SO1xDlWziyrQrEVLm5+3yYZ9N7JvI2VbC1UTcFcPnrDfA
phWdYcDylo1Uq1y5iazEaVY4uzu1ekAqjq4NU+LDtB+eG3Rpf4StFZquRJTW4ieVol9SNTq3i+sj
8SQaZ/s1Xvs8qElAojMWpWpygGqloCUU2QY/ln9vlRgBqrEazP1cyeyI4mG6YCw/TjaFTiMZwVrn
G2Fb71sD7X5hnEkDdprOfKoJ1f3SIT15Qm/9UhrSH0qSiQ3T8WPgVeDk/76ksF0hx5a8IKa8aslF
JLW75ZygFU/Q0OvnnfxxXiPKI1urTSbEE6rfWVmGOOUlQqaOgeSh1zXTT4xWeOGM+nHUE8OK/4Kr
ChyImng2redlGMOyZmCbgDN0LywD4V5NRZIvrA65wR2sCNTy/u2KrTohpLjjzydC7WyjXKIwSOhP
0CO4COmhFtp4Gzfd7H5eyof9OAMSdQ4CuMy1r1hmztqPsCYlWfrBCYQosKfBBCiSh4qdhXO+j/ul
9IwsyDxZTNQj8aLZq5bP0oWH+EMfWmTPrT4vHMJ4Vs6eYRzkIpqTATk/CO4oXsKVKGfxQikfR6Uq
KgbRimsiMokmZ52YzkpqdIQBO/FYFcdMbSV3gNG7y/vpUvDUxwqtYbOkzqxZaQTIna3Y8iy22SJ3
wICWONwnpbDsAgB8zud999GWmIRXk6XK5QqJ/ee3rsirkGI8m61jCHHhiiIShxkKjlsupgTPzLUR
JMDUDrtAaP8Ve/8/fkz/M3wtb/5eONv/+k9+/1Gi57nmB5z9+l/H+EdTtuWv7j/Xj/2ft73/0H+d
qtfivmteX7vjc3X+zncf5Pv/Vb773D2/+8Ururibb/vXZr57bfuseyuEJ13f+f/64n+8vn3Lw1y9
/vOvH2VfdOu3hXFZ/PWvl3Y///kX8Xe/9cL6/f968fo553PX7O1fw+cPn3h9brt//qVI/yB8hbUf
3RKES7h2/Os/xtf1FfUfqBOuof1Emq4e1TXIoiibLvrnX4b0D2LkuTIkUV0h3FVnF9SW/fqSZvzD
Inx+FVLA7qBiJf31v2v+ro/+u8/+o+jzmzIGSktV+KLf90BvmwQyT1bpIR4Tw/J+nsWI7FddJcV+
PdeoZKqzpj9pUqnfNrOo3yiNIFlIfipIxBrIU0ZOJEHTNgHC3aAmi/cbf21uXDBz54s0TkOyBBC8
xqri3+Rq+/1DYfyqImyFwEkmwfoa1aL2rehRf2TjufIsl8ySKqQ+YunnEBkca8sWgJst560+oUJo
lD9/685/Ndq7Rjqz9W/Pw400ae7ke5Cjc2YmNA2OTCWbIXcLhpS4cr2QD66LnVjZGqqb91yt9pWN
+knVuU3Z5D/IE4oaO5hDRQTl2JS9E2VI4qLiUayp8ZFRPseoxpOZFWPaLhi1j82HPWPvR86IxlaH
Pe775jOlspEac9UuX4Aj+lJRDl/7bkhgn5FF8tKzfc8Rsw9yZM/aoemd0IzVZ4jKaeR2gdxcaD7c
3+uK8dtOm4GFHrmKGYfoTLb+uXNcllquS0gDdoDCxqmnLYE8udUsxrdmPiHi08ya0mwCTUSjNgUS
bm4SiL04YmM2ZA4BqYvuAwIrfmlNDDfGGNm0uQHSvMBzolYb9kQSI1rcJ5Wm8PZFQl0ZvvxzXxnW
Xc2J8DrstBH6RysmmdPLQ5RtzYArVUftW0AIJKNrj0NrDRV05Q6MU10VwHJtI9DV6FFALPpeVyc6
fSYGV/SBAcAwaeZImXaatOhon1pN+IwknzQ51oS4xTYTB5FT4JwtqASEK0kja9HkRWi16oJ7rWu0
amtpofBqTRrIFnLn5nZfiWr+RUMZy3IRf59uDSOT+RItVtJ9WgNOc9iLDD/NNpcBAvegxAcjnfDH
C3qANnMlbfsGKKYdWFqu2l2vBmBugtoobOThis6zENgS2GH24xZsisJ4FgEouNw8jbotNlxxu9UQ
Ix3BrX+db4x1SEADbmflyGbDasG7dP2DkVFRPxyneS+bEBu8GN70KzcUQmOP3GyGmym2xAa6vAwN
1kLnYnEqWQzZ9imI4voTKvYVvIYaYrls9bfCMA43RRBW6E8L2NTcCzNV35KNcTNFJrr/ZZn5gSJu
q1o51MXyE3ldlBdX9MbUgE3TkbE3AOL6QCI3QjSlnjD29VZulJnrq6L0xcRKruqCZc+YrL2h/7B6
5WSqCPhLAapVei9yQdiW+wlpagftg3bTWOaeJH+nLqSnBgryiIX35epHKc9eyniN+gnOGXKXqEEB
uQEXPBxQfE78DkghSs7tFGtozIaRm5TDdJfyZyOLXbbR9Xl4mdU0eh65gZpG68mo5fwJpq2W2epU
0BuyiBzDhJD/Sxxooz8kefNda4Fcq5VwhQcl+1p0oXwqUTC4Q6EdAR/gYdqLHEZpiESuHBwNov1/
diSpda4M0TtEdbwRbmDhhTfKMBs7RetFKPZ6oDhwdIEUiVnqh3mt2tJQmY7RT1dcNskPWhHGnpTk
34tKf1ZGZZ/FvXyT9bAkCukqWIZmA5U69ssGKJetc1t4aAZSutKpdyAOZi+DFeYnvbdEj4Tk8Wsn
ZZJXJ/2zQLbqTSMVggKSq/KtUO+AkQQVx6ycC5inOI7KfVNESe0jsdQn11EEl3nTUNHXLJHyJ7UX
6tnR2xmIdhwkU3BQ4xHtSynXILrEohy2dmTUguXglORoWZpCZm3ark1bZ0bH2tpCkUapZOJiK/X1
pOy1bTVqoeWXk95rrjWb6k/JHKOQ/VLUlMdanaPQbZouKW67GlBnODVNuatiCe5a0Q2IHZtT/Wgq
cwOds8ym/EqqFWPaAM0NzUMP+k3e6nPN6ulYaFh3p9mclPiA0vwQeGTFJeVP0aqE/JHc4xBXSxlV
jeEII4gRV8iTOvUH3WSzugEWYxkvehy25ksozR0H1i4Ymtn0ghDL/C3sRrnZykNTaVejtvTCfRCz
Awbsh5zOdgZ7XJGKrs0k6natpcw4IqJggqOrzQFKdrYclYp0AzbPGr5BgWqTR6Ey0wpaTgWh7Asc
DLX/WopcCG9A9LXRczgzfoDGL+byk7zIoQbs0OtVvS3nNJR0XwOYUq5oSq3dBaZVDglZz9hsXIDj
OLnd1EPFk8wy0B0LRerxmn1P02yDoc+bbdrLkfxN4K49OwjWYig8raqh6W3Uw3jXKOUY9X6FKU+K
TaM2c3KrT6k8HukiqWO25JPyomVWZwo2h8J8uOtKXAPXRZEoxUrjEcrX2FpktBsQ7g2mbRczSJyC
E3l5aAvykHBjl9BzN0kHyGTXWlL0SGJum12R2mpK+7YR+/A6GetK3SpZP+DpbmowGqCKGjSHBbUp
rodxieUHYbTMzJ3DUdD2mCxN/WYJMNf25LTPMKemKQSSw7W0UDyVcqrAF66rWTFfCs1MlhOXybmw
qVU5oj8nSVTcNXuuPZlL3oWCXfV1vWz0uY8t7oHDovaDRQ1VCGj5oJPCLgIGs0p3CEttAXKnqJns
JSLCPZUztXE6cZcUmmOwBbzVRdcdoTjVqwp5Zz724zxk+1HBnFyr9ThrvmQyoUF16VMjyx7zV0l+
KYEJu8AdlDnudhExDKErB3p+PchT120bQIYlaU7qQPJPKYQTmJdgMvIvwlA18qNeV2VwmmWAdIYj
GcusmjZUS0u2yyRSWe4rtcy6o5W0jXVMWc5CewalGli2rrAeg5xockt/CICDZBizSjdZnTIBThTs
bKuvNlNqJRN6Nr0qb0vU/9VdWk7afKWLpZX4lS5lka1mJlOhFJSscIohIDW/rlNNeDDJlQtOQmSF
0U9Q30N4XZG1KKM4XIb3Rq9LX5FgP4rKYTEmLyBPnIMWHssAANMUfG/K8WdOupCtKsmmKgZvkvTc
UZBXG4rQMavBW5OV1TjdVXqF20ds3VlrvZAFV6yDWz18kVTkjGsIN4EGG7m+HmjVWIVrqUibuk+v
4f7JdxorglMPpA8GyW7UFXbsS7+Bl+TWCHe1zeLB9b6xcvWXHOVeBlz0ZMldCWch2i4DhMG4m1TU
WoZTGdUPU2Bsrbx9rNLqsbOm5Tbo5LtlNIQdcyq3a7S+98Crl42IDdwrTboXE3E3LsGjUadXStJ+
m+XEMbvMmbRScwi/hPQXIcy/LDtdbfdBND4OAoI8HeA/wlo0RzNjW7bScpem0i1ECOswgir01Vat
DvJogS7j7t28S8b86zxo+Xao5eBXUxo/s7HjSCJkga3H8yZM1TY7Vkju22IWC5pvWGHtAQU45Jnc
bOpyDZVAG+5LxEW/kwlNcdMRPGTX4SLSoYwY9KrTbTvWkjtqSnUYC4uopVxUeh+W1yEQ9V2SckEy
lNu0lW7FuXelpdyPsrhp+8YVEqtgPpFujtR/swPXeKpBjzNbTx1QeB+cxfg0D0vgrfREJxpwapDS
LbjQKPbBkAEGsfKHWFF/VqPxZPT1cTB+Eb9WHxRms6/nneg0LWFqydCdwAmX3kIitZ2X+Yr04yJT
B7npCT1iR4k5yRuprkNCNNp8ixY6a3ZQ3wv6iDJ2Ij0SKhzcBLOa+eOUcoVRhF/USj3MUj67IRxb
b+iKW51cW8YxNLxihea0hcldGjwLBySF00yDK8Ttt1IFVAdC7OeKiiNut0OvivRuF3OKBw6XiC3q
fefBo/pmzlPsJ1GeuYiJhUdAnY1DRML3oEyqK63JZdeYtG1dNsk3i9rH8eIslvKlkBOZDlYfOz12
e3Cay1jCIu4jv50qAJ+x8rVNon2dygtDZQSb18vZtm3S+gpVq8lXo/g0THEG+WJwS0lZ917JHjxe
4WiN1D0IrDs3Qjc+lENYPLATdICJuJOcv4yDslzVgeFpFdgT8M/Qm+TRl+X+YIKjR8Ojno/aMrAP
5Emust40D20oQuKMKql0ZksJvQDoIYgfVb2P5Jp6ZNmxk2nNqIy+xHJefZfmytjEbb+bMwbZkiYW
sXnLoVJxSQ8J7Gw9/NVFCtspfFOnuSCIToxG/ZnrC+m6N8cboZKnDVtmuLHDJCD/37SvQZHOqOR3
gqvAkD90UcPGV159eCkQGCyPLVUaOfhqyL7X0tKfvVjWm0jqJq8pi+45NwwIbWY/u0UUR7dTLkU+
ejAPTazQGnVyB20WtKYwJp5QBzdiln1DBJEMZl0ejE2SdypysH3oi/C17vByINQ/AcUAQX+dQR09
9CTfOgnsPGcs2l1YdpvUFHcxGpt2CS6T7P+u8PqCbXcslzdtkyccWVfKI3O8catA9wPkgb4hUwRi
N4UOlbvQSNjesYDONjiUayPUhe+hpmS7RusVTx1jwjTw/9jyCI9e6cbWLdqwP0STWcJTmzoXcel6
q00ktRPjQQTOUn2tU8jpBe17G+WB4OZJX46oV9bNaYm09FENpchlq6bdyuoinmZRRAEyH/y4FqSN
WkzxvdwCJtHY3qELpYwnCToJnZHMmzySB8+Sa2vbyoH8NZqK6J4uZG1MzKLdLuyXEPDpJXBsqKeK
i3wdVGSzdmZ5r4oNomUtj/xtkdphsitdjr24GyKSQsvhlatwji8kwHopF0EHox+AHgQjupFWS9j1
2jdlFAVHlImDW9XE7sJV8Iw4+p41TKxZzoqfwdi9WOOYOK0e1j8rAJinlR3vGHGQ+rIeQ+EEIeOU
LbS3zhyThwBCzwkhQNEXzSS/QlopxRb24Te5NL6qrd4CPS6Cx1TusrsuzyJHj2NZt6vMyMCpziOc
sKzH6t/NRVEyeEI1S15RFif+PFfZKm6CVhj66TocIyX1F8IsgTSNVjGy6y6yDumDZSkEGSpOoDVe
3epjxqaTVGR/jNs230lDI37HvNTbKq77yqnqdsp+1lo5bNVBA1eRtr5SGImL2WgfF9IpCsCmXgxK
DP7rIEG0HvrBD6b+26jVswsiHJFPq1+8obd8k32dnSV6fpsHJWO6HbPbcirZBlnGIZmJrmc4NiHj
v8CO1uV0XeTaEmMV5dYTEs0DtGYiharAESQkGE6w6g/tUAo2GkKS34h6yHoZJg67dNPuq/gRBEjE
jGi4TUO0ljOgofplv7ROV4/NC4JQ5RXqrgBsytJ0JEQAdHDuRX+c2+y6lWMIlqu2Uq02g7OY5bip
DIhdVqSnvqByqFFEDmdBGBFCpaMt1bXGErqimsUuyZ+aF2TTchN34dU0L43dK+p8RCfhCp89W99q
k0xFx7wAmtMrQ+cIVqEa9tAoYweSwsw0exU03MyZrN9LSxXatVUpjpSFik8wR3NMQytHPQ6+2V5u
0bBIEjH5nmgyTLpA2yNnW79MRcu8b9ufEoOSjf+XKQVCYuvSMHI/DWFmV4mV9RAFHWbKKgsNuiHb
+f6B7HGtd02DzIdDEfSGl2TsnW3yWRkq7IV60YOsXfp6uPpHMk3xVc4smyKBQDlqb+6Y6TutITm6
Va84necyNz0hnYV1s02/IMkGC3dyswJ3VcJNOUSYnvHVRFyljDZXpJFD7OtX9A1epFKYN+ZiauzJ
mcIF+3u+scfUcXNpx0LrNoa1z9Phl9L3R25646tJtW4sY35USp6aM8N9FeHqCfubqB63uNhiMk0q
cB+GATXMCpw80K4GeCxxZX1v1PQe3ZAfoRA+aNPYbZYFe9i0IdIh2GZz6uza1NnblyVn/qT3Ve5n
cYIoDmBIVtxJcMs8/S6MRDrA3hZH8WT0rHZpwCVuJofbgbt221ygLZn9zQJ+KA3zX2OWXM1z6hsY
mVYWvEEh5n3WHyQpfw1Da9N1YJFlDoOOCax4zQGIbYXdjDKPuyiUt+qk71F2hM7T5dsymF5Ap+5B
l99oOFwihC2MPvyViRYdEt6SU3IttyDC43kbasg9SsNtP/anPit/xKEhOciK7UpgxFn6it7rQzhX
z1p/3w/WXVObRzC4EcSliMtnM91P/XRMm/q+mUPQYOyP3FZLOkDrjBkWrzoHG56vZHWl64VfQwgz
E1r9UBe3UbIQ5k42ByQ+Ra+4b5ZNsOqboK716shZszjE0jyc6haMqsNuF7n92eQM4iDRlQGeRWdF
dNCWHxqnNUPrFRRowNJI5hAMKTULTjH+h8wOWJWAkelCle2NVk4Ouri0zTdkt+uvuFrrCSGTtrkV
lxp8PWlKpY78vYxnU1tKRXDTvovpnxVfPw14nzaKiPjZRlFz/UFk30vUgNHg6irLAQj9WKELwGbV
wDNfBYIoOEg3x+x2zWpKnoQKuTlsvKl/76wuVdw4mAvcnkOUvnAwa9cDbT8ZXpZN6hd9iqYHCV0r
BYW8VubwUaWhZgcgeR/NeGbjMNRqiqdC4Yxy0gdx3OPWRrgviPOm2uMFFe9RQwS4phlDe8yQsrol
HJ+NOmeQiTiweTRGd4wn85pIYlmwpVIT6yu9q7M7BIBJf9AH0GbXZpsY9d4sm0bb1VKePVlcSuNQ
XQprPasOUX6ThsNYbMcwNlj9mrzdRqyd99ZUYWVjcFWbahG7xVfiTB+uxMLqrnG3FY9VGKjrea9O
voNKZtvTgpJKjwmoqPxLobLFHaDPVsegU7VfISfUzoP0xQklzlSDAGBLiUjDKuhCFtlQAOExpPFt
l6XLclg0jZyjjD3DxPY9X27BweO1alsu/fZ60knf8T8G+S/0+a0rLVdGfKDpqLKY4MpIGZxFO/tF
1GbhFry3DsSxiAUV/LoR5G75v7g7s+24kSzL/pAQjXl4bADuJEVSnEVSL1ikSGGezWAw/E1/S/9Y
byizskLMrNDKeqt+ibVyCLo7hmv3nnPuOYa5vTjcWALOepdo8mUlgJyuKSTePfdU/b6w/AGLIZmc
Y/yT/AezD4hW7Q07l0dco/MrkIP8zXI0HanfGzRVyiRAUZbhgDFFZo3iPOrohkmtrReX6N3aIJvd
Kso63ggWyOOMIeqYe03bJZazuvO+ioBkpjGC4CFyJ6M84u7tOPE2KUKwSZsn77p2xUskhWmeNBWi
G0aWbhxiOY8lhTNs2jMaEdGnQSjh6Ampo1dta0LIiIIkfFeME55rm3Cy7wDwBpGMZr7yvNTBk90t
7i3wTZaUsA861lx2BlcCsOpEG5mNTnyelvfCHvqbECe3hxwgYomNVvVowrThVejY1/Z1FFtJjAgx
ut1RKAWd5QEXP5TBSi1dbOH6iTkDyxOcCffqEj6p5ZYxjQXV+brJ/jFzg2I+CbELfB3NNQziyCfc
EtlI4X0bp36ryKt2vClueuLFb2A2ButoN3ANn5sl84ejZRpqiNdoXJ5Vx288OEGhvq1sZ3x3hdKs
sjiKc1cuLhV6rKMtJft2u+/AXKKENy4HPcvCIa2dFoTSVYP3VlOcxiTQjrpXm6Otc8NsiRwcHCEq
TqcxyN5lvrFpWQSTu+E253gNT04/fRaiCERCSDbiyYIsT3Knq9Xj0OO/xhpe5g7hjXmAVUzJbPRI
nct14jR9eA2sjwd6n7deXHZgo6ksm8xKts6Njl0XEO41MCrfyt6ybkZTRFdbGAzBD5LOJ//E2WTx
Ksosn2iEHfPJItket6y5DtpDZZVVkxJDub2Va071Ua3wyhMdtuNy4VU+lTaInCo7GMQ/4PuGDFQm
zmxt7OGExN7tsAtJIlPDw99FxvTSmu5GA0ViM3QlJRAcHLvh63wlGjZh94snzsQB6jIHPbspPPZB
iTS3KiMlCr25dPAQe0Qa5CAXjoTeklZvubrETLR4aMK6u43ajiG/m71r9ueq57yr+9dg7ctrQuLU
ctTDAjCyj7lkXNdBKRNG+QiTtz5fH/1lIVu6ZKIkIJ1rzZ0Y+WdVZkXFRhqLAjBr8GZ+2XNC9Gtz
EzrCcIgWdMbpmKMqmtOqKxZyWGs/O/Xxbf9Wb2q8HzJnxqsa4x+Rsi8DMWC7SFjjisf269JIe7og
Z9l9MBtfPy3WsH+LyO7f220x3wZ7a+mPN3t4mI0ueu65D5d17U8mEYlztiWWEeXIQcKinrjtu60g
8bHlE+aoNXPZGOZ3y2AM71s3wr8GbbitcVM7BO2yPnNTrIvrJl1ugbn5FTYzh0GF9F5DbjePlGfm
U88afLAgFs1erW4E1/bCBYK5tiVMg4XpLg16bdh3qu37BzYa/bdIBPodloK5EDKd1MaZuF3mNNMK
upPSZ6ZJWxaC1pPQLcwJgijbAviM3NmOi2OPw7kxKPeqMGZ3PBmsYYJ/GYfgKrSq6rFZ+/aEjyZI
bckKB7Z5GLKbQa1zqkhgbA/Eeoh3r978jZCzYkSQXOuwSiuXVZLYlDieEkVazk8cOqF3wgBSXzWZ
qH9slp7I7h5WSV9DaNmE2nKP1SPduAHli6QXk1BryhOdV/4XKhTJahqcqYq30qxve7/QXaK9xbsx
Spu/NGV985TVwnuoON7pbcLSEBDyQFzJEtjLS2mgP4srfOxujGgJ35cK+CDF9Jf4V9gjMqkbi71v
QJ1gufU9wBhSIV3vfp2V+c2JehCBVquQ3NtlDf1jXwpKqRXmXpiSGpA9EDOd32vMy4E0pHQ1w5Kc
u6M9gz2lBSA2vw2HUCpKOHSHxbUVvqG1GomvwQwI6q0TkTzMeGg9s6lVtElWLeUEwOzXd7iKGm1K
onkJcRiaqa/V9tQWgPdx5EQdvVTtN9cqwxs57psmD7Ha9hb/0tBFG3BmMLYmGezgkporRMZtGPiF
dTFPtpoPoT+bgnqv+i9kIVd+gmVB5Z80eu2vprGu1WEFlPhOIu+i0o2sBP9M2AYw96bqZYnXscT3
b3CmYksbvEL5IfNQvxjcjyEWS9Q/EJmlL1tbZfyfA1BE1jFVNqZjFhXTCSug9KcqHEYrFsQKm4e5
d8tnY8AiOTHMurtvyPSxvyo/mH9EUGB3wnLzu240jCwdVB7+iKq2vsJ1fDmvmUPKYyFth6VSMzRe
lqY3n8rIb2UKoZNdVy4Dgj0TO50Gnd5uggEmLpbYTL8C4we3EOs4P1e4p2MhW415HSPV1OEVcfYB
wbdmUR0m9meN67b1t/xkf4P0KbOG/d2p2In+jCJaiIPWTvm+aWm/kb0mZvLeI9B9Qpvdbzw49EvV
UDMLEq4xyNRpverVXdp+SdfMBttubca3GEq9vK9kEBIR4Wd0H5rMVyoQ+skvmOUvAzBxpb9Em0UH
Hm55TtA8yWQzI4JpPsM2BF5q0NpU8eBp1WB2roYzJ6u253DwSg4IM+eUjrTa4VlTzFijiA3grS2m
FUKmIRArbh2JUmRhI/tFzUEHHitl56QkztvQ8I0nQZBWl63M0s8qlWxW5twKvZqcrpV0nup2kRv4
C3GBcTREbRkXbkUepmOvc3cNsarylMmg/ZELZ2WA73P/M62wdwOdpbfTdczwr1z1RG8o7cxgjdZD
EgbPFI1n2lOWdbCb3h8O5tq1l0KI7q4VFS7KUTvw46NBWg5/f1nefUoAbfwYbneGBUobI+3G+LB3
6/m5wQqXHUJOm5eJx/ybwRXOz81loFQoz+suxCZlcD6TrTcDwaxWwywqgI6iLReXZqmH8CgZ6u2D
mK0RU087y9+ibQX03yxZfreHoX9QhaJFgJFyhoPlrgO7Kch5zwyzCOUpjNCkjkaDXSxgqUtLFoRj
Qf6sWRXQ+DmQGq/0umwEQ6/qwWr2ouB4WWgfomyg8DlBH94JE+aYYxU6LR7UoBu6zq3pE8Iw1U1I
yXjqzaV8oeWyh5R0l+bOC+He2BxevBAJkCItVNkaVBIxLuBc5TrGY2daaIqydlDHKcz2041MkSLu
eGUtoJSyXY+G8KyHiTTac0I/OCKdMfO+SZeG7qTy5/FKBqq+L6e2ELFrrhGwfSHhGv3SXB4q01jw
x6vUkBo9Ge5xCdJ+qWthI6ZQ5MimqqsIXiQ6h/loAIAijngVQUJcy/i2koN3gY+1JFPdWeVXd93s
Il0JUnwDzvWup7HYKAaFKq8oHdGXFq0sXUPUkv4bEvfzGc+8BfiMrutmydv5VVpoTQiMt7Nno5np
2xFnaxH7bqe/ZIsXlXFrVsatLdapvyBbt+AwMR3j87iu4EOLMw5P9Va4l34XdNd2N2duMsppfw98
dT24Ql9xls5hHGxle+ftHGIaNdDpTBrj8L2t59IiKa2syRHuIjOV9QQAIcZy6o5+g9/+oaXQ+Jf1
GgVkNVSz8E7NhhS92J9G/Q22drqvkGZkZ0BPDjnb0dI85QxlTjJQua+7jnsSESVymfWuXM9l/bOK
FL4EWyT54kUHyzgnUTdWWVpWwXInqrAmPnbPiD6rrcFsDqvOankkwNuyEoxZ35iiKlZ1Fs+/dpl5
y0Q4PncXTdLmpcjYNhwDs7JRaVUWnQVUOqxvhPtNpDMPoqqOrdFsT/6kySb3fYft6I6MyATXV9pA
Mo9VRwS3JW+5v/B3uo1UdwjrqrpeDRvhEYvoCw+QLIpn29b+QNpMad5Ec4ZDBCliHOW77H8ifLzZ
HsvWsLOTMgtQnNmy23Taj7OBs0S0bHRwzMwPY4sBNiG9pLAnWy4bn/PeXS9ngXQltrWc3opaMutt
YZjPvMj0Bl0thntoYMz7VZvZKkUg0OnExuhgjClRymXeRehwMlEi7wwnyp/KwobSDfcsbWOhemKU
zxMf8yQ1XymZNTAN2rAfAi74QtMCLDEzY1kAhO596dai0NjByPWL1efAMfa61TCXKjTpYoZMGJcl
++FgnCpwsiN1GEYL7diQapyHH1mGIHKEijF8JsahrdPCK9HZU/l75zia06his5h92qJoaIurZQ6H
Wz8To8MnjFrGk+G3l2VurFkKVFF5X9DQryZW7iFm2rJwjIcIuAg/UXe07dOijtpzDvzpZdD5oNJZ
iX3CM6vBP0xmiPzBly4dCz7qM8LKuWv70wABn75GkWZUSb/1QxUHHsM242sRvGHpynX17SL/bph+
dlItRfgjHzz1VSFSneK8I5GQP8RhfyC93ivPJhYCi7j01/y+KLX+hgzCeSq9IX/MFWBBHLYZ0LKD
KObKDzfxWI1eLXZ0y1uAtDI0c61XoIvSWb8u+0ghXrpJMUuNwlccmkMHdNx4zYQEoMeq/9BVG+7S
ng5EcLrzMxzlrS3ufFTz+mRRa9mSQ+5CLGl0eUBTkVs9hdoWS0zO2lalvdPrHshQzDnD4LbtlAeO
+UW7Gi/r5KyXS9W58ymb9uUDV618sc1afslcqd14WCo2bdywQmfB8VneNyyvX4fRYvAdV8M68GhU
j2FGQwsQZvS8cPVSk3PvKtWfAQc0eWwDH9lJXW/lKdI5OaYOkSpPpHmHP+oGLVWcW1s5MAsM4tmo
+RakLAVWx+FEy3ziSWwAUBeVtXNAb1c/BR6mRolsHLl9HnKMX5MgLKu3iUjIywnFypvVbc4TRBMC
QWH26zfRoafBFKmYnkRnqNtWBwWKC7N8MGa1kJTuCLDJynHd5x5v/5vBE25xrJsu4iYxZ95lllky
LbHsImI2FyePczwfv3ZFVlwDwHXPjmeRJTwzZPlH3OnVjywrpubQVhHvl6HGMo95+SuXZnUx3mfk
ZF+iqWlBzFvwXVdmigoIrpBOjUVDrR3L+q5yg7VhJDv32tdRgc4iz/w0W0TxSoeJbMAIuUb+EPkv
JazNcxNpEAZSaqcnOTd8x6rOm4uwixBCmJ4YOkRgLY1YDZdQxzuyNqfWCpIog4iI4kaLiV9nrP6T
qyYVHTh4qofM7lV2UZsbU8EI1fS51H5/NIIm71P2wmC3NrsyqSG2bKhXTpA51JZgb2ykVzwuDodV
vppReRyaDhmJEbY8rHVUvzUYjMBcsopyEXRrDZ48YoKfbHxrH6WnsT0vcsru7bDX3/xoXsdkInb1
dYK2aM9KxfHQ1lXgpwEKWJyZCzJt43EeC/Ogh5V7aIkAOwWhCuMyMvLm66BkfUWEl2HGerFBO0Zh
zRnNeAMAqstBC7ivtbxZpQEztmJBA1DdlktAa6fk9zEzm42XXmIbYqrGDIlkz2gndLUhGGCvYn2Q
mdBtKgMv+DGbG8lvdbMpZFWKAaLym/4reV6Fc5CrJR+nkhDo2EHYFLCE4glJUnOZf18M27oqNt/P
OQtr/oSte4UJQF0HUB7aAzaCBmfbwe6LSoJZV9VVHXpTcKzpgbqkXyMjTDd67RvDkvtYZAy0huyM
ebD/gvb1YHcstnELWnUtoJJKGgEAvdN1s5rLGelbn4xtHc3npcajl95HmxeFLJflgMGSnJ9kvnjf
q9l2Hp1QrNSWZq3eSnRqDyIzGI5X/IKXdLcFAkzvbFhstUUFcsZybnZou1lSsO79QSXvdEiMwZ/7
1PRVxNIsZNKSTJPEnmWzy0rGGZon/N+YHYcEJF384GBav2u5TiXAtBieeABHeLRoWv2kKdV6z4gK
ul+yX3zB7v161UfIBFNC48s6WYj/AYKjsAK+FXTEcWEE4bdlW4mwzkUOF7pJz3y2vLXXCzJ3N9gu
R3YgeN1rhGzJIgczimtY+otJ7d9vpLO/clW4wtpr9tuYy9vmOEIZL+cyEA1yNlcWMwqZxvvSWY1+
a/2lOinESuZGabSP876mBHRJYBanLiz80dLrFJ5kvbK++8DHiBWMzcCOgfXDV+ER3hdPuVvdGJ2J
JkaYJeQTJkABOIad73B4uKkzGYyjeep7RfXkqBo+FaYAvdoQ2GNwmAcbEd6wDV6foi6af/L+EZm3
lGhtGXQd+UYhS7OZ1uWLiYzvMrcqwS3ZXBzqUXrWxYHODSkM+m3XSEBD1qe8mUR55rSr3X/eGseo
0oLHpWBU82REeLcC5WSa5VrIaoFI8wwVNEmLTOmb3gwPcqqCLUqqCEVIYg21e2UaTRMlCK5ldMo7
tT2xE2CaccEgcJsPFb46mzs+TduCrkW49TaQKOvV0XHqK2qV68vuzgkWlydyWwXMrFqsL2Ab6JxG
dHtfK49dhiSUY/BoTZBsTVYzkgXgqDFzFHKNBhFRd9gqty0Pc1uh2RkrcNRzc65RWGeOa/ixsxir
4rqyHZUUSjjGia6G3ZtKM9XFpl3QNJVAM6+lnY/b56aVPf4PE+8as3drqTiE3UQ3WmvnbVzDQp8i
IbaIKu3KqkaPsXEsZYq3l9prhH5cObZ9NRX+tiSLXttnWuLhW4mouUPAUFnqRnClw9gOkVkkLBPg
VB4UnayTmqXZ9ywnNP6idCf/myORtMaApdGPsaJx5DSF4H8wXM3uRx2t1cPmDvImXzTULlNdLSAx
8+BHPQ62Fede57y4g4PzeTOjuUWc2PkRCwoGj31hjI/1KJrXKgOiTyUhM2S9LrVi1iEjziM1ZbAu
1cDAdbrBfGCHGOHVRaNh+H7MUNJbSWD29qstSQblRlK9Y5VVkUzryFWrZAGg43UpxAawyQgdfJ2E
NN8H38W7UQETXLHXou6N1tHLRcGsv1FZWo0ApUc0mjRVjaKPzkIfaxnlV5xZkZMIW8/nbmgDX2qg
b8BNs/fsA55I5EBoRxcWID14byI1+Yzx4s+AVQMHZcTlUdt6EAun83EVPagJWlwtP7MJIy+rRrft
bcWfv0Z/shnI5deRRj9CPZt6KAeak2yjnCZ0Wzw4Q8baZckpudbjAV4kk6mcFr/CV34NGyKGN9zW
sEHXt7XKnQcx9aj5W7S5oLRF3+RHtB3mgXMmP6tRbhWQ5iV0DjUE2MA12Hhctt7m4jV9Zcb2NsHe
48PVFqT5wfMdxn3Og8t3xj7hOWdS701j0owutTDTehl4ihdpho+aq++edah3syRgtrrFD9LoE4ul
iCCV5uJTyLtx7E+1DlAumOWkHiDLxu+e9MAaqkHsMtYxqox4FZP1dYcqXiAmS3lEz1gMqeuWNIZR
IEDHJ85GD3+wys2TBqEFuNkytZDgU7OieyoW42WwfY4/KGkqfJX7wefK6Wv7y2gaQXc6F6b81ikN
HjGxkoA/Jl0GKr/WDK994jHMF+BKdrHI7YVSsBcNpeAEFe8bKIFKV0wEigsvQNGRtCNlOo7sqqPd
ZWOk4HTq2KRw0PsU15Heiq8Tjf98AhQWvILkmG7qb/5Cl1fKXiCjzdE4BbW9tqelY/k8LIvtvAJd
MMv0FgYPcVHr+TvJpihbeHfJzYDZK3LEDrJY0nCHXD6Pm4med9mplrT1vB50Pqg0T0m+uDVy2pps
llmzgRzXFcNzWs4htqNkt44/8slw3cs1X8Ps2OhO4wcFM8ra11pgZRdQ0tvUFLn72Zk9DMz61svd
eFn55w00nXzJ676HzV8CLlLuDhun1+Asj6XyrR3vc4wx1VHL8k4tKq84dOPaTcnqjDl6JGuyi3N7
UewvsJe+cmrOXvalmqzpOpiJ0I6r0oyKYwMPxujWbyVWJ/7YsoOxBcgjq4qU4GTVllOk3qLzH5qY
byKEai9f06om+A8yWZVT4pls7l90YWPl50wFlFIWIfL2TLva+K5XYVnoYmwgxGzmxEuxjyTzyGmz
gLM02vZlGQhmelVGKBkHq48+cl5KP7jrA09cCRntwMlqW8/9tK4/LCIF3zcjN79B0UQyBntrzxsD
kUoc9qtzBXTQfoVxnTk1TNabDjrPTYqH6P06Vfx724EVXpoPY0V/k8jVcN8tpl99pIHh/WB9MufQ
ysawTjL++/YAvFfyIqkSwAkeuELkn8EMV11gW7e6nTznMCHhq5J8MAPWj/KorCAzVzZJwjK3cfJA
Remj8myEvx/r6itQDJBN6GSj/VrDDXnnWRm5bcwNjazHCvFpe5r/jO+abXMrknwFKr4V45i17y0C
JZWgbEL7a2yOw+G7iOBHldUzW2NT5PLMAQt+JvKVs041jXtPDF8QxEQm7RQFErOcBtwz84PslyxL
Q2YCA9ULiz3Jp6Vc3bCYKpxblMXMzrqpn6ez7hmvPrHUAEe7biJBI4nrkXJXlBddOARj8glquzRX
OTDZ5TJ7Dic/HPHK2/TlAjxysyx1Y8SfaEZ8BTAgE7cd1WtOV/vqO63/2PlTcf7JQLFjW8N+4JK7
PadNZkO/5EBlbBfq+vpTUIWRgX7MSRoCn7pDZDSUCazLkfOzfd08MZOU21EQg9Yknxo1m8sWDByW
Y2MwGvouQ5coHfs7aAkIFRrmgbF9XKyNWkEce9JZLDofuskfvohmtCC6m2Jj/C2m2Uk/sUG8sQ9k
V2BzAkDYrJvJRXWEFJa6k0c3hD67TZrV7rSlRi7J28g8Q+dp7w0thGzrWq906dF81CiRXzI368Pz
JsMxIv2k7bnZN5TR4+Vqq06t2kYb06oJ7WLj6dlIJxVE55+KbBY1Iiad2i2vBmpUTiIanAYQbGjD
8OHTlLGv4E0ySAsjqkHa9VuBIQoSS7Qew+HToijtmVzqQ5cVvmBBAjaTDlRX/LV+aY9KEaeefOrN
GV555hlheyH6NodVQKU33epVRmJ6KToXqdNIBU8+gc6UTEpufSiDfG+m1g69d280aIKMRq4JE+vG
6FtHB0tn64VJeNFLuIzST+1Jzt+a2Q+efLgbK/Y7x8Dvs3PKOe7UytNarGtzRFPMUDoX6CGTsB9m
5LUFK/CqcaJXIwLZRCrdXhE93LM/2NntC1J2mHCAfgYKp9LdecEHt7gcDsV86oMPkynLesRpF87F
D1Cy5rm1jcI92shHz5ZodSIeoMGyhpCFRwRZhqYVG43xme2O6LNZewxmY+jJYylLOBEDkUdLxvno
3H9CQTobHvzRwelzrGDMZWyut7mUT92YFXcDWoAyzqzceBI4gD7hNNRcQyfXD+HoLj8+EV5U0IDN
+oAfPQJYMDPahz35c0k/5agm6lE70WGx9XqpsxJg1cwyi4fUdMRZboy4+QybW6duiCsj31TM554B
1JjUYYD22tsZvtzvd0Ewg0oVfxqRL8jQIYtz7hTavwA2eUpqR/bvnxynNzcLjdLRGVm+YriVDWOx
DvJm3xUrAezn1ruTAIMFktKuv++VmH7ni/kz9ueX3V/U3QDIAc6RFuFAzgfTtaDWFIB81QginWlN
6m6mmBatoexEStMYqCdWm6VqHJrzBdHGbW6za7ovJG1O0uZm/b11GrM9mKhjL5Z6QkzSjGZOnlW+
K5nL2hyf6Jq8eyM0oztLMRzHxJG6d79ZAv/gK8X4yrr9nu/rkzWOk8mHreqhF8JuFTCziCISlVDe
EU9vunP4XrJnMsQOd1ezv+SEWQwKM10XJd6dgHVudPWbr7Kb1Px6SQNC7GzbZzue9aKPAVWMqnKg
dK2p9tEGptO4wRzLAs0JVLLrE6zNMlt0wBAUEVe1Vmt0JKhcgan3jZknfkfn8xvjiX8yEuDyWAEh
7Pir0gb47gd/i8Xuo1CpXIFRoOveA545hoc2UDfUYftdBm57t4TYCxymSQ3F6SL35U2aNPcSuByp
aMPIFB7++krZ/7R4vme3ezilmKaDzY334aYVY7Y5eGWrFJJ2Wd+qSNl3BojoGw+afFciYM6SzJYy
FbNgYylH5NIkE+MKCe+Bnl67QRtpQE4b+wSubcYN+ez0XE0wc+Lg98I1dT3w96hQ+4QhyuZag68G
yM+sJmS23LS+4mirbnXWNhdOv84si2z1dJHZFusMZWhNX//6R390i9yfVIx7MY7wzMDZCRsenz+5
RbalaG23z93UysNuu4iWegO5a9elT9qpbfdVyHpsE58Bok5y1kLZ35sDhEojaAqrxw473tgavBWG
0T/+5rvtF/zDo8s6uRN6BCNi9PXRf8ncDLQDhgPgM7XNeCwniWbWH8z+pqjNgNde11UWm0FTgWd1
rrIZFSdTp3hSVD+MwQjugQbbfzeynUsW7fUJYQ99Gt4JHyxvHADDNhw3mTbrys6n3RSkhOeFsS44
XlgboJPjwQFkDr0bPPnU0gYgJEMjN9NH0cLp+OeF+rubyd9NJz7Yp3z4j//zfFJ8aub/+g83kn/y
Sbl8kVP5vex/MUrZ/5W/GaX4zh+eaXKO7TUEB7gIBx31vhuleP4f3h5hgBsIqI6Le9Q/jFIMy/zD
cYIg2C1W+CfrFP9wSjFs8w/PJlMXXy0YB5NwuX/LKuXXqhsCZLPuG2B0RqAeflneh2dkq8amA19e
WQ8OrM/GGKwP/lhNRdpJupNN4Ps9z6OfVqNASiKYnV+UqYIfI4qCsz9duL8/HH92JPnV5ufnV8F8
fP9VJD0RCbD7Gv3pDe8imsowKCE7+3w+5cjaUgx/5GnAOg2zt1uIm5pkoO/jiujyrz/6Vy8UTGcc
zvK9qnIjOIXcD8XFH3MD7dnWp5FRfA0F7XfWre/VGh6nHKryrz+MW/6navHzwxClc+MwKHMxP//w
YUhOILZqWvQGxC3VjNXOYNQn/50PCSlH/Czspj58SLF0U94gxaYrL60zIj+xnCD79+6vP+WnHeR/
Vr7drYcP4FZF+28h7fDD4+MXbLy1phT0D1f5cMcaXxyNN7StW/51REmd0RBFEtK+lycIvE+r3Eau
4KZ178VzYJ8Nlk4lDh1b6ADHRudcFhiXJbHW4ZBtr6zkfxbbVWa4v7GT+em4+OGL7z2GjQ+XafmR
zdv354et96PJyAU6usbrQSTkWHZAgiocH7MQ0fUxs7fVTMrefHGybbtcjZ69GzerEfwvPYJyWTFv
Wca00a+wJ4okoo3WxxIFBDsnVRc+uX2R3SBmZbK2s8lt04Us9rRU2rkRc8gfm4oyxlOaU2zCdyA7
w4RIfFlotZwzhpMGPsGebfQ/E1bk8SLzMDqL5inYYmeCvWPkLo2vbPx/nZAG5afOJGH+LSED6+BV
HsWd1q3j6PE98e85tu03fbexxOOeAcjeoxw/XDtv6I16yWVK8Et9aZiZPEw7lfXXz9Y/vZN7EiU2
SQ70KZbrH99JUdLIWwK7D2WKMWXCs+PNRITqrgtmNdgbJH/9edTUX19LwpN5KVmYwjkKmm7/3/9U
fnyjHTzmapHiq1mg1e7Qa/mjm0I3gPbxwKaWZjfqrz/0X/xIn26G6g+0ypLWhzkiigq8E9FDpEEt
WQgd6lNRzAIqNbrudNn85if+6gz388aFuPrRoBBmwdGzf5s//cR8DlQzyVCmwTKzfN5FPVo39Qbn
+bse9UO7xkdF/p4s71HHadYs/0P9ESxflorix8553X3DPcn2UqAZSN+xL8P7cBkuDDkB5mw5bGSi
x6A9drATkjVBO7jHUca7KmfiR/52Cf6tFuT/T0M3bvZ/3ab87+19en0p9f/9P7+YwPHv/K1P8cw/
wtA0XYo5aek0A9TDv/UprvsHChnkEhxVJnlcWLP9h6Gba/1B+aQOmJGPfSMJG/9oU5zwDyKGiUnZ
vWEJNg/df6dL+fXEpA7Y1Gi24fCOQ0lo2h/ekq1AJ6sl5H6w9eUpq9nGsyHd9nepUr9WgJ8fQ2mj
sXKdED+0jyNGFy10xdiPHeqsC8504A4HHxMK5EFaPWocDBiUh9OFPeUDtVVfsx8wnK4IIl/8FS8P
iLm8SkVX+qeLVwc4uqHByaZs/I1J56990s+v6VF5qYrUDNv2PhSq0jW92a47+8Dq5HyyYr+GSTjA
9bkU63teNNklGSRLKmg/f1OtPrzVf/9om1vu4OxKDs6Hj+5gGUsd1vZhg0q9Vc0sHkWrzEPpyOm4
wTwnWy+yl3YXETaFKR4xO5kfXVnNl60/HZCa/q5p/BePBk00Ps4+X2q3+/u1pBHcC6okO+ugJxuB
/4rA+9gEbfv9T2/Lv+hN/9XHRB7nw/787c/8rx8zziCc7oycuS9aTDCEGhPPU9Pxv/EpvC8gMpgn
Mn39+iloj7vRJT/7UDYbpHQxGMfQzF7/+kP+xVPuexjpsFFMt41r8K8fkiGfCqO61IemzJxLaHV6
0KXrb22W4lNW5ESChOx3Ser79fnPdosHhwrys98CNsNr0Nqv759OHtuZMwylMvv/sXcmSZIbW5bd
S82RAlX0UzPAzM3dw3sPD48JxKND36kCimZPtYraWB3wZ2WS8TP5Jec1oAiFZNDM0Kjqe+/ec5O5
nr/2FXaeDV8s2o02+yq7FsIQQOmTbpz+GJnO+/z3P/mf7t7+6awgBOUICdr2t31v2wCo6SGSiW/q
By/qggcfEtPT338Iy+HvP5LNDji16+zsbT/6nZ6b9WLmbdRlMuCAZuPL50+ln5XX1eagHmLwU76n
0VolrsQOrmYnO2+ycVljtjoGQPYzAiz0tUdVWR3pBbYLoxRn/pqhBr/C/z/f5NVcX0+o3cjXq4xE
JwXgIN0WZN4hkKhWbGjv023y39OBUdjBqmycdY1Gt1bg/EhQ1SJeqCSj8oMBw/A6qbVI1OjIG628
+pFBHca7XPnvVdVt57KMAibTdfkrGFzrpfS69WSmeReoMW8lHQrzQjn45tqtAzizinadg1Ph5PUk
VDlD/XPNdP8TL8QnB7je9VQCEktmO+0SDpXpXYN2mcHbUgY3SKoi1NM+jqoROMmPza2n64Y/fZ0z
aXrFSusgXLfQqxz7zEerzJUCStT34n3CdJ+0YwuoA2FuVww4KvvFDW5LaFdHxglY/4LMnKx01dtu
ikpPmdZ9jEhiPBGvZd6oDAEflE2EvaF272x8ayqutdk+IJFZB1dpPR9N4zr1EXrJlqh56pizSfNF
O3WY1APiRYnLwIsRhV6FPvJTOpIVEpJ+uGANca6CsS0vgUuNx8TeIreCW8hEePmSd8okPuf5s9cv
2RXz1OzALi0uILyg8pQ+hdEcmgua1v5cdSPAbr1GiB+iJSF8DfOWTtU5DBwwEU4Ud741PpQlkpts
Hn30QWAg8CTYsWT4kZr0mSbeUzaN62Ww7VOlApgiiI62Qre3kyc+XAxMDBkb8J4p6C88PigTsmq6
BaRUgMcZTFLV3tW4Vst1WVpYBsnjAOkzXjk+XkUMNgmCYdzS0y3+Q/fIjPKtFirWlX0zFRJGpxgP
mes9wEt/Kv1yS7as6C9Rl0UPPqPNS2e58tJ29U3eVXeihSBBY4XRsS2/huVVV3bfR6e+1db0uc1G
xLnreJ3a7RePGfSFnjGaVCrrZOflxTKL5sOcoyqi6c1IAt0jUwagKUmhVvAWi17QdwxYxlE5IGVD
iyifO0r2K5Lz7KsIcUhcYXQ8+TnoyXV8pMub4qhyNUQV5x4cyB1UHhkr6JZJGbSMdKvKTg9SlfrO
xXZ30CK66LDA3tLK7Ulbi7zkg4FPpKpvuHb0GUe4+QQcwCRtlS3Xmzsx7rVUHZs2SIqmYVS52y7K
zNhHjwnTle6cmxUgwuAu79q2u6uwaL+0WFgPkL/ukQkjDHPC14ih2YOEHYCGctgupV3f4zChoGi8
FSY0iMa9bk2kMj8w5B9WZJsH6fUPfrac26r4kWLQPWhLqZ1eqGNjeeo4btlrJ93bzlvqm3TXW0Xi
qymYVgZy/ajJxYutNvy2hf2V0AKJOQeXCC1SIcfncZlxH3abSkw485aR3vk989Zz7QQ32dCTwxN1
X0S39W9Wsfyw0MInKHbxftWEXczBdqcX67uVO6h3wEzUTM+c9X7l/IcvZYX22Aiiq2werRER4mnx
9bd0FbyEfn6eo/yr5eT3Xafe8I0Pn/ygHk9Wo3lX9/Vw9S7SQ1wQVUt5ZgoNNiuIzpVIYbj4VuIu
66PY6osYNu+EuLtGePXH61Q/LDYEErR0oKQAJoR5xFqug7NW4/U8lN/Kcr2egsm59rJpg3G2fpjB
ag+I6HhQuMUou99Ujl+30uv7FAV3E+r5BORoEdvKSxPXad1vcGeIzqJ7eClwx7ZQC9cZYsXfb1ve
b0MO9mZy/v6oDR0OA7QofyvVal3b1UCgINNra0N3MKFBP0mv2F8KL0UQkTpLPR3AZqnhLpuq1L+a
FZ3iS+Rj2SFGrxk2CONySGlrj/lT2BYIPxGaAasnAan7Nusp+khrjtYnoe02mc04v0wEffzKIM65
+F8ty77S9bACJ9XT+nUtovybVWyMdRg/jZy1UD83p2zyeoh5Y/PhuMKakqX1ve8tMpaHgskMOjHo
oAttrrD5FTBf/5jcHsLM1oUjHwyZeAAZuGdcrVmgrRPaAuzrgO/uR8tWD9idehZyk2feac2t4qHr
JqA3TYbE1KT2hEuzkRpUvDazd0Tq05O4FNKjiK0pre4ydwmf8KBs5TnU0vSXZc6WD1A/48GBqLd9
zFO9OwOx3WyPe1DAlNiD6u24w18XxmjbhoDhzKzGY8YJDQV10wbBaQ7T7nvaBANAUeTBVjxTtRMk
nI4NsFemYKA/Gu/V0w3AIUuO1UPopg4bjWc0FxMpGf6TWkZQI3MNAgKLE4Y310VaoFPbm+NhnJEW
Inc2T44P5om4YOXiNIFWXR0oxxpqC1iaWEUrhVFDlqZDt6DQeYzSWcZrxw5QiyNl8xfm10iBT33f
Oi0z77J6WwILB1UBh4QsqhErWRxIHMo4TxpZnsKpbdabCHxtc1LemOLUyDyBblqM687WQ9qvgP32
l3QSNUBFv/xhZys6n6bMWLL8AGMcKn+To8vICNObzdpFsWd5xU+QeSz3jakhz/YL2vSw3pV1Wd64
wVkOjQ0QzJ77hh3doJPC5df4V/xlvk5rJf0bjGjDkEySrePO36ymusUzggOauVirxXUdmraFpWUv
Kr3waHTwJPSyIipjAn0pkSBsn6Nwn9BFFKtvlu5QiKQ5DRP0CIV7XdJXUvFSg4E4TiWzmyO9IddJ
RrjRr6q1WaK7IF2eZ4NbNgaBu2AP8WaJCYdn4XGQuV3HGRgaQCMVxEH8WACmj9uqRdKrDWkFZGIb
3w+5HizwQ4ZWgABH5rlrUKlnH6fxFyZA1qMvtuUL/0ss/xh1q+8TddzHsNbLh1wH74HHXkFxsApv
ulolhunYzkpzvzoDDJRpa+bmKCYVkSbI9Ok9G2hyHQx67Opg5sBgVBFpYR/LcdtgqBh/vCmmeeF2
VXr+rgsMcLGVTliVtJPPedJ4QgmeWeM9AbVRyEExlPTY+e0wOrGkI/fHZlO+WVZYp0eEhFNBubmZ
WzhV5YeljU7jxZdsaa5YGCNk2LE+izTkQqy9WAxu7MGEUDLyEQlY1slr+mRjdR+ISSKew80FI6Bd
bpmEoJqPBObn4wCLcTs0aC7GA2SE9JOCEuKd+nl0J7BzOvwKRh5dB++LHg5jUEGbzKoZmz6Uae+s
oY7iCEyBORxU5URfNjtARSx89CfXJWpmdvzNR6kZhV0pcXnbC0yvOvzwXLW8wliX/kmI2tbs260D
PBLm/edmLW1zMl3TV+fVKjcWsYnZjByRGh6AoECQXP0qWZBuDjA2OutuXu30bYsgU13Dhd35x9yw
mU3fzutr7NvRdsBgutvMYdWF8cpzOF+1gnlx7EEjGZO+ddf7ZZZaH/O1Sh8HlJlYCW3jlpxWeGcO
rQk22niqVvbJqixE3i03D+RE48pD31NRxqMYbLgmUeE+O7v+Ollx5T14tXDDO+O0GPMrDFJ3xkPz
hd62KuwD8B9U33bLefTgVEVbJT1Njxd0Ru5LPTtWcTTdEJKjhGQWU0EwzPcRZ6ZvUjY99jE/Vz9s
xKqPooE4feBZM2+d8Zx7EEZSgbkU2TfjAWtZIaYxuWC6X8bRjNsTsQFBJEdfUfIdkIeC1G5V1H0O
sLdA9vKgWh8XqjB1MwCMAi5BXva3vOvxAeVoLL046KWOI7/FPuxbS/TUdojj0LJO6JkdgwP2oH0x
3E2DNaJ280C4H/MBUW2wIMC+qlCchMel9eCM4cVU7+TXbvIYjOUwUAPU/esqizFPjKjrAlkSH3+B
msKo2SknzzszSki/SwZlP+G6AnFw0As8jGBqf0YeSgFqQC9y4gVW/DnsMjbNtne8r3YDsjAZHPh2
DYv+HmjDsANpQ2ixRraOz1EMlsq3AQusOfkr8iDMrBkqzCyItvmgZFG9GuDckI9mwamRcAXWrBmH
vzm7wEdeawqGOUZRHuSX0OvNfZCGxVMF4QUSJRwndWxbJPagxCaQVUZMHCSQLAbbBc5u/eHAIIfR
vtuxZBayEZEEMR8aIH+vozeik0RUWY8J6wUedjk6ornkAPZ8kFB9iPdp2/mtW08XCclDtCXDms8v
srCygLSFrXuaeQh4iPY6hrnWi0zn+YkZkYPAFOfSwzxGsJ2xMSBfdAMLI/6MoYMNrqjrb7mJiuLY
4eidYqWV/lxpP7zHvOJy24NOUK9CFsF2GAHgPm7A+h+lqgLYjziQ3QMWHSQYdQZoiH+Sr996I3XH
b9uqt9GM1DFLgN4RYgjcM3yeph7OCPeG/MVvapeTfpm/W40gKyIrEeI3wVR7N7MdDncVPYsntcAb
TaRMQ5BGrF1o9yeAW6fGBF5/HJe6Qx0ZpeEzW4OL1go/qoOOkV7YqfBnJkiWNekDWiJeBCH78mNZ
Zl0f2gkD3htFUaHjNISF+6pTR7YXr9DZdTCL9B0JTYn4mM1ngWk7pNAq6KM996UHJnWaytF/C8PJ
DWfuTrvNSViaFVaKjaurXAKlT6OQ6RcseezKSKbmx3ryqjAJODDgEGpG4EeSwCKeYw5tZ8dEg5UU
3Tq8Y/8ootNarmv0qZ/1BieKubt3wLUr9gI3kJ8wqeEqhgMFKhqaiV2fMBgjNW9o8ZxauQzPCrwA
NQFm9p9BIdn0CHTn4QE0uWEq4fyGQ8NSU0YIgVv/zKuh3A6yGvCwRbIurzGTj/09uCk9Haq2UGn8
92f3P/J1/tJW4+juBK4v7ZBRbyR+68cyo1sC9KhQtlyvfZEuZnQspUAykef19akbXPHSe424LV2o
2KIfVTI1cLXBvhpelzrS4QVb93JRPTKUg0foJHFmXTM7SVVYzo+yQI/1x3f+/wOY/7XPC/77CUwy
Fl3/f/73x5+FIvuf+Mf8xSUAh1Enig+QMQ4hJzT9/zF/ceS/UZ7ReOYuh9E+KPyP+Ytwmb+glmOE
DRedQzt9z38P1HEYv2CYJKOEf4FyjU7+/5Ow/Hu3+x+6nP86UMcLf28aE3BGzl+AUBAXusN3/Gv/
FiPLYo+4BA6Qdrvg2iAzf5A97QP3kMtMXasSWiOn7LYDrlHZTm4HMQot610rpchYhJOivoAvYm1p
Iz/beQxmkuqmQBP17syRya/zxcmLOMDd58d2rcIqEXnvh5dxKOviWk1dinOlKQUciC1I31m30gfd
kch3lBC2IT54K+HdmxTND+yu1deqqQRkh0qr7FzWYnsuBrkjTpWN4atqqx6jIlpx2t3LXDzCbhgf
0qym24PE3FvOtqcw8/A/wZ62DaCtY6zQ6kZG8OzAsmC1YbWmVj8PrdeLV11AnbgMJU1KOn9RPfDz
2yy7qG6MECy7mEtOS2NnFRXTENn3HKgsdW7YbbIT46Z8OTAIDQnSCijwqDUt1dDhnRdma/dlN24O
cvzQLnzKNriyMEHpn9HgGkelk97fbEwz1It0ZEGA9myKQSvcJR6W0gMXt05Vtj3D6830C/Zs4W2X
Ap+NDr9JG9vrdNMu1mhPj4boA47Wg7EQ/N5Ns42+8glOULsNxwat89RcICp6mLdA0KCY3542v5Rk
lhh+FOZEIIR4OI1xijk6avgrgrMbyQ6nqmv0lPiiYyzW+AMU8h6K6F4P1NVXQRsRO+US5EP4gE8H
WwB8RNgAdqRa85zVvC+JWwYoKTx8F+0TUStO9clB/1+dg9qwVTh1qbBytOGWx2KYOHSEKqKJI7KN
ub1TMFO+bJx/Rv8IdaQPjh3RAcXV6snpolE66XgaU07BJYdWE+M3kHMCZWAJOOVkLk8VPTjnWq65
3X3q1rnwk6Uo2peobTTaQlGND5kx/Enh8MwBAAyAalrIKc9jtoUPudaLgFVAOh1mlszccofK+4LB
OHE5REAJWM90g4OgnDFTd4jceW6ZUODOtdG5XjA5pphW/YlGVxjqYU5mdkl5XkDtkYNSFlTjSx16
LTMHtciv+D2HKqY5CBsEyNQ03ESLhCiCzlvSEBGk0qhHEangicipubhCUAGwbNjSNIXJpWwlXvcm
KJSuHKv1iUyWuscQb3XTJavTXF7SiPKaxHi90dyHTKBhZBZF6vpfbJHhZj06fg7juxwxb3wxFa35
+7X2SYoZSzTMX2km2jutE32SdSrGyArgfCwVeQm4qWfnE6V2Ze5y6BmwmNvR674LCITLcchy/4Ej
KXmcTg5wHsuAmx+l36g7UQ3DnTWAxzgKI8LHYRum+qpe8BXSetTWTR6Rc4AJFUs06uqpB6WyFNDM
Pa+yHyVURvBJVr56cZhVi8VJp2oyxs2ciCY6v1fREiFNmEQxb8lae/ljttBl4VPxJ2mYSWjNXTRX
B3doqBSBUJj8hN2noO1Ph+tQVWCa4pLJwXT2fb//5mXlGiVFOi+UXnbEEckqreg6nASA3pZn5NFf
0+ApB3PiJ6ymQOiN0Lk6ul1lYGgHXuVSMHfUfcB6slfcjeuHRi5cEYjXZNsBPrRYTgN1DmimqqjJ
h4sa2o3WGn7DgYqupbMH+6tP70vEA1Xyxc29iARRR1TXaWqHxXEQ1m4HJMUK38K6DJx1dA4kCFe1
NBDoMDEepJ/b19vuSTzwhtB3s9r6Ro3KpQ6oh/xib02ad29VNMzPvrevIyvux5/MCAPvusBrWXFe
TfuXIl/du17YzD59Y/vO0ZnFBKpRgKTyl5DNQE429jiEJDo85yx0qIyNrx43tL9YrfLRVwflKF0Q
qRXl223FmvdAnVEBhNxaXqgMtEsbu6SsvTMmoQuBc2B9VHQULMgZcE13w5ScwvvV4k0mT2RvKh2k
zTzosPk6Ilmij+wFBnIA58bDS6h3VFRNRyk2IRb2t77c+zTpyOJFV9xaWuRYIeZ3YoYzJLc0dxsM
T+i+RpIFfP+xIJGANGDXryumcra3hcRplfabsmprvPaxv4A1kiNIeVJWgK7BmxY/JHDsNvFgZrbX
Pe57TJ6kJqIlJHqqTtwxiGqmXo740UIhUGepogk33tKPkzqsVZGOJ5q5ysd83aY3PWduen1NOBUx
KlACsWBdc3jUQNEN0x3ClDj8Kmd6nSN3egbYhi1R1/XwwCvAb0UDBM8IJZ25NEXKz44c0b1tkmfj
kC05BY3QO06pZBoz3fjwxMi48gqIKL8A8AfhhWcDvVyDgJnQ+qU2+5dcVeXBiwalh+/Arz8HtMgJ
CZ/yKXuhB21hS6dGGb5Bniy5urIjnR0SvIcTKMEpbFHYD6vGdbX1u59M+viLQGyhaj/xJFifNQZN
YJ621E8mm538JIMgvIPrTZoxzsr1oeLK4aPscKAROzAKek0myquksqr6g/9u/RyYMXqiQ0DsjMSE
+jLbJrijHgrtQzQPwxdPzLiTocUHzjVDIipVuijRL0uX8MaramrvInsunqPVHR8kzC2iYbJoe4vG
1P3aL415J2hn+1RUyPsPAanBjzWdjJddWwhJxAGXcWpc9kbYs5EixpQ+EQ0Yic36AMEv8g/gEYnQ
yCN6LfTWbHymFaFCy9GLMtrf5Di5eTI3y3YLuGUB/dw2CAj1OIJc8w3RUcWQNefcd8drEOMzuZs0
f58s4Nq4PqehvHWiyu8SnEzdZyxZ6g73s9R0svryCVA6uCytvaeqShvU+nYvsgR+YwpmB4NhjuvL
Sgl28AjOM+3cUm7Nc3DZBQR01OZe+NA9PWiyNlzUVw/GwbWlMoZRUs/9jxECjnPw80V94XhG346J
kPOd1RXH/eJ69CyGpaJ9bIepus+Dvt25ambHDTOTbQ4iSvHm8CjNV2MLieI4C13drk4vOW2Gvf3d
H/LKOphit3Yrbzefh+tKf6cZ/PaFeYTT3ixNBky5bLBoHaD6w0aYfMU4L8pDxsW5Mv67LSpq99Xp
/JZJqGCusEaK0hCWA5brZhQoiza7Em3MiKJtkkAMFvfF1eZ9kuB7SkegOsaYDfoKDA56AJvTi2bu
PQEeNJbIxuMUbBbUm5Au2U4pwOOGkJAuY7GiJkSYiXHXH9fwdf/8OdEL+eMk1jgDcSuM69MxwG7u
hRHbxTChdAQ3E7HAOYO46kjBa06ERPv3eANyCXFroIUuVqy5BHw01ie4oUqcLY6CxdmPNg7mjBR8
HUPWt6+WNt103GkA8sBp0/CEOWN+mkEOZmfomjD4Wa6ZDhHzLhFGHFs6Vj87fpL9DAN0wmSDa/hz
5zJ4gx2BEzw6m6akiEC/vtlP6HNE8KK0S/fY7yp9C6XTYEwcx/7RGhlY8PNm9UYeWVs75yKik3Fa
N4sGyAHYteURsDT3xfJpmGUPT3Qm0YV8Ihg3UJrYsBn0VeEQPeIhDu8z1fKMFPm0PKX+DinvHBrJ
xHhgDTzYnCFFbEmCaljWbVelrP0NR4XBbUzsNjqaThkT3M9hVhf9TVvBgk6afG7rg9+Q8gaRoM8+
SDgFsAe6CbZlEab1WS5zRcOqFVMZ940CDPv/628UCyTaeiiZ/vv6+9gxCftW/KX+3v/EP+pv9tt/
w77jAVYMPB+a3X8aNQAp/RtDUptamiEMlv1d/PXvkbbCQzZJeHWEZhgNOX6O/6jALZe0W1CpyCKZ
qQr6tf7/qAT/i7YIXzOxugg5dncCAEn+7q8FOBV5H1i8fKeCzD9ENopzIiXbvxgG70Ko/+wn/fEp
oesjIKSVhAJt13r+WaZFt2euw0k3J6KMTm1Y3c5LcBb5clcb8fSnq/9fKOr+6E395bN8NOR8713a
jQPxj5bDnyRh4VRi6VKqOrmIBIe3VRtfnnZYV/cWVhapYHRFOu/kWVs6/Gr6cPGffe1F/aXCmLx8
hj86+NjItw52B27mEa3LMu2wv3V0zecmah3ycYxKp4e//+K7CO+3780TgnQOuSz9GHuXZ/7pewNJ
CgdraRh0Rq91fW/tc5vq5e8/Q/xVSsaNwFYaQpIWaF4ZMfwua5xbnLkbuPrTahU/UFtdtdt257HB
r4AT1NYSREUGB35ue/sX9+Wffx7BiftvQ6bHnfld6UgjypDzQgwVIXF2d2t7oXoas0KPNxPHyn/R
wKRB9du1RCW3G37Q1LsYMXh9/nwtMWRTTvpVeSq6aQGnVUt8/CiKiyX5+wv6z78q4heBxEciSn83
+O3BnjVD3xlhxqnI3O/Qe8O9ZYF2ZNuC499/0j+9QngUiZgXATJZXqM/RIJ/ejzIW0YIg7+SgDvr
HDV+Qq5HC8nJaf/VG/T7xaPri4af9h6qRj8Kf+/JARfdtjWdC3TzCgPGcfOs/+Ht8XcmOK+Z2E0y
LH2/3Z4MvvgQrBY81KUGgOzB+3DHuf8X90b8w+bw53fKR565y8gxtVJRsY7+9TlgbAogLCqqOKUF
d+dksCwIyNDsjQz3hqZXhF9g2UC00CM2hE2dccSA6Ijt0xrL+aUGUYNgqKG3d6o8eHX05nJO+Yqs
svXYB7P/i23WuWdxFRdvT1Y6Z0aLb9Dogzyxge89lL7Td3EeZA0DUKItUN4GG4drsFckHA2STBlS
VoCtjJMMAUBiUR8POTaFF1ARgmaICgUSgm2ub4bNikYcK5NHNTutTB4rwN0oFiCcbDcBhH5JAFmZ
bTEqrWH5XA4OOaEN8+Hl2fEz7O2HXOTTCJQwd2j5AGEIjl6DOIAvUplHnQMwibHulQ9w6qflLDbs
2NtUzC9htfJFYQQAdYE1zldcjKo/hilTTFPDGtZZlab6CZWi9wmq3agT1NJucDR9IGiIMs8RZy5m
zhzBJ5AFWRKja+5eS4npGArN0YKQc/Ds3vxwsh5PMKVMcOf3kwFBPrsleE0U8I+mL7ed57fZzcnL
d/FdvhkCLfhSSHzZad/SgZRFriPuZCJS7IHRmBoBAxcLpTX/NZaDoyCqgAc7YPpNatxc3Xbb5j2E
PSBXBtEj9ReAX7IlGA8hjKIj2fbXa01EANw5xiIc6GwymPzehxXrR3P/dXDWppBXYg1s9IN2HfyS
9EH7Y7CVyCkntIxkXJYaVk8WAT45EllkIXWlu5jxmpEuWG1jOiY57O+iuNQB2OXyjPV7+CjlioO3
Fbilk8CKVjod0unJmd/AIkS6C8HbQ+mgTAoJZMI/5nXg2Ji9W3GkzPKeU4vDYQV2reIycprnIERX
Qrk3dUuS9xWYIWnDGol7mAiw0vCrIdtrGvWa9QjxCCSYiPUzKzB2bGXkfCOnWfD1eLNZ6iQnwZD4
i6HqT5iO5XltWlBhoUYgTt0B6okeQ0u/w6LT/AZ9s/0s3Kb+gbnP+wg6O4AFNE4NpCyvowkZBFZ3
NTuFeOad3rwr5TuloMoPm4/G56zO5DAIv+94w47Y6MD84tnahnhrU1egx4pW5m3VOIMpkhqJG2zW
PLiM8DvqU8ao2gOYTmjkYeJxQpweaMH1mu3hnSHpwuMN+9tqgDjr8BXJCa/XMHoNWaF9ZbdXcuiL
8TiDqeKIDmQ1jMmki27AGK/gnWguTUeQxZTXDpPq+9Ljmx5sQKXLGQityi9Lxu5/aFHQf9doiDNk
WrX1DMpix9TlhW3FEhDQTiUqGQ1GW45zcfCH2hzHiJyAc+HATD6m5AQTfboaUSRlGdrvlewknIpg
CV4l0/N3+t99FmeWaycW+iKD0Mypzy1wkrswWJlTai49MTcebJrOG8fXyZHmKRxbgyYY3hr4QVRM
+jy45XijSUoixsMN7J9ymRBxz4EO7sqe80vsWJGmbLeASj/n4C0zn/T0zMsvQ05607Fci/JXxf5s
J7Jy5zTmeWNOOcjIELMOgkYlQLtWGXdL1gjKy1RTrqgO4UdkT0Mfp01zvYxyefZaBEUSdRxWx2K0
SIOl2vqZWSSYXED65eoqjEbfOWSZLsbYsOG0ST3SP6FvX2gXp0wDigDGmCDrqiACM2qjFsB/q8G3
VkiO8gPoRFR3bO+tF08IzjX9GQr9ExzuYUvCrm8oMTORyXgsVeodmf3DNlV5OqHlzMn+ugR5mp51
1pMXOcqiJnwFTt5XtaHWSSLX2pq7LKiaZ5DoyN+gihJQQoNjYhhtMECDEWggTGFeI2Bk2zRUyJKO
ykc2Ta6X0FapnZtpzTvivQZCEY95n4c/Z2mT/RuWWk1xiV6eFNlVTWQ8kTlCIlTh0/jRfSSAmEQD
c7Gq729rBWkPZWtY88lo19D2CZPOn2aTFlUyLKLP73CEkhTlNpOx4glaCnmlVcQcfiyl+yVrJ+nR
RJ0KEH8WPWTe9D1jbxRZdXFbE2ZIGhRL+7xNsCHgkmD5X5kD/OzXgZ70YKEbOnjwbx/qvKRnTv3O
Gyn2EdSh5NjxYwIaQ7YP26M65u5MZoWfZ0SpyiVkaW2LCYBb5bbexsscTKxPK/11ZBY1rXcKph0x
10Tdux+UdFBoUgBDXrEN4VqYPAkOuJbBDQuK4cHoQaLsWLxKDNCPCxWZ9wxRRpfQhIH7lhNfRtsg
BUJ31J0qvnSwbzqsx1m3a5mzlm2t6QUDRoDM0JFKO7iis0icL4E07mM3melliwwiB+S54geelOkm
CndEnVXyRNHjdizJTtDM9yYEYn3s5ez8gEi69eeZozSpaemOPRUM+BnE0ER4GYyNbNRSqODj0IFu
Bmcvcz8arw1+rgE50Xx0PjHl6ZkjHCKjOEAE+bKeu2H/x/Pkdd8YWKDM7O39WKIFAueDM85w11a/
X3m0mDyJpO54dem4bNxjhi7Geh8DgXq7p7HunPKob7+Sx42wSxaN7I88ceUX9B2svLY/cOZwF1V+
NQszhSN5gZys+CX9T+P3PRcD3+12xbymY/Jihs1NIAnYv3wjUboFswtHFR8zznyX5tS7ahxaU+TZ
oEmkoJk+13IrkISGpPzGXinUM0A45Im+XRrCvknbhnAIYf/ob6xzAVUDTNR0fzkCaC+8DHWx/gBK
jrhdW/au4yVpvO3vVEFWypndtwMmCmuIkIWG3CEi6qfLpGglHVlYvbe6Imj2SHZG/mmATUXSk4q2
JyhBbU0SgPB/tGM+fy/QVAKMqwAEHQHWpU/wbJkalukcvBS+tyJ3xKtxKoDM7cHNRSuvtlQZxit5
Qfl6O0T59NUMXJDHdrJJY6J0yRPt+CDS63lsprM2RohDl6KBOm+sFQ7Sdse9jYaB86BUtocEFWL6
ltjUP6/RGPbb2bEy70s1AZiix6Tz/NQpgrLpMtYrSi4GiuvB1cHyUBsX9GfVuMP3DHPLGPfW0tex
tzjyF3QGYELkCkQg0efUUwebgOXbSXhldOjXxrv25tpjiRtIV7zZs+RveNhNEQu/HEANbbQCTzPc
xyjxarLQSchSPkEobZqgEOpRiZNa+WCblEPMKlYQdw6zq4eCpniVXaVkiwy/SBqw1lcKcwc4IQcj
+7ol7uD7hgsE9//moNqJN479xHSCxQe1XBaMdO7QZ1bzJ9PaYX/nMAKsHs04+SMcx1HO5wqUK3T9
IZ2/5AWthUSHFjP7sVPteh5U6IzAAHfzCWxgm0PCXEKsQqgXFI8hTXVIuXWLpDAiTSqiiUviYiyd
LP+ORyj8uSwb21GGiYvuJiBk9/NIq7SHsena74yO5uzSghe3PzmD3pAB66VwobZFBLMfK9z63PYq
a+FbMRLsO8g57NS3m+S1achRbUyUIEqyXGgawqsE0VphSge2AsT7zcglcpJtnLavI4zfz6j2HTw/
VDeEGhfVYBGQzSJ7FY1zqo6s2h4Wh06wxTOQCkfpod20puJsI3XAlOmZHI5G4aYafFauxJeKyA6C
HYDKZmfZb012b5jTz1eW+3/ZO7PluLHsiv6Kw89GB3BxMUXYL4lEjkzOlCi9ICSKwjzP+HovqNrd
YlImzX52REd1VZSKl5jucM7ea89M1GzviQqrO8OcN8YY9cPBdAqmcW2is3WQTVXnW6skOZWpnuYv
E6rv3BOkPEePKBynR0XnHLkljdeaD2OuqE8O3SsiS2N0XDs62aA7m9SoezLvyM8wUHAEarSvTJUA
5i4jcsZrWtCON5zJ6aSgQqoWnhh2EFell0g71l7kShYIVnkbZ+oSF9kgWwYRiivzWQRJPm7rmi3O
IfeFnx7g3Gu0tHLW5StI2pnYDkmj35gV+5BLi9aa+rmfqSGvnUYxkDzh3UmMvc3m0PwSARJefFc4
Tlc++9D21Kgds2/b6U39jUZmK9Cwkc21Ssy8MjcpmOvguk4nNBws5t3gpTEkZlKf0jGBFk5C+Tqe
BckQKoqUgCxns+HT0ZuCHFtTqxvu5pjQw0zL3HdrBGt4wizmnS9d56cAmdpi6m7HURmy08j63105
mQaSzsyUArwo8b53OcjL2x4pwfXYEaG1zUy1fjLQDnYHCu4Jqb2xPnxWieKevS50Wmc3NXQhTsRj
96pXWYC1IWO3wfBFDIAad5gLC1x1wPrpN2Fm0m5bxLdfs0JE2lbYvvNTi2bCOSW53vVlo/Kk1hZP
Uz3ANs3MzVDXgXbVW3Uy75EKFeynVbtB+xEBSNTSNSLjiv2h4tCSyXg8kE3DBe0QW4n8oesJHrmq
9EOEjt08lMOxmJVIWbeRLNkDqj0LbAAou73EOtfiB0Kpi/a6CIPA0wY7NK6KNAL+STDPkpQWCc12
ZRdFmg3VpVg2N6Q1EmEbzVnnH0A82pJ2g8qimJZ+/136BH/0kW5/8pUJ+1aExfFBx/vS3RklZheg
enr4DAa8SzezUzVPQrEX2S/xTxgDIlx+JOjNd0UJL9eVcRg8t6oc6rVUMhBdGelF/qd6iLPHCVR4
tJ4JPzg5EbJs10AeE6+SeuCMIikc/LAnnGn7TM2jn6KB9OjmIeDuR1GoOvh3O7DyY5HVmOHZRTn7
sSqWoIi5zHpOIVFnHlG2BHzQWpc8SBxgtktS31BfAwAgbM+A4n/QEitN9nlG6go+j97+XNGj/9wT
+9FvOJxW/qo1oBKubVvSYuoNLCgcm+U4rGirsuVEywB8ZJmgsqu2N1ldRV0OmpvVPeeHiUidizRj
9iAvMDWgZLKucG0NkhC294X2EBKGEboKP/wuUQNW+TAxmvYktdHM78YGM/31ogISh3ie2+aiVziG
EFZkVk5wUSqy+G6oukUdpS1708tyDgtriITEcrbCmsk8QJ9wgzUmble5VVA2x8AJTJT6XEaGGzEg
ildVQF8o9oBwJyK4kuIE4ZvMxyjgmPrEzizha4GoGbh1X/btxaQZ+XUHxpEecpBgmQ5m5B5kQk91
/oTWzLw2TZGRJNKOEEetWmg/qbhM1aqym7bekqUR4nsGQaCu5w69nUd4JIsWKmMaQ+zyOVmzEovJ
VfocFz+2t0rZtWw2gZKb7FRwPQ492U8WCRZ0+Jz4ehJFPV9QskWNtuoVfG9frDAo7yfSU+Jdj7FB
XU18qsDfJkNtDlbQQkGelDIAOigms3XZp2PZs4nTGN1R+BilLKThqA+ot39tWpu6c404JsBt0umf
BnKAv5ipEI8DKuRgb1uxJqkITXxgCurjAcpPGEQulOcZcNyYS74Anc5eb8wEgKYShPlKJnHgYKfT
J/ikikm7PKVSoe4Dzk+4WtrKfioccnJhXGbBSUQdCgE85NrkdZVo493UJ/hTasX66s+hf2vGiJeO
MlSSce1T593OoYJKTnZ4MYj2TGx7xSmmybc1p/YDSUNYl5qkDa+RetA0Nvp8Rq1LEs46xCONmkcf
OSiX3GvMe7A5R2/s5vqeFnvB7qvKQcSHYui/Lgr1O/Yu852fYfNGCzYi4hMO4huOfEP/rZQl2c5J
ZuCmpDrZr/osajAUphIlusZH5Gl+UT3Q3FG/6D7PjjRpA1902Y+oGXsLR9sqmvrWpOPDDbogSLkZ
VmMJo2sl7Em71q28stdKXLEoNlNV3g1VYd/UWJ2uxpy67apuSU0ho1RFqVSMOSkjDYI0Unl867rU
Y2zmo24Ft3WF/ox4c2X6kacAznEVBGRDdSr7fAD8FPOs3CQ2kahFY9ubWahsiL2jbd1kcw2OyKzr
6wFmbeGNFQ3zZh6Vn0C8OUXZoY7GBveXENCWJcl1WqICI4/tvAv3fo2nxTPCFtOFFlIaYL8SUJNp
Sq0cXU5QznDg85nh6vcaM0tD6nrkUmaSF0bXEHmVqGlJ7mE9lWSDm5ElFrANxHalCmJ7K9g0sO8x
nZCuEsGwWqZrIXKQItjJmchHt6mFvCt80/ra9aZFzE0sebhse6qfFpbzBE0gVvF1JnzKDaJtg+e4
l82TU6P+9rIujH6aBOxQn9aG7KEtnfELKSTZFf3nsdwoA8joEbE1djnIAM95rSto9QfkeUlBth9l
atO4KWxbezBKXOJMACj3MVKgpVghjOuYHgAUY59NyVM7mv5UPLbUWtV1hCvoEBFiiwUm9dmqCd+3
n6pBLhaDKJqPZgUyeuVEpXNIoXkrmFaWDVNLUJX0WLDZd8x65zxSo6Nmi8Ep/Wo2Epy0UufayM6k
th2yzLqEdPGgLp6aCZOvy9ZLY6YYEaEiNKfItbJMsyII1Z568s3GPv9OoAikKomZ3DVBYCMGTMfU
9+Ypz2+mSEWEBiefnXLNGTtaI8FhC61iPAsRYzCvHgimz+6EReWii00W/EoNrfs4kMN91wkA+HWA
L7xja6mtx5mcPY7FGYzQRQbwIwxtfw3EbmDvVwTfwkgskpxGie+gsQoP+YM8mIsUt9LzsENBpugD
+VwOOqfUN4fPFps5WBQDwSqgi50vLbWHn6U/NDshFL3zqCnjthOqpbjLqdIT4SYwzW7x75XDVcFZ
7H4O+/SKCpt/0RpTjqwyTPuvQlIt2liskojlRusHspbU8tRI6sVRxiWTzFzE831tt+qRyCntpAx4
SV0S6+YfSmjzEVGcJfF0HrsvRQcSANBJPH3DtgzlVtQWfZBIGvEFB/k02ljUljGy4JawiVeYm28a
zTc+WksffwI5QWOK5mJ8GPtER5qosplAX6I632Xb8+Hx3dUENjJFzuu5bIqvkrQvQmoHn7xS6hOh
xgQ4WHdYBSlTVkROnjIlnNE+kj23wIWRobCVtiUJjG1R7VPCGdlJw+z/YauV9UnVbGdadf2U3Udq
kz+IlkoGarwRVzaYcqAEfRQDcSZ3j/CSXLYqjRCUa5ftVCNTlWWkg8nHCv7VCcMcR4ztU8nQ0TTe
Ev1cfg/YP2GXrOOlQEHa5vMMoffBQoHzaAxjzpcpw2cqlExxPl3/Yt07sr6I1Tl/ymipIVArMpye
Mtf0faz1ceU5VR49ALLpQOMWwrqVQcwJOAKVUvDy6XyNgQpufmNYCu7Y2hzwB+X2QDZjWWlYIvOI
PYKL5lT+mALRzi4I8OzHTKGDbxWDO+lYaAdZze0wj11SGXQ+JQDqTzg/RsHv1xcnK4UJtBIU8JX1
nBAmtyjdo2JDKFca47jj5nixdHJ2OAlruYIum2/OFP01KhV2RQnce77+OnNurMLJHma1rAhlVDX/
+9jVLRnNbIShpVKd4pAmpIrLMze+SLFsyljOOoR/sTYQhoPYoREjbAWa8MVIqoRrc0ZDMFnIEGtc
t3yz5KN0hqdpnT97Aw6gbD0Cg1AxznTYcCM/MrJ1yk0ETJJ38YT/nkyhBcKPV2s0J8Qxfl+GERQE
4HK7dkZeRg4px5ETs78pVm+3bM8bqRbgIIs2p4XuwQSwd4aH6aySaEynTD0AIJNnUb3ZjWb06YOD
GBoILVvQYTQFEoszgpCSmHXakXO4npR5gVdXIbDDqN19dBRHakAxVNQDuELEGSkrZj7DMpKkHjbY
8hRbmn8bZGmx/eAo6JuYFuBuwK4zLePsWhxA9n07EdWcx+jfh5KuYmW/62569VgYRThLhxv1jNDM
s6YwnYCeQx7yuJGEmIJtC013V7SYZ95p2Z+LAywGAqticO4BBqJaZ8+/V1sBSaCG6mVOkD+Lxlxn
oUanjqXtgx31ZSjYn5YOaMFQ7V+Grt/UAX2aUqlSuHMhcRwPCu3JyzQP5ncu6PWd01WeEPcNdKyE
7vqynV7ZbU/cdZt6c1FhngMye4lfUdm8/RYst+X3pv2CdqNxL7AXCf7fXH6L364lbiwpNBwAntGm
87061P2JKpK1tzkakKoJsOjt8V5fFeMtuhhkxaoU1tl4FqRywQ459kq9prgzxRw6SEF8ZzL441WZ
UDIW5J3BC/jyqjqa8ehIJKELrap4iVDKHcF/8U4qjb4rGyDPb1/VS2fVQsVSNY2LQibGiwGo+eV4
UzmnBopye50tK9IoIRANJkcvjnx0HpSrPCRO4e0hz993hkTMhp7DZgGRYPVeDhlHkKA7mq7rooj8
XaFkNB/aBp+MSnz5R4fiPUTnpbLBAJFtnn1aSjNPpjl2REcLJ3dlVaLJCGhrj3363oM7fz2QpwAw
5lUEx49OzzrzQrLsmFNrSglTIKRoGta2ua4rjePtRy8JhBhqPl7/5QP4hcT97bVPkfXilI1g2A66
vjMsNoQaUo9VJZLonaFevxuATEDroidC6aNr+ssHVU5EseUApNe0hvRbVmWLvbciIGW2QXWjD4WW
0a8d1Xfej9d3Urcl85SwEZ5Zr3DmcWpr/jBRXMzNotxQYtP2lUEaw9v3UTv/0v7SuDmgIeBC8NDO
rs5omjwuBBmE+uorCIkLfaW6kLbWhet48za4d7aYBd+5o7/e7d8nrV+DstDD4hZ4TOTZooK3ySwy
hy1T4c2bcj14/jo52OvyaBwQ5Ty8fYli+XjPR3OQCrBMOlgo7bNLNMs4BMOnR5vKM57GdXQb7Ob1
LV3XdbRnQ7UmXsoLVz9Bsqzubt4eWzv/ypcrhcCKRFGXANWcs4mMZODcbhvG5oxM+6j5ZO0irz+U
nwjG3Bs3zWY8kND0zhX/emivr/h/RkXM9fKVlbHWAUQR0WZwwZOttd1Sml2xqq6t28CLHqo1KpNl
072a3fYEQmxN3mPswmbZNDuyXK/z03CMb5pdsHmPSfsrlOPV74YhVpPLBgzI6cvfzaL4G+uLYI7M
2Z2+AUW1sQ/CHXa2l1wqj8pjdGwJbKLhvJLX/hXZK0dlr66HC0JEruuD3HFseedTW9y7L9+QRS4I
ThM8PKJe+3yCnNtQI8QWfULwTR7GfbpWPHTfGypAphsckRK5nIq20ya/LC+1b/MD1IxjvK2O7y3m
L6GiCE4tllQd7jrCXwu6xNlzU/RymLMxVbxxk6+zrbnCK7Z+jz98/sWzudIXFCRTi7EQLJab8dvU
GXahoOQzoWp1Sc25TnfFB7e/y10E5m1aiPPYbJ+vAaRymiXEBAkQpO4PRH9n6PK04oMbkV/Patlb
sVqzRzj/qpXGDuiBxHI9zHi2MBN2GyKc6w9ushnFYUmTKvxrVXJqeHmzjAHiD60oJn90GRsI7vW9
VYzj89vTxPkj+TXKsooxFbIhON8qRi01u64t9bVZ47A0Z1/bRGS6Ew0RGMQgRtX12+O9XtI4lgDZ
1R00zpb1a9b67RWYC9I0aXfpNPNMgQfW0redUTX3EHeV6zlBdxDaNvWCt0c9/8pQ7S86Y4mai+0q
26yX99LpICv2aaizyYLt7wS06nxJslCOP+Ovof6fb/DvLNG/3fVXSRh3mGO+/U43+PXn/7JXEGgh
0UKD6GUns5AJeA3/HoPxN7wTmL34aE3VEIim/2GugIkArVxnsqAoZcjfUzAkvgvOamyMDJ7nQkX4
iLeC+fbFLGyhn9Y5U/BbsNlZIAtnsx/ZXkGlRUKgopzDx0QCbVIFSZIrjQYegT4VBCYnmWu3F/Cg
+9CCwjMo1nVWpYD750r1ytChSqsFzSWoqPIu1MevJQ74fet32hWoU6INlDS44NPqT4FNRhp+trg4
oSnF9zOb8tQ7KO0MfOpl4CyhpX3TH8Zotvd2EjSeqZQU1QUV8CPxeN22883kENdtu9FgIHwZacGs
x96wm33hFNMx6HXjqMXjHYj36DTyX291q9YdfizGwKAJyEL3aWrgPiKfuMRgaBg5Osy8XmOo721X
ycJgS9xX7KXLkSehf0onYXJQAIakcVaC8OoV0uDxJi5VuRSBHfgxhUCJW8ktx6fywMZ42KZBrm8y
YfVPA/HP9DDkMx5d4akFYLAC/wHwBic+mCmFXdiGrafoHCO1JugPWkqxC0GtZu2HXiBPGOi5YUPT
Mb+NaRM+qvmkfBcKwhetpBvfZ+TlGlo0HYDykfxraaPyZa418T3rYmvXtvqSJ0fn8EugtckBo1x5
13TYaNCepLu+SdKfYyBofuf9Bt9bS7hbN+36Is/3YeH75Ejn+ratkZjaWVk+DHVDXGNtBKdAnwkP
Bo9KcTIB00mhH9Qs6kLjWAD+ofBXz/s0cZRLPVIj/GdZsUVdEa+nIlYoQusZgZd0uM1VlRZLUj3Q
zc4wfhZBZR57xIer2S/mm7mXxg0MGuqEZWbvi053tjhR6q3jNM2RVCwkQnpiHkxqwJu0H/OdhbMX
H25eP4gUFp2PKGyDO0KArEDyPAZ2TBPZN9YVCXf3OBlSsZYV4CRUryvTWGRkuH8m1O0u2Sj55ZCV
AM0S6zv1Tf5UAVlhkqm6RtP62RFZtQE6i9PU8mkuxZV1INtRnvIGHSZHRLqXVpStLT/tV3TDrH1m
z9CZsopkagcopjk426zv1U+cgux7SSTCZiDdSHEd1Q+91IS0iwqo98Iilo8Fzc5d3SpsJUlUzY++
g5x+pTao47LCJlFDUqt8DIlKJJK575+CXk6QbHV4r/ZAF6opR21vN0ZbwaeIwm2AT5G/GK2HgiXy
sCXCj4osw3edCZenLhKC24uOv6XJNCNUxLjjteNgIoRPx6+inlW3Ic3wey5C476fh6+Y/cBfaal+
qdX9MQ16kqkMTUPbZWhX1Jt9r0knZTuYWe8VlB83ecYtooOunapqJO4yz8qdOVLhXvGiITdu6JNj
2ZzS7hNGcvQaBLXZnm90j4rZzg+ir5Hi9nLYNHjE1HEsdrnSaGuh1Kpraskj+nPVG8gU/syn2l2g
SU5vsnD8ZPmOtesMRfcQRPI2zlmtX4GEu00jGMboD6INTbDk2keMspZJawOJI4b5Epq27DyHXBm6
CUWVfDJBS+50e+iuWjQ8z9UYascJshPCSROWVCzaCP2hP4SuBkrmIpPqqHjYTsVJQK/rV6RMNhXF
Xye/XDhKxxBpAEC+pN4WkghWhJzflaGeTmFZzD8qC4kHen9z2pZlQ9A4hfINSrABuX3qPGt+yrmC
n7dVwIce8jQbjiKBsoXqa1OmyUMCoq0kjCWuMZMoXTZAXoh65wpylD7TOeySzxWfOpHhEEPdWMnn
m0LJT3ZQy7VuB2LPUhYi4BsrMHhDU/CGWjK/HwtTlnuQAfk2pH5frmMxeqw32EUy5SAsguTGiQ4n
cnXcJBV+7nXUi9RDNfIp7VrzCM0mvheducmcwb4IhhrpExBAtMq8ukkRxlvyaNc+KJyFy+sEe12G
3UUAMWEV0F5A2dWiaUr6J3y+rFiE1Oz1bnI2miYArEy8QeFIPBpkEjJI05RzF7bkU2TGvddH2RZK
S7RxZE74fP0lbbK95fSPVppeSjW8M5UIO3lIxPbGpBMcrTCvQX6BebBrk/Jb7+vTSZmK4MLQlpdE
1+sdXa7G62iREEM7BhqAa2bKeG4uJ6fTHxUfZ3iQyuwQ2qC19BEORBJZ09eowjscTxBFq6RL3arr
m3ZFt/aLSKtHdOmXyeBc2XQFVnVf/2jpxG5a0YGHWYAMfjhs4sQaL2dAw9jVo36fGs2xxVHkTtK+
0ckF3ghl+J4Piv+5bcpwrcPmWgc47Fi2qVI1QxSvI9vpmMxANO79mLVR4RR3i809uEqpvK9Bj9g3
sPfoU3fJBXidFEgtCzB+bXRaO0zL6l3ZW8m3jMYeWQhodUg9jvx9P+TVFvblyGzXpZ8nH5Y2zqF5
a5tYRtQm8l3ftorHrixyiU6wg55oAQPXRKl/97GSbzTk8uVqbqEnE8Nq/CjCVFyhpFJv6jJEP6Tw
q17JIJlS12wOwoZEPFiB/4moQCM+RgXZn6PvP2kDMPnaZxEzi/EmsDT9jrhbawuRpACR3lLQskpr
T1IAwD7MD18q+Mikt5R0sBMlKPe54Y+5p+bG3qpYXZiXbf4CfJAXU13HkKKPhhjNq2RSp8ENUq0E
mjJb33KRXve4K/sN26pZg+nU5CceMYCA1pry62Geuk96on5uCr4o5BQBAfIpGjIQlau4C8Ca1SVK
r6zTH4SPXCaoeiN0IV9jRkqkWq0rQCD9CpMIYti0NB/LCPkHXqX66KNlOpkiLS8JFe5v66CBt0l+
6Ro03eyCSIWSVugLxM2BOc3vmErsBqPNutJTRA8qXzsGoa1sHNjjq0bSCzZqevRB5l/MYDe2Yaro
dEQgYIyrxEEr3uHj3DhduFWaMt/R2j4Ndgzwx0qd4NBLq0DnE6IuhChlcpQksdZqEaQUfZ344Cw6
aDm2QSNf2ArG85ggb4IOrB+5qGHNE5l2WfhliGPLRnhZa/V93NsdS4g2CYAxNjwXmCrXsKfLdpda
prEe+diNXYjbrXLRcmhfbWHjfMdLMLiQnuxtEdEeB8uo3CXhyMSFNAJ57WCWn+Y6rr7UummrF6k9
+M900zvtLiQpzViFHLs3BP8C6Z4j6ysqbdJEobBKscmDSHEbq8q3hhnbD9B4fqKC+AmLSb8bQA6u
bdzwGN50O1sZbZl9c/SSuHk1jSuAoK1zWUurYweS2Z9mWLxURyjMHwi73mp2mLIjCYs7KZt6a3Fk
2FRQx26NmFcFLujML967cdfWG3WqY5u9FqYwxAfZWhpju2l54FeGYn6W7CU3o6ECRAwwBM7jGD/b
GWH2UPf0fTexklpgGHZqF5YeT6KCmQTsMCd82uuzr6jGDDq2eeIKK34OEJddQDk7mNlMKnsKjjP7
YkFWBwobXUhjvgtqYo5LnHTf4ta4jJO2vm7SJNizT7mhlbpJiXumDfxM/KiHw+G2Up3nPJ1vScN+
0hOxVXBk7YZiFhc4Xu8He9inqXXtEw/soaLdjzMGOvK1UUyBFwU5Y+7RpbH2EPzuMREmbm2wpx/U
NVqsrZjS+fsY+yHT5jCxRXNaKM4kMTe3QH80Z4fWfij3cQf54aawWsO6UZLoCVdYfIMoor23NKnT
OW7NGAjJFNwoQYPwTcW6UlgiXc8jZjY/w8g4O0gKuqq1D1i4A2+Yh/nKMeBr4M2re7a5GACO8C4U
k1UvCNYGqXw3g9oFE0kNGK9Cs47JL+CPoF9zam06qUOp7BonjnYI5zktwLjA9KfKcK+gyb7GHG7a
btG186XE0vMMpIEOclQUbmTUxWXoB72rW5FxLUVde1YZYeAbtVllMtbNbccuZ4zGbZo2YDohijde
2FUZXFIoHkiAYWLMGaGvyeDjZPJjlDc5Dxi+Ta2z9urVMUax7mqgL084WFy4YY/EHHMjGnhr+3xK
FwOfiZmBQGq9yyxUdiSAX5eEca9iYd+mc4vRm5RmzG0sJt1dBhLdswAv70wd25MNWCYIDOuAfnM4
hLrebknK7m8AyV6ksro2K2JISXWpPqtYUW6rBBViJ+KG3pkIT2Y1h54cqtwFSZwhjLOCvSFgsxR4
+ryJLfiVFdniRGio2FSZSUhFipNkiq3qhrQM8zCLYdgDC0COhsWxN6IbC4nWhWwHZU/ic3pCtoUw
S4Vn55nhlCWbNuqz27kdf4DM1nZ49Ib1pEHQAJVCbtEq6pQcy9tskVbRkIcdAeZ8sAQI9YIU+1tt
GpLP2CSIH2r9PoD2M6gNmhny7TlTQRjmB2TWRRCR/hEkUXATEdeOoNEkZHzC/rEOUS2vFFR3Luq4
xbWUPwZElF1qiuRtQyjZXxh5hFEzKJVHVMuxl2WIxxofqRUsgvkw96Q3i1TfEVOYX1d9bXGMjIPr
eSCYmBkuuzWMud0g9JvxBJaWm+Xm+L0mzh14oMJrN6G6+FGWWfHZaI10WBGswd4+oMQgi6hAAWX4
+qexsrVtEZvJXV9NlJ+JFtm0c53uR0qbpyiW97wMbH4I8oC9pTQVyv1SZi5ijGrfdj5FY3UqWJ9j
nm8IUB+VWQ8tLEN5p/jjeJVNrX1XB9CuOKU29mPGi3FsBrul3lGWp063VFevp+nenoHDWt2ofPfn
aUJ610Q/tda0H01liveJ2oz3/1EYcADRFgv0YFq4fF0wokufzpiDWi+yVNRH8XD8j86KcQOb0lhR
9+x3auWQ6Bw442UZm5dx1PmuZToBu4XohmNnfKmN2vRX7fFDpbn7IuN//7n8N09FOdVRELa/yJj/
/Kf/Wzzc9rm4/JY9N+c/6sVPBrL5999uKZe9+Af6x1E73XTP9XT73HTpX78FPM7lT/5f/+W/Pf/6
KfeYsv7r35+KLm+XnxZExYuUN03S+/nfySinbz++Bd+ap2/179W7X//RP8LhqD9TVee08yshUfxP
9U7qf9NoW0jKZoKGIR78f1TvFE2jtMfn4xCJpC5NKFoOf6eTKsL4G9U+lnTLovEN7e1DeNKX/Upb
W7CpyAH4DWkjmqqz9DZ+qynbpd/ZWhgmLlDlcT/bBZ9TwNT52025/qtP9Hs87cvKta3x87kYNBW2
SSmSaz4bReJWGZs4RzdeHUO1eui7/vNi8S8cVoJaNpP79oDnl8VQZOtRA+PeGmhGzhoALJuTD1Ku
wlhsqlfhVPpbxxqUd0rjr0ah4LM0nlRBUDE6mDP9QUyKwAAluXbRWQJCUhuxlY0u3yn7v2wvcfME
fSX6oBCl0AtBlnl583CFIZCr8wa72ggWoK5XbQb4VEYXzLf3Yxw/MbHX71zay97GMijtE8GbixAF
u5RcLv2392JaEABDozSYKapgjYSt3VgLmQMXw3Txy9T+9gN72WVYxkONLBkJuRJRicvH8Pt4FjsZ
3zYrdJu69WhhjVszHMUobHTvvIuvHxriK2QotOltKtfnUhgfA7aIY9BtORy+wzRLdp5ll/4Lo9A5
RuRFTw3F0tl31SdDbEY2HIqwCivKzRPBi7yMVTO+M9CrT0ss/jCkXojj6Ayev+noFvFU4kty07QL
3G5Iku2SAufafqRvSqUQP4HTZbsPPy2UT8IxDYOCP12hl08LlLk5Fx0141bgRDdlDlhHSmWTV1Ab
3h7q/HEBbOIDo7lm4DUir+fs7UcRZqL5hv8fD+AiisLW9/7gv5f3fva68/IxQ/Guq8yA9NjOY3mr
KlUDEGmJO5HdsksCMAgivcg+Zxi43pma/jDUr0YxYkvOezR0Xt47Y1bzcsRsinB7OmKhN3hejnVI
S1HsqyRM33lUfxoOiZnJe8hnhYbn5XBVM0ibsybmItM0Gk+1SV+hC1Olxx72GxX2JYHuY8+MuynQ
6jGno4KR+q+O1e8fs56bcWNjHMUubCp7fJZ3SWU0H74wzOO89JKbCODr/JHR+68aoykYBJz+PlAz
uWenEHuhX3GUG/T6nQ/t7EX8dVHLxITmhBY/S/PLG4n5iOk+U3C+61q0QfiaetQhlH/hqkhQNmGi
YfvVzuWhuY53u2TXR0IGdXQfqMW6qHE0QatF6t8mmvehz2u5KlYwXkWe1xJmdXZVJOuRWGby4s8+
ti4mzYSoF8wjHx2FR8T2YhGzsSqf88qcCYOBQbAKnBEI5W1PSmDSNcXm7VHO1hCuhXeNrYbD9mgR
X51dS2s6TWTP1O5s4sGo+syT1wTE57Q6pZWPD2VYTLxs0hZi4flQQgusebBSF9ez6VLpHO/IrONk
LaaYRu8/NpR/2Dv96aq4cyhR+Zp0xIAv37tuptZJumHq+mZwX3b+eOwjTh/lNHQffhd0NLZoS1hN
ePfOd2m+qrWgJ0JsswYkD4AvnULhtbD+hQtiVke3xh53uayXFxTqhTWg16SrEyvNaVYoZF4Kan3B
Jcfd8p3A39dfLTvcZZlnoZeSD+vlYEOMw6sGS+KqaaOu+Lr6k1oE9v7tZ/SHUWwkY0gzmGipv57p
xTJFHYyJT9Qd6hIvQTN/kVNqvfN6/3EQNEDsn3nTwWm8vJSo1+LQ1xiEfPWU9nMtr4K2Gk5vX8of
XjcqNP8c5ezpCIyZUZ7VoDvpN1EaSnXq5VXnpWKw7j46FCJhJKcoTJZw7Fe4t0EZiR3QExeUBF05
lkKsXUCJPsNRVN55Qq8vS6JnlrzZyFw1jskvb56DSV0MUqUEbMTyiLopv2iHIPrGKUK+Mze8fk4o
g5e1SbA5YayzOzj4QimmgqEK5lXPqCHbJkJr3hnl9boOI09n3taFwRnuHDeZx+TR27mVuNhVg55G
YFE8pkFit0cANTSNUF+n9jtv4OsxOX6YnBXRlMAt+yUS/O1QMHCsEkMREOaq6frKT9R6rSSEt6aN
YKuu19o7+4hfqMZ/qg6Z7tC7MRNRlV8sJvLcklHwdLSQrgu9KMeHpayXTgA1t2wCHH6T/UkZTCfZ
msyHwK/7tpm8CU3FF9GUzWOr2T2RBXQ9hFvmgs46RsbuSnYOji/NTMZ0ix+KMEOSxOgeSj34+tHX
G6gL2+Tl0Iux51wWCGIpCDQ8uhAnsjInNalHORASFfAddGNqvPM+vH7B+ZY4XWvWcqrhlr18wZs6
Lce6ZJ83xFY7bcjeEA/Uw9vapcpHj+fta/vDm4CwbhHBQx9VkT2+HE34EWWnjPVP6kmD8j7EWpD3
1OHdccwnzLdlUd+8PeTyI8/eBXwfqJqYLFCinVNccbjjS07M1G3gq+LQf57g47kkKUMZoFwv5XD3
9oB/uka+Xgthlc12bFFw/b6L7VTZNErFchgNpBp0gf7ZGaNTRfQ3OYtG9M67/ofnx82kRgTN00HY
uswqv31bOmQES6kpRQacUiA20V29V6Yq2ccy0q/evrI/jbUsh4i2qJNwun85ll0a9TANae4iekJE
bRbKMesJ206zZvbeHuoPT43e0XIGhkzJZv1s3s3DPDBtv8nd2SnLNRA9GG6LnKKQtuZxeEQkRYLA
O2vY6yeHTM0yKZnwAS7f3svrK2w8wFGk8i2YTXNqyFHwDHXQ9lS7tRVaO7n56EWCe1027cuRGK36
mQQOsENQhTZbNCIaSdPqC6rqXVR3FyTbqYeYPvW1Iipj/faor58iiCik2Mj4TP7GOPsGGzlJ+FSM
Wg9z+t/snUlz20ibrf9LrxsVGBLTlgRJzZJlybK9QXiQMc8zfv19Uq6+JYJs8rruqiN6UV9ERX12
EkAikfm+5zxnN1d8yCpcspCb0HecHsrhhu2/e6xfaAUFWxwdY8Pihhqkmacg/zKkKHmH/HwS2UPl
oudaGTi8P6Vzkn5MGpoi+O0RE5xZbA7nEIUG5iuevLf60OJC04jdEEw5mi113d7CojfX+FDp9Lrz
EN8pZho/+dD+zu3xD77j6NzxAkphpcoR01k81YQOwpQXMV87N4MQAor8xjVC58ytPTYKaygmB8vA
P7dc1miLQHerIs7nGbIaIkbrtRs43ZkZejBXKHnxIsg7iFOKb+n+G9G2I50Uk72jVk/hRm7IVtrU
8rjCYf43Q1FN4axoIcJefojSGUtsZnZES2WDdaFb7egJdco28KvG3elpeeTescEy+QqBRXNMU/73
d2tmpkUO0XJjth5LhXAkldXG8+u0+MNqMkU87h6WFzn9qXYttyGD3qAGysnohKdYBit0Mhj+HaWb
vNPXczDR38axNDY+rMrssvavR0I0GzOAa+ZWOjqVxvF7BeCKS6jgqCmXIzHahPrpCC1Oj3v0PkqN
MT4zmzrQYpFOjNiMrXzK6G27FcIWJf6GeF4/Z8k6PgywZQ59AmuWnKTvHldQz3FtWwTfcgDB1kbP
uEfCQTnszLR4K/3sLVfcR1ycvEy2Q5vk4HrshADqmeeFjz5wJjqowVMa1kRCmuklAKCLMqJ4kw/6
yqmcbme7uX7mJTh2qe9+gb1YO1yM+3ZnkRQ9dIrVr53Oyl86MZuPf/7g3g+zWJetJhqnhpcLIvdI
o9x1no2s6M+UpI5fi1w+sIfL3f/+YyP7Z1YGX+61piChc64GJRpnhEpnHtux2U/xgTYm1kBBXWV/
nBzhS9JVegaFsLJWgxi1x0boBNAY7PjEqrAr/0YLoRH/i3sIOptFkd0eteb9YSd4kS5oAibLjKF+
HdJpfUmDzvhwephjKzAeIQ5GFOlRdej7w1j9RPQI8RZrosPBCBaT2E42occrMRhEh50e7PCR8TJr
vMiyds7qtdi6gvwRJK1zTUqJAmAuwhIBaVQXf/5GS2MCFTD8CtTPD07wRHp0gi42CAnif1cNsLod
4aTRmf3c4b3j5G5p8O5pd+L9XjwirDuiJKATwQkyZRCqzeThI3DJWC+yM0uhnMz7SwdbKp3ZR++Q
KqJY3DmyGnvF4igJ/TDzt3GhVLuynrL70NIK5O1Zc6Y+tUgrYKUHn0A+JewEDjeU+BZrLxmDEIIV
VCwxaYDxfZmmZvEt5WRMXplBRNGH0CzVl9xu3WKTlEBWPtnx1NmX7BmU8uPpaXNwn/F+sU+nlUmp
hDbI4j7DCouRCPcjQvSKdDmbGDv4dMWHEKHPuRn6tgi/v9MOr5vg5Ejjm+8qzK79F8KvcpJ0/Mhe
p0UOugeytIKK2J6EaD7nBpaN1EucASbGahaK8BED2c4839d96LQ7wacjXqeUYZ+qhDDpb/HU1LkX
kcIMVYngwruUk9ajSU/RvEpGaM8ryVYbEbPYxmeBbMy6HisgusBODMSySAKr4Fnh+/TWHYmGlvon
fPTQ2OhEYmBcEWOhGw4JjJiK2aKNejfcRagp60ffHUUbw7ZHGvopU1P3AviKGGU6G+iV78JNO4uc
Il5WqFrw9SMH7gxiabStkWZLaSr4c3sCTssm48NEiJJdrYtA0VKoTk4N+Q7Blt1k10WCTWTTtXBG
69WAYNC4JToTGacMWQu7TWVMin2T9QlBABvXrTOyeRGVEom3duK5i39C/ffHK9uUGfBxbkzjDwTZ
WUSFL6zAk8Cz6iMNi8swwghQ5yx+MQgWhU9CJLxvPdp94bqXtV/n5gMkHbIpq8kymsuWB6yvgVq4
MGpLMQHJCURuhB40I4SIYuos9w6eGShZ4BdjeeMnVTXdD+hylGclyPTm2u/bun9ypsIwYQFr6hUZ
5wCAFGKR89dK96fXuOgU/Wauy6RZZ746iSsWuFS9taCh1Zd6nQ8kLAaFX28acOzW59gKNXPNMoiK
DQlv8FOwqXIi4ijRua7iSuTBtTGMQRR4FAPD6EURoa9DiLMh0/RC1NOPfDLo5kOnwhT/lbctQT5e
mbn/0fdTx7rSzNKxcZvqo/4lG7Uo3hh5XlvfIKGraU4JJMpwVkytXgWbhDxJmM5hPaqPqGo6fyWU
urHu80QnkjLDBWVfVUPu/qox6r/WhQSVAduQ2WIdQfNsCEu0lQMGEbFFZ6Tcu7ArIZ2htx6foAn5
kKbIMQbISqpC/VpFPkg0I2wIc7D4bQBvShDccxXl1bZO8uFGnayMyDN9UOcXMugqPD81XF72toON
KT9j87LSCD/8rNe6DP9qClOsGtPvKq+jyNitxzAogg38e5W5TWonXkt1NH5ofZaBAXJnJV+7tMfC
Ve6OqEfBKsX3TRtrP1S9SSKPzMXZgCyqjE+unzv1pal2AyJB3VYJuxZNIdYkoprQRNKyMrd5qeqv
QWy00PuI1uh3MwdxjNnaPA5bf0jaL3acGeI2mIgQWaMHhk6GBETS6AOE9Zs6KbSnciBn0iOIAiya
XZqcueowKbGw+8ist2LIgx8DykxlAyzDyMHuWu1Xwg3M9jliM9xBX1AGTrwJCv8tBeDqY5MX6nRr
J4CJiChE8kvtFT0XAYd9ZSd3ZaH6zTY3ExPHQgamE99Bn/nYMHzA94FPLNlVTLwEUvsoNp7mRJnD
lzmych5GHMcTJrGcznrcauKZhT98gZDmP7J2k7iWN5YVPyt5mbPcOIjByRQo1V+1KtovJtxQBOSW
G38hkCbKrid1IBvGbyqLCHbo7oqndkn2quo+FEmE1NaKDlY7SENQr+woolfBehj9wvraF32kfgDd
rjUvWTmpj0QotvcQYikeDYor5mvWofy+n80uvVSy0i0uTB906ZpaUPWxbPskJT5OcX71k+8Wl3hi
umrnxp0e3ZShpn5RQtUMduUUp8oOTVDwagyaRuqu07jDZeZWZueBdiNeO2TH6Gy1qIrjmyDH3nQl
cPi+EKHZWGDPhf45Vjmwo1V30KPzspPjd0U2iXOtTVM235QdoYheAyZU2ThDYBRrC7dDv3b9KbQI
Ay4a4yHzlVDzkqrBUqMms3A2mTMMHdYB261umwwB7wrWWk82kgsnbeXb2TSu4WTNH9KZktrXWm3U
r47lB8kzYqdEu04bxcL6LkKW/CowDekr0Vp9DVUU1ilrSa9vSU8v9QCA+2xphBpEE+x9g6C8z6k2
Jt/LvtJfLCT8/lZoCikSMSYM1gak6MhuIUP1oA5nI6gefQXXyVOaGLX7EiRlhAcx5XWFu89RhEhG
Q3809FkVaz32RXyt+QTWrTgVoeZUVcIfodCadeiRH4tbKa+LOL8P8PimL5BJDX2XuKkz39gBgrHn
sC0LH3YRlErWtD7NvIQ2ocNExFa5dsOa1IG2jxV1V5Oo53whmSG01nHbd1dCCcbhUgBINzcuAXzN
BkEOBF8X62VykROsWPyq6fZPnJn67NsQ2vihyAmrf4zJAPaZGVWZm0gB3r4qZ6Vik1BmlvmJZUNG
7EH9Vd0PrFZNc0G4XDBelbyjxjqa2tinKDe2oBx16Vl70UmeiD4qTqdqTHYsJF6EW6HeyT5//5ho
AHM/ZsBcxaUGK5opnTnkNm+c3s6zJ0cliiMk1AI0NMs3caO3dTgMyVVT1m56EQTSBtvPjiBoJOI8
U7/k4KjbZO22c+Zi45sNrf/aunT1vwEPboLHqC+z5ocxOtjPzMgPzTvgnc6rKKC/SXBYS+Yrsg10
0rE2zZcTwPpo42MkFDvfAriPYsCCXdStITVE1Sd2RhXTuFTy3obIBfz5SeAm0e6hmNnqi9UlTfBx
5E53u6mvhvS+FnOlbWkvhv0uDiYjXDsGJpvB0sX0OPVGTlKCyOLqO93WNsDRO4nu0oz0Sr1UFYe4
lyLv7JGqErmdZhNNzecynKnJ6VoMtpDArPkaTtzgXOQg9qLVqLk58P+GlIwVi4TaX9RTrxue5kRa
ed9M9cASVA488zVWEV5M4MVdrnzNskQZiFWrgmGrqIxwI3Q4cFvOlal2m2iRVC23Y4YhtFdjfYsM
Jc4xyM36+BA0SqJ/6okkuKvIRLdvcPpa7Y/SVfvhTgRTQbUFirLWfIRPymTKmkHH6KDYpfZg59j+
dmor3G/EfasN5r+BIB1hla4OeqiTzDY+T1REFSUuBExz35qIxWlx3qrfJAxV+VwVASp5iO/T89u+
/Y/Euf9vytv78jX/2Navr+3tt/J/gPxW6l/+r1jiwDa/DqOyfn2vvJX//9/CW0P8ZWJxBzOBQI6j
nCym/bbNG/pfsiEh9ZrSGW85VLv/ziQ00NbKwhQnII4l1Dv4Q3/rbuXfx1xXZZ1AHl0IOXzTPqM6
/lvEgWAZZfQ///5eELug29C/orLscDBHhQieiCP0/ukH+3avNX7EqtJLRSd8/ErD+psU2AKdtPtY
m32PV6TWbtxS+N8HRPfYm4VWYzexfGltbPQL0qfK51gbB3SuwAS/FaZVfm74LHUrJF92u6nitqzX
gPPDfJvrfNK2727335f1/jL2+wLyKjgtAybgfiHnQEW0fxV1abNhqlGRmczqdR3VfIsbINHxLCqv
sIMNxIo1rscvfz4sGiyUWJKkx9dgf1h3LE2EUsS+TAHWd0FQcYLtDHLsPM5XZd/fDjW2qNNj7p+N
f1/q+zEX9ZtxHOC8tHJMFd+bX5qEpPBFqSr9TNtYl3/TPwfj3yNxN1HgopFh3i4Oxmod2Rw2YlLr
NcMk3IjaVI/XNQkrTmi98tROrrgm3xbaZ0GicLdSVNJ1ZiDamzEKrGtFKcwLh4YXbVjkFNGqxJpJ
WmvUJXzKdO2bamaKCbl47rqVn7rFQ2k0LGKlxkLsnb5rb6/Z8moQxmAgRPGDFHtZPZSQZ50uCs7g
piGHYIztCGtyONjAizQO5AQPU9KrcA+2u3BOFbEiv3L+TAiEHe2GwUyv56HXbn0/n4dtrXUjJE5c
i6+hmHhjEg7Nw0axFZ+MNUpR3UpLS2llfrtEXV6tSPTkEpetzzG5k31bpywIzOHYbF4M8n65ASfR
DXlucEtBv7Mnkre2kXc5kvcb7w9m+fTtMQzKUG1oF/maRyMwQFFUGmlINSoTrxOZYyNgarioV8iP
ix5XSTdWntMViqfN8/hLjHDD1yGDaJtwEAOpxq1r/GKzNiurgWwPZ9XqCsHJve6Lal0avT8S1UeU
1w359SN/eTbm7TpragIfjSq2ADsLQ4oh+L5pG8qOIc91MlrAXGwA4o94ha9AOY+bWMv1/mrIYx86
8Tyam5wqWEk0cza+5KZNYTDR9azFm9k9pnU3P8alMJ/CuAhxjWt21TygjyUysyVV4TEDxHgZjv3U
b825Geaf5pxlwErHGE9vabvjeDcmGfkH5qBEFTumZnosnIIyRGhNLvO6aX1kHGxVTYjmcY3qthWZ
vcIqCxy462rS9IgeTi87sqxhiAcRGoNE1eetrHfrW7INdajX1gBHuenp9iBwxJk9KObwRKmgvtLV
KMt2/ClmSOrXOo6ilnTB1TSbzUfLYgu6bvxA/xX6o9Tsid54LSJsBF4V62yK26TvvoH8GT6VWjGI
dRfxoFP2UziW44LmPG5HM14rmuECDumr+jrjqeFDwyY0bfywHPxdUqkR7fXaopTTFdXnRq7PfVRh
SQC/XT5bcv1GI85STjR9/b1odBZ4R671vlz1G7n+E63bfvzPbDKrpK1A8s6u4m7KoLQ2IxkgMpYv
ZGMkaQAkSDUqG1LDStynKM5mcWb5WyDRWJWQpNK3sbGcoLG0DFm9f9e8QUWssxlHSzPr9n1uACSO
p97LnNZlFYpuAOHyUdL1XygUPZ+sPm+uLQybtQs8on+c5umCVOnN6dVF1kb3Vkp+kwNIFQQz9C9n
2aH958ZEjc0Vk4bKxTsJSVLm2z0x3+5P2nKs4/jFbZvkDXz7Df+79/oPufn57/demx/dt59F/X7z
Jf/A35HQtvmXhC9KyR2RuHwV+Mj93n0prv4X8mlZ7gbMKKVk/Kf/ioT+C5InocY4hejovknj/8v1
ZP6F8YUuAK1pi7f5T/Zeb96Lf6YN7W/MWPwqKvyU2x17iSlVxqILE31WNnNSIOROnox2WNfZr9wU
F+noXhb5rku/keOY2jeO3W80i3PniDofeNBY6btQrzfqOF2+u31H9lLcrHeTWf4q+hv4EFxms5S6
yZ7OuxcsLUicrOT87FSnXPcjeoehIUOqCYGnRxaY9tPjyW3u/oA4HaT9S94JGjiq/EHvBvRnEfeQ
v6xNNFOnWFVWbmZ3rTVbPv6ApIR1ZAi2pkOu2M3agkwYrggLUhA6k0xKEGLT56sxqNK7bp4iTksB
na2V2plNzHm1UT5oVdi+UJ2nJJsnMT58qVuDLg4e/XM5kui1CvpwfgnxcX9VODsGO9+dptLrHWeI
P+bkQGmbTDfnmrT3qPK38kos2C8d3GTCH81wZw1qzb7FrSPnyqjk00wpu/TkuOjtI8geW1sXOLS3
IGt6cwcQKtjR3IkRLCpdKkgfCrttmAUQQIrSsK6qgp7wLqokjWjs8viFVrxhrHQRapaXxzlsg7Qf
ui+V4BOyipsq3JZYl2WWlJ42Hj5+q/CiRJC4m5uji7PW9SGcukFAeTXUMkg3MUwk4tBCWvFr4U/z
D8eH9rJC3Fi5V0lQ4hmNMjpGq5iMo8TLg2G6b4gHKzcWMhEgSUYMInxW0sJaQVXI2k1Qu4O/ykMF
jV+nKKaFazg1n7u5qqf1WDjWJ6ytuVgP6aC1F4FaYg9V9H4+N5sOJxN+fhkUjRoedffiJDAbo+jV
ZDA2TmirHywCxMpVoZAAu/YJc7iM57C7CpWaOJyhpBW6PjOXD0ZHBqsijucfVhtbTvV3U7nRgxKP
nKVtitqupjVO9iZFJl0pEzs/JX9qizwoPH8kMXg12gQ2bE+P/+ZCerekwBbjE4TggKMjvjmOnPs/
gI6kwq4pARMUDcZTRw3xAeg9Fu0uq2+6vssvXeqkW1+LXJwWkXOjoBQDe5AhjEvDwAv79hyZe78H
DO7MlIpZfhE0IRg1S5GfrVhlNKmwzUKQPrdwkwi/Mq36+fSVHx0FWxZhtbS1kVbvXzhoGsx0XQQt
yRjz6ylCmZ76s3HmQ7/oksqLoXXuIlzSkTxLVdH+MOROtpB7uJiySJwHt3fMR2RG4lUTxNtSZrtz
J/cza7LwShE06xYj1ZnleX+vcfgL+Gq9n2I+u3sRRTDo+7AbrubSUqjdi6+4+zr232VVbskhmH5O
uRXRelCLvw3Y/23FYLFaH9yBxQyj1a3O5PFp3jBqvwAmkSrctAA6sOUDZiP3MkBFEFdTfkYruvgs
vY2rs7XS0KdpfA0W4yo5iUqBUFTaPlWw9UXmr8PQ7B7ssUmv7Mmwvp+eUAvxzu8bDXXXldp5ptTy
cB/B1Pb12VI93a2TjcJ64jVqqT+HqaXCCCHUywQI96Evlf5u1szxlU6W/ZFErrE9s6Ydzm3UjsiI
MMAKikJUfPYeORK3sst52716SO3volDqe3oW5xQH+7KXt+vlDcULAyYI2fZSmjc4hWYQeKZ5sVDj
J2Tt82WejPaTGc7uaiqY4UAOUv+MpOLw2gQ7KcTNyI3xFi8B9B0p20kqo3zJzuEDG3bJZu6j/sy6
bHKH9pZFZAQmThWKcJr830UpoygCc+Jxqp6wm3A7ZmO1A+NT32RanH45PW8O56lQqerJYhTrA1ql
/Yc1k5REFQJ6EiEyw23uDsUnZcy7FaEfAkxcEN+cHu/Ypdns0uBvw35FPrQ/njKOZk4WsOoBn6h2
Zq+QGIDp16NAEZ4ZamGDMFmWpe6WjyumQFmzlL/l3ecttK26VJPA2rRVQwwhJmKobgJqyHd2TOJx
ElWcsgroiYzFrEg+G2IxXJSjHhTrlu3R934Y0+9pX9EJyexSbTeUUMaHgTCzDlFJq4rbMbInut+D
QtTt6Rv1po58Nwn49UQ2UOK0+DZj/V+ao7S5m7s8mfRNZ3Xq12EeYxmJbDbPdd4hbWymHADGjPPV
2EXjaATrJHDElWbHA00g+Aj1CnIi2WQEzLjfMooszlYkPtkp2WiIp6ZJKbpbnJ+FN4MdzFe+NkFd
P30Ri6ctrwHmLhonQFiUjJeKwi5oBTC5WN/AfRo9A60DqTDxuFUN+JN/PBQiTIgI0l5IqXkxkZPE
HYnJi4yNNhnODcQUB1pMPV3bqOMeTw+1WHrkVclyI8sOdTkCNRavZ16FTVJbfK1FG2q7WRPzB9CV
DRvMuG42Wq76TyYFxg+nR10sPW+jsswBXmD1AdOwmM2Q1YcG2QHy/zpob92udMFgzqF3epTF9/r3
KDgmZb2ChWe5HhA+NWTliMkgbfP0xuo762dhxRYc9dYJr4iLq7bEbMw3eSfcp66akjML7JHxXeaM
9FdI1sBygSVoVW9AurH2BPlNXRvXKNiugN/eVVb0mnWiI+bI/sQn5sfp616sg/K6edUEpXH8Fqhf
F+tSWcEDaIbJ3MjQx0uNA8qG/tXsmVlXXFBPMs9c59vWdv/1BnNGo4UOG0d+SJz7i1PRIQityswg
QjJqHuOq8vM1GOz6UzbPhL93Vkz5lZIe8ey2GNmPj+DS2kzXZPY3qfTgDgm5Iqio1uyVQRf8it72
TBBrDckwChoNakjjRvmVBhrOvB4D/Oo7KucVUpCWXskq0WJn+OPZA2xZou5dKgQoxRYXRS40QB3g
CZuEwtaNWxjpR5GF0GybLEhBV2nOxsX2gVYCPp8dCSs8swosd7w8R+oA0rTKiYLHuPy++FEkIt2m
121MCckfjUirelO67QSIV0OJdVlZ2pCusraixazb0RStLaPPnyvCt4czS/jhG0sNB+C4rAZwXzR9
/xETqkXPFP7wRlrx106V/0LveQ5wv5hISACRW9I8pirz5rtYZhbZJp6nnGbsRk1in34O8X4/AJRq
o+dAOBfbjO/IQ5RT2l+lLVYcr0koSu4GZP+/LIAKX2zNxTMPc2kuaSKQV7UCVNJch+4cNVsIxrlO
KYfcj7Wg0fDSJAkwMByToI3r2B3y3dy00+vpt1Hbv3VvFwV6gQdo0YMEuru4dW7gF2UOym+DSmLb
BDrb2hi9idZl1g+6VaO6GlmlHuGT8nPRYXW7tohHFxZrNG6audTXIsrND8JRkufTP23/kyYVl1Sa
pDVa/jg+N3IhebepcBWe9ZTUcPrsqPL61jFQRlDJ+eAEmvnp9FgHd0HwcbFwlFNuw9t2cIjQAz8N
0UWDcM0Mrx98BEKw8868tAdXJE8NWOU5jUumwVIm7Iaipc7cOQDDTOMmGQcbhxlyBtOG8Hf6ghYH
fu6eHIsaJuuddLEv8zBSI0ACUjIW9oU7xGjqplW6ft1lmv3DBTC3cQyqSEU/d1u1c/UrDJL4laqE
jlEXl9sqCcSZg9rh1bOP53MOzEken5ZOO72tc0NrbK5eEdO20SSF1BqsSwdhxZnF6cxQ5mLfYIta
1fOUoaKwqDcT5Y213aT5ZdLS4zl9o/e3KPI+U6Ik5Ak1MuJvevb7sxQEa+aCqLK8OVf7h16tp0/0
lZXHeZycD30ToNdKc+PMN+3wrZWjsnlg0qrAu5ct2HrKp9DtY9ubAlzvCZpAAO8iviQQUr8IUt9Z
A5ZtVkaItNCKmvCGhbx4CK2o/tlrNUDL3jX7xzmt9D9/yJxvLBZJCsX0GRd3fs77OMmT1vYGZ3S3
ZdXO3lh3NEYRfG5O3/kjD5liPDeebTssjeU7i8+7EENm2R4YXvXCCBrrFm1qcqcWdvp8eqjD5QGT
t3zUVMA5AS/BE7NWViiL5VCNZQNXBvqsklJ+ZtbuV1DeppLD3w6HRCYmHdw7SzFB/RnA6MPRJsRI
jzXzC83T/HrMYnOm5+p291aRz9dOj9f89BUuqhq/B0dyImuUdPRNU97td6ttEyC+CIPO9ma8T1fU
0rttkFTi3spk5zoL3V2Awe0T9Y10m9lVesmeP/oW2ENVnbkN+xvTv38JxVLJ9KWsdsBuygMfHWlu
U6meUsyxfvKjsarxLgMXfGHkKGHtQi+f7UHtnsqmy88EwBx5oTE9MHXx0+l8DeRceHcjEjCc6OAU
y3NNZbyGnAG0UXRYLTpoqLbotmbShZ//zd2HxkV9EpragTk+JaqT+MDGJu3AGu5ndNXAXjP9PhSo
I6wq3jh14a7TCsT+uomM/rYehm2aWn92KPn73r/7HYuzHezvSXHGjO9gQSxs4upU8Th/X5Zwkb/z
iZ/gEGjZp6GZxl2cWePT6ftw7JWmmIXTgBMflmw5Nd7de/KIk9gdK9vzHa3aho7RPYxZ4t+2ut79
/DdDybcanAyn2MVCNYkJfDiJAJ46VYPXVqygalD8Ygc0bv7/Rlps1WclyHNq/GRMpC5JBdTaNjkW
Alo14Kz/xVByX05VENjaskXXwfzAOsJQRj/VHurGeQ1h1dgi/nfODPW2MfznWPV7qkgYHnAGuhoH
YWBqWQy1k4JR7k30kxQgzKsiboxdQFvjerLC+sJGdE93Ze4/mPbg36nBmHzJjcK67RI8vn9+5fg2
5eIsa8HL5Uuxqt7qC5YvXiB3m9atudWrEbkmgQsXp4faP8D+feGUDWXSDU5Yc/HFBwjpKNbIvnTI
aTBClsi/umrdXZNuUG8pxuVnHFiCSX9wozlqYSJH7kkw4f5LEUwdRwPUoFwLGakd6cbrQtfPEbCO
LXuS9Ym8ECoMVIn9UUajse26l6uuSQWdCBZnmyZWtgtJKF8nbFjX1Gji3elbeWypfz/o4lYiD8z0
SuPS5llr8JfMyp0RUiRU1Nog6R1ah9tGxm0mjPzOGIZzkrmjd9akHEsBRBKLFmcfsw/UQmFR5UmK
GF52nl4ShJ6cuchjixrKAI6PQIuI6luMQsB2VgqbOxunqrNzIKrv1IBUTpvgvtO38+j1AOngfIGR
/gAroYZTDgac60lCt1xXbYDkJCMY6PQoR+f/u1EW11OK2m7rhlHinmOjOtTVrWCU2yY28N4MbXd5
eryjM5PiH+gYtBoHHL1eS9XCxInq1TYFG46jTrkxBr3apWRME0+RDbeTMGh4nx722M0koBNJrUN8
FHWO/ReizdG7RYj8PPRo4a4LCqxU5RydWbfOjSInz7svnp/1SmGofPibVMketToOPGUI1TO38Nh7
JplcUpliit8ayHejNCPVrFzhPYso0lxNNtT+FTkswxdcLyJbFUZUUXGkl4BstyLJJtX7c+y2Y98L
eh/UG4GeOOw0FwtMUrN3Tjh+exg1WL2UinIj06bcxY2Cm8+Pps2o98V2FjzTrvxcmfb8Da2HOlFV
ss5BLo+8lGD+BMcGZjJPWN6xd3ckdQmL7LPc8cYB6HwXdvPWr6AM55ABztQWjsxfkBYoiaDHqiBd
F0NZql8j9ioYSg/yL31aj/hh8NA0Rfm15ku+TQtf3f7x5GVMkxKDyfGQ1Wf/8ppxUpR0YswgqmCj
x7F2BUHiXPfsyOSlCcrbQYsO5ewSB2H31jxPdep4XYN3ydGLX0ZlpGfew2MnE0ZxaXHyZQKYsPj+
Rc0YtClIPK/Ox+RTO0c1ORS6IvLV3FjztApaVXsq9Fx8U1J6a8CH56zYlLMZqJQ7bAq4p+/t0ef5
7vcsJjKZad1kaUwdwr1sn2+Vk2yY9PaX2e70e3oGyYch1owzox691+jBMEBT4aREtf9EOZIYVtgz
akWR5lbRIyBx4dne9tFR8K/LIhXO7+XxvdFnqFmKxks6jMluTo3orvJFc+eE0qKmtO1TPBvzrsrV
ek0tZJdDYlxP4dzgctKnS1TaCabYqjpXnzuygMlMSVdGJfPrTGP/6sMotAEUjbZnTpgw9bL3X2el
tDcJxGIvCyq8iDa+stXgmNO6xVp35u4vOpxvmz4+qyj6YSfi2VhiyFurJfUPDJzHdhoFSWfhIdbb
VLnjtOzcRamifR47wVrWpjCIfHqgZjet6s6anuZBiNem9r+QrOavlTgSl5UbxFs1cuL7yIoGgpcA
qZwpER17kgj2aLGwhEDWXZ5vzFRxMjTCHrIXY22RfHKp+r51pmxw7F2QnGWavxK4tzxFVWFe4UmI
eTfBg63KCGLiysV5tNWwtu1a2GvKyunioD4z7uHyjdGFlwDAmwzQfquPvVu+8zyIY9vlUONoJapt
VD6b2g5TrKhl4J1+3eUedH/7zVDQLMEYYhM46A4PmDsh8tkcFIc8e2iGTktW8dCPI7olx8g2iaHG
N12r2tlXO+nHPyNlyIkH5YlaCAImnhYE8v2Z79Je1XNs/15iRsOmKez4sabI98dlO0aR+gTa4CxV
y9ZG2ZmRGbgJpae6o52Rzy7K+f410bPxjFbg2O3UuRq+h28d1sX1OIjtXGK1bA/RZnlpx4b+rHaz
sTXKmhqXgv32lz6R1aeYxsPpB3mkaMpF0ggEIkSfn8/+/q3U20RkmUnRlOOFht9kLJsNq2m0M9TJ
/uwPQbWzrbLEoWs32z5iAazp6F3zTmubmFA3QPf+B7P0hzP95iNbI3m6Y8suFUwyenj/h7WNOaBL
6yl7kPkF7EBr9I8WesgnOiDibjTLIEN/oKU/psBQ+lVNUN+0nh3m4HocQbutMwtU9+m7dfhm85sE
B4m3M+4BH560Hho+7mR7zMriLo1bMkm6fv6piaLwxmomAgr/5zklybH32uKMSzeP1o+x1BrVejiW
PfwdL5ozcsV0M99y3PipjZpzZgV5w3ztvdd4wyRLyoSsTrnV0fdvOkSCxnUp9HmV6qRXDoLdVWmM
weOUZR3BBcRNr5Rw0L+mbZNtu9jsdkXuCEqhVfyoA8z84cB4+4mGRX2wCI0qVvANojNrz8EiLn8j
EwNZEB0a5AiL3zjkTmgK6WztgGwEofs89+G50snBt3UxyGL2+QEQhBK1mleRd/nQmbXyw699/1uT
WDM5aGRoqrvSCsdfHdf/edLnZnd6qh0sCfIHcCxhewdfhv7Q/lXGrW3GLcusFzvKDZbHqySFbjAq
xg0mw+tWmI9mU5/5PMrt0sHTxyhCtYiyir2kHQ0V7mlCDxXPsWibr4YgC1j2LHixQ7WLYDJ8Pn2N
i3Y567i8SGQIcvcCfM5cPEoT24FqK7bv2SoGlKAjgTtu3JHU0VjUv8Y+q77nhYsqoscVPRE9fEvs
0ZldzFsR5+Cq3/2IxaPOaloM6RQqntKFERmmQ2zcaO4UPMQ5Zd6VXxfl9cQ0W+ENNq76qZ0vcLD3
F47dDg/m7JDhCV30YwSQ81LB0nLhdoH9mM2uyYcj8q/zujdXGIOMHeEL7S6Ohb4ecgxJiOI7r8Zd
vYoT6Dersno+fX+PvilsBaSoBAb+sihHSzFAasObApBCXMV2+IgG4lxUwcHqJJ/hu0EWJ7mR9zQM
TMxyEWrXVcgHgwaqat51ZXeOdHRsfoKSJW8PoJQMWNl/JyZb9GOgxIqn62nob/K5JI0eGJy687NG
fRlhrv46fQdpCh95JxyXU6OLWQndk3xP322qBi2bkKn3wSY02v/D3nnsyK1lXfpdes4LejMlw2dm
pDfShEg5enPIQ/s2/7P0i/VH6aIqM5RQQD1roAd1UYXSFU0cHrP3Wt9yLyLa/hrRntXcrVOnVlVI
eCx9FWCS6zQiLcdvLDnWgZoMucqt6UTERa6CISOzhG1ty64G3JMaav7MVB8/UxK4qULDgwxP+dtc
xzgGyRbMYNIAuagELbVKmUAGJJX5EnedF29HSOw0pau2uRFqaJg+HKbh1rR69bozYL/4qVo0HbEz
Cj+H1yp5thItUGVykYnd87vCQIpRk6ah+kXTG9+QnI8/SqTPl4Tstt46c5r0eZRW2fglHS5KnONs
3hvkujw1o0Mmd1RP4snKHPUq7J2xJMPZK4nJNCz+WYYz5fypJEI1KFH9fiX7TMfYZUti+XBB2Ali
/8oEZ6T2PbGwIWDLALtePVIITOTOK3JhBc7sFuz/7bqLLhUkB9oqVBsYBrZLahkpbuqeNn33DLS4
S9eyNhJjZdduFd8qQB8hPqSZ+5AZECr6tRhEUwYcH92+x9mn7FQRefSfS/yK86om/NfRH7V20mrC
Cnm+AucnrVIxBBYYicdkwTUViatWD1ockXey7RwJOQOCO2BCaEkixhFSDPlaizPPCNTQyeyVZXdA
LyIwHQbnPtV5lWOcfW56+hBBqnqQsY3cHGecBC75qVBewL0V1siZZ9bwP8LMSsbvPeKt25pm3PcY
gpD0VRtKVZArEUm4LjLu+Qk4ETwFuxRhtmttc0GKzKqs/XGkKL6qNcVOgqZzWbPF1Pb3GiF8FO7y
zmlWdWuxY9cz4eg+BA45rx0cOiRqKkS1U4U1SU6r3YnkaC82IgVFl4YSQs6j8mMSjIGR3DvKCWbU
3FBZaCjc/EzBHlg3lE2ah5KhbvT20bXm2QzyTsUHGVcWieo15fMqt1scQLEyfaNk6pALbjjRnTBA
WflaHDo3Pfqt1pfVWAq2fwb0D8UqspepjFgbethG1+wt3Fs5ifqehmyNSVhUNSUXvdRuplpA2mr1
sRmWUTn0lyKsWnszOIrG308jtfdbtWqB+IWFHa89awQ+zsf2qGp2P6wtndNsMEd2s08aVe0XCpLZ
rFgcxy/0aPpXw2v5i+iE4LBSCqAgGJH6+d4KI/WeHpT+2aIUEPsERVeTP3Vz81DmLbFZVAJ7E+Fc
aNsrvUvUyO/qCfouR8Xku4QneEh7ym2sC0l8E5r6KA+GVhSHTKnbctsyL7p+RfxRs1JjBSoZq3JK
ZylCZSscVYsu3dYc75RGcT7PfWbdWC3JqjsbOhzfaJhZqyJ0dYj9bFGvTPg3o5+XjvN16LzIYPwN
vbpXFFuffSRRabFyJxwbQUEvB8czQLHK71Sj7VZTSaa9kKDBbnrFiBKyBVNl2NnqpLl+zobewFI6
Vsk+hln1Seh1+UkjivypVeIJDKtoCNB2Wsv77KbRQBKiHtZi5dVRPgZFMYTUqpIMvzSljGjwK2mx
oDRGvGVZHh7sMdN3JIMrmNg8YwYmc+iyPPkyTghpfC3L05fYUpOJeNasYQK2rOYLkOz6IUKLrAXS
teWLJnNb28EunpxlYujsIOuy+BFUuf2opyBWNqTGjCSDDUkxfqJiYIyrfjStbD0lsX47JmE/bvko
Qu46MdTua9KIXAdchTDWL1JcrRdJNClyHy6OXNpunMpBcY30Hb02hFOmTyGO6ZrUULytUZ4lG9wp
FdFCclQPS7El920qZsqW+1I/12Y2d9CIqkLz+1yRCcd7dp9+avfqtHIASuPPJzwZY3EC9RMEnJXZ
eJKl87kf2+jJtBa63tzGYRjUfYfPZhpVhdpUaufqvopJggxqlBfWLiscONgpmbUBmvis22m5bTzp
St+F27qym2LfOn0HDQ+ph+cjmgj55xBFzqZTwyK50O1R2cZxq/4gHx5XlTmqGTRtqxga303ZDgRd
aw7hYyaVtlyiSsmXzW2HClUi4bf4BnrmkcoIckkMQTM+eWKPjOfMrGm+DeyD1R1xwFXyaGABLL7J
LB2GVe2OCagYu60vtM4btpGd2I+q8OYXE0ycsWYGNWdicMPk2TbAJFGmQHt+zCT+jXVmlmX6JVRY
dXxNx0xKc9jreIVdTp3K0AhqzdCLeYHjxMprr7RewSGcc+kqh18HlkuPk89oncjeLtIhu2NoD9WK
bAeNO02Ur41pdt3e6MLqFXQbUcb4LOfSl8CmmDs86c3GIQFvUPnQFKXGxOsN5mZAU2CtEaDRSc2A
ZxNHMdnTc1JI7UkxwpBs8SRjnsARX726iRddmknW6H6ZFSztsMTMhwiL+otozZ7zmjGyY1La3ugD
SYVIBnj342dIdFoUVODaHguUC/pKVL32QxG9/D4Y8/QJt+jAhyeATjlh47BlKCenB95tglmIFbW+
mBuqaJsyrKZomztJvreslt9sLEvzhlN0/ll3Yv3YWKU+rqapquSj0aTJlSxnUp68ahbHlj8VkiBS
Y/JW9Tj7EhukGgawf4CFT1NPCpDtpv13XRtYrCM1tC8Jiqg/d1XTKf6oahlhxJPEfulWo3UhS6+V
+ySZBajJOlPcAOCZTsu/Gx24nCAoXe5/tpoNzgbz1ozL8R6K3USQMoHZ9bGfzQFL/kCIJtu4znOo
ojOufaTSlWAlHUjAhiFQxmS4WloY2Eo/vWayLGu2NgWpez3v5UoBfOr5ToVjFqNtDlBCpOMh1Jsh
GIziu9GT8RrUwlSuciNOsxVSCJALNt7OhCHEakMBod/GssoucrcW7kb1hvRTxfcog75TctpCTd3N
AONN5cVtIYL5lozbV+JLRyuAL6VYa1up3UNZGZX0G0XF2qYhHXotR1hIRk72dc/9+kWh69u0An/2
pRidSF0nRQ492nSLkJrtiEdlVduOawWFgHnD4u/MByMFHbNKQQtfNByXjsi2ymylSse8y5PMp8Y0
w2izTJ66yFK2x6bQWUoGvc6xRfUVy3cVzpVE/6cAggjHuhRro4rGCzd11XALfWxBYgyR1vnM/GO2
0gCJr0VRETJoxwmMuGLsfriqYEdESEFx5aFGt/yo6REf51Nqq/hOXAW2cuIRSgxFognZEJHh4Ich
VRpfE1bUBfjVMnjINhOn79FplBt6NLa50lFjgpLwJr1anzlJ/HaOQCdNDZGDBCgi9zRa0IFZ0fRj
7q1MPZfBoKbdHR8F+8ZyEvs/X8pYTqzvT7TLtXDkY52iRXyqgx/qjnqNG8ET6chTD7JEZN8zhXzm
FTV885jmuhf5SafalxZbrnlty+FeUQssJK3RshFOtKb/rPC/H/KoyA6e2hXuygQEPvByreZFd4bS
WIWWTKOtKnrzNZmpUJGqFYZyQz9PP7pAp9NF4N4M68hRmzv0E/rtIt98baNemQNtzqtqU5RtAyO6
EON1KdP23Dv//fzLe3CXuFUajKDZT8r9IDuagR6Rx4aczPo8y8RawaH/f/PL0oMzKGU4JH2dnBC9
JMOmmzT8sulYrZqKZge7qDtv4gzw5x/297Moz/PmSidH7QqaFCpS4a346cZdTODmzp1IGJ8tBwVe
VOPbiLP44c8X/f3QrVGfofkF9Bcf2CkKyOoG2Ch5560mvB6rSXcykHvHuL7UQpAdf77W70Wv5VoO
pmzUnrzPpdbw5rCtKFKIKuUB21KJd3GmtffEmmsbKP7NNp+Q4M+1eDA5gTz/+cK/l/u4MGYJwloX
v55zUgNqMJrL1ik8ULG6+X3wWmtYYbsx7yvYgyuS1MuHGHjVCxEl2nasLP3pz9f/vYjC9bHOcugn
U5U57f2Dky5JXGyaeis5tORX0oRsfReHzZZ611ljyIcXo5DsLuR0/BsnbzkLZdTn5IOveviNmwzi
XwQoqZQ3ytSGZ/oLHwxZtET/vdYyut7+ou00YU3jFy3DsL3Q3BzyauvktzmbM467XZrz40LA/fPr
/ODDR9WB5wWQCV7o046tyObZHmM95JNMnAtTLe1LTYvyM/PsB6OVIxdkeEJwHVrDy7O/ebaBMrQ7
6324Amo2+V7MkrNAcOPLZJjtZREpoi1J4xOnGIobuz8/4u9eBouP5M3VT4ZMpjB155UVroAzpcc2
d1sn6EspHoA7X+qi0IIyF/V+amPnvi7y4lvmzHpg4zg4NJoXX1itONeO/+iF0JEDBkPbbDFgvX8h
dWIlTbnQItLGc1nZqmw3YhB4ChtNhoGpV9aVKImSWJU6W7sz72OZzE8WPWc5piymT+C3P1sbb34N
QSbLEEo1XC3uma1md+be1GYtqGvTurK9DvC4FqZH6j2xCXVzNo5tZ8d/K0ukR0OldWHRw9incfX+
DQx2yBlUp4Ju6IPzJPKiI/4s6X81Jv8/veh/IS1787P/ho7cdkn5/VUBEPa//6d7CzH6+e/9SzHS
jH8o1FKqxeiDMAKnz38oRpr9D2wCxDkMAf4LbaT/Uox0MEZ065e+ElpzRCX/gUhq6j90ZnEQw1AG
+PNXGKP38+GSkQH6Cq0KTcQFfqUvM9ebUTqKcOoZhteRCtMmsFtpKH6jl1Sw+ZfW9ag0j2reaOew
QSedll/XJaBlsVEshpzTOb8o+0rANr+Oo7WpVVe91fpxIUu/GS7tpPhu5vqaTX7ue0b28uYXuvn1
Bb6lTZ5IlX5eeukk2ti7QEjRW3z/yBQ7RE4V9rpPDJhraS36deqV88ZJJCxsW297n25kC/hZIxI4
Hw127ITmDUPAv6BHmzO3o7+bJ37ezqJT5o6wUSw5uu9vZ9DayDan+Jp+Vqz7JCHpOTpDk4LdMC/H
jhQzY+vr5ZxzYKsaYOxpIUIRaF7OkYGDbrkA7KCsB3++sQ9GBi0NZBUoYol4O1XElR72inH2jnHa
gYo2iYlsVmbfFI8TZNxpjfuuFheRTp3zzGL5fu/z64VQiWLyXEAtzunJxJpcTLJVdK0yCL5UVld9
GSvPXoX6mBxyrdCe+8JybhRPVE+qnZ6zii2//n+n7X+vjkR9eeJlx3eyRy/I67Ot1jsih4mfEnuU
X3TKO5tI6tH2zy/4/abg3yu5+Cb5CPA8na5ORhzToVfCYxgb6qOrtWIHMF87c5GPHscCrEM22BLL
caox7CuqbVFoHKPQxCFkRuMj0D9shkLKx79/nJ+ifuRvdElPddp5r1vIwLPrjqXuQWAGunbIbTiz
xfnocdDXMF9pziKzXwbtm+mqy6xMpxx9XdIQFb6w4mKvmsK8Syt5Tlvx0c+DpBE64uKC/20LXg1D
qIVJds05s1v3MkYeVUQdESt//9o4h3NUY5fAMy1fw5snkt5AVkSW8LKy+SEt6uiyhdd/bjOy2FdO
RjXbMzaGfM3s6U/lmal0m34ukmsNZEDjJ5C/6JM5oke54RbxAyRGeU98rqWuyhEfz7pN3cINmpqe
57bvVbojf/3UiO35vpCuLDC+k6cm7pq8n9w9trIkdsNom10cpWL954sse/nThwb/Si9YRxmOo/X9
q2WTydQtiIXW+9pPKT34XVU+x3n2ZfSav9po/fyYbayeqF7w5ZGtebL7daRVwCIaj0OYRXunC6eV
akTWubXi/Yb211XwftDvWrJ+2Nu9f6K0jPFJ5Dqcql4/INWm0NzU8YrRVRFmqLaBCDEuEQtDZIge
ptaLZQMobEwUBGMo3L103OmpFync+hRsnt+oDcBRJU3vKC+WZ6ae5WZOXj+TOCOao/MC1Tl5/Wan
1wJRz5HegXI9V339xY6s2m8m0/NpYqs7dVCtuz//5B+sHe+uuSy2b78m0kO6VFJSQkykBrVU4MT2
sYcVISb9waihEpbY/vtAs/Lp0m5t5YxM7INZA1AN/mlO70TonlYnuhrIBLPK0QnluO5JZ7ka4zg5
M9hOtGi/xgEqCoxUaIAR2yx38eYx24qGainVI5sKw1h3hAp1q3RUrUdtolPmq7Ukp6UwCrcPZqN0
UaPZbrk2U1WJVgWFRYJoyV7LznzUJ2qtX7fFBwdA0Ub0Sanv/W3Nms5mRZhHyDcuEYpVfEcWfP6l
ikHezFmTPAljKFda2xqE49BgfhlLC4Zx0if8N8+76U2l3DaoyP2ys+bLvICo+efx8XNfeTooUcHC
FuQrorBzMkCIGPEGguCOHSGuByeudI5hWd8f2r41d5U1Jvd0eqtPdjlWF00zJM9GKx2Kk4KWvJ+z
l1/bUaPvqRNnh7JQ6oc/399Hw4esZ2I82RhjZT65PRQGLRUv9ajQpti2pQdUK3O7v5JV/fyZYOgS
mwVQhl/rdBGNJo1+TdQfixpW90pIM34s1NT2k5mcik2ZjsWZVfujLfdyCOWJGLAY4pdl/c14red+
0OioHUe1kxeazHT686n5ubEH/WbAMeD5ymSOnweH3EHazxNIFEvt70EA/qVE/9fDL9p8Kt6oJpEK
v7+VrEor4lebYx4p9hoh/Q9VH/MzssyTWsi/F2EDiUp0AXacHjFkqRthFrfHAhd/MLikv8ZN22wp
ULIJE7OzN8swozQLd0YfJuQCYE+rxO8mTyrBTKTqumyac/6iDxYP6okLAMFglcDp9v7JG9kQzqQ0
xwEsa4DX6FM9d98HV/0S4lrGJLJtHePcgvXBeIYd+dOpTSEG0/T7a2a1a5OWU+MLNFNfqRvhh6kJ
tFTzpF+ZGu+hHnhs/XLM52ekNUfH6G4tpMVSqz5Hyx7kr78vBM2MQQY/PILlUP12IM4GYDNPlkdv
jpo9A71ceZPlnHnq3x8aE5zJOvRzR0DF7/1FlDJqUOMIvPB6/JioSYtWpzon6v/gIosolsHlIo9E
+f7+IhV4skJYwxEIVPPVGOzsMFtZfeZJft9u46NYfEM67gHoKyf7jVLxKliww1Gqg35fyxkNAVFq
EQBaqyj+fvXglELLhYoHcmVAQe+faLLVlGit5ujky5EWX1h0G49W8mS0Iz2hgUybQK9T45HefrdX
ENdd2HFdf7I6jr7CVoUZKE7vYYuVYyv8QU5Ztl76R+eoTr/VLnjfFPWoylMyYbL+bQqxLDRAIa3k
oS9JDkqU2QKxaKbX1AKTMnBbKyHL0vMKw7eHVuGfcpp2EeFn52hHp4NguRNODguelTIORpL3rywz
xtyNxXS0qaUG7Evp3qqJeuaH+eAiOP0XjxrTGUWsk7365CK7llF3HEpedG5p6bU5lenxzx/mb0sE
j7IYDjzMfnyf9mmCJTUozes9cbSLxsy3hJ44h2TwjE1COKGPWMHZkgd125R9fFNag/IdT5F30KWt
fjpzI8uH83aHcHIj3skCkThRZOuVPCYmqe8sI+WN0IfuhnSrK6GY9lpEU/xYLVqFqfQOOaa69eSO
2s6xI52YMh3+wplJ63RTe3pHJx/GOM0JcWvNcR4UVVAh0r6FeZvfDuTS+2HmpL7UTGudZTFEqFr8
7Wy2XF3HEepScwSleuqM7srE7RKrPToFxDVXkDuWtFZxZqL56BGXKQZcDnh27xQjBUXcrGYUGNFU
44S0TdhsKqebOdU2blHFL2KM6i2Mq2Lbxsk5H+Zvy/XyiCBjmLFBJrJvP/nJcwUotyfRf7SuSgjK
oOuXRTvN91Bji72bONYlIjb0XJifRzL6XBh1/pQY0XerLxsHHcCA5s4g4OucFvzDO8MiuuCXsbWx
XXn/gaNAlBYJnpxnIu8C1Tnb+qQ37ToIU+WFyQ6RFQeRvVeaamCXSwtNZKSLheldlendZVXU4vXM
93F6rFteFnsaY0mAXxA0J3OO7Au3sg15lAC4UT5XcftJQ2PmBoaboCVmsMpdhcBTrBHEEJSSVLLU
VqhBh3sNwVpGmnDiVQHBeMjQlbDrtmkyQQ1T4Kv0B7NAG3Dmjpef7/SLZr5mplxihuwl3entos9q
olaEDx7JXIvmtZHB2QvgbrnaiswvVDU5AjCKHRF9waBxHeW6GwZ0xCRCaf32z/fy0VxKwYM3CL4B
rOLJ79nk3RjZfQ08Xcyobjp12NooYM+htT6cTVFcLME/DjsR237/yLlrlKmeLI9slBW676L5klUA
7NcQW5V9KSq0ir0N3j2Y6WoXq7wprKOdw+xBgpj9dVGVMbMQK9ivwAteDqzvb8eVTaTPLvQBNJwE
L5r5bY+w6jPO/eH+r1+wR8caUT7TCf85+ZSdOITqmitX1eSMe5xkhJxkQjljj1tu92RAUYPEqW8y
JVJQO9l7OezQw053r+qmM3dhOKLQo5h8m2U16Suo5M5ZGn6fHQFIku6lsRkDtXy61ytnXPBsNsjp
1dsXtamlGczlgMxrIEyQLFE1ashyijoxMAsN07eyD+W5kG7mm9OnZmdGHwoBC+dmj97J+x+R01Q8
dl19hfR2jlFk9iTSGqkiX8Zm9l4s4i8ewbTSn4gztmBfTbMfsCMIIdubkYIW1qiIZKGrtKDz7pMf
WAp/DmOvI6EzmrOtrlWz8owSFFkX1hr1gEAIY6rXSV5qh/4NPdVcEN+t23I8anOd3YvUEl9pE5gy
QE1R1EE7u1gbnLk0i5U5KnG/tgpH+dKVXXbbJ00mCFCoxVfZqtGxGsbpq2W3EXBVkbca0Va5sxsn
azL2qIzG9kraPbmwgvygrxMSbCWQlEjTVWUU3V1rajjcvZxzBhhGPQTQ50Qdhj9dz745JdmnPoFT
yh1t4Ar0qN6WHGzZyuyztBo+1cQmI1vRFdRpqE5zsXJ6w/iMH5c4pV4hVNaP5tm9ZkJF6cfF9Syo
VLXsDmPqkbfljUa3A34hGs2P05ikh0mgLqr8UfNadevVnlavB4KQq2QlybVIvspMJdOwjVg9cAGZ
rCMcPKdyY2SuMgWV17jFtuirjMyIntwOwmcT18kj8LKqTZ6hgoF614ACt64Iw45nf/LGZNyEEMDH
Gw+C9dYIW/44yiPZ7Voj1H6UaaLCbDJIRyYEOytn3BUREk51mYzRAw9F5IduMx8LQ5BSwlZOoOgn
BAOfsp2P/IAZcgI4zHyajzIdckpcppk96L3VdKslkhYyZ1ixAw8H6rG+mG0L7Z6MptTv6YeFq9mL
mlvSTlkudTvXb3Fr6trRbEeHyS/s7SIorFaDuN12XbMDDDt/ytI2cgOpx8SPKHFRknCtS9qSS/Zo
62Nm1r4T/xhxDFLGz1Wn5/Nhsaoo28gMm6+VjW/qKJKpLBCUYcwAQi2re5mjeF5NqLhNXxqppgV2
olk3ZDpnd9EsGEHqlIvW70TtAp72RscLqsarohUtUka1F9atGhitizp9sAyA0Ww9tYjar9HrKMsp
sAZ4mnMKCIM2eevIC4tmHReKaUB+7tKOvIM0egXPLNVNZJTOfWVP44Mx6XaxMZM07jf0wQgQGYkG
eCDl3GU1VDNkmpxdwSWGQ38L/wcdfcdyX6yT0dO/2dlYa5um93SSS5P+AkhcvTXyiq906IlNjUg9
34cWf00gvND2h6FOH21n0go/7Jr4IRGldonCS7kQNindKPA1rAeFW3f2vlJK+SA7L7keZdiWfoLQ
Eu8ExaMnqbo45fUx9vJ1h2mfOSQSbYQ+G4/Gr4PPX8ka/l+LuqT4+mbB/E2wcPPavEbd6/ROq7D8
K/9qFSzzH2rXS3YSxhDOYUuJ99/EJRtBAuZzardUnWmPLomD/yYuKZr3zwL+0VAb/vt//kesoOjO
P5znOD780n/a6BFPIi7/FHm57C7/u/Ta1DkWZipVtQWQg13iZC83ZRUJYnYEzCPK70tN73zbIM+4
RsC+evNibn79nW91Ah9fCf87ix7tC2PZyr2pWZp9ZmsKoDYMaNN0ZKtm3QxzxmIxttWZE/ZHl2I9
xW3PG8T6frKyIt7ppC55KDXWbuK8TUiFs+5EE54BCLxfwX+9PKRvSJZpHfBtnRwkaVAJ8oC8FB41
XdSgHVPLL/VYu6gJzfOtNMqe//wO358V/r0gTn4DoTEc89N9X59GZoLkDcNA2eTXXuV+Toe0ucLC
Ym7AXym+FbdnIZmAh08HCUhiFKJwikD5wDE4eU7Ml0LxWiNGWmKiFOin/HtZT+EaH0+8o+/u3vdj
PRynbHJYMNp6lyAEPCAZdo6h01krqzHylVVnxbPH0WaDFGA49HBHbmY8d4FZNNZlPHXN3lOVeqdF
tnOf9jMJKtqIiZYoAdA3BUsFcdm1vKj73D3YY5V9ynWLlHudqSvIRFm1QQO1caX2TVj4Uz5qL+Hc
y6AxMudTT5FrGxuKNP2WEtI1Ri33a6iG5meTnw5r4NyQu9hkrK2yk9MlGUDy1anyb3HWp2zhnWPf
OulFonvI/evM01Yzqfe8D8fxx8TSAlEYaNybJt+5uGr8TCbKs2bG7tFyxLDWil5ubLsTSTC2zvhU
Ola7TaYmuc4GYhZyfJN7s/HkzlKLV7US+i4UBN/7ApYuooxKe23ARFIxxIjrq/g8iQ6fpq9UU0Br
q4Obb2Zr6LaKGbpIPQtcQordWeydk5oXnON6urZSlbwrkKL5FwkRIwjZH1zGWFPSoO3UbIWftHnp
8za700wgDE5ca3t3SeViU0VdpCn1L2jqFKJtCHZoS6w3KyKTlEv4Tu5KSVR2OOyev0awNP0wDrUH
glkxcbhVaCXsuIr00q6abNcXebhnL6Su9VlENLW89hBHyBzSvIluZC7CvebIucfHZ2S7rlAVLUiL
PKe4P1kbYqNNm13OGAYJuK5D3bfyfiqw3uJ2KAeN6O/COcjUij9FZABo/uyGHI373F7OZePGmFXj
QEm/fNWjtiEiTKb61z7U2AJmRdvtBgIsMKbKxvZzvXF3WpKkpMm2zbTuOlylJv2UrVol1xzQZ7rD
c/dNMgUcitEj012lOolVxGi0O6kS99ypanuRhpG9t1Ve7kwHn/LbjKWUTC6YTaUYWqxZaY43VooX
YffR3u5Tw8fnFa87TyFkxwA/gT4ZBUNfJPPKmPpht0RRPMmhr250MKnrOCqzAKB5+OzKOQ1oGtov
ilmoB5QI2RN9H0zUQuSfgZzitMDKvE1n97vUynIjy8R50Soi7nHwTg+JV0R3ZW/ZJDOY3mNYZPrg
R7a7bSM1OngyLq9Uvr4xmEJNfTTmeLEk1+FRg7RJ1WzGbxOzRVll1RB+S5IoviaOJaUB42QXHmiR
W8Vq2xfXqB15a8pa5GtMUWX7VYkBE6z1yStSduFUFzZQJtFlO7M3S8AAcRNWd03WGmIb9boQO3e0
x+K2V/U0XokOC+630suHfGP0i5etnIVbbkPLTSKfc2RVXcVqG+5INPDSxyyDwOFHU65+a3uvczYT
FrdpHSWaCj3QrTK8kxb2bPZBY+YGISGon2eh2HI16rPjbDBhdXKlhJk5HOykdlrfjtwbVRY7J6U+
A0XOxCbYkA89sGGelHRXWtzsq+tM3UPSV2a2sjBiO2sSZcwr151bwPmTWQyH2BrC6lCiRXgukU31
aFyN8bVAB0RsutlaIhB6O37t4F7P265sjaehCz3nkDmx/FHU7UQ9qIiNhxQBuBWUha0gTi30Od43
ipKZq8IheuMiTg1NoqE18rsmojOsJLigCTfdqhgRfeARZMO18tJSKX5NEYYaFHLhikNjuOn7MAoa
z6nxkg2HyI03IkR2i8MlfDI4DnZBkaY/zHiag76OgTwIr84DhtPIH6xdxzeVSm4jyzg0pRviyvTU
C6WjeR7yPvZKr3xPLQc3r6nUN7JOtEDNOxJdUePvqsVNxOC/zxhelVQJ1tKyncr1ttq4VGxj76Ht
2uvGtndhya6Xa7nqBmfTto7Irojcfj11XYmB3dSudXN66pZ3BOOQFWjtEhbryIH+h7IvauciH/On
YRAvVgUnZww51grt1ehJepbmFu/MpWbXj64a94+sQ1sx2TvVRn1uN3j7c0FYMUBItuX6QEhU1JFc
WW1n3VKoEM1PGY5gvEoY3WtQf3nSXHJgvWKV3Eqv+YESYVsZ5rWJuqzI63tO0rfUQkpMTOZ2sMni
ceLuc8fc4Bdx2K4QSu+dfk78rGzNY1+GP2JzeEgaee1oDBKvxGHeHWuHbEyyDJ6bJUjICydcuTjf
NlHb3ro146ifd44qLuJcbMNJIHJI46+j6lFQgzTnfcfGjMfc8lYkNDxVdS393MJ5iBtX+hln6zA0
Ak2Ul5Y1fkpsZwcXhHQQlDB06UD4rHM0FByRX5ueO561yzibrvHuHJqYxpIyaew365k/ITYtfiIn
da5lOxR48exjRFg0yovuykJ7cE/cz5rWzVb04wPe+AwrWlNdCTfckUvCONKLndVpm6n28Cjn06fQ
UuoAH+xhGOTaTJb2MFZlJkt0LEPvVauhUswtcdDVKhoV25/KwQ60ocE25wrcmtZEjboJ6CsrmJ30
LcAGfN9Tc6PEqXjWXPzTNXGc113i3Bi92UETAd9wmc9d7OvCzDd9lxzMpPdWKbGbvpPlDwlhL76a
lVd2o0RbMPmbbk72VE8R7MeveZV9Kw1V3GHbXU9OTN9O1w8E5PBFUfABnHbvFe7FJCLjOsUhELiD
4u24AA+flmsHnVTdGOrGkUqzUUb3eQqn7ybm4UAALQi6KoqZTjvs7+3Q00fTnFvdSetjouLiy0k7
pZzQHOu6oGzvKd2tKmtv71UWSclEn+MjvfCcNPw/1J1Xc9xadrb/i68HY+RQZd8A6BzIblJMNyjy
iETOGb/+eyDbn8XmKXZp7lwzNXNUOtImgB3WXutdz7ucO4vLKRVXftE0566CFJ7nZb9MBW9tTXL/
KgtDcCiNydi2Y3/rhdl6FL3WUenXO8SCtilNIV/TRrEhS4yZtiG8KJz1a6kdOu6s0qGb9FM29PEa
gTCt+GoUPcei6QRCcUwCq34KuCE5fQWDo63l1ej15yytY7dpw6fG0utlNQRPo86IPQM4lDpPdRc+
5FJ/Tk11h2SF1Ap3byY3rc/UJ46SIRxIXpeYYTdzV3pwN4ziUVK6jZIWJ0sZt21Y77ERGAYbYs4A
NwFXUiAFBzrdpoUppi9J6e90tVrnQ3+Tl0CcxlbGa3m4L0bpIw77taGU5zLwHkCYnxUNDWlc7Y0k
uI2ttlviSbGQxglLa7FVnHAc/tLFkL5aYaHG5sZqqnXdR6upVDGppJdUNccliINDHvhwquJoaZrh
kQ7fN4VMz9SGq66JTDsc2YIkwXyR1PKMTiV1EE3eRHGyQGy1lGPppqqT2AHj5krBJOx1EVfOSXzL
kJ0g7OrcQBhCN09yOOGELNtaGVNCQbqwTSu2xwHwm54AEglgXEAF0SvOpWlfDtJ+iljrdVXNGkEh
ssNQU85G2RwlftM21VaCdyo0zlCZll0UClCAojVsq5B/CLW0yXJwt2I1GXYqduOGpmnZESr5p2jy
ETFmty1BHRwpFv4qUHbTGtfqW/ABEE+C+keSq3dZ0JJlCztkewDsgEVgOk3DdxWetKqcbU5I8fky
FuToV0jzmN1fnZ97TtYVh1bvBUql+BCztJkq1hMmGi9DlblGHU13EyVimFnAB2IITk7dTOWy6C1p
2XTJo0YRh7+yfx5T6ZAmnDc0svBuC/qdBbmW1upU5y719Oin3BlvsBRXYy3sxip/nRuVF4Ps3bBN
LRB4xnibJ82yAB9rl7o0LaNA95eVWWAg4nd3FX4bkFr0Dc/Po+jZMQqL92Sod7TZBpw0w+iIpRJS
XKSBWPbjYDdYKvFbRIFGS0kEN3JS7zxkWsu8oYYxwQeJyA7mGUSJOFvlkx6hXsWZlpjVL+FwK62t
5ON7OrUF7b2oHTOlpW6XFdlCTspyRQ5fywBfRIUt1eLwMCXjsK19QfsLIkt8H1sVBcEIUuVYpXcT
nBqa/YTM7QOP8mCMwQ6ABL19EGlch25DfEzHav+WVbLpO3IaYDus5OZdSEuIm/vc+ea1yKzz4RuQ
Y8nfpSGY9hTDtIfO16wPY26zbnoFOKNOV4I7hsh0TBosrYWJi7FDj1xwDuhreI3FZCAZqxwmxQuW
PWjTYzLK4XvUknN0oYHoLwJOz06rIt5wJMJqGu29GExYaW2AlQ0kDWtx3IStBBEtGmRzNWUZlyZf
SuU9dvbRFlorndd9WbpZ2Ey35Hy7pd6jb63ivLlrgOHdKEacHqrYes6RGDoh9n/vXiJJnu2FDdcb
3dcdP2aO5laT7yt2wZVKD/m+qGL9DmuUaCEqrXZsMmSIuZyQSy6r0i0EoHk4QHc32B3pD2OHswRG
Sy2XqLGoD3rfGbs6lGraIszaOxWWn7qxlAsOPAWWU1e2j+EYyDsYRNKJ5EAR0QenxAdYcOE9ZBLC
X49KfunEmhcvmbHGX6okQI7hAH0cmIUfhtFWiy7qZUTCSrIX4S04AEKLXZBWdJRXWkRsYWHLGzCv
e+hfGmt/G/e9v5L9zliXqtccNK+BPxqK7y08maUvWo2reoF5H+FMeFNaUnnXA8d1x7onPEulTYBh
nh135s+ukjzMmDmHamwKY3EAFxCIRT7uNH9qz5WWzlkNI8ICs47kMnNpB5XCbaj6AuAL4HNETfJt
IjJvx72YIswyP7J6VMx8QeFd0G5BIIxje0A0H0q9W+pTHLkYQOP23NijbmK9jIldNFPHPD1dDImR
5GS8BOlQV5qn3uqxKT02ajqqtjZEwJ46NffPqTruaX1kcwXdsBEDH721HObxqpFL8zEbNYXLVuhD
JuqRDeFvvdD56QlEAwVeQyUvJSkp94UpB/jgmDNOqBMX+Vi2C40GzYVUpt4KqyttiRqqX3ctHf/U
VRaVMlIcCRQXXlO2jNPMIAUTqQ7F/sYlT2juYZKaNr4gt2VPtCQNFo00VC5WOQf/5ESRjDG5weeK
iw5kRDJs8QIrVlz570ZKP/MHNjfeSKGha8pF1PT+IaqHZ9Wc3vVwiOxRgCDUKY2A0jdQtkHhIZav
NhhSErgbPff9AagUifxuP/hj4yaTpC2HoQoWXdG2W2T/1aFozB6j+CnZBaOabMOolAgxFeXJs/S/
Bhb0yqetzFXFMFvCKcLE3WvHRZ6p9/jbro1Rq5doWbEJp0GlcYrBwiGv8fRdI2emo2kCLiSYdS69
AqF9k2tYzNH5zmEJOunYpgu9N6Xl0IBLM4oxtjVterOqgKmnDiLkKkVfjlLJyhrllnJJoJ80Vd1V
8D8WpoJCl6yNo9HwCTYujko7t+BOFqa4mcLc2LOWYV9W+EsIMTgVOQ7Um6oojkOYW5tAF5ulrw7W
trSoWthksaLHOk8h1NaAdjZtlbwVYJJcPQE4gu9kt6jNOF8NY6ku1NrXHF9UUir49Ws4Thk+JBm1
tNAUloHnw/qBg3dT5u05Qs7jGpX/0IkAjoyxjxdVOb4MTQlKUuy8RSrn1poFb6z9QR8XcmlxXHfi
Mk/JQ3SZpDyNaVYuvS6ocELHJb03lSM9vuOxJFXrcq1MXe4Y7U6Lh4kqTSwQE2nauKQp084JOZxU
Ymb6YuyBLwFcgfGUt+Om9irK8UelZ7vAZG/upzQ5RvhRHULLuzG1hPtEJXfPiiXgGDUGM6miUz4Q
aXk0vkht9kPr2AaT1D8VjRjuTSFjV5sUa9mJUbBGYic+S+zMmyIWK7fJSuPAHh85WolBD/eYZMFJ
AI2FKp8zRKG8GCtD24i11i6okg1PE/nVRa2b455EeHoTDf3ITSfK3gQPwBxmdVpkR5YWPWtNFi8K
U/I2Hg+/qAvEeqXcqL1NDt/btGmQbmVxNJZi1Yhnq9BQw46VUDo+tj0/TIyvHVlQdGgfWXuXZYKy
4zJegGUzykdgUr2DVqI8RH1mbQQPEJStThGZzahouR1FFkb2RWp6R5rVJKcuy4exjafN6MWK0ykG
s1OpCpc2hBRb2uRVDiUOYhB2cOfKh0lVjpJfiDfU50Q2JouwzCgRQNu+0gM2iUfLeJAjIYF0SvsX
XSPCFuk21o1CkpKFyH9YeiyJBI5DNg6B6+HuTbQoCE4PLssdB4XisDY9MR2idV1N6qLpUfLYUW5J
ttwRgwYsD1vrmCkqkXItvVDExWCzkcg6K0LJ3pHf6kNHcyRa2GUbk7CPILs5llnotx39vEe1Uo5V
AdDLnoxRhAAl6hsBJlGTSD8kM6zJfdL6QB8YAeBYUk/NKnYJpoRZwSBRuthRGv2hFJTazlRYSum0
nLgm9jFm8y09A0PxbETmOvKUW2U0X9KheyOW0ohxo25V9maD/dHwUy0mdRmpdbrwVIN7R12/BT7V
37gYN2UocMsrxWYjVb12y5qrDrCWmn3FGb9OI6l2izAZ10HpDwu9UOKlHxqCeBvLebwFenXQwvFR
KcdXISpbrmz9eJdNYn1WezIc+Gf4o4N8RV/IjXxTwJL3bXXoTTvtJdoWw37XylibZdAAHz0ckR6p
U3KRUkw0IogZ2iRUbaPA9ds3wdOBwbvTO/MBEfEup3V6maQxbCWNI67ydbsaymfcl0pX9vpV0YEN
NII1UYNLRnc/Ipt4KUcO0jgQ4bRm685o7/oqXDSD6cJlO+tFUgDTM5ZaRC4kFPODOVHB7fTMVaCr
OlkVhqe+ql0y4G7FH8o15mLUlps+CzfGoB2N0HqyKnEX9ZpTqPJq8qOtX6prc0rvB1XEDgbpqRi2
6zZnv7TCUy20911QzC7JDnrzNUnVZTCki5Z8iJV2W78O3SQARudJ7w0Vghqs/KjXtxmi1heaaNyq
l9xE4rSditqVSwEn2grC9Tg9Rka6nkBCaYHmJN1sAIGUKhF2VcnqzawdrZ3L1OsQDXbmchAGh5lx
i7BkaWnpQ5Gi8wurZ6zx7Jp0DMV3di9/62f43mvFkmW1VIWxee5SfVnFoJYpkBeVDLURkdd2tPQf
XtE66OYWidoyiybXisslLqdEtIFnG6T+dZnzzcDUnvy77ac/U6Uoj0Nq1etezl1OjW0v98VTryjb
VKtWOH5v1IBjPfSGje8rbpBjzaLidEN2d9/k2YqbKXPVU/ZZ06NADpwhALLETxr7+XMRVS44K6rd
oZtmxS3l0CdDYBs0fQ5t2Daplp2zmgySJSK/MHAVh0uITZpEWUDiY7ROZOj7wahXgd45JD1uFaVQ
HD8KnISqu9GYS8GKsz2v8mBp3n0DOSGW0X7LtAyGyyGMb9Ve3WG1HNNAXN/rXnI7mgHp5YG/hPQz
tx1L7pat7+99K6fSFKZ3nlgekpH0Fye60sjuVKadO+hiYWe9cvKDFoWY9TKmAr5mmM1xeJAgFdaD
HGGnMPMb9GEf0+VUmwX7hXkQ2mKX1KWbwBfUhXyTedz7W9aYNVD5s4ue9kNO+VOR+Huli176ur0d
ffSUodxs5WhyAmAkZzLrI2FA4uZe2yx0DTeqVkUiKMwZTJoIsrwbTkosk9fWwCZOTXTLgX9K9OaA
zexyEmMyCDK5NZ4+7gaifavZdVlwLsOitSuj2xVJvQhaMrFJL67CABdEVcLCDw/Kurcyh7wTMuN0
ryppApe/P3faeBckgIEjeQepqHMype4XrVIlgDXYTT2hyOwgV9plE4rrMKDZEAHZlsvtQqfTRTE9
VB5x+5yr7QP9eN1KSADlxLD5VBl+t59UP8W+5XRpP4Zg2MAJ2qi55Q5Z+NwFxomS0Q842/AMx/Yl
UbrdFJvWhmLEvcquVVAcpMh5aKzgbezGbdBZSy/Sb0crWvumx3ZJtUcKrcCtPGtpSNW518gqyL0V
OlI47Eo6MbQ4XXmW9sOchBvQA7WdC2BYUEfdwUCoHa9qHNVPDn2XvtNBYw+lvIIOcGPpwatVd4JD
4gXAIDe/+S6X8+i9kN9wOXEVMd5pSbBD13KO9fLc0pziBFq9zYr6yPn3koeW6gA4/5H4wbBK5Yb4
yTAXPmVBJ52yG6OK95XcxitPmB4pYdt9iuUfNotJMIuKJk/cm8je7ySfi7jQRsDvJspyvZn7RBqd
3N5NYXofR/3gBB55kpguuBH4V8W9S/WkjWFBD5TEeNz3EnTNxJqORYWI1axZF6yPZFOPpbHyB9U8
Juwh66Y0pB/jXBgUZ+VKJpnNaBtyYwELUEtHbjMyPmaVwYgknH0SojGamHTWtAtxrjzImtY4cVMn
5TIvhWAhVdUcApn6kkoyVeQyiddxkwR36eRFb7EiR7fJWJL2ieeeZ6X3RLcNQ/ncjaF2qxiByMMA
3VunXiy+dzB0IPFJfTvLbsLI8enTX5Zi8JYEg1etvXBW4iEHap/BdYKCUfu8v5XKFljTYKH0XqBK
ktf83W9t4smOl2bVqaR8uEZQbNwpoTU94oFp3hRpZx5pwpdyh8RRtbBCf3LrThUXQQWhnNyh8uwJ
gfjSk0pe531iDbaWeMVShxLsRNThEiiuszGI0aRLzwj7M762wmIkvFkgeJpcSeYMy5CsvVqloZCy
mFqXfnyonHmhEI+P7D5RM+y0dlCW1BNkAjvPOmteklBkrrk4JgQXgOIEWVlKpEnY2Lv+oHZyeDBH
WjXAOcr9Q5J5g+Nxdd92Wm++BigTl5pMGtSPW9U2zbZzezUZfqA+iuwe0Tdmz7Wbj2MImK3nAMAU
oljXMuI8s+VO1If1zwhxKy3BzU1I+mAh9XF536aq2NpqXnd7a4jzzTi18V2lkVkt+pCsDIlVd6rQ
hhm5ljkxtRQxJfXjsVFSlSSDitPSG8Z8eQ+g0Oo3g1AnqwInE7sRJ2NpmGWxK/MqYwGxtZW+6Kq5
dMxJui/RzutnS5ziXQgHF2XCidqQcsYthji4rPjXRWQ97gDdcoFmsXwc6mHaJApkMpkG7RrmHee/
5gMV7cOxWzTkUF3IDY3b0QJ3W4aeefByQziOOX1OttENeWFrIVzYIO+SG3nsqZllqr9Tq6Hn7Oi9
+TRBcmH3BX0lYa0ogCilaOcFanTCGfalrORySQKoxt5UT4AWTRbNPRrsQzHnYMfHsDmKnZHjVg6f
HSqlpcXbVoutO8wCLHC6bV7/nCQPAxy/rdJlafTtjVmIKdc1HV5iO8ntquutiaCf8I07vqGuJrWu
GsKCiGp6BUKctUb+5OBVsMpr02+2alygscsRGpLpAOjaLdNhiNYtFVAAkn6EGt+UK/UetxMsObVB
mRxKhlgkNP5k3eBYIECtHIWRiLEZj0PcUtaSfACwtZSu4y4McDPtA1I6jXYIqdTxdwr6sfAwHtPo
0eadjukEuTSX7X9MGZKdopWCBXpCgW2wHhBrRGIlcej4ouyxdXvcKvLEk54sPdKDJ7rxQTsOAVUu
19AHUdn8A8BpKZWUJRd+R88TpQ5su6mTNaV41Eujblb/iOEm1rpCzqKI6PG2g5BhnZHpPjhRMQYP
0CW4Hv/SDf2R8u4Q/lXldf7R/Mf8x/7KoVxSgW9+acf+91f/1/R5sopi7d//RwD3RZ/38J6903WZ
0JTxnjVhM25+/ue//foz/yPQs/6J4haaEGQgIl1EXP9foGco/wSIh4UhluKw9TWL3/pvgZ6k/VM3
yDfQEgDQBZ8D+h7rvG2C//w3EVWfqfNn6B5DqSUjz/8Tfd6sivtffZ6Gk7lBChqciQyGn36ViwZL
Uo6DMMWj5+b5gyS+VcHpt9fxN6q8iybWy7/fvFDlNb3K9jv2HoKhdak/huKLH9+GnMLUY+xcfPh+
tF+MgsvHgZ4Awgu1HBeWCyUZrRwhKcUIcuXou615XwWpE/Z7sTJXBlVsfzDAaMDgVeKXaXgNBWWR
dWe1e1TVlNToVphex/hHz1nS3keGfKVn7qIt4Ne7IM+izewm9G7yhRZyCqqSvHzgubVIeUR7xGqJ
vv7NMN6Z8DSbMQdsfuX1f1Yq8nmR8sHrsLD0nmfTF/mlILezdezk5iXYdwPvRVDKae+7Y9NNf33/
8i/7LOnPJSeN1fVMRjJoc714+YUGTsYA8OjK9aAvAzoyHvsp8RUn0wxvG6YVYvncayK3jE10X/QU
/hVl7JR/pM4EkDr/GLqE9pUFx/JC9/q7EDQPlVDExt2kc7uBqj75TeSA0waKTT/Cj++f+bNy8b/H
soA2sEqZd5fQpYaeoVLPAxOv1aL8lUZz635UXju1l89F21yj9l0u1/nZ8JHlq86UFO2Sw2LktEbg
3YOBELnhGzCT3oKe1+TKRL2cNfMosAHnfjEoN2g8Pr/BrqK8rUii4RokeV0u0a9ZM8eb0XjNxvXv
ngfdJ/1GKsZH8MU+j2S0QalCucf2FBWgG1hkV/p6aq40ZH4ZhQfBT40tli4ZupkuNjl475WRea3i
tnUVrmJzkm1KEMGf9YqxkarUQukxxpATVI510Svmk2DrA91AblACLq6sjLJdYF1zTptl25927HmY
mbOFjFaiu/NyR7WsxEolkxzWWEU2xr4oDgynrJt123qbyKgXeJ4+5rgwlJ3h+FOxhjK1EEp9KQ3t
WqIeQ91koQ3TK+1SLrxWEpfdwOVX+jFEt9+vji/z6OJHnX//N0k2uJY60uZ0G9JJaxuUkuW0jRK4
8CyukV//dih03/TpwUimyf7zUFi9g5aWGYpGunzZmMqTYpJHpRE3c79/qK+Tifc/G8gpKkxbvBM/
jxQ3JpyiHKa/p6REYJoq4jGiGFem7JeNhVfHZOVU/tVKply8utyj1jSU6oArTmeQkghxpu874Dwj
2tUCcujm+6e6HA9wLWHGbJhGHKBJl3t3FyhUbSkAudg+2maTrStfXcpav83/tEEZlgs7Pzp9KGcm
uQP94gUKkVaITd30rtShqZIibXishq66chr9shL+PRRgGGomrASFKAvXjIutxS9oakICN7oq0DFu
W70LOfHJJBNGCw7i2IrkQ0wN8ActeKsB4XZr/TBSBDqFJ1NmwV0FyZRVPk39EiM/fEV2SdWvU7V2
U+EgozyTRIJ7hFFK9GohpBrrt6Z/lqTnAYi+V2ykcVxN4k+5px1eeDSwcI31BjQ52a3wZ94UL+zb
S41Uqf39l7ycnzy3Lon6jIrB3AWK7ef5mUeqlUwej5vmk/U2xL76kqfJ4o8HIaxQFVAhNGHzD58H
iWDGNTIXRVcdU3HZVd2JwvNwBZv0N0/CIBxGtBeA4L40i6a6V9WCWvcuJSv4uDHNVkljRv/Co/C+
8BCnc4TxLg473eo1z5CjHs1JrexhhY2OOrbmlfX1ubOCHYmwSJJ0FteMePoCVkE7RDtm2fXuEMeg
6Umv3FlK1BxACuKBh9rdicdBvgIOugy+fw1qUDNnZbMGLmGCnp/mCSrP3u1qM98aVfVaQroJnSkR
KHqiLoltmrgomHit9OezEOdSAk+gjIRjl8bUmpIKWRpnvFVNQTdXCXCGe11e//k0nNt6AZLObe6X
gYpijqE4VUJHdwEuIpGWtFuJo+0aHuhyc5zfI9aWHOkz7gA/tM+zHfpex9U37WlopKkuSwrNKUfZ
v+360dzG3mjSQjukS/huMv+KIi3qPq+f8aFb01OrMJ16IKBJel/0xiJUpSvdzdK8YV7sdLBgIVBB
rTVgVl/MYF9uyU1wTriSUvukALGyeQMgZtwkFkZgICe8s6532XoCGkGHqOTXp3qgguKYY2qgNWp9
6/X773J5GvPCQINoLCbiOoWl+/mFkTDXqTDjTkceh5LhqFA0JfO5TNr+2vK9NtT8+7/FGIFk9XN6
qXVb/HBmI498OEXqqORrMffq7spmMR8an181d24QpxLO2fSrX55dWmH6haR2rdvhVgeyTx5wGxpp
O9GLzEGzEe4nRVyj2DoXongNPfnlUSX4t7SVsLBo/YKR/flRkchXJup8XBjSbPIdTLY4hSqjS+RV
HwD9vfKsX2Y9q0oWZUUEdixx27g4QEX6jJRkFFG2ReUNxkFPBb3BtmeMLxSMrkFrvmxVkmRI4Jah
FnGmKPLFHBaENEOrCRDHi4xmIY7oYLJ2ajd6U3fnGqUlx1mfrLzIN5ffz9UvO/Ovkef4h9crgvb9
/FYTAXVsVVuxq48GMiih2Fct9sdTEbzQZbHOcvhJ34/45VxjREJVg5iEHZLGvs8jhko9zNAFUG6g
lG3RiONllSCR/X6Ui9miz7dEnRCAJQjxQLlEV6QI1SEnToVLQkRT9qkZJvV5YOsvb0Yk5sKf3RkZ
DoqmyoUEzhLwDvHi8p/hp0uKs0rRJRX1XyEioFXK2YbplxYoV7aXixc4jwWNY86ZEavSA3cxWToC
b0+ZMRhNE0onLyq8+xDz2D/7TL9God8QqB+eDjN98PNn8qBGaAV9Aq5Ci99qkoLotVKU4MoZ/eUz
MRPg78qzwQjvbuaX/75/hUPp6/nEeyNNi2QkxbThEflNkSzbqqyvfKQvL04h/gCWzFOR9AMU/Xmw
kgKiMBVI8ZUpomc9odUujXLvyql8mYXTyXTSkAx8CIQtgZt5McFHsvVJ2TFMSMrE3BiFSj4o8xXK
l2alJepJpBRmtTSojZN+U0AUfJ4KExPm2d89WiSQ/xtHDhFrvKRVUr0hBM2idzMTqkNOEbFfBKhc
ezolAl/K3RIteLfuJrk2KejH1un7dTR/gN+2/P96mP/CeXA9Irb+/M700Soh51QJtXhNOlF+NZtF
NMmRt0CQXHxIHDvanwW+DAk6hKlAL7MCRUS5GBK6TddMWpa6smaWiz6yxrk8k1+Z35ewol/DgFSk
w4NuaRULy89PFlN09LpZkVsOSOeQl/lH2IfI9bty2kq9WdyVCZIBPwj9Zd0OwaIxawwQkdivDHr4
17SfSY/fv+yvE3QOkon2QVPMQdfFmZOajRqmEQo9ix6pdRhp/TIS8GH6F0YhBStxgQHtczk/0fiF
aVoySlRpIdSoILjtI9Rbfz4Ku8d8f5994H85p/8WmQg1Ej8FOBpqKZlSciu0K+Rs2b8wV4iwAduw
1iAaz8Hhb6PEQa4JSWElhNcdXRrAsFzNoE74LzwLT0JuhYHUyyNroie7JHzEKdCTko9cEfsFon08
5L4f5uIs/jUjaXdX+TIWafJLXjIHZk3HJsMkdS6chChG1oIdmyuBwliR9Yo3Rki1+/tBv+7AksQZ
SZ6AuG6+oH1+g/Cv/BxpfeKapte6UjyIazVGEzhFVXr//VBfpzfIAILH2VdC5oZ+MVSsabUmWygP
SSByI5IymtqiCV8A9/txvj4Sc4FeSgBEhkrC+GIDoY8KuHRO7jGjHvtU9ET/JZ3uoawvLK2Rlffv
h/v62WQqLnD1Z1gXRlYXj5VIlV5zWjNcTlm+YpfQlmM/Uugt6IdcxYh41yKfdvWnw85nJ0faDAbV
OdI+f7iIpgRFGOH80FZEE7wu1UK50spZx9JWowbnZwgi10/T6kpe8+IWwDRlg8bsAKga8AfpkpQ9
VFLXDHioslP23i7Ioc7Fhk/31DCOjo8hG2qhWDiWkhK5In3jV57769edhwcJweY1Y4cvvq6Fr3tN
HstDq41nzb4KM7JXDfyYHFNO3v6V3fIXtO63E/CyhncZCKlxwylP87DrLg/u+uDO/7+07cVmuVw5
tmMvHH5hr931lVksXzzol4EvTgMxS1oeiuLkw81kp/bPl9C+De0b3z4G9vH2ffVj+/H0c3v3/axS
59v8N497eduf4F1pKR/WfSnth1Nu38NJsJ/4xdv7nnr8/Ov31eL58fW4ezjuX3983P3Y/Tz19pWf
41fk993PcfGZ5UFtZG3+OXL76eGU2rn98vD0sHt7R9NgP/Hfl9Se7Pu3m/Pm5uV+49ubs327OZ83
++P5vHeOi/3qvFmdz9v5nxbb7WL3cnfcO9u7rfN8d3Tu7nY3J2f7sbs7bk/ubvdx+v49Wher5PLr
mRfLM6ehpKiRP/Hzv82vkp//7e3+/da37/Er5Uc/v9+H/PxoCfnHfP7f1fv9O490P8xf+JF/87Gw
b58D++P1+fjx8/n1FNjb1xNv/Pn2gzd+uvt4+PiZ2zTS8KU+HkomydNpv39+/bn7uAvs088rz/Qr
8vrumyift5zCx4ESuannMhBf4PTzY/d2gxWm/XZ+9+3zkR85s/fP24fX29fjtXNqfmHfDT4vl9+O
elNHaiNgp+ceXg5Pp+368HLzsnt6Wq3ud4cn317sz/vFartfnM8355vlzfzNt6e70+5ucdxe+Vn+
dmn+VstWLlJicTJlokFrHR/3/i1ngZxD++3t9nV/+/p8e/x5J9oPP6/NqC+lr8sixcWMChsB9o9U
ja60r261m/YhO1RP1k+VDhW7eax20cN4Ox2D1+kjvLW23qJy+2vPPS+637/B5Y9wMQH6oUyEpOdH
yB+UO/Fs3KjH/ENf+VvlRKK/vzVp0fgh3kYItTb1WrlR7tUrd7iv9xES+7hScc+mtA8d6PMsQEpS
Dci2PccQw7Cjf3wK0mWaShEgC9hpg1vIZidd2Yq/Bi4MShMrJhbWnGm92InNTsxTVccBGuqFsBBa
yHx9FA1XRrnY77lmE0WIJA+4ShFm/jID+G2C+y0u2S2CVjoZJ5EOsughQW6wlkugKd9vTl+eh2Mb
JpVBYYhyOlX6zy9RmAlyVeCZtIQGwdKcqAjjvHaNPP0lLppHoZROnEAi4Qt30vfzMhdwd3G6vszO
MmrNl5K7HfxVVZ17w8fMRuCj33//bF/eIqNy4aDyMwsSuLF+fjb0D5ZStTIm3N6QbTOdfuK6k2Ia
FaprZlhzYPfbasA6BQjWDH+GMIaXgnExLTAMt9RJzQ0nkI3qgeTQ0J30NhEwUI9iMJcHMoso9Zqo
8em8VDoILlfSJ3/zIckbSlyE5xLfl9y32Iz8rW2nObhi1k81TTK7sjGzazTNa8NczJc47JRwwuTB
EfysP/edWvggoOr0TyM7rh8SF1PCdiq/XxInzVQPeRRADhlIrnwoqaYc9GC0zkiZS+f7WfJlG2Eo
incS5geEkeJscvf7YeK3ahIQL2sOfdMebEIxUV6aXGlOXljjLSFY7Cffj/g383IO1JmdzJW5HPV5
xKRWK3QNieYoPZdUoVAyyAuIZh/y0lRfvx/r774Xe4mGDIz/cPn+PNaIrDzNTbricUMrtm0s5AdZ
DRP3+1H+7olwY1aZe6gykLF8HiUaOyxFyIqicBZnb2BVwN8dy25aMctZ3X7lBX79ZMxzAGlU1VTw
bJdmIyXsUs/M4OYnerWQ6qxd9qYP9aZQz4Dl/7COzNpmNMaTJVQOlNguPpcQyK0sVYnq9BNd4vsh
8I10FYqDGF2ZiV93SQZSqL+yl5ONuixfAf0tuskvVIfjXV1anTL+6JOiPKvkjzf6NAqPSmGZ5z/9
dAyqzYnd2bSRc+3zp0tJ53YY0qtc4ZSYHpkIYAk9AUViLrRJyP0rn+7rTJHIIrO45w9IYutiTx7U
Ch0aKQGE9Hq3izBFc7xskG6MVE0X3z/Z16nPUIipsE+di5WXpXkpLGL6OkbV8fuuXxZy9v/YO7fl
OpEowf7LvFPBneRxgHN0t2RbkiW9EJJtcYckgSThn+Yr5sdmnaqO6bLDXY7q5456qIqwS+hwIHPn
vqy1JkyT/vuV6ser/PToFxQWyxZ2VdpBx9oyHYz+8zZaTIKNi2v9Jur61d1jd+GzkMtgnf9p9SX2
2NzN1X7KtCDjr/Wsok9FGTEvrkQw/+b+/fJiRDt/elDoTPvpydirli60hU9Wenlw9OfWPtiVb127
W7j/Zrn/xQuN4I1WDRiS1Nn8nz7Xnm+M1ddcyomW6WO5e/QRisYGBdNuAOn67l9vlqAxaYokvqKp
D+bijw/9EmvlVcPkM3c9R/e6s4vzGIXPb1bFXzyA5GV4jwXo6dNi/+NVJieWw1o3flrBkrztscVf
dEtdf/zXjzmZHxqxWJ08HGs/v1HlzBx4xPLURVCFmonpHWfdt988DL/6LMQV5FeJemmSPgVAf4tI
bbVMhu4fP/XlNOkrEwlgSnAlrN9c5xdrIGwDbhZLIL2Kf7bW/u06yhuKArien/ZwBurec46Bbmua
lGj1nCS0uM4Zf/M1/eI555IeMT3GmNNH/PGjgcRAR7NxSQkH6WD1OT0KvnVf9TBT/vmr+tWVWGV5
gakK0Rn505XKMq9NRUk0LSzpd0cTB5sFSgnTdbJPonr+56v96iv7+9V+ejBgwO/1anwvDSwx0HvQ
VIwnFtPxv3EVTLhEabRy06v3492zVTjEywYkymlr92joHbpqx3r6zbbxi89yeh7A9/JQEKn9dNp0
6jlAdsC4LbCx9jDr1b+kP8H5zQb8i2WIq8RcyD6FSj8XXTyrGGdHnxhrsbshvZYAqBmBecw9hNvl
pPvfYG1/+ak4SEZ0/to2mdsf710fNiGzpadPZW3QokRRQv8w3W82jV9dxQtY5ehmFMSdP11lQRtW
kjDhOTCRe6GLBpRML5rsXz8HVM4o8vyZDKaz/8fPUpu63kCTeylQDKZqLcu9UGFV/uaO/eIN4ioY
MTlpESn9vAGWSkUADuHYMdldPxR2LZYztVVt+dD6bfQ72fOvnoe/X+2nRY/1dJ/83gYDMhfRNxo4
5WEJGcFsxolEi9tP+jc38fQDfzxGso6zt5NhgDzF8f/Hm+gukQLvxisrRWNldSfC677riiyu1+HA
mHjMgFxnBp2pep3dwz9/g79YemkUdel0PsnuYBD/ePEGXK8Yaz5tpNYoB3RbIOP01sGrmJR3gumc
tAgILCuS4ncc6V89olSBbEaDGJgg2v7x0pzTy7lWrpeCwu/eEbmaHW5S9S/7KE+R/KmJn1YJSjQn
u9uPlwFno3xVbh5Na46V0aahs0nk3n9jrfr7VU4f9m9bmOjisgmr3Uv50pZLEjn5eSUAqfzzt/Wr
N4EYkJkqWsxOLuYfrwI3XGHCBCnPNjX1qb1Pkc/IwGh/p8mO5Ns/X+1XzwYDA3QFcVDmePXTzlXp
NgrGgqsxHIhzj6M5ezJziDcFdPxMhfGtXlFT/PNFqfX/VIIIaW6hqAVZgrIuBcGfU+czxxF3b1xN
O9s430sHWvP57FXzNSMsHlgHGQAC693JekYX097YcJzo+9ukOHTWXkfHJiZySKJhrj4VtbfFyeQ7
5hoAm8+IowrEmi5e0X1uZD5iO6tBpKdzCET7SN1qlqke/fJzTqgIZHyehyshrZbJTOYUq0SGIYzo
xTLugzsG03M315hxoLJInS7z4B6LaM+Z/pl9/ytMzuGmkf4ussaL6iFp+ULLzC9kQzf0Es0a+M+w
3TM57lyo8jTUcPJfX9q1HX2PrRhQX+fl81kz5vU1VJGCniIvj4u0nIL6lpGOrk+LcW3PlbU2xWEe
7fBt8Gk9SZaFxjGGLJvhepJqxCNSjRYsXhW5UFbrungec5t9LigmPtNk194VPrsNkGe+CPpWtBYy
lVs9fGlKqLTco3y5pwLePC96ztuk4+TfJAXUsk/LIOuNeTMyGQkk9+opcMW0M4saDtvR2c30rXCs
oU6CdWruY9F620XfzwJW6t5/hEAMFberLP9ee0PFJG87V1eLDKMBaV+kVTJO3nDeIlyBsudA4Uhd
TLWw6+Ro3QXTXj8VqLX7dC4HsRzGkMHXNKKlfqaFHXJkwsuy3uxT2I1nEVA5yRCUt+4Jko+mAsQg
13OQrcokovS99VCEZfW8OWH5DMwGApeajBtcWAxQ62xh6uD7xPzRNelfbto2gUa1g9EoEG17cQ36
Z+4QzETitT6p4JOmIGOQzg7jACmM/AhbiN/Ob5FcIYd3VeN/0WpTr+s2BTeQNcKXka766GoAJ4Rj
UkcjRJlldVHPhPA2bDFPn4ocbFrq+vlYp+60SXPYw4gx3kHSBJRFm+7EQU/SuwiqvSTGpBpKH7/t
kbgDhrmpFH2KdzEtsntr0IjexUCuvy1lG2OZBkSQ7jR9XRVSdS+O9KcvdPFaD9Xo+F/J+kFiz/dB
1GlINnc8RJG2L8rKJ8cUImnZDv7S48y0vcUzaV9q+3aOd2ivE6mPe4ADOkiGPp7v4ITKKCV3BT+A
YXxsGbIM2yuPB+i9ZGo4z0xhTTYmwpyp7LDxis+aE9C93uLtCebwAll0WmDaQT9cZdL6AuluGY3u
wYWmjh/EcYr6OJBDktzEEpgRO+563HZrOiO8s1bmHJuoJwm3yDldfX9/7Fo9XhWUz6sDUHX/2xZp
YImRY6LmPIz1eFCeCfJUkdvwT0TTDeJhoeJPVhnvy6VN/8wX2mf24Nhrz7oZoZ69YGgz8wUnp/7K
zisJaDQktVgJ0frHKZ+Li2Yf6xoOEx0/qQFJ2hwtZmr0xepy4j7u097eTJEOvrehMJ/Csd9DBqm1
chPFLZgSv5uVnQHYbO+tUZSPlvb9W3edXF7KrdMFIyzdHKZzW4mX3TG4PWveR1K2XREf6JcegmOn
nO5Se8ZEqZwsNCyVh/Mq86I/ec9hjpioGnRfZw7dEwzccU7n3gU6eCNbtcIkrXfzyCaE6XCZNvA8
xrF6c3QsN9gT+FWmPxrR1HfuVgo7W5cguF8c+IiZ9DbcNGZWy4dp7zrDFzJBWJduVPhp01gThBRe
eidd5U6/9tqNjp0h8oMhDarvG0wAwRh8W87PyzRNd7sni48DIK4Xl86Dd7CaI6uGaRdajpyuzXhw
EGva7aS2tPLz/ntVEWolatjb8na0GQ+FybFtn+sOHDtjuXXxFcJB9w75VGyZIWzS585W4kMyZRjz
uWf96M7LdFkEltsmAPbqe3+cwlcSXGN1hLO7fmDywHnPTdffWjDHzEFs2/C6jrzUydJM3lsMEsKc
L9R1ZNKsTfsCGXq1GayJT9wOKk1Z5Y1DdzlX1fLVy7F6JBKDzxvVN2MfY+73TQCUK+fWdTy1IcOX
x7DjkHPIjeJnOoUF8lVY8Yqnqqv0x7LOrY/0aFuvm72vH05Vn5d1gE6azJ3nPCJE6nAUddVC32G4
g6TBlkRDWBkYehb9faTzuAWHd+n13fKVZMN8v5qFhw1Nt/5sYw34WpYeO4JZAQInceuMr0WoN5bG
OmcnCQB1sjX34AiYpiwRTNkAFFKqNPnjuNtxb1/tfcU+fDbPTffRs6FnA1ScvD6TppV12tRxc6f8
af6mvT6/MGaevpYKc1q69HxxPG88vH/ylu7Z2MI3IJoB4JzJMY+F9upn2YZSHT12oj6NCoJNy6jw
JW7hrIJskEon3uJLIl7P0i9OU4FCMJYdHnivYC4w/dBeI66EWFlGqwN5clih+vDfkyAn1zQPDXY+
mcSzhfwzZ14oT+yRlS91S/g5kEyiFeULv2kCOLMpj0ELWpVfFxfQ5VqeMGc2hu49204Dd8c9LCB+
iWj3dQLem6vGlXbLox9K4Ays78FjLvZgOw+tZfnsWgT1h8IqB6QTzAPvjJoPBeLiNS+wPI6TfvEE
MGlWjnI40dS7aEp9beKBRdcXX6YpFzwGRRmrbOk1HwDZ8wIsskLfmPrEI9AXx3h5MM0efZvoEleZ
VXAY47ZMsUk5pIiv7dq7X8bRgAfSW/1CMVbdWlOxfzXrIPEPOIVKqfxpPOplnjsMo8f1zdijU0xl
LRsrUVtZfsh9MBKsaku1HXMAE/HRrU6U3F1K+LZDaexMKwtCrwuiBOGVP+BKm1v3TaJfXrKpUWQg
7NEIFp3W/2IzXQtbY27z7Sxs9MpzCGSCQcK2QR7FjJiTi6wi4MNBQffgXH1148aPQD+NjXVs9DAM
zzH5ySrjXaCRvGbeQcaJHVLNuwiG3HLvmqKl6yhnrra+AqG71SmkXB4QfxMwLQdLDo9MDezoP0gC
wSFDJX6aOaI3GQXKUOXnBhL3kq2Yz0RCM6UXne1O732pdWAvR8vfkWqpHenb3So8Ayo08FqcZBT4
4uZM03bmZ7DjYjgZIUtpRN1laoNL6ucTH7yt7fpqAUgDh6SH0FQuaQXvKv4kAJbDvV7nPnoyY1fc
R41Ra0rPmGoK4JAqLC5o7LT2R2GpMbyd6ZreL2Q/7u1l1Le7hkq/EGGkFaF7e2W14WAh8IDqfQYJ
dWs+ll4Jqq2Gh5YVnm3Zl5p4270MuqCZv/klgSYCEmU1LazJwMaMNXS46HqINdvZuoiKCUQ6g+P8
YKEHLrJSSw3nvYGk8IxnTubmnO7SUWIh8PItvmT8p5uulbMR/LGk+MvnlhhnuTIaRulHb2avtJMK
pZo68LO9+rgNxRo/QLBk2G0NtIjPV5YJykiEPXm60phcfx5koboHsboN36oT2U3xJVqEsZM5qoT9
VPdQpm3eFYh8bKABxwb+ZiAuJn/UEL865GUcC5hYShpw7xD82EsxqbmNwr6suw6+IRtCcKwitswz
1bFW38M2gbez7IBLL6NqUhpQ/gw/aRurSD84TrPvd35JLVpeFK052ddWWAIVtM4+KvV3kedQ2gBV
r/1x9KwOvvQ6l9ZjhIKnvWXagmILaNEl2LNQBrl9ScL4BOBcoOq9zJKOdTzQK0cXqD4+NA5QqYV6
HFb4uYdiYSjhXhQe1gumutDyjW0OfRA2vvTHxBQacTSQ7+FpWiBFEymUTnP08h3hbBQGp0PZNJ9A
htIUXJivr7qQGGwIqeIoByLrEGFMH6Tda94f2w3ATWnwqvvVnJNnfycHQQrQA+LrvoZ9r8TNEHaz
/iRFG3hnSAOBnZliGvUjhcPoFAKsXbt92ZxZ99DroiVXt9C56FNMRqseVNq3peLYF+N7/WY3oiFc
m2nOJ2sflHCImBxM+8FrLwZd6f0Cqmbgsm85U7dBbR/79liVZVNfxwh+SXytdaTvHNsMKplDf3mO
NGP9t56iXyTxlLKXbwAFgv4gAq2/mNplmRbR6o+ZL1QHybrd4090xjr9wYPfO6SkK/zyMKIY78+W
sXSgcPpzxKki9gNlH3ejTDTDSDMCoo7KR0lYB2M4egds5OQfzGQR4ult9x5yo6s17Ynst+MCwhf8
sdtFXja7IHWvaP0AN2B3HjxRoO/gG6ex1u79zJfYHzG3dE6Woz6w3xzkkeF5BGPYw78yzxHSjdFA
7Ngm4agEsO/c3TS1yKsbjraEE0G19uY8NNGibtjK8/bWNF0c3POFdO4XDKsaQiWiF/FV2sKtjjFT
a9VFsTSAUitv9azjvCr5ngdmenKifR+S3FJLdBFuQdElduECKdXFWnyK4xLJSwFnVaWj7a3tVWGN
zZAiZwK0stB8cUkbujenMAs5SVFsspy7qadZNXFcw7FVigrGuN3DkM6WkAAJUnK9xMdZOfK2nQfe
WAOlUI7pYDb9Zramj+8apg3zt4rlukQg0XriatKbaL6YhoQGvFd7669LDzL+B81vvH+wfHddb7ph
Cjh5xq0CVko867fgwpkWPZe24bmfVumHd2UXRMAH0Rt6EXHdXnSPoAEt+bLXo/lemTUA1tnnXOdT
VMxbnjJ453SHzkFKFKGoZMEi/hHbwwI8aXzfIA83xXk1x5NzF9pt90i2e4gOZrHzO1/2nNOrpc8P
i6zBJHCn6veCVyk+1EMtvGPZG4mktET+kPHRxVVL/nW+AuvJ0b1lrucSAnsdJ40JluswUAGvwNSL
/jAGJToMhmzc93l1hjYjucCOMHEjvwa6EBzCpsjc1REzdbw1LXQ3jJR5QDULnuGRn8e8nWsVwRPH
22E/2xfTPmB8LfdDtwm/S8U4TnniB7N/vdXF4B0GPbjT2QS4wEk4fLTL2WTx0jDug8bsoHQTve+q
PgPFNsizJZT6elhOXC8ZY31hU+7WZHfWfDqAth6txDR1cxX1laog2MXNeqhcKCfOqO03b6p6tDn1
6f1W9ojyVdRRXB1px96yKl+je9ovyCAAgMg/zYCXexiCK+LLetz013B1wm8mKvo2tbTZP8m528iv
2c54EylAZSmSj+DLrGpw1VHAGOBoOmdP58qtXkEyD9NxrLQRZ5wne/lBWbYMi+TUm4CitK22b1E0
MWebelUOQdkKg+Y12Lvg2o3zdU9jA+XrENi1/kx2ZHQOfu2ozyiYdxxG7l6ZdKUE8rhbXsuw78pQ
cbYySvesRByhAliRjKTA/gGDOp6030dYwv7BONTz02215/28thxKkpaq5Xe+uDZKsGwMOgWNU7wA
irZICvjogRPgT/WTU3U4c6ARsmkWsexfhslpvKPU1pYnbqit57XfawuB79A4WC0CujIOm1cQfdQc
EJd0mnrHSbTRDrfYTD7V3X6Qb5FXDx2Yy7w8xIvpvk9uRYeDHpYnZwWkmdLRBOJ18yyC8pLjwgMc
mbVJxEQiNJugv2F3M2F1b1cK38M800eRupt+L3uSO+kmm12exfgCvynvxIBteXZuvdwUYHaIislc
irlpAL31y9XmB843K6gXk6xxtNw7KyNgptk84goy79F5u9gIE4Klk86l264l3NO1GL71cxPhhxpU
9QR7K2o46xDwZ1Zt7z17sL8NsAtj/ZyLxhkbTgnEGX7FvDP2vWRp3ehq95QnE5MX0BgLzyFvxsIy
c/jt4uHZuI4aYNxTlEypuBeczbwZEn6DhXqHo2uxyjpG2Io6QCFcFtg1IJGptlWlQECqMK32Lf9m
lpF+KZ37cQdIuLY4BjFxdEcQJC0Snjk5fYLC6ftYGa7sD10BkkqwXwM7VoxozLNTNBfoviwBj7+q
w4OSefVudYsLDVvUwZNp4mrK8m4ZedmbZbWyBe0uosBRq/ID1iyEjTlL2npTibZl9elEu6aNki7x
ViPlNTEiUrgSAiSyO3vav/jeSC9gtKlFpxDseUlQ/o1LVoBROTFLTfS9WPIVtC9rqnsONrzxrnyl
IMlUxTC9bjSqkWfUEuvEjKeWaGL2JkDKtIQAALdXyOolWRayMYHffpZ2u3UfLKsUzcEt4+qFh7Hd
UsFW62QhB6Izr5T1cqHHEDa/IMmPApBdnT64wincLBpkV5yt8SD3Q56LXB2XyQeVTcNNH2TFbOSU
1N7Yl+xtEeIQ0aM4ThajhpLIFaxirDoY+mMxKx91IsTTbKGHsj9YFuDQLIrnEMZm45fq3Mp7P77A
KRN8XypIlAeML4ZxNFEUn1YKNOiROiixyygzfrwPy6rKJ7BWsWodzAXB5ma2dtD5SlSOG7aSAbGx
O/o6z0Szh/ZBB1v13ulRoGo0u1detCBtQN5zStHms8qbaUn1qd0xWye0kDR8cTIJaaf7Lrq85YxP
mHglO9tMZ97OBGISzUSMeJtd/WleIu+B1wP2K37oANDv4ARJhwz5AxguchhW12iaPyxsDUEti8xZ
K14fMl4PtTu4Ls+CsJ9zOCnVIR420kGlxwxWiteubc8qx/B/m7o/1VT3miw4kuHAwF6sbCsTbU5a
l0yJ9VnVXVWwuQ/2VyevQhxwZGXKi32dW3NWnfhdiat7eWt6MgD4cEiGcFJYNtr4XR1f1dBv96tu
JRBPOfja/bmcg67A/zOwVhViEg9CxhbbnzydTXfGE+fiE0WNsrtTnDI+VBFRfxaBo0bssQ1fpRX5
RdrNY/sej+N+H1DM3JOT4c4hr1a111Wjaa9wjH/CvwXlE9k8wFrNovrzKBdBxYbGTSaftE23KNV3
cLr9RlCEg7m5Ukgl4wM1S8JdSs2XrJz70xjA0EHxJ+nfKEcW+zPSqdb5bDzMXQNgepJW1qrKv4YB
/4fD+L9OnTf/NYYx+d7/3//T/8Bg5O//hWD0/hDsL9AaaLSOYSeeMDJ/KZLtPyJgYKiRmbNl3DCg
X+k/CYzuH5gBgFgw1U7zBdXZ/09gDP9wvcCh5A/dgsZPuF//BsDIkCEly/+sfsNmJh9G9RlGzKkb
gnjxx5KmuzW5FlDwIJIFpjrTgRJ+T2wxOv0x4MB2dEUFpphc/hiSPFnpVDqw2A/fV2tn0aGAbb76
nYPAsGTwD6WnVAOkdcNSkkyCcZW0xeRG9EkWq8QpOrrBQQn2TA7pPJSZ2wvnfjZB+KH0FHzjZi32
NqUTcnSvFGnCMlmXBaFcs9LrTVptoH5hr/zI873k9UqDlc6XJAradbgagqEyrIMcsi+Iwdzyrh4t
4n05102X6rBobLo+SlKiE8H/F7cE2svy0oXiclpXg6tLwYJNVk6iRWJJfTSOZPTaOPzyuO/87YrA
XDML5SKRSp26qt7HqKo/LfVJccKP8Kd0GV3CxsIxNQJJzx/v/Z6WtGT0Vf6QlxPpYUVa10nGNvBV
4k5q+kwbu7RQPc0buzLVgDwJ6GF7rUZFxWHMHeUdjG3ThjXue+tllT8577TSqOWgxQJ5nuUQtWFp
YYM4mNoidvKXxYjbrtc0WDkBOeBkzYmAjpOMxre4cSM0b83kbokivUIULBf5OI9ehzBlcTCFtr4u
fFpR9fCh991apEUMtz+zfG2hllohIZ96gnL8J2rCUOcK+pyOngUs4RibPHpBvUA4ULvLd835o70K
VD2CNx6HGl2dq1rUnchwUJ9BiQMdp5GOYq9FfpD1CJeoVgp/c1EZlBHTNgtembNeLPn7llP4PTPc
0aeNQmTwsdJl9zIwHQhdGegixHNpj5GBoTlR453qyKvOZneuAWpU0dxg2J3yOu2weZJz9XV3x5KZ
94dyiOvnfXNJ20VNEBK+QfcPkmiavZdhk9FrTfEpOGPDHO+ocGk7ceeQ/aaOBadV5vCJ1UZ0M11G
tj+8FjoARk8uCVVq6zbERLnwd5XEHIujdLKKFnMrm2V+W3RsdynHTIQgMwGYO4qvNobPh6Bel88L
Rdn4yKmWNuuhI8uWkLgW32o9+V9oc+Aw4dKZQ8gJWPfNdhZmPgud22m8IHcl46WNm8YE5k/QCbyn
ZoQznXCwEvaNJY13PjtV/r4WwNZ93RbfwCG4n6juuK+z9vIGjUGfv800O7xXrVTP7qLHy6lS/kOe
h/2z7W3TeO7VGgKwhH8Mtz8YwfwDHjSXdkhJq0iZ0evGxLeLTWSzpmaU+LyPkByZeH6OBlzKRzc3
QEgq5ZYyo8DfMZqnNZG6hSuroXYKyQdha83/KoCibajgyNqlGHklI05xLc+ioh2xtjDSkNWB095V
qvdAcHteV2aSUvIbeEz95IlqflhZWj6XS1yBHCgVlfhcbMv38M+venagXRT0Mdzx7fY8Os580ZVS
vak6mCEh0EL9hlCED6WqenV4NDwd44S2rJhAMgq+F5s391mpBl7wUp7UUWTQnZfZG+ar2Z3GJisb
fwJlL4o84hcuohhrBcmIdI0W1Ln23OVpaJGouQZFUzI0Qz4pzqDJhuTuS0FOz7fmebsV7OJYV5iE
V2RuSduV2DNB1FQYCHzvjORaczvZYUVo1kKiP8IcV2/0hEdkewJJxppugEYd96LobuLF8sPrqeCH
K18qmu3D3qk/VWM80AK6OVqegRe1lgtv3FkdKZs53qHeRpcC+ILM0xyoHeoxm+kEPyrt1pwECid8
6BzJ+Ddt7U44PggkEXYGvrS8sKqqNDfUROLyTFKOLc94/pXzRVqus33dSGc/czSwJcY9VrdzKEjD
HWE3CsZGdFOUDvNJxNVQLb8tJYUyUhWaEw+YfhjbveXSThLEen4tCtvtD3swnvhTa072rq/60j7g
VJUPFb3QLwWVsUe3DfM7HnVelpzsw/sabSWqzKBCIGp05Fy7pQ7+aq/5nxjpfxE4/Nch0v9Wxfe2
ev17jMTf/ytEcpw/CII84O9MJgQ0HdEH9VeIZIk/wKVCKWJCiCFv4FP80X9Aqr3oD5upl9M/8OVg
2NBX9h+Qakf8AYKToMsRAfMOYej/mxAp+LMH7+8hEvoeBho4CJ1Yg6fm3h9DJDjjueqa6nJYrRHV
o7JJc9xo2wQE7onZ3BWLKMdGR5EX9fJ+rM8KHNhoVE4f1yKqiFdr9j648WY/dzhLvZPgPpQLSGQ9
0Qn1NHCIjKND7FebPSa0AxWdeqVg5Ngfo6iwHRpWlq1a3Rcih1H3zzgTaHdLjOUacnR7GZT+Q1S1
a4R7p1rMZ2/CRpKt3RJgZ9kpsRzEHrPnU7IYr+bSzVe8UHiZqMTY++etmRoPESQAlpByHO1UftPB
qGW2D9X1oMtvhScIMIa6tssLFhwgVU6IoybVvotCeyfLZnF+2a3qPBJ9jlI+BlFws/WWBR7B9/tg
rJ99zsk4cIqSgtp55C5h/egPLhWXQ6up6n625EZKbWp8r7gZqeLft7HEvcOi18RIA1aSZuXcG/Lk
QDft4zovYX+OCtsGaKnZ2t3e8Lu09EwuNIlKbCTj3LUdyQomMRO03fLcSDanRLQUIhI5qNE5czYf
boSMvF6f+d4UhohJZivs8M2aEG3trJpJOazFSzsvh47x0WK/HK1K08pUz9K3L1vQOBcCx0WbKDI6
b03jlGs6UuXtDmPVleSW+HX60i2OgHzKcs422rYU/QuuX9PW5hc+XvlN2lFx1yn+7JgXFvKaKG4M
CN+ABDcPFwCN7oNNsQRQN1qjk4o43rykQeR48r/mPcfUnbOjSqzBoaLQuVZIdcoSQp53xPIdfQX2
SPxDPWDncF0j8qogMOpsZxvHdk6R8wOnRiAZNmOwFDd73ZnzlShHfHS6mMkGNBmOzjBfjGM6aUF2
aB07ughid+sfwnALPxbBQKm/iWdMxkCnHsIdIWVaN5G8w4CGcborhvnaorXlBg2joOJKNZB67+Rv
NZwuSSV2ByuCXaVt+sdZ6NLHDimL96gM6/5scyJDtjcvQN7mtcvYVIsgc8jscmrDc9RzW5uVeRfH
2TSE1i06IQr7a71iWicZGveXBGXlk6nl6h5mcOD2IQJ2h+fKHyonCfp1yo92Z6avDU24Trpra2h4
XDvrzpEgQNPCLajLtz0okSNRtuPSXCbDF4eyxpSMYYGnBt8kUTrdH1tDBjKn/B3UAd9ZVCABgnxe
hmWKTMXn9yojSyU7PcGvE9d80qaz3htRY8TxagDFGeOTLe4O8hBtWsyUYminEBYPUdHXn2IKtktG
6XHwrnEGls+tGpn3i8ed/JdtKvIfnlziV8tE0Zg1femNR0uxYgJAH9RZYPf5cIj00j4GQ3Py0dLM
WqW8rfsVYtfxtebwRSoVxpa/MWrN+jstB7ukI4IycOtVh2IOODgk2+6HtL64lGcoDxD5J3YsZ6wo
QnfxpUV/kcZDaA8O//J519bDij8kvF/o8LJvocRO7UfcKsFMSZs4nEQXu3c3cD5sl/yVATJtcpQ0
My1/SeUVZfnNjKwSvFg7QqKS0ZSANu3QivfgVpRVY/wsaJXtnRdL4TZfphbN43lMXODTyla326dq
Jzt2VATCpHgGfCjmII2cx89N6UVtpnTdnhZbX1OWv+DNZN1mpSDwFAeDUbvLzARYd73s+PHtgChy
qhYMmhMr94HUnRVdyjjM5WNe69A/E7NTxh+ALhFBavd0y5JqDPLqbQ3pKrwVObNeiTNT2mBsnyOC
vCApPEdfogo53flp0e0oCwm6WpAA6kgU36hp7GSEKRxzYqfTjBIHk5IIbUp1EhVXguY6PBu1ajJv
pZEpsddxkBdz34vXGW3js15dy/qsdbAz/eos/kc/D5f1bqPA8VrutFpmPZx1eTZO7Cr0Kzpu+eR0
jj1B1MkXjC7uShawtGjuyMqFs/cHunM3lKQhHTz3GIGUOPhDGJJr94m2Q3dx7lvboWdvdivy/qXV
+xR8miqixU+cujcb16O5v5yj/LrNzVolbW3RfM8cSMdGIl0qFTZ4PwSQ5SCtTPlj81H67v9j70x2
I0e2NP0qjdozQdI4LqqBJn3WPEuxMUghifNknO3p+/PIO2QmUNV1F7UooIG7uJmKSEnuTrNz/jGt
9kLp+YmqwlSxdDoQ2rzFaRjpeeLRGoHWJFo7OImNYxcT+D02Bp+2ahfV8VGWDd7xOGXYpJxbttab
m/lLvXHdbjm/2IZr7JOOpycus7JT+x4Wr0Q1h+YpovhaUrDjORola1vJZjdKIwStrEv0nmnalPdp
SXjYxgVi35kOatf9XHJ1xF2tkuRQp07XHf2isR5BjixnY9Gn6F1ZvUODEDN3IPZClPq7CsbOi1yp
rB98jgGcAyANUo6qJE1uoFIR0mZ+JfNTOHftFSTR+kRNWENRMa9mcb1O5NJvpR+EKYx+llpUmKUO
r7hpYjI86UoFNLR1FNXZ5JST8QYl38aQHmgKt2ZLeOu8rQvbhdrIU1Pd1N7gmDE6t5T3yJymh5w+
JTScCBu+x4CA2Sgjm0JsTMfr1209tosT5Srxb8t8CnJqN2nd2fHqTo9r1YNaOMzkDxP1OT/SzlIy
6mibXWI0KIzjqa55w/wFjdA2wcNgn4ccD3CIo+iefYAG1NLGo7EVgVo+tI21ZmcbUtxZSzuK09jW
VBgjd6QodLJ7v6cd3F/UTVhp7vONzSngnLqwW7L3Mux6ekgHGkkDiTYbLTtJ9DM0JUXR8qcGim+o
SOyTxwGls3WBvjyrryFquvFng7Dsm04w3tkptb0yRtpkpJty9Fzwf6cbKMhkngnj3O3cQ6YGt933
lRq8TZsLijVTdIrlnXTWwjgUbpb5u2BqGAB17XnNjZWIatr15bz4kFqU5riD0UHEwNhR0MprgFik
RhCDXAsJClnLLar2aqaCrwm85N2qSM3Y1IVS6pCoxvCPA2Lvt9YmWPLGKlu/vberdVAPRmr0am+J
Rn2HZa+7rVPbUkbZPK4mTdUEd+7ayq55djM1e9skY3GP1xB90ykL8jV8z+oF8mkQq9Xc6pyevW0G
s+G+1liby1s7MPPxwc0ZorMMOSk08EqGR3VG+NJ9Gqi2WUbWTH6NngfZoHXd4pE00zxzixixq+gv
pUohxQ2X7rIExi7d26sFbKVR5OrI6JqBCjYTXLyjoruJjNz3ZWQFCwLIIWz4I0CEejiBL9JQCWyf
IdnvPeeKizbVMQNQKSMKINIXstCKO4YsiWQlEaRSy0RST0xYmvCQwq8r5gTPdt6CIgio93UbUrAK
02sZxUOG6BjZU/DeyhSJRtAMTgOv0Bg5M1ZFuiT33HzlT0jzwP4dqGJIs3eGl3U5a1kIJtCr0/3w
KTZ69DsNUinHLrkrytnGl+BJyus8q9I9LqRGv3E8dkPEHm1W29xXkoIzfHRRJXhddyJL/ddsRtfM
+eQgCw/72XCjUZj5NzI2tvp2qtBsENaunukYLxBBZw0gwNquzVtnteYH/4+t2STgjHykauZnHDvB
bYWnLggOlutD38Dqo0txPXTggHOUayvCxx6aqilISs9H8Qn375+lIjOIoo8ClMJUpJEQZ37GjZ+o
sqniNPX0gfI+FIpeDQ61p9XNyrhbCvW6NkzOsYkuv4fPrqHrz4Ud70O2mF+5lKjYmgx5yzYvcwZX
x5hGdOmNN3lRyOrxt46H/7+5/xtJy+QBnxtD/uMF/uG9Tv64vf/z7/y+xPvhb4QXE7XueFjK6Dr5
B8/hB7/57i9vm0mnFB43vvL3Hd76jZWf3GPi5+kB+ZWf8rcdXlis91g0SX0kxcbzrfBf2eFJo/wT
zQF+5BCUwe3wF9M5Klyn8oZM7tEavU5o0jegst2eNGtrXyQpdhw6BLbU+9Wn7Kx3RwhUY5UwB2rj
MrXnt0Ejm5TlZWmIedOt5F8bVVNFtah/ZFWD9MExWQmDtnpXiZyOmSGrHQ14A5A9YlYV9N5hcWit
1kTDC6Q5Do2zhfvkNdnPrvTVrkzs9rosRkZkVqf3LJzXK0HmQLwuMtu1XQFQ6Stv/ljnAW9+nZsx
+ZDmCTqlQcI9nWcyKm5bb3K2iDLVjncalWtQOShrzCavN9QCWFhuAu8OfS3Sf5DX5y6zR3JD3BaV
iomietbcFeOcwuRLGp+hmXkc9XLMMIhF09S+oKQfHhoaMKPU7tbnLFzWSGfp+uVTQroLFdqUNahR
upmlhzlGkEpW5DarZo1DpWy/DRN9lYEqgacf9mP2RhaWxp/2k1Mi0DeRV7hWs0vdPHtMSjLtoT5H
Wi78bATlTu5Lx023qaivZhYNfomOEryRjm4MRAoV9KCTz3Joqx9lnvj3gBBojgHIr1xEIxtjUMsl
A9S8Q9FhsNtP/WkNs0Pt2TRyFHRq9ukau87Yx5Sjo6CQTrlbAR9PGD9arEQKGmwkpRaP//KYgu/8
ulvOB90+dNSVV6A4cVWCDoVjGLvUclnxeu8F1HYEFvmoA+pt51weVz9RkTW6IlqxiERJyxkGBULf
YbAkh66y7yoGaexJs7ocaUq/8xgaYgORDb9iGf7oxSDi5jziJEuLHEM3zgHEv30GQmkZ62njTZPR
v0CWiqYA0R33IKR4zBBBfcCSqedx7Ef033O/dcA5DiH9jy+/zoX/hnPysan4318L+87f6Off+/v6
//3ry8lXcy6/+9M/bH813t2NX2q9/+oBYP5Yk/df/eLfevMe1/br3//tJ/1Vw/m/xgzzJzoXm+d/
fDL+nzpp/tzAxx///VC0nV+HGFiGe8YwcRf/HdkE8/TIFPEgfnn8AobwfxyKhkMxn0vGPoEPpHLj
z/wn+WsAbZ5D14ghIffq/CXxrxyL3p/9rMGZ76V3hCAmzmyMwH8tjWpScxDQwzt6igdzr5DBVrgL
2zEby30gSvOWRm73Ye3P20y+6OG4GKFrxHYXrp+0TfojXrOgeu9WpPPR2BfLq9LpfLO6k/FjyEAH
N/aczi8q98kN6od8vnYGL0XDOJLVHjshW3KEXMX4OTkG4FXIKbNEY1XXFGPT4AnDkq+UoHM8hg+5
u9AG7TNPLnHgNDSLohxHfCyJIQpfzMzA7atZaR8btzDVzkHz/w3hS8B0kVTLurWofwhjml6z55Vj
vGFKJQYcEKrNH33gHz8ODddtNg1Il4lqaxxz/A7mkm8AegMHzsZuOlQfHXXOWW0Nz86cJcupnYu6
2vYwMAUSn4bq6MjHh5NcGYUq9z6C6mbBYRC0eEBmw86zbdWKvP7+w0fu9ncw+n/VY3XbEKfa//sZ
bP8Di88bSVYS+ctcR4Qkk6px/vof7M9z22oSYrxjZtb+TWH684uUS/j/yqT/68eFy5gCGVIAsMuT
5fIrc/MP3yUs64ELx7qZp0IIiCSnqw6w/T2t9omGgfrPfyfvV07WP4F3ckgIeCNwgAuBxCmyff+S
5VKzrkmZjR/A89DwnSjK15rIGC7JsG8OOjOa9MQNY+OH7D304baXhojhV60IaV+y9qJJFiggPaTz
G2ZMB8yCN63rv0BzA6t5TRJSgvdtaSW3mBgarGjJEJjgNqsMLthnhpnNiwEdJaTks5egnDl7euil
gLJclpNQS82SUJV49lnL26vQSo3hVuCHeYHBzkRElDpjg8bcvdU6QRRKAcIS0ig7uxz/YJPBo5xF
60elojx8q30tgAyCVm2cMcPHCzil2kOpxLxiSfCmluQyLGM7/Gfjp1kx55N0HBTcPgGt0UhBp/TQ
A80fRq1AvLuMGJK965bu10Br12l2Wypj52IsNFMIOHY4bIlVIDkYlRhI2DTGDUbOOs7B0W+UvxpZ
pLS99EA2GtcqAgQ8mBjnAJ0Xj+YbB0OBvydHzb1d6roPT5mHeDxCGwatm6dF8TEkU1LvGMqzINa2
X5gbpkUJZ4sWEQqWTJB3C/oYT3hRrSgG0cQ5UZ+ex6gSpbd9rzVMTxyU+L14ORpsi6Lq3UtvqKY+
Pkcgn+ghTMIIVrAIL5RdBjYl9M74kooQT9yqfMpRmoCf8+S0NA9gq8i7S01nSXXMlTE+KjB85B4J
8TE7NkDxosEMgkiq0VhjxA/0ZqWwj01cOFV6/q2CAnU4sPlwIiufl4JY6uWhTaSdsdK3JDeY42A6
0Sq41feL5WTgvVMu+7gLsEXw0VkTHy9f4V82Q1nBGguxGMd0KPJ0Q2Ve1u4RRYLF+HCWtPTOnVlv
Rws7UdQBVT8XYPBfeAOKr9QJRh1NBmYRnkbtdaeza+aobAMJCrbpFmFftejDgMToMsDGhsBamWXc
a/fazlmuTm2mcmsXoLM7YScA3+lX7b6IQKOhMIL2VJnzsG2XYf4ixmR8yXgVEUQ6iIth952s2SSU
mdoR1ZZjFbe0OULn2JO69YJiDWKwQkqi53rNbaYeAH1sD25wM1ja+enxGr+wzDf36FuVPnCuKGzV
yiqCeF3XydjrRKVG5HYjI5DMEt6S0s4Cf0PJqkJFQ7TYw2r21bhrBdA62tSVWTFL6nojzRGVbEk/
U4GLwQ+Og6e775JTpo7yhjrATTe46kkHxmJta2GrR2rEly93nEGaZuH1R3ehWWEfuj7e7ZVL8Yu3
svA3ck3mni4wI20ZWqcGG87qyTtqIUR+yHWL+hOMyejjZi1R3iZeNiig3yb4CCiluDLWdbEuRtom
vlM7c26c0pu/Uo3la2t0wq03piJblQdM0VBYzmWtY0+I4inVmDj8Vi/fY8XJB/FXyVcq1c/CpzrN
KJ6wWs4qxPP2Q+j07T3rO3+MJ0kkkY3iYd2sWevfJGYBgFgms/J3tLMY9S5Y2+RnnTjtC12OK0pr
Xw8gpVhrw40OBHSCy3xJZxeK40MvAM524PnhPcJQLCu1n5m8YNOCrLAk9L07y3e6J8kdSat84cgv
T7tejq5F2B4q1dKk3aycgsvBFgQG/KyXGuzB6DqUlZLPLH9m7qvgEjCtuTP7BUto2i2dOoRlZY6C
WZq4z71ogCX1hbT1mWki9QEK0nSN6dSNFuEQJXi/sSHXgs2FMwLjvENJ+wXiYG3AuKj2zl6xaMWC
s2DaIGXKbrTvYk/ERpdcLXmW+NuWnscfBXqU4EDEO6ZlLxHuzkvS9Ul1hvRAlww0UKBX2WGoGc8j
AcFQb5oktwO1R9vZXtPzPfobkLsM5Fitq7Uvi6StAEwbrwWMYiDYyLTAYjjLDLpyxKj9PPeD9YWh
KPh0qdDh/ViTFGGnbbwuU27zIZdG9p0jNiGqxSu78ZRhNfDilhcSQUzQV1lM0KuLolVMWIFthhuH
M8CdGrIK0JFHCVp3lOIiNZNtiXF6jAIc2XU0ET7QsyV2Sw7/5jlsfdKTKxBTyB2Qrbp+hIozfsKk
OW+hHoYb/nv+S4O56mctpUR/BR/D7CN0sPKgAlhTo2DNQ2wpc3I3LfbsNQp44XuibmT+kvuG4cRe
mCBwdaZpbmLgKYmyqqncjp4yR3ykXmVDgdrrzCC3sgd3hjncSA5h2LhyYNJy0twxL1wW2efEHLKH
gQ+8IorELe5UYXP6t6Upb2wnYRfO6SqgBi7NeJ9SYLW3NpkwnI2GThvqK6QmGqRqq5O78HhRrZg6
Cd1TdUE5Rz9y9axh48ZZkQ63lmaihHeyyp+VQEVMKYnAiTGN9WsxJfKTEL2yJ7QjCV6DaeTdt2rc
zGdyEkGYzfr9WaZuzyy5tKsTiXCo7S2mWO9Rq9J7HyCvyDXhqYtqHKugcJg9hh2OETONbJwXCz5S
wxRRRuBZupmgal+rWnqvrDakICAMCH0q3suiW8qLYp7bGYEVunmGBBDh78paz4yf09vXC4/ZD/SU
4qeLZvlMXRgSBRzCmoQYJIFmqSoLf7psA79U3Oxzqm77IMxhKzX64jYr8gPUdppeGpjBVxT5KUkC
SzeV/c6XY1GSnhRMOu4lkQ9b8o4Rc0u3KyHoW5xbl65YtE8wCO1eF6Hu2/ZlTbDb4/3OjOl+Setw
Qmw41w+uIaR9PRu01hO2ovF5R8gSF0JmxkZjg4wn1yFDLG495VoftUQGRxaGnawuezNDJuOZ1621
O5LlkttQmrgp0VzyY8Dnv+A3L8pT57YVnpeFCJMijepkpvwFQzZLA0iG0tkHxsTUOaxJScJG05DS
f1kiMLNnJj8bczqz4ySrW5RIc7vGBsOEHYvSdfHAQQsU+RxXzK6GAA3JbON21aMuLoMxNGQSL7gi
0k8b/6Oxq8jx8G8LBd+BBeX8+wSyJstwW64cjUczmDDs0we6FOjW9VyHdowTrQEqkraibqtb+C3c
jNZz/6yMWP19749d9tST1O2Wm7wLctxF9Kk0T3CXlb0r+8KUjyTWEhXCwaAz4nOoSIM1CHt0nJEL
UWTfZanwbB+Hg6s8aFRWkCRGzMUEDsfuc40axMoo+iV1kbawmV7TP61qGEPUAikNGZFIDO1v4Uqc
/gq3fFpf1p2aZnI2On9ootYIsPhHmMypbJKO6sybsXNgALAoi/mubSdpP9h9G3hXlUpKPFBinZ4x
SUOHWkSOelGBtf4yCGZdxZbMHfEyp8v63aO1qGKzUNNZb9DZ5YEmqPm1x2Ml6SEOp4vOW2lC7wtJ
2IslFNdhjQ7iESEdOkTgNu1tM1nlFmPeYCeXueeTjzKzZJhxA3W7ryxSB+M2mO3XVNttt0FD7FiH
DnOh3gaNdtsj4tnQPllzl2IRh0aBfBe8+Hy+JJrqdvB7VldnpSJeEzQ23nRDKeg7gkUutqtiMN9k
JP22p1xUSbbNQzQRDRHtUI54TXLgyl7dm26V6QNpNmQ9ONJkwF+xjd0ugeAnay7yqaJStzHPeTUM
7hnLAoJq1myZViiIA6e8n5HO/LTzUHxqtt/k1SBQ4xXpZ3KXNDWC0KSZiiHyRA/gpqdl/rRNJH+3
snE4sF079eEfamIJ+dUbxDLYpHlM+Wh/KT4SmGOMJTtgjzz71wlOZaXAiM7+HZAof5xSn4gDRwzP
LtfgWVnQ1dCMU+YhfQW5u6NZsScbYaE3bZ/2ogwQLbe8YDPk8I2V+zDXZpgkj6byqjfNvAQJwA1h
bBB8kCzVpUbKI5Qm+kP7ZP5FaJHKLmp6CZqAlCtzjhhag5+d9JM76WV0LOSt5k71VFGxnZEezKWU
VxBLBU6u4fc8x/8GzOym/aofBvX1NVy9t/8DoDNw+/8EO4uaoR/f6z/pAs9/42/wWfjbuc6HBisk
mczaZ4nf78JAK0QyyMlNSZmPCAWU4J/wmeVjrDjHVPuOCbdAIuU/hIGG7f0W/kr45y/5rgtN8a/A
Z8RD/xl3cUm1Q7poObZL2SGdmOKvuEswJPidqjZyFZLRjRKqLz6MtCBuyimtGazeKxJ0ftIVwY2x
mo0XYtDrg/GWCLcs27idsVp0JCZ5ec5qCM0rnnTULiHOarmbAEdclk+7HC+ZCorwZA49gfrBMvXD
k7+EHuSkVskLvMbSH0irHuQV5sXy3ZxR3cb1lFrIdo0peBeiQk+RhuOtXMg793MOmEL2xWvmY1X3
ZnwWXZEWb85Us4e4svoIw5m5f2G74PrPr9mPs1e6Ryz0A+a3ymbr4Iy0F5zjib6zvqy3Diq5W1Vm
ZLxY1rB1zIUBzFlViQU/T2/Zl2TGMhUy2KweDVe8czRsmYAMBKYRQWYvbXejKjb/Tdk1yd24JMFF
FWbuXnt6ufapd2JzzQdGubHnKkkncc2A2eP27Bbvk8gX8kJQboG5Dch+FS7zZMbC6ZNltWscXW9X
mbMsOCMVcqw51RQPuCtOpjtCR7ZeE9z0yOk/rBq+RPrlo9vW6bFOl+QxTFrYdbKekoPw5mC7cmU8
ZZPJ3yM/IN+6gfxWQftWqaKIV9AdiNd8PPWWh6Z6xfgp0tA9GkyMe2Ci4skT886Ym03aOOyTQies
VWglN6lXu7sG4vcCHSYKF1EZGyL3+qdi6KybVFpX1No8ZcIlzWylbWBjL1nCba7kBbMlQzuhQtWn
mtJsQ2egPliiIjPTQAh15c3GwuDlYTr1c7+MUn42LkbLa2/IFl5OvX8OECrPAE+DIftIYoNB3IFt
PBCAlsaY1xGqEIW0bWuv2YcoqDhUERugEnBPsrSHKA+mdXem/zm2Q75ff+0lLMGjQDCCl3uf+K11
7AUeoWASV7XSxsYrwvUy7Lxrt6vFhZkyfiLTMpB2KXtPtExyJe25faxzv7qWzZB/akd70FX9WB2J
qpv2C3kNW+mk3bNXl+a9rrs27sIg/dn3Vbfptcj3dd24CCbM/LrzMIyuBr4iXrbbTAT9sWd2Q5Sk
u1N9trCoqrrURUXvamLhXAhGMkYSnFERekPkO4Xd8iZUXHSBDSeN62fceooeDSzM/SMWL+sef4O9
J+GvQ1WzPtlZSHIEhwfbQJOumzKoTyOqyQsNgrCpbesH4rr8SApUci9zqD9svigBmpZ6VlLol5ug
pvhQgC5sTIOaiTI091qb1c1guPWO/V9cubqTNyQrTtfCd8crTSV1ehbbOJ9NQvQdCMl87FG6XHSo
AnaWT5qDspJtA0UUrf5an1UQQ4wU8jkhFG65SJKwTOKZmq9gh43BOiWmAaQVdmt7XBPnkelacT6l
QAgMCcvroBsJE7gSCkCRI0mHsvxBPVgZy5y/Nqha8bFZhrghoAu1tEXHrnlW66HkZZmaN7WykxjL
LfCOoVR+lMrrNp5Myhc4QnHqZsu5KBYDuxUq5VODIMj01ac9FR+Z1fq33cocVRluFvctyRRRXzf9
81Llet2rkLMxjHk/D8ZcJ7h6h8KYxw8c7ul0frbcoSHn3Cf7h6S4FN954lqHEP/He+Hg9CgHcMcu
d7wrOU2luclLU6TnKEfrHsWf30ZsTowHW8Rl1iWaUY4aW/QwrAltwundgq8iIAvsbPYhf2HDLrET
zXi1nCHaxmwPjOtHVoMbQxO5AduZH9hY0CQzjxXZ+sx6eupQmXp8j0szm7ah9D+c8xTopLvWd3b5
YNpx56wHs0yvExv/yNSUD4MYFtgLTb9qtzE7OOAy3feWuauobjI70hwR5wX++tPJHkzUbEbgvnXa
wpRj7iwib5rJvgpstatzDehKpCLxRQRRXLSEO1VOeTFV4kIuzb6BKSJeZq/T7rhixEn7+jpQNlx1
HrcTltRE7NDJ3TCnb+t5jIkJ4ayArjYQAFoD8BR4cwsf05+gXX6lGWRRYch7kS+cBPah4OZhQL6c
EVoazno7oOpbwFUfOc1gkA0s59DIKSKz2c4QYdYkVsT+6K13oprF2ZUltnaV3nVocqGK6ptOoJZN
8oeiOjceq70ycrXBm2IfCEFyrsvSTT8NG1XfKStm685S3K6pUfSbmjSpJxSxKtwWVvHk0wwLJD9z
4vnCgl7w1iGeODl3iuS6nRuWxnYoWmC0xHe37hB+2+cGBCSxZqxr65J0g5+tx/lxZqjPiVxOTFTM
eAyX+YMsj+FKpiY2uVGJY9Gl8sZbmnrT+QKbu2hOSxDW8UIcyBZGiHU/JxZuBS705s6OsrafARHb
jdWkh6QNbxqf3L1xQK1ZkEcOhZK020b61LoG52d3mD5Jlbyy0LD7QTF+6FrwRIQ3ldD2Qc6h2iVO
8+CakhW86mOmFWSkhF2g4uoit/QKJM8i5sDcMU3viGG8thZTX5W+v8Z5Od9NXIKhS4ItjmU+7EtC
tNaUbDDXnMYVDbzs78xEXHazzYk4lYdgFDIKlFm9zFWD7n2d5sPQ4f7saMt4n0nbPiHYq/dykD10
YbjgOjzjCTOBOW8pSqeWwLKoF1kybn2k4FGFnJIdsLUvvapC59FlxSuafGItfH3FtUEk3sgOFUnk
oF8o0E5ebdrHoSMehlMPOYNrId/2nB9ysol5M0dr684myuzRL2t6z4M3a0lg6H35MJdoQPOc8w6y
lWyWFdnEplE9GYpQHbdIYWnbxueYC26hrNUvMiRPDmLrhlypqJ1cKFPdc+oJ1KtKXE6zzk/kJh6n
2aCzKdsFZjcCOfa7lCDCOO/FHbEiNtmS1GuPkCaVbRn4vzQnhW189+3sXCV6vtdmcT+6WFDn1uLz
214MpbczxmazpGHxTVgqSdva8DZSDOx4md7nU9gcimnCO85ciq9yRZSuhjAi4XZ96nFxkrTA1NWe
4zwHS7wFeKdcJPm7rsqDw9q2F57fhjHRkS8eKr44mcgShQNGFCkrBCptIbINuhnyGoNUtVckipUn
XS7WBmHCo20zLyEzfZeBtSCY7vWxYEPDK9MR12Ldp31wk9MpzuraWeulSv3+tvdR0hRDam0ZgWEK
peHtCZVqPhMbTI1ICIBbyxxCsgwwELy7PZayiTBcFLRJ1ZOzYqxnIf1w1/CKkffndCZOEPMZe2KI
GRVVa65tfaQXnn8e504bB6sgRhLWyCkOssf/MoyN324z3lMTk+WEdrIEc4q7qkopa0o78j9zEq3u
wIbLH46R8A0J/LyRmPGu8M/hEJ4XeZ14i74dWnKWDxWBb+QWll591QN+/jCXGf8mAy5tn+bIbURe
KYACHzSb0B5pGcGlAWcOMQKLeOUbhdhjj+l2TNn+iVTR15zALgLULW3t+8mxLnorcV6xCDLdlKUX
kezZETxZ9Vuk9Lc6hcADCv1Y5tE6FDgt6ttkQB2zQW8dTM/Wgml83w70NhSG4c0nrVS/7M0pb67V
Oq4Xo2UZAPrWsppTEvdN7ff7fGm09bm4uj8Y4dkKaA0WwChdSfeED1bzISSYo4L6XNQTMAAPDMYL
630Ku5QuNqmnGIGze9n6qTED608D6IufJOpTGIXnRXNh8OavaNbLLVRoLk7mSFDKFUmCdX3BWa2M
Pcd4ZmyMDOIBfgT+DSUOma8AGgMAcmSuJonPynNyc2f7PQ6SJvO68KVeANfvySzjLUkXtRj35M/B
zDoWolrkSLAIIw+753VbLOL4APSYtfZrgYLZObRekBmxcqXvbsa07n8sSxv0kV9VmdoUE9LYo8+1
Y98SdzlwuOLJIUgO6wVAZEei6gh2bwVEfhDohCyUHt8Px5TVY2cbajrivZmmh26qgEjZLLmmfZz6
82W9oh8l3W0tuolrVk3v9djUyCLl6GR3aRVW7UmkyJuPWiGjPkwZdn69TgTAF1NBft9MGPxW0A3f
KKo8YA7XrgLGG8hErA22lrzJvtZ6So5isIoPmtHDDQDYdCeNwT0Ga+2RpBUAko062/H+GHHuE9hJ
XUGKv7fBpxMsRnq72FP5mCXBpvTTmI/lMXANTWCj9qKcJOJN4RtPdWncnMXQdmF5Ryl6/9BBxom8
b264NhBs1ayvVape8zJot95IQDIOGY4ppGl+b3X3Y5YNhO004XUxT/jtmuBd9n1wcLzpuV5EF1cG
uZqj01i3tuxIHze9h7Li51Rt9aTHtNlWcqDRrjuFRPhSozTfIm/ZILuwdqI0LqwCAXtuiMee0Jvc
aYnu6cvn2WvbHYH6xVaHnRWbjXO3NuKN+J8TK4GMqXwxiRlo9nYxfA2Nt12a9Xmew2uKUV4I63Kc
qBuXAcAgf+atfhu69JbCbXY7o3svm9tmKI5uPfzMTZpGvPVS68o9THn/5uW8AUtI6IjeOKmPaBnL
ctJ2x7xrzwS28WzX5n3Xm7t0sm7GEIvbUNUnGc5fZth6UZuEzbVt9A9AmMDXZnVL+tA9oclXVmcv
2L8MFUN2Xi2yv5C+fTssRGA25vAd2iAhXXGi+2+9FAJ1dTMxvjcLYhubwbib7nRTvuL0/cEqPh9E
IY9eJ6AOPNYhHkPPbPfnS7DODlX3nUvIdTy6ZcBVJsQW2caOw3eKZ9P7UQ76Ih3LBbchvjQ6I3aG
pASZBSMpg49h5fVw12Ngi7c1BNCfZrLFSdOJ5ZwdVy3fyiD/6SAeubDM+geAxxGkFXl5NWyqNdFb
eKjnJbHN7ehM+9H038myKjfgzXilvWzeTeZ8pvgbCImZF2y49ltiXePJ1u+Dw8cxq3N+7gm+rx6d
47hA3nVYJkdPi03T8yPbZzqnr99QxhINzZYakSf2qTJj1wypGQkO9Ni28gvyqS8Dn2KK1iJ0Fe74
XMdDxrQp7mc/f6oL967Pp33nuoo8BJv1PuBVDryjH2ZHm+k2IKZL8++JwvfRthCIZPSHAT9J69d7
CMsHk9HdXJLrvFiel26WTxQfb0nu2Pi2vhZh8STMaYOv65RO5hETzj7T6uBj41SqwzQFh7j4Jebq
vt6b9nxBRP1ByfUUEGec9sUT1pfYC8qt5SRHopEe7IDAJDmXJ4u8B2tyskskwKehtfY0XR0FoecS
oV6MCu1rcXpni+pE7E1nOMm13iZ2eC9W2R/SlQecex51LMju/2XvTHIjx9ItvZXEmzPAy56DmpiR
1kkyyUy9JoTLJbHvLptLcjdvAbWBmubG6qNn4iHxgDfIYQEVAcQgPMJlbka7zX/O+U4rcnvDF39b
zPLBWzTvfnTae4YmR+Yzb1mXfkUcDBe26AAyWHROTWu41RX5XXbxdwnv8canrOygG24gE1aMbKxE
kCUztkmp+Q+oUM0GwMRqEO6ckHsUxnkaUdb2P6ISE3mrqC8vDJgNZgPNTSrZfmHzUFuiF/eo14/k
6kIv0zaZ092BQX2yc3u3KN+/DjR+7CstJyFAmHUSLUMNf1+OVIIw0jktjXUSuGtttAC6sDXYq9jT
6gLiumU/9gvPrYWLV8g4aLX2Zmk9a4cTotwz47hE5nBiksW9m5HkgYAuN0ONOfZ4sKuy2rc6eBdV
Rpu+tj8XK3nrNP/k5k3IcIkvCmxUvMbV2czMrdT9YxuzXOVdj6/BPbmrukGtZlY1x8zzQyTWgzXp
2p0mz7JuccC2MCSID+Srhkm3TJD7/rayoq8KWIfeAOZsJo/TRB9kQDBeZNwEfhu/drXJEwtGkC27
5s7o2tbDiudFLQqUDWa/5xwPQVO7I5p0jSJ/V1ROOPdXIi1H2XrPurEE41JeDd5wy5fHweC2hgtZ
ExxJjRx/NDEBfdEZDNamj8wNca4aF7XjCg77JW9/eSAO4zl+koqreFpkzg6iN0KYtsKo9PYA5vCb
6sXDIpYfHABbjEcpUSen4DsdrT9gdZJN4xPU2LtY8NI7clxm4VwTwh2QCr2wq1AXEbNbElzt19hW
J+AUH/h/7goV7XoxBVRtvMqmeBc+um2EsC4bh1FMVSNYqwdAsGFl9zdz1d4pzhwubJCmtl6mhehK
LtLXrMzvR0G8eOhuqtY6p5nm3tkla4cdMcSQOfFgN4pD2Jjvs7Tuc1ueq9mYNgJgECt+AcOrF0cO
Ei/kH3dEOPFl1u8Mz46TU+4jiHWbHML1MYrULYlYdC2HuS6xYwTgwXiOozroYc1xmesRnPLpDq6W
u8EV8OjpJQEayw+Icew6mEFwVPVym5v2qbcrsRNGbGKAKn8B9Ys39tiBUhsG7yiSjDmqsN6tiQNl
28SgpC1m2hi74Z+OjTw1pcXbksADZJb3OfARBNjp3b1yugPnwfe804ACJzLEORGREq6I83T+pcyK
Z5jbvnrzuUZxlE2tGYcDXjAsOFiqyrSGTDohVPJhHrwy1gr9seySskD1xFc2D9rWTSUiII0HVb7D
K2M0tKSgGu+UJqJrl3izuUsRaesbK0Mg3RcIlACQ8TXyeQAJgAbtiCeyOwmYojZpoSbCyHyXnNUh
3bLCghPhyfiq3UiNuzzv7R98ou61XkZ1bXUP1mHiY2YCu2lr7qbz8D1AtbUGxpmNtnQhjQnNu4LA
DumflHnNTcqr2OlKlZ8pLNOuLdbAN3vBCLAll0PG25iT+c2PupF7Nvb4dJcTEl8wBrJObFPLS5+N
aVUvuwizC+kv5TrbeKqW6JC3LR+jD6qNJ6IBmNvuq2Rxu2Pm147Y8LGbUwiIf2B6X3nafprr8sPI
rP6ikAfv4bzhpK/AdP+zaez/q2z/sepS/7ND/frd/P3/fBbp719/C77L+rf8+39CU//1t6/v4m/b
Gvv6vwZ71t/qH/IbERxTR+ICei8w/dK09V/ym/GXWLll2KuBR3vAMf5LfrP/MjGzI8zZtkvRrvDg
jXU1BsT/9R+aMP/Cxws63PHwrhP4Mf499U1f/b//6g82HCI9/PT1L4MUy39T33iER02bON2ltJFE
gY8nEmMqScKm/qnJrCcbWloK8jxmidg7U5LGCFQaxnsDaQeYmaOg+5cFs+4N5XR5FDB8To5j71fM
OnH9SbCXy5Lu0dncBytO21/OMMAQ4sarh2aeam6oogkLZiYLRA4ZEWXajGBZj7adZ1BOPYe4WyaS
2tkuNW78IHZUemvFGSv/6A+c4oZ5Ml41q8JYTM1B8dy5cc103tTBgjIFtyiNwW2j7WZtAWI4wMnv
cYoBit3GzuLQ+xBN77zpvXdT504ONJdGpq9IunkPv7tO7gYdQxuDbweEkr+48lSb2cI0hjrRYis9
VTOdnTt93CjZRihLafUbVt0yHEbbo4xgTmtmrToU/6euVpEG9T8dMHZ2WvUxWMu8rovC2Ou9gX9o
mptqJ6feZcmwe/Wocf0FLdz7CCaVq9pXIoSyIbqRtToXJIw5DILNiuqkCH7c1m/teWauvOBQNaCF
DIxEWJTpNljVVEYQMBDpR/3A/A8We4R9RRygGK0f0kPLfQnJbmUeJh5Z89jImQADiHzqU7/5cTVP
07HxpON0bJtFqwBt6umy82dwCttFHzysZOR9JqAe0jZ2aacVvC8GwVV9qkgE6Y6mPzXktj7Y0wvY
H3nvvdgj7YR7o87Ml5rb5O+crBtJa3eiTkMW2bcp4/GFihfCTNBEcdd52IUuSH7WlwtMi5UwZaBI
dBSkClC4UfS0HJlzFoJdkxm+zcFjfjIK4VySPmrZ5SwQA9GxVJ7NdDlPVdrfEbFFVrFKeFLMUdgK
gPN5OthqvTEZOTNUbPtpPgPSohhrL1A0q4MjGyL3lB5lJ2nGPqMfagP0/s6LtbTm+7MglVgQGFxk
r5j1n3BRiooLYrjzLhH74Aqjyiup39KLR0oJy1dpR2fZG20UjrrFPz30ovSlkhjmd8Vo5+roGGlu
6Zsm8mf7YzZgfsC7kaA+65xH8mbJYD/c6shHCxKQX+u7xmi1gVfcDnlI8gByWosAV58aT8P4DWCB
ZnsEHbdDLSpymGbVbBtvZmVZ8eNiVswdI2ew7G1HC5MKBm5v+vPIoAumTWUk0UdhQAJ7IWJvqDPz
Qae5oagb3m1Vp35xU3GmX4xNM7SN/7nEMBWuhYuejibGOnTVS2Nqt4miwmyvT+Q9zk0zuONNg2O9
xQU1uD5vmK+tVP6B+WHIOUfpj1ZrjjzcVIDhv8lg4md8iPwYoOgwgqPetN8LTS1xOFC7g/DQpc5n
iSsxCXSTVPh7XKTJOmRWDBcwOyh8ZhKBN9ZsLuQSLPft7MBZztze1relKqCYCUyE39aYl96dcnO0
yrjE5rAFzjpp976me2jdLDb9DtCyOfyaE2t5jDJoeVtW3wzmOByelHt/aUWhAxeju+pUaCqivJ51
cVXt5bvEj8aLMxkGST4/YWkitqRoYultdQsDW2HfxKsL623kO815mk7o1OQjxaFDWd8mosnnkV0q
K4mJp+k1zdFnYZIs8UHNOgTarRzjES5HT33LTjeEfcm7ufu9pN7wRsyn+Q1Ngr4OZSOgcFOeh2Zj
4gNaWRJxHX3GU1dmjBpwnAMYMSXDe+KeahP3lFeGaDZFd/HBjNNYVeGqW/kOfbTtZzyoW23QVbuL
I0Faz4KQd8+n31n7dFgJ1XlrlXcJWCcmMg4nnG0VGy70aNBo9z3ek5xFqCEq9WM0SZnvs8HjVpXG
GDC2DJ/LYtfVqdfsx1EvTjn091VHjqzonIOefnaMopLh5Bgsuj7zqIci52KxqYrJTJG4NVOHiJGm
b307mu8FdG9+DcvVu+Vkjh2quWoYyThF13I+TJpbG92cQbgonYmPzqgs4uZL4gcFX+QXQcEMAakx
QfIfjFS9V3HmPmq9IzvCCZmY70QT5+cU2MVP3aW2S14xXp7AVnVq3woeuYNjjuXKOUy4I9piKJ+i
2K0GzvjMcjeSPcdHbabTa2tBuMAzaY4YudthTUtxg4xXRYEmjwSk7ryjIcBWIACZ825sajshi0ck
JfGrmEUR0rI2I87Z+ntdpG0WCsNtJq7HgPjTJhp/05atxydskKjuciIptI0pEOtImg/u82QmA1Uh
s8sk3AS4nWx5bs1DrXU+WzQKAMA4c1BlmGQzfXKJVuu3ZaP3TJtBCHF/NdKOYi9UBeeQKwwrQdro
YxWUCyd9qOAdc6xJFu5+WlN/VMA13pNR53yGg5p9Uqx0KxGOT7PPgt252qLxsJiViHAPnSGiaDtn
wnwem8X0QKsW3T3PhQ5O0+46yAXYsDcd78gnpxpb2ym3n96LSpWfwkOTZFc2FG+z2SL2DJWpPSUd
d/olb/0vMJRq1b8pv91iNuBF2O1co/v7pc7WmXhHOIO8nhxPuH2ry/WqP4iBoYRLvSNHB3yVPPsT
fWGd4QPXK1PG+49okSmCYyUSOAw01yUBFt2uvEUcgzMuS6F9Y39y6h3xhMzaxb3WHJcYQ+Kmtmhn
2XpK+G+jn9X3w5TbMJXzLmVt92t5D4CIJEjGZp2GK2DoIaKnpN9PDUWF26nngLXJsA34ITDvEggY
Os5V9nXUYpeoyQrkmsABMoxcQkKrWR0zuOy9kVaRgT6vtG04q+SwkyIaqJLiVgE2aA5dPnBIUw5v
NPGTJarOhMzm91Eyfd7THbL8mNIl6mh1KZFem1lZeduRrJ4Cv6+XW0eazRcUXe01Bzr4xAyBYarX
K/+TmofcoiermL9LPJiQrrqmfY+IU5Y7Bev/VkYD9NF+tqS14V+mh3Hqll+mHDz6lgrN4j4embD7
F9yR4MlnMr+DcNehEXyTczEODdmXiQWF0I0CgUZpb3ZjTi2FtW3aRpicxtYMcdz2l4oj7ZeKy4Zx
f9qVj50s2g9/nLKvFUOXQxB3S+rWRjP9aBURa+LIsqLMopq/ie02DyC1GIZ7i+4/STBlWDTU8Isj
bMTnJ5T8zZ4sL1hYJokhQaD6IZRkL6mdih8Di/qjX7fLQZGi5xW3mvEx6lp5pRQETY6aCmtGLeMu
Q9tYzamsi/3Pthjj19kt7F/ugAuNAUNXfTYITrj389m/7U2H01WUkKbYcsL03kuelDuaTwRtBAl0
CPDsqscO1xdQWCcdOx1n4ca7Ve5c4pONs6kN/Brm6FYv3ebTaVviQ3OOvwMDy9A8xdqkDsgBkGkq
TB1UoVkGorMhB0xCy+I/zhUZMjhQy3xkYLMSc7xcvbKu6aR5pgK6TsXiHSO0mnBtJrMjj5Hh9AHU
vj4t8Ik8xsNOWuTI1oyXucFLJkRybvrvBkYwgmFGBtyhNC4LVQJHd2MZvfZKyZ367dSO/pSxYjTb
pF+98SkH/ecZYZFGkyUb6h2E+eWwLHSqMhRYyZwmGlW0jfrJmcMVv7W2JCWQS6NIl/WhsRcobIaa
YzzeQuZVyHiy9w8UWpocl3EdgVp3OU1vZZY7rPe1RUlcBEuPsrai0Z4iShYB8f+xLEuTkjnGT+DE
OGVBaq+qucayvY6w4r6drbupAP11kP7i2CQ8KGDYIMs4r46Ac7wx7REbsfcnhAQbbE3jexV+y7HM
6u9pGh0/jBSn3YDcjcWBdfbZXTTHzH71PCVMxcyJDajpR/1j0hjn4LdoOszi2BnsjRe5RIganR8a
MsQ13/icmwcK6GzqNjSTOqtBqjOM1+It6o0Bc8vi915IG0XykpRx6+1cjFzLDfdL2GDcwkBKVRjJ
vxeiLBYvSeiYYUhvxDu+LsMBl8EAkskoMHotQK0wDEEq7dgf9aZGDlvRSk1kU6jKbIlZXdEWDsVz
k6L1aETtNll8YSfRjF0YzYFBmoQnZyNcMmGroAjQGqX8XWcXWUv0JwYORLZuJRLZogQ9NE8IPVgz
vV0G9WICYdVP3DkIwcKLsLSWHJ+Bc/qs2X3X7gu/K+/cKRuNHUkWUW/bSYvqTWmzlKF2z/Aki3ES
KS52i9OmO4qiC3NANczICydFQDOztfxFi7mWumpJ40Nt1mxTjI0gIylALdl+TfgylK5r0QSjWTrV
sfcwyW1j8kxZmI0zYVJ9sWleapbIp9WInQXIq0nYdM+Bpnti4Fjnp4hOY2ymRYOqa+Vg+YKiaVhl
x9i2zwSeTLhmMVOuqeRgu+/kQBvw7JAXvRvmep7g9Hj80XLG8V8ZFXeUW2Dyh82mG020a7hrFFvy
GN2MsCXa9FBY/fjckkrX9o3TgMWp/c4wTkaCBf1Z99teDwnHqHbjzDRibMlyZIwoYXN2Ad+XlVHW
zV4bgKSycNDEbEMgJlOfekBaL5OddMaU8g6oWRw9zYLn1zKTRARdIfCIciFkejkyFLa2chhHAXyq
GDxyCF0RkSvrALd1BHeIDbdulhwNN4ndQ8zGXJ9RXWR2gHPSlHcYxtIUAIQOLbDirMfMEZZjf6Qu
g3xVF80Qg3F88Ks94n+y80TKx2zYWtc/xJ6uiM84fmt8wXBE5mzIeJTnmBooiD0QrtvzRIqEwAi0
zWyf2apMDg3Srwh5gXm9y2UM1nyxSy77/WD3MsypQmyCmOshphSFSYH5NJJyX2u+eSI/wdkHryHx
0YGbenHWgAgt0E1bxFbEPpmSspgtSkQgBNIku8x0WllqBCBEsrRsLt1o6GmQFzQc7RragkSg+XpU
71HSI5f2zYrD4CY1WqhoozlgmlRT7YIyaPAvnGmhGsobwRpRXHzimukTHirABIBlRvU+2gw+q00q
lsW9jgtXzVuf6A/yoMq7aTfOLPFzM8qMKf+KW1c0aNs7008jcjd0660SAfY/tuMBn9Ou5YIruaQz
PQl5oFp/A0uemE85kwO9XZ3AAD5bc6nDYiLZBpvdoQ68BXOTHBij4vIxQKFg3Cnw5gUUpEF+cxyC
Ip95U2tvHr4Dptp1R90scz/oBDNvMchTJsr9rTS7uWdHTWdtT/gQ894Cyx0OtFlyxwRjTsuX2SCO
bQ3hYm5tqUgTa4cRba3GYmRJ2PUdDFkHS3ZzTHPgmEc2+IEnzZZEh1qK1bLr4Fb4a017acq9m5st
gXYFuJaCN3qdArFAn9/WJm/l3vQn81bzpmEO+rSnmo2upZRYomHKK71f2S+cnba2aboGqPw8SI6+
slsI8NUDE4fAaYru7DmV+4DAWZboBMXwAZcR3+LUjd7e4BuF7i4XiUGTV1yHAGs4EiKz6yi31vyY
Cj0iDL5kwCVnAxYgNnuveXJIwU4MAESPJjb51RxmDAXTEFRM5W3TWgCgs9KleGA4gKeDylHnyPit
Vtu5xkEHdSxDBoFfCnpM+f05Xepy3uFvSt5S6fkv/ohjDmshTy0gsNr9EKmVf85iDbG2mUfRXaQR
b2OVSMeTsES6khR5n1ktmSOynZfcZyf0cbQ3WczoEdjhPkjaiZycsMNpRXDYYitBj2w30q27L778
mgx8V7bzaRwBXb7KlPvBcfbj6WUYoObz5kso4ZzgJ46i+ahoH99klChkd3yZKlnx/k69Ohf/IIiQ
0+44SNWgf0rEkSqhaMbRyhTNXmscxmvoSGKSB9NwiIhfR2uUbX/UYTCXlGUPpZU3dMmXTb/TncFm
SKtRmN486rlPtThdN5YTYjvL1e/BWwzwQgUwMPObWKmFdI0Iod3Ad9Q4uEdpyzyiGia9ehJ/8qWe
Cd83QN6y0iD2mBY1u3qWOoFXKIwtPQxdYjSWtrMAPxAyHpMx3Y1o8wM7gA9utoDeT7nxnygvd8Fx
QZvlAkfB4sBkfG9VwiYHnBGnxr5UzP54Lf6kia0EuZEP24FSVOX6PH1jxYo4oUqQKISaVera9Z7h
gM4Vpmxjm52HS3LCcpE3isg0TnNCczqw9uRNmq4+CmRMoVtUPrpQSc2NAgdFO+vQ4sf+pPV0jj56
w8mHpzwqe0aXqR5xS0DMc9buAtzSEBc3bgWo5o0DNTZ2O16oGV8MwyOSmGoqgV7A2dd5rJn+DERn
fQtEptX7KX7T1BozWgzGlBh/xNGFCBhsgCZgmyQBsiCfAbOen5HUJ4rfPGj4GbA496yvGAIjcw1m
l/SsHrj+t06AoQlwQb0yDKI/OIPhD9qgT6ZxLY1Pim99jtrvZqUg9H+ACKla4Qhma5FRT/9AE8Dl
4UaO/8AUfFEt2tHKU5gAUuvdWxechjgVjT+h9DYeSAbs5eAZoISAavDMFJ9T/AfhILiHs4pBpX7s
/kAe1B/gg4lXGwmX95szLBZ6TkWIXWVAhgkMQjeLzoCexUSJEZHevlGDjqc4o2SJeVKuPTY0TWDA
EQAVw5kpE3VwqLXWEXZ18jAa/E7YU7T+jlFRTIakVXhLVN2nIePMyX6oqEmKN0gABNgkUdmJyi9V
fNWkBF66xaeaK8UA5W1GLSHroamuWfhqU+clmIGCn8E3l/MB2RNDAGPqjAAFI6YJo/bG363ZAyVs
DROaoRf1QgD6V/KtrkwCzl4xGtdMrYqq6Gfxm2taTHVqkV9zrO5qqzxIDUvvtM8elPByOyAkjkFP
8QF3B2PVV8SoMiJ6jRfvyLjT6cbTzG18MkVLmrBZ3I96QoKEu2jI7xEbdx8A2skvs6v3MfhyN7uf
6WzLoVDqwqBlzbXvo8r1KAtkzH61uKbUeCKz5LvnoHhlKMJ7NPZSPfb+DLeZpY0I46h19oOWxhBB
BkKOrL0Z32fE5DIjQCu9gcBflYJWp1dYvZa27nDTaKzlzic7SofztHDM1BriLpuFvtYFR4lOyD8q
Ih1fYJ9ZIkiX3PzU0J1JCetN+VOTVP8eTZDONNGvXbIsF0CwbTZxah+5z4wxGbANnHhuW5GmwRXi
TDwHJKCY+Cvguk9UDhLIwVYeKwSpFNeEQXOd2sIbVneTT+H0hh+dfXObSm3e49q7JXPjlbs6ptGU
LaTBSQRm2DgCnfDwyPhF+mNXlERss75CuLEbmymLZWaclmm30BfMRrrLylLkdIyhibdWqDErEaFk
DUxOcqAfL5M9Y6Q69wsW5t5FhQNxZ/GWtJp4iuNixKWSpXq/80uPnkifxcki5htz3kcVq/J1ToMw
5OCgIEohNcYfXH2dR3g4+otH7eyyKxczuZgUPPIsZQs90QXzpq+c1Z6hiPIo/SUTxqWcYYaln2TT
tL9pj56eBd8nC2eH6M7NUBrt1oXtcCmWGAJp5tbzsIm7Hv2Llr7oSVqCHmxSwWLe0kDElb71EULO
HAy9S0Mcl5JnJo3reL6DLgTnW2ClcUpHD4aiTd7AyMbaFr+OcyCLrhr4csyIt7pBQd6md+Yy3/b4
4MsjN0AizJBkTlHMQTnsLJBWgR41BEzlhEJHL1lGz2QGec/Zmq0ps/duqfufDHNnvtHLYvzCJ1rm
V6fverJf+joKZhiDGOR59XDtm8XX8F5X5rn3abbZtFafvTlloV8Ut7B+bzWWTG87Xt8tMXCMHmqI
lhcL6QljS0IIk6lP1fxYTY1lTFcGZw0sE3LamK5IrjBD61+Oib+PpvS2ewFAGE84eYr69x91+t/S
6f9fy7ma6Nz/swKPYX+ovv7+v/9VaF//j38K7TolYRR6+a5Oz4XrrinSf+RcDf8vXdcR2F1b95Ha
Vwn+n+xMjYow/h2/LAyDTKsp/gUTZ/2FLE44lFoMi79tw/13lHbPI077L0K7TQcHL4yYq8c/DUP8
d6E9kwOtfWbzMgMAveCKDkufnQmAlH5CE8SLV1inxGFvJ+iEavtuch1lumwacGP7PHTsx9F8JKu3
zsUCaq78Lek4KE38DySCPO3aL4/0P+x0WZ7q8qbtI6phx2Hj0MD4asYn07gK7VfROwejj0JTsjsM
w6i91OKrWesHl5vWOPxpBuw+tVaC2CnzY0XtcOAKCRA5YxmSeAMScqkupxvQJgHw/++II2slFEeS
LgWYZNYZQmGGV5vVrI3vM/p1Q6sbjgXREr+EZJmdJ09e7eWKUs6tw8EMgFgaj+rUjtqJy/uGaRFi
BLMUkdfapuzZxwYSBjrMIzIQOvmxcR/J9qD1w14aZeB2xT6x9ZsWQ0I0fozuKIEqdQvS3poHjb/q
kuFFn90R56gJfFXyaLJ9SgZHLIec4Bc8ft3I64fRn3H3FxWV7QpParYmG1EJ1hxVV7AgzaHqfyA2
BF75Qzcx5zNiXPLZ878StBLwUayki885XJx7gUTfYevYM8qjw2G4oxfreZkc52AKTFeTzkaOLxnr
tb2Bc865N/lOkB5pNAhKW3EbcbMX0FW7FqMpPL+DN3vNRtDcutEMt73TU1Z9wPYnrbw1rF9kt94c
Byc90ZV3SGNwAAMca5RuEn/JzdBses5dwviMhqXaF3o63Dim1Z0HeqnNymYWPgLEsYkj8SHb1I8j
JiSxrT+1ygncOHoRVNAxwDDCxH51CLnUnTrTR02WyXK7Ew3RDzBEk33q3VQ1+RzNPxYxFKEitm8m
iykXbGnzzoSxSiSJuQJ7gpjCZGlvasFukg3fbUSn6FLL0+RUoQ5031yPMIn8EcgNvlfuaWjlJpfu
BBAvbFGY8zTyFZt4GTZm5N1xl13HAyDvubxEOS23OXEFDcRiaQHL9/V4L0bAIjN1S5V3cAf6UJTa
0vgK2VAhOk2bZNAC5cGbzi8DpXaoifNmAofhefNeazwMo+l95GYhssGuHMXFIPqje49WyoxNKmNL
wC3QcKda5lEHkASkgURi23I2OaWjtc3MoNDSXdX97uonAtiJ/hJhkTes6ThHRVhbkf8g/K46wg7E
zgdZe9ZuGvTlIUM4Gz5WnJNTXWj6OBoJXKBKD2dF/NgsKc6pkvkw6eo6TPZeLPU9Y4ytDdvDhKG/
0aqBWJh+VfVrlGonQXiQMzXW9jFAw+92+nTGuMF/gUmTr1KXTSFkdm15TfU3Q4lNgUx/UWUeNHWC
Q2NQO0OjZuvY29e8w2xWltaw64eLyLg/6+XO6E+TpR6p1j0u3YWeVRwSsg9oIbnNpvKQJjP58Htj
jMMUG/9AgJUEJWYZaHcAIhLljFu6iFf6UiiJmkaZc1xP0U2uPdT5u5MYP1GMbZRL2zA+gfl9i2y+
Dd5S8VR94pTZYrhgck06lSznPH32YKMgcNAGyzfNFh4QEfQO47kkg9jyNW+wgMwtxWrLd6T9VHnN
GN7eNvYVWvm+zy5ZBiRvPI926lNKLN5ouOLRZjIm4k8x51Czu+fagX3ZulRTa/kt0dgN6TN8Rng7
Eg6+c3LyLPUgoc5HPC4lwj3NExA33YQaeMuC1aeAaZn6tEs4UCPU49okpL46NfNLv7z63i+f6QRS
0UZPqh1XVsYjCtuwjnW9rSNevIVcQ3N8tEV++nHlclo87XaZHikdSvq9PljeBdzgU0frKsS499XN
znT7kAtS43VZOUd8i6zxBJiXW09I5u9WcpZ22p8xDrSQxNLis7OTB81gbuL67QMJwQ8u59A8+wum
DnK6jv7esddIsqQfGANo7658cRvnXdiO4OBMulwcy2i5MSX3ZWlfDDAjFVTsmT9YeoMacpZROX/4
QJp1vOdR2cErBvdvSwcJNB3Pdd0wVq5VdsqNYQeVXj+0lhhCsJ/MZeLu2paJ2ALO4b3T3eLYKux0
ZP1G+9ZskunVkWlHu1Qhn01GcCYBpi3epO57VL7xKvQuP8iJZOnodABLayN/kxWWDxwkp8gmQxdX
UdBHhRWODFv3HQ1RG/6AO6seDxbVg0iC8Q1tAPGR7tEG8iAjSmALw4mKpuE5olU2wKEJ6JSk/7ZO
aZdK1ztAMnrAFhmAJqSyEOheOkVWVLD5+6662IXPNzK5ayfxTCF46Ns6qcIaewCGqBd/5r2T1hWn
S7zHMfswLp46FosRkEx8BYAYUXsJGWI39UTTOZvqhKrdWq8+Rdu4pxiAy7LxnEEwsfaJLPNgLZu8
1mO+T4l4NuyINNNACXhymPzltZd4+pbpd9oDjOFPYO2MlB5y2zkS6D4ijaS0j/MBY6gOINCE0M7R
FG2t36I2pMwFh4AUzqteqbfaNl4bownjXJKQrsZjUrYPJQBure5epav2SLBJQDkOhRNCp2ujag91
fD9RBkOOBSrTsm4vm0aH/eYgJSfc57QD07ENLgjezFTrDwuV8kxBbxDqvJ/S8+VN0VRdoNd99dJE
mreb52gKcAeYoRg0upv9wp/ZV/vU5LTvdP2l18wmKIlR3BPKjRYaMBMCRLgQhqfKqhMmt2n84Vgt
Ux6tklJsm4Rm802HFgfCiSJW3NgUtsws2k3qqsBuZnfrDI3xUEWYq5w06+4qlbt7ac3WxZM5PEzY
OsNL1DhWcqQzpLkAP6kZrJkZm/+MrHxA5SdNpao9kSJYmkYRuwVLqJcUuLkj9O2IfNjJ1eht5ZNQ
WKlgC5envOV7RM5Lc2/4VuON8D333Zo12HNd2d/SQjsx03M7+6PSuVtCWwDbBWGeyClWsreahyEc
B0KMQQL3I94NfsMlVbK/nuC0Frf0r9AxiLfvyJpoh9ZIq2W+JLDMeygRdNbO+1LLl5vejOOLodg4
ejFXd1oPhyi3fkv/KXfVDSz55WVAvzr2621wzkkQ14lj3ppTpB61LsGwyas/O3iCAqDgZuBzFQu9
rnMuNU1Dd3431RdeSnRMs+nqwhQPygz0XJXJl3wWPj5qGDB2OYAa4AUsvwcC8PtCuEcGcEXAdTt6
YDPGXI8YBLbZjDgP6jd5Y2rnQdTVJ0TC6iVx6/rWVr3DVy8z8KF6/LxqmWPSSVyat/BhTIyJGFJT
XFxNu2eWFcBBCnOtKAkxIzeattee6KWVgWbnz3EhX2ehRXs/inE9OFq8zWTY2Zmg1GKpT0C7GI9X
9vykLXn9qzR8+4Uq2yis61wdOp2TMuVLFJwMc7QzZs95ZiqZrJgUKuCdSDBpU4yvJL1Nx9nTkp2f
xxc/E/ZmoX7iDmTYgBA7Zleomr+x7J9k1b8q5rapd1na7j2Jn9p6UaEejfkdrrGjytKaIxy3+chW
R6o+knumDqRsFNENL2IYJjsUR6r2bq3JeqJ9U+EVbe+0SHEBiqhQp0uIYFmafjNe1rYV7X0bM3f/
L3dnshy5kiXZL0IKJoMBm164w+EznTOD3EBIRhDzZJjx9X0QlVWSWSK1qGX38skLRpBODNf0qh69
mM30hL1ua68DCbPhATpVeKwhkV0SRJ4Fd0OUEFusU+eX0cvXdNDFFt9sMKTiHgmhPQHzv6TZT87v
0p/zBDYISzc95U2MNQ8tM9GyXQq6DufcWykmRts0Smn2oyXJJMUaDViN3AgBKjoTZWBLYI0PjtDf
yqG776y2PXXtWsYEHQKFyNx7DbC2wX5H4TU3JoeUSGYng10YxmoNAMWYXQcH2Yn0Fgcm9N/JjyUX
iuOd3FbCnMhchmLSClBsinlTTL0IlGa+RsmkrgUc8GPXxV56L7229heu2z+pYDVlxWF4VISWdyNh
N9KEc0lSVFTNkZesWP3UHsh+nm7XLO/7uyxJ0n2/Lv5RxquMO6NYQyRN6UdKUqZY5Supq4lIjVDq
yg6X7ttd0SVwZoCUm5d56SqTz6RVv4cRM8A2ryvdL7i+/VFV8VfbNXzaVnwi2N62l24ADrAAa+ih
kqpDjYAIajbTRXJ22gnfx0HA8ISStmS7hi2DMxt/UuKLqm8k+VXMK+AB3zkUr6m96ROIPLlFKErH
///FEtNEq/if1ZKnRP17VejfP/8fWomN7EEL56qISN3VderP/6mVWOIf0rKQQqRuOv/RGPKfWgld
oRYRAUxwNkOk7piAzf8ZSrD4+wyohZ5nuxIug/O/I4LxBf8mlUj4xbYjHRjpJlEHvtH/lkloe3B2
aaeZ28Six4y2a9ZrohkIaVV1nHuBhmO/4tCuvJQZ0eKgn6e20N5zp83brQKtjgOLYkcC1jr9niRr
al7DaUlZCJpz37FpUiZbtTi26nqrsHdYZ80yYSSzm0SfTDIxLwj7nHPLcV4NnL1jaL5lgMI/zV6O
7d4vai1xztYYp28El2E/MH2Qddo0iHmW4h7iBccCVXcmMKfsm5tkBwy9Kb+dogQStHHBJ2fGK/uu
rlkA+Eu7f0pkN3FQKqtZmrQA86TAPhAzbPwsdCFlFvZ+nq1ND57mULCpax8nXFqYy9AsLL9ReH7p
9uwQAn4sox94epkdR4hr701Kv3fJUX2lUhesjdn8WTRk9lOZdq9NXvTl0SGfb+5n1m3JxkhDqDlU
6ymkbo3VIOvbQpvTjyia5mfSfO2t6W28MrxSTLrZDuyi4UVpDi5+hNNoQJEHMsAOfT/r+ob3558+
ASOTjxKNpWRkK3sQGGVj6Ju541DvptVVM4vxZYlR7OEEqIvnUZQsKhYJCGWXwUsuuqSvjDTbfBZz
/ZUt+QX8BPMPctkiXwkFBC0RtS3rVe1ign+PFi95cjq+D/quIRGwGp6jDRFGDcd0Vnr0qvblG17Y
d2WN4bZGgRsv7gS9gTtnOzdekIzAEla+0fNUOUFj6dkNejf2ZKc/kopgAJ0b/O1s9TuPYlaDPtHR
GL/orKBIcFJY0O1xM7TjYTD6o1naJ5e/kHRh2lVH0jIbr3LNPZ6nt6bIYA9ZuJHDzVAlJqp3zGox
9iZk8NFqzq0DIU2bX9gncebkQj55OF1d2mTY8qvsluWO8cBBpRUHlDQz6Om8RX7jvRWH2aHrHXyy
w2z6i9cX8bZtMKP0WffL1V2kw3D5SL0GZqhmH9pxZFrPHcESOfR21WJ6+wFmDQI6t5Dm3iME+kuj
P4twepgBYrGMRL4T8XguFwrsjE5h0f+IFJO3DEMSgMm2TxlJ+FhHdmlCl/1COMey8T57WrSrdaZ/
34DujhDG9tcFHZYI9Zisde/M2zC61HSXyAwaJZfOJl2quwGz15YLx4+RRSoVVwfhzI+skg+yTjp/
BK27dzz7BVUn0MNE32Riya5UucCi6K2zHk3Ttta655YymYAdA9oQ3N90MxhwjDKJq+sBz776RF11
HqmsF3FgumGhHTWJVbIazkPSXHvajFK/TuLyey7AotArVG5zGK3oOUnIzadIypaW47yJMRoeUmof
76XVdwctj5+9YQCMMXv0VwYaUIWclCd5TiOt7bc5ZDtLjRt+JWSyeQu31RdAsgYHVB4gbcRgs+EN
bvRVYR3S0en+ZDNnXHrfuTjS2TrKWb+znJmJLsb1cjJVrc37GoB3kp+mrr6C+50HcpKuC3jPSLSa
mkJK+OpdbdWBJissxkDUyQKNRjpeWrN3M+hrZRhhsCP2UqYBJ8sx2oLUCdWdcEvngI7utFuLtpYI
QgMf7TS4fhxPzPM8Yw0CXhgrXwh95zhco/qic6qMlP1rlpApviAlE+533I1yq2Nq6KQbsOaRbQpL
67vFGEwLZ+neTZryrlgC75JVUMoImSBZVto9sIATK7C7hFa4c8RH09c5p7WBuSFzkUwED+2NPnT4
gvWUUmmnx1NoGT9lWnnEhPnpLPoAyCqDIIzlR+5pO2vAk+ZZiCELG9eAJqm3cMDEn+nakfPn8mKW
VETpoQcRYrDuKkOsi9XKriwoakX2WYVaeYvKMaIts0h8ZZeHDJyBpQ13cxYB+aoyl2lV0las9cSW
QButWRzlwoSGwcZkD4lJKL/OxrORLtfWHqwd9wv/y5n0N6Npkq1NqlR7MKJGnA0JEizkC/s6rZ5k
F/q4JfmPllZECMDoRn7vrlvmVt9bdi3uMt6wHHY6oj+0yYyHusFfB+DwZxINLC1w40vL2ySqQP8m
s3wi8vwuwvEX3gp5mb3Xbj2Ku9Bu1j4qXruX5a/zfjn2PBx/FSuGXHo9CwRiE8eJjf2QN7esAfOV
YQNAD8CZUzWvkdIRJdY4h8FAsMMxcp7owNn2yfc0MzamKNDsZ037kda96Lc1/KGjcWcJi0+QCTO7
T7j55wxLWTci6037LswuUpqkfermliyc73LWjB+ibR4pKrnQMvDoUDDYieES6fTStOqglvDWNO1V
r3qgOjMPYqdq8sAmc/jlRf2tlrR+xMa16IwT3rMHlsC6NgUTsy2u8BX9h/chmLA/xfp41RJAo7PB
OtTQXuZZ3Dm1dms67raIvUNhRn9wWI7RUYY8k00R3zCA5AGjzMXVfmrjocd6xEIDv870NnjLSjtI
CePwLPYohgbAnO1tFI7EBw7wXfMcrOpn0/pycefQ9sx+5HePKTaaqlsVFci6tBmra5jADwPwXJfR
c4JmqpCUvR76GifMtqXdOU4OTnentKdCU29Nf0zMlG4w7oA25D36h6Polij91gGi0U9NkKcjcKX+
zlnubPdjYXPSx5i3eUANjoSecWdK+8ote88Qus1JtWDIOjQoiCMscJxeG+zMftZiMsF61ZrTgWXJ
3pHfuRI3N7Gg3lQwK1wsFqB4vJrh411ol8LCHMxWxWBewP4/eFfWDzuPCSynJYBAY06Uwf6tdN6f
ppnckyXn84pOU4W3WgGhxv+/xXy5c7Xm4sGGpJxyHFA+qbh8WFroNrF9YnsXxGsSaPJu2Fu2qCaH
3rlv2jgV3A54v+LUvBKBwGk9elwrulk/pB7gV9zZklynUCCyUlethhbrAGToCHsDQzKLYWsf561P
gpCLZ/6uK/CEY59nLCumveGKG/4cfMiNEXb8suvq5ERo55gBzKOwx/JEkWpyiOZi2rkrxKVtr1Xa
ce+XHQwqNg5pXUn2A3JBCHXCRCGwJI+FuiEwV4ehMMhyNMvNdNuzoYaz2e2AFmE5RAqEJ13Itesu
exRWUb+CzxgOTsRvIJMDHDJYAn5l/wBCuocYd4TTCL+b99VYFE+RyQxCMyd513ImfzQbAbT3syIN
jUFovrh6/ETfj06Xb73h/uPVssfDZHVbtB2UAmpQsvIXRdHxaRxbrm4bZX+DIYyUnj7ZW9eMP2MT
FotM3yp6ezflaD2FM1V2TGBWAwmXXLwt8mcaTYNSrbsOR9+npvtKztb3Zjypi0lp1kNjrle8lft1
D0qANtaeLthCY/9fzRcACjO/Xz4YpM/0GEsN/P2wLWr3kCTVHCxRtxtSZDJiX97IxZpMYCCRwXKs
48AVduPaQkPjTq3pv6zE8TNYbOFcPxV2dZdOM456ab20unpbv8pR+as+ZU+Y+j88kV3l0D1qhv7T
acPL6NFJokqS12QCt6D7bMK4nnZbxvKpRtdp8jQoJtZ/uXHSrIJOI9Ruuig2+mQ+Yfh/waLnW9VX
m3N70TODQac4UynIFeB8GO307vXju6vkNWL/5YArBCfAEGJGeyx8L7gp7+xeHPoqcoKUHRi+klIQ
M9Ctl1EK2lQcBGjhipmvbXjm6jgRB6xjgkKI1RyzkyCLcFHSC0l0Z/aLSPCLXFDblijgxEDybpr2
Nk5KUGrqHBMCPSiZXJpxhs+f7Pqu2XVW/hCFJwzF72440cAATmWKEIxiKLCxzjdqAqBQXpBW7iki
okAX7grqmg6i55yVxu/Ae9Y65hlqRa1/mrrlTyYSM/xYlydjyrqD1m4/bn9i+DDwS32t8T5lqz1D
CKU8ESmiMmglYAWEavMlsnOomd7GJp614cjml7F3c9Jh8guPBhJrOaceis8ixEkbs/TsoKjArK0P
cAF4AlnbaDnQTYQobolf+qjvvXremWYRSAJ6p7gaAynnx0QmR5KRdwtg/3WrHjKl8ITZNW31QXJx
BynOH/V0x1EGkh/IZpFfkCtP8XLDJrWR9i98DDur+4kqbceO9yGZqVkjL1qxUgWE4098RnZ501lZ
FCXgVo5SQISYqCL9YTGdgxDsMHizZZSckFbx9SL9qHJ11Rztte1uspyeGhFfWffBZP0c8Zn5VHoE
keMgBg5+2o2v1QAJLM55cyyZlj3XM4Xb28mNOCfWt6GN8Wcl2o8DvUKjv4JZJroL22g+O8aE7prH
M/rfMDf5dxbRP3UB98aIp2dVHLLxh+G3iSw3fZN9JnkIIinWmNDomAYdQDomcmmYfNSmgepR1jBO
uBdWm5mcPYzxJ4USws6qd+hcrjWXwdFInM+4VsWHp7eFzaGnK37i2i5jv7LC5FIUljc/2TM+VQp4
57m5xiB9j1YHgcYHPkhoe/AEcAJT11KNc0tmwIvpI42aYoOEY+pYgKIZsdSnHnHO9okI5hCJIBJo
gF/CVgNBNMweG/0IpyKXQ/yRu4z0QWsr/WSJeXC2eo/0gA3dzCDOpit8paDMKQo4SNAwXoVTIB2l
EzoUJeWeZmzcObBO36xltq5Qe/QPkowRxaAFZoMt0RSDBnYqlNSumagTUUzISIg2eqdbiIoUO7lb
ENYQIegmKVRIqsEp63PJp8tohZHa9TULF0PULpLntuijO5HAkPB7a01ejmJWv+yid+ptofIw9k1i
AE6QDUl0YSdFUiZs0uSOb2wkENbXl9HULEKInN+fCim5apKhzJ7Tqc6eiVyKl8ULWUILY0Tz1JVH
+hY6TLLVDb0Y2biux4px0nm3Us+WlkFj50xvJqByxnY7Che/aWQTQ89E6vdpYGEasQfOkpumw0gf
5rV4pvSNJXQxDylM3VqM2iVt4VZsu0kKJ2idcgSapGOG2REfX2lLTkKyVlIqdbPtOuf273t5cxtY
kpuSbrUzY+Van0YeHV4YTbEA7F2kBR7iIyvhKDHSJ6OjfpB5wBNQS5MKdmnrDtEnVn/t1cBqHu1z
smH60zhSq8Zjz9bfxwlr4LY1cSP7o7Z8s3jLuQCzAuutDX5N29JihyHif6+MXpNvVbXVT/ffqxL+
tWT0//y/ZjYzBKrj/6yfXj/zzz75V6/Z3y/4p9lM/MNjHEOjFNKWq3HsvwRUc+0kxeslLHQ09FWk
1f80m3n/wA5lriIpyjsBX4+y6P/Cush/GBzpPBfeixBYAY3/jdnMJGzwbxKqcBxhc+TTLduir9n9
+338a5llEa58BHOZeCe6WF/CNTDKQV7XgzALq9e41LE38TNQ8ujainHUFce4LNr7xOsdaM1mcW5N
lT/T+wzDPNMUHG08rWVUG5fWWxVEJxp5rbX0GtpD01Gmm1fHuu5m30GVLcfmrJx1kVeYf0j3vxeD
YjsZYlIj9xxSfVdV6APOaDJ0TvWr3ekz38lE5q6xTzn/es06uhvHm6Um4QNFaY6ah/qDExhXdlZ7
wTgPZ301pCHN/vByfuurLMAJtGu12DjiIudJNwK+IoKwI2pRn+rVOBGvC6vFo9draNlUIN0+N83n
jHCXTQlTj5lO8Jod/v3GeIqgXGNYuOvw1wcg458nJ99jfPZjCgHxw5Dm7HxPzYfKYMXdE6rYDWPb
bpo4vpWY+1TYLn5s2pxmnautZezuaTmFggAv52bkyRvo2W1jTeSNV4YHLWNO/RGCwt4UZMkYVc0/
sL3jdz1y6LXrxHzgzaIhPeNw7TFTHelZczcTZpHJc7HrRMUBqyzzXBlnj6WKzzYN2Uq3ijNrXm2n
0TK6hWRGvKfXv/Gq0yUofsdA0WJde6iLZ0F5oiiCAasakgvNVeP4SYa25zVqR4/4Qe6arD3V3VtJ
XJDEo5+2IP11C6nCHKvj2Bm/uKJKWqw5XXjdY2mWlxoEKuqKae5zTlELAWglPV46eJy8YRoOopq+
onE+gLgjzRdmHIiYH9VS/E6S/juyBSVpXEsKjaaAdrxNaQcnxjX+CK4tOKHlEW5KAK6c7bi+WJRU
AIGfcjCTUqQ7xeS9AX2M0a8uVXpLeRNvONfmUKGXi1lKe19iOwlGK3wEPoeAjNMptSjVDJPsoNft
XUuoCpJL803O5rukrbCf56OV9adUMk4QZOGoYhhEiVaDUR2l932W/WkTAV5h+THHsMeO3007DHF/
bEAuHusIfZmx99Q4y4CTvIDOfcnS9i6q9Sdb408UbrGRJAR80wQN6U7WTobxsaJfgWqLL9BMy04u
kfM52OrLHgay/xaNGVNq3LDbsF9Uz15l+ZaLjK/lYmPE5jYNO4Lp4EjWjTNcVppXy/smAk5kWSVB
aB0+cRqZ31lsmadYU6wpJ4ylNQl0n9jxqcnEpwmBRWHXV/2KuD16HOYHGMfRWeDDkrAVSiqgZuMQ
IlIoz/gNFu9khtG+7k/9ECzA74ZJRH6vmS43f75xOKgBFEch2rMI3xaLApIbIrSpD8PimhldA6Ys
98KYD/5k6Zcyf7Pap2qCLlkYm9QukFn53rnltwAHR3vf5vlW1m+D6/yOc3Ks6KGSMrwEX2bdbO1o
Fdz7StYfYwczgduzrDTqukIapwj/KgonNnlFYyAOCyueH1191khxqYXEjwUfXnyLdLA9IpE8dTAk
llri2kcvnPT4A6CAQ/TdnWVWPug4h8qbJKHSvFd0kBiHOLHD5OSpxoB33cqiZl8+m/OKlbfC7LzQ
0ups2tFkoNb11RxFB23MN9VF1hf4XPeme1Re+YamDQ9d3NvUR3OYPk4UcXpUnxTUWnQpaGNACakb
7+OG6q48yyeKJaEcqH3bWM53pEcc0xSlBNYO2unA0zldms7aOIqA5FZTKWGwvMybdktVI72O7TBr
xa7rNQ6cC+8b4aMET+BY6Gn1NmUHIIZULRBdsgRyB03eRd6wo/eixeg/59zwrmBUi9EsHTpxrgzw
Ryr1fDF32a+cRPJnuxh3ZZrfbKie16otrWf2R9G2JqJvbmxnfrKM2sYbK7v3SjFlEjd5pZE23SZj
/9tj/Dp09VTcjG7g1sHvpUQNEXg6lKbCFBt7p2YJZoxU3ZSdIelc7QRFK4m2BQOq0/MQHVpgvyn+
o4EPvrofLXxfnrenJWNQwEiIqRQ7nrTzIVpOkPY6WjYCUuLFdYDN52d195wkCeTKIcT0llAvUcsL
60eyYe2fxc4P0kXEHp0YT5I8jAocF8tP+rToNN3KLFiJRaQ5KyqN6Ygd6z48aRByQzXurX4QH5KE
/8YkorCZCJoH1PhORyfqX524AuhDLaCdnNqlpo24oXZv4JY0m/jRScKrW0fBMuRQmCGE1dK1IGnE
xWWaJ2vLeWXjRNNDjtPgaOf5mcqdbpPYE2KW4GQ8jBy2WrWnzRmDxdz+CfP8x80I11rApg7xQBQS
REN+IJZGEa6UO5ULCjM409YT994yAjGiE+2ezH1gDMWP6jWAbd0+dAhvK/3Ojd8te26DqErORVvf
d6BFIR1jeO2hpWFQiG5l7vwtJ3+NtelS18ujkxPzZL6gIEqxE9bxh3Z1ts/r5SB19aPPHcuVIr+V
/MP+ZC/7lsDWzphYHYr+TqoOBZCmHAG4qEqe8V98huMtzMCDi1Tz9mNhBHFSbPE9KqegNGPwB8Yl
XqXu8Bs+wKudpmQ3JQ//bjLinVaYHSUCViBjqjHquXnp5HRa4mG5C7Xi4OgqujjWHIgEtLPgwFx6
AEG0qbgvRJbtBzt9XuJPvCRQYPoAdCp6MJ26M26XsMZpOKXvQNxo6KOkrYLqEcL5wVuXnt3KngFc
cJPI5LHFhal6hFOey5NeHFoXQEZSO95Zy+IfekR3ua195fAo3IoLiVgz6WscvDP7SrqtVMMF0M99
tv9blmI2wUyVKh0zh0gW71Gorph9Dw28jEiXm1kr/6SYUdH8qCdiFrP5V+lSerNEd3AQO7qwZA+J
B1/pkRu4YiqPlpiQ6FDoyXCPsffVwRy3k/s2vKyojBpjtDbjmHd5GHusjGq8qthJ6hcCnTuATftu
fGus9qDPTv7awwSsIOgATdkXLFBpKDiYJrg+0gLUWW+FdN705nMotG/UWF79F5qc9D9JUZ3NzNxi
k9oITqB56O2JYrwURhHuYDSZ+zJzi9d69N4MaimeuCepeAV8gr9yuJJh3ke58+Ok1g571WPZEBEk
eUGJDcmMbRmzqIzbZvZxxYLar98ouFLQZo2dO2POE5jImKFXew2PQnfeMPGFBILWxgl+5A8n2pnZ
uU0eOMaBaljLd5IFIAVltvdjXb0BELyjQCnzRWfvudTwhsamvk3C/jx0vDL06hMN5AxY+o4UpHZs
kho6S6oOmXShtEU65ZkbIPb5LldtUKTt8mvkiM2b9qPOPaqnG3qMvHHY9XIftbzIBx2lVKN+zLTc
QwiM7iUdQzoFDnU5/YK2+pCjIK619e9e88VKx+csD8x37nZzKB/YvoIysnSeDETRWCADHMv6Nkid
kCYMrPaJoL045fpByYG5cucZNlbcpfUTodNnjuTwQs8ANg3dsZfv2q08dAg5Dxj/BnIltCMFbmeO
hO617NqWIz0Vtf2sFK8Yzu735L+n98Vsl58ETkTCrgGaZHxNuYZ2qieegMHgb1kDzsilOeaCzt3U
hC4B05Vdtp/O0cXKZTDUTqBKnJokcIUNyFcrpPYAqhGQfBEPr3m8PBcmE5Y2n5tubHclTedwcmhs
Sow3mjvPREYPAI+OikLP3EWbKtgcu1N8SRNq1j264Er3rS+m77pN7+LyAajJFyyJ9eXyq0E5Bvu/
Q1jYpS6vpxGm5rMwSnDJpM6JV+dHLSJE31V/V4NmGkGtHTC0qBDPDL0rg9CfDMe8FYRHprD0F1vn
nMDBFa2K9D2BAsYQznfbdVc6Cnlfw5DFSrCq5d9DUTkHTg/YBEgHNk50aFvWpTa5+6Gm6aIVhCWj
IZsPhju9WDowMPI19kbvsmePl+zKaVNmeLTG/oVB8MSWugpCknqbpplPyUiMxnhrqG3d6rEwb6xs
vwWJhJHnFxCbL6+U8a7Pw/2CGNyJB14rz4IvUnY/7jJcOhsMHixyBbzNIexP9dS/ZRYWu6S/W2qD
bnpl/Iwq+QO7Jeij9LX3+ksfU59aGskvu52u9szKJ/IOM78WJzxAGGfi+AgllGDOBDbjLXgB3q/6
DkYMXQQc7nZ5Xr41Ve+9pnPfXSyb3oNCTluKc9gT6reFNeQ2kdQz1ylnQupR35za+ihz0qww5IFf
aJ/Nsno3i5cYrto2LTy258bvvvPwDDSSbMGtMedtKNWhUVSn6Frjj7V978pYPTV2GcBHpZ7cZDqt
Zf2QA84ZF7KfNOz8RIviRwzNikfEguvd5LmqezyxwKMi9JmfILWRfGfrNwK62lSCiJMihAFcFNio
+AteDxxyoBvL5fBhyQFQx9QyJdqftqRBPfJcTvhifnIX6ytS1TPHe8MuYDaD6wcf3vV9AB4289tM
4oSPHse+DkRoPo5ptBtMSeFPusN58ZuW1QM64JMT1r9qBndoLIxKnJFKzMvu2cvtAOI78PpL2RYP
Enn1MRTST4bhoGz2LGTY6/irX/J9Mr714DWvqsFH0S1O+pFlrtoRRCWXrsXNY+QMPSeFezCS8TfG
GpY5YM7iP5HVL1eivphT9ao0jlxRWrXrUqxADQPJBjXeOsYD+1YKCs3n1jDre5Jn+iXLuPYozLG3
a3bqrSihZQj8qcdcsuZQbB2wxS9XrDyNb9egnFtRVQHzfMyJmgs4MSPDd+TYUj8HjFrUejB6+hfN
e3NMZGYtpSkwJzWimQ6NTPK9GsIPzYzLF0NTuM/cyPzKp7x5a6VBbENR5uFFMtmXYe1uAD6wBMt6
GHilYQCt18ZDSJrrEDZDzGcP7CSIY9d6sWK46ex7dZJqiNgmQbyQxSbTL8ccDaEJ8pTAv1lKEDta
SQkTqWMe8znNk0TGxcxLA14Qy3ORNXuZLjnd68gcbdb1VzpqjVvphOOpKF16vHTSWL8x4sgtxSfT
kSdQdYwgYR+HKtJOuHQ4e3QYmIhLIBgkZjDrXr/TYzm9AagojiIzp19tLQkCAXTlBcC3+ehM0/gT
Mk9BJhdyDwYxPOhgZW4TuZHfGd1h/DjFvJurErxMW0auR10jpyAIs6K6ZHTF7IyqXvZdHE1bqSKX
xic7/YyQqvcAcLIvHuSnIcvjHT0ZOowotwNOZ9jTH1u49a9uGGARmJljPWO9mUGplTZFHRMrmAr0
5GEAUn7QG9v0aRPmHiKZ1YoBd8gCzIx3WIHk7NDKQYt6GBCVFNeiBEymRxrLDKPXEZHkwM5s1ReB
+ViO9YQIE0KrXTATmJ38mswifdaLjM/LsUCAeHqtwXqlgnoY4+pcUdd7KZKB7nEDz7qWZM1mgS20
szSbv2Yk+vAg7Vr/iETcv8fSZIOpum55IKDPgcQdi/wrgvcgafKuNN9kuj3IpgNUjreIrM3EIbYQ
ifhd6uwv4ADigtyGIU0qjWCjp7I2OwmtSi8p49GvLhvnY9pb4qwB68XSFXqYCSrTDE80YpGRcruG
7FOlBON61Vj4zQlf1WsiP9TlMUlK2MbLEVz2gyG4BgDiPk599WmGat+okMCfivaxwcrfcQ3ZMXC0
bnHswg7cKCWXKABrPaGLC0HMZ5BSPEbCgbc/wIqYsAuVO3s3IXjFQX54dqie9BUZrGQDgzgufaeT
grNHGQKAY/lic5ze2wi4tFk5MnysxjLe63wqM9savDqEUrKwi3K/z3oOO/Cywr3GvxMotzZ8gPeU
2rty/HS76m0YPONeY8PNHFCesZdfa41Aj5nl3drzkD6sLKSrZoOot4uA3oGHGd7OvrOWrj+AlydN
pcZeAunr2M6rvO2forL+yEpjvVPHuDsWJEvYa5lzLSEuqOTc6KbIKdbjkUqwQ+3ryf4SYcdy2kB8
vUai9AjLYZi5MCEbUK011NbCMvETJEPXnIy6ovi96sK9o7wJn2Bd1r/ZKqF5LtJhY8tdgHenVA+j
zqhtmpylGEb64T2uC7Y0kD+AQi7wYEiwTiC4ErAr0PBK9aK1DaBrllke0X6V7sBq5JdF2sMBgPIR
/jVRfFDP19EkhWkZg/mMGWQdPRZ3OI62kaMpShpTOoQKXq9Z3WKGt9ugN2wMoGuxO48QwwuskRMi
99ZiIKp03RFRZpcUa1092/CBlfheyaEnGdUTYxo5DacOAIuuqXaeM+A8tvZ9M5KsNsdHsys43fcE
9r5ljiGChYxFoHnGbMj52o23KS/xI8er5o9I2jhYcNvlfBeR2uYJe9QJJMx5cVrkEtOMqWarWbqf
nLm6Z71eM/wUkXogLmJ+RJzBvE0D2qrkDEl5QJhGZ8v4S9FWw82U0avdNy8ZpThb0UUPBiDsbQnd
2KejfmtBHd8jd9h8vOm4qeiM2UjrqTP3iwrHd4+k0CW3UNpymZ9MnrUcbZIPy9DiA6yzd6dI76nr
foYF8cNjBPSWIoOecg7X7gYlMefMFWqNPUIbaX8hgfFH5vAXQPKcJb07rqxmrqUKdAkMdyCXHMP6
N3JbC1cp8M9GvpuV/YSSZKypbpttp3U/TnLG81ftCyGx4FTaIRnFa9vkMXYku3tAZ7pPyilI0FZT
/dli3XapRPY18fwzchxADIh2c+lLrXmgW22dWrVkbbbDdtwxnAzcSa6mbQyJXhfPI5af0PwI54r0
OToYUNlBviTKIVOkbbNef55X+OjkurepZXIQXvGd2+adblc1MD4ovb2LfUikc1ALvfoWXCt4s3hr
9/lNz4Z2R1yKrhfAqHJ8yh272y96WT8OPbRx054uTUYKZcHr2DmfXfrShnILWW2XLHiGcvlWgS8N
+ilEc+rYTUZZPeMrxJ/q8CEm8mXUves8sRPVEAAUa39UxAUvuoGYQpsZ6Fi/QhsTUXU/oPINbX2Y
6nrHjxoInggh25ei04kDxa//l73z2rEbTbPsqxTqeijwN3TAVF8cH17hzQ0Rlt57PtrczovNYkhd
kJTVys6+68YUCpWolMKcc0j+n9l77XFyONczjf+2io+9AXUFHqqMgau+cqrcZ2xa3wxddwFLMMSa
w8ALfVNk0i9ExBRtoynFxQ7y3G0huZlVfEio00goztALBtFZIijyXFftlJH7XwkjiZFk1+8Kofxh
JmUOb6l7NVL1r+yeXhmj0LWNrmIqGW5XkeNtW1PQJQ8Hdjr6oSt6uoLyboE80hdh7Hazd1ynwz4N
y3az6PPNiyjOjVsl3fwIOQXRK8o2HpkcnOAwY/vuDneuJN7JGceD2TeXQH3fyq4juNsfKNGK7KOB
bsp85WPMxb1bdTH6ACIptSZMJQqsaF+7YbJjonI7REzNzaC6DMwyOWb8PCMH9CtyY4Nmx266RCIH
KK9q1CnIxCc7TY+8QPDOMQ2DEFXcMI2HF5KZ0BgjMvRGlFVgulkescw4sqZsXeimclakFRZn0Nnw
vSU2Qk13byrf3Jii4p3zCQxDTMv7bDHLGR8mKwlI5/FOk26WZ+TBIYo13OFy7ISxbk26WEzuu2ku
9JbOALs7uAle4exy5s6nZZVe+mXkksknbxxZEccbx/KpQ/B9MMkQO1fEApNt7E0xihhEU0BczJXL
Zg3C8JtbN9bRTODR9TT3ySMH+XgCtPllNvzoUQNBQ/3hH/KOyyUwbNqTalmPxME6KKtjuiIfL/MW
MTU+sQXDphLFPeE206ntJcYOK8tGp8Wp3+X7bsbE73rPY8XAjrGHwUiKxZinprPWEqgEhnfJcxni
5EPIHqZgPbSGe3OYmeLwRPMRRxTgAMLOOpM292k5im2jkzdwfLuc+AF8kahHSBZKVXJb1S1WaYgv
WjCoFsAVBsPgQ0IRbNDH+eo2QkJByETbMI+GPtNUMKQxwXlOvJkCsEALWq6lwlipALajjEiP0/Fx
XplHjbCYavOIDulw4SH2T0TG1kQSQIbwc/d2HtRr70QnRhwfi9g5xGmy93CAOpAfsJsewgGPBDF7
p5ERVOeDKfx14uEWLiWPanCNJDvV87QKocWvzWiRIcS8SGZXRXladfORbMgZa2IkYMIjZ9fKDqgc
ljg6g4C6cvGrIs6Y/OzeUOMHWyxe7nxhS1KVDL1UCNB8GDB1pMptVFZT6g8mMrfodqwNtV7S4HVF
Cujon/i5OMOMuo9ZYq3Y+p1EejjmYGyYAQMmW/aauxZ/2CbWtCIQOImMWNJGTe8kFTC85GzdNzPM
gmAY3JU7WuKYdcgNHMZ1j/B5XRnQodlub3rH12cJr2RXoMVdl5mNZ8GibiN0AjzQ8FE1LDsMLv1Q
zDhn58h6bwP7aSEH1I4+IMkRLLByBr5aebcFCslji/w19jXnABZviih6Lsz60QR+CIe83HbNtB6C
cxwTfKyVPa3mNCRrOnDdjUeH6QmDlOvOwIjYaMqGQGwLfqzViMu+ijMioodjQg12PvpnRlTryjRP
2kBnhxKQJ/Uyowbc2TQQBhYcCBCW2A12tW7iGRQp3LoGT94a1zdqm6Q7z8ZFGGsJNl3EUo4YL/Zh
pt1bJ2G+DCM03BiJ01xoW70SLcvRYOyXFWdvQIKGnB9uqlDkm6acn6y4AINwOiTjNgNutZlTTQOT
FjcV7wKZ74IHuLBvgLasYXRy5CHZ2SRABacl3QOrdm9+2OZr3NfDS8v+cGc5CT/8K+578pYK3zt3
HPeytoJ14qiLGHQ9K5HsLpG+WmkPoJbdXxvUGocleMzzuuea62sBWg13ioFsXLkMqVv70pTBYQY3
z18jiJcL1go1G3KO9pHnuCmuFmoXAg1oAXV8W81BQfyc+rBnuBy84pXGGYnCL3iQdbwbCE7cNzK4
nDOWjQTWHeOqIWq1vdRmyN6ZFUmQfQQL3TZa4BzmPOytjrKVo+YCjirG3XyvXAuEDZp/bwzWhFac
BEN2okj+WDszDEUHiXGcqyNvCQhPzCZ95UAJUJfpckdM6B6tT0neeQFZUi75oazxkBXnF9xayaYr
5it6IXSZLOVA/ulNW+sCJyfCOekMN0yAGXd15cHHny7EG4U/HG7jLC/p7WMnfQuaAXJKfa9JquKj
8tZ9+JWN0LrnSk5Ay62KhtCdqTrNKQqz+3TojoTPIkW5zNTsLrrLCNhCcBZAMiCpy03K10GlVw2C
dNe0zSNttwwfI8IBEQyI4CFx2OCXovzICuQIkxHsW46QtTDx6Qz2xNDfwmMi++gMjsNLl9jFmezI
BkUaiXOn6zapQsvQw9rFnPdkm1l9H81tvyc9ICa8vPOB5ziHdjIeR52QZVYxorOGDToQcrkIDWkw
5ursLY398zbvcf4g5+zHm1DjbjGH60IU21q2H8w62WeaPjeWP93ChImeIOF/nWhWh5oBdUmYQo9v
vnOrE7dtT2TZfc3nx8Cc16WboR2AE506l4zt9ijs9ghft4syRnIt+qrej4LhXeGQuEC/SgAqwIaW
Z5KakCT30Xnb47iDILrJ3Pa8KTmaCyTpjsbSEB6VsdiNhXqF9MHTr27P8t48rXnGexUhCc1lT0rH
wMAatX93ofJq06u7rAtWC0rd09e5Uxy3k3kchkspoLG+cWbTAZqAxTkRXePBqDL2yqI/aZwB9c+0
F4rQZtGcxoW/45TduD1MWiFJou8PJpQ8y+Lai9x9O4WvE3F0LVBTsyhYtlSUouSBBM5Nwyw/Kfx0
32lrp0uOdC9ZEgbvw6nC+RKQFwF2cTE1c0CGHyrgKRuoYj3ayRE9Pq51ezvPSJqCNjiq7emsERF3
lhxWVRLcAyk9TgSjleyScnPYxWyJxzgFHxU/W4hpEV3etHjQTMR+JbZFY6ZvUPQWtWBtIE+6Wh+V
9txuSBJgipvBfefXzOSS3duY4drqo0M+owQY9cpt5r3wm+MsRlk12ys/zZ6tVN/3znTBzC3djMz2
7fykh1GVk6A+W1V4aTS5b7D/mQDrmBNz+ric3qVP6wT1/WMkOCLFsZNa5ZXpJdezhfq5xbgur6O8
Px9YmvBgr+moymY7elG7jTG5jqrYs2oEutwb9NEuV/bE+bjNq+RcpdV821Ce8oAMGbgyTtGBPsaI
gHsgpQ8V82tD4UTM5jWY42sXm2LUuezJM4+kQbc6rcwuPkeShLy4H09G0MT4sd5+UNV9LZAqFvnf
8i77Cn2lbf7xd2H+UagmhVrmpMqTpushmPtRqFZ6/ezjxURKU4CjnBLfrkC/dslb7tTpfTUODFIj
kutPx74k6wthBnEMQ8qqd/snv8nPSWio+RblHQg5C0u0JzxzkdS9Pl9FebD83v8rIrrexuKDcFta
zbOX+nzSgplgioMoT66qzDDeGNu7N2lXNNduq4Ydi8umJdDWTt4/f5n/0fg+IX+rqDwu6rfn/GdT
+ueXfNdUel/QRrq8+Qw0UEEK75+aSv2FcDibFoe5m+m4C6Tvu6ZSKZzsSjvk61mOJ0zBb/BdUgn2
T7hKwVtnwq48ZnJ/SVFp8UN+wPc5cnHEf/58y5SIa6AB/nR19GPktchf2rUXLi5RmXWnOFFlvNVY
xjluaoy9FH1mfKQbkrd3hgOjBsduzRNGY3GbnYHSXt0NsDSP4MmNl7JqH7si2qjSGM5BYEy3bBnV
jcTjmK+Lbhz2pUKN2M7mfDpKsSz+yvarMiG/NVZmN8cKFVMAwBxR8FYadlbvvFJlCkNI0sqdm2Dk
YSsHwnvJhK6bM8zoXdutQXnjMmZY6ifvKbrp4tl3G40aUjWomxj3h65BlR1OwZYyXTY0KnFmowkr
NL5Z3DYaMz34E56Fg3ZOhgpj/gnFmrudy4m6PYuRhyrfkvnKrLPM3xRBYJ2n9TAcuWRFk/XrIZAR
KEHPIr4vkDkELt0WXbdoseW20J7Oo6ZAtmaONZZ0mNO2vvKNGgUfjiC3wBoyRUcNXvngmEwEYTLe
DtN2cDesTTgaVOndqKZbeLIJ75PO1yoOqxMrWRQYwsgeKbxG5zStyvy8qpB0k68z9wx2cD4TWTTc
Yj0V8Zn24rE7J7qL7zugBse7AeL5WXXYVkELjVV6Y9pTnh3bs9EpAoBjGZbzNqJEGdN16iBicnZk
hOAzqUnQue9EFdondicy8AGxaU7BcYS4n1TqSGBEChfcQMQYZIZ1BWIWKLjbELk7V4E6SXl+M+u0
cOSvFZT/GTHnYlTGRkaCyyxrZIXE2EE8aD7pBzA2kobzr1DGYzJ49bxWdPrxOogWcsKAm5zeKugs
rDZdCUCW8SxQlU8B+RBZLPaGT2E5VlRE5iNy8/ZTeD5+itChFpmPkIYXafqnTB2hMJJ129H+Xbvo
2FNNMBaYokXebkXArqHYhsl1FywCeOtTDJ9+CuPBwCKSpwxBMF+UaOeJARr4kDoU9QjcENe7i86+
AXQ1r7TBagcIctVUGyPMoiN/cLGkaSIvVnLy3RPiFiiSVIHsg5z6MolxL2jn1DBKabGlcLxDqtI5
XoXJMF9ls2Mg7wl0UIKH095Zwvszr9I5zak2VFTt5BxjnkrhCd3UVg0XJhqS7sWNICoh59DOW+g0
ncfQdDQf6rmdblVZSCpbxeJpbZZZctNB6G9XRTRB16epyBIUp71ZEJgREk/NdtBAHxH6pDQHLE1Y
LhpF9d750xIBSCwvbCSyI5ghZkGbHyxtiTN4SmTAEnJ+IrCiYx0uO+jChdQ9OQ7JRBkYuCbDPuxD
5CVLEvmK3QxES25x1Zkg2XuAQ5vc9oxs05CbJhKZ3Rm1xfBkdnrKG6YU2Y0JmHxjd64+Z2vU0AnY
MwigHN8d1yrhG1s7DEGCElnSOZcz67l0NzqgTdmlNe8dGV9qZ83GCIUf0K5bAJQA6KHEwdPKoW2l
mqDU5hs5u8pxxgurjvMDkgXiOcTE/nYrOxvqOsx5pPS72ccQvFPyVFIIrizypWvU0TiyG2gDZu/o
4Fsh8JfO3v+ZngeLQ+s/tjysn1+Kv92912/UKu95G7XT0ds//r58zbcT2pCYG7A2cNg6SuDG1lRI
3xi74P4wN5hYGyxb2hKf6z+PaIGzgePb8Tg0BUwLj7Lr+xEt9BeqPik89viSA9b6S6YH/Uv9xte7
jsRBIW1nIdvo5QT/oX4LMlsOlmYwO5qGdZRoUn5WPpl0j4QEafa5s3oqpymAa1IruS3DCnq4lyi1
Y0OcPRcCVqPfwZgxjIJI1jhtJLm2JM/bZYsMwi3oETgYYOJFA2J0VMNwWySjwQefgc5F3CUMqBNy
mO/xLHWnxugvzGu2Vj3176EWnnEP84QtQVxMezS81gsMBeNZI8tA2CiGrSaCdW3Zs1rRuk9HoHuG
DYGL0e0PH+q/qLgXTtAPlYzF17muduG7cLvZQi+k5B/fpwILe5Xk6sNyLIl8Bxtbk1JnM7VgCqqD
xa0NRD88sA3EXBva3Sv4BOTSqXaQDUEgGK+NCEYDwwPZ35l2Aq6q7kkqi43wrEgL/PmxYUKFa9Fl
0bYzSudw1/Ppf+F1OEu97pnSMz17oQj98HmrnmPBGoqPqgzDq8z330NFp5qWAEhT24BjC2C9ZsO5
dgCT74M+tK+8DOlNO+G8m5wlbqsNxAvg+R6yY8veKTNP+3iQR24Q1idJ3uuvKg/jo0AU0fHvf/nl
d/vWDH27p/gMEAyAgna5bXhw/9L11MpMVeMFH3nGAiw3XX3qBnAEJix2p4yTi83vf9yvXRafuSds
YaGHWD7Vz+L6x/cKRW40gc1+71T6YCTWbZjOYmuVcXtoUUmc+MPAIpMWbo3okGt/zHa//wXUHy86
Tzj2UkNrB/KY+8uHhfJwZJxavBPnwvqGjFh2VV0TV2+Fn8uPmTkBGS1Nf2QbrRVtK8J0CW2lnloz
jJ2eB0qnfgvj1j1F1H5h5Q6TDFRA1VPv9+l2TiYn3GizLckUwNB90gMjyfFcOMYdY22Up2w2N1B1
CsZrTeg8Qrl0Vn2MUmPnxAtIDwjTjQGzJVl1pD+c/P7Fy+XT/OnTppl0XQtHCn2lZZm/vHitBnzr
Yfuq+rqvVoW0p+OJ3IGHegQaxZgyKnaFisyPEAf3Ykwe9fJE8Jvz1E3t65DTltFl1/DGJVjVz7s2
Z1JCsF13bxtmex6ilZx3o+Ve2lSMd2M4Duf8q4VvxTaVh1FxlJdhfYZ8IrphhXnp4Gr7hlDD4he8
F//iqfKHCxpYF9cxXRJ4c1svPdqPFxi3CGrZ2nopKwfBvp+iPE6obgRsPCRxvl79/i1VHDW/vKX4
5QQsBsWpwkW9HAY/3PxVDAxKTdUL+rnxwfIDazslEVNbPLzxUZd58lkltGW9MZ+ErV9O68RvriRk
/prJIk8lVub9Ka1ezDOW2vcVGVLzMNeqhrqNwPjYMN1KrYXj0jCRccYycJLNZeRW/Y10FtUxgXTD
jRgBgyIGrVZm4UD96vNWrtlz9OSrefWxR1/DxFuLC/bBipygmqDo378Rf7y0QLJBSDNtD54C/LWf
34dMI9sfs/mVaXNPH1OTjsG7xaAb9xeFLUMsns6//5H/4q13uZU5zF3XNk21gO5/eOsJzHVaqxxf
zbR2j7yEBDGZQjJk5+T92WPrD0c69wuPST5i7JLcOL+8Og7rzJB180r4z4NdF9jXy7ZJH0Xuk2rq
FSwogoHgG9tCQB65TvoUwQ8+m7Q9jH/yq8jlVPz5Hv682MgBMPmFXPuXX4Wy2HFD6b0UejQfk2lm
QNgRvv2VvogcZIZTSU8jOzm3MVtjtTJ0YDyEeTM8yBhvYJ4O1cWoYLtshMmSDeVv/m654ICZ+CGt
WTlIWQ+gdGp4J3Wdn0iILdAykA4hDqGF5EdmTv0nn+RSsP3yohRDWt5bSCQoaD5LhR8+SvLb8S0b
9nNKKDgmHQK23syGZhH9hHfRTy3cpdzNqXNSxgXbkjvnfSRZi/U7ekOY8DJeV2inASO4Kr4Jutk5
DYVNlHDL3v1liILpY7Ip0VcSfCO1xCyvGR4050kw6Yd5VP0d2Gp5YRjdAvsQB9aW0WUSLmsuBxMh
yoOCuTvK4mVlWvtFfpBTNz2CsqwJTJvSW7OEf8J+Zz7RtI+nDNwzEGR9zLQagNKiU0ZfcClsBecI
AwZ2id/fC/KPV6gSClyi5g1gv2sul80P76Dq22ZoAvmcmjngQDXi9SHrldWv46K3McMMMjFUutrB
MTNmJ2jexyMnHNGUzHF6HGdM7Zew2PZjTLHQOTUH+Sq2ev+M1O38gww5SMV0URhTxoAJvtE2xeXn
S/j/7c7fNU+m/7jduXov/+//eYET+/y3t/f0b+uChfePjc/y1d8aH+F+sZdS2eQ//K9aZoPf+h4h
vvCpU04pV0nuoIVk+e+jyS8UXbRErvA4DSU6ln/2PYb1hZ3H0ve4ynEX2/dfGU1ysf10FyM/XTJM
HOmSKkIVbH+elT9cg4z+hB3X5c62J3buQTEFZ56clDodIS7lpzjZTHDjc5Ok28GbQ5bAALUfQt2R
E41+tKjWXme4S5r5MMWoeTsULrBMUhMwb2EXmy6eMKwmXpFdT9my6RmnGD1c0kzRnUy7AQV7QGG9
LeSA90olof+RW4lZ76BgaVIOOBuRQjjdWasKH26nqWZ16FzPUntHF1O/1WPrcP/jaiWEYUnKW3Q+
OJP6Rkz37meYnvgM1uuRN6Fpi4Q+yM/ovZ4cLmxZsQGWiUBx/wmUxeKH+wzti8tFZTF/hvlRY0GX
GK0sZACRW9GZ9xn9Z8uOimD+jATsOyN5yZgEP2Euw2QzQuAgmo/n3d2MgOGhIp9m2gWj156Tn1uS
puCl4qOA3k5ywGcsoacL+wilCWGFRVSkX8PPCENVStBuqgxgN8/aKKZtMCyRh1HBMA7Mv1veILCq
a15SNOmNrSoDPXebzNdDxJBknS9pivPAuGg7fIYsis/ARTWyrdmbZVfvI4I3n5qoZyDi2bnz1fbt
+jzv6B2RGs1GRvG4hDqmDDi7tTbZhK6iJfex9ur6qvgMg4QmTjAkFoN+2jizo06RVc/d3kStiH39
W6RkCF5lrTAYi13NFDrby8pm1Fu5dhxfjTWGpKs5q4boEPXoqBA+GvDgmy7GtU0tjyWLA8Kb0HxO
BVBhr0ZHJ8slBrMpG+RCdm0A0ux7OZZ7IBvY3KygncnvsCKzPU1SeGWnERKjbBciyRw3AvCJu6HR
zatjKC/4ZlKgTS/uFMtFbjdEqNYNVuoAe0BqbSuR9DS1mLvjTcbo2F3n3wJA2wqxZKYwspyi4Sck
tImApqwqZqvllhOZdEUjo+7eOX2ciBVrqCVtdG6rwLgpisG2doEok3SJ6mji4zoZjPsoq1pSHCLH
Ashmx0EE/VsJ5yqCONXdEsWLV2CElTA8ItFFFRamfRvdpEY4xGdJzmaRtRcejChqZX8OWcEbLuoW
9xJZBiPb4nJe6FB9lyhkltJL9Ae/t1HsPRwLRNxyAVm7ZppEtHEKWZSX1meGa8DWMdqFaBKiLTwq
q9uUYdCCHIpd8l+hN3fzJrOnKj23aoqdizSvAZOE+WioY4VIgmAT3zLFHrWY9eFYOWPGJRYw2ZrW
kkBrYmLHIR5labFjJUDQWWItibUjk2ck6ipFtuLO2VifBdjy2Hb6XZmdIzflyeUHopVviGBG1KSm
37Vfvc+k3O4zNdeqTGwk7WeabvWZrBs2ULeOCmNJ3C3z5U+lKpLooLSuSOVNhyY+DKw8inMpePIc
Rh4W4VHTDCmJvi1BgGhSjQy8edgTYMpad8Dm01hYO/D91f6GVURGcs1nYnDR6HEZA6eRvtZMeehn
qLnxQo8ThDEvYdjLp88X5U7jYtzM+wpWNsKiRDr1RzX51scEC6zc5M1U3MPE46dnDcZmhtg9qeaj
6Zske4qMVFBXEwDJ881copzRVE1cQ23CJ6Erb1v5bgqV0BjbC2m1Aiczo9dzHKfmG7KsojpkxK3D
qvHjEI8PpN13ISvnnJEU4qIUvuR9aBf1R2vOpn9otK4/ptEgKFgKTOQJeegWc59Gc7OGaXHvioah
vAUY5o0dNRHAbKa5SfPchPjR+WUNO2DGBECo9PToDWbeM9i1zYmo4JHFaTwGMS03g2VkvKpz3SPZ
mYNeoe8iZrh2Afjt5twf7wb8MdWpyKLkBnlTmOwXfp5x1NcRiwoODKPcKF+rBwu/iTIOgUR+5azq
SBjxGgJhcdpNCWrfNh/xc2uocov0Keuxd7rqPRp0AmzN66ar3mlgsWPWX7AlPoJeuMrWke1Li4Do
wvC9gxaNf9ZLrd7qbiE5T8JGXVSLtslXrQ9IYuPrjgVDASjqVBa2laNgmLJ8F2K7Pe+GToqVZU14
2MH446TEWIRLXmqN9zTP6tOsJIRw3alsuqylq/UegjD7A6fyE55FGLOpEZFn5SeV7+HySkdT3lBd
Y2sHGQ2Bdu4meeIHGP1WDPAX5GKQQJ8wjWy+KUXUXLrU7/exESH+JMyWfYjHVhHMFU4PPQ+M+NOp
n1+WH1GsfQmPZIU3tpvW5LjAS6JGTm9QbCWntkmy3Q4eQP3Y4joiQWoQ+U6lfnJeTVV+X7bZcA+1
VQJuJ7YXXYHEZkUgYQA40xMcNxUSDBSLQV9tJUuAW9FW+F3hZyPnqN0MfhlywvCojuOiMvbET5jI
F3Qfs6GQTkUJ3ZeS9WM5Z5ZgBhpLe11J5bxJPy/MHUV2f9k7eXNTxhZrSAqgZOHVl2jnYndwLygC
2vpgNiHBaESGROg53BmJP6Mn31wLSXhqNxZgMLMxqq9aRBgvSUeCLVlho8vBrFQFMhUtHqrJjDUe
1xXiYIIiMHfCYaxf8YPwUeoaK7OtbSPZB20BJxVyM2ETSpsvMpii2zTyIoAcLgaZdTlGCIZcb5aK
PGZRnBeQgs+GpiKtoZRJRhZRZdVPLuqNl7lbYIZBAdmR1egdcOAu2Wj4Om+WI3EcZGkUesA5Rjgl
km9c7WwPL/8KeKa+r3gOVwh5AnB1iS3EoajN2lh3rmyyjVwODgyNffMaOQ40GDkWzDbY5eL7SGPX
1gea32ratja62pVjtsusNy0lcLQMIoSB5PlrJQkr2goKmncLANh0zGUVPpIN38HhY0DU42MwEgrB
aSIKxmpt/A3I3OGD4yylCawN/bUdRpNLH/EIOFBkTMluVqOLEhxjPHE8QQqXeEzmuUA7s+TZlYYB
PxN+NHnbQCq3BNf4+gA8Of5alBiCdylscc6g5ThdmTnjifUMueuR/aV90sVSLQZzg5gapK+xi28G
Cs4a0DH7dbbCo8++OqicnVUDWtsoq0zPjCCHJyRwvV5pLKkp86XE/wq4JwQPns8BKqDCZhMpqFSI
rRJR8IBAVn3UZgjx3QQzDJ8EjS53Q2BktxR+w0VOWdCvcMpNZwAA2SK3kyLrBX1jDsUyrFS2rvo5
B0NTRqCqw2wCJlfWQ/4cpfjGjnSnBsRcacO4oyK45alkVHgXFzGhZWYYY8mPeUc75EfK3XphzrQh
C9JkwMjbeEwMxTi9x21HaluMTG6d2tF0VVhp86oIBUWmWYz9g1M0HB/aU+RWTd6CSqNopk6NSOHB
M1V2cbFxEMp8rRsjenV1Zj0KNx4HVOsOWtuEByx1NjqIcjv6VojdKaq0PCmoNS+DLEsAtmW4WbDN
uFh/sL7alzgCsYBM+KFwLNjhmxlqx9tUcT/fCkJobucmICzOr8ET0VE3JvY+vy7fksjpMDNNLKxX
Xl8k8J7SwFWY1DqFctpNpqcYqCkEdJeYnsX9awOutPLsKkDAw2jANHuNGtBMzkdPoQmuzBB7c20z
HEfAnuF3JmRUv5ajBS8+sIr+oUW576+mWCBxbGufbNkqIf6ubmUxYzA3yUlDCzCgHatc/D/TWGb5
2q8nnmiuZRr3hW59wmKsJnypGUc8TfMQfHXbKZkvLbtBnpDPw0DonF/wieIE7CjXrRbjl9f6iOmi
nES3EA6eSa6b9k/riGjhFdtS87ix3D7Z+/lYMxhX+IE3roVole2DRfY0wRnxWgxD/BqVo/keygkf
GiBXO9iQ6DqetkbHc6VJhnFCjYYTrWXNlu5spAbXsT1FrxEwY+g+fjrc2WXd3Y8irl5kP+KgYbjL
M6qrJUo/nAPXTZEumcw5R8VKVX1yH885DZERc+lAgg+9S5178nxylPuYJfYINJyRsrWXSAceHTUl
TNPALwcI8YIIxlBF4VJVM24zp1Thi1fQM6yALFtQNaeFkt1bun2GORO94M6KXxpw4Q8g5dk6p4Zw
4XLhnTgVdYB/gH+dX2UoVJ9ob8gSyd2hY/3M6NeLY8wrG1ylcffQwSsEiKJo32BqZ8yEDZ0lt8no
2bcmDo0X0+sVpJkmsh5m6QYGDbDksp9Gd47Bh4XdVU0gT7TKKXfOpiHLPuZhHO/HPphfnLFJSfBy
TFbloVUNOy4sIK55PiIAAFnewnn0kfQFzZJZODRm/5ASE/sEwworlEPlR5SeCDsIGwKF6Kq2YB1x
knHcsgjJ7dtWqno492IHNXoM5cE97khwaTbTQCk6GGCCtqgKxBt9GETnWQVMyMIZvx3gxN5aHmA4
i8N8ph7MIpt/kQ9uQOspU3GOTBETigMd7F5bHdU6awo0SI2pgtcm6UW9101IGgE6H8mewuc9Jq/R
VFs/aYv5Wg90UyiM2gqBjN3WXCFyIkNb8tgmLDGauXFDu0SHDMlYkEXUoPn0l1QryJSFU27cikJx
m0mYn2eE8hAKWiWtdq/EUq7yl8YQZYoELuyQwtgZol8HbZrO6wGuPKGn8xzI+8gao69B6U6oQjC/
t9m3xeRfGqj9d6MhEkz7u1nZ9XP+t7PnOsp/mpB9ftH3EZn8whIT5a9WpgRzuAjxvo/I5BfNhnOZ
nTm2ZMzMDPr7iEyrL9AQISnSo0st+ec/R2T8kevxrVwSYOSS5qv/yohM/7wlcfhFYW1bjME0rCiF
PODnKW1LmSjtQVsrMLsz1fMY7T13GgEEI3srpsbbS7JcfRH3F0ZPeGYVHVGHlDtTJqSdyG2XD9cW
OlycizQrdWHdqYW7SSnfbQ23SbehVwWbulf1kZ36y6rcTzdN1Re7MIndNYL391TS/cheQdKwRUnX
53xAS0G462UH18vvnSCl5xvdEUm9uO5t80CufIkkSLJWyvg7VvNYBgD1qydcohh2WzBF+Llvsl5e
/PWJ8E2R8d/fEj//cxqZ/Xtx/py9N79+q+V2ei2ocqIAF9S/ff4xq8bNc/v80//ZfipRLrv3erp6
b7q0/bf//W0pufzN/+wfftez3Ezl+z/+/lp0ebt8t4Dj8ceJL3Og394ERfac/qxf/fyKb3eAJb5o
dMwWY0sPvQsT4X+/A7T5xWP97jC4xeeBLoXx8fc7gPkxkldEMY4wF/HrMrr9Lo4xBGIbuaz1hE0i
kkDc8pdugZ9mxI5iuiRYEgp6i0X+sYRg/7inoC8bGu5faNThVL9gd2kIpTSz8E/2IT+vgb//GKXQ
4CyiHobcP/8YnuON788auE8aN6fcGsgxh1ZsesIkt6EzOdc/fAL/Yu0s9S/DbyEcj7m7IgpTMpjX
y9v+4wvjXJnB47Bq5oyMTSxPzQRDih4gU/QaGQ52dklm1QVkD2TAWRDvI/05jmzHpzbQLWBUXCiZ
3V4S0ZG5x1ogBtxp3U+Fu09c5oESWFaesE7vW8M3IGrjLm2tTeRyjkXcgqEykfrg5MiJ7KX1H7zV
ULLRqmnwRUwsxzR3mpOoVp0Dnt8pLUIgT2oAOsOrEGXfg27jEhkYQpoUvj0MJmhHkjADcqA4ulxy
iNUj5JgJuBKzIR0469E0DfJ8rSb17GrFOt+pIWx7kZt5h5F8pXFROeaMB61paOc7p8ITTQIEAmTz
0NYRf29dtw15yKaubBUTMjszcV/lNOjAA/qBcQS8fscY3RKrUYy1H4i4k4zoOYnKszD2DE5CxKht
a/ZTys4JhR5TZwBfEGXWaJFfEjFJdQ2tqPV1WHe0BkklMZtqNzVqUi5RGB8T32CgoEx44T7FRlFn
J3T86T2A1Mo+CkhViLZxOUPrWDw9InhqAjNr8KVyeBNrWWey+Jjitr4RWZv/P/bOZLluY9u2/+I+
HCgSCaBxO9gVuVmKlMSigyBFCXWRSNR/c3/jde+PvQHK5xyR9pGuX+9FnHCEHQ6ZBrE3kJlrrTnH
tE+NTKYA9Sb0sNtZOQkEd9diPCEzl14tKVfxHMZVXIFV8kjdfKnjTNJ3NqlaD3zmwCAndpJ230QN
zJgxR73ztcJRRdXKY2ZNdA0rYKqdwhu/XRx2O0Fythj855wZUL5vUsIG9nRDZnw5eVUrUGFw66bg
HGujx2nDA/u9ZmEP5U2zoDM7Sq8y2pVsOjSQR1WsjALUVdX3tw2zfHlRNH2lbuZs5oKERubmZTGa
o3NWW5hnAMykxkQIcm7TlVwWo3F2pa8dPOGzPQ7CgdKxaktSjev5DJikkldTnDRr0GsJqhoLaR0A
4E1dFxACIcYmkDKGCBiBp7HnnL8TxHMAi2cLbMh5osb26n3cTnp54ABsG4Bkc9GbN2WumXF3rS9y
8Dd8bddOrezgso27xsCS7uclbQTEEEQFScf6KFoKyHyDIZtEpWiBWivhU7mSoImEfle8Q3qV4sqT
Y1RUl/DFy/QCfTyjn8WZSVFVEwA8dcFoYuxz5HxmoMApjqlZHHyfjuOpKl1HHjPZLfPlvIjEZx7L
trsddT9g2HPjBcH4diENM7MwwOjUO8GQJlugZjSJP8SDGRUOWVltNdy2+SQKCk+DDin84L7IH2s3
K7szg5g5/xMqbemx+iyEdkRbYBCq4Y2nZcWoBZVfqZabcZhcvTK++ymuh1tRCrTst9R0ThpcsmaB
Pd20mEmL/kME5Hjqz4jlnVv/mRlDR3pOZSdR+5FUF2HMt6qeAPgO9KimLe3cRo5hNnhxtlNyMZNm
WwO00DsvW0kP2suGsQlHFERyM1jNSAxrzVIaXLm+lTJyn3n4cKwbZeBpKAvkYpG0QmNnv7QKvIqn
O8+8wrNsZEdYQAapSLrzIwApLuy9Cc6J2rY0HGnxGmbfnEoWDuuTkRvKPVD6ECjS+3hvjzl+5rMq
pnGzRQdI383Dqkf/gdboDIQ5Wjoj2SxLUwWYbZ0sphHgtHqKsXDWsWizh5jktjY4A5Y/xET9VH47
MiEfyIPAkzwWXtJvfr6vvN3H/O+7iifYV5BGsHG/21U8GIDKi0gjM5QRyFPGFmfKVKcaIfi5SMRg
739+vbcHVK6H5wg1k5CrkcX+kwsK71M8LZLGrbNMPQZkHFV0vjDQVZ4FRqaModjAnnnKo2b8xa2+
1YC8Xprb5bXDLe9aUq4b7A/T49okZiDK+VI6ZFu7bMyLPZAME3BVO25/fperGOJfGprvl0Kw5dnC
f7V7MWH/8VLsbi4aDC5l0Ty5mhM7x7pPLsHPr/Lnz3K9Ecbx6FGlh+zu7VUwLxca9CVN8HHRjCcn
QFvYZd17IbqKyLyWbYFB38lAT/MXX+Ofb9BBA4I+2gz4KLELvb00A9eejvnq6u/duN2VZV/PaGeW
9O7nt/iX1/Et10b4tbqR3t0it292oOUSQsSaVRRVNMNtRovt+2nub1Wy/7tT/v9v9a7AXfbvpSEb
Cpb2f/7Pm+Jg/Yk/al2Js8z30N0hp+XFWaVg32td/3eB/lwGknMoElfeqH+d9J3fTZ83bLWjsa5Q
Cf/zpM9Bn6phXQCQilAmIz37R43zxwmY8uh7zfMXJ+K3r7PnIKi3XcfxkMyZhKda7x6NOtdW5DQF
J+6+OpGQ2c6UA98zM5b5Fw/72zXyH1fiQnwaaDHF+6LaGjM/qghtIS0g2SSKTTEUZprvS898loi2
818UF29f7O8XXIU4clW7rDr2t2/X0gO1wpRFqmAOc6WbGNtn3YTEzKfVVui0BefI/I7ROr3+zz88
AP/Lj1ViD/UEUjk+3ncfK2zelABypjm41CntG9HOBwaGkF3Z1eLiFx/tX32JiId4gARVjRW8K6Om
JOoqBG3bxvIr+87AzZPCEvPh/MGIVsP1z+/trz5XFmRuzV5zI9Y0ix+XZfqAyYhuf9t6WXmAG2Rs
wfTeizxzT9mYoJo3mXOd2/zt59ddH5B/bQev36fgyxToomnN8O9vrztIN29yv2bSbWE+U/Bf8+41
NudLBM1sMxto5/7+FVcVOuWpy+L5avL8Ya+zK4JlfRzdsVnRZvc7BhYUV8OZ29jJLfkWSFkZY138
/KKsye9vFJMFVjYkYvwdpdi7h8dzwABP0PooIJklz1OLCY1vnhlzv46bR8+OLpLXGbT3Oo+2ukSe
YkYxPxqv8+rxdXat1ozT2bBJUqvW4TYOyuGT+zrxbtIWGDhzBCbhxToUd7Qm9Se3+uoZWIFEDYlH
7JqjTDsdJltb5ScBrKwO/WrUsLE4a9VkeilG2nKCjredkTpdiTEbbhBjQj9kXl996HkisAm0MEl2
RQyl2rDr1NnmWYECykw9hmw4/wgGm1odETWbez2AgLSGxTIoBOJn4J+QPe6ndu7Kvd1BpkChUgb5
bG1wpWTDYW4ESReJQz20maZsAFDRV3JAHTuWL13RTvdZS+zyIbVSguoWoeWHIWjc/ShaIsybRJKh
kYwLFh+FHHNblAWYiDjJyNwVTeaNh7QPCM7KnLJSISGAOWPuwlseh9pNkw3yPosA36xxSHHXGc27
aA1Q8OnlP5JxxSLTCh6ubaA45Y6NJapDoDWhpQB7LZJCKnRTO21DcUbjFneX7jyR/cG0TpyaCyGt
ULE6Rqt+kL0wWmA8oiKYLTuIs/Io3QyMZVaLQXx2EuKiQoqFnHAL4t6xCBijnh8ynITgeufBte4D
J9HoDRg7e+UlgCeYC8gmUFbtsklXyWcmyiTXw5VzI5oTXRM3AExy0zibVVa4E6WJzsqIaAyRKxwh
8ejtu8RNksuhto0IEigBzTm25KkT6iq3B2aCBNmJbJ90dD4ZRfnQY6x6kiPrIOi8YDubnZ/fEO2e
Uteb4ywukmSoqXocH+UgRWZuIARGylPGyD0aF3l0yeeBSXgyyMWmVyMBZ2792XLnBztOi/kc6Z9d
nI/Qm8dDR2KBelF1irALoTW1ClEUshucii+I7+XSImIh/mL2Rm3dCn+KnL1fpKjIwkbBetqi/JvG
+8VEuBE2gdmqrc3gJ3rgBWO+A+HNjpHOd2sx3tXetx66GxbcLs+DzWwtI+9j4Pdw5zsPoXcsx+Fj
6alugfblcMh0GBiB3JJivk+GYPw4T5OboWsro5Gx1UIBmkaVcRv743jfYC696QW79MZaNE2KNhig
CflFHl0UXisfgGdHh5K4p3xjcoBExg+nDVtbGYhLs9E9lIh6oh7H4mEQFYOmOMH2OdW8fjQK8ItY
y6fSIWDSsCbrKWjz4sFB9vKFkpziQvE7dQCHzOI6rhLzudV+8JKTOfw0ghWDHFe0fbefcDp4YdHP
ESrQUhofpErA8MBocL7EHh4jptYVKJE+aRRDWYrObVl76iMebti2oCcIvot0nn9z7ATwXCF898nr
GDZuYtCgGrGHOZePKnUQzDDUijCang6iyh6sflztFFhUXhylIcwYo9cdtSCUZhskAixOXjFzXgIF
PUb1OUqI0s0iY0PXr/ncYDKcN7LjH2GisdZux3RFCAH2hdeEbpLxubIbEIeVrMC8xys/ii465A3q
3ojZm53zxQWlbendHDn1cWQyzpdjWelHw63QH8DrBVzcpoN73/g5Nrgg8ehMkAEf8bCrwLvp0niq
NomvsL0oIcpHPWQ62Jm5BRJXZDVYJ1oGBmhxZ2H8X+oKRH2UzUjXEIhEZTgaCc291orni4gJGOU1
dpUbnfdMz0tu69T3mobgWF+mI64oYcAF9FhrIMvHpT1fM6FFZOVYaFuPU9lDAlzE5I1HUZeWBGY0
BnI/8bZhzR+aAF6/QdUWkjaTkpFNi+pjq2l7QYS2nJLlnVnprSwNyFJlttBcSls2pLActRNvRTa2
88ZQcip2acIkFjYHbV8m4Oi64q8BzI7gU9x4cXxuJJUfnaBjsdu9CAzDOeuyAssxEpYiebGEHtrz
VjF4JzHRF/OppVQTgDiZR3VN0kYjzlhziUhMghpLvh2TTXky5Qm4KZII6ChtpqSZ1G52+6h9CQzT
rM5m0ZTightblnvd+/SFuziKwX9zKEm7mzyLevtq8NxY75jPyOy5nUqcZVGb+kx+ubR3Tv2f9noT
j46Kn+lzDhbDHl9ARdD97I7gzQbsekiVCXmGfp/e1j4xRCcNax9u5cH+FCOz/gYYObkhaCg967w2
xfpWAxPRirxhy2d0i36kTrIDES6gkq3VMhHapduTjUUcC21HyaX2OVA71DJ+3J7VPpJLgiJyvlqP
XrMNrElNmvDjFRKlkTJ+6VJ+hsAf5fGE2LStDadLLuFRxBotBwzUjcFQ9IueK4Iu21SrZ9DBqbPL
A63AbcUWYVIx5GNoR1MVfZbFHA0abHq0Rs9m0XTvSIeJtYX66czJen/9xselOG1oQumreSmWIweA
tEEeJiOfXlUGo5z4Hb1cjBmI6ltnSvzPOp4CtBENbokdKhBfb1BADLjVF5p3WxADY32LM1z4pwwV
Am8bp1M+MPO1vPKIr2QoL0B4a0I9lNuVd2kbL/Ke5bvPQRzWPZSJJiKOYZwC7yUm0e1eLV3whCTJ
uESDXfFVdtKCYCiKe0iDcj6hX9qgUG+dSu4SOPcOlIQaPcckpw7KRF4S6wvGJ003NVsTVAWDYGeQ
XRaALsE6T0AZLxCc9gKNM++VPw0bLRU+GTp/8aNwvfmCzNelCIeB80/ouInxaDfSvtCFxeifeE2B
0KxmgI4kSS4vJBnq8zpPSvtCVX0K0UIknrGXbjeVpBLEfns3Gn1n7HVK4/d58gm5PngGSg3I33w5
h65fliA0kCqxivr5lB8nw2fp5IihIsaTs473BlFg0EUAD7hnijep/gie1u/PaX0OyZmZTiw0IRiF
gLhb3S90HBMOExvYCbwZmHUojEJ7zHISilQq7oGnMC8opy4jmCPH8MPZALXebkT4kHBW0/GROYfn
MFdJmmfPWmZvE3v2zJk0mC+WeYDjTpIBCqhxLvNgb40zjK6yy1mIsylNSduaemc2tgSi9vJllPAz
atBSorU3zJLj6Fvm1IxfbDnxUpopoO27MnAaFIBopRP/S4CMnEQMHrHP0vXqZwMZCbeDBKkNbdPD
V7ayip5qFNPLsaIJSjJEktjfhqmAzDVa04NWyIiWxA2c8SYtU6K/bbiDAbRxeA1dx3yI1zUWZ7Sh
Ru9QBkF06QSm8zCUwnxqhU3MixP382NKzNx0CjMjffQWBIubhsOOgzTJaS5xavpA6WoangYC831Q
t+2DsudMbGKawXBejSopzjkVTFdJO3ACZAFGMDaTL0+jtZm6Bw0SlQUWZsa8Yz3Iu8PQ1pUmjEbh
AShqbT9hbViIJPbtamPMXvrio7tC3VcpQHiASohzUEp7mzpX/lPPmPs2EMjLQ755JklWnYHOR+9z
nZaVCQhLt+YJ2D06AWkQM9HSkWU8J6OrThlwBNNmghiKEZLiPkYvn5PBCELjWoy2iwCUcfqAHJTN
PDl1dO7rrf2qGDVf1aPWKiRdqnRUu4Ajo7eDpGqXYfeqOw1WCWr0qkbNIu3c16tEFW55dSdW2SpH
MhSsnERjQqiQtc5eH2R7J7Xyc3eVvcpXBawae3DuwasyNhBDXcNSjpZn51U7G6wy2n4iPRQdK+La
9FVnq+1I3lkZzDU9LsvH7lWRSz+5S7Gfr0pd7Gr2mfuq323aVcubZInzsXlV+DaCgussSyZBevmr
Cli/KoIZk6EOjqp5/lC8aoaZRiIfflUS999Vxa8KY7GKjbtX3TGq2+bSfFUjW6/K5OpVpCz9iqCP
V+3ya037n87gb3iofijvV5HBH+KBVcXwX7/d9i//899vGoOvP/C9M+j4vzM4YckQK47ACyT/q++d
Qdv6nXZtsI766RdKUFb/7AxC1bBtWi+c4ZC7MKXnj/7QAAS/0yiHFEBCAowI5kj23+oMvhLMfmy4
cIpzPEm0LF7tQLLg0Kf4of0BVIgxZifvsXj28mOiBkVefYzM2WzP/aqMva+xObZ4U7pq0U2LmWo0
bOxKxLIQPcnrYqKfhQAoedHyZqvK0rcSzvZBsgQHLZYi3USN43T2pTOpubL3IAExqmSJyxh8U7rS
1ic5+cULAUccArZGhDg4u+gBS8mt5rxlk5SeSv7XvZFWIzl8Nd6xfK9kaSWHGOuLfI6jJJvzvV/P
LMwA2Bw39048iD0DXqeCOMxCOoncwb4NxKaaFiSEacDOVR/Q6yLpNDN7SuN9784FHHbEj2MOtDfP
vGMujXgVlJLM126JxFM63RLt4ZHprRrXfckq1zcJhGrdfj/PMGqbMEpEle49pNWgNRe/NUPVT2u4
adVa0D6zCqniIvqy3niMHbptwxPSbWK/6S5UHa91zsKu9bU2x/G21EDrv0EvKustzoqSOClUdZ56
zvolUZcyjmswhi4C1gqnXpu7tB2KoV9hHS4ZyqXyGw6Dgl3jtNOZn3+ba0EAZ0jsSNCfmbrs853B
GS9mOFxwiPIdq76LrG7i/NUaA/2mauGgExPHGrZFoa5pNPoynALR3/KVuf0n7aWdc6YMkedzmFW9
A8HeB5Ov8oV2iq1g+mZ9zEFcgV3vSBFfRn49jkkcZ2EokjdQVJX94nYeQc4NVXuBRci0m21B5iLz
JwzHFa0DTS8K5Kz9EqOL9jYqqglB82aCW1d9QtwfXTmadz6EEWxyzFmR/blW0zn7dCm9DySFJ8RZ
jEQ4h1UtOcFQs4PMDSvErVUYdAs3bGGCIjB9qBZCv4qS9ddgl292MNMGFwYUvJuJrFtUljglJkX5
XhYIxENViwKCQ9LYvQ8XJk+pFW0fEPI2R9r+MkZOMh7IBXUc83Sw3Ml5ionmc+5NtmtMkOxuJISS
MccA8bTiKOxkB6JhIlyPXQsIknSEEd5l3MC17uPUuWLLhAXVLmusm5XF/FIL7bQCCjgoMqQWUdFu
5hItOUoVg5qcrkBy3VuufhG06QhNyXyw/qT3RNjTnIZTxzgDFgfLMMTXvLXTZ55cPsbRJCYlTOfM
BTjmj91Vm2BpglVq84c0ptpgVw/I5PZB7zQPHHoYMROBEB1GgxPNNs7a7pEugXnrIf55XBCHfG4U
dN5wmJzqvGjj2jrBnh+PBDElPbDfxiZkTbtmMG6TXk6CtwT3QVg0hRhDt7U9CY2FpIutwhCdHj3g
ZWswiaxPhUvzI+zMabhB7NLeY0tCZN7QwrY2TM35raso51HxEjk8KFqYULvNuRhPGlPM9Xm7GMve
G93Cf0Qr2pFDqpGoTFcdWkTyUZuYLADOsiVC8GLydXXsZCr7PcvVDPyqtt0OQKxvFxcVlo8ZHsdS
c+wjE9g1wO1KcmR6TqJlRuikiyZruevywEhuDNx7KDUMNZLsxwuIRqkP20kocRE7vKYQ7WGQK6xO
Nm5JQFxufLADKiKLpzRHqL4VkLzb04mPo9yOA7gQUissJc+M2BDdaV67Sl/MPei+M97bxDuOoq58
IqQCBZkHp4NJ9IJttj5tYn+oHG5PEsLzhZZ1MjxOQdRCAMf6S2BOUFvGHbGHmc2pu4BEPkASM3AM
6pDytLGeGSNgpzmtMiO2Ya/FTmtmJ8GISugTZ1j3Ko0px6m0PfFpxNtenJMsJxyO40NL5EjRT6Ys
7201sJAFg1E5KIoBb8+JeStj9gpfnNl9ioacfkd3R8RwToZjbzf9TZUinTxNEiqVEBwEPXvC2Bxi
z4C2EfrowOQLnTqg7vOSrg/2RUz3aYcNy3Ru4lKb3sYPou4DWmGXINQ+osAGMJFNGCcb2qQqG8vL
iP4QhDTmrk++WSTtvoz6CVkTquhL7QqQAsxzaYXEwfpIgoQbexT+jplRzZg9vVg0JYjiGXx0iAcc
nPt5UnACdayFDVW71OUh0wn7qqMamg8IfsrxoOckuo7qNInCLKjJy2FXMMGzy0591Zhd72W1ML8L
EHVfcJZvLmL2p/XRMM1jGZduESJ+CbKThTDbNkxGvZinqcTuG9bsvfY2slhU9h5gq3iPgkUWMcrw
YcZTBnHoyajL5iUOJj+/MJDxyz1Nd7p6RI5ITViosDC9yhFSDXxBeoA2+L/jiKuw3aYEvwFko9lM
kJ4m0CEPlaqxmnSMVVLA7L5LR9eLrTMstTNsSYBNjz6jc+IU2iAp9hFAlgBcvUd1nQxFjHnPJ6Nn
M9skQQsvphielwXmNT6egRDLCjmLTohU4gSBAWo/0w3LTmJjNs+EroS9WzEsxWaqjXbBAFZ0BIcq
jfplHeodBnK46yPP1kQGA+4HQBftKG99U5G2kkHjf5FRoUjcpA442gW0/W2DVa/eO00ztJc9KX/H
mKRo2pskmQTlWFwGweDPoW/M1VPZ6+bjaDAQ2E1IKsjXQg9QORfKBcK7SePKmj/hBDGSbaNT9DOR
tu0r0C74KbXKrOyqSPKlPs1wtNQbziLJBxYV58Gpe5ytgobVV5cvnM+W7Ej7fuhs0X+q0D33B0MS
BEw5GCT20R9orR4qb1CwhztvYTkishCqCMWGtUM0rBrjw+Q2TveCqQNkGt1Sj/7EaAYLxVFqPydq
im8VqbQLOWqW+SViHFmS7QHSn+BmVfa7uci9G7TMRCxHjJfWPTBpP8rRMl9I6evxJCSxx1eM0f9L
AfiPFdct4TGjlCZCLfEq7ymfIDeHHOsQMQQMzs/Mzs35sulH4e7gQDPubLxkp7AoCU+VlaBRmqVi
uEhiizK5bRvzU1t11hh6dcD5IqZVj6OWAMAUU06MebAaqKZW+T+/fGYt6hnWhkf2k5l0TxjwuqNs
neTOGKr6xkrkbO+8OYelWDT1cJHWVKghTyUnLhHEsKTSDi3WFvNDcKozs/w2MLw6114XfdPTYN73
nASbwwxd8SALE1EaXoZRhQSetPZpZxBDOvaMOfFSqegzYWV0BN2gju5Umzk5m1xTTrtgyBP7gfZo
OXyspcy9ahMnfeUdsFBa5tYoKB2cX2hl3s/wMU06VCwBWC64fWhZ31YEeByREHJTYaJshjSB3xQF
3CwT1JGHM4IHc2itv3tNZD4UIWj+Ef+baKzeXhNNtTtgnfFCz8rLM+E0/mHJjYl2+7Ts8oKsnB8K
tL8Y3VN0vRkz21yPfq6FMIILIiB4ez3XmAip41EPAWN8kGy9Gz7jfmdlS7CLDVzsKAmGrd1Xwc7h
uPhdTP9v9RhvpTrMfFc6MU0NNKlAQqxXMtsPNdeSKzShFvHeE+5oMqRIYZ/s6uXnt/heL0A5B5LR
pu40JYIn/x0NK+vI1ZhY10ODdJ9NM0u4Xxp7xRpsXT/9v1wLQjPgqpV5sj5SP9wQJgkdYzyTaPvK
YNthbrxT5Bie9y1tkF/M61cB/rvvboWq0N+lBHaQJrybnBuWoqc8NZLyhtVHzl7FEbY0l5NWgW8s
u2KESuQbWzVl6uiVjv9swK7aJQ5e76FBQMgWJO6mSXVPTVHNqBgbLPc//0D+/A3zOyIEktheqOGd
dzqYIQZST76jDDPojju8Y8WJMIj2e73Kfzouv7m0IX6ixaLebZ/0jz6N9Qe+N1yE+H3N2mMaSEPW
/Y4G/95wwUDE6453CL51gD5pfSX+MF0YuC4QEbHqrVCxFQ7OU6Xrvkv+6zfDwq6Ego9tE4HS2i5x
/07L5Z3xyLcYgkjIBNbq+iB/+n3HpVVkiKe5dEKsO61EJuvOdE395aZfUvPG6WJ3D5+PjVlYavhi
VoB6Inh0t3bFSXGXteZySh7yA+mz2IkFpz52S9EnqLsqcBrJIhkDj9iqr+m8lskmcBPvgvy/lbLj
yw6Dk477j6PrRp8LayQjZaDb+djgJTinRVH3nHPRZ/dlu5C5IKYLLB1rzgr69wu05sv9nHjiFsWz
4EXS9TYtk0+E8NV3xujULZPixu1DkzHDAY8AySb16O9yf4yw2NXVlyloCXr84bv/i7X8HW9r/UBd
ZDRQM3nZEFra7162JCgt8glJH8HZbX1c8J0eXRwFcMjy0f+Alct6IXCSmIRFLHozrj5zOgha3SwF
meKhB4KNc6wI+m1nLXgzIERkn7Q9Lceiw7nA2cGzvi4QvCxmbwLPq8/J7Bc38XZRe70H4cIFcOn2
Ifl7Lwcq0DUVtMeY/sA7AcnkRofKJhZCGsRskcBpbn/+oVlvhVZ/vuC7JZtosCTxRqQsSCww4ppX
JdIPCwu004sPs8j3rec2Ia2jo9k7ZBxSsi/FZVHYxzaa7+xo2GmmaFM+nvz8F3u7cn7/vTAg40di
H1lPeW+3Esh+08iD7zLViaKQyXd9JJI4+oX+6i+vwsrsSoePHcnm26s0JEtqD9dNmBpud962VrtT
Tj/84kt9Xeb/1Vx9vRl6vqvmEkmb6b5XszlOvkACCGToZT7IpRS1/rDaY+MzeDTR56Qno5RmnJrv
TNman1tXgjTopQmGyVkU7E9UVSlXcDYgvALCrrolQZ1W5mBcCmZCYiFUfoGFTzp2go6B+XpN+EoA
1CtyLvog7q8tZyqzXYY26xZIQHUPGVceZwzMNCPQdsepXbchY0Qq+cXWFcNWq6ClMOABsbJpOXUq
B6f663f8n33rt9VD9+/3rYf0ue/SH7et9b//Y9ty8Ary7q+HXwsV94pg/mPbsn4HJ+eseGDgwOuO
9s9ti50Jl6DDboV62ARHx9vyx65l4TCEgmqtFsJArsjMv7VpvTtzwfbGrbi+LyxOLE/vpgRBTRs8
W4FsyhrjE8k+ss1Q6R1++DT+YiV/+1auTkGugkIeViy2XNSnb99KlrklGGeu4udiPo9hQLBFtfYv
zmYMNt7djeBK68Gfz8fGYrzu9T8eVxEApg7SDlp1fYcvsUva2do2yAKu/b739WHOPUEH20f4NTG4
ppWH0mzL+K+7buh/ILEb+upjBWVC7piHWvUFRnvbOarcFOSl44by9hV5ZeMO93Q6MPyNApRpVT/p
7eTaPUZi8nhPFhp+B/qBAt9R3FkzLiSSGDx+lUE3iIj7yL1Jk8JUZzEhHhHCggyAQSNE/AHspVud
mP3gdVsvraS1k4xKvrBTax85TWcdPAKlcGn5FWdbA5XmVUT/CLEWGNSzEfXpjYuiJr0y68n8PNu0
VkKQbfmnYSgDc4dWqb5EjNrh+4jp3O+NrERKorqoLHdjDwGOnWFEzNIGK2Y1jwYSBDKGvB7HDd9s
dm2bWIIpy8TKeDJFSfS5GrvB37hM8P3DqvBtdmkRRESRlpKefxDhpD6D6pYzvbU9wk6qasYnao9L
dz66pYC2TtJFuZUaOPXnqhXNGbldQp20tTdfRymJX6HVjrAC0At0NPvsGTN2C+nniaNL8KSbYKIz
0jbfhtKRoM1oAjzGrHKPqdm7X4Z0cL4JEbjVg0G/mtjdYkLVY1W0gE+CxGjd0M2MPj0hI3gc0WuO
TXbSEMuS3VC+QZZxbTANYax8rc7gvLRMBwABg+ixZG8/kgQjKiIZJtw8nd0RT0A48WQfMKk1427m
3JmFC+Il4FompG2SrKIhJaHMoj3p0MbgCJjH1njvo6lBxObmVXOiGplduQvI4v8szt9jCzDF/LAe
/WmMyzA3fX7n5V5/4vv6TJrBGkGEWhtDBmvhygv4vj5TOngMcDFx0KUUgA1YhP9ZVkhyitB5UzcA
SqJsZe3+R1lh+/wZJSzFuU1GAt26v7NCvy33GSQ7618kMLCe0Wb21o7HDyU4Se+BNdtAVeioWx/0
1D0SGlrvZO7/ypdGVfRm/eRa5GJhZrIdh1Xaph359lpA0yw0Y0xRV9wzq8uo9iM83jArSii2HQg3
XheAexslenlpDgVEPkJcbr0yqp6YylWXTDdj5qJJeeqXbn4yCJhCGR7ZsEjsr4EBc6pppru0Dpyj
7rVxnfZ2txUysK/zIhIPzhz7iOrqy8QyaBVPbrDT7vB1bge00JD9v8AysTZ+FJPDsBRZKBuHDwZe
Sxx2KZKmkFN8KjfRIIcrXXbXA7lLXyMnwqLLnvFMEKg+EIOqw1QbmqUuO5K+4GyiGnwDocBMd1BT
ih0Zz9XL7DPvkHhwNuXQNs6WKbC6bRXDyS1LdcDJbI48YljLLv66xPkCjnWKYS7aFE+54zJkArnm
xEbb3ZZGYOTWDiOrUZi3QcLU2vKJGk1r8oKwj5FlfDQDw166/TBhBB+P3uQb4z3DW9B7gCLhzQTr
4n7VBk5wPaD1p9cae/1azwHxA0jsPOkJedEuNnsU6L4gUEbU3UwjTHcGsd+zRBMe1S+9rNMbq58D
f4PcZCAw1UKpvsnG2X3sFiWD06Ipwb7SXuYzt0ZOp0c3cbx7gm4CI0TnxR5RjeZ07I2WCYPFknay
IBf8pOsRMOvYMkM7Uo+pfGshAJ9XQzjCTxyw/orZIxvJrnXWHQ2dz2YYFwOPW6xKLwD8xaYSen7A
kL6lA+3u4jIXDBK4MObI1lWKfjj+ij0+uOTo9Y2xoGOCwQ3Gva0+I+Gbuz330H3MEDMBqg5mDeHN
7OU3f0JEQIjpUHC1bsynjeUnyMkjgbSVcb4niQI1tY3HezYTqlt2+TudDRTe0Ck9FPplZXwll7dl
iyH6+sVvcmM5YKUN7jrHw5ma20C4QsKnAmMzBD71QJ2Qb7+MKRH0pSciVGBD6uoNJSFPbg2L90tG
muaVIHay3WbanxTDSq9UDLRra/2vO/WygHWjkveivN4ZlafkFs9m327tVqhhP7TsifEH3Y0z6wKL
0tzorznW7GRrdsn4IAoDUUBVGtOxQQew7DjyB5ghNLjJTUKTWZGa1FfJUblzW594XVc+SZrU93Ob
tJi9HKLgAfsy4AjR1JmKmbmOg9CPcpP0cZkSe9JGHuQpN/O/8EykxCpqlFkbqxhyVhGqI+LTi2l+
bhmFiF1n55CmMlG16Q4IH6sJj0/5AITfuLUzL/e3I0i6q8USzI/QOBY+ND4c/oeg5plhnh2PHwjM
lB6RXLJMQ1wibLCzcDrAaD2iBSQH3imKyo7BPsZlhi3II0GUIS49qeRIO4Bjkf7KuQocy5yuSWQV
wMiTrhxAKxiM2tXOoUbKrs1hGl88R7fYJ+ohZ5JRM2smhtcwrmOUj/fmFPXxvZMFzstkuf0Xq+iK
mzZKiJOuRyStgGCGdAkbE2sx1osyJt3I4EaZAOF8mS2KNzVLfY3Jl1RJ3fSJ2llumS4nNaFjN/jE
fIiE/5e9M0mOHMm27Fa+1BxfFD0wNcBaksa+cZ9A6HQn+r5RANv6S6iN1YFH5S/SnEmKS41KpCY5
ichQAqbQ5r17zyW6UKOpU4WvJLyFNK5yxagOOLZh4vYBppl10wGOX4t8LPtLut4cJAk+6dAfFAER
Sg5G/GjTRKgW15qsI3puWH60g1vOi7ceSuO8Xk7N5DV1YEX9Je/7iVgMTSco2x3Q4RiToJVdLB+S
ZojwfKK3RzeS8zwJnYWg7jRrolbuAFGFL4seFh4IPDRnZY3ucJbGeResy1DnjBPXWrZT02YgIdYh
CNKLNQJmKPHmrfPYpkviORVv65zYJ9YB8Gyi4ePNBk6FYQbcUcCFvshcMw+/l2Nodr+cRi3yV3rL
8/gDtHyCfl2ra6QRmarK5oZIN8O5bktTmRFHm0U2TfQdERHR06qEvHUVGcbHqYhhyK8kp8OQT6XV
UOaaQVQMML8s3aaYX7elom/7ZkrkJe9ZVfa5o9C/XQlrqJakOGUOdlGspP0ZigKDRwIikNGnCjRU
La+JQpFv11HlSvtV2w0ochdrxWRvylpXoGgkU1EAYlV6GlfcF5SAFUnYdXtPpX0C/TmnInce7ImY
ZRbnMKlvKrQOOu4ZTZt3xYThbIsOEmwhuvWBpaQL4EEaNaluhxDlkrUDQmzYVwoSfOovUgMo4bHR
9k+05NJyK+CW6tugB3gMLZW6xmqqqX3A96Q3HK/yAoDiTdrydeyKtOntPW1smmoryBcq7iap1u4j
cZqdWBdcG4AhVWVTJy8zXcvuruqxaV6QZzDmF6ZZqbU/5saEC4drhh2dV0BNzG0wYJ65FyjcuY1x
1Yq2WmKWOX896rV1CpH5UspJp9aPzSe6YP2V8hdZiXniDykt8WuZCgjoEevrGY4SScJ3GqGrcSZr
LG5S11U6AnAD6wUfVzj5Sukm/Tpus8L2O1w5/VU/6doP8CFh/9qQyBY9G4aa9xdGn9XheWkltrZP
ocwkOPOF20WeZBkVBFAXU21tmSrY19ZVg0/U9IgWno2DmKefsBQJXOeysHKTOD9aisJxgVNKrvnk
uYBiyN3Z3PVZBdEgydvMgE4VU9xs23aBw4E1CcxwZxrjHUzU4hviIuzfnAUUf5DENXeurI+cGQhm
LwXIyo5lC6aJ0m6MQsx8yfSq82YsLps0jzZajxXGq2hlrlSFiOFhkPUe4QKBxa0hAFK2ybmm5BlM
7nJ+KNIkUle9qpm+08HM0VrUrBN6hiVb1yRPWh0Ba2poJawYWQ+liqOdNNedbsJTTsz6RlVbuRla
+2c1pcMu6vB6oswRMHOCalP3dbhJuvHn3CvdFvggaqgA5cRKlv1jnYzFlUv90UvsSN01lpE8FTLC
vJUSVE1yvYgsf3AKlx8501wwv7PGJqdNHDJx8MkVjiUgqYm5MwD1rUko6iYfQZzGhK6ELlZNjwAx
MNxsI+xZeQGX8oNp0l6Nhqp4emfjBKOxfdHovaR7p2gtq1XW0Gbq56upzFKfla861BbcC9XslJfQ
INApGju/XkCo+awr5AJjkq7qOj0ksD0AfEHx8mK7VwSrWJNsnTZ67QsDk5MOkmgpPgPhd2Pz2IF0
9DQje0ibLFhJ1Psr2UpxU8Ei8rGa2/safRUiyyK/hQeKZUh16ouuS5p9kZkcfnJh+ckUik2E3Irl
lONTVwbVgQC9mJ1tqRTQs47P1U67HTtofnhRgC6Hkenxc8YbDuD1UxNXh0Z0d2lQIGDjuPwjw/TH
ii5lp3MmDFjAC/OGpnWPTCY1j8aQZYQmK5Az09lXqiJuFidlv7VjMT0Qrkv+e+Qa300OtKsBDdi+
KHQkdoYgydN3Zj5hv1Mc67l3A/tKH9nEbbc1L6xZy7fEpT3YY5N/wwvJ/E97/UCgJKmieV3+rF0Q
tIBKyoM2Z9kejfytW+MKi2TBea8LsDLOuSzWuEBd8p/jJRccx/C9G9cUE4wqKn+pZWElax060KvW
ajFyHC2gQ2zCQHdCWNegMqnQjoYe+26ldMA2NQHDFv9aR/PAoa9StMq6Jn2IDUN9SlLT5kaTmaTd
p+beJLMI5JIuBdqkqX9NCLf63xCM/192/R/aUir893XXBVWIuqLt/ud//XjO/mP6j2P8a/jVvi3E
/v4v/HPTVyzAhTpibSRgnCPelmKXf8Q9nuokvSZbwEihfvsvbptNAdcRaLY5ey7lWm7N/6rF2v+5
wD8cSoEgEehd/1W4h/b++k0r3wIOsSDiIEpoiHtPypcJSCncBqHwE7bqC6s00huq9GLyc9J3rpIx
zbbA5qMD0V4qXy7pDxjMq77+jqm/3eT0v35JBa8QQh31peyjeCNGNX2IJ3xfEIzN6ah1KioXqS0q
K2mQWtXYagdJQRUWzPoIErbNGvHLUFmb3vwwH5SAl4r1m+7+74cjAYE3C64CGb19UltwrTJ0keUS
eFvUwVO9BID3BIxmnJCbn5lIkZy5CuAarnvqnkKBfuuiOVBXogmKH0blPGPN4jD+9zWx/9dwJguC
5N9/EjR2QOe//QKWf/+fD0C3AG3SHReORllJp7Hwr1KXZvwnOkQDaDOeBV2FE/zf018HWWKr/H6w
bIjwJqjlv6c/RgdWf8wKNgIRNDeMdAIv+QxmckKm4ARqUSxz2MRoFdAO4c9+W+hCVleqeLtDDxXH
yhn1XV5mhwptblLTr8zaTR3fvXkzH8zJZcr9ny6e/c+ILl0ZRmVmLTW8tyNWeYSUbbZxGdvOmY5r
IA/ifybYv1UELYaSD8awyDNbpFf2goJ5O4ZFTWcI8HF6lZ/s8RJnmm+9BgdyU1aX4+oXT0pf8KVZ
HSrP3X/+eL/lRifPR14cSgR+PbqUvz/JN6XDKVOrrCmCEM3qS9ReZug5Ae6eVVaFGVrxDXGEqefl
0+vfjuvoRCEJsg8Z3AbH+v6Z457M41QwbtFBjAjKrdKoxzJ0ziwdG3S4xjVxrWXm1rG+fz7yMkXe
PbDDiZWILp22LD/n6cvuuJaF06SlaOZLQIsDa52O0j8bENnpuvRtNTC/+IH/mLUMuWhOeMV0nMA3
nDwrDZI87BmyraYf7TgOB4oeVAt65WoQ9n1D1+2mzZO/xOMsWxEtQ4BlFJlZVH9LJ978tCjia7uM
KfKVc5iouN21H2nQt+tgTPfIlH3dPUAhVF4+f79/fDC/R6W0bSBnIAD45Iet1QWjMeFqyBSjXXJM
uuxxyjA1bz4f5/1GyIfJOOirIIvqS036VGVlhZnV4LoktLXN8GGomxG+UInHmwrQF03D9+X1ZSgT
9I5pCeBh1sJsev/7WeGALGjx7BboReP5OGosNvMXg/z53pZBuLkiZhHLMvB+kIqjKTp7Qkzihmzt
zg68Vo7D+vOX9uGTYKvSdMROtAxOBsmRAzT9whxuImxbyoDpZZyrZz0Rkf/3I5H5x06C2tJwfktQ
3kw+mI+JxjfONKCexLqNLTjz+Pi+eKCP3hq8ILYqtIfsQGw8b5dOAhsQslYldmoturPN5rbOqi+G
WMjXJysGojC+Io1NkVL+6UtTJNwEDKaJN7RqQ26orl0RT1vusM7eUl/ww0K6qT+p/eDripvuKLhi
lYGBcqM1g6p5Y4d0awxAsXz+ij/4u/jIeL0O6wryp5MfkwARZP2C8xh2K5vmBhyPTV46wc3nw3ww
ZxasHOdNUEXkA5ysXrmiwh8JncQj3WelIThrlWxlUJ35fJg/d0Fwx4upkSVjcTie7rSdqEjWId3I
00dJGoI9bsIuuUPPYvoiNZW1Jspfrl0S3w3rc8kW4gKp1X17iE2RnoNKRRSfjOZ+SfLo7V5/7XoS
WCWVT38Wvfj5+Z/75zbyW3e2SKR1zJ36ycSzsCJkAAd5K9NtNv60g2PmadeTfv/5MCdH4t9rj67R
7OXiYVNLXBykbye46s6DizY+5epsHfpqkBtZ5+MRVkeieEXTDrXXtLCm8RCNIKz0sdn1KWrmhrLp
dlLS0lqLrP5i7f1zQ+NoaC8gajDUSFxPp0SFinHqW/ZQJfScZgqvqOM+p92uN/cYrZVdUVMn+fxN
fDAN0bosEYkLGdP9YxFWckQBiZrSV7TXCAuzVRQXhwDd/ufjnH5V6M/Yo1ki2TlRFJ4eiBJV0dQ+
54etCFu5dCMdiKvU2i9GOd29TkdZ/oo3y+OclgHMqYhvt6w1AFcgnLNyts4wUdRrEtf7L36x07d3
Ot7yz9+MR6UnDoeBpzKbC0M9m+sH9W/Xid9DYGTEs8Np31r4iG+HsErRNx1sWM/NzrEnrXLsUKWR
f7VMLHPr7fmNYQzA5XwPi1Lyt4737TBaigssQRfrmSb2QTxG1jYLqvHbYEfDEUZp+0xtVOD9JJwm
H69ohMdQY/v5Kyn66QLw++8gAtRevgN64SePSxigSljABCaijbZDYVLNCnrWJWHSwhIAFt3yizlz
Itu0tX+GhP+nO7R0QMe9f8OOKXWTXDUo5XY/bkHZBNf54kULLD2DETskt0Hrmv6UBiiY8D9buqJt
IOJcpWoItjs5Ysvd6fY1JY76rquD4+dfzgdzDJClw/rN9Qza5MkcA7/G3ciQ/Hl0J14UR083pduy
FQbB+FXM9VdjLd/Xm/lcO3ppAiDEGIY9chL6T2tyN2NcfvFIy4/4x2R780gnbxxfolzwcakn8cye
h0V1SOPAk5ZxSRTSzYQfltJp/0zYZ+Z//jI/WIYQCCw3Z85qnN1PRp5j+pOK3jDNLUqmY2OlZzjP
vlrs1D++JrYVzRWAhu3lMU/NG2yOaDdijWMNODS0CKC3ufYtFXTPrKxNk4T3JaI/NygOQx9tSbv6
YmH64wLK0Z2JDSYPxa9tI/19/0tiF2nG2TGQE4fhT7szjpme3YpSkBGWR5dq092JXvOJ4FxhiN1/
/pL/mEUnY5/M2K4cXJGCmfIa/UUOmD+VmEK+89WSpZ3OopNhTiarWknI75QRvFpOa9vud7YSP3eU
WFaWVh2sPFynA4zyrN+jEjDoyhaRj+Ji+/nDLjPm3Vxe/goEpI7JhQb70cmMSukWihhXsdelyRUV
5kMMvxvu9i1BfuugzP96gWS8ZR1wOB4JqjYnLxfQ95TqIwmuUBgxKdhbsjt9izlFQOqIbuTzp1M/
eskoOnk6FFD4kE5UqpEyDDAu+S0xH+2iKj5E5nDd4hUnK/NaTdyLymqqRcVxTpaahkHcAXfefLVG
n56Mltm8uK74X4h0CEzfz2YiyGQvO7X25ojezV3XaqxRs9Lal0paG81DQceous0MePgbaA2VefP5
a/hj2eAivLCIKd5xPybb5v34RTsqc9dxKExnec5bDlckr/5lBWW5bLMBmaZNQYNy4MkzljQqUTOK
xoPT9o3EPySy0ZXTuTeWKJ+gZXxx8Pvwkd4Mt/zwb5Z6SZd2jiAKeIDlQaGn9WEc+tvPX9vyBZ58
G+8e6eS1jahhKDYQ6cHOatLDIjW1WAIr+RpZE754IDwdf4zHxZh0EtZb6lAcaE6+jcBUnCjLIwVi
ZU2wdDtpqm/2qtK89rM1ob6Hmaf4LSw1ksGAuN2WXD3NVWf1JtahOahILSIS0bQ8QKzVpUOAafQY
hY6ZHeNELexDNQ1kaa66yZxvtdkeiYlQlaepEDYIKjGn39uWFrZvdUZ5CXsTKYobJcNrI9XmleSs
fpc2dXPl2FNe/SKwUrsMxNCk9646hyqLRj+fw1C7sZPEWSOfse9tR+TXUoukcx5rrXR2k3SVb6ob
t+W2lWTUN6LUPTq+yISseRgfhNQGDiSzA1ZW5Pl+xDG5FkCmXmO21SfC2aoLRAj2MVmsKAqJATsw
I68mwQnGvk1HV66qQaWLF0ZziGAA5iWBE4ZIEW6EobWd4HrG+BkUrYacREIseQHpc4auexO7qnZA
z2DLNSg5hFwBwaBPonLxIrdBcV5jq489ZJ19sCeGGdRxl2wwKkdnEnjqoSY3eoMFquX22ViPQkFY
tjNRrZ0LtTCu3RF1z5TMt1Zadsc6Lrq9nGGz+miuNi1Cm6BOimCvtvQaA62M1lIWUbdTSEKXP1oz
Q+HS9SWN8d7ofDJr7MsGkcRVhw2sX+dmrm96fk9fhYbc30Li0e7NbmwlBam4Mv3RQSi9p/U9n6lp
hWW51nJeXL6GytbDbGvqcaW3IrqS+QQSgmxNEkBXtSPqbV4BebbKrH2lr6uvYZ9dqG0IQa2a/UhM
9VU+EgvNvFxyFcdXZxFXkc+bp+A+CyWAI7qtTGzyQirg7gzrZ5VPUeJZgERSDLe+EktrTZQ49F/N
CPVjnWvplWor4prfq7uE4ybUC7hbP0y4yyQ60v1dxWHGezYKKAvEzR90t3jVh3HiLOtclUtVqVTA
5yQg9yQtWQK8hfGYtmTq6bH1LclgjaAxqNBqLn9gnFb7obSqfVzas+pZobLXKu210g1iTugt1auc
eJmKzIvedtEJpPd42Gh8VSVANgVdUG/cBNEvBIMOkNpwUp4IgrycSn5jliXSWib9btab0pPzVB3s
KocLOynKLrcneWiW7R4RkHNW8a+aQQVoMnZhtM1lOXlzH5XrYhTqhizWS/TGhI5bk7qTOTf7TJ5l
cCznTNwRjwl0ka8u9MxwKXoNwA8Jfv9Oexlgn5n33hjULzoCgnUdZ9WFq6rzgYMTmdF8YT/liH7f
Q+FnHILmOxrDM8pyqvTcrgjdJ5u0Rxnkl1AS7olHqIK17FV5XzI9imss/WO5diSGAKI8+l3Uukgq
lLRIb6VCu2Yl1Fq77cWrMWuZL+h5oyP0nSz6hvbiOYQfjPAEtZattMLnp0c6QGHrDDZldt8GRuyr
dWKtqZBH6aFjYasH1FO9Um96GrMvbaxYm7hu3X0esipgUiDWNVUvGmQqITRncC+gFl3zlz3EZ21m
Hooo3Ejy2ueu5QNKDWRB0P/WAwqIcCUQEXngjkCZd+VDOJC0Zmm4sRCPIV1IGlAqpPe6mcP/X85b
I4p2htOuoQPtI/Q6aMS/m722mUi07tgesjnewKr1hqR/RHXgiyRmONAB6P1+9jlOSa4ou1a11p1R
ra2x31X9LtFH9MZIlpFJtkPgsw2sQMzJbjdUlv5YQxVcVANPrGO+ix5jOIgpPHDVhech5lcLOo0R
VwQuZvYDJoThmFgsCyHcaLJn0rHasCupP1QhJUcA7VJhXhyMxpgvRKpb9SZOdFR4zsy1aYDd99Im
9YsTmtezyLKdA7oFL0aQ15cVCaXrQUkwyQHIvdWhZjLPjOgSCpVCxxjK3aaHVHMzghLj9yZqAF+9
Jq40Fb2HgZnwxzzbLKRT8NNpiarMw8F6EEWY7WY9ujCK4LyLlIfCNJ6SkqRgBzVw6DhXFl7Itd3q
u3Ca6yszHeobsM10ft2R5bVQgD6H9Yir2w57V92btUoscDONxnXuUh5UxyUyEwWWsZps9oc5Cx67
otQ8cKWgHsF9y/EQcK3ZkiCzDUY+72BW+lcjr3qxTqZ4iu6KrpiudJGOW0XJlfOQJD9rO7e5fdYV
aaT4kzM7XtwClIUNfeCTC88dp1T8pqGT11LtjpJxJTuH5BZVfWn78VEMI7Ig2gkGtnAZvLj2BKGG
DPJ5O5vmVabnFff1HPmQVV4Imao7DrW+Mo4+twWfANuDQ2Zh1iDsgpWjxbnhAW3x+qoddzEmhW7l
NoFJ8a93IIZw8nhMsqJEaZZhmrlpQ13/1ajI+6xK9uA07LVorAtdRBcUSLZt0K5nW4JAI3qakKUj
mopdj+fJS7Ko3GcZKU2epOqirRKrvmmmpj/Aw5Gk7y6hxap0kicHcWN2aKNxUlfoZMEq5yhbmskd
Mz5oPlEzqLVm35j7JNSbByRc5sG0hb7qERjWnlMUmXuGbnP2auoTKybzwtFpscAgYYTeiol2FUXz
LpLhfOcMJMEmWVV395k+DCZnodqBY1YganBDe94FYW/7HHxeQqEXL205D61XqtUTK9UzJeiKknln
tL47utN1qClyN0NDOWbKkNjQ55Aqg6uc9KNCLgwy93CcGpYYzMRI81LYWglGJtTq0KVWo1JejPYk
/NLUEwKPGtjb+ZCMu8ztYWVSRsBNJki632m1DSO1Cd3wmMy1871uKrkdXRMmq4DnFfpa66DtXGC0
vT/Ebm16mVk+kgLlJQmkPmKrfD1TbKBUAzm9mrI3q/p2dNTye2yb3Rbgfr2pLEW1eXuLWymWxDtb
+XQVFTYuVOE+6klXX1Q2gU1FKQnHiMx8a4MO9vi3wkt1LMsYiQcYbDxnK3UI8nlFnDHhl0V+35pk
sPm1rASBam5yAfwdqVkYhk+hVnJAAfDHGprXu6oromSlmfM3Y5rAxrdOsrNCfQfOxyNm2q22+UTA
uihc6VAhGq8DI9jaQ3mGXq6+KaMw9ifu5n4XGekuhxJ2TjbvvouErlJZJNl2zr8BmNjLImuidZ1e
54FzV1RFe4k87DFX4pBkN32Dghka+zia9LepRYKqG/KnEK+9e5a1BCRXbAgei1hwbDG174x5uISO
c+ukZukT5smBcEgHsaoKK7/R1QHYZ8rHgzZXsZWVmxk3CYJlZO6KOEATa85IPmmfsmm8CTP1Go7Y
ozLpW2lnXbjLMtaYbIF84wvkvxhaz9DC9GENLYocLpjByZUes7t0wb6BCHcVA/OH/2QqgbtK8fIB
ZC7qxw6A8Q06UnFZt0XngXaq7vq5OpsgrzXIyqubOEb3qHXdVk872y/LKn2dI7GFgj0+VZUNB29x
/yEfNR6AQY0+yL1nu49/5fk8nkcaZKg1OsMA3U8Pm1iTW2LC9S0JvigG0/hBB0noN2kPdmxUwBNA
aVr1MjsjENu8DImG2ypoBWFD4bRrez7LrtGIkVJMAuDd8bYGXugn8ThCWaxsEGrxs9VEnoVM+pVk
CgoDhBNc5r1zsEj2rRxrw0XUs+hbG30Jvjhh989qvTyXql7sBmA/G8uJ2p1FNAq7LjxmV7ETRIB8
9MgMQUtawKEi62oa3dWA+PvChndF2yatE9xDebd1ybnzZJWxTWu0eYcz3RwAIo9NsLVGi+wItXsd
8Q7UKzEBcFjsAfk21bsp9GyuIC99aKPDNKXmGXUkv6Pvd30zBg6uAfLuiQznmNzeuEQ2k4EdrYm+
nPPzGtLUihVjAjIXROm+6dX+oq44UiGEHS9JmgtJ7K7GcoOFfMmAFUPqx6Qc0AyjNrhygwg5sWpt
aoOWj4GP3EMA2dTeOAfFq6ZHyr4ZK3c9JHVisEkCQEPgyBoKI48iVB2j9SdmkfZvl6zVuP1RTDQ3
uyB+TN1gWCWS8xNmJpbsNBqqDRkAxg6Mc4oCLI3xraTjQ2GAijdK0Nlj+lpqfXMNQJmwel262WUc
synuOhbNyIt7yalT7Si5+JYEdOnz1RTPs3TdmsRDHUv8MGtVcT6CPZhLjvF6ke9SM3Zv3GCRY3Ch
DPEyqM6QeXHQ5Sl0uR6hl27XRW2jCRvH7iLNO5uWVDC6HSLMlL9tIhPRummo1OgbuiuD6seTcPdm
mgOYw11aY6ARSQ8Uj065ux2M3ME2mnSKH9m4avts0icY4gahHaEp+QMSxW2x+NJsrTrHJgOSeHCU
uWk5P3K0GpOtzl1u3OaOPr7qJAw+11bQYI1L04KzkCmy+6mFf7eGPDndU8pP9W1dTe6vUEuHzscI
V50PiR5d2YDKbl0r7L/1mhkU6xAY3nheJYM88G+qyncZOmG+TaLGeYjyeZg8RMej/iOOK/eKO0bJ
EkxGj37J6cOWoAa0Yh2EBHCuAuhOzsOghEVwGVVDS+RBNdrxOageKzyWGJtMxHdhxXKUL6mCbnde
lUisx0beIJed90pRmzxL86vpMEhF5hKGUOXcqrB9mY1+yNMCqX9ZDH1/RuU5gyJd6e4Wmau7jTl8
dTsQrBjI4bkC+jfDdM1OHVhMRvc4wZe9oN3+LNXkrFDgowZgp7FeKeT3Qm0d0hfZhM19rEpcAc2U
cb9SC5bAngg5s+yM8R4rrymHbRXcKe5tHDfkupbculHXshJUVuCxi2zY5aohOpYRujHjVxxi2QP+
HByAXmvn3MND0lfwB4QGV1axVcU1uUSzDwk1G9d5o9v5Lpp9yJhhLLmdKa3qB5HWsN/2wkcd7JwH
0+zUG2hka6wkM0E0Q3vM4uBMj811JaYzvXk07O/T7Hpzo8abQJ/KYxg3enbdNBpeuST3oAjOM9Pu
SApLeQ1O0rfnKwYsn6SmVhs5JN/ThLN9OC8hpRdz8Ng4vkLCuzGeTW0f+FFiUoxLGlTVifGD6obi
yWFC6100BZaK+DyqRXfRcYWDAVIpvCVLdv1KBfnmKWOHXy4W22Gcxa+WBkEPX2UOMCTrTnOXcfAH
0bdy4acGQ3MmbFe/0TW1fpBafV+dQWtpzu2+zNgpK/7rTeIlXK6hyp9reldlAh7uEmIo1qmmHq06
CQtWc8tVCFqVkbpB6Rlcgr6YIJrCtuF6vqTfJLjRfmjwKCxCaFZEeXpiCWCYe9CzlTeReNqp6loO
hcXinlVePMSeQNbt8oZsPVOJkDdyomLnmmQKLGUKHbTYZX3DzAok1IquJ5HrysZoyqi7yE3lEGna
d3eexheyuFMc3Ao2jVDqDlEJRcdNxi6s5yJVqLDAbpWrhtJ7ce6kcddsFCIs1hrfnD+4Gl4ekU3t
MUwh7PezHqDtiQR/MKe0bN3XtnHXTeNZ2odYouyiwsYg9nYTSM5rRj9KvFHMeLIa1GmFb/auRk8G
J8Y2frWYcnK7fexqrly7PO8AfdbQ63ybzuRRRUG/KtiX1yQqFXccQMObzq02sBNxoWPMN/eaSr1p
lkK/dKa2bTYZnGRnpdf5MN7BtjRW1LlqL1YdmLSt3a6JMbobraKyfvSqCM6T1LEpd8QmpoiEwOF5
EVQTYMJ6V2zg+gXKvscKkqatusHqeJDlcByAElBmczGHVtWxF8a6KIXqT8AXUt/sZjBd4J5NNUTO
JfWoZ+KY6TkAiblb6GJMqbkwL6q6IU+VU8OzGshk9CaO1Qe7yDWKByniOioH2JFBSI6XQ5GyKjrx
zKXLLl+zLMqS68KZxS3wT+6caju3MXZm5bHE0nIOSl4Ul2khJk543Rjse6dugN832GOIjg6afj4M
ZivI5c0pf8JWagsOC3hhANrOfjqkY7JJKVWUK3dOi7sodeV+JnL1sYz0pDhvI61UPCfNanBslpbK
S5I0wmQ7a5M9HdQqvDMGa1LWWM/gLxvjaLyKdMrluk25DA6Klvg91dG9W2jdS2BY8q5lz0ce3aTK
NisxIJpuTakP/6DPqtddZklS7AtRdUc04+om5a88D2rFgT4HQ3gXgGPuPHKzSx3gLnKXveM46npy
IJU4m6S1x7rYUKDG8ntTdXYUwI+VsxvJelX2WM+7bzJGrV68KJArKy5KLfmwvE8sNOjCyMya+U/Q
nE0Vpd/OFvTUbVRV3P/NIgZOHEKFpfB9pbdzsUtzyI/Twowdc+4/aq8rPrunTA4gG7I7vLbI2Vug
Gy3Z2INjcA3LE3Ot1ROl9t2YiUry/GmDeF15loBXPYUk6SyHOyzNLF3x7U+7v2sdMPF+y5bAeiHu
V+2TvhMAkjmKStl4bQf/lCrXxOptuXfB+EVr57S1tAxE5w5HPpBllJUnXUQNZh0UEnoUtA46z06w
auVq8phGBA5ALffpOHWohIzyi3bFaf/l97gmovDF2KBDZ3rff4G/i0E9Q9I25Hm2FU2YHvOprL4Q
N5x2J5dRTERsYBZsQDOnrxFLYxdFGa8xAlioF7gMc63ezLazgSM97LsBk83nP9xp8/f3iEuD0rbp
lKGQff9cXYSrv5Q0DIv8UpnO3NbwrMj8YpDTRs8yCN1PgkFpri/q3/eDcKQskM0tesB4T3WZuxZY
T31ls5t9/jQfDQQleME/GKZO1u37gSrcmzmAaDpYlIpDJdgm+DCP6ZIWHgfJF33zDwYDN6HS6FTV
BRR6on1JRsXQnKxjsIE7IYcODtgtADi+3i/e3x8CBV4gcZDoSlD7LyEwJy8QezguVOrG3vDkXhZE
DTT3Qb7GDsk5hrJ4vHHMvaV+Nec/eEAWOR4RPRPS/9MHjBs3DEXAhShrI/IH21o8jgFo3CIlFjMo
E+WLF/rBN4bqEUcDcZvLd3bylBG12AbrceO5aZhQlRXtqjfU9edT5ONBsDYRB8zrxIj0rpFqCk4K
MuYTs1UKEF2dciOPyMP7fJQPXp0rbPQcKPWsRR71fpSeNmordV5d4Vzmw00hfxrRTZM9fD7K7w/n
bceWecEwrIJYTojXOu2gCivI0yoZa0/L6Igl6UMby+eMjUxa2UFPkiuUOxtdZOC5iU6zG2eXJta5
ZvceBad7reA1K61BukvpXtnQSj7/8z58CQ6qUHrkNnrCk7WFTMS27jkvUHVS811VUJkfpqrYN0hx
PB0x0e7z8Zaf7v3bgD+OHBOGGKp4ftv3L12F+1FqFV+J0yZbN5y8zHGOCSRtHXCBhHgxRc2PLs2e
Ph/2z8c0kEQ73ItweyG9OJlRMbt/ndoNH36Vb9k5/BHfs9laN0HnfDF5PxzKwO9G3q/qElny/gnH
oiZ0cilR5FR/AUUJRCVqwwX7i31o+dLev0k2BOSfbHS49vj13o9T0NUiYZN1VK8Tn26s34HAL9R5
LZvInwAwcTb+4ov5Q+O7uAJ1/IMIc0D1shC8H5MYA71RbHb2XjX01TSq24UQvFx+6IiL+1ZNv7Vl
uwtpX0BL2egptTq9u0kSWpaf/6B/PD0QShulNyp3bQmEOXnLg6K2U7pIO4g/9Sf9upTCoyO40hsu
aNmu+MoZ88e8XcYzWSXwitgco07mrUk7S8Dtpzmwzq66s3lV+0j6Hrvt54/1x+GCYZbVdVGXY5e2
Tz7HwqJ0YHFjIBACxiJeDttDnXRTmcodh9DYc7TB/78bUXv/k7qF7uQavTrPyn420EiHTKFNQq+B
HJQk/1/UnVlz20i6bf9Kx31HBeYh4p77QBIESc2DJcsvCMmWMQOJefj1d0F2VYuUDtnV/dRRVRFl
a0gCSACZ37f32iffkvN5ejdr0Qjqs+4H3S0LRJ7vBzMIPVLZBDZvYFG0O8UkXKzOVoLdKYWRItio
k7MOhLQOhf5rwvwtW/F9kfHv/51/5nshxioKwubN4/fPP3mvxRyXVB9+097PYAT8Pe6M59r7g5s3
UTPetK/VePtat+mv3x+8FvN3/qtf/J3bdD8KcpvwtlI04rcFUbEX3zS7eo9YJ9N/3D2n3fOPonrv
n5x/6LeB2LawSSoAwXiZa29+xT8NlJIj/wENYV7nYqAkCg6W8F8GYv0PHecPkLk3Mvibn+BPA7H2
x4yEBOYoY6ZR/55/GB3a3lSZH6Bks8Mq43fyRP6gt7T0iWr+hAaPGJf7FmXmXUL36lmtzGkjahWc
fW6kZ3pW+RBGfJwrrYPQeFFXfqwBfrCVc15p1TUxiPC3IxsuQ6PLs/iATEmxyMkgeyp4ipyRUpGF
q9wMhqsALWC4ZFdXbxV21CtoKvkXxUijbyiX89vaJPZ0EYSFcmNUAfAFR0nORJGFG1JC+21kqMiH
M8I8l1ZV0pYpLOsFpXm8Uo1owlo/dnjzSQiv3DZq4oJkBVl7DCMJ0Y9hJOPXPEZVsGKfJF+EPhk7
q3LKpJuY0OmbTMmMHyLKS3K/pxBbV4ssSqahHemoVmYyGOuwOqBCPqXFRktVI0MtZNS0FY3Icjbx
AP0I5YtK/VMBOf4EkXA6H4ipW5d4O75FDa/rZYOWpF+muo5PKRkN51H0gf6cZKhl2JvKK0CN/TcV
VJizEDUh3CUROjEOMdIPbPFDytOJ8qY2klKbCOJuVlwABD1hwNZe1SoOfdAuFNIqYjdPEqI4ROdB
XNxR9jBXk2n/pLHY3BPNolEGrR1t1ZEdAoFtUON4iectu0BuFl/mIrvW1TT+gZSKpm1cmTEyHKeA
/GVl5MguDcBkpJeGpr+yRFs8F0NNi0XtnHDTAC7+Si/j65BgxAXeJG1S1mdUXcU8Jno6P1afMr0h
IRbGNXkohnSJCq7qFl3XBT99QHleAqdrQfDFl0SpLmu5kS8qv9VWDf7Ib10VfkuQYi9RRUcWLNyg
PrOkMkTfSMKPVfYEJJVW5GlgKVjO5es+y5uLqJEuRrO9DOqUKKwkY2uZ2XA4J9OihWDLdP0ztrY3
fimbF0kuQbW2o/p+srLkOzqRaGGMfRZ5hmioPSU0lx6nSdFWoRJTdBXj/UR61lpNQwG6h2RAMDi2
gp0UQxoQnxrQWtUQrEOEjbHmJXDXWVHiodBib8tfO3aDEEHLf5p9S0VxUDs3qCXp1VBq2jJ1+1zl
cUwZpaHiS/BfoRnLOTGYeK+uPQ9Jl2YbQoc1bL8hbIEeylGTA6+9lCZpKHpoqqR9U1K1aosSY0ql
GvqmtImJcN4GGjA8JRT1OmfLuOp9awPo46b2E74f/eB9UjqvOCfQxxRq5rZFdS2MhhKoUEpgccxT
SZGCya2sYrqdmpYifCZZ4E8pokmu0JVh01NW/VY4svyV/sm0DqDx0B9jDewl1Lzwaqs3hZwUs+Cj
gB+jRC6S0v6KGn62TjPzYZxmBUVBUwN6g2ksOoUUx2rGe0DsqJCyjXYilvg/HfKoR9NZktB8XbUG
d1NCdKRB33UF9cgJUawBDtFoRKB86JaVOXaw0CV1F1R26GKVSBexaHVqDiqCRr9FUYKb1K1G3VlG
EktoaE31uvAV8Cw9kXA+UdG186AOlnIu2WLkAQQSFX9famt05kv/XneoWK6mEkzDpdzbsHZQYdIU
jXj/t6N1Sy5svrKF5TfXgxGWO6cs68eRHJk72kK9fk1Ls3FLBWZfKEUvCT3pZS+Pyc7p++E6JaX0
ruCY4pXW68N1EoUmYBgFsdhU18VdIBz/vulQP+hJ43h21dQrOtvJzpZFDfaJth5BhaCkxkG67Tvy
zBfJkE1rGMKxSbaO0i3zMacZNsVUTvtBOS+GVIzLMh0IPp+U3KMThmxNmJDTJmPwd6yih+sRcQKU
qqroXo2ZdDtRCnyOYNZoS4e44J8tSSLJtR/Y5WOFjpA72BTmHc27Wjln12afom8r+9Wdt30C71p2
iIY6O2UO/XkquCwUI52x7kLnkrR7bVGaLKebZJdF6s4MKNQhXdvQCQ9cpDM0saiVrJPqPi/KR3pY
0YpMq/r63Vrh+teC7B95m10XyDrr//k/6v4W/NenItEREAJ8M97B2v6yUIuRjofAaRG1hdpykPxH
UJkPU4FzT0SlRkbcdE/yFXd9/l1jMtKkL+iUhNJ9EpFor5EhRfWhpX8CSpyt60o3MvZCjX2PRgXp
Tt3+zApyeuo63s2T5/jHP2B//vr4+HkthY09zn2HVc97KbZZWbUIfJ2P344op8pw14/1RdAXz/YA
H41w0nvTKa7Tsh4WJLp5cSrrWyQGC+If3dZMvAA1ydypP0F0/7imAdAAWxjZv8qG4nADpUu4nRtD
NtZWKohTEflDCmNv0RggEgPiP7Sm27ydit/rz9+X8heZ4q9V7MEf/9+/sO69iL5XRV38bA4Xvntr
5f+i1fFcCfvfV8deG+Wvz/9wv7fPTVFFz+n7NfL8o7/WyEBz4RHMFhQ2KzZYXW7eXzhd4w8uPvVE
0k81nVX0XA78jdjR/nj77jnCgwXsDOD5izEi8ftMm/mImpWtDqgD++9ARrT9ZwefBxsdXAGVpr/D
JzwsayRkN4o2H5Fnh6QtSqgbNS+orOF1ksmap+OrpP5K45F7L2gZWouhLXO6/rnSVBfA96x+lZks
/lE/9ROvcosQDhfcbPIVopQRLHnPkYLeOlL7PSpk6dkoUQac6XJYi8UEYoSnJ/HHs4VXt+/lfPTN
pW5T3F9Ho02auQaeFWMlYYMWCZ2tC6JToCrXw2GrC03Nz1tL0sqFKFkXbt9dzU+eXwflAdhfVETB
I82AIwz3hyT4gL2DIQwSIIMI9bgaSQ8KXtntwAL1PI0lxcP1b4QLchuCx+Mj7z84uSSM/AvJRJGL
KzyXh96ZQEKl1RFUkGWNVnzZmvSyKJOIE48R+/DCA+Bn0sFSngk4No+4/VHGvkTUaMLpaGMlmNUl
NNijKTFuZEnBzMSjrIZUbjUGejMyvLqbmMRtSJeh1BKmWgPprKLV0AoCH/EbYPta1FNQnesSyWOI
4Ec8VhIZhBnBniqimgzBg7XArtHqAHxrHUUvpYkvitMV7aKpmhJXJ9IWnZq+0aWr9i1GvAm0dmXR
yb9LaGj/GEXKnkgO35LHk8lKb1uUw09VaYWXyZxRXhWDGa1EMEeXwwuRn7W3QPPwV7i5MhJzWKC7
JCW8FC8g5NNXAayQ5jppK+UOODHcOYnFQuxW6STHF8jIiYTRi4xQurrq8sAtdbl8Qoygo1EnF+TV
NjtUTUMy2aqbTH5UslKtLVRnQeo3y2Jk07nRy7Rm3c1sv3aCNKRgqRZd7OpCVb6qyKH9pQ/rkiTX
oCteAfNNw6bry+FuyhtZx6rgoHeqYZtIKyNWImcVyMJPzhIf3izNybQr6IBXtMuFXqBXnWTgbL5R
vuhGkI5LKLz1qVCxgyIeeQXECvFUM8lJcCxitw5mqDQVUZLWPwqiZXdGWUk3HYIYsQhtdNx9Suxv
SYRiywE/9SHBdqwWL7M8lVd9yT4pVcLg33hD/Wuvn/82uBVn+N3D4wPKfQa+uW3dPJdttAe5evu5
31UaU/2Dnh8dBG51HiiUXv58BUmm9gcvEdaM2MvRfcEA+OsdpFh/GPwlV9pUdHAt74Ki+BLLOhk2
Ad9Bq89R/s4r6DPMGz5q3oJzVQ8F9EEhNkOmhctdIQ6iRHUzQoPRh+dgCJoNLOJuiQx3Fe1GrYoe
0z5DIiyZdypbI5qAkOHiIcMFqX+dJdlrf7JecFNlXpXW10ovL3AXSahCLXQarRW4VlBQ5mVjHce/
nXt/a5H0Xze5ONP/+wJn8ZpG31/fr2rmJf4/K3/kF1JjdkwVfyQttr/mlO2QPvaW90X1DXogX/mT
HGj/Qfd5ni8qb1ZANjw3/iz8GX9g5aTPZTiw8FiK/J0ZxQjvKsRU/Qgwo1OGfMPmd1HV2X+1tWoU
gDGQa6+Rwi3oZaQKZJeW0/rd6fhkhXC4En8bhu0BSR80awhB2h9mnDDPqdNYe60knRWNvE7HF1/7
oQ3hdaonZ8cHO0DG/D4odBfsTMCJUdrfH41YDFPx1almm2td4kwxlyhWv0aSRUkom0H92G3QUgER
RQvDdv867qRvip/d5VZ0IaZwO1S3uhkmaz+oX2THwa8rPZz4jPtrpt+fEWu9Ai+GKq51cCcrPRHO
g0OAiu8MVC0UpFJCQ3EnK1BYU+kuVMr7UlE3RiDdIsIveeXzoiCE+JrwqHNZHbaJRFyrgM+8CksW
BhIVkuOf8W3d9s/2wa/PyByj3YUR37QPm16hbhRA5Mva0yy9xf0xLpS2WncxCv42VneSXnzVqXPa
MPWX1AUuglBvaIRh6dayTRW2VKak9imsym99nt9NQb5hEzqQs+2r7vGPyrP3wzSeOzgOuVqaJR9C
giTDgmFtcTYDHnUeDsPajSI/oM9JcbRwUPCbSo0AiP0xqrbV8cHnS/XhNBE+KQOsw4N3qAqQW1uY
iS9qL60iLzd97iPp6fgQh7cpbxCMpfN8himisAfan9FUDSIdlVjtZbJ91o71JjISTynMXzkv7Crp
iXxymx5QF/j98zjIiWY9Dx30Q+qC2SjZGOckXVRO9RrktriokyhyC+pkKyOzUvLj4wC5dBqQMI8S
r4yr2+NH+rYgen82548w7+N4/AEB5J/9QzWy3Eqp1VVego78PIni3q0y0b3Y/TiuG0IgJURfPQJs
EUmLTvKVpyAxiDFNW/tcRpGLZyBLYb2KNMGwYBUEDGXasJ1Gs98oBr9qbRpS/Q0Z/4VfUgMqLeji
OTpv/LvbKZ7EKtSVhRyRnpF0QvGU1rxqBRo1De3Hqg+sqy4p1mTF+l+KgsZvg78LLAuOtMQ4l+Sq
c8dEIq6RKO17nVXpcrBh7fXwwBe6X1zZQrVcPQIHbiTU2fvKShYYb8/7REIAbhXbZpSB8qlAIIBJ
LcMmkYhRlJK17AQovvXhBS8aVVoW77YvSy5x15raqy6RD865QbTI8cuhzT3Qw8tBoOpM+GQVy/ti
/3IUOC7SLqsrjxIm0tUYNlGLC2DJo+EWFdUy76PbJnQirxxsQA4CCY5nYSvbhqUmv7aR8dC2Ggz2
VnMWBTN7qU+Z5dUZ+1Q5sKXl2AUXdWcsyKzkgcwhS49DxRdFhV2vKpXgWxDn4yKK2w0vEWMVaOW0
CGT75/Hj/OwGo+WsKUhG6NEddpzBXg8Gm5yKB0gtfUmDqLkIpvqeNNnX4wMdPvfn6Y2EgL2yyn+0
Z/fPZ0+fH7p1Q8C9nCYAsXAXLu0hpeXQQux3UzARblenTzHzYHF86M+OkerFTCS2NYvbe39oWSsq
RTSi8uqoSF7L2r4IzUF58idI/cdHOnzdc5B0JGVQnnNl4MNISDuNJpV94UGguzZaQKwi1e8Clhn6
pF9HvvhxfLxPTirqRxbENFht4i3mI39XBlCkzs/h+Fee3ES6W2vWThkmpOlE0vlCudBJJ2hQex4f
9JPTyaDs6XAxq/PV3B9UIlYEoVlfeRl9E7y48bneh2jTddBLx0f67LEMeYwLZ0EhU7lL9ocyesl2
yqSsPNUSr8GYPGsW/mMHxkbnVMGK0vu2b5ufpYzkuKZJdXz4Tw9U03kgI4GxKH/tj27inrQqh3lT
afUiM2Crh826hhhwfJhPJo2pwoYkPg2EF+PtD+OQS934fl55xaR2a3XKHyKCZAoqGXDnqakpubM8
PqJy+OZmns4bc97ZCEFoFx3OG6WsJrD5pac2jvEIO3SpinobRg5P3zG9HcchXEkaaACzJw/AVqv4
ya6R2De4Rwyzn7bhKMwTbKnPLzZyInkOfv24ejXRv9t5EHKxaTk3VuvAYRifhfOdQAaqJdMgubrc
XrODxQ/a0Ec6flI+vQyIfNjmstm15zTK9/cSGYGxUfVOSUMnviUowvOz8Vw188tRDV7idAxWx8f7
MLso2/EcRNpL6Uj+IDyIVXIRQmpgHvZw8nKkc9MkUrLNTyxtPlzquRXApWZ3z+79wyNCnuZqW2Jn
XoBt2KTPRkgBfvb4FN7os8OBrTtDq1iHcgr3T1+Qd2nUOCxCs0K/0w2xUnrjWvWjE7Pks8NBHUbc
GtENs7hnfxhlSuBhWRpmrzhB3mfU1MQk4+74pfkwFTQUIdQZEPMi5dMon+9NhcaOiSdppsxTndE1
1OI8k53zbixdlQ1Urucv/9lwB8ckjzIJtRYmyrIf17FaXeG7WvhysMS3sKKf8vRvDMd2wWH2seo1
D16HBGPLamd2DIcei+2x59OODbHGpBGlbFKhjw83f/q9hRQnEyEfWT2zdBgR4f7JHJ067CuQNl4/
ZYtBCZ6NqXSlKFxaxiWY/Q0t4I0UVCdGnVfLx0Y9uJspiScT8WuZp2j9UhAqpXSDSzKQl2Sme/wA
P0xJHqZzXYqtA4sLtEwHB2hKAUsfo/TSydmpZUEcy6n27YcJOQ/BvcuLiC4j1q/9IQIzblN/6kva
LqG+1psO2oFUjeteGb8GcnDWnqKLfiglzG+IdyN+8B8QzDZURPV4QQH3JCZL5UpUIl5lefdcG0Id
EDvksacXqAkQmGwM9mS0Cp66Wr1MTbGh8TF4ZP09d5l6EZRSxvdrwya2otfjZ//Dc4cPSuOYJTpY
QKo5h9OrJpcUd2WJXCZ+sNLhotfKSyMOb/6zYQ7mU9Ki8zHbrvRMxO8rCSxvkA7JypfJYDg+0oeZ
e3BAB9OpSCsnIgy39KJp+h7hh8866SptzYcm+x3l8Le2vebbghV02Vu3cH9e9ZashsQElF6sFSli
tfOkJaC7SpTL2jYuZDvdSkm6kSO98CzMcscP9LP7BsgiGHGAXxr/HgwO4aiXBVMsU3NysEy7e6nR
Qnz9z0aZP8W7JXLRRATNssXyRkQVFP3cMUhPvGI/WYXbtFlxELCC40F9MDcGxy/9utSEV7XDRVf0
T84w3Sp1fI057E4us3RlOIinjh/Xp8ulWSDJgoXU5rey/PsDy8nShVVuCc+fUEhL+QAEYrzN2Z9u
B4tVjE8ulmzWyibOU23rK/r9iQ8w31l7j1gmKgtzjhsoJzvIeSK/O7PxMPqDOmQzKUv5VpTpoxQm
wdJE2qcE2ZehTJ4wlP5s1DR3m0TJFlmRrY5/hLdw6oOPwGIDuD4RBtTqDl9lRcT0SkQuvMKATjBV
6Ws0KbddPliLykC+1oXjuDSs9KbsZy92lvRe06luGMFMHig4raiKJjf16IeeUua7oDbjZVF36Xpw
7JVGTuuqHJJkm2KMqHIEl1UxXTpGF6ybTrqrq7A+U4L+YZx1e/lgnA2Dk3hNQ5hpqcSJh5MfbprW
yauml7ZpmU9fWyzpLpMB47VU54uMK2ZK07gCUJITFugT1izoho0aFKkwTVdYTq9FZW3jkAyb0DH6
FSs9haim7AJXenMO4A1M5xS5bRPcD10KMSjRdkM1nKPc07wkLEtCk4GVZ5PZIe5L5JVOkVBf5FPt
xmGUrjupvANAAr1JCsytP2lX4aAZixpJjxsmff6kTPjk5cI/K7Oq9+pJAmNh2+ddYaTrUZZMIsJw
lCBdCBZ63Sg7uG7SXHH8mRnWS1Qnl1o+biMJNlRQQ6lTiso4axUSAQviHY/Ph09ek7bMblGxZjY9
/7s/I/0415xMHoXX9AQhgKoCuBOEN3IdXQdOfMtPnbgJPxuQyglwHHYN86Z/f0DLtmgEh6Xw8tYZ
ycmGQ9aGsusr6Msm/NZ9k584xA+1aV7MwBJZ/86red047KvqVZiOSW0W7BYhZRNCmrhUsOO7Yg5j
6PLouS35otkljisc4ybLsldRNOd8tPwiUBG8+yJM0R3HKlCOYbwyQCe96JKKa0gxYamRFtifOEsH
prW36ip2Ax4TM0CcW/XgAUkqcEKudyC8WmTntiV27UC64ATPFj4W9B8bJYMfT/HKKdWfhD3e6VV/
Kkzpk3UCsRWsENie8MQ6BAjrfalZTWsRWKMi3U2bkj0kyYM4Kk8c7TzJDp5JNhZHnof0KykdHiyv
tVqIti+GwoMn8o1MvTWVgxOboA9LauYADzyqBrTYZ2XO/rSj7Fi2MfnOXtKrD6iJ62WYo/EqwLJF
MSpdVj+whW4slNknDu6zV505v3LAnc7BHAcLUTIOU0cbiP2J62iX2MbrrHEz6ux6DPNrgDfjMo+7
EzKU+Sb6cELxwmIGVC2Kv/NN+O49A6ISA2CjcLSJUS1Hf7orjcxFO+ysIWufGOyzU0tHkN3l3Lb8
UKZsx9QvBhscU2qY11LcQu9usyWIuDNhFWeSbt1ppXkXh/IJiOxnJ5Y2JNaxN8evfjBrjN6kBKAr
wuuUBS0bV6g+AsIiaul4K+5bCGCVJI/Hn5dvpaWDU0u3ATMzaTzUug8R5Rjos9rgxYa81Um2VArO
ETCRg1obL1oyzLxJ0rDtIXuJzGZDnXiFoP5MGc1uKdUTp8VySpfuSLYO+hE6R6UhhmosyKUSAPCg
ir/ruqCoL9VYcDEV5pg9lkpd3VmJ8eIkzRMsTW0lJuWLlsCZbRXncrJw7dcSOmVS257Rb2G2imsS
kRPipjRwZq2ehCugW6Fb1aAZLKtS11niEPAZlXfHT48630cfTg818VlpN3OMD+4zA2qncAbCmAbi
iJbyDKNW5w2YQJFeTYUB46q1gHTIu3FeHYTAVb+lI7JZ9PV3cqhjlgtr1yrAbEwFpgkLgEQvlfoy
jvQn0yZ8F+WYs8ZgcKrk/cmLCVGGiliCeiI+mvlp+O6ewVMQhUkleEuYAwq7We/f5pOy6usBKp/g
qralfUp2+smmcS4nUDQhMBA/xmENKE0HQ60mo/CqXm/W7TBY2FEpJQrey9QyxRxDAGvIAeG1Fmmk
LLFR8ighvgB+k/YF/uXL0DcPbef3cCCnm1iY+m4o09KVC6T7x6/uJ2+leZGAH53qmIae++CWE3UT
AJ/Tc0926LiQraLlPnlGBbaxUg6G+a/5mBgLlFR0dFTLbNOrvXJqDfthjlEVYa3yFvKCpu/giYpJ
Rii+3eceCpezdJQvUUQvk3rE0KLg5XHO+4glrE2d68Thz4e3N7k13iIynvVZKcA7ZH4ivZsiRjUA
Neuiwktbgr0lxfFEOAGJauwZJAO1645ZuhiM9iJtThzzh3fxwdAHx1zWkRJmeJEpP4+bxB+2Y0Ej
UHQnrvCJYQ57W3aHFcUqSWvGQXCRpy1dktpTi1OF4w8v/PlocKJZPEd5Tpjz19+dyEDOzFaLOZH9
oFdb3yyLs1TRM/ffuV6qjcqKKi4rwPk1+W4YdbJbeBFxQcMxWauNfhea+qUZhS+d44ANycIF3emz
sio3anvKbfxxszkfIy98xGEK6843ifC7wUXaNWwGAgYX0i5vtRuC1H+MSQPeA6pXU26BDqdE39zn
Y7E9ceAf9pkHYx8ceCxRLAwDxg6idm04qVuZs+SCTd9orvKuuy+JOx5s6R6PxTlevxM3yodH6Tw8
sRAIEGiV0L7cP+8BZvWpT5zc6+yXcFQXVRac9eUVzrANII0Tg83H8uGmfDfYQU1kkgKJDbSVo54G
8WCTC9+14NjAuhjpfzjUwbT1ZVQAbA1zrwYlUvQZOebQfrtble7a8Sv4+UEZODZZ+5M2ePCk0fRW
lKbCDdI2lu4KE2cMPV9Ai9ZEvKppdP/Okc27Du5IYjQOS4IZ0gIDcUrujQ7BQZGKuauCabz2K2LE
20FLT8zQT4/v3XgHM8Tqk65VoV95USCuLaW/qKtyWwIkltVm82+cSp4z+kwBQU52cNHikepwGoPp
VaLZ8mLrlw6YxgqzC1W7U6qYD2vSeebTIKR4Lc+9loPrVktq7tPx4bhGvUaWkc2csMvWady6nLZx
irBI0r4cP8CPb2UkONQDzTctDO7egztAr2RJhunJxWsjxNEq2H8/fGnKzCW0ZyvpoCJDcE7olvFB
W3dkvp/YXH3y1tj7AAenuNWF3ssD93sZoZ9LzQ2o63Vq97fHD3T+NQd3OlOGHRwla5oHh96BtDQn
xNmc3FpRwh1r85Ig8PbU1EQ5+XEcioS4QXCQoMee9ZTvXxt1M/HYngNFTVX6BlPev9XjzFyzIgDm
kiPSlwG9CaBqozZ+H0WMCoOS3ypRI4zBg3yXSOVPwL7lIrLVzrNsYtOblvpaWoq7RFbNNaCGzajW
Z2WhXcQDmW85dk9SigfcW2G37iPsrWFX9ou2G2SQDoD3fFV8mZ2l5yMBx15DuXsdVLl+5mNSnbVr
+D/NJinyZeszz1G9ONVCgHnw6i6zfxYQQzdVGhrnRRdtupzU0FbLzhJGWhUmEEGnl3egsuzV1Gln
fp8066522uspl8DhEUjYVYrq5RZHn2TTD9Ek+mXp618D6lurAfFGie16YWVN59m69EWL0/Sci/QN
TNxw17A7XhZOAANYE9NmCIihmEYMo2DxITgaabntCXVfSVIDPrWMz1qk+oVI0wUuSLYraVveACC0
vTa3/CtdzxQPuSvUPROx1GxmDkw4j2TLR4vIl59E3d73ki8tsGNeWb6yTRQxCpr0KhbaWpgIh1Tr
KWTcJb7w+jyztIaCnzRejIncr0L8Bjdw7TAxRnG1Q/ViL0vusF1YyeaCnMB0gfo+eZUmvA2mOopL
uWLp2Tb+YmyDynXixnDNQI3PbSMolnKmbyu8Fa5uNjKo4eBckTR6P1mKLV1XOjfXlDttDJ79rMcx
3d9FdN92kWIBHBMEATR28j3XU3EJtuuFbfbEYTvkrvolgTgTgF4tjd1eLjY9IiFXR9nJOzAZF7Ni
b0M0HQyQGAa4sJcO1jeoYqPmBnFMIGKdaxvJzK+ovHPter8LvWjATDK1hfF1FDpdjSGI2zNUdgPJ
ZJq/TuNmypd04XsYlhj3iEz/oqBWw/NZdgvHylRPyQLIgZNe7PQWonhGLTGA3Fi5cVB8Lew6XQda
TBaW3fc3NpHF7A61divVPtk6o/zYS4GxC9Qgua58oUlu0cbWonaGhTTq/rlpS/rK1/X+m5FXsZdz
4sEJIufR1iAb5XLTDYp0YeplUlE+rowcFOW4cNRwAXY2XHfaVN+0eat61tQlPJyx6aSdMSyp5+YL
YxLiLKNVsZXkwTWwP3pxUZj8ePFgyc1Gwa3ybGCc2vqxccs+OnmYfWnqokPKvC07s3kONZG5sUoN
Gz9x3b8amGf0Rar3HQ5dteyha45kgCZxe08E+8aiYLFQM0JH/MEVUg/7ymnWadiYu0E1nqxwUM5K
kM6LFkD/ores6Qp1L+S8QAIvwDWZtJYdclm3FZg7dmxQ8/10ScRA56VKCWEzlvr+XA2C50YmOAOi
TsMYRozjvgqmq0agE/UCe0QnzLbnEou+zzOjapOFUMYa91I2qWt5Kih72kEF/FSt0RoGQQmf2Wp7
8g2rwZJdKy7ElSTl3YWVOd2uVrhn1krc5m5mSvVdNErKVk+JmV/0mR59Hwr/ygrteglL3XSLDpNy
J/vy7IYyNUI4eJKNmZmf+3G/7fr6UguDfumX+Q+jlYBwizAKXFE6sG6kCNA3QGzfJAvFCGqvSKr+
0siN20TLlnXDDtqhCnOWYPuHZjtH2kkDDnj9KmnjazTHN72iQxcUj6KKf1SjgM3oSGdGml7agYyx
t9/pk8AkBwF2ZVkhmPxKeZQm+v3MPRCTdkwlOU13I3o5b6qLM9tMiT8YqcREVe5OxJyu2H98RVhU
r8zcbNaJrDxaBm+MkoXPEsf2tV2zDSGOSPGGsLmmZvcjs5kXGKT7VdcHWyXU+yWvnAc15a+dxvrJ
QAR8o0ltyu7MF9GXvNVXvfbYgRgAs9M+1mb2GMrsyTtbYpMsi9veae4SW7sgAROzdlOc25Hl9pKO
erG87Rr9RbcQ9vVm7/rTSFM62gScGWV0biSyG2T/wWkrjGem7KZFvrbt9gIqx86yc2OhOL2yUKhF
QXOnkAqI+9wH8gNi+XWGDevOQ1g4y1I4X/BT4xE3t4Ue/vTjwIszjL9peBYSNzDY7SsRA1+6Xl+F
vdLvpkSdi6Ws4mG4yrF2ZynS2WzNUtiUYn/2KJ5fasET8AyyjvzwsRPkECSWumRiltjs82tVmzaO
ybOACJb8VlK405Mpe9A6IkpG2yM544peMdjwxqAVJX0PO6jVCQxjXclWeqQ8kT59oydDseU5s2ht
+xv31LcEVLJlJW4zKPmLQ8EvCLMzuapsLyC+yjfXkjLYz1mRALY3L6pGSZdxx3TsK2kzpvqu8Q1l
A619OWh+cR0HYboqdWNYgctfJkbnRixIVrnTxCt9NLHz2YSHlPVtkg+vOKW7XUnvvtmldR+YUDDN
Lqq/Qnbuohsj0/OquPELa4AQLvFJgiiZdlQwfx5fhn22s6W6h9YB5+1bMPj++sgffKuVRiplCG/O
rS5E2Itg135S4ZCq8hWy+odA7zetHZ3a0H+ysaTnPrMdMV7h8z1QLuCR7SSmEYFQ4LWc0N6kjbRM
pLsi7S8d37zWhLSdVUAoDpjn5qsSGbuxsm4axTqb6mfYEqvmlCLg4+IXub3JdKMoNG8vDpb8Pfjy
ILDb3At8KAtgjqcMYjWy7uNn/eOilKh7mmYOoly8ZYeSxyRRyRrp0pyJD2o1UhcSHIlhup0jMeQu
XBXlqYLoxwOTUc/o2BIpdaEVmb/+roCBm7hE5E/1pDfMrQ3VgcX2xQSX4viBfbIVnL0Ejq7TgZxh
ifvDhHEk57ROC6+r2x35Ox6hZsiaq7Vcqid2uZ/N3HljxuIHnRqwu4Mqml6YfdxYjGURx2GasCDH
ZzV/0Gvcqlpe0xTS9NVIaVnYp/qe86/+sHn559CHiuoCGlI+s4W8MR3Pgoj+gZPOr36x7W2oshMv
xBb0cqfbf3+r/f6YD++ZWhqkCpJh4Wm+c69U9drIxRq7+aU6NCfId5/NGEoIM4KV7RPumv1LOUwG
qUE5ZScpZ6upKTdsUZaF3V4dnzGfPAXIa8dljbyZ63jYgiEmRDEn2vte27cL03lU056WE8EgdeIm
knVCqvLZpLExNM1+PKrObD73j0o2W0sVacN9MNY7kxSlrOikTWUTS1QJSoic3gUhL18CYBbm/6fu
vJbrRrY0/SrzAuiAR+IW29KTEkWZGwTl4D2QME8/H1inT3FD+xDN6ouJiaoLVUlUIv3KtX6DuPDb
nT0zpjRK5VqY0PgQgD1tPQnTRBYochyMKaMi0I7JPnbwpatR+lvZiX8eMSokwjlfpwMJgKx22tRY
NjIa0Mc6hHKyrkoLTZcs0yXFhz7CSwEQ19RMw05Mrb1SNjrzsn/VMgoMpy2XSs7Z4NBJpxEXc/XQ
F+bh7XE8c8zMOSCmEUtcsEeLWQwmu8Jki/1nje1Vbh8hTxs8JxBTW2nozOoEXASyZnaXRulk7uur
YzOz3Tr0e84YkdRf9NnlKPmJ2s6uaoIrp7FXdve55eHywkAFgwsZRZjT1iZFDHVCdH2gZLapW7xR
C90LhrXROzNB8/sQy0kwxJRcF3dBHaUTnopsOSAJ3+oZmmiZD29P0NkmKAmQrIdmSUbrtCdDmk9q
qdLEEI03dpZVno4ozf+ujXmRvJqbQB8Q6Xc5oOKZ8Yz3QIuv4dtNnJkQdK45AJHog6LwUiB91QSo
l74knZEfWld9EkX0U5bmMQSw/P5zgb9/JvbyUAX8vxguOYhsUG3ayZ3pSWbxd2nkaLz1yj/qz9/t
LIbMMQNZWSW5PaA6uDImctsL8ViR0X973M5P/9/tzNvq1bgp/WiAwaM/cHUfVMd4ULJwrVRwtg2k
oF+Ikcg6LcasG+3adv35fnL8XefrR1T5V6blfBNUJkkgOhw2i1xsKUYxAEsgAdwql3GbX0tpHt8e
qTMnGanGWakXtjd9WRyWqnRBJ7qke4sp/W363c2Yhd+rJrue3LVy/tneONTnCGvRVl3W6bTaT22m
Pz/gr9144USX5LuxKkBiQMcYts7kC+dF8OrVxGtukczaqvkBHNKtqxSVJ4Xcm5iyY9G5kqg+1585
+IMb68DHmjU3Xy8y7ElSyy1U2mrVh6n5EOD49fbknNv+KHBx7EPEp0K9mJxCqws7sCSTM2bX86sS
NwVSjNEK9uVcM0BQEPR0dBR9l4X4FAAJjr1cMoYTY6A0kKLk1WOsUQL0M1Er16VDdE71BCrCYldO
5MKFn7IASELfFSPZxHCP07xXlhUKjtZeiUGguQ4Ki9YFqs0UHPRD33xNbEQGbc2LqnyT/MBeiBhi
8kx0jycdJ5+i3BIPX+a9+RFDoJ2ClGJtYBxj3ErLWrkgz1zHJz1Y3PtN2IAEcI38kLYG2eXvrakf
YrW40c16Z+r14e3pP9saMmEIQAExphJ0usACt1Mjp2QxR8j4qBOuAKOnoLE8FL8jd61IeG4REGn8
u7HF0ZwN8HBFRGNqSK4Wk8iwczzH/vxPumRQiCQwBEW5iDAw62obMTCAg4Wvpi8QnwoPAbj3ktje
dlbOz/N9+ru1xQ6VkpxzWdDaVDh7xxgPlvIU6ivh5vlGwHHoMzoOvYLTWfKlU6VZCYwF/9+dkj8g
UYq38poS9rlzenZt+O9W5rXy6mBLJRr8jq1Tlot9VFCvpnbwBKlezfxfdmexxEvA0RhR0JA0EMLM
fqT6V0zoNv9gGYBUMmZteJL/i8cBd52QGTKdxAHNQel/G3Z1KBRnS7pro1TuyqPr7Nj93dqSSwN2
IeoaHCxZaM1uCNztBLEb8zeW+LvBp9w/7nybAhOhrrhcDHalloZqjywGVd9ARdhnGBK9PXZn19ur
JhYroekCoUplYCU4+passii6bYjA2tutnB0zmPcEn1xuYPxP1xv1nMinupHzTr2xQhXmRrErVV7F
a2zm8w0hNM/Vg0jL8pkfmKOT2zgcHVpKbgPiiKPWblp8B81s5Tb9syVya6jaExxQ7/0jBZXrpYsT
MqFObtl7w6gumoYKSdXdxTy83x69P286moIuBlQc8TaOutPRk3oZah3c1YOvOHtRjU/AHw6hhmdW
Eh4y45pybR63K43+uTBolBzbLIaJ24Uz9//VEZFMbmpj70K0kEw71fnsFult1vQry+/PS4lWLO4j
LDV4KyxTh67WgdnOmK8+nnZQSigAZrtE/RxJnayCvTJnZ/vEs5mMKNT+P5DrFaQyK6jYT62SbDWI
JqlCvbAfdi/z9S5lqP+kenkijfk/UzA7r8Q5f81r8c5/fd3/S3H5+YX/n9WlLpr0ufk/+1918eu1
xNT8Q/8tW/Zf7KM5kkMIBiECc1bq+Us5U0F2fn4bES6BlxPs7H9LTKF1hmSjzrufkgtcgBky8S+J
KVvjt5Bf4QidU0ezg8eLcv/fKjJ/iZ7+/d+v5W2XeFiiZkQ1XtQTIYbq5PhOd0Rc5KFmdrm5iZyo
eWhijLnNOnj0RRvtJA7gFy5V513RDsY3Q+vk1eSC+orjrr2M4iTfa+ARkNjBfncU4aHUmp+id9pr
Ffbhw6A596/G9v6v7O3rr2VAXud0Xz4WfN8c5xGEY094+rF15I9V07rGxumm7oOGXvCt7edrBAJj
cQq+NDODqbVZs4hU/OJg70XpxzwpUfv1tebJz1PNwaWhFo+lQUIbIc/SxiHUvdD1WS+Sgnz1IZRo
JIMrj7WLNoookwMFyPZxaIijYaXwljEAw1zO7WJyBkjgu148Kr+wnWtvYd9h81ZhSFtivU7t3Iyn
hxAozLYrJutjKXyYx6arGJMX+5lVbYpMnYRXSL/FmzQzSy8Ki+xX4YKEIOAu5TcXNdRVLt/ivJ6f
V6alEyIIEzIk58zp2Ld9OqFcTJhTKejjxO24z2sn/dQEjry1yWKOW8ssg0NjI/G48dPBPkaBjlst
FLT+A9hMUW3YDclF2ya3LbCtmU5Z6g+8WDBkVSwr247m6hW9VG+ev5rdA3GA5zTFlXnzvT7wAW/3
Ey1om74PosYDu1Dt8siWu77CGK2zpwcK583egDXnmVGq36WWM27mGuuuLzT4DVGplldFPY4/dVUi
LR6CtLxqauUu9vu7ya6BEaA9FT22rY6XArEN7/a0n2IEdUZnWrlYXj73VVHjpTvoWDETBtImrNDT
7pBFbkTD5tjUAGg+trmfXqiFpf9o8SOovTqygGnppf8psgKrxetvAn2DnCkK8V3A+AMmV7zeUMcn
tTLaJz8rywgAU4J7ees34QdZNsMDtfFu2NQTfvDDiAUS5ETXt/ixIf42xYlde6mfKruWZ6lAWNcG
6aZ1WvI77RT4uWOszAVYEzAITp5i043tmG6bYSgfpr5td75S4rHkgCRHY9MJH5289790hobfih1m
H1pec8+dysfH1gT/a3LL7ghvNBw2QyYUYEQdUC5NND+bFPhAi2cnPeBxO2KRYLs3huUo973rlHdF
NqYR9Xstenj7EHpJ8S4ngUQTz5hZoYRenk6CAsmw9pGXRco+qH+Re0CTPGZYjFRApgRuZSe7Hodo
T4EwvMu1wN07XYfveG/gXK4ozEmjbqRZ4xfuxMBNITFpj5UM0MVBY7TCfANDI7IL+Mh6og/iG3cs
9d6rJh/f9B501U3nF8cyzGsglSXQFg/HRAmFokPvXpPXo98kqEClnckPKW20wcM63YVhkj7nudI9
obU6AY1ICk6RJghvcmRiQy+wkxjsGO5dCK/ia4bPMsaMjQSaR6fGsdmYvTJeg1b3tNLEJEL4Y7Ez
QkPdIVKYQAjQsyslAGSAjyzhI/iJ8hYxXKilsg8vi77HogLEE76sU2pW12HGH0AYODLuI92+U3j0
bnPgQuERqV69q9QMM85wD/062OclDvH2mFnN3i6s8GNNFj7dOpFypeh+22+qoNnWmSaeKDoM12Zm
pB8w0BFrped5Zpczj/ioC+B0hp2+ZG9ehY+pjuSeqrVgHlLWFh6B6nXC0/q2sl31MPUG2iVW2nwv
8G5f4Xwt5XBedj75JwreBo6B5NJOF10WkBcCsaZvGqwqdpZSDl9jigdXtaVfNZhsX5gtfHzLkmjL
IwGWukq5na14bxS3MncoBEFXAUW9kkRe0o/mz3rx9mIb0HPSo6efpQ3kwkQ6agAaI2MXmo48xGVT
Y1rtUJiP+2mPdKK9sZI69SypJOz8IP0UFLOqcNgYng31+NDVvrHV2kzstag92K2pgQr0g+se9+bM
S3PjBzFUtakaa1h7D8zpwcWM2oj/kjdEipxq+GIvjx2uOUnI/eArZnxt5/E4QI3Vx/zoJ9rHdDK0
1stVEe2nrK2OJSrGs+UXh2KiTzCUrGD28eAsw/ur8mMWeCAG87Y2k8LfRZ10t6VdatdsdayD60qE
XHVa6NzE/hBtc5GlF/gL+B9AQA1IC0csJ3X0TE4Qr6gD7Uqxx0nxlN4VV5TzzXhDxBHtGxFPxzrh
+DCNZvxC1Sb8mPqx9iWLNH2Aoh1KyG/2ZHwwE5DXTm0NF5ST7GsUuD5VdtY+O2PqboGc2Xi8zAe6
HMNw7a5a2jnMSwMlEI5I6tJzNLXIzMYTN8SoadrGaaLpEQEXH5W4bABLGXWHbIIE4eT0bhjb4dAJ
RIb6brB20OjFRc9Xeqoi/F2YtfW1rdhr9bWXpP1i4lEB4qpEN4uU3jIz3QRkcOBBExjILPlcVYa4
UqCNo52t7fPYtnG0do2DauMrgqxGsKmr6mslk/7SFX18gM7uejglGBgFEe6QetWBHMvqatKEl+M+
tNdEaH6qxsnaNlPr7AK7HO/LMMYjuPasr5SY41vwSrx0nQ49TqVaVUdZPAtxR4V4jSQY2AAd9Vrd
ON2ZChqbIqt6Oqgl+j02MGIDeV+70FOZb4EiuNd1ljg7rUAsTDWxQfEkaqc725b0oLPAHXb2T5Ur
Zm3PLeHzL18GlIlLbU5w8lI+/bJSZH6u2pm20TAbuQcJJ3cKIu4bzZEXicCzDiyf67Xiiw3CltfJ
5dD17v7tS/zM6Dhk1QAzuDMIZskbiKK4HSqkgTdl2f+wItM+Sldq+0wPppUj8s+VxpMPDCqPCagC
QFQXRwzAQkIiNdU2TTCk9zJz3Cc6Vm0Ux4kPxeAY37hMkW5sc6u8b/S8+VY4RvBEGTLAg2lASYwk
vXKFKlvUeo6bat+Toju602x2VKWmtAF3qy0oqHQCQWvAXCmkkcTw68vpQRRp/KhWcelvkqJ+zjFu
Ab6nRtWlE7iD2JlGvAIWeakbn+wsclQGtVgLOsa8WxcLj7emVLHnwoWQ2GObD7iV40eLXXwopk/d
aJo7WYzVh3HAtnqKA3I8TW/egUt18L/repB6Sh9+bGLHqr04k3GAzlRY/vBrd/wYTVjXd3XxmNWg
h3AvQeLBGzOBq6Q5iScubtxjlKCAJZQmRLyWBLASSIQHK7vBfzaF2DqY6bRRZFR/HGTRPutxN/0q
qtH5GhS2+JL2M4tX0Z3vPfcQsS76sTcBch2Am9tevXY6i4pZEyYX2tSmlZdVaWKhAvdoQzn4UgJS
THdu8YkXntRgKzbFwdTiOyNT/Z0VNnr01zp+V1bmf5Zw+f9N1Xt+2/znvMuujtr61/PrnMv8A3/l
XEzs9wDQYd9MVpSYaU7A/ZVyMez/Im/AdofEjjzBi2za36reJKTxJEFhVHsx+/t3ykUjG4OAE+p0
nBccX+/SiT/NYTg0yZ0HWxv0Hd6P3Iunpx9UkxTAnTA54BR93weavcPNb80+8zSFwV9L3oJ/aWeW
4FCX1B2QWYXe9pbpzab1X1o3HY5OXsjLMOtC6Tltv6Zzc3qgvjRIWgol2hdmNZK0p90aJqfKHHw3
vKFqSs8dnJJECI52SY7X1auZXs0C/aspvBvIzMzH6VIIeRzbOM0VNn5XJfm3JicaC5QyfHy7lRfF
j7/PsZdmSA8AvpnZpPofySbNHoNQG+D8G4lb3kOFIaei90r9UVeUahOmRfEL0LUMPbNDmYRkV7dP
tSb/0sDm3pu4D76rBP3X9wDX5B9KgzPS6XSEGyPqC7fje2LyNNLTHV9BCKhtnoNOX7MmPzObFKDn
GrQDofaPtEmQJ1mWxz0aO3Do78qq7x5LGIvbyMFJZyUG186sVTTo5/QokD+Af/Pvv3pV9RHZlaKH
KBQ2sXGp1bih2VYgdnWhFDeWlMV9MlnVZagCJe5rsOekWSiARLkOdEGJMQhUJb5bhR7Lq7hNx71Z
+u3KLf7Hrp15oUi3UaxAQgtdkdNvHJnoSUOXD6NHJd/5BgLIpU5V6e01d64VKi/IEpAWntUuTltR
86iDqZHY+NmhiYCeqPmYOHa8Rqs9fca+rCRWEKcZ+WMsD5aYiciFRZYlAXkInTyAPXXBRSw0/Ucx
wpwzshESGGGXu5uN2j6+3cNzuwrRI6I+Ym/W1sur4dVko04JIjgITU+twwLfydZ2ji78dGcv4Y7d
WXGgoSEtdYvMgECyN3Dr5kj1S4MRYPfFL2khXfX2N50ZdVYd2XSKw4iFLSNl+MXIESUJZ2Vm+Q8J
4lbbshHvK629DDrZfIfkKRlJCnnzV7zqOOZxfW66Mee+pqDSwAMIyaqoNh0YF9a0B6jn/3h/v0jp
I0pM5wg/Fy36VapWRRTM+t11vGEcA5JO1hqc/Nzo8fgEg0xWitoat/DrfmEppTlT4JqeS25kV05p
7Y3AL/+Kc/6jDODZVhDeBSg7X2xisTOmTOoaOm6WFzWlvNeKNNqJaqrWYle+dXHkA/FB4QUAlk15
cLHLFX1CRyPjZtGJKQ5a2MOrGZVi2yvUKN89OSjPO/P7Z86bLA89J9dKW2kzy8sc/JzEkPjb3J+K
lbP1NGn/sujIahC6sOAw7lweW+pQZ1mrwrfJGrvjnOydTaQlO8O3t0Wtf8TXMNqkhrjHcXHlwDxz
g/CycnEmR7kELabFhAmrTiuljCzP7Cl5lOgv7btJ2hu9zteeuvPFt5g1juSZngKtgaz4YtZwfnXa
gavck3GxR4VSboEfbUI1wHgj1y/h640rw3pmNbrcBaQNiHi4FRapDSBtom3T1vQMGMlY/mbNtjFi
bfP2Ejk3hGi2UY3nrUcFY7F/dTurJr3H9MfKpXEssIvbd21W3/ao9m/fburcOkFxjBwSPJ9ZKPJ0
Ewdm1ksbfpoHxDW4cElAX2Rq1x+wwNGuYyNT0HJN0sd6CiQJWXPNpeNcT+d6OZrJgoW6hD3i1WBC
1oO76WZU1hzFTG9Adbc3KXz6lUE9t1gscI9zTRZfEGsRbORo9uARJZm6ur8b/PzDGPk1YKTpt+1D
IQ5Q03p7aP9cK7P8I7cLkE5gBzweTs7HLueEFHJWVfIzYx8nvn4V4Sm4e38rwuJdQXwiwKoap60M
idl0CLSbXqSV2dZpWn1fpP4aNePPeeI9xRsafpIK6HL5tEfJOp+CAIG+upgVxrBW/NEVffsT4d/p
8HaHXh4Mp7saFCSpGR2TGwT2l7B+PQnrufptcpugAUtCWZTd1ogM1LgiTVp3bi8pU4WilwXKI9Jo
dha/TLda1avtVjFl9G3y+Vs87E1JvkZqgolywKtsW+V1/YR3qxbuhr5ymk2MI6LuwRHMviZ9SFpF
tdNW7gtK3zcjuc1kq1PCMDC6UKqfqA6nxiYKVcp9gN1Mqr6Fbj36YwvhNsm7pPDyyMzSPXVg67sP
Vf63wc14Z1l5/LkQvW0C5uTT+Wjd7q8skmCPYW4R17epmzf7gK/+GipTl+30PLKuXTLm9NOugkvf
ESFuBgQzcOLdRoGbHmCPt+kMi3SymmamWCEYnVm84JtIX8EPoN6x5AikA2LIKNManmws/Sbrym9i
1PyLlan+4/wmPLE5emZjN87wxVWBLUzRzNhrL5bJeBUDrDuK0g03qNI2a6vqTFO4c5GWBnLEflwc
qXEVqXVBus+bhgzDHBsHJahEuLBlckzXVHnOxLoOMAWkUHiG82p4yQy+CvnyVA+LPuUVlTul86Pv
LKzAk7R07+uh7OEwValsNo6b+RutVl2JsKU+/jRCFMCDIYkfKsttV4Z6kZSfA4J5JCH34FWBevwy
+9CVhtkWxLleiejtZVvacPB8I7KOSuzmjqfmqbipLFabB2/dEZuepOVtI9GU8oqSjL4XRJYzeMBT
eYyliAc/VINQ/+VC9x+jvT8Pab4SxS+0g12MX14AGq8GrhAoYOUDYYtfZfr3psKPMSkV6zcvfx1W
rmbfBmHc/Xr/MuQFwJMEo1c83xaXuhOmEWyYkaEpLOM6iyF5Z2qERzc2Pyuw+HP9ozhHcWT2iNOX
dcREw7hPmcncVshrVhWU6V1neKij4tdoxbdOX6xVY86c3DiUADpB+W4G4y8WvgFwJEMSgpxJ11fH
prT0p5T/uZlQwFuDipxri5wTKB0iiln2+fQuyvMOX9CiIVbXyu5C69HftXqjvFaqqVsJxM42xVLG
X4wMHXvttCnBlTdJRCm9qdX6I5g7VkfK860110K+sy2xFknms3+A55+2hDHAGOOHRDyL+MC+4HIl
x6xh1og8TJ2sdOvcsQttDtM0fCTno/G0sRAtQAtsB6ALpJZvxsGc9rya7e9vL/gzrejcrpST4c8h
J7qIm1HA1qTWcDyFlZbdJXVSHEFQZ/+gM+A8ucwtZNShnMyb4dVmdtU+blDWJDNIbuMiD3XjGl0B
9fj+zhCaEJng7gG0eNEZDjLSYADdPKtt5MPg6uM2qFx9ZePO0eEiKJmBsdDMBO9QEoOnfbEQfsE9
SbHgGBhcimb229e6ey1yriGl2yur4MyS4xSa7d5470LGWeyjeOpQLzdobBaD/aIVjti7atgf6lB/
f3qLfCoveIpxCHFi03Tar8FUhB33NiVZjL+uIZ2KvQibNbHDM6NHGWw28SKg+wsJ+XolWI0WFPHE
g0akqnMUSt1dDJAqPlatQNrN6PWVjOmCSfxy25FGw0CIlUf/llDzwW2ckdEi2VTmQHOcPNE/gyxs
L0HmxA9TqU0/kWzQPuIUjfKMDDp57Pm+w9tL81y38fQin4CZDoSrxdKcDHvwfUI8r4qQY6pivUTC
RdGf2jaM0Qpu+5WtcK49Tg6A1WwHWGSLdZOxR/x0otdBreYXNTKNe7cPw0/t5ANyQ9n04e3+nVmn
lEVUan04bVFvXhzCtRzIiL8ki5Wm24vO1baaDOwd+bYv/6AlUmizLyvCeYZ+ukyj2FR9/DMIldVQ
3/QgEDZuLPOrtJP9u/MXaOnCKsNdBx4u5/BpU4FbKFpgsqcr1bxvjNx5UrBevbHFsFaqmad/caZw
cc3WFshNoACxOOytUEfo3KelWpfJPbfCR7TGx22KjLr0QsfOtlKt7WMvic/eHs4zFwB5LhJdc6of
7aTFrq/bgWInUsh4EAziE2OAPFIaTivL48xyRACCK4uUCQ9TsRhJ8hquwKiLY8wZUk8o0xenIvoN
tPBX4/fvP6BJYnBYkkWYsVKL13ZlAL2SOmemDa2Ju4AKvzVbPoyx2iNYbWcry+TcEM6wWGoXwP15
PZ4uk3SCEM6TzsJNoBo+pAE2nH0Xru3oc604XF4UMzGvwj3gtBWCrbTUcW/wwOl9wjG92/Xx6tvg
bCM6fhlU1BAHUBcRTub7RVP5vEMLzN1vcEywbmtV03Zvr7lzhwWpf1Ks9AblisWaywuj0pRKULXn
NXswoxf1ZPzqCy1W/sHyJiECmYWzd75zTkctNFub2IyAfgLPzVN5cK/jTrFWcsbzBy+3L1E8CR5K
ciRaF6ctQkQJcS0rYIgKZJxqK9iJxin2qJ9NAJkKvIeU8rpWexYh0n8rd8u54SR6IzyYgfyURE/7
GETaGHSqZAtnifqUlk3wHHWufpe7hr+SyPqzKUHYg97mfNSjUbOYORUIcTQ2FuGiFOOmUSL5MSy6
9DAYMljp1Z9HIk1Rg9dIxc3n7/wpr0LGvtLDKbIm0taKrDBoNSx0FqvKeo6UwcFCYs6YCwB11A33
by/PMy3zbiEg5gBhkb5gl161XFfTZCuiMTwkQvxDwiP4Y1JY4hNvUBF6YWFEO6K9aIs6A6Wct9v+
c4BntBzRl8ZhSeF50WtY5ljt8brw2kgH1MzD7NgmcYDytDOtNPXnXofITDCCprgBSE9b7HXfF7VV
mKS0HKVz7pO8by/8Vr7/fuFxQd2JcinwUKzqTqeRTGsZDykdMsfA3VijpaCHiNbX28N2pi86c4a/
z3yuUKU9bQUN/pGDmXBcT5X2aFfZ5Bltpu7ebuXM5LD0Z5YfYc58jZ22YtlFZmilMDw/mwA8txKt
uxEOeNOY08XbTc0X4umJMtPhTFLrqJmQkFicKGOo91lPstxLNSt/TrucLGTYds+mH413fVJiiBPq
2rsvMhqlMsllRrWGw/m0f34AsiyoB5KcgR98G8YJQjlIqu9vd+3MXBFmgEsBHyZQmFnMlTYqZuTo
EyuCZ/S+mUYEYZpsfP+KmDmmlIIosYE+XbRSFjacuJZW6jz2d0wbOAbQcSutnFsR5C15ms3lVQo0
pyPWMDxQtXXDo3Yy7UhbImnlimmDa+MaofBM2o7TkIcgyuYk74Aqn7bVUzobRxJlXuUUaGdGSCrM
LP6ugVIEY2vgBvga9aa9azSl3va9nv3kqepiTzqY2EMrwP/t2uo/xE2uo9U9mu/OE8+ntYsKy5yp
B6V++n21XYwmvolUVXrgrGaBSmWj4Wj49ur5M5KkFfYDCR9qpgzmaStB7fuRi6yiFziB/RkXnfwy
aSZEW1M1xDBHM6OVKT6zXLHWJVM6N8q1sJjiUbTI71RMcRnY6k2fGtM+tOJxhXt9rhWCoTmhwKsN
BfvTbulK23ZThBZn4mTGJz7jS+d3azvvTDJ6PogtuIagIB1KRaetDCyZ0WrnKkZRmjdZLOwLe8pL
LMJaNCqdKMg/Z0mCf1iWFzeJGqQ/pyTskm0v4+bGcsJs5ZQ7s33INMxwMXJPpHgXS2ashZWgMs9k
8rj8YCLZgRFI1X40W0RQ3143Z5ri8iF3Nx8HGAMsptFMnUCtdQAecdaGd1ncpNdYCDf7HkLNykY4
1xRpKPAoQAV5Ui2aMgon/6sOVxWi+i7svJnVCKqtxHo2fv92QI2IEhmaFOgT2vN2eRWrdLBxfNAw
ZDc0vz5W0xDfhorjbiNpK/tmjNaqtGfWKYVTEq2cefOzcDFjrskLRGgZ9lyVb+3iIoqOtgpR6H2T
xZhZPLjRniV5QZ510au+tarWqWllhFp/rNrQ3qoiiB7jVHkvkBAEOjqIMyTHZKpwNTodQHuk7Nck
KVVvqnYbjOfi3dC05co0Lag7LG6aIRUM0pzaAloBi8M7bxvkjyXNCFT+rcw6oIbrGVG6nQYDhVtn
N7n6ZkhgVFmxtndN/9OkBh60vW2mF+8eXb5l9rqlAsS+WmZQ9HREJcOhgmvlaYEKt6lzzbcC+xFj
zUFluVxmoBzjSxYFaAaMqeVE2jliXxGwDJGV8aVr40TY6OlaPf9cK9QaKLS+lNmX/kdGmlZZxNb3
qsYevmnW2HyuzPzL22vyTCMsSbjaSEyxuZejNlZdWHaNanoZVgNwk3S4cFb03rCFVJ3GuexqvL5J
PC05CXaJFd+AQrKXGKLa2cS1V1buJtuVvpjzwL+OL+d2QCJA9wZywRNn7u2rc0NHob6nqA35CsTz
jwJY4zdYCem3yS5QQZ90p/zd4in1KSl999noterZiIqYulgfd5EXgmGTnq/h/uFVhTPec+BZ1VHt
U8Q0C7V2HvsuhjJo56VTHyI/Uy6CqSgD5J3L9r7TpDNsooZ60AUxcH6d5zF6zPYgjR9jmijTDj8v
5ZjLwtC2uE4a3QaZDWwcal3VUSbBOKPb1noPfdDqKwi3+N1/NWqfOC9Lhy44ogWHZTR3CFq1daM8
N52bJp5EsA3kv25H1j5XoQaEMC3HMTgKX1HtTUFQGtwNbpfcpqODFIWpIfncYhZ3F7Jx8VZI8ljf
p1k9lbAnxqm+UM20Qg+2yLLPBRZa8N+jcty49hTdZHVlPKqi1Z7LXseVwkmrofeaVMNgeiB08XfC
GtobAoLkWy/aCmeBcIB2VLuD5t5Usc+5F0Z6EV/EqFHqm5rILjj4IjbLvSEGF+tKU58mmGRlnm3b
wc7FtoytUB50MFfBp7Dqh3ZT22XmAJ+U6VU2UMjf5m2ECKtfdUXslYpSlxvbrvrnUi21J2PsK7lJ
Qh+bqSnP3UcUku3mAvrC9CNEeYYA2h06fcPxVj9YSGTem7IuU6/xh+wLYUuE1nhcF/5mrFFQQ+Wv
dCBfRHUPjUik1Y2uGOaTXqA76w2WnTyp/Jp13kr72ChorAMYF1W3n9pY1lvp+hz/MdDmdNtmE54K
xQQW28uhkDYAOcpKQehKt79jpqk/ST+qi2PQ5fwJ6RTDSIxsVT+h5ob+DfCqKUGDXTEeAzVBZ17P
Yv+zU43SPzpaGX5wZCfuSz8xLuKxcy+i0Kwv1VHO7FcE33vIBN9GpJ2fSOE3NhJbTgKDz0DsfoMN
aUwJKKp67Etjifo72LRsODRkNn6qg5NE2xIVDha7EJHCIVgr37nbki+J6rvlJu6qtNsIIB/DxnWh
yNeWnMpthbhQ6TVOVWXIfWvBiNMe3kFbXr+J6o2BdJ5kU8SaN/HzP6Qc0uww+WK4zl1RN17VuvEx
VcvU91h6MdMd15rr5aIafsKVnkktwHt28aD6NczMOPw8kGzIt35vF/eoUZhimyJkbnijNgg/h3tZ
moo3xmUX7ihXTNe1iLLhDhyF/RxCN0+3vZtb1b5NbLjdRYuFDqpjubCvY13E/Z3V1IbxaKXahF2G
GAM2Q5W2wQbiV2ZsU9vta1TOEyd/ACfRfA3nEtUB/kSEu7xhSf9rbDRqdhNNYS+xDaiTLzWSsSWC
m5U1bfIqGj+nzVjNxtBJESMYPinTXnOjobjObax0jyXww5xqXSO/1uEUFiyOMeV8aHOpIf8NQcdr
Bll/6dRBfgiQKB88l7G4yI1YRCD7GhFdllanT9tWCxwbVXvsBeDLET6D10kHgi8YH2hg1AHO9Hpe
t4AoJoTNr1EEyjA2jrr8uqjqDJJlGzN5UJ+/ZZmtfuT8b76VbUa1BM63dQTkV84YprL8WsqxcfcG
1HoXfrWuCp5V8D03gdu3d/EYWxaaYE0eeOBH+U0LdsdTGCXBvRxtOGJjq0+dF1CiTsl7i7GFQVpb
v1O32Aemkz5rkRncJ36F2HuUqcV48IeUMQnUGNrdyPMg3ZR+aGIsPIki2GTuUPk72GbGXYv+g75t
06kvNu6o57o3RaPbb1sQv8Exc5p0DHZDW3b6BXnRNMDg1s37x7H25UOgdQnMk7AW5lNlylHA8G+1
b5g+a9+wQGjlZadZg/GM9RIR1YX0DUqdpXB95BYNVBb6vNa/KpqEvVjrke5sgH0m1q4ZreSefBpr
szLqJtonlmIz2BosQ69y0+YhcsK4AWSRdOKgN7xuYM25LhR9LR5va3eS09aShKObQlOrYVcNuXmr
RH75GE2Omnig4Rzr0g47+QsI11Rt1MjoPybjAFrjcwejLLyo2tr8lMFeK2v7slON7PcY1PgY+KE1
XSaJ7Ccvd304G3OhScexQjTdpuM9n2P8oPCedX0oxhtp4MlrhJaLumCuiwurVVT89dRK/dZPnALb
WBnFdyUEvk//hv/L3nks142kbfpWOno1s0AFvFnMLGCOozm0IsUNgqIkeCATPnH18xx19XSXqv6q
6FnN4g9FUBGUyOOAzPxeW38TdmqOYeZQcb0bALs3VhkbeW/RzepdC7r8uXa6sSG6wa/tJOOGAgvH
ud5H2yZKLuCmLtwE/bH3sBWw5t5kWFmMLj89WZpeVXQM+jx3OytVkOA2FV+KZeqmvY8Wp43p/WD2
2JqpOBajv+Q7SzYD4Kydz0CzwWZQs6AFpKIsa1rt5VIV94QxLFvCFtZP4egrB9OlDB59vWoyPkh3
1UId/smJjYwlI7FZ8u7FWhhdlFeTsAkLszTu/cAj39DW6Scg/XrWQrHJqT7QKBvcb+m82jROSHk7
1Wt/O9HmRWdNvlGqgBieXoRucO+40Lc1als2+A/DyvM0skHx51u1ovK7GVbM2+ctNRbyGMYp9b7b
taNRAbIKXz8baGPLZMBnYr+ttTvWey5rbzzrk12wdhhcpTemm5cmUng3dx8Ke2DtK1x3Uru8SG33
dTCrVSX2pOHXN/saTVUxbE55o9WmMh6CgCq1vValuUl9ldZNR7KkKAYz8mJxdik9o0ukBfXy3otx
mc6qnKwHsaUpxStrk9v+oavX2UhSL+VSZSJ22s9TMVvf//wQ+fOYyxGSEQ2tAHIYxrWfaS+rqgaW
c4WZQS1dkpuk+1Z2Vp09d8nu/vyhLtPRT6fVC7lyGVpQ/8M8/Pa0qlkGuhFrs0MPqSn7kuvGLukn
XJZjsO56N51ORTaYx0GoLRkGWlD+/PH/8KUiWgDguwghf9YQLJWeV3kzMMYUW7CTo2M9y9RaY7/u
5V/QHr8bM3hXYeMZ6S/mRQ60v32pedV2pvLRJncpBLBm2Govxbj+hxAFnx1dRCRIgWwFVCT//Ia6
ept6CzuXOXRVUnqcvkgnGRFN0e/15+/dH3x26DkveAEyJtiGn9CQTffrbdzQ8NaVrVO9YyGOdYpC
hX7uWrcsZMWu3ER+Q+uQOC1O6n/8+eP/0Rv6g8xB8mACAP30+LLUvJYjHLpyP5V7pVKRLA406p8/
yh9dIXhfQC3wDyFB+mm+FxPF9U6w2KHWdyKxV6qEbY+DhVrS4D++QgDnITNgIJBS/W5E7Ed7orbe
R9pRBGWywQrcuOStfvvzF/T7t+3yKJgb2NlAl34Y9v5tQDQ8gxMMiFNoFoirzZlgFrJb/iqL7/e4
CIWkSLxJvrdx4gKi//ZyLwof9UHGw2hDvZyZv73EqrNmx3YQzHE/CP92HdaJk8a83pIXQD2Vqiot
dBCbHP1hngGaswJ6NfirWJPLLfDbNQcm3wV84oh9kYP+dIs0pIzZHQfo0N5c/T2bHW2nswHvppQj
uo9RbQzdKf8rIcgfve0kSQKtoYJGkvETvJ0GaurYUi8rndFGQ9NxiF9z6y/Wsz98FIx3UHJw/aT5
/PZdX6tpGVk5bcqWCVwZmuVF19e/Iix+DzFgUMUNhpEa6xEv57cPwoZW+JnL/oCIn8ys0Zhe245G
amOovPuuMf5fwgn/1OCO9PijE6ovsnz83/+lYf7/w/hBQNB/u3kvQYh/+8akPqrb9+bb//r72zvF
5u//boP/8QP/8MFb1i/4NdD7ArKTboPk7p8+eNP8BS4T/wTftvl4Lrf4rz54zf/lQuEAw17+A3iU
wxXya/agZvi/UAB/gfUQjnomWNh/FD7o+Jer7V93Gv2gWIyhJdATXFp2uCR/e6GMQmmTxqLGPItE
KnaYpHO62ygjqM2haMmqyH1nwxPkavpX0yDv4bVZp1bdLoWRLRrhrt7ydbVKNe5Lv83ofWu4nI1o
nAv/m0NRV4GuqqF5+JK2UttR21ep/1wEKdV4cUUEBhEUpWu8mcFa1XeNo409VWqGpkd+oYgsBxnA
D6W1jC5puuXtTVZoVh9TebdNSTMtr7ZoW7XbtEkhmcxqLFvkUVSNinp6APs5RCdPLFRGrmp/ZdaN
a8fCoOG8CRtwLnmfNkMLKlxohM8kunSxPU9dN7kHL0etuHc3ncYvS2Zv3WYWWJyJOCvGOX/amIQo
8tKHx7WnZc4WxfoqiUQ7qaD1eWLD9NgPm9gVaffZFs0YNlP7lRRzrCzKWK4W3lzObuz6k+bJd0+/
vMWOvh3ToCF/RS793lm78kbXp7NW2AABJiY6r2kE2Xj0xVcAVoB0y3Q1DFUbF7r1WY3FHKVC96/a
ZvDuiP5LE/R6X1q3nuJUl5cYN89JVG69XA7wVyiEiCOw9fZ7vjrjKZXC2rd+738SW5NFuvLrWE/x
85RONRzEiIyn7NJFyqi2R2HNJM9N+ngeTJWZbeQHamPQyeZhqZ4dWuPWncLgaEy4O7amv8/w4qSf
C8+o+qspqJb0NACSJsqF1EeI2vi8frV5mUaWTz8Z2hwZqdPaemT12Xwu50KEWpldcagyF6KXCP24
dVR3R8pJitzHnURKmiET+txN0EzAqpUZUldCBrvZglQ9k8mXAzSMTxVTVOiX+sxA2mvRqtmU13k9
/HGDVSntSScMZkn6XWbzE3Zrz1ri97MfPBSFWbs7Vwumm6HUZlpAzeV+s9vWi9TsS+sxz3vTDydn
mj/PPX0uB0uMRXqiuMcqb4YMK/CJT73yrg1woFzPdfuoWelUnRxaQARDYv821Fw3nds63i5T65Lt
a6YdcUDyIA4kDN6bG6HdfS7Gb5szOseKQ/Onyt6GsBTKuGsdihgnorOgkISIgtZorsjs8yMTVHiI
HVLGZVzTFb+bMsjrcLPWdvgYODYWZCxg/o/qNd0bi1de8lm8TYZLrfoqVisVnEfS5oR55+bCHzEW
MExzM2zX9pw9WOTMyWmr93Y5frMGQao01rXQ7KT1ovHrutfB32g8F0NVXvKz9epETHzafslkmXP4
rfGkx56yazdeK9Csq9pzh/5H1sEapqOzlB9zXVVBpE/erdZ1pJj1y+yY3cVM0UZ2O+dkKzr2G8hM
XsSd8j6KzjxWM13frFIGDu9t4DPNfXLiIpHJYjjSZeC82Gtzsnmd7W6pJv3LrFrLncJl7sELR+o5
vrIgCC/sGQD92B97RepojatplzVrcbnaEYok9KLOw6kICllyTQwbdX5t3n+Za4DRMLVaTZLjmhKl
GGiXeA7GHIdyRd1Pg4Mm57xMetKnwllMHCphjq/H1jDuuYPp5FRNd8OpbNqLrKD+M6u3z8ruVbEf
8YpG3jzosW5lX+2yDqLJmqZokLZ+zLWpyUJAj2el12etA5YsLEGrfWVsOzXV3yAG1BWbtbYzyX6+
8svRuhqZXU90UGgf/lQ4rJ4ZaRuDQ1j4kXhaJXe9sdnWziMDbucF07cqq0gwqwr1Jsf2ZdBmZ1fg
pD7Vsut2cgi8KyZxbmm6NIPKGSERnK/LqhU3M1GZ4ba0MuHSsF8WvSfgTRXbiZr6PlmaGdh37tas
DS17rq5RzwIPpdNwqFv9W1B0+QOLbnqN0ENEMl2NLsxYRaIes/Aera57dJpuDDFWbW/kHHQ7Tfe2
NyI9ofvKFIcp0SVk9YGB3/u93Z7KtTkz+n5fZVOR7uSn/sn10+6atLnttKzTuOtSx3yoNn96JaVg
2bPc+seimrOTPxP0aa11ljgsiDKUFFceCXVbzgX7TJ+IxVBW1JrOezU7wWdLtSQ6mMVyN8uyvFe2
3NtECu48Q1qHtS7aQ6VL7VpoFXWkOUigtbi8iXOkDzwTz71e5xHnau1hTxqeWngdJ7ZkMNiJvTnf
/Xx9AB6zj6XQ531fpte5muMpnXkvuo52YfNdGER8ucOd1kwE57FpNlQrPuIHT9K2vG9WeZX5JPt6
w7rbArVc0e687UohQH+s8VD2k9xRJZUR4gS7oUPkjGaXhRMf26631YOpAD1V5ca9LSfc396RDJYh
4f23PwWkwO7KZaQBdLGDfV542c2a+vqOrZ/VIq9TeoebMcpsFE+2MU2nbdvMvcO4EeeQCjdGTX1s
B8rRkHMY1o76yOaMRt1lO/ZF/kQhsR22mnl24LkoalyewFzMmm3dXVSU5ds+tSZKoTvSJUSYDjrw
l/U29H2clflpIAcDqcUalqsfr1v+kkmqSCf9XPTGyTMp+Rxdf2cVRXZT1pYRyr58yD15HZTLiUyt
MqEb1aCSuvtkLs4hd7vIGTR7Cx1Z0o9WXZUyUEf4ZTD1grScvdltz2UhjNCnM2UHwHPnLj6vZd0F
naXHjnJjyXP77Fok2Zfr7MYOMI8KN+XkSeHmFeuSrT8Q0Rg8VYF0KJYt1GutyeyTL9tCA3YaFDC8
yEyoh7m0h1isXm/tAlGM+XEr6P+tSUS26qgf3Pqd3tCzIPwsIQCWeEDQHWasAZB+2rgN27LPP8wl
q4FZjU4fb4zKmkI5TcIMZ+jfKG+oaCuQ17NYV/oVWF/z4i++igN9oyO6B6EMNwlH5e65g0DSwJOP
oOLMneXUnIdtYlYn03k6mUG3fe5bU985vQrquC8Gkny6QLvXWlaXcDDAYcGdKCenvMBf3xFl+Q2J
uiYTbLyVhimjUrUS8r4qrJvMMmfvBScEML4xzmWbFPOQ3enmOJ63wXQPPzD1qQe5DGWmDEqhlST8
JRdzeVwCm28jXemOg2Vsd0Gp7FuRyzWeK6tKtrWS0ZxVE9oFPnSzgeXJWlfRRA/UOy6FfhbZqN+Y
uY2OsCkRhdnz9KnjSH2/qOq+F6Z2rjJ9i0gwAMXlyL8nkh/GeXb6G+VMD0htP0sO9Pc+5/DI7qoz
50CyVSfp1wgHCANa67HdkZfxmA0lF/RoiIjq9U86adCEPAbXpr7l+9XOmwSRih63iwfHmpp6aHnt
LWGkyznjho66Tj+AqfPup9u3zNXea4+2+dybsyT3ioPqteOAOend8UuJWrAKqN/exuNKZluMwXvS
mZKX9omPdf7c5NNwrWXBB5Y5uZulqA4YEV+ENvS3zEHWERNuB+PUPpKBxxYG2ZsnFYGlCVWVHciq
GAl23eyCzH7oIirF2U+i2RGwalDUdz2ddo8LnCI4vWXFyvTJKFDO3oWG2PlmsyTSKvPnZs3bl2Aa
MorsDRHPogh2a6mcJKCVIsHW+3WZrPuiW8VrQ8F5hHHxzRpJaHQXvblPyUhOoBKzD4whwXXnb/qr
A9qQZx3HPld2r8W26VHWZv7DtraPpO01r2MxfSVr91j75FEGfak+6/i3ypkmQTAV+0tHFOiJ2Njp
YZyMPmn7NPsiRs/70lnOdO5z234Oqn7w6fb1KJrOUuexXbi7MrcbHyd9q680BMllaM/B9N1Rmto5
WjPvK0OnnWT02M7MQdu7pvTeFLmz51ouLZHCOgHpXSG1xLLrJ+XwtP26Wx/1eTnWxWTudWEbH7Xu
zxEiPO2zXa8kelUyB+rxDYLRpvI8Cz0g9dZuzlD2+ueCisQdBv0+Nv32ZbZWipyteQ41v9t3S+5B
yWYqKWu3P042FUDCMymeT7c0Qka9nXCeXaqjjWIvKV/E6j+ZuOnroE+vSHuf92KcmvtgGmH0/Cky
6wtz53b6dlehcQyVPRUnrdCqZ8RxM40frrPnHn3IRTXQSu0A+gna7BFxxx2oR7xSaY6JM3euVs7w
cYdQdC40edQpNC6nUrwWvW7cjwQaWnojr1Yru8kad6FKd6LTmlnzYFFIf+40y0lEL2h+sbLgnRwG
bjV/+uzba37XGJl7JYgTejQGK7+22TUA4y0zdousT7pUPaddcKogWA9ll1toQAOO95pOBD0kEjXZ
vQjXuqfMLnOCIlZtqp7mucztpJqMYQYnUlRT2wx8qDG6r2ULasyptrjrGpk/MKYzXaZeMNy6lfwo
q5V05NISU+j4eXYlOy24bhFZnApJYCPTyyXVmcz6RWmCxcPe7ujSma80Ki+vJ0M+zAi1onEB7PMz
4uZDrXFuK1lnN35JRHvGfMXWaJAwD/sUKqsIDlINvBsL/eCFOQ4kbAjnob0cfYpl7ULbFB+6lx5n
SxpxUaGqlini0hDG2zsuC9upKaS+s/rhU7lK6PY8s/bVuAhmb9FdGqQL9qBiRb++2t9k1r4Se2E+
bzkUVivtKawMtX7h83JOGikmDMrF68DQ/8rlfEzBJyNvq/Nd2djuXptnIXn5bnMk8rNOGoCCPi4D
RcDDqqVlXPeBXiA9QCbh5CtBkvg/T3aF9qawMj/U3fI6m31/nzoXaYP+YJplFpW6VtxOuf/cFXNs
oPo9isC/sdQ8RavEqbEQ9B1y+LsnxT2IjGlOk00W7+AkDRt+TeCyquwrY84PU1vSMSC3I+pPJEFQ
5wgKhuE868EnrS7MCE7POytOsFd0IyN3MTa/XuqP3GyzQ+4ARuN8cQ8mYMFb6m1LVEBgxWuz7TUV
XImpF4+aWxZf5svGPFprMmmiehwydV27nrhODa26MNTNk/SqJ4Cj4RPqneU8sQXEapqtr4wG75CP
t53RfrSEkbwv69Bf17g369AqF/3QZcKNDB2vpaZVA6qJzT95QiSaG2hUtPfFHsOQ+14arvO6Lra+
10x5XWN/i1hk7DpEmp5xrLf6wzLOxoH5+83qQBHgR15de/3KJZJyW1jdWQymtl9TEkGLtrsmBilL
Oqsrd9iDbUoC7eXJBdQJsSeSgR9grejghEG50gHsvloPo2Z9zA3KIDjboYhNqdNCbszN8zpXI+t2
3t+VgxiPTGtuzJ6rxWIqe6JDSEazISFPNShKogUKJt6pSXFrHCPSO12LHRu5zmYrVD6BIZ/lDD6i
rRBodbts93ib65OoTIZf/fsGtUZFvJ7tOp37ARWRNjzCo31Fg9SHVHrY4dDq/U1LN2RS+dTJrZ3Z
Jr1GEDe6x2Hf6bKPffD5K+LW9T0OyVskHNeL8l44GXEet5vhVnSiOY51b1+Tbt9FXVurJfTG1Htr
aX/gVJh/XxXbeO17Mh5momLHcsUjmwbYqnlxkS9UoufOpzpPZTj1G3lSDQ0LwRR40ElWs69Ii3iv
R4OoCrQgB6fDZIIP5HXaJAHkavKui61seGjT/qZl5CbqjWbf15NcuXusFL55bG7II3dji8n3BP5q
Phat3u0GUx9BEy4jnbUtazT5jINSaP1eFr7NSM0a7zFiJPh+76VYqAXvdTME5G8OCgb2KJtWOxoj
AeN9YX7XBoo7ajxFcMBk/S8wY7o0U1QR7Xo/Vz3ZNGP63ZzL4IrIJ/fQmN54MI1S58wvs6QJ+jvX
LD1AFpN4XcRs7IFDc1o4Ot0G/khHgBpKk0A5kI7jAtAY2yCakb6MMuL+caJhbad7BDfkZDVBC1xH
o0VPzEpcrz4Ho3QJ0nizlBfPqGIiz6mf2aCRxmpwq22KtsVOxYDKrdWjPtfe2PG0hBIU/Qoipztm
5mLtmtI5q7Y5itwvr4xsFfseJSPoqcexkfWBsX70y1jZS5tAABWHkvKQkPgrY2/JgaAPUxjJmMoh
Ie3/ucvWT4q6tQh40XzL6v5L3blnsyGzqdmcBQ91MFyureFoGsSKA4Kf163X48q1vxEWRqpylyP1
oJJhJzSsY1Ot6LZwF3miN6C4TmFiE9GWeKDqEuQ1m/cEnizHLVtVNI9K7So7f1/nNLVOjOtjemWq
PFvDWQ4U51ZIjOZrc3TXR4m/29lVUzVtd2kGEh8iNNPb2JvNjC1nWjnChm5qEZVSlXJIAcqCOf8k
PQtnIu5w4MegLNvXdUBJhb15tdZQuI3/umxDJyMBdPtSGwuilJmrLOSKqsyjhbrBij2XQCPqaFaG
QD839BVJkzXMlxIWLWOQ9Bc177xGsNANem3dpMw+n7jYTPcu0xyCNImh87V7t3IsdW1yBshRUxGG
tIU8idG8H2edObuU1rTFRpBO4gY1kkmumiEDpsVgNPIrgZhlThyDDIl4Bg6yHi2taG6XDLHVyV64
jcItd5v1GuXTZIWblppn5FDq+4zbijCjWZdtjPYazLMAVb4D9A8O5Marg9tmT802lTu0TZzQmpt0
8p5rI92ioQZ2y5a6f2gz5yRt4wvCSUXAjjEmuCGR/Kze13k0tk9cA8szqC2Z2PqqTM5ztXoxBlWH
VQnA0WgICYZ1M+3ErBp0rq0vboJy0DMKF4utvZzIfUmmVD2Xn9ZU9uO9ic6AS6FfCa8kKNWM9HRu
HwpgozIhLLpuHtt+EVc6MFBEL8ZMC07WvKBAyhbsQmK6WcR2W+e5cTA1Q0bESc8R7RJawq7ZfVrn
+aXumqeGUqB3lCn2w1RozoMwVBuZubpeTU6HrnTbz6NdcqwYncc1E0wErI8565HZ7OUk2jvcDuJY
BZoHyAlk/mkbUu9oCd/ZybKgK3vL1XcrbeXeM4tShRY9mpHTpa817T5JNq55iLXTODL2O8eFMpzv
6HY0RfTt6vvQBd1g3NDDIYbQQbb8FXWtyeqxCUe9N3R1mIemmGsz4RSOvM2a7Dzbc+UH5ScKkuj8
KcZuHVBcNgZ6Q2w2vXW1mqVDBL1jpDKyC9kzO5hg+QzGbgd028KMI0qcob6DgrUgbFfEkLsK2TJ9
OyiT2qfKdvoVJK0q2FBVoqpmWlU8EsS/yUOWN+3AiSjzluXaR/sKC5Q2oclnsxs3EqcKEhKSbdpe
qBS+A5A+ZYo+BjO3vNCDTzgYG/hsQ00uMSbkpOSiFWCJSj81NL9AdhY+B06nXfZu6zo7KwO8xmu1
EBtcbRGlhDdEo5e3UB3hwqTymVzOc+05diTntdmbqHx3VT24B71btXPvTF0M37VGc+nrsAelSdyB
a8zymIpLy5AYGvOq1TfxtjW595rNxL1JPFCJsVnLW07ZxGkFGEXuloPFYgwC2202NIBT4B98uWan
KbeaabeIsRd8PpC24WSy0Ys8q7S45pKJqt62msTLdRKGzVY3QietHmhhftuy1HiEDrhuDOO4KOTx
O2fNl+9b3697A+6eO6KuCH4XbTKbbhrVyHnR7BWKAimi3M6zw60bbr5GHBr41M6bRwsU3lYFyD1A
z8s2BA5iLw3wduVk+9mVw7ehA1mu+9G9FpZAnjZwZuaAkgETmt3NuG7jl1n45xH3ZIxWnY4bQwXH
Ul/Xk1/k6JWzxrzHxHtLuqC270e19+fiVkIw9cINrgzERD1bUSnPgT9nNzacAAlYwRL1VdAbYZ0J
I+rmAbJnVEVISPz4RLP1LRwH+yFz9L30uCp1oL8Hyy5vqEbazZtzKmDyerQ/DWxm+1leKpdb5b07
AnTatuGW0NRnD4bK3QMAQH5fe2WXBDPFue5qgtnmPOkg6BJlBtUXsZXHIZjfW5FdNg1wSfzvC4Fm
7M/ZfSP09YP1tnmZe2/hbpTpDpPO2dYGJ868S9CKBjgQ90i4phDnynKYRO88EuhvG6GeNuXRXAzr
YJXrEqutMp/AYr8tbvaM1BTSi/vu2mkUaeLZssXK30YyGwNa2LzsLhN8hmFxOSbUcHDHOW/8o8Rb
c+oH9utajluYzo0Ku9HSblF79rFhiOZq1eRCdQzrMze0rz3Wficf57l6KBrOr2lnzzsfWpNM4gpP
gDC3Y1Y7fWh4DTrdyXtpS0sPIQxFpC1Lc9NoJvNfiu3RtIcvWT8yrk7ZLW0LXdIbF7tN3pex3lgq
LjjIiUZ77XHhHsiQ5uRWdp/yqhkiiihKBuTlfSmNLfI1Du2xyks/xNIFxWm1zU0Gyh8TEfLReg7U
DBajp9ZnL7Cq+cYl2SvZjGY7Wlm64wUCQrvlD4DsttUrEONWJe66aG+e3SJhZNE6rTMlaMa0NW0s
qzx/mm12satqmef+Vg2ckHAPDal71YDxp299P+PC6gNSk6+qUZZ4HKjK0BBMRyllZ+teW60rfRFM
HYHgoCvtxT25aWMWz9AdJM9UATPwoULANxJ0pufyS4pi5Mocqbp5+qFJ+O+Wgr/7CCf+65aC/e/U
GZf//2sxpIE6g+rHi8cNaQZpJfzTr8WQhvsLwiOX718sixbxKf9XnsFPkT+Fqu7Sm4p37WJa+1Wd
wT8hziCDh2KbSyQJaY3/STPkz915yJCQmiHzQn5pkZfq/yRHpAsOaKOu7821WOC/kZK/tU3v3FuY
hageccq0FWebyqbgyZuDIaWATAZPOj7jr5uoFYOu7penjb6Xi/vFr18sBWjOHVwGx3rorBcYSlPn
1E/9TJAX2wPxGFUTMXFQFyZ7zdOuge318rCoqXieRl2+9cbiz/vNXJcRjD4d5E2h5Tomk6am7aMH
rr7UNc0cZrmZ41VK/y1gU+bMUGT4NApPWGPok09nEDYJDsMpY+FmRwbASGrOy5DBxKR24gZFO0Yw
9L0VgTyAeyo/qFM0vSj8d/xK9AJCWvqPUiekoZ2efgxbTTLiYlZeQPMVp50ka40ujUuLtscAODPD
5WKrNnSVbObd4I7o89NswVOFxGGmEIawX4Fy5cIUaNU6Pwl9tG/HiRj4UMrNAUOYZjuINjvIx7B3
WMNDVkjON8YotfJo2Tnt2vpF8G+NAcfNcvRQ7jW2fFlERWipEUiN49W6cugVfVkYySbMuo0ta4az
8Pzeuy2gk4FBUoHJQl9SfT0or6xMeLPcKaPM74EutJqBLkrnAOrM3syvjpFzcglsAZqYFb1aQ2l1
qBkgzko9UmJBEOnUFdOp3+ge+Eo1wYb6q7Y9jYTq6canwczZ9idR0abAhlmNB6PH4sRVozAIz4zI
p3op13HnpeTWR5UIQNpNs7FvkfUPJ7Ymo8a4kq1z2OTB5kM4jCa677VCkF5olG39Q/L53wva38mm
/7MV7an41vfvf/v67W/t+9fi29/+RzZdvvE//12B9uNX/KpAc37BaIrN0CaiBgXuv9Y4y/7lIj4m
gpnOWbSdKMn+qUCzjF8CQqlIJmTdcXFS/0uAxj/5BlZSwjPp00U65v0nSxwldb+Rn/1o/uI5IYMj
8ALNg/2TdLdm1tRwVq2RMqZjWVwzhNxmovsCX72FuVnviI27Kyz3eYKYF1Z98rbpBqNubVdXBvNS
uOn6Z0/QD6u5Q5hb67dss3aqya7tiM10izs/pdTunTzmNy01FOvNhbNW2GAHpvbdNgzXAAeX2jgv
Mm35btp70zyUj0F5Hjg0Cmg7KIVd6uMHjbpTIOJ+2Dv+Sfp35xGkwPNuzCzK82uGtWlP019jRUuW
UK9nGuFCAPq4AwjEUJaoMqnbo07hmkhYcMV0F1T3xRQX3UNaXhViJ+GN0xj236+8EGtChTmGu/pY
P9aPZQw4fU6z7/LZ0h/kjaOjX4v4aiEpqbfrelfvnBctjRWNSGQE78Vj34aMSE/UZOod/YzRUHzL
jYf2sffDJ+RTnfbJZE5zfED9LMow1XURkJgpMEDu9d7fbyUZQ+s+BUEXxRLmzRYf6XbsA3lwp/tO
2+fTTk7e1cK5vK2jAbObsR9wOeKlzqPpVX1obyBUH/qPv/Uff1++5u/j9398zd8pTv1ufvzzz/y9
fHf2EDof83f7A1IvCBfWZNbr23nYpWoX7GV1bXqQYEEVEr4H526F1gkK9K2+LYedvgSojj5LbFEe
icKh+Vq/UxE3TwANT0ucP8DPVSN2iX3IHIGxAz9rjMqKSrglPbP1Gc4OCHGuQSjOvYzW7YwtyTLv
+V2esecre0XTnf2eQ38HHx9iSAPOCFtnl2uEWcef18gnmYayRUtF20ny0/xdPcIvgAGwDb3hnDmH
fcL/8987OwEw8d72TX8oxYfpo19gqlWJBZQ7IcWI3HVn1bG643XikpFtVI2x/YQPw35Sd/+HvTNZ
jtvqtvSrVNw5HMBBP7gTAJnJZCZ7id0EwRZ9d9DjteoR6sXqg+z7/yKtK5ZnVRFle2BLMpEJHJxm
77W+FT+H6tZtL4vkAIljEiflgRzH+iTuDd+hcWTl15HyErUXhXUU+7zfRjRW6IvdTtM1cdJmeXpp
IcFQ7hmqkdFw+LN9KrGBwOunpnxC6E6TEgURTb3CJg6ZeDg24ZWfGAdWP0+fLuP+RB92dLEdO6DJ
WPKFKwRCXtecTbHqK07m0cvc0S7Rw7OaSr83bY3Tqjs6V4/mws5YC/AHuReyO43jTVTxUvuz+NYq
ly3tk4J4wo4GjXqZDt74Hn9Lzs+CLc6PU+d9Sye+Us7HpzME6eTMeujDSNFelm0SX9VtMBh+e65u
YpIBlo2rH5GC5t+UiwEfJZ3LeQMmrJ03k4hJ3j3NxTEDJZrcObHwMsxBynH0je6JptCmJRANItdO
cBo2ANuZAqMZ3qqGrryE8WAvyokbH/Iu9bXkOXJ66minMj1m3bGMeq/Oji4NPjpw62dzu019iaId
xWnkiVuXbdx10bxnFPqj2cdBvbGFV10vVudzpA/UxasdJpgLYZxSDzspX5PqsC6s7FJ8lB6c5Ogo
MaT8znm92CJ/DWqeaOpNey0g9bpQfc1+zEJqRvabOyp3XbrNzZO83s/6oXA3GJvocn6LtTt2vHzT
Xalus/K2VG9J/quHw3zukM9GxRiFhk0GAUKk/KCLDPHkpqdNWm77/FKdv3Howhs9RMf+zL4DtBZr
XnVFG1f1+Ad5A4nV/Et5gXTy7Mcv82t//g6efv6duWpZJ7S++usfs/Xbt+osmfx23DMxLoflbh7J
mfKyiVJmgWezC2jdXDbGuQm+e35m2OtJoEzPbV6QAIk8FPOluFPUTWQESc871WC4o9apUEzK1Wet
XIJIubYRgUbRPiLL2OBT2OUea5kHMoUKUcEbcBqKLUU8aX4vNuG4GZ0gm20vXfqEyRovmcq8Si2w
vuaulppPeq7XjMSScm+eHS/kygFlhxUwse56seXtKmLzUI14mJAJuyPnMii32WDXQCA99wnj7nNP
nm4G4aA5i6tzK7qlXgITynPBsqeBbVPJ3S7n9ewVho8JdxL3pTQCTo1+NCh+OE2bhM45ugbPEQsV
OHHZARJnH+8pzZPU3E15SrF4l3R3hjlt6jVnqDO3gm4WAt9tPtbvuP/8OmWKNdAf9cSmdyNtge+h
lj2zmj+ggXSxFk6egWkyMbNA9iq1TrkJe8tXIT8vy5VaISKKBiyzoNx6ze8Nbd+W1kbJ60NurSIn
J9CVPCgqRH/j+xgdnfYuU6jcWUS5AgLfpu6logPhjympAeNgopiTqwSJ20Zx3M2EGcyXLtUrWuQH
4V4U0w3NDg8I9yajkKwidWXLUdJdjjBgDstWyXa9Mj2a2nCepdpxMvMLUKa3RW69itI4RsYF/cx/
fuz+rSvi/0K/g8MW7XcH6uf/9T/Lnzeb65//c6+pGX/gvSLDj86wjeNX/Os87WCDEBylORRzNsan
xZn5L7cDyX4aFghVtSCVgCHCqPJfXgedDSpUEeD9a094Zdj9k73m6nj5t9GB2g8aT2uNbsNDKNj4
rkaInzxVxtrcbNGQxbJJr4yqQhOXWDW8GaF/gUD9eCVHpfGqchdQELOBBnvMbfj5Sl2NobeYGfYa
4e52U0KpGBbsqHEoNz/d+8s/P/3/KPviEllY1/7nf3y0Ev11JYoQiGC5UYClPl6JkmpTTCb12rgJ
A3iIHEqneQp+f5FffJ015g8qCn6TNcXo40Ui05GN5EhtJjYVfLeKLtqZM7hDtsJXQCWMMfywfz8l
vhEUJSSfK+gApiB1lI8XC/U67iNzDUiChOn1VdeEZy6AmQxbeO7UQWimLjqZpbU2eTToPbHMDh39
JkGE7fWhVZSIIWmaBXUZtQ1rW9fQ9Rwluy8366rlxu3xSmzCWS8GP61KIUgyaLOLbNSF3HWoqV8a
LXSR9JrYjT2lsqs71wyJUI3GqdTOKSTymyJqrPekXNCFtJDPhq1eDeZ7siSK7fMjDNS9RcOFtUTR
Xg1lSqKNoYsqgwMwwg6AIOg6p2FqW8SvC12O5yopjRRYBn62ri4Z+Y1agaRKys5+scmFyP2B6GCW
9cxF6p1l9vwwtepwH7cGYjE3JZeePefAyuWU5DZ4na0Xp0NsNuOWmmL7VmZjEW5ymm/PtFKnu2ks
infM5+ZZU2UIahU97q+nCS3rNotEhJirMmLFd9vEvHcKtJn+UlbKc9s39veQquh3VPlSeokRErcs
ejaNkHmKtL930jQXaqARG31fOPijIRhwp0snqx9x95bX9Hpydj7dmB4L3E6ZPyLAR2Dbut29pEjx
XLZJ8sxb0z/Fs8vBLF0q9uBhJWosG7pon2yNQg9KGJ6MSlUYo1JUFBEMhzmjhNQ148MKyTZ3Bf7o
1l9s3XmI9FI/F3rrXknsJCk3U0fHLIiTvpuEw5FJz6aLhb4uG42+y27KXqIkJYPRuNWGCRWJhgL+
OXHd7m4K8/G2yZTQ8RJrTl5MPWtvWqJb8q2Yu/FMZiMElGmyctXL6GIfHXeyokAb8oLzaT2pb+q4
+hmgQ9DRAUdt0q6Q0ZWIRNMHvVG2CpUlZ8h2iLK10yapSvAEXaIcc5GHqp8lJT2Qye1CUtEKs7zq
VDIp/XyRyCh6OQvb06qoHDxnWYrlalrwg5eFNjxmqOAoxsO/uXZw6d33FlwG5EVxyTa2cZzYxwk2
drTKVU50DdpupHKoYXESdDKU3pRq9UvbtFhMRrLl72kcVL0n7FF/yaquZMtixflCi31q2FLbFac0
NVWyc2VRV0N1Z6GpyqeluC51Jz6GtPUF3BXTqDxECUVJ9ko2Pw5pAtsoh/Wq0/w2s9yrw5y3LOeK
+YaeQv2qxS2WLOWHaLfsldEI4ravvkvKid/poNN4kqoVv/ZGzmEwbunyFez8roTUNcOvchsSMR8G
9UcpXXmlwk4SBzBubHC7TMvqTT6pjH8axy5ndBwyo+cahfnQwtt9cVqruJzRAVWcgmrGjdtGCoCZ
FKEDpiO9oPdghTEyo2oa7peCyj7iQ7V9mRhA13oq7iv69z2HuH48b7VpfqP9xUjqmzAbfRD12K1c
/HGbLKrKPnBq4mA8uCq9EmB1MG4lU+ajDCFee2avjw39E1sWe9cKy6ekmCPFay09ZERFs0y3UdVG
IMawoACNiuuUwBsMmiiKcn0+QzvY8TUNZbzg/yu+60rKH9A49hXrnMa5OIpi/X3RGCqTi8HPcyur
bYIpCRUdC8BqQkvymeL0Yub5RmDXvY74Atl2yNbjYE0KnCVzkQVGGDU21VZjDKmyVCknWjMxa7+c
UZ/shtbkpDmkghaaBTjvAKhwfNBQo0++ViR8JmrKI9vRGnXNNsyr7NJEp2acCBUZpJvUqhMgWo2g
/5iyOAUJo1YQFjUqN0kSs89u6EYTscf8bIdhgApxP/eO1DeDZpeUxccJHaY2N+alHAosL+EikxeD
0ZogIuqRY+axw6kqRXM2+BXF4sKLezd+yLHkzKdTaUZvCQJk6B5mOlwaKL0HPAXQwn2HuNSb3jJy
tISO0cybFflonGSl604cnSuXvbM+d7GfaUP7EtL9inFN9HpBFHzN5NuibTpxy1XDn4wItQJwXsZd
aWADopxkD0GcKOpbH1YNRyjNUAvqvdaJ7tDF9NgEFSrm6U4/URbR7DOjdGBvaFZ8HGRMCI0eGoe5
N/NvqJ/dZ6Ux5aPmTGC+6FNGbTDKLjozC6c973S11omhQ/q8qZyE870Zx0kSFDJPvit2rT6PVTJd
G9ooC5/VnV02mbjJZUHhrvKNWciXOhu1uygeqEt3IypLKtcYYLwG1FRGyKjdPKvMbZu8d/Qy6EVY
PSN8Hq8QcumBUUjtkmXBPm9rqaIPn8RWENz+MvLzZ/b+8UAOgdX18iTDc3Axj9Y6ziPJItOkJvKA
0S7bb2FbxNduYU7zVsKuf80At6BTrHML+ZgUC8uuzfzlGVotkRcTqYjumigOyu4qq48UnTP56Gzk
vmPwPTfcjQ4VFjGY3qDbywn6DYvKUCSToHRb84IU8gQsR8+R3aQVugL+3eYGeJT9lDQNffhwGcaz
2rBk6CmG6EyAxmmxZ+1tdwWNoBJ/TYoKQnW1p8ptQEAtk8YCkvZz1u10NAgI8spiPb3XafewzNix
gnlOmAESObSovdJ+uqDzIIojiUqUUaSYAbDR6W8eTAZftrWXKr+aYdG/x6pen2tV0ursA1xJOWaI
kkcLA+C0N6J+fiz7FMMMP019WiCkPkDvCc9toff2Lgy7/NApFcdcWjUjiDe0BblHmBaLAyoA63s0
tgYKuNLuEUBieKWUJKe+3trgJTldQtxu+YMidr0O4uJxlvqaJ6dAvGMislSNWwqelR7ysCpEKFSN
tJdKuDrZFUSAfDi0WtNk+r6JTONK2M0IHUogHfJBErX0Pcwonwn5MJvnAZ9vrizkJzuO1Fikl3yo
AloeVBlGVTjZqvkbrb2MmbYYN5Wmr0aO4TKNhKh2PVRy5TDNbpx502gj63OaaBlpg9vyW52w7cQg
S0GdZhKcvW4synjjFJQK61JMGZVGor682URk5sne4MFDCpqeS2UUFn18oZ4SbkcXeaT7nfjZhElk
6ziti8qCkup8t9BWR/YkOrSiQzpL3Kx2ytFeWGyM2mZmAVMX4RxlrdrDNums1ArSCAjJeWzTDMTE
2bK76yfNys+LxpqeZFpRKDVZHDFiUxSJgzR1hlcpjJBtZNxNDk4bHTpObBTwzii78sn7OXIQT7iD
FfvRAjPKmKr2daUj00SzKnRwWaRoFFIR6yVe1MoW7YarDkgDWstq/aljIgZ5pe7xNkBKLkasleDB
zLq5Wqapbc+6QU+pSLSh7oKSUoeTfCjiFf2u1EMW5AP+SXKfLP3ZHjWq6khgMmMT5q5APSNNAqwv
ki4X294lTHZfzEPG2xFbLENL0pWnuptOikRBrHYF3uyQFlzei8E4Ca2oC+ugjdySwit4m4JCadtb
T1rMGQD1JCcRFmckadZzW9vY/ogGcVgT8AC5xlnjGNS4tDCv79FpRTib1TZVb8MRi8lTkqRuc0lC
ZGNf1sIAgqaiCqCnmADKfvvnJYf/Fq/wAcLw/1xhgtPtbwoT8dNanfkTzbB//c//WBOK/6pL/KGt
mcIgEwTEffdHd+yvPr/+h2D7oMHLpvXEhG78uzChaX8AASVCjb9WIpBJW+6vyoTxB3RQ3khyAvhp
CAj+UZ8fMMeHQy/UfF1jFeGnQXuAmr7yHn4uGDBfDHnsPsV15aScEdYKmlVZglhMPVG+y0YoyLBz
FCODFY3UGDn5ATlA1If+iH3ovoh1cwxMKluqPySteOq0rhC7UjHK/BS+lSP3TYNNcmPqKAIvwqIx
h1PSK7EDepOaLyqJEiDljuilHeVUx2cF67GBm3YIUVKBUbSw4yRxBb6rd2v4bXqZpup+1tx2WKlB
g29C6uy+dVrYXeF3sbpAV6e31DFC95DQZ64DjI1ISG3ghQ8YrwGRwEayO0rZFQ6xJa1b8ymfl1k9
RzAu6hMHn1ZLhExd1MGk4XrxEd8N745U7Wbjpsmg7quUBeukD+OpDuxKp0CR9oOjnFhhZkLTjfMh
sF1p7Gp7GPqNs9jdyp0rCTNPMS5wwM/ZpIF/6zlBcuLFXpuMOkpKRD1vpVYqB9y0lvAUNssWa0lK
VddWF/M7hxWD/lKr1afgslOXFXhwqxMzayZ1M/RxA8Y1KZ7UVAwI553G2qF3d3HjRHNx7S4jTY+E
3TNQRxRX3wktTt+MqIiqQKnq5IztbHFl23VP938BcUol1IzlcVoipdlG5Ry+cVZoFNR8lvJdCTt0
y0nuqEjCR1UyYgRyxl1cNYnpqy4SLIVqqkYT1Q0B2nZG92ykBqfIGjXnjaqlKDvVBBN4EEZTaflu
JYZiwxpvhyfDDH/E0wvq7KbRAgs1IkM+d4UO8W7hudDgdJXsAYd38VjbClFJjd7R3QQJSccNrxoV
cDVGJ8GuiBkPpumwLbF878MpHedAL02D3mdWKhfClAskBrbrzKCMrMOYRbAWPDVO4n1WGygTrKHn
o2KO4O5psaIIjqnV2qbr2kyhv1ayZNJ5iS+XxU2f9QGB6z4Cbv6G6cvAYmmK7tkK5/JeYvBvcW0o
MY0/NQ5Zl+NmhEywVM8FcglWfHZuV2ripLSUZzN5663aOtfBS+abTCum2heFMaG8G6BCBIaMilfc
d8gxhtkWGO3zYsp8XR/t73ZoZJOXEzGKEjxzuuoAC1C7y02b5quhEzXeYeri8B2RWQtxrM9uatma
g5fgIK53eh8erMFsn/URLYcfsWW9V9NotOh8WDPa8LROIn/spP6ustaUHhpVGzcU3kl42pRi0bVb
aR/vRkLuXxN3yPh0rmSXgu46lD4ul872h7CNak+z+uhdqpmC3XAQVJHQwPFAE7VtjmGIaXAX6e4S
78ckCzMa51XII4Fsi8U3g8u1q+QgbxawKevGoRXONhwMmBINDfJsY2QLbLzMTV7zFCaoJ41srLay
q7GxIm8dN7JBh0yJPlRONUwJ73ScmVKUrBSvIfL87CaJ7fHdthM6gI3aUsLNlIr5DlA3KS2lo92j
0LbvzX4cKoSimnMr2QSbuFRhKhtmCli1krTnF4CT7wlkwGQbLsJ9Yp7Cc2ezT+s9hF7umUWXBX4F
OprrsBbcF5AEao7lzyxOi0Zdlk0fTQqtPB7LHuNrtpeFrFH7jKarPC4KwW41Zc35NiII+F7OuToE
yyAtvygNZu92CS3fhj886vBPEVztcneaipOyqC153enCmh+ARmTNqaPjnmfWACBhVjah7WZVsbGs
lsq+s6mM5ue63av2VslD5x2JDV+u7Dtz9upu0fFnJ8qwc7LEfdbE6JTbyIqBnLhylBda7UYJXai0
3IZ4JulMDYi/GY70PZeSi3nJQumPdUXpLp0ljAACmEubYU3ssApniLnLQDUzZzppJU6IgF2o9Q1q
a4hLt2uii2QIR8fXpxBXgIJ6yINYYtJZQnRL2GmeG1d1Wk4uejBTCD/uWHK81GxLO0ioDtc+UgL6
m+EoisJP0Xp9Sx2bzq6Do4ZjLgGG57kZjj+ee3XsLbzRDKWieWUxgAyeaGZEEEWVZjMTrqSJJpho
lq0Jyq/fUJOYOWbUNuXKapaA7V2lCnmj9USjKae1qX0vHKVhlrQNpYN7Shr1PmJ8jvu2rhZet6pI
EWU3NnvmFvfhbRMqpAn2Kaqzw2jMw50tJpDZ8aDmDuJnDSsHNOD0xRqTqNK8UPC6HYdwarXbCb0t
UgmKDsTpYcZfrmoZpmpQscCAaUmG7m5JgcDsClzxY+RZBAfi+lLGsEY3HA3HKGuYlnU9ih9BeNOm
y7VaXEXdOL9PDsZGsJts9EMEXU3xSE1CnGicpvrzUlO07H7iY+nfcg0oCaMCxmRQmhNt0goIxFtT
T0RRjqa1S6wpvbKWVQLnjGbfBrxrx+Ku7HQ8pHap9d9aG/sZFVRnSo6SOZfFHiZrCbgFxIlXacv0
Hub62i1MR0icOAjYO/dssEDKtCkSPK0M47sKy+NzG1M0zPE12c5cXspO2jVxjbm8CWM8X0elphrl
j6FT3jeU45cK8E5EPHighW0/vqdimR9cvTFf4U1V5W5sDOuInQZxclGiJ+SiMtT+5Pn/fyHaf8AY
++2Gu0/Ktw877h//w1/aWvsPwHYGsQAaKBU6OWumyn9pa80fKlkCg8EP2uzK/9UL1MQfpEoSba/a
a0sQru+/ttz2uofnV/mLxhq/o/+TXuCnLBbAiutPQnama3w2nSr7xx132k0Rhbb4TGFOfJryoYxW
SvjwRmgRknI1KYxLU2sF1QGphv2GvuFQHRL2Js+m0xczIqJ2LL/os627/H+3vv78TJpOUhb9SUFL
71PbsCiAWYkpP1vmub4pyLh9qMc5d8H8htmj60bjd3fM3XsaU9pfg5jjXvRW/aKPuP7ov12adAzu
BUcg83PwWQ4/Ixzs9KzEf7rlBGweaRet/opEvexmLX7+aaD8H16O0xP6OyFMorw4dP183tGLiZDK
PAXAn+OlBJtVvKSoaR5DfAfBwO7z9ffX+9jB/PPO/nw9RtyH66WKJXuup2G4wvKo1nu8LOrOSfnP
31/p80luHVd8J45wKLdNjnUfrxQnsq4wbYASLrszuh/FPgXD80Xg4a8GirD+xKo6Jpm2Hy+itKnb
U58+q1CU7OYh1d5lk1A5I1Znj6myee4bawxkbokvvt3aTv48TKBjrk0pGxHoZz16my1qCeX/LBJk
KPk1ZNetno3RtbOYznU59cNhyl3sfJmlIGmsmn8WZ/fXc8QNzRA1CIhf9QU/P0fXljMVIa6fVeqm
lsm4Q1P+VfzNL94FDaoymlmbq6B0/XiRzHS6FL/iWeIk5kuvzspOU5f0asqy+EzUsrv8/Yj5EWj4
6aYSM4fRB0AZF/2c0SdYqk1hQhaaZHWQU63cV6QPXlbYokF6wIBxqZDuZosOjNpnasshGuAFlmIA
Tr//KL94TXgd178ZwvrfHu9QDozuMDrr+hx+I5z9AOwWq6ZbDX8umv/tfPOLK63CYscFcOmazDkf
73Ev2dwXuOUGqpn3OlSTvQTKsB1pC5z8/jv9eBk+3V5QN9R8NN1AvPA5+7kg6Raein5M1ERD7V60
jyS6O8+1Cz8SqlZk3dphjC+ox0/4FCq9ixQ5rccvgrB/8cqCJuTbGhC7Wfk+zUATDa+ytjQEgTHF
xAXsxmNNm39TcKg4AzxU3C5zXuwLok6+iBX8xXA2UFajqUDizaq6PoqfZC8FRiN70PVjFWXOiZhd
LHl5bNPPmuU21Mpo/8/vN3s83GprUU1lhf14vd41YtZccTQ0i519ITOz8HvbBVTPrrm/H+HFHGXs
9HeJ4mgnSljqdzLteu/3H+NX9/vnT/FpgDHHh3Zfi6OZ1/Shwzlu3snjana92ZoAreZhN1duvevo
EXwx4H6xAhhETZkW+icmD/FpcrbKLAaxrx07qBunpBOaJ0RxQw79/ff7xQuEM2itP0Jt/rNs+fNT
7UYZqnWtHZVQ7TahOYhdF6P1bLWy+wJWrv3qUhQ/dUuwMVvrkx8fqB0tg2IOGtw85l+OUHN7Y1PW
2RpdAlmYVSY6o9Y97hMxCwzCbXY0aWQg9izM5ps9VtU5PAz9fMI/EnuUepz5i3vxqxmUsCahk6Tq
rNKrT0POAUSioGQ80rubj6MEiKeVbn4pktHaEVszXcdp4W5bvMX7unf7LcUALLyVXX819te3+ONc
Qx3XwO2psjwSSfnpg2AKUoZGsQ7KnGQXIXlzuHGMfmMNVrtTzXxEhIvWNcH9HoSQf64IhYgRkhvl
Sc1iOQe/HyO/mPo0oA08MfxrZHB+nvp0wGSV45iHQVY56vmsB22UuDdJUYMmsuPoWtp2f+JqcAIX
bdS2SW8Ot198hnUr9+mWoNUQBm4RUrvIOP84etK4WdyqtA/089ozzoI2gIMwPCeWRgmkaZfXRMUk
JyWWrVM9KSWVEr2kXINV7IsP8vdh/ONOEErOzUBW+Om9pB2qD1pvHOD9pq+hZdZBZE57ktEgjgxU
8hoASvuok80Jdrjk3QUdfO/UQBE0Tub7GMY+JD1DnjvjbHz1iq034dNNEixQ60lJsG38/IoRtlNw
//SDKWjg+m4fm0FPtsNe9FN/1hRPIfQvKthEfhiQMIALhwK5k9ofwqqLG6/SSRv54nb9YiiLFQdt
sWjSoLA/3a7I6CYlm9UDrvQ+9HToFZcklEgyCth7RHWdX88uhMC+b59iAeXJccAehUM1X8US3cgX
O5O/bzwJHGUSQlZJxqlqflIF5nmqqqmpH4Ad4cmxQ0vz5KRBUJ9kt1mqrv42E0yKLaQuz0HqLF8M
nl9e3iRacc33tjB/fhzEVNYMux3FAeSksZ1j3CKO1qskc7pTC65r7K9kH6k7+pEPGZ2jL1aUH9PG
34YHF3ZIplPX8+rHyyel0asg+Q5p2TYn1KWSHeoxewscRr0CWKU9apMj31wYBHRf1STcT26+t+m+
eIL7ExSF2/3jEwhtL27GDwMZO/FPNyQvFep7C6alqlqeVKkxVAkIqzwri4zW16lPU1dli0czRvZf
TGt/X2CJTqS/K3RuhcYS+PFuKPFoZLRjDuBD5GkIDeeUimH2/MX4/+VVsP1qTKHc98/bJjPpatEs
8WEBO3E+W+1AqRfsMDMFeLDONnBRGPYuzcMkCLMJ2IwJrGG2Y3JJ8l5fHqrOMHDToxDY/P6Trbf2
42Dg61sq2Hg8CFREPg2GPESzIvlg3B1xMsFZOi8Ml4L2hAvNKfG/zlVY+ry0X8zk6239eF0So9m/
Ci5O/LH+6bZnHaq9slBOHSsDDD5Vjuz8ehzKEpULjSuw0mHEgMP3/tWp78ex7vOlCUug3UTmMKWh
T1+5IwzVWKb4ICGeHPWGPnsxJp1PVuctASqD31lasymW6SoaGuswErW1NZW5xfSPyqgms+xSoiD2
qRt3N7YBWgLrx9UC/eCsaIYB9kf0ItX+Wz+m+ilZsemmRCbjS8ILNxb/+cUu4e8bcpsIXGTO6z6B
o+w68n7akNsyyZlT7VPRrO9HLqUTLHGo76TZQJgAmBZd/X7E/H0orxck/ZSZk1PX5/wehkshFsM6
nWzUxVHvNNuMwvEXU+QvvhVvpYqwXjXXE86n4YFaqV6U1DxF0xteDraxZn+VxI/NmpbPHnVf5eb3
3+rv6zkCI6wGtOYR11pi/f2fbiOCZsmmQ552c5MELrCsTR5r1pZcLPHFV7Otz/M/NSr2vqtLVacw
oOqfBmBT5v0EzxKtSWZ0W4RGpMK2kVreqQBfYd8ng0mvCEj7naiZuWiPKlJsUMYO5d4CGHEG0YPN
r6nQsFYh0YiTFl1c7C9IZftNb83pBZEECSpDgvt2ue1O4b5o5+q1r5biDaho29zMBsQy3wB0vzpX
c/12lHl2HPTOfUGUO0Md0uL6SZsMG/W3sLpxYzgkdG6olucvsu4JFgWB32MctLT0vOZxkYAWI7ve
CnRYANWnAjqqsSiRX7V5/tJFYoEt04w4Oh1dLmgqWxVo1oS22htrAijphuPus2q9f+Hll++QWacD
KCB060k1ZivXvc/f2xo9ehDTRH9DEpxec0xV36HFiSs9GRHpxbW0Rz8SmvZcdloeBUoGwcizOVg8
pYggBm9Q1PDRKEAheJDrcp2sRDU9lJmRXfV53jpYcA3lG0UAEe9Cmvq1lyZlOx1AAACUlQZcMq8V
EwyEKKQPv3IeuXkVBIWu7qt92sNhE/Sn3iSnoO8d3a/QiyfLZQQD1R82dgnYbofcN8WrFcs70ffl
ELhaNzbbNI6aZtMQFUDQALqlgey/1E4QdiO3IPIhNN91qIen6pBb97LM8FHpLJQOyW8l/0vVLi5p
aQnR8hDFoposRrLrDxXw6CToqfa2Po61YfFpC2LPVKwaxbVZxqMXl+jQYAOyFAat7ownbVvohdc1
cawElU7QqG82ZnhRyFXMQQwN+tFMScSlATc8hg8+jKddKtGRaPOMOdhCwOh4GTg6YEhqC9McQZQJ
2tBNtPAwuFlebXp0E7tYyZwXkx4qUR5lx6hq9QTXv5uXwy2vASmck2rieHZN2XYbXRrzXsdB+cCu
SkDZzprwuTfj9ZGUkQLLKZmzfS9secukSFYnqQf6t6LUYqwNzYRQq530V6tknQXI2RjXMteFHYTd
KjgslhmpPcNyWStVpZkxOmfzZkTU/ODEOpfvs7iBpWvl4yF3mtzcDQkHZ092CNtPokG6yWkSu6h+
Y4IJsMe1Pamu4HMUMiTtbH6prQQTSVPkBC2igNV2yZjlwGJsEjLAIJEBFUTVAvhLU8DPwdWrjP5g
pEmV7KLUZmvukoFAI6qacAvP0kTHHEq0HixgblpAxnWs3M+Lou+DZu4ga2U1Qh+vjLLh2UoHG6oO
QVaP9mLqHQ9Kz7H7SlyWxqguuwHsMG5GI01vGcgg3eER5xc1m0E4WkT88AtObBz13EUoPiJUbvZa
ZYKal7OFoM1E47BZZqUo4LSVkjyAjMC6ioc84B9Uw2fDitJ6o2cQHoJItpUZjE2hgEOs6u4hdEgN
uLC7aLw2JwHgtwlpWHo6NzLaKroT3pZ1lqw+xlWe3I1qTbApVOeM1m7f4BhsdLZO+eKgMkxqRyVG
Nxl+NNQxDnpDa9lQr2TivtTgKYxNTsSqvXFru3CO2VyjQCdzFCJ6mmslDoOUOQcwogNT04jZAlEU
f1nsTJwWauN801MjQ+PNiFS9ivyqYge9Tkh0B9YAZwjRLbbnvm5vLCwRYJIkpQG0GU6qUytDHLDJ
m34VCtTrBpsUkP570mdm5mtjVaZUu1N2JL1GJM5SKMt33AxMO9EgipMIYq7DeW5U3u3EIFRhNKxE
8yxzUq7ScOJgZWFxMUGWM/F6hFoPZ/2siJKJp6quoL9LROiTO96p2jA+mEKKM+4UtncLtON3HgCJ
qdh7bgSYV913inLAQhyBzdxUeHZSclHQHRJBMbXYNV3QV1sRJfaNy2mWvnxFF8FvMSUcLd1c/jd7
55ElObMl571wTLwD4VDTAEKk1nKCU1mZCa3d4QB202vhxvghXrO72Twc9Lxnv6hKEYEArts1++wj
xFDAchzICliqifzRrnQtrGHB0Jlp3Oaa+Ow0BfgiF8EzJdI6cb7dQOc3TtEUbrTwG3Yn11izJ1s4
3Rt6i/0FuXD+O/sUDsCWJ2Xgc3S9F8UAzpY8wG3qJAQ9UhCd3h5XG2y3QqSkgdYKN1BsWklSHmSu
zQfgo7iKJRIU0SifBuNoILfKu5GO1rpjIDfu28CWPPoklOU8dIo3W0zWD1Jscl+xRsNRZ87eI10O
+M/7dfXZqzFjX1cF7xw2njX3j4z1XbCjN4OnJOyLJI1X0+x/MVaZCht3hi9Z02hT7HGueHiX8B7h
ueeiBBOnAC9ejq6r30M9grSc8smvLkw0oHc8YiVNDGOmJCQ/yxuuliAznheDMh6jV052rHSNI6HC
ugS+oGmqFxIBYbsj1OfdmaD6q0jVW4q1mE1pwcrxt3hvQNJgJ9RiXTO0INgXxkzvNlRn7tounjFM
BUYylDsx6/ZnZmWzoQV54kbLKgYsroMbThcdfSsU1DBIWNzw7nLNUuXHxW11snjWAFg2zUZdznhT
yijLHUCYwmqDu0G0Of4sJ+WW7pSd8ymMuuxjhiF28n1DEisuC2/6KAcvv9D2SBypdxyCRjRjGo/Q
GaHdLLZdfgfsyRZwETR/H1DD/AB3kDUktIXU6pEj90qlinQqI+qUW/8dvWnWB+HjcL/Ri7s4cMhC
79T01Wjt2KwKhxta5f6lgSC9lavX/dX5UNKtgsHqQUAwgLUephNSSiPqeDQ6ImxShbBALEGpUYRM
3HPDCQtobHK+rbnLs81iXuehoOQWsUtS4llrX5mXJqeRlfOnT6i+bt25PJpJFqqLRHcNBmnw7lia
3MQQNxb3H2bChQPFvRCbR5Pcc4sXHYNeprE3qmKCntFUzh7jOPBau+XS3M0VbnKyJojne5A66tVr
E2aKqc87NDTWUfvKc4f3sbeKBLCcnxaHwfeyt9wcvG8Pi0wTNRNjD1m03P4WytcPLmvCYKOqQEIC
0+g9QCy0uAPWKYnDYam3nuOGVzBKAubonbtqHufBunQm0ZLUYiAKHPc9M/Lsekm94Gld0+VpQXt9
diAQuRdG0yHCcOwKMfmbSZfvAwlTDSzm1F1Js8DK75PEexNLufy4g5ZdjNvbfZ7HbH4Og9TJd6iY
3P9WO/Ehbphdcpext9GHsFYyeezdgVx96bpym7BcGJXaWQnqpCMezKjxi9A6bIP1jcGs0EVzgUOH
9pNhevAhJH7WOHtiCfz8JrDdcd9ZlcyOzPLcU7Qesd4KeGC3RriFxZM+LAnb8V8+7RbBOM5m0Fn7
gtvvjaum6Xl14cVDNhQjFhW91A8kEvwjN5m8ORYLWPV9mnhIAImdASUXrUh+ksysHwHJAngUTU9h
QxqUOjb1ynPS4fapQQkYtReJYqHEjOrMLjyAgjOyA1k2y9rbNAJTZFKp8Nca+y6IaBuqSxL0E2/f
EtbSuglLYaeHLgSKR+ZSCrwMam1Keni2OoFqql66jL91oIkdVgYeW/lBA5EBc5HG8/oqSNJljQaZ
LwT2p8X9Lpa2+CPzuc5RjHlPYs8KcCQW3DoJh+q0OeAKQ/KZwHpxwl6CFtyBxIzXGjlygOGt9bPZ
1zjTcGtWpDEmdOi96SXpG0wZ64bF8fo5B3P5KmTjXAaVyoaos/VCWGegkwDWo4LBWPrELLoVTDxV
lMvRQzBNTrQuPU9tER4dY6itCLQ8IQ1nsKGQMHo5NzMvzoPyi7w4dbkbXPO8pRmZc9rI5OG2BiHQ
UzHRFLFjv9HS4TtMz41ITW/HQXrF6KRL+VWLdvoAuL481lxUoBpCidXSmFXbxCHBDO/E7ZV8z7jQ
ahWtRdVfsYlJ4I6jM2+bpw5sZTFDLqdomMshE+N8A8ygW/fdOE4fDpqiAeYwtb/nBUNXpGenO3T9
gkk3dGTyhAe1xZU5LuUtu+jq118LU8egx8V7a7vQTIzcwkaWWm0D57LAdgvfDdfYafAhKHKwApS8
a3uyjmTyelr0jAoq20mEswS23c2DiAzlYsvMMnO5FiZVgJBzErc8JE0CZG2tkjqmyCb9Qczyp4hn
L/buShrzuzcUShx9bSa/lTXZF+CLCVc23I8+tm3EbQa+Ob/gXdB77u9YrjPbnl/DgY/2WI31HW19
inZzLcUR9GnGwQ4E8gjddjva2KutH50xt1Bc0ZcOfh/MWewQPLlZSzMMIiZCsiVTv4itnDr9yoYt
9CNAemLryzB47EaR8uVCq1K0EzSF2nl2bdwrm1gcdS+ccmIOPRBTy8FQh2GxcL9iENHQ05rQ/2j4
LzeL7sfHcaqs+yrhBds18InJbXhJ+D4qbh2HbpS+tZvmtiaqSn0OZuRUAdTxHdKhGXxm56Ads/4t
/cZ47oug4BVVWxfVQpqfr+RW+TaabkHo0E1JQjpORboZCmbd7mut1XSggAFgx8Da9jC4ijkaxyBs
v5pZdZsEBcP32GTudDN0bqHBVM2QMaTKwk9BtxNVuHUCVMjE6niXDuT3t7QvPKfCHLrblTs/QCrK
ktYI5u3ygZ2YiF9F+Kc96LYIngeZDTQyZnb6chZw/ts49z/YUfwHLev/aQxFP6FDFIDbzZ/hN6/+
Y2bl/Df/1UFn/0PALgBQicLFZjN0+KL/6qAL/kHuTTAEQNrAtYUA9u8WOpNsismiBKWWSk+E4n+z
0Il/sMMFKclfhbiB7Sr4r1joQMT9J0UYzQ2/ikAPA9MBUuM/qWI0YZGF7xdm0ySVz3OSklKPFGl9
LKHSN+scbppn0GJF23v+qTj72Y9jqoB2U2/RW7Vkf5LKIviee9rWEyg7ndt+69ohz76VgzXvazJQ
rxGevZ95Mw9P/dkRSpqhuZ9oRf5K+Wh+0aadwW3ycZJOZ1epyhn4d3wWcJsmnNKxRW8m1PDsR+VH
xps6nn2q4uxZLUXNZz7YrKyTWgv4ab2l3HjVNbp+iPn+wXSy4aLbfLFrak7LPmPj4cS8KFZ5t5xt
tO3ZUmuf7bVpuzGBXVF/uv/03+L1xoybbb7crLEQvqoVsy6Fctmn6I0tWbG5eYOzsdcLJT9vUgJr
3EiYnjtdazATfUyrQ2lClsrdFbjE2TM8pnAhfQld59VWOWNh3jnbzEiuxcn2FlDu4OCd7ciiSvWb
yjkHXy1lJuDPYd99rc425tZKSxKu/7Q3p24He/9se8aOhQXaOduh67M12jnbpLueJF5EkBz7tNsi
IXI73GzVOEGxWDPlY7f2ztZrq3NKjuhnS/Y2XDbx5Fg9nv5U5QdFyPm6Plu5ydKkt+HZ4O1UyBWR
YTnymVwkFnBn9foyYixu11ukjuXZFzDoYyBHpviL1zoVkcPBLECAstL0Kgsz7PYugncZKwCb/c63
+2w8FhiZ6LsUWD8ovlAFr7lr8YVNmak73nRqHNvSrBNyl6sedr2pJDKMaCxvX1iq+RiCikyuD0rV
2/mjzTFxNMvwtQH5nO8szqkXOg1J2VKrydijtAqAtdm8ZxgkpCiPtsVFQXJ6NPBx+0bwjbbHRVeF
1eBHORoDQGhGdJrtMmo5roQom5SDzhrSZaDXP92sxzFazCREeyWWiH09z7czfCfmz8Cw50eLZNSf
sZsNEhgeZau7qbST9KCVySC/OFACCSpOCcUrIREayo3C17yXTh8FNhn2SKR8jb6bxvfCqJsHzq4Q
ysJ2LH+K3q76uGXj8pXOuXhadEDCVk/DTDCTlrvdMBKp3AF0cY4jtX7riVen+9XFQC9qDgroxcB+
8cqfJPtIEiXb+5OST7hknOuaGAIPIovwAQpsQ7AIZRuCyyyIHdOFEk4fhUN2YbdaVC/xsoJEJx/b
2b9Wb7eAJPhwR/g9QASaiFfeDgKIfEsXj/5Sd5QurDOrrHg/FniHBv46CkMLOf4tV9+8q0YS3uAS
0dUj0m/eLQ3rqT4MfWmaDC0kniJlsORK2Df/YbtUGHvmnWHZ9fTPXdkW4WvS6LS9IexRgryBKMMk
stNiofOvof1Lj/LLmelQ2DkYD25XISeA+RShDpFZIs1zLDXrl9UqOpAMblMFF2k6yOvSMMyvKiSK
zHPZp5DFNNv6gW8qqGcdGk5ktKv4dzYnjTc7CVwuOuizV2RSva926beMLlRGCHxltryOoAqoZEm6
J84zm1Vg8ZuXdDLlI+kkcP9tXxFxoxj00Po5LiyfHMF7XmugkE1Kkd5lB3hgPNTj6H5QSuAXF4TP
EmRaI6kfVFkDv7DTeiER2Ad9ApHX7G/80OvauDEr47Z3fPooUk5vTzUysY7tNh+eVNNtx1BX1lf8
3i1Fr0aGTsa3Qvtkn20U1Nj1Q33j+nX5oYagee0NOABRPU7ajEPtmXo/pRSc7V0LZiihF3RFr+Re
tLWlgc91WpNUObSY9MtwkPA43mS+H/uJMfwth7pYrn3lG5A9hqL6meuMNh1vxZaCXMi9dM0XmsWU
0vcObUY5FCJ+6p1NAwKpqyyjDNGfNx5hCRiF/cVCYNhTvUUTQao8O7ZRhPy90yTB0Qa7LneLLqjK
qge7/LWJUn44hQHCIXHHtQQ9Z4aortCvnoUjfAh1War8HVln+wZFv6eVgpJIm3YRx32RZeI8cqUg
hiM2ON9h0uqBY2GTvadphW4+m1TkJKIdX6tNVy/9ETHPhpiX74pNea91j2Jjb3q8pkPTP1qiRatX
/9Ttc0+9Dmc1v1h9TgSSfbbgrUbwl5v0r85bgOC8EaC+B52J2Eyd7ovz1oB/dsm+B34HavS8WWjo
tr9sFyPMjsW2esBsyxYiEcCGdlQkJXfNeU8xnncWw3l/URqmPsnzViN0uJnvVG1y5Dechs2H2/Ec
nN1BrfSTbbsRHQQL+/dtZdJ5nPPRKgJyK815qwJThg2LnOmb2yHM44hetyWMPw7DZbUtZlDi0FMa
q0o4IJ43OI4AprEPzpud2qSKlhYbuc7H4LwBkoEvxht13g81Yee8WNvSaIQC9aw9p0S1DCt+M3le
NXFTYsfBFwSMY0lEjyt2W9DomPpZUzVQfp5rfEfBbl5qSqoR/Vhs6S5jyaW2fRcVIqy+Gofy2OS8
EON0z3Ksheb3xZ6IlRn2NtZnvOb2A1Vs1i/yR/Foydz/Gc4rt3pMyt/svIgrzku5btvPdZYafv1t
Zxec13e684r76bzUY5yhFWxdC5Z9qpbTCFhnXK9TqpL+soBnMTg5owvKf1sXJkW9wWlTyOAgb9go
SsJ/JD6tgAtn2naOwjccvVfnVaR9XksG24ZyhLiSxXrbWxInKq/hczn0SnFrueLKT1jS1au8ydJO
dseqdcP6KlSBUMehpKFJB+H6jTWLgz8E6jxmAeLdOfQfpawGh7GJ2FOw8PHdUfx0hH+pnney+c4S
Hb1GLvc9Fm/LpqR6RVODFLAWdgjKK8wnqahfoo+DfNyxNSRFu6aZujEQSRpChmHptrYUSCA4XKxb
OmvsG4gPHvfa2mdDVHvWalOcE1g8DTLd91FG3vjDJqp3NbTF9JJ3Pqk4w29oca5XraKGK4YxFOzj
/VAyOsTc8Ajg8u/6alS2+kCcDHrulyk9vMwUAIG9BsHb02HQwhXjcXlMcWy81RoeER5tZVwXs22w
IiYS/meg68C8HBqro3fWdP74chge04byz3iSAvToaI7BU+/S7LTLWnsciAAamcfnaiBaSmeUOEC4
cN0r3mv9Yg0i/A2XBj5mmGOt2zszbsKjEGpKowZZ6NMtFPr8Ko2ch0Ai7Uug0vojXSiOY5jqmuee
+8yTKyV7zaARAcJdNS97WJP0eoLo9A34ILvFM7wLU9rVj9OlxbMqgaaeSkcabzOr2bekt8MrrDjI
3JLcGnteOZKcNVNPm+wGVn2Zws/iV1FpfWXNhc8kmQbGT9F5zAYd4e8wLoPB3eq+qP6h6S4fjqAh
FsLHeEghqGuLJSI6nnqsMWqXO/YS6/XWbEjp65rQtp0VE2iQUK0mlCovob15rPvh4GREXQ/u2HaU
FxV2eT+wVE93lm4mCtLsfENo9vlMK85Ev2pU9wHPjP8+TstlAznY2xn2/w9+eFLf/+tffoEyYXH8
d/rD+S/98yTtBP8w8WxgDubUDGDQxuv4z4M0LQ+4HUjS4Fkg7fFvh2jDtv+BXx5chEUOwgzcEE/N
/6FSCu8fULYwX3HG9nG28uX+KyUPkPD/73O0J0jHYZVHc4YXiSWI3/Y/OllEzj0cBzf3D8+q7Tg1
dc81U43I0pg51Ac3T2/ZTUYz+teZAx2wj5ye3kAoR+7Y3Tp0Iolrr1Z9HQ/dMEP8EmJhhnKqbL3F
haaCB92z9wgR9GWaPJZCDNN1U5hVD2yQ2+Rprb3iWLoiTS9t3VkcfSw4tmHMZ11PT95q2pQ0LU3j
jBHdVquKoSou458Kc562d1Vtpxa92YmRPjRqXLnThqyYP82xlF0YYWSz4U4X9NvRitgny3zHVm7u
OAE3Ipn2cKNK+ULxgudzZEKXjOZgWau7GkltOJZNHxRPpm245aOdr139NRqj/+CCYTEfXOha1LW3
W2sdTCPyv7Y1Q2Osp65vOZ4MU/CsFr91x5h7c1vG4aSb6otlG7cdbGUa44ANSI+UFuix8GZq5WDH
zrT6/sLJ13eLNZY12R2XbQwR3Fsr6BXIW369dvlwZWhsFfG97H4wx4VUasupHfM/VdayDAvBvzH2
iZXKtm7nLs1onxjBrfIBeHQxfGaun4+3uWcEBrsrOhouao7vwW+gRsn6DevP+LOUPjC/3cx0AfWG
6dcxbGoWeMykcUV6nfNbNsx5NsfSW9v1BHjG8n9Benguz8bVMg5Ja7W8bX3Ncgz81hb/vms0xkeP
3unCA5Avyd2jgQf8sDkvRM7+d/vzQzXeVWoCPTyFTbi+k4zB8B+xTFK4k5ikrPFTzNaYvK92Nvev
vcTqf+/3zZ7RrD+ylsGS4wrac5zyNe1KeZHqUHMq8d/F4oHxa0vOERSyvlOrA9czBQO+XbgPGW2p
kfDmNGZ40VCh+5T9RJ2mACDmea6gMbW+8wZlM1GQ3ku8HWzGAdmbGIrMeMxNo4A43AkVxL6aCDVT
VBfWz9XMtp79ctFS7gmgODFkd+BNNZDEM3M2SVa7XMYkQsCrueAJo9nK6boI88L7oJHUKi5CNx8w
C20V9OZtOZMNvdeE9NME9gRKV2x6nMqJyne0JxYciQj9/MVgnchkz4LQteEOE+W+g7Ff2uT46Q8u
q8Xeg/fKVdQSTnIAl1TTgQ9X8sEftY9Fpxy8CMJGq0CyTvsbODCDd2laOTAW0xwm+WiQJAJdlkkW
e2TE4HlOT7Lkef6eT8s4fS11GOrvQIxhcGF6rDFORlextu8XtHKoDyZllJah8uTS2wJYe/YAbH5X
YuyVvBvIvcvTaoz1I+eTgjrHpSdDnXFMdqKVskssaeNg7k08f3MkfHr/IjwM7YcxZVThFaVDWUNG
xwPA6oSPC47znLbzkNdzp6ntmiFIEEzyG9pV6DrwDXrACa1HIbiWcA8u0I3sUFVUyygDpPpibi0D
5Vg6V8lKmdpJWhutIE1aDnlAlQJ7b5PRf59qpYFtDWFJ8mCY7tulhjXtFAUWA7cTcO4qx23eGWXX
H/qtPJrH8jWaUA6/WzuYANFr7xHsFBKkuzwmI+oGRXlDb23tNMaBlXZ5rEtcC1jzAdDNPbdOfhAj
oHjAbC/8PreOazvpPVg4frLaGMcPKIoePcI1HMk0YWvciCm9I3BgccoY831FDzyHu6A6dsCCjn2i
luvGrurntKj1w+b0si8Tf/zFnsuxM8EVfuiNtfvoCFi8FIyXC2qWZf9OtgUWbiCgRGNQ4O82a4Pe
g3GxnlNnpf7Ubab0FwHQf/crG//RrFh958vs7QdZF9Wl8tCkkjxwX4VHyP64JharDND0BZtpm4l9
qmGFwaPt7zKqDfceFkMavswBKaQZaeBQw/QiBw+cuY9B+F00Zv/Mh98G3SKwJNC6bOD5CgLB+n8K
b3P2NHHgNilMGHu5oUo0+dRZRoaqarExUt4wQDO1dXHn94X/wMs8X3h1WH6OHT3U0E4DdZgCfikk
C1MMMTYoTNozp/+o6S2rO3W48d40z/k07uhIpG0RnfixMtDypOVn743pTzcp7CBW+JZ49rJx+BhM
rQ4cZgglzn7+2Aln3PegQU+Tb1zi32BsdjrgiXN/q0VIecQyGuWJYjcrcrpaTxEu5OVKYrzj3+Up
t6FXcmgnXqKWxrx0tOm+DNQFiL5rLilYvC6z0EW61a58tbpOcNWb4sYX6q5cguq5W1eQM9ZE4gLz
N/brllbcPLmWbLsiF28CVkjVXmETYApwOrv+yBN6dInQGo+a3WEsm7a9M5Myi+3SSD/CfKJBl1T7
npZG47dakZOisC8oysDCJx5ms+3Li25pMVPByMInNE/4ukzUFsTr3zQv7kI/v2j6PvlILPve1+X4
JHoaIOi1FG+0HDWRk3e3fiVvBqun2iXraCuAAWL+JuUEBGbIrgQbu8jCsfWK5GWzDh/juanFBRYN
JoVxvOzDzettTtxYHLGVmMwDdQ0wlJLnOaRmgofeNzgJymk9n274rqZ/tizaq043BxwYBWHysXK7
i85me7brO4Z2OgnvmlHMV8w3wYkbanhNk7FxhCDsvjIBGd5nj2Eg/Z498FbAKJr+saxYAOy6ql/j
MDcayBZFIt+qqjGTGINLCGg+ANoRT0aiOmBU6RCiwroMaqc6ZSB5xEalfaiJ1vSVBbUHZW7JllNe
qCbWEhY+XIvfDlEcOKUy6p+Sx/1toDwqSI3io4aedLDafqU8yyRLCbCnv3K6KT8lkvYMXIArPEKk
5Y9ZFfau8ZHgKsI7kevRKeOHmKJggpfXdbcE73w0jGVfQLQ5to6jqJrIKniCjJmvUBBy4wLyKLdt
gM6+FykKfWl8Gpbl75wZgE/DKW/lnRBJf0yHrv/rzo29Rxuj4cTSoHbaqXYPg2GHh2L0x32xsGmg
KvPOBiwIATvwE5AkLRbfvlqWHUuU+hr9nB8iLWTU6vWadUCfHuquaa4hNs40HizNESZV20We4VsH
8FHTPkEhxY5Zo0uj63EX5VCMcEt9LKAGAI7XmMowEeQcYndDWurvsCibpwZw8gdR6/J9MSbxPieZ
fISSxLok9df+MJlL8BYMozzRe9gc2O9/r7VvnvpioFOrMIObzqJxEBlpC2Cv1XetbeeoSmGeslJ7
uz5USIStU98Nk5mxGyoULMExf5y0aKiXNaxDouv6xcbwcOnarvUGlfGlyk1OzX1gHtEWpx/b3Vwr
lf/Tcgkcp7Biew1ZaIfxEApzOT0yHIw8QnNRR30fUkY6UkNks/+6QLFLb+gi5EINWIqgRic3ZTv+
5BVpzIirPozx7feP5Fda53KEYxyPStVvwqnxCyPWHqe2yr40o+Mpg0aJt9i2ypdNlz4KpLTbVivx
ieGxeh4LAFg7jh5gXIzZwDc3d8yjaN7ZndCDAkNTUHif+BKPZCPZPJSc1mhiVvOkSW3Yv03uqotq
ZaoAYkl3t/Zre4Bs7eNLonuMR36J1L9H1/EucKUyKiA9MCkYtrgYnHogoVEHEHv6FBbyZQC1vKP2
IlBH+ovtl7rIAAatVkfVTYCktEP1EO+GPbi/rrdUX3av9E3ONpDmFjF8LnZjxytqGYvxwqQkWo5N
98ehQPxy8jRRzWVF8cCp2MW9MfTTQ42DBwXLW1NmuPG+srW4xUYywAkow31d1Yjrlu3eSvhqktU8
3u60aie0v4S1O9oO5p5KNfmlZ6/mAB5o4CJ0Bh8E0iwLVdK/ZOPN76jFs+CMYs03JgOuVl26Mct+
sqN+tl6T2vPNm5bLGlMKpid+m8WyHerMHU59XKz6NlR++cw+i9uUsWRJdzW7hX/KMHE9EqJZTqDf
RXE5DbmfxNIV44vuoLLs6HmzIuouFzdShApsyl9Ka35T43Iz2E2b7CwDLwJDtZmdlqxx9sws7r2T
TMaxT4X317W16eyqslX3tNVVF7i9imvS0OmXP0IUvkjN1KajA1fVXmOKzejb8bhJlXlrR4T4Zlho
IH9WaGku+zssINMh9FX5YRQBUx9xlud0HvkUtgyKMDhd81cEst6jxhQXBne1t1S5+RdYjHzfymJ6
H9qxuaMDGbq1N8D6czwsz9gaDBZ/Kr0LuKWLKLHb8I19+zay0icMMc4K7oxWJkg++DQLN9tM++zi
b3MHGDF5dv3HYobcL71HXRUbgjbCBUtCogLGf1eZHomxpBfXgfCaZ+DLzYcfpMzPnZA1Hnnkzceu
C80D4ZLqajGl+Ym0OO6bItkksAF1i+dN8i06ye63TvQTIQz9QBBUYOkMw4X2G6gRfCzpa6aZURzb
leoZ7t7hS4krCo/hpE9C+uqNLfdw4IroPl1TQW0EJ/N3QS2+pgY4uJS4lY+dsYidNnEQ9R5+P4pT
xFvGWvMCp/zytCRG8ePJgj6dkMaFvuVyVKZM/ropnWvSHbNbD+rdo8U9kYdNrliscDp6yOyw4iKb
RxDGXfiQJ2ZysOdw3GMiu3A9U11XXp1eNqFbguTlJSBRUPVPAYaVTyn7esNtcMDWKr/O6pyHt5GV
yy29rh2VcacKfxL3j5yi3CivXefTRY678oyxuy4cAKxUID6NK5PKbras9oAlOPcO3L6XADD0kh81
a5RLK1Xwp1TuDoyxQ/Uq1lE7gG15KBP7aGO/5gzI7bu2HsLUHt+a3h+9yGsXzdSuYPJFVpKu/A3t
hQ8py6eOh2u3+vgoMw7TqCVM0mnOGx6Y3gl2NOZGabsijP1hnv5QsC3eqabXLzgUatawM5aLPeaI
4JWMmsDTWMzhhWQ/E14ta58XX2uLY+RU9Az2OqzBHrMq7ueDycFuPDIff1doynFCIP9+asS2ZOyD
X1pAp48xr8zxasZ2UNy1lot+FDDdb8IpZgkaS75k7xnLMw7/NEJJBpdV9jp9M4amuyyZY+8ROpIj
KiYCprZT071w3L4ERILB4qTnwRU7zJE56iaGkTq2WcPuAzjFzaUB5L/Z6T7U141qzGK/oriR410d
5xAmY0ADHswuLzX7YwLsXu9BZ/IgDGWtI83OjuBKZf54JEzjqjVtzGQ+/2e0prI8cCZdIQjWDO4X
nacnPhaBvVwj5EjaO9K+fm55WlZR406s3rcswW4yu/4F31secBv2p9M6uxuZPKisVyUt91IVdRHl
nCXjAef+XxN0OCdd7NP16sxPGQ0F14ykTowY5YNvs81bA4/hg1WtDRXiDr0vrL5vlCHmJ59V1i2/
JkcvDNIfdEIM1M4A52drXVPOV+XSvjIAyx3byUtinqn4w4KAnN7qLstNL3uAfPCwzCQCd5of3HYo
HvEBE/AYQfDvM1JhZsQhq7r3jBzaHRg+17yx/AQZEFolJTSrOTv+pVqz1SQ8E06IbL1cqiukDX7D
MrcBE+azcjcEomM4T0M3tum9kXSKkxqXlcbHY+MZ8X5EvarmC229cAEzD72sYkk4AJqg16/taw7q
NDgpMDk47QJCscm7dBXEVi5BLzGOdj1lKow7TurpEe5T6d7Tkr2KC/AspYwIJHF0kaEOk6vMnpZ1
H5g53zWTrn/tzl2ApUAWIWbRMXHxnkvuTPt2dLwBnF7t33NWEMVLyXJY7sQCG/ZCQNMNDqRTk+Am
4SSbPLiJk7QH2gIVJhdgkcVhlSXfNU9r97vhdNzHKwUmu9bi0bzLqZjGmQ2mdvBmZH2RhvHiUsOy
T3yf/49z2XQesrroqlNhTYba873lwcO1YZGznOQVNboyP+ia58xjr31sxXmJc/Vo8lFyb6YxkOvV
UJaLgB6bONkJRaj2r6pWWOrozCvyI2bB1UoejcDlm4+GaQRxwC+aHpEFl+kiDcda3oNqpNPbCVj4
H6ElmsahzIDDn+RoG8Z9kbMqO64MMDA7F5hmp1DMXnJNGQzWo4GDk/nimZbHPRePJNUOQyEwWfuc
C+/Ddeb7roDX5+h/wvkLenP2E9zEoxh2aemnF0lm+4Im66m7c5fep5V28Uos8qUIXjXwqvDgNuZ8
jYpVfLZmMMEg3XgTI8P6wZg9ERtV5T+GqvUjfBDzE4MfLk84+Y9JS7grBQ5EmImYjrJp6inGB+za
r2iUVEG0afeIggzCeAwcUtfb+Ld0R58P9bC31nU8qTSxYrMN5GOV182B6+w9WIWOcSSBnsR0dQpW
Z/hoXKng+rfeKz4HFYWckoEVGgBgoatYhwrTPtzy5psKjpc5qOWeve07F+G4CwpShMROYCx65AxI
VNARb4GunbImZPFVAtUs7QLvF5IWO6e3ARrmbio6GuR6gwW2NIaDFGu977M0O2bzaJz8CVunFIxk
jaTUsNTH0fG9vQx6AmNY8g9JbVJ8EEq1RxS37l3sHRjfSrHG9ZxmTM3DEl6449YoTLtzibRSEpcS
1LzhcaMJ1cmCg8trRtPoaC1h5GeTY/5v6s5kOXYsu7L/ojnScNFcAGYlDRzw3p19P4GRfHzo24v+
n+or6sdqIVKpzMiBVBpoUGEWg7Dg4yPdHcC5++y99nUhz3+Ic0gdg4oOqVkVWzaC8w77z4Ny7c9E
5qyvC+7595Ebiv2gR9lRjpY6xnNtPHWZrH/PrsRtwiGNApS6yO+Id/Ewa8BUu3XVX0XfN++WLmgD
UEZ+ZOankg7PUfQx0g92iO3SDAquszOlPtNvtyQCU8LrgfKbZMM+rIX8Yv92GZYpf8mHLnodak0G
nD6cb5MypS8shwiXvLos+RlE4O4mj/O64RQTnW+CIPK2ZUfko5qV1LQOCE7DAFpUi9odnxJrp9fx
q6y8Od13AgjIpm1GEsyGFz1oUIAPSiY/GLPkMWnmWxNZkXWe8yzKuA5EptVb4hU6cihZNAK8v61h
TI/0ILlfle0SE0Mdb4zi11yb+K49qw6WxX7tV6wXGHIRxCMjvAZk/jw4bX3nFNMnc77mY9pH+OBi
3FR2Ft0lLr15UiDKBsBb7hnKvgouZJauYDAxKd3l7G82TC3jTiwxFsoqa8ttbgl6J5O6ecyIU5Ub
fOL5wwKsg7J7CiimXt8u2ghIvI802lRKkrahLoI5T6CNm9ljirF5QySibYNQG8U+i1X9Sc/LAwUj
D3M3P89ZdpCUbdMYUL3RSVOd00IeEqFHhybjc5Wa43sppuVKEeMppA5tK/FGbKy4tvZQqLrzgDvr
WpTudBI2os/IsHuEe85hiMDCRiS22HtLGd0k9I5HjSt+Gq9jvqM4bhWCXRbjjeyPjtl+Jy37qwap
6+Q0Dv62qTpUOYsSg2jbTm8YwFLL2w9s1YJoECx2Yar7hpJv3FeH974eT5RKhMckawcfZrkctn1j
kcR0UnXovOo054YW2HGdozEWJuvmUNij3xmDees6TkYdkdnBCx4oQCBhS3AwEFwv4z4PZXI2wxCY
NGtuqoWS6UBj0BxgS3mt9ZTnLHTSZz0neYdIg+m+88qTE5M0nQvSXI1dPreRfItaPplZ0gGawFaC
m1C8rvl+nzdrPcaloJSTfEYTS5SbEFiRryIX35WMCQAXtDYoSxZ75oOCjBqgR4sOJYxEYI0F5iyQ
Dg4dWHH1XGe8pRNWMpdwK8MgGSvjJIfURXNpotclyxkGp17tkj+acLOUcvdYFu8DC8Rtq9FCFw0F
pq6UbRunyZTWeqwf+y7RWgJ7UT0tPoVFvzidMn+QSKLajBskN8OazzG39tOIArzBBXzBBtC8iJbW
K9yFwILhh/s8icqDAw02gk2jTVu8GpLbfb8GfJO1vKKzAjaE87gtx+TSF7I/IRHeTtg92fXn6n5O
U/vMe1j+WEuKbS8rObXoSfxs9b26jGmePcUVA8hmsTkY+EY5fq8K8W+tY7yu1sIpY9bJaHO4QkNh
dRQUeTz6i272/LqCWirs+Hxij45lf0wIyUfNqyuyFmOu2m2HffVKxK/ZSfaGQSGmr9jQcIHgOIQ/
EQ5jYgY9ZijMWqUlq/3oGOZpStvuNURJPVczVRqJG9f3LLbpBNYSh2kdUY0s+eiRwk20T6QM5mnq
eDj9iKthdvnzEqbzzlywJHVN8sud7ShAnroXpXff4fLiRhROxI+WbLWjLJSWWTpCdkbZp5XGtEW1
I54VJGYjIM77naSdhvOFMM9WJbIhLclxv97QyQIi2ahryghpltqm0o59myXa1rISfjdLVAFU9hE9
yFK7gSitX07mQE5LYh2a23rczYvBLQhg8bCr53neAeGm+taigkfvtPK3PicJ0rs+nxMltFtu1XC+
Zp7LzK5aIEsZn9AlqMyqB/u/YGn8E3VC2kwzK7zDsUjCCMv5J897U0QjXrRZEtYdDpzWdtncC5a7
838FPfkztMMV4JtwBAjwMxZFY0AR/mwKCEd7zJyQg0hrllZzKog8TWeKfIQe/INZ4u6vGJV/rJD8
M08GRC8OCNMRlm0K3QbS9U8on9DFnVgXZULQOx+dbTU4XbphvRK+DxWjZODxouIIsr34SUTSHvb/
+V//T3CjP/5+A13FILaPYZ6Q5p9/0bFxcTFKL9km1FWsrsiKI5qdYFqwYsKCO1dzvPoN70Q6XHXA
lHf6UqM6rP7BgGW6Fl8ir9a9q+h6Zf+PeWqeKg6Sxf9awy/fkCDaJIq7P1whf/+v/U9181n8qH/+
oj/9GfVvf/xvqL1rbORP/7Etu6Sb7/ufdn74Uexe/+Y6Wb/y//V//rtD5mmuf/71X76rvuzW74YA
8adKV7Il//Aurt//3//c+gv8679cflTVVf/otvnjD/zVbWN4f7FsxBuoyuCqcNb8h9vGcP6iCz5o
OFV1HC0gaf7BcOP+xUYUXfG5kH5cZ2X8/c1wY+pQod01ZWLrjoty+t/y2wDK/ZPfhkvLxjW5El5N
EwgPBOo/f+L+foxxU4VtWEanjLK9bcZO9k1Y7RaKe87pyOi2eBpPutl8NMVwDOVwaJRCoNbjfm9n
w47xNcbhWSx8j3wdN6fHZl2ppDR+t4b7gDuYuczqbljRPM3Yq2811eyczqSw0/nlNub3gHjATRU4
H6c4uEDHoUs/Imt9DoTGcFzssD+WHScJYrctybCWPiEZQCGIN0noTQDpxluEpjNGfsYOq7qUebJH
AbuTBCZ9GVMMXjbLkTjkBt9vfC4t2jcqakQpJvuxzeVjHqZtlrqI/cyLjTb8biY57mCogBFYvtIs
v5UZCWL8AvnJIjxrO+kHdqo+kGa7c+LyN+iFyq+q/q1ti7t+xrvv6YqL2Pu2EyTqiKX5y6Q1w0eq
282aVWkwGy9M/SMnMNoBCPB1M8JiFNXaU5myQAYlP3V0rYzCeXAzyUSiGC3qpawBmixvvNJBl0/W
nmpnBqC1LA8ylKnYBpi9ui2T8d4ajFsTi+FioL6L6pp5oD3gwb8vLfZMr55OXhY5fqeXV3tlZYm2
TbYT7SugoQ19Rwwn3VOBcg8VdptnLEbcdqJx9t4K86vZFgSEWaC0dEY4Wv3Y9ukDek6M01CrdtRd
+KOlOd/w0e40Z2UuuRDioPxs3NxsNybuib2WEz4fyHvxLC2UduZi2PQgRTeLrA6qyG9yFE1h1v1d
2ZqPGvr0Y9Z6bLfDiH6U0UNl6pcXRICzlVWPTbs02aahnZTttG9PpviNeGOQeZDjYQCqBeJhDlFn
RBSUJiZHkiPm0ZhHdK502eZTHFI73yT+3HL/TO2JMTGy9lKqu7YNfzfCvMq+fi2zsg1QK0dWjXAC
ksYAOxDvDE7qZHLVvNPY1/lp411ZBx7mBAXQ7pxTvE6u3dzfzI4OnKEe9F0VCe2+XIYHK+mWXZM7
TJ4V0JCqid8yPNxsXkhAYXia1lqwS9a3b+hWz7qWX52cAykVIK2f8zi8scqCLZLdB3Ofvo+9yAL2
68NWN+sXujkKPvPVzchA62tAb7ZRnhBc5hRasUyjejfdJqZ+8NJrbg1AMhKujS4Fv4iRjiY/axQG
6ITqrKWcu9mXzXtWl0hFgj2Cw650Qy3k9ygSuuaTluqFjhGQcf9MBOxZssEOurE4FHjCWrwM7ISZ
bZx0+vZKWAs8qjZxaOukRzXfoLXSmZqNpk3Nauz9wlxMcADZuenzMigSsD6xax8AZbZozjN78nwb
57cMzQ041gRx4b7Ek+J5H6loCK826Xc0XoYeMpCZtHex1VEPi6S6wffHND3MJFj71IkeTWOoD2Ym
mgsHEuXbXl1s24UFp6FHMUfXnA3GMHzkmNN2swjF2+i1jza2lDma2eRyONhQRmnf1B2ryHnC7ITz
lrhE2cuAGF96tDSm/JngFQwTqAsFS8CSKdxcpivVuCdk7om+Sps9AJfS3ehp57mmzy/3fi3O8JSm
40uOKN4WcYW0of0kcvC2CWABxv3wNqI82VqMkzXMZ1UlkKhsvOhSpn41uyZ/SaUdVJfpVO6NaCis
Zq8GzUSEr3ofSZ4D+XggBH4Hi/gmrTLuAzRQHPqRTECE6bq33ZPKsNvVXikPC6iQvtDeGtnBZ2gG
nXIrCllcBCDi6m76RVlNcdLLakBsmAJ3aacL3gEyEyvZQ9E0GqSKcdGkCXUeykfbyYFjPFSzeShH
ttlRutZ3WPm2G4g7cLian8L8uFQtt+5eDN3LLA111SLjVI7LFh32FM+j4lAKbYb4+rTAmrDGXZ8Y
OIyQQ/1RLPW3vp7K5kxmVwxit1o9YeHPO4IxfQyDgJDvTnciWiI/Of7oa5gP6zwbFloa5efQ17+S
qFP7FgCqb3X2gWTOIa4wP3V0lITVsqkVfr5YnsZo8TmL3WhJ8rLYidzGQ3HK8Pgk1DcXNk2sgAZ4
f0JWDnP3Mzu4vpooP8vQDY+GBJcxRUsKraL2s6HcljrPl6a/Jp373EqeBGsREmt8XTSEq2m/tju/
Dd34Wkf6T6vyZ44ty7aywP4RzCy3lZ0XnKsmQZESJboU0mQ74Eo7r0SrVoptcjM1/SGOwSaabQ8/
sB8frEF/n5IFK0RJ/2XVfmY6BY+l4OLHwCh3Ssuzq+fx9BmW8Z2NaQ2jTAmxbzj7oEZDQpvcsN3N
7WLvUo0elVJJ/WCU2vI2LcurK7HWmCOt0zaL3Q0+zomZDmDOZENXj8spPeVVnH4laTTsCFuUfKED
B9YhV7uhHbjyY5n0X3psFsdlHrOD0jtEbHwhQWIZ8wtHkOp99sriXs/guM2cUlv71o52s22vwuTk
c+99NDXrtSgz9ZTqrOIX57Ws7e5YsafcxR1GimjMSx7n3GW1zOmoSENKUWP44SG0bBxsSZuIWExg
NfFOIYVMRNM2ZfMz0jp8CXH8B3QgYbqZ7c8ULsNQOvaxEJr+2ETdqzFLHmbouk6/78YBCkiE3mC3
2hWMTLkBVFCeRtHhG2rEENSKx2UOD+WIQXs34wBFH6AFHMdcmZ5iTz/2E8YRuA8VPgU8bc0hCe2g
dVTg1IufOdWlSMkWEnWwcvvFSdYiqzW/n+O+9zbhCPhuDoXa4XoxffghhzkTT4VHHXVfjMxLoA/q
cBpvQd/sYzBXPJ2xjxWcs+fG1xtyoSvnba4ueq9t0V1JdHBFeOGtG/eP0HY+Zrb63jzxcG2P+EV3
iWU9q5yAv4C8h+UoQGckh0J2jqUMAQ4KcGNxIzKgOyE2iVwLUgkP2TJ+DJVjgrmUNB0n3ryZ+wGX
RHSw7LuoTL5xk54XhaAk+8IfkMvriKvBKQJHi/ZF2B/ChKa6xtjnrkLeiXa9lCcSLu5eeEiYUall
u2SOWBpaywPq5g1d9tUmw7y8j6blmV2Izk8y2uRs+/6Ad+LFZT0SYOJdE2Lyti/5vW39C8fQWeg8
0NS8/B5ot00aFiw2Dt6wVAfSuUczMW75ZDPzsSzH/YFm5wEZkNu8sA6DChEH269WPZABe6xBl2Qq
DGrzsary96GOXkv4a3Xn7gavPS5afikiDaOlftPYRTBpaRtgGzCCaaRciqDpblKNSehu/l1l7pu9
eoW4QWSyea+c9sfSw7M9kpsJqwuL0f1o9HstsfYxir2d1Jjhx18DoWD4EKcBWXBpDlR/7qsmYpon
71F4FzO7wYn2MczGRUUX3XqI5HJfTd65z1nkIm24lBm1dPdJHYRcOGTEjbibVVN7bi2Gmznqr32W
fEqGXbblhd96LkNTXWJQMQ4SJaPOrtTRhD5peTvwXBhmdcm3mXX5G9tHRJDZtS6zdAL2M9emqW4r
s70fNHvHTeTKuQYEr3tnTxT6tZA0KGDSi2nwjfyWcGAHpse4Qh4MsLyTPNN4ojRY7LCVxEdvfp+Y
1EKZvyZJfrWYVG0lzo7B6sWKnyn+IOwWJRG7Dqq1UX3zpL+rhP6eRHYe4BmHbRP3h7k3b535GwBh
sG7VlknNsCSpIman3ZfeSwdvzW+6/jS3+m4yzHbfm9o9GfHnBgl/opFRet98kiib7nD/U4nOmgU4
I6eRaDvG4xcBP5YadbYz2NFcS6T1fVkXLHSNmzTFmy2XLRhNsE2KFqywH7NN4fzIxEZp7eeXRPPW
I0XsuzzLovVjOXjvE8NSyvNML7VLToJ5mZ7ZvmCQyOB3eonypTU8lMkQwLy/baYVsNKfMx6Esbb2
5Q48B/rJPobI6gRP3ofhFrzUzRy1V1NzH70+pFHIfFsbdgW3PR4cLZZOo37ul68M4KWt/SzmOdHs
Ox1iGjXT623vHjzkQS39tYIWdk+e7NdU0f6i2y8FVUm+bc1buKT+yE+HOfnGHpNt5nYnAGjbOalB
mVf3E9SrChkldX4AIx6KtGTJok83kbA3Me7VuiHthHnuxJOb4xowyy6JYXjx7xTuEtEfBRIjibdf
Ja4hP1bVarWheTt3DDRNdc1rbZ8YQI+a+NC27Ufmaq9tLf1spu/d1qkBdFsj8aHZfObFeNQIU9gt
M+micbMx151Joqg2xbrl+mQmtxq2Ah8nO3bluP6tpd2mNkJ2jqX+kGmuu3UEd/PEYd/vdKN5FCMr
gATp2szdp7CO32vASKka+kskjJu6aV6GJS/8ySzHU13IkDUl9mYAkn6fDUtgmulXV1uPlWZWeyxr
n7HBQGlSR7QfRPk80O24we981ArAK2i0b+A434sM/CITPHHXeKL7fEy/C06tfrtM+imsIHQvvdtv
Eld+RWP1oKvSDkTv3rUpjAkjXJlNlSLH3cMDkjc4CdlMpEKuhXlcUWqxt2Foyk2qPIW4G71rktuA
pqzi4LjxuE8tW6JEY9DW3TnfJURPNmO9WqK8aaSbPC1PuUJcp4wgfBUieoobFngckKf1u+Er5k4M
DI4pGWLWjjcHfVcjG0fYh1bxHj6ZCcwS7M3ia210T/rbn0bjoXTrTSy9bZgoLEoAZlGxfxAY77Bs
7cK8wjoGiYPWuyird+0YllcHj8FRNKkZOG6jBdMwdzsaLj1sNMAIk8GKt7ykE/eH42wUHCIjppWp
mu66kFBtJIfwklSFKjYmvp+z1Zflri7qhkj0COjaqQVVjNgm7KbJaZCaiiNWCMUZ7TvSuLb1dDez
rE6ylUnlXkaNk9K6ybCL3y7PWnMuPuJQdw/VTGgHZ9DobCZj+CiS8SVMy6NmkRiATHbCjwzbx6PD
XDcv+FPiA+bXM/Mp60nuVUG7lnbXA/Zpwlg2dziSO0+9QJrcgqTjMz5q8ZFHS6GBRVhZarybBvNw
5e5o0Uswk01iO2VDvvc4XO+jDhFmgtfrr60W3nE0mfy2hA1yv3XhF0HJXO8e4TmNwuuscJ20zSL9
iE5t5jrjhV7cL/LaAatPForljcUn0VXxJx6lm9LRnhJXOYGos22IdxKswC4u2whOs9jaED3acMY2
2fFYTgFJbij9bH3EqC0k+o3RRwcpxnPU9hFp/XlXC20KemzAfmWXZyHMm5RRrTDKUzuyMPWybWIN
Jy8xDxR5n63mi+DkM/vnuwGbvGXYu94lL4pvFKe/r3ogWcmgPkIvwWJYfLXZeNPk8Tmf3yOHlEw5
35tWdEsA9Q3c3KXGZI29iL5km1xOcqKY695d7W/JvKFjIg7oV79YVXpnEkypVX8XDa96pfDT5PKc
omwvHEKxiTMr0s1k8XKO4RY/acSxS9zBHlhwXLOspZhxHZOW0zKs0/GIcV3OW4gDAK84ZfARWTSc
JTNUUMf4UoUImlTcNBqgeFdeByK4q0dRmdavbqw3PQlhzUDvWG0JGIc2beVyRmfmW8yV6+aSr+CQ
x7aTx7yROc3OCrnYcYiSRyZwbXL9oaJ5vXdp0uY+rtM9/lwCfma2BUECBTJ58pr5vAAt2KjO3IQI
ryxxxKGmNcIdPLYp3DrjIdov2IoSUv9bmXvsjcF+1dlJt8L7dk5+lrl4xIOKIVxffntJ+EDw4dMr
27fMOWUmgQ44ZDudR7qhOQ9GO1v33C70W9afieoFHTDC/JU5CzzHonz0ZCJfRmCNGEja9f6S2hUH
kVMbHezpdR4vq40laPqKnKw5klfCZFjYe6vIwntSSMZWgXLBX5tZO3ZyeAKdpFUbY86YG4baYtyA
yQ0LDFeKikquz6Xu9ss4xv9jW4H/3xrWcf39Z7r/9TP/P//7T7L/+vV/lf2tvyC0O3DXdDZJlicM
BPy/9T0afzFAUrmEaQVLAeH+Xfc3qILkH9yDEj1+Vff/Q/YX+l/Yr63UetdgQUSj0n9H9nf/2Mz9
vUSAcI/kJwNLKOkwsOnU+aeFmivwNfaZ2sHf0+1DlaYK/RgwRvdmjvxkPCE0QCPISx4oksSbBBy9
DPPK2fOIPu5tyTbxgdiq4VyLP0AoaFDd8DtGZFRnZyTI6hVO3R8VZRSUA+Okone3kfl0tMg3ElNa
aJve1XZe9i9OxiaAYWQZxaFZsH9zmyaP8tY4Cd4+oIFJOT66DWH0X+44MQZu4MiAW8LUVahfzEjJ
bQEcuA7iiiDfrwm3C4tC2bbekczFaN3SQ5hsF2zbpd/rqeXcJzEFCpupXPI0UOC3wyfdQc3b91U/
BcmsPXWj911543Vg6RiYbQZTQrtwWzBDnMR5ykRgWxwZwXAK6nlx39XqSuWL+0IG8aP3ao53kxWa
um9IJuVFd56tJH5lZ+CdlsZT5bZGpOIlTRe32PdhT1ptqWnk2ZaRg4IV0yb6AreEES80tYm7Jvvj
6Dx6lCFTGh+rF/xY2rKXKlY+zolhfAHbtwDA4Ddoy2M2VeZtpTnhpceEoXZVpk1H4jMM0DAQiqMi
6MZ03LTiSak1YxzHQ5n5br9KUCiFUPEQQcSDCe/RQ4Wl3yL1RRVPXym1ttOuCsNJ30+zZUZ3i0Ya
1M/x3n0ZSoQ3eI8W576FNkb1cNQy+xTZbLwTM5g/M+W29yM5arbZ8XUMGdnILhITXN2SD542PC9l
ZxznRJg/uRLxsk9jFFgWJJOEUAAm37S+UVptyIaxytI9w/7UX+t0SlnLdN7wBradiUyfVYErJ2/z
jzSZmnkfNsROg7Rra2s7d2MTPmBUdDFACJ1BjEqyzPmh7ykXP8CQJL67maXLkR2A197kU6EDPB9q
WOuRr4usK7q9uTgmB+pKiSUzD4qq9HoBrpVm+rEGRWR8r3xQQPLarI/pFn5WEb/Wnb04746OU+KO
RUDY/yQao7xknxXjAiGfXZXDXq0b4IosXuNaVWDkZnTtVwAspqyWi3I7l4aXkhdQqvryoIdHR3uY
Guexnjq0djNSSh9xNCWA3QDAVKsoaTSdulO6l+Q3+HodAFaxjrHmEIrWFVtEU9tcd8zCG4jrOSmQ
CH9gvnKMo6zG6gy72EUCICJnjKq8cRuPvI0yr0AWF2zRfTo/dkvkfDB8ROcwFcYucuzhA/GEwI7n
ZHB2cBQnTeZGm07vwQsvy+jzk8FzzeLyoGVZsU+9sMx9XXfYZs8ZPFEIzjV2cUzZZ2Nw8wlTdpk9
uQ6Ox03Kw23FXPYvZHPbM/e49ACaRp5KpOsg9Cg/xp96M9XhU94K96Fa9XVKg3jdq6jh/NDTbATa
muuhlZ68LerJfIJp5hSbpGzZpnEnPOHXxN/RhylyvzbMO7Jr8lm32+Xeq2d1yhGNLu2MLWpWrQwi
j8BkB/Fm8unNGF6twqqH7QBpgJRdVXYDQOc8xMQ1UrSgTPdsK0ZWLzfMney7BjZ/230NdvYdZsTY
2Avcg58hwQ833h+oF9i6g0V+LXbRJa3EIAVFrisQ3Yx7pdaB1htKOxp5ol37Qd2JLuYF7JW+4ySP
utQsAM/CTMrN1ErXNwxrenLsGjotZYPnCQkC+EiGqieozYNfd50nbfqyB208IJi2D52ilkwDkY+U
I7AM4hfbGVYWskvSxBnveIfHZIS7RETfp41+9dxLdqJAZo9Jgc/OacMdy4hsM8Jj2y/2xOE179Mb
ogrVJdXa9iHR6uQ4JJS+F5QMdxtpaiBC4/rLgJ+wg5bVv0UuHj+gh0CBosrciIaDnsPZzyCeftbL
1GCpont+qLGglmn+GS1IaxvBF6/XgLhGS8GXuJiVbSLGwTT1Buk6NftWW2VbFpneITbkiJbqGFcy
fhYKgSHPljvUR3JB9akL8/NgYFpf1ogOzzB7W7V9eSBMroLGRuXrJYejabDDa1TF4d7UbOMA3KH9
nMMBG64ym6OsIVTj9e4P3tJ9ObyFWzsxDCzRoBqwTV2yKC0PzNPm2YLq+k54ZgWWFp6zs7A2FT5y
CU0UQC3v6jJPn0ZpWO9GkpA/o9UhwlNml0cyjOadiOeKTWzo6kfObDhz5mgsXxCA70lS8ojUdONB
s3ALayrGe6XXcwBoKb+naeFxaG3nYBap/GixMYD9Hs1dAsOCBYrpnkjxma/e7NhBypyLH2b61vKe
e00CcZjv15EJ9aWncWBnfTL4dZiaj3omdY4V00w00NX7h45LeYvRs2UNwcDfgpzcNmHEWaCqtSs4
6H7TtPoCEb+tuptYrI91arLZSGj0pLe7cjGd+yaSzcXIpvT3iKlbXXqdSAJJu1Cjq01Aza4Ikio2
ERjx4q7fjzGkTpR7CapfRm+9G7UCH2k7MjRvcDSEUtvGEWvOnKiBje0Rz+uQE+ZGAYeq6YTQz003
hTyyvuFtrD/qhjCUPh3HXoa9jw007m9cbAfFD1RNGX4asp/Zu7mR3X10bOCPzdKwuW5KbzcR6YY3
3n3kTTH7jjemh1TZyZ2rOKtLGedP2UrCQ4tdTJ3tlCmzrTe0EXHekcKM3i2qhw5wflBmobimnsT0
1do1dJ9imnd2p5YDva55QPUORfFOPaNGEP21BtXHfueaLTpWPxw1RJHLEtvFS9lPaw4Dhv/3iMKD
jFDFkB8oNgvCsnRY2OXPpS29TcJan4rCCp3WztIrnMf0s24K81nDMqptO7IOO86q3SkfF+KHdY1V
EVzV/KrYlByKKit207jYPynFfj5tK9o+WpzPMVzrxiNH3LtD7p0IB3cPTl9x2+Ab8rFJe6c/emkS
axvis6wTKwNYYCYfa+W6gZ2mA4e+WXO/jQnNw+tG5xk5/C0M5+6RmDOugYT82r3Cnboj7tWddM1A
bybcke/ybrS7c12p1gumqDUeR9bkDU+hHErVgrf0SlIx/pgm71GAQrirGYfZq3HMFHOc3jWpNsJF
QbevAwjDCOxm2aeBbGXxMQ1WccXyZxyWyq6vVN5QOGA3yZ7q2fxQxQO0G6d1+yc3kdMliZzOj7WF
3aXQ7OHosgwNaA8le78sX+DjsBAMrONtgJxvnTMnvhMO3to8UEF7W4xqAjyWCHsm8YApEquqZ97L
xdXfenPVMpWoWZn00SChADTW91Lo6plH5VD63bRAip377CYuacUNsU8cU5mKpzUDe7WRKV+KKmS9
i5URRytn0+fB0JuDMxXrs51N0bakseM6R7m6xhJXZ0FYj7xUKjzf0mr9shSLfCpXQqM1m5QmeAr+
TiAWBpua8OMzJqroaqlkWnaLqXWPgxgpc7VbTPPZMk2uz/ARqg9ksLXBx8CBAbCwdB/4SV9bLaw2
aRWOsDgI4gjjyyXcY1/bRrXzLQjxKXptMk0Yt7RcDC6wOdJ9pKp1c+yfBBDZ+qppVYjRgT5vcG8R
lFTuaBxpsHxSUZAi2xQND/i+nTT7KgZ9UduoMCGdQ7+cxMmKRodcxeBhHh0Ml6UUJKOcKCbCiibo
rYBXGx5aURxds+GBzEHBT1Xzyu9Vb6ORWAfc2YL3ngcgruUGB7o5Nhdt1Obz2NtfCE/TdV5s7141
VnouMgVLowCC2o2oKLK36RlYuSO5WNuchBaxP4EjZ8/jiviqD10M0kZivjjaNtbkLL/vke4CDDi6
78zDewi80q+5qoOJXp+9Zo/yoPF7/+YCNdni4Ti1utF472DWPQsQmicQYeE+cRp55WbKBgxmzLLT
TJ1chWzy8xQO5qdeW053M/5RfaKIAx0s/NAxZ6dpFEf2RZkKBDHW9IaxXn7YeEBJOQ4CdriV5l1z
i5UxzV9pRpp+IoGhnnyW7uYHGn2G5hjnIT9ZWTvGoRlG5wPHRVFuMdN74c4iAKEfddBqcUCljH0c
64jXQ0vWGpqlQEnc6iPdOH7+186aEHTSgc642ty6Do1KHMZiPsIOrN7+CEwgs07GZI/qdnbnZvq0
QO4Y1P314XciW5Oo5x8dPMrk0UPCY+3m6UuYkZ8OyqF2DWMXF5XmDLx0boQL3Mt69CnPZjd/Wjyv
YgEo9Cn2wbuHTmBNtcmm2uwj5z4PQ5H76ajq6F7YuRNerQG6eaAGirbI4SUj1Sn8Uj+DBCB643IW
lL6baeze+2FR4SFLc9diG63xbmtObF3w7iCtC0M6/5e9M1mOG8my6L/UulHmcMyL3sTM4CSSkkhp
AyMpyTHP89f3gbK6WhGMjrDsde/STJYEAnD48N6957IOEOCR7yaDltoibcd2p0XtVyusk70/u2SM
saXlEXnivgjycIML19xJP6rexdQE31vaWQtnSuxnrUE/VUx6hsraL7ZRRs+e3bqL+0A6tMyCdEje
xs5XlAihuu9Mkchrd8g8mBv2S1JZHSNfOOk+qGptr3oUAVackgNE750kOP43RbPlrQODXFJ1noz3
NOxsWgcS5186pgld2jypdppVNT/GZMr3gsCRNyrOHnOgVaD/iYnGQrpTZIgVXAGrO2swAq6Vyakw
Qie11cQ0bmwKIxoYPfqrUsnmATOlfz3qqts6mic/jSKb1n0+6RtHNV/xi40bB/zTGotFdT0DrxbN
lMkbFzTlrfqdo1UXGKS8MK3XcEWA4OYajQRBl2GQ2NnT2JU/tKKprgOKNqjnJIpfUbo4m0YHfK3O
aoNKsE0iCuAZgFnYKxtQUMXGglOGEg+KYyn9B2OsOGoPhn/dmyMgr5L4KAI4if3ykazfNAgLV8T9
WE85wQpfGoVfiYwhkF8pe5or0kMIpWilfkX+WYR9bMB32OcgatET7JrfeX2qKdaANppbkbiuv/P9
svgWhU0c01UhU8a7Jygta/aNBimRjaSlBryuRuHQToPmso31Ci3nwklyr/krgPX/4fn/AIR3rga5
rPLX9/D1oAo5/x9/VSF1xMemI1HMG4TT8h9U+f6F+jP+aZITCk3fQOkOWZ9KI2jhJvjPfwD0s0yb
f3Xoljo29fl/FyFNIPyCFGQPUrfDrp9/+m/V9b+k9Qi20Xyj1z4htT/U9DtCGqg4+UO24UiddPgZ
qP/++hhmqv7Pf+j/0VpmSXRgiFRE0ofPbS2DhUnr+4/nceIqv5NY/6fS+ddlMGzSBLApybr2UTJm
Apiky31TLR36to/oxsTX0haYqkKTg205NOFjUNj5LVs84M/oi5HcouiD0xWVBnUJzivaMoRj9RzU
fDmA/zrEqfpY0UuwZaJdW5mdfsaKn6TXsWXjN/Ig5N0h8UPwwO5dC/muhmjOMu1c8iYNXfvGlKI/
9aRhfcW0PbTbscervgrSxnsKc+rKC6I6xMpn53ldxqj6l2Ydu/cuGsZ/cTL/15dwqP7+/XQ8FzAq
3hWdo7s88huMfpxZdCkj8kNIusm8O2dyn0yg2BaD7t8UyhPvYcY2Hr2GgwsdvQaqr7He11yIZusz
qDW6WC5nfCg6vbHWJaLuYdg3VfJXd+J//X3zIPrjsvwujwwxRjpx1dLC/3Y4yFTI+caATEQiDWrs
jpruWkVzeKPvsEHoUhxFCHMX53+rztfz4arStDiDgM8gLvmIYcmCxgYEi/ViMlpvmQMKWsf4RWlE
pfJTGUNTRwRpx5s+ltMqKJt8rqUWCLh19/r8rZizfP/gAaDrZ0mYkZ7EIwv36FZg1Vi9Qi66aOgJ
Ij0kTf0WR4CkIGcMVDDDXMBigW/i3bEr6YeVSZvxFraCFe4Uh7B0I5pW3NDMwNZr+NX4TJqp/2iW
cfugtbhD90Wl66hFYgULxdRGDWlw1I7FpqzspuSUyQFqAaseWV+VW8jfja7HOBthTNdLx3qbpxvO
tqnOYd2oTNqISDrGx0IhNVgOKH/JH+gtbV+qKFjnwCu9hdPh1mbnVEffS47W5QUP0KGricmIR2Zb
tpyRlhiP5i7MnxOTxQ4ZM2iLm6sAnLhw7fIrzI/xDVraeGF46h/GJ9dyLAviKfEllieOrpXSOCBX
EhZYa7PFK7wGQppbt82NQTnsU9QIZAYOiInamcEKs60WdXr1YBGluJvrxQlyE629sYwAK6YABZRD
9WP7DpT/wqA+mil+PxVYC3DoGEdSHluwXAdVFgoNNBL0kLdp5BE1XU9auMoLUTwmZtHn6/NjV2fh
Oh67NLxN2mjEDeuYwA5fBClFSVyalC7qSPj3bHzdn74k1vE7MVIK9zUZf2gURMBhYDQ8bLJ27Lvr
0KrbV6My2ORApEHjq/kjNZcQCXyfxbGFNjjtvoSObJkQNCNKd+dv+2hdmx8UDFvi4GmuGUw+R4Ya
ATYORhKvFJrzU8E+kAWgm69+/jInRo7FBh2vC/Yik2PR4cMZuzy2cZT7/Jws/DZqAUoOvXpt8iJ7
GCu3X7oOHY7z19RPzCZ8GC4Tm2NiyLPmQfLHmm0poBgS5fdCiHHW5vjjRBPGK4HfR3lbfDOLkcjY
rEr6flWjxmHPjT9nXOqdMz6dv5cTjxnosCnm3YgF8+PoVrAloVUQnJomQ+H7bYxpo8h5vzQGT15G
mrZnsWEhJuho/kytxMS9RSpUPHXiKrHjfA2EgPJZYPiIxIh1M793/ZBc+bJAq0GEDrLTOA3eC85x
d3nixgQKuD6WGSeQd/+HR8AmznHnU7Fwj9bUMW9jdDANTHGI8SurFdoVux3196/CwVNi9tTZKrKk
Hb7zQlVaXnqQy1WkN5+cvE8XsoA/fv63nPjW+cQlX43gm6HofHgVx22Axg88Z90I0g0GjHhbNnq6
82eA1wAMaof+SnJsd/yr81ee3+DRCskWVNhoYSj1MOEfXlnSPrWihoFkRlQRWRBpKGNrswmlNUeP
WvaQ3wrb1l6csad5QxEhejh/B/qJFcc2seEJC9aTyX0c3gIIQ9EiSWLFwem8hMCVrMCO0DgGz36f
Ngnct6pR27o1cN6x79j7lV9cxbo9rKbEafY6ma631mxDadx66i7MNCdmfr6weVUUOoIF82iYtTq1
kCx0aWY6lX5PE6l9UDWbiWXiTQQ1JRRSNucfyKnBwGI4T2xs4D6sNUM2QJsxdGjDroVxKa2na5Pw
zbdMefCpdIpzoeEYCL3c8eX8lU/Mqrgg2XNIYsYk08vhm/DULLLJDQXroGRDVhkMyKIn31yZOOlj
lLPrAsLI5799VQYgQnHhsEVFj3F41UGqqksG0v9irfw1By1+H3sfDUWTixpCL0V66ArdlG7PX9ac
/+7R0HdNHX26zV51PgseXtcWlP9QdSoCBArGUhXl9a5GCa1jeCPtRoG3s9aKxhAVffZj+6KNjG5v
pK32C8yFxhKXmpOi8ibEr5CikNqlsXJRAceppD1Bgl8xa/SntzA1Jrnz2rL2FwRPFOhDE7NM1pzM
QLjo1BM+u8pMSUIc2P3sdLO1RlQKKRw2UHkkWdSQjfLrOh5riwDEMN0Zir0nLRjX/kJd0miXUpPO
XQSWcdzSoaMa1GYz3rhxKMItBjjRFH2G2CMPoaekfWHN1098IxyJDdvlM0Zp6h2tRoZH+8sSiPhT
TzbXpFT1a3DgFALbXvmbVhFwEKUkloVd0t9QxiVbEiEoFpoIpVZc5lfu2BZgYQ3vrmyEvAfcySnz
wus+8bYRpdMlIvIOE/3RRD5SkSF6OFBLInLsHxGz2XKczajnr3JiOnUd/r4reBwOg/pwTBFDTeq8
IqiuI8FuBfQigH7W26pcuA2ICNfPxxvd5dy0chsKyihRxfL8HZxYsl2wby4kME+yLM7//scmpelj
Wn6jTT010vQXXY71MgK6f3P+KqdeOecpxFAOVDGLGfLwMpzi0IVYJEhbUWbcVIqCteebKRajFtbz
mBbeVY4QjEjdKty45RB+kiTxXBVAryi0QoL7GuTM1ZGYyDYlMBiwCfntF57Fx5mU79uk8kGxholF
HD2L0ROwUeZQyzQDN9tgeV1n0FWeixzJ+TR61PtU9Dw0wr6wqurzaDqcW0x2v/O+nSsjFj2a0wLT
6DjxsG2g1GltE6mse3Cx/dYtNLXLpxzbteqcX5R98KUoVe8bUu1uCHTBjlTYaMnPv66Pg4LboV7N
+jVvzH/f7h+DArs9mIysZK+kuR2ZoT0CkqwZLlxljrb88KttDnQGIEtY9vbRNxbUEodt3xMiGuCY
N+IeXUA1IjYLapFttVrXr7Sxf+w59H+DXuEXUFZ7qrgFWk9Y/TlSL2Fka0QWiGzAxED2G6LgTTqT
s81KACxtaroXvtiPuw/TsH+fPqWLnVgcrXk9stu8aSgR9H3+RiAASna9RpZkN+NwaS/xcX0F/yLF
fJ6TaA+9o+ejEJRpxAyxa/c5nbRTBTeIhvyXEhvPF9rJbCqs0X47/+5PjkV3ngtMeAcgDo73Vyml
t2oQCHPLQOyFb3UGOmJBhGEm8xdFwXpaBOHMo+FEFS/jiYxqo3a7gABEAmlDyy7252/p43ox12Qk
ZU9KDHwiRytvZuRD23OYWgw5Ih1gUyxYtWPGsxQFl2Ef4jM5f0X58exmkrLlmlJSEWJmPvogjcCm
QODx6HFhGo9tP4zYltppdPZp3efNtisInl/Ehgn6P5eaQT4IR/N+p3ASQntM4REAbXMb8vqkNSQr
V5rh1rGnYHjxElXUy8RG/31PDDRO0mZKcQCMNLf0C0vtiRnNnIcO5x5PwoI5mnZTTelODImSKpDe
P3RRFO1yl8DNnICTbV6Zya30ce4qSyKZPv8IP9b15hmE2sfvajoP8ejadpSj2x8dbe7LBY/hVFs/
Q8TtxEBEKeIUocEMfwCsVd+Q1GpZP+ksT5/jyo18JDJGub5wO6feKLV9yrYUNz2WocMVaASTOBSd
TvHIzMLPfRlZK0q9nr9o8RG9oEFABBHrY/Sl7GuMJJbHBg03kLj9+/dh6bwKw/Xmqv5x9G04FnCy
laJOo/TpW9s3EQ5hjKi3IU7nacs2yMfHbMfmNbSnINnGbq/CfR6TtXlhuTsxy/Ne53I2GH4UUEef
1aj5KLGcUFHONiEL6n22Ikf80vHkxIRpAyOiZYFEfB6Gh889c8excXOmk97xFGE2ZUTXFjMZ/e/c
Hi78pJMXo6hEAYKYJftYqZ2lZOCac64l3Md8EVaR+9pk6Qv9Uf3r+fd44uFR9OSpAVti4faOJojY
ieHKqfnLyjB3YePo1rFIwgsV6VNLpC0tmO6UEk1gS0eXcZKwG02sjWzKSZOsignxchMmEyRsQ3+1
UxnIKyeW0EXRMawIh48KgmTVD9mj9Vx0TfLqtjrlNXCav9JQwZQgaAZOpR0aYOFzbHXEeork6e8/
HMofBqdDx9ANebSEUGm03NEA9ZwMaGbDZnYeo2y4MLmdWBYoGlI+pK1qz1yew5GVkPWiT4QSLDSo
ERh+7AAbYa1/MfLAuWFfW19aFOYZ62iXRkKdw2ugOWaC8Tq8YBmgvWdzPI8uwi1i0U3fpISNZ0x1
S6oBIUNh6gNvsBG5UGpqrgI9gL5JLjC+pN6ABxGH01VLDRITtpti1HXVpsTcuPA4Ml/hILwxvSar
b6Kmri7swE+NV3wSkkEkhMfp6/De5ZQPegEQmRjXuOSYWiFRHcV4YZY9eRWyw/ng6aEaYt7R/LFx
DICPIwznrEsClbWHZ4DeQa+aC1c59ZXPfhCLDQEf+fGqRvB8aPYzdrDOfW9VDXZhLAog3Sv4h3q4
PD+WT13MZXfKIKP3hzz08CeB0hUEWo1zkkIa3OCqqq4IaVdbM1fehWPAqafHd46GnFmFNeLoHdUG
1OysZHxNlttgPqjqqwQ5zMP5H3RiV4muH1SWyaFz7toc/iBIv07VDUwpXYh2jkNAtclRpyyz+nHA
2BIhFrvwvj7+Lpo2fDOuTj2c49/RqLBoSxUkQqml4pS7iFHr3FuNNlwY4R9flDWDwSzSbX6fZI8m
HV3PdCoeLGddK6B1YuhA8DXpzpqcHrU9/wxP/SJEUPSBBZMBh6TDZ9hGeoXwjGtZ5qxtJeh8oUoE
pOevcmIXSlWP6F7Dnge7tOaf/MfnFI/BiKsnU0u/q7X3KoElPehg7yeM/7s2wkpfE3fwKBBB32mA
KBYJLWpyPyZY2RZiewvt/w6SfLPBlkAWQNW+x33mPaFRzW5NOUVfOWj53oWd34kXYc9cPk6O5tz+
ONr4AZ01sEIxwGqCEjhC5vRdcFp7tGx9+e38I/o4mCkmEEVkosLg4Hw8JZsWMJdUp4BSCwdVZ0Yz
cNTsdJkZ1TCvhJV6Ct2+sS78RP3EADi47tFv9Bq/JUiJIa0pqpxWZbxGRZFsuJU59i9yt1kvvoB1
s3SsGI1973Xxaxp7U74YNTLTugblMInj+ev5x/FXFfJwjeKBWIZFcY1ONk2dwyGT2iNtZ28Kl7YI
yuIBoIamfRHFBIWNqosVPU0wohKSt5X+y635MpdV6NsRmQJNVDxYRZd5ywqx+11mFwk4mqAFeUKN
132iCWijZgNkw+m6N8XXeeLNF71v1N2ym8NJ2S97AGSKKB+XuZiQ3YY0CGZ9n0+QjAtknI01LqF4
33kQjFeimWSJuoz8RfIlSTNfNUM8+8BI6f6ZACZ5pGjOmRcjZvtADWuOKFJVRmSGHtbXc7QBvFar
INUC8e0AZUTBJV2WPcMbLBS1UFbdubdL0hXaVFQj47OB1SFYexVBOEvlA0niOQFBobSIwk1iS8lW
8RT374Ms+aZdxCgV/6Nn3Th+TKZvGlGaWoCVDL46ThHy/aFz7sETefrXsuoznCp9QUoFeza6XlAS
BCGVWU7KUtHq+luj6dmbR/EyY78WCHMT80ymFUJGDdGDppmfaRQr9jLI1te62zuzMXmQ7aJm60xD
P5PGN2ISzR91Xcy8Eqsz98rviHlMrK4DYAG5dNAFiHCqhxUJ4bUTOwu/bqb30oDEZlOoMFHHL/HW
Y2MKwKw8dJK9K6Qxo8a8lhpOCnUdZvNCRlVjoj1Ah7YgzsOlDENTCABHUPRbpNIYFbQwCIxtAH3w
Me2j4aVGx/FCKPWDUbbRVYXQU1+7flr9LAkEeo+7Mn/2yb38hJMQEMQYNdbsURyMpUaZK/8ExYB4
XseE974y0iBAy0DWiL4siSUeINgbFk10xKCf9a51mkXi1PpXKiPGtCdixTXWiRN1+iolfLdYWVk6
bl2ce/2mB3dFdFnXwH4i3VN+QsI3PIgKz8gi1GFNNOHovkdFZdKMdVXwBLufKLZxqCtYHn5v2iAE
i/57rVMvX9SZJr4kZUTCfGMTZZPKYZDruNKNdN+aDiRgsloanTcGcHnRWbb/NPYJmvWkU/pNb9t5
sogGAdlxDJO3mHy+uwTJ76wSz6MrpycqskzYEU7ZAMKHgmH9hOE0ADxVhSGALpi2qLsNrPkjKTjO
2rJbmPGFkRfBxtYH0B/CmFS09kBkFgQsE9C5GL02IEKoCUmX6svCfzWHSZvV0CZalGn0ITuLDjZd
kBbBFi9TbM/mbOsJSxPSW5wSs6XdxSKN0Natku3gquFHZmgoSsoadN5UiBYHPyFXAPXjpgC9FmX5
KikByS80ephvpAnBuijA3bUwhkyc8XWKz3Y70CRKITriC18PdjimZGeXTCqlR6bJTsPiNX+Eo/Ec
V3Da8Jjj8+F+JWoomXS/Yt3JPustZ0+ykSyisZ2m7vcGTWBnRbQoLKaIDIqfuUfE2AIirf9iZwrU
5eji2Sd5z/sucBG+kPaQ8N4miuEEcAxgHCi8kZpJjrduLYXXpvdaAsxgqVGn/Exe8IQ7gGJFW9mw
IwMzw/c5Ej0drIJmar6KsjfAzQRWfT/hLOgW/mTJb2iZ/U8hU3YLAiVsHykRYI5D/A9YAxnJiHZ+
MsYt6gWcJL6BEWiPqTEkPHys5hBFSMukz+XJO7aYoFv1c3YJinVYRyrU+oepCq23siN5VfQ5kM8C
KtlbDwbQWWlej6UmEiVEj5plaulWYfyrrSzxPEaCuK7YrNUDcq8QbSqCEHvJd2zxiAty3hd5PhG1
IOnZPPauQc1RHzoo2qRkOPuhmJoKpJfZ3iZtA2bAMruyv/YJfBtWBP4lxEb2pbul4mV+xpIEwsyG
6f4o3DJ44/hGld33TfdVUud/Dse2eTJlN0w7zDuyoGDA171ActU8iyDzf09AeA77qLyrHLuF7xGI
ifFhaP4v3Bzjc+MoI36yjSl5Yeb2XMhKHJtx6BT5e2MTzbBzWg3MYdePCSxEO/niEpSUbkrBYrVw
u7B7qgQNuzWHV1ou5QjS/lorR99ZE4IC+9Qlepz88w5PA58mamZ4QkN3E/oNyXGNH9xi7xWvtV4P
7cxDG3+M8aDwFuL8nq48K5qTDc0Z9mV6gfc9FjHqbOQfqJlZtJM9qu6SPAxALlgZDXnXANfAkWqB
KN2BQCMjMzL8+J7Otl+tEB6hIfPK3GyAqsCkRGvEXIrHbOzzVT6Z7IdibZQwwlKJ92EMHe+VCxDl
0diYITaB2+j52iHl/ksPdFBu/Vpuq4hgJGy0AaJyPjjgaTQ8Yz+CO0d6cSFpq2uavsoZguNOuZN2
V9serqea/MP3yRxT7H5mL+90v9L1Nf0tsKS+hUZAC8Cgm5NpQKxiroRJl3lzw1NUg7v2lWb2QMkr
OwMVR7IzeWet+2bnWfoVhKRX3Xgqn9ZxGuLVEGUavEwTDs9la5sQE6vUFA/EwVCnnhSwk23TGLQu
mRwwb2Dol99Dw5uChWazcCxGfXQ+EetEm3YQPn9Py8oAHJzviJuqGHLYWULL79VoQhEJB6sRWzlW
vdphg8Fmr1zos1NIwiSUVKJzo7IabpmaBe5zisH+XZLp6SqVTeqBdZdAf8nBM++HPh8t+p0Fej6F
XC5fykJMsMCxnLkrYgDcdKE8Ihw2JYm+ERaUAYO7qt2kvfF5cz+syum/UdWEcz1GvvPkkVxHjnwV
JebCKMv0lT0hkty092oGeAd9fUG2gPE6DkmKmpA9n7ZE2gj/H+QMu9KICNMUsJUnC+qgkbyza0Tp
OKybx8IPSOWaSnUfBLoz7rOarxf+JW2m1NCHxyqbkbJDF1GBdzt0j8sIiut3Nn+cQAqL0BIMrQTf
L0gajqHalAOhaOxV6gc1JvJbTLYJk9Y0kncQt7Zzl9T4bz2z7el5B2LVFqX3K6pt7bWVtD9xGWDi
MrXSCFFGzfQbkalsI8NedBvDGPWdFVV9swaCjwwGFpHESesl5WOsw8JfFoW0pge+jwAmDhHmIIf5
DpNFrDT3Wz/ie98XUZQl12DAOrJiCZmIrp00qFC0JCKpVnWQRPFVTKzZbZulMIoKp2ytpUaAAH4K
dAjVrdWWPs6gMo0JY7FwkK3KtsyardTG1t06MsMNO7hRzD5BRBgSNV9Y0RZvook8qoWnBiZi+JJU
WvSUh9Ib1mTlaRhUa820Fo7Kqi8ge2LyQSarg0ypx2m0KBtPxWtS+eJx1WKiekY7ZUpgLbn4aqWO
+mzl5EvtpTME+3xw9GllxUW6aWLQgauGofKpcmK2WBijo52nG320d7u2v82ooHGOHBAc4Gc05phR
jMEgqgfCcda1XTvGwjFLr7titA+7LMaoszI8qArAUjXnJh6Enq6dpE4dMnjxySzYV7VsXwLNw1YJ
O/FRT53e3eTYW350RLHAuhoSBZsosWS2k62F7jnL3eBX50Q+98Zm5TbJRnFn+RJ/K7m21kjkiSvf
WT0HTO0a9GADSflDDo6DikmRfsK+GvhXM/brmwDCeo+WO/bXqQBMmPcd+CxHpvO2utAJiFVaY69V
UUUhJ/kkIPe+bTg7F2JMb6qp1UjUItwXzx1xMTvHzqN6ZfZsCiAnWHLaJPUINQLrYixXOeo1iy+s
xeZhxkpvV1E6Ru268DGjVNTmbAs/PcGwC5OMiq8I7Ms7nePOsGaHQrFfAJEU6xjJGM2IPojhSovE
71ZK70pAw3qZpgt0D+a4s4yRv/IfaqpiQ7Wof4h4IaWMrWK5VE2nEVrC5kReKIGeOtrTGHdMGoOz
aPOodjSivcqqFLwa7yqYyXb1TyfO/GWYmSq4cMb+WN7lJOuSLEBvAkLIsQLDIjXTyA0S5VB85Iug
wzUO3aL+leGWWUiRygtn5xPCMsue06pouf5W0h6VqYwSrUFhUtQx7RhKVtNlDYy5ySOQNxl++EHa
f8YyxtSjp+UXSHLFfYlTbt1asOgqEH7Roh9KDWCyNgxb0Bg0oM+f7k8VO2z05hRXUYzox7oZRJQi
t/G1LQkmUmicAuhP3gCEa+pc7VNToI1os3y88M7nd3pUUeBkj9JKeFyW3vdhRQHjFj5zuADL0cjb
aw26jbuIiVNb0eCbNrUDLDJ0jXZalvkQX6iAfbw21bVZSeoIy/DoKBxeWyoCtdyMa5MwNdIE691d
3aX1t1pmr+xG/U8D4amLWtMuWSFOdMG5MmkCs+sGwZdzNBjiJAGEK6HcxaNVINJvfrSBSVljDFAQ
urrPZ+/CalQKl12cxvtAEK+LsdX/adtDcKG0+fHFO7M4CBQe1U1J+/DwMQzgJg3SOjFmaH275xCU
7g3hlyT9kTq6yMbkhe55dOG9f/z+kMoi2aF1i5BV945KXFqle+TsIvU0VGTssb5wXJjYDRGtGtzw
D8n2/Og+8f3xvKE10a9GW0Hd5fBXQsxoh7JAOllreb4hfzXBbegny2lgz8nKZpPI5gwm6yVtW6qW
sdaysCD9DB49UWYbcO5iDw0JMZMZesGylyZ74/M3eeKhsBgyMJCs0BE4FgH2UecWgQSGrXeQA8hZ
meO/bsio2ohS/3H+WicE5Oi1zfm7QyGDqnguQv5R/u01kaRD5uDGIiSWIEMJrwNKbDMtjT7sXKi6
jiWXjWeq53YaQPYagfCgX7hu5q4v3Mv8tg9nAV4M9XuPmqLF2eLoXtDkWbaatSihB5vhJgNnqdiq
TfKuTzBtrPzGdTaELiBQgt+imavRkGyzMGa4P4ho9/ILL+JEBdYVs1iKtBAHEbSc39QfDyc0XHyg
I36HLqrkukwm8pbm7UYxxe4D2Pc5+jYotiovyX0qCaZNWqPclK3f7aBodt86KoPrtoATfP5JfRwh
833RlkJChR3mWJtdycEzxoYREiVpshqmGrt4SJgUkZnaLplpFuev93GKRApLLwK7CbJYuq6Hz6HR
OlEyIGmqZ737PNLCWoRNAzO98eYDghrZa0dxi0bHcmV/4eLzHz8aFWiEcBQwJGzai0cvgZmHgGRv
UksQwkR6dgmB3Jz5Lgy+E4+Uoce3gKPGtN0PujxYOJM+axQDDpCfY6TXnyqJp7jOpvrKTWxg2Oef
6cdtDuscTTK+FJTNtHkOn2lM0QKZEwttW1YKJCH07CyC6Iuhv74wXE5cyqEPh0l0dsAJ42hqJ8al
0pvZthMk7URcZh2tB1Q1i4nEyEsT7Py3jt4WTlQbwt7cvOaHHf4s5eBU68iuXA5DQNxxmxXPAQG3
Bf3GzL2F6AgMg4y++ib1NLHrJ/lLwgRaIckUSzzX8bIlOHtvVkgyy1Yjh8/xARW1JvbPOHb6fYJg
9sI9n3w80nCQCqNQpQV7eMudNyAaVXxNVLKin9mg9Zt6bK2HUEzT1fmX/nFGoWHNu/ZQJPIJs789
uhYOuzhxIebQwBbpPZxJgi6bvBzA5lUZiZ12l3zLbD2q9tFgKvpLMgwIYpZBDEpmquD9uynKsZVB
M0M+FIGnvAv7od/KiYNXiJ7CZRaeOzzIGo8dikYjah8/P6nCtAzHZxUOSl/22D68ZUIdG84I9K1k
a5MsSWDeIL3xC3qjGm0xkWCrwbHEsEQtgfsdAY25KYsyxyJYgGZnkwtDD9Brrd0R/0a7buhHlS/T
rJI+4IAW+yeEKiDIqWVUt20a1vG6SdSwBp0ZDFda6wtaEhpy7buanoW88KH8Xu2OfjqmorkvzhMw
Sfw6fD0kdHN4zX32gmw2t71Wgo5NhBtDjCFylAS5Np0j4vDerYjFTYoNSyuVMOSE4y2GIFTkZUho
B5J223mqWycyvie0H56MMBrfHSeilBh55pQv7YZXv2AX1n4HYcuPF505JutogCVInzEMns4PvA+T
KNVMDjrenAsnTPobhz+sVH4SswuG1CQ48HmV5SyLipCd81f5uL1CV8CpzbDYzLObtI+GN0/KDQH7
ISFtfXLO09YbtnU21sEKhn61DSdXm76MlQ/bEPFvukOJVxN30hZk7hX0OqnYWZ62UkODj5u6BzyP
zh2i6YLk6ePTwCyHtJYOpvQs61jVY1P41gcafEtHj4YtWJkJvEQp1uefxqmreEyDLm6w+Us6GkxU
SKyIj5WSUuAoKuSICpbdRN7xhVH7YcpF3S8dfNXMYM58jDp8t9rssq5J4Fv2RRGsCDghl5K6yZrI
wSzfRmqwr7u5d7SsB7PeVzC0rM35X/phf8Ad8DwxdKOSEh+EP73IOgO8c7g0JQEstUnshoND7aZx
ALtT0GsGwnp1bytpG346f+kP6zaX9tBLcXpDRUt3/vDHDzThWxFqdFr7clr2uFXmYAf/kUlHfxh8
cgvOX+/ES53Pxs5su4KSMMNi/9wS+nzl6G4pvTQFaMkhMX+MOPQvvFHn41VmyzcnotnTOW/Mj67C
+Zzce0g4oZ1azzFF63gTeCa1/YpdQ7AmGU7FtCsDHDqhaLNuPY33pEtjwu2pNJXXlNW6+xzK8btm
6qS/mSN9Y6c183bXZVnybDj28OZrQcs8kNdU22vZT48I3eRd4jiNswGL6LSLYcqNekYnOd+HQvc0
qIhxB7iGb8rm4yGLbFkSQM8RyYLrdp+PBUkoCcpJuv+Zpj1BEo/8n2SLld0Ou42tNmk/QIemTeun
ix45cbICi5MRR2WmzQS13UnNFflnytyw0ENaRp5lP0sfU/aqos76YNJpyj/nnI7H60HGE/r0oQPX
OICM5JxSD0S1ZkWTwsHsVP0yIdkivFgV1rCKgoAsm9AGUrZt4sljRzEZ+b2m+Q6xOWNNG6vmY3lQ
iLGwQAyJ/xkQYvdaFzZsHyHg/XwraEdfWU7RhIQDB1P115Tx/9yUf6CX/eND+5DZePtaVe3P97w+
IKfM/89f5BRNn0nMNoRktOYAVICk/Dc6RdOdf3JwZf/mzp+kiYj13+wUw/onp9uZnYJ+yuMQ9290
ihT/ZMoQ1mxBcGe59t/iN+Ml4Yv8n50DDR4PExcFJGxHbOs4Tx9+se7kKS0b1WvVmtp0nQIbSu/w
HwNcTzNw6lcqzGYtlUJrVyBBgQJjLYDoejXpWpMbWSQjEhpHJvCyNTgIj5/6oakK/4bIP2JoloIN
CQVdRuYvSIJTDHEzU27zOeoNAHSLIjdy07/C4zHQR0+NjE+dNmjtlc9KQmEif5H+T0BCW4m9Nubg
mGtizliXaada97OJNgKOaeAFosluKYdL+KjtZCXtUxVEbfIJQl5rvRgmRf11kQ9G/sl2CPJasMAK
7xUpVhrtTStwxiUA6cEGNj3kDjFHKib6IVVC7JWsNaD9XSP4WIk8+OUHWg3hmW5s9cRuzysevbYX
zX1hp8k3rYSWjFRB1tVOpJ3ISWax1StShraEQSsL+kR2Fjm0LtxBoOzxOTr4fUXwT6OV9cqqs3ID
6YJgDKt1s26TMd3m9xQ5SLuJuyIiFtAcY23XVKlBVT8iKZtGU0k0XFCRe7UNrZJQE2rU3rIBE02o
hGptEtUTIl1XAyTal9qNx1uDBYGWAwjUXwVYufbdBFaV3RHNJPRrFETqs4ZTMl/GFBLfEfrV0dYY
wqL/UlgixBiAd3lkjxsKdwpfU+KzTNycVeL+LAsghi/eYE7VvVMAc76m+GfY67bOvZwEM4cwlHQs
zYeuTwp3Y6IpeMPjmap1k/mUliPDFI9aTlwO3qWOro2WNNJfh1MG4qqAoxYvqpl0tgxLvZq5KK71
HW5B9jSltTIQvP4Xe+eRJDeSpeGrjM16UAYttgiZOpOZlBsYJRwa7gAc4kZzjrnYfCCrp5mRbMZw
31a7opEICHd/7/0q1U/k97jFvmIexVap0uA+sJPJjRF0dfNuDguQYP6oBFVsGvsbp0SPeaap9WPm
kOIYLwHzvE0hTHUHsIj7XlzgTOCMu25YImXi4EeK8CeUZcBmSeFgWypo8etDDVdmb5kZhpO9LXGZ
LEw417uuYwBz05PQowBLWNIxnriWtxNZHRW3OVkWxV5bJc3IYLY3IqiSnDaCIG9StsIsvQu6zE63
aVgjwuhb36IyHySWCaa1fDN1GzoHs3NZNqbEJZXURXSl27k34R21oxVeoCHzvIMuCR8k8cid04Pv
ZvjgYhrkbTOczl+VAWyCWCdUenGaIdLfo0jDfWGih13iuS8A181oMgG9ul6hjfGWUG5qrw2MNX0d
ajd057kmXLW13mfKJK3DwJvLXTY2bmDORacCcDDPLjSvkPHk1G2HYciJGxz1euzCOkOqB6qWXYyN
J9TeJS3xtXRtUR0M3PIeOP9ag/C/iXgHDNjQkrmDD84nAigrmGROqOkZKJEshGnBTHqgZPAtiywg
EXa2nRICTEbBMEHJmGLZBNYTW2+KO9EQTEShDyrc2QlkpqeibEwIXIM3lreZQZzfNqUSI8xiTLAM
sCvL7AihE554pzpsThk45jNLbiHke7tMlfWRZz2O91Pjuw+gxeaEEs6mnIik1sc1DH5Hykr40Rpl
0164Y+XCgsIblEid0MXvOFOw1HYpGZzOXteIYuMRvXxB8q1VkE2C9qZWRzzU9ZoO31vl3u5xl82I
8DFpL5cqtNsPNomsVyYzDuceBWHX7DtrrsCIpzXvVk5G9nFRnvdQ6YBd3Z78ITg0MLgcTAtS+S3o
XJtCK3fbt9UwWmIXWhkclUziG3LtlDlamCoVc34YBjt6NydJ8+SmHU8rH412QoqMIzejD62DTZCb
Rr6XBQ6DOytVUbTJNDmgpGtgYytuR6Il7BuiOQLo41Qq9puhDYKPIQZVw9vOCLx+7/BoSAiZcHx6
9BJGhyBJppMdRx9T0gt38ie991LPaG7rqTGxhnZw5Iag5xNk5/Ym0XB4UHzCgBzPz6gYg2ZnqaJw
7sxKjNjsGW3XbHF3qcTWRYpls0UxmtiaQ0/eu4qy3vlah40AX6tEGRnIPKeZlFtk52D5c2yKQs73
InfJ/NwkFbQlQo+XLBlYpWjhJpsJSIIRHlllg6EvsUtPSWkpyAXpN0vh98G1l1eG+oRZUpI6KH6V
ogQkh2R0CFHBj+Ot8KFbbQaIqMtn7ELM112o5hyWrKfzZNpERpWwvejAlsGdSofZPTZjWeEiWKD8
hgTlanHM5xpqGqcg3Odc09jea+jo8yGrZ87Krav0QMZPadlYhFOl5Bqmp1PYryo/HPpNS3ENkD5B
CWF4MnnLbd4Ji+iFPLOQrQA3k91Grh/kMpqcBzfMgjUGqXJkemGmxmIdPEswESvnvPOuHYcMv8PC
sLcgkVYvNs5oWBZpEoujhv48FoMIu3YT5ZXov2apMa9CfSjzxKcn7VTW+8Qzwv5juFT1FOIi0vf1
1tKZG+KCJWe7fpMT8YuUpFpCX0D94OW2F2VuOWYJyowTAl5PfS/mm3rCtYtEHtqQK7cbOiJJEdP6
B9euMl7cIpQJnhVU00ADyIlHrg0bROjuVmQGElBjWu1Q4EhACwN5DuKHR88x1JY+zLaBUGwFss3l
gk83ZW+y5ygQN2XlGP4HfGTn7kZDRB3uxlqNGE86RpaotzihtN51z0jZvrEHZfhXAsZJcR/2xGhv
IzkGAZFICqX3PapmY36SiTL1+77BjLKI4SIt/YYaac5Ie0olEjIMTJV65SWB3xLb5FnNB8ksI0M6
RyrdzvVUmbxPIq+RO1yIAyhoVnTDgwuYtAZu/akNBqIbcHyfcv1h9DpibGqRpPNV1DKRucyoDIqn
WSimfAWU7U+QOpL2WDa61ATMsYwvEjqPbFeDnI73RdVqjGopeP3jasovrubUcavLxMCc6QhOvvTv
sA/mTl0zS9Xbqcq9R1UN9ftVaWa/9mGPlxsEc8o9gOW2eIoV0AdpnGt4lEhTSnNr61ERqIYft/FU
lpzSr8ao8arVXEJm6hi6gqNA98LiR/VyfCVMNv1/N0JZP198wUhxnc/8n1Hfy0aoWT5WnzI5fH3W
Ca1/6e8kG/Mv0KjV+ghPBqbJLkDuDw9Jguhtvi5QBYgMjCgi/uRvD0mDuBo3MDGyiehQCOVYw+1h
567+kobt/xWC/NqMPckdp136o1aIluqnRoh/xqGvYrrtoM8AnrJPJo1mkHtG6hFdQAWMRREl6HU1
hPmDRIlWn8FQnjddP66FmwFtIUPN0Pxu5vYTPkchFOmubJkrRzrRm0SFcJfSyRGfUW3pK4easz1z
yeeTme+XDLFRYPIDZ4A3cDL/WTV1eW7jUW74I1MDZzZ2tRLZxU/v/P5H3/gf9VDdN1nd4675ixsD
FQeGZwrE5PY7avvTjZUEBMlktYkWaVSLixWcREQQ4uEu7DpcHdPq+pxU9xcvDrmwGXkQ/CgwvguF
frqmKHGZx3oReGZAvU2FWyWbUqwMwD7gfPrzG2RsBzsep1EGXHyqP4/R8oQUXRvZcay7ur116sj7
4jajPEpDt5dDRplz5r2t7+Wf/Tm8BrA9FJWMe/lMWD8n/TkfpIlBG5JKPRJN0c2fCJZvr2hq32Dq
EF1XNeeE7H7sYv/S7PL0Y1kvCuDGFdFXgXucrAXRJ5SwU46iKuecNyu0yBjhlGc+lpdXwSICvhR4
MB4yAJjPn6WWhPYtJoEs0mr1bYZm5EZ2waffv7DTrwPkdjVrRQP7HRJ3T777ifnh0irqtdaz1GvY
3vN9QXrbRWcN5/z6fnEpwG0WNEZTDHRO76dzMZbMR2+mquFM3sCKx8gfmf9IFJYYljPvaP3Snn8Y
IeQb0DjbQ2/7wuprzBpZATBjCJ/joZxHc/JWtHp4qyQptYgBBEbuiCnOjJFPFziPE3TE8RAW81BR
lj1/ZykzWmgoYqFk9PuHLFmmqzyM6munRZ4yz7V5Tk32i48EgwYG9GyTtC2nkMeUhzI0K5Jks0SG
O1wTkiP16zn499dXgbUHC8JlGH+yrDPPNaasaknkgF4Y97mVbuk3kj9/eBhzruJvgpA46+znD4/o
j0AsJqAN8x7IloVn3CYyCy5tjO+/iaGWZzCGl3sH1kWIznyOViDiU4yB1Cm/alpJSo2zHHnKUHiX
SMZNP7xrK+suD1VPTLF1Bkz7xTIAPcKxEloOg0X7ZMX5WBVVqmZ8EfZzsFODB18p8KNjYizD698v
7hevbd2jQMN8oCIGduuY9OfdWPqtMZTIQVadXHdDbkt+qGt5jvHw4ipITOD3oAcGrgmdU3oPuWRk
vSH/IqIcFU5sVICrbd9bj394M+suBduBr5wTGhud5zeTyzCLKPadeF6lg/gXhZzQcF3/8CoRhcfq
Srce0DhAnyxgfGT6oHD5yCOCRiiZE/QJawDm76/y4htgxULNMr11J8Qx9eQqM4ajOgwrXowbGpeq
WJZ7vL5QOPrdOSrei7fz/VIR03AKKmhnJ5ATWRwwiPLaZSwoHMZV1WC6F3OLInP3+3taj6NnGy5A
JQULVBRoEHgrnByKSodD09sLciomphZ7+twHx8ytyK+1cXRcNj2ZmfPGlwG4leFOBemlI67f+9//
jJf3C47AysIo2eQVntrnsl6dPM0CssvQGqWXM9ICVBiIj84xi16+Q9+G2sjuQaHKdU7WsYGwJVVw
myC8N+TYRjJYXX6GY+q09tMf3xMXgM1HL0eVY59svz5SMKkqevpOL+1dYLj1kXT5vwNG//9VDQ1G
hBY6oCEH1jk1cJ/r1EejNEN5C+t01xQghPVA0szv7wXqzcmHAucMZyiXO8Iyzv4evvnzruRleb7o
AHpsngoQ5JLzq2PWKeQXzElh3RtdhjwEpJn6dNtnbcKgTyqc5Q9pR4zdo686lKY20062T4MkmRji
HFCnnWD8d40B8PIlwHiqJdeakNavCenQMOoTt6sQMnWmekxRHQekPtQmE2dUuXUVW6lVqEtzIkAd
naYgfim77CId4MU9W3r2GDViV4p3N5t0OocX0s6j7CEXk6v3I1YcPinTti31gzclqPZy/tjdLXU9
WA9BgDEc5pb5QEhWWzDowz9oDg6zkytxNeRd+8YTjXlwGsjAG8ndtXeJGxnBe6EQm92AwzJ+huOE
oldrPzE35tz00bHIIqu+X5hQzBcTWu3iwUBFJPdWB4f8mnp7hvAPYERWESFWbXTQ9QglNIZ0kHCm
Fh6hYP1kZ94r/IMTNF0duMDGWTzDfSgqT2XE/iTyIbcWK4IUu7Anem03LphzUlzFQxG2xJ540Knf
2YzozMum9wrntY14HFJfOyHt/VgK1xe7NiSIBH2VI8gjNb2h2jLtl/1RuZo5jLTILCcecEw/FPkI
hTdTAMDbarKy16bIjOUijEjgZggJXXejbNVk98Es/NehsMsZhzsEmBdaBc63pdOTiVNAC2iHxBeJ
azzqWaHDyaBzbqZkEA9M+ohrrwKU/1u/KcqaOpR//UFgKYWeq/IxiXMwI14g1TFfjP2hKvtbwA4/
uqxbu7wf5OD4T7Mbdhhndm4Ns9pwkU5VO6XT3GWYaJZpP2zHqRPGpzAHOHQ26Kan7har2UpdMX7x
nF1r5Fp9yap5uVDOHBJ32pZdGRNxQGPmslc3JExlDHf2RD716rHt5ZB9mgkdc5xNXZuhinae0/ZO
dyzIfwMB6ZLGtBGEVjIN9A67noh0QFumpv4CA9zsr91Qlt3XQeaqRTNV9HAv9+7sWLdmBXPtEnGA
mHZa+ZY88iO6z4UZ1t4hiUhzJO5PfjNQ8Fhx1GS9cZWOUYBQkQK7au6lZcBDpOVzHP15QXjDW2VC
FxkX0bT4+pM5ksoNHScqe8SgSCVioyBTJa6bvB9JRlS5F5M/l67RdD4BqkpnZbBZkJinDxMM4Sy2
iByNbqZetN2BuNPmS8ii0gfRs4Y/V50j3A0+GvUV8ZjmfF1OiVHux7DV4YVDGq25Y8DojdtSePq2
H500hYMU9uWryMkK65A1aOi3wpDS3mGKTOAWA07myEQbhXNsJcCKOzwwiOiRTMPDg8gTpKzspJxg
09DyGAxcE9Ys8MS/m4rRegO11STFhn/S3bmwOQSWc0IUu9CddHPsbQyUNr1jDg15E61MNmFOMCpa
+6D4uvRBRgEsSrS1LbphJGrDWI/vvcKV3YWg44mOpJNWzlXbVal7P0Tp6L/t+1wYPKvIGy78sAyX
Q9+levUUEsrbR3UfvZVen92YbYQkyUZD/9W0EGXfiFYiZV96fM12RYKV9m5M3bB8lCpEIGKYDXnE
UT6MH10d9aReFY14wte1jDa1CqJ8U7D8b4upHtVmsMJsPgYERhJhC07ixblPw38cC2ERnNcJTQYF
q/FdExiY7RrkeDx0hOgCJU6lcVvgLfTIxh8w7oafDSHd1uwadQ2mtqrLiydiT1sL94lwUod0Srxu
v4Rh3hI4ZptiJ+DHdHtMKbxqkxF1G+5aL28zrDgnBY5qtRKZ+ZSr5F1KVUPr3kgBZhP1hrq1xii7
WCXxQAQW6Xak99lZ/Z7kZpHvalDN937Jwbmxw3D0v0k5C2IGMY3pr4JOKETaZHLaCPfCyrj2JfYJ
BKyUpX+5jFbnoeY1CafgEJ9NlEG1HHauDYiyB1FFWieSPiC3sXMMK7YihPlxajb9cilYLdYeXZ/Z
kRdcT/2l1CnWyBhneBUq485B7W+aYPVpWeb26x7oEQQ7cNPoEpWjjxfvWNH+TgyFqFH8OZJ7p2Zw
s0rEgk9sa9K88ZsgxTTXc+WGxdKaeyKxyHQUQeMGH3Re6mgzGZVZXCJnRqTFm2xWZGdgKIEBPXcy
kk3XbFt3Rv/taZBPOIhuCvJlMUqbJ8Tjm8TSzPiXNnDWDAUE5kzybJ8cZvyel00b+eprY6hE7dxs
LscNH5RPjR8545GQP1XFehY4fTRj4aV7spXcD4jax8fcylw8GfBrgSmE/PGuhe5jxXaboyYsAZPa
LWhNlF+WhW2o7RwZGQl0jatykky1tLdaEt6wZdSYf0PPpyq0EBZwUjdU86ewxX5gkyM4DrFnkAN7
uw8FPx5NC24FqdPdsLOJ1SrhMLRAyxn2zodGt/gnDzaODRs23Yjs0YTov7CvRU02a20ggRRWhS9y
PSawrJpsfmDqN9cbdFmAx8o2APwbTEau+hIgh1zKzn0TLJpM5KqzaEy7tDSxt9ADmljS6cdlG7RN
/yCWpQj4PcKDrlWQJxLLAEVhnNcINvF/XrBW6EacxGL0cs07YGOLJU+oJ0YDUgU2U0fpfCE+oOYA
HB3GWp2uEQFg/Cdt0CotDTRUHAZbaJ0EYWRLUX8EaMA6BJWd9QRqkXIUlLa8VCRjiI1l5CNpfNA4
dkGqu+AWEfoS7pktTCEFUglKLdsUFQ7yNxPeCdzpfG/PbSLv08REOzwTogc/Iw2rHlAz13q8knW+
ODuD/R12p1k34qYoSrCoUuIe8mgvFfBJA5Eov3Vzd9GHAonGdFxQ6wHJitm3rhIowMVVSy3RP9VY
sVWstMxNskuf7DdsTwzRod2JG6BUc9lXRhZiqyaXpk+vbWfOvM8K9LDlfLUltM9IcZACT2NdhZS5
NRy3/UDZYgOZLjAakI1gLL51DdJnMw7E7qDJ7fOOK2pHynZZJf0mpTls4fsMRJkhV0dN6tIJvpMG
cOQlXBGBj1elLKbCTTA/hEMmo202RBZhjobIir1KQIrhLqfw7Bn8kMtO0eXA9pG5zeMHWu53vBnv
su+croOR05cPyNNJpvSVt7xthAdFG1R7kNtUKfeVqkZ96ZETnm1waRuu08Rx8fecld9jj+MbnFCE
dqrd2CcEgA+p7byb6W353OxosPZkCddEuZpV0e91NvcwVpJosTFl6WMAT/8Ls37fj5tpJlN6Nh15
LzDMw6acX96yAXI0xsZQG7emMgOfT75GcI0dECNyzUwh3XVWlr9LTMEOArevmuPBoUiMnS7TLfYe
+fBRcaiPCC8MoFNtw/lGGJyMbyX0gYVt2B7ruLVa/6nL8TTa1ZaFEYRdFj0+D02FUIHCVendbIdK
H+fKKvMY0U395Bk2jlSzNgDdKfuCe9/Eqz12yhJxgUPS6Tvbxi9yE3p4o0GvKOujXwOocnXAGfQO
U/jKGnOj2rpVTij4YqYrO0NI/RXyDhpIUrBYhrnMO7UdyF7l/zhB/6aDCPC5KRQj0wUOuLmlZxu/
AfK1b31STo9uklBLmYVFt0Qv0HTIkYvuGo821qqHrHQ9b3q4HgS45CRlDkELs4t2CB5GH1wttTtV
O5uYJn83lZ64n9jp2tdRpqRPBF7Q8SmRqBtsJbT6fYW219gr4Rf+3iyAmPH09caBHNDa7jfaBkKE
O58vD9jBp8jSOUyvA0On6aXIa+O19NPAfN2GdjLGShX6bpFQMKZuMJ0NhkDGK5IPhbHzTe3vI7Ie
ryXMeVzlvRkNFvJzDJOxX7knVqmfKLERW8Sd7UMNdgeRzLz+unTW4yBJDjaUg4k4VRqNB2Ye49dU
1vW3EoAVEyaj4/Qkt9jGBcOa6o8TslU3dntV9+0VvImQgY8JBYQU4gStf3K5JjUmlxk9qbpKi9lO
3ttEzaiHOYlmix/oEpG0b6xiKF7D5Rj7CpsfFa6RShXupXcCNT5rkkjWDnYO8rbMZ3tlk48rNS2v
x4DVtSvL2oOX1zolOuXe896lXa6fXDrBlbwW9A7Brcja+ZLyud80/RSGRKVb+mpaqNk3AYZYZEbB
OuCbMwdfzNPOdnvxFVJx50IiDJePk+yGL7nsBQlwEYcOn6mB/rM1JIQMp0qLDl5hUV9hOiTEvoIg
3W8SPFGTXak6CmASvZ03TeaYb3TO5s1eW5rVIULYfySBknxNWU4Yf7lOWfEaWtwtcM6rvqRD0kSH
IBTFu9YjtH0LJ6Hcr1JpZ+PbS/TOmwajvbcLf8SvBS87r/00ZPRxT2UFRvYBi4PZwt5qlPNOTFTe
MTFu/mvRqqjYNtCa/diQQZ9tE6fSep/Cy3KvqmDwnlzfHqbDRCUIBUEzTIgeDKYZ+VUdGGGw9XEV
cne27swD81j52Zo9l63NB5LHcG5Aie9axaR3zJqox5veTXEQl62NcKGbvKM3EsUZS8rNjsTZaXla
FmMgLTfqnBjGgfUONzH/pp75RzYyw6cX7xlfv8EB0iS3TpnS2yk+fnSHhvQ4aod2NVsJGKHFTIfb
HjPzPC0PsmvJvvFLXX+uIr2w8QHSTrHv5aO1Gfqgu3RqfMZ2s4gCLE3CqrLicWiGj8YoVHY9eo0F
ZXAOA3UA/UwQAbfm8Ep1VdZwSofTbW11VbSzG2lg3QaX4RUOsVZxgLmNexL0MyM7MPVzuNUhDFo+
w9E/BsGIm5bGn8qPPcO05C2sQFzUM+R0wbWurPQdK6BJtpnftj3Uisp+wq8X6vasqXWJnvDX0q1k
QWWE007bYDHyN1R8M/Wn4AjdqMRj7UPpgNGq3LqCWUdEjRkXYQRPTQ+u+hw06djFlhMRqpYHVoGz
FEd1u+W7ZDdE6ZpaOyOtonRbpjmeqkQVlB/kyC4Td7NLlb2YS/nakOFyR5zG9FVVcqmpTDPVX46t
1l/4LlMHQgud5jf8Rmp5wM68MC4TK8OiayDQFHga/UV5DNXQ1wfkyRyc0iI8cE/Ta5of8MiCeVI7
OaapCr+6T5PM2HaGSlj3ZZKNzQUUefUeLytFzaQzFWKpsRR4K98YczjZ1aOYB5f1JfEVOYwtFclw
axJ0ZW8Ludg46Sw0qp+ZG+TVBzP3NXkgCkP5Q5e2TKlimdOqPxVUcZJzb7R9410Je0Q8gikGRCgl
yF1ZpwJWf/eqdEov2nj+BN4ii5GI5jDxx2/jhA/Q6g5E1DN7t7vH+YN2JQv87LogFOurJ3WFrcIw
vG91JOy3OmmH8ls+UXzvMcJ1xtjymzXttMPa71HA2JcHG3Nz8eT3YNUMAWT+tk/7V3Uxh4oeordE
jCvLlVOvVm65QTBr5Ilt0nr2kef8ARvwa1mru7pxv0V1W2xFG3whUXJ6n0dhtyMfOzr4CAq7teI0
WusQVhP0VQtF9+c0dGdx9V8tSwmzyzUrV+Gqt9VdZtwbyI+7HRQvzDn81mVkmBsd2QFp6NHJoK7n
d3ejd/dfYTPBRaP7oz+vU/KmmtxE56Dy4S4aHOuRxszCW3AQVKfzGHb3bdTArqXOKl7/fpT6YpBK
iA2ACPx0UqlQDJ+MhetIe3yZaFsznjYs6YYE+RZX2840zpljn07V6QuBXYCQoBKsKY8nKIKHR2IP
DTKJLSMrblJqbgjZ8/SHiDdXARExQbxBRSDUnMAine8ROy3y1Wc9UJf0QPU1vBbnzFVO3OXRVSM0
iOjPqc3BGe1TS4Qu7ZVr952BjZtRJntcUKjDE+3WcheQfHOb9W54i3c/nhizVt4t/i4mGcsce99Q
UVP//PlrREXG1H1FPd3T5DPtJa5lGLxGquUBznkQbQyzM1kZxt+Yxb91KP9p/z6/9/Hr/Fl8Lcuv
3c/0q+9/6Qf9yvP/snEARiAOnMMsZwWDf9CvyOm1MbLgw8eynayFFZb+B/3K+Qsplw+7xgZuWokN
fLH/oF9BzcIMBoQIH1+cwvjbfxLie7LWoUtAcMEcBIWavfqInyyNeh6Q0kYISofSNUhm4qxIk9HZ
sgijMzD8yVr/cakAzBieBnf0Xev8E2GohnhdQQJAz8tca0sWN85cQXkuu/XlVVaPb/rDlQ4CCHSi
k5eNnHGLLg3QJqfagnq4u9pIw8Pv19YvrgIjA7UzclCbt3DCoRlM7iEpMR3iOS3HKnGsTdd32ZkV
fBKgGfLIMFmBR2PCWAMDdU5uBkh/LQiRf8O9+CJpXmoVT2CuNHOb3GbzX4LLtkoxUC+vvSGhBjC3
dN/bBus3U+p4aWCjmzfBck4fvB4BP4Gy/DB6M6RSJqgORB//hFLRC9odKDJgbZWFpq+vHhssOOIo
FOOWL2neJh2wx++f+fcP5PSixGRE8A7ZY1+Y62vs+vokR20d1Xl4gS1ec9GbNk3/xBzEC6t2C613
3OE6BnATaXOjLP+2hs598B1YcQIJOTEe6TkfEqRfLx4GkW+I822yPFmvJ29JjRCN+67O0DIZ87wl
12zvKss2tkE+NH48fB9URoVlvKqr5H5gjhKbTs4IL6cGMqllrgkYUQdYKjSHYZB+NbI0DQCckCSA
ejfpB6RVxhWg5/JK23qqt0bCaCI3MneXIAirNsrJ7HP5pC8/8RV4h9/BS+bUNE/uCkV6j/LBFAyt
F8zMnIy2IXXH7e9f6rq/nLxTSCQ26J1JYMILG6GlcGbfy1ahOelruxL6G4kRlb9FoYZdWAHH//fX
+9W74sMM8ZjnP1wr+D0/bUIuSGaL2SArSoAFjVIThVrhRzLP4x9SP9c1Aq3VXI3SYUlAKXx+KQz6
C7OVltiQsQM8alqadWvXu9/f0In9wrpHrAReCNxrhQOJ5WQrsoa2F7nJE1zcqL7FgnC6A+9Wu4JB
46FvA7KZrczZD/jdMtEOA/oSy6aVwIl2vNHJqg0bL9risRcK1drcV/cCg+dN1hneETj6A8wcMoJT
YwDsSJadjXicyPTJ3JVkCcY6le2GwtsHTU3KM/vfCZHq+62RbsB27hNQwb09f4KmhoBJvSuIN3Rw
AAjCbmMvRbkNImbhgxP6WwOb16LozgUs/OLb96nlqONMBBSuc3Iq2srxyfQMCImdHXFEBABmNeTN
mW//F5soxy5JKlAw4Dk5J3X2iH2hqm0GQxriMOcV9LplcpJtrSNCpMdZ7BM2tDMX/dUzXattDF6g
JZunHOgW81DN8YhLND4r+FjlxbURhcVjyajtqDIrezs4c7kPg/ocSfkXD5VzmRIDPhfL4UXIA2tk
GQlx28yMvjZGjQt0F4D1/H49/GKBE2K0eldwSFBEnSzwkMEZwl6m+SWNzaaw7ekYSHPetrmRnvk8
TxIE2bUovvhEoCXRxKwOFs+/T3sWFCB966J2tD60WbkVw7T1DYOuGrtMhu/dYxr03R5fvuyewMAn
Ua2mzjD1ES2G5aGVznAx2aCeTVjnZ9qR08f948fh8bC61MGuP/m6iDKUWDDw45bBEw/jslQ3SQfC
8/vHfWKB8o9n8M/LnNCVGp92Cws2F5VKNO+sebA2QreYkS7EhhZmIi46L+muzUYjnSkB+5rBq8Ab
xPCAasajwU0+T8gQ8OWnI1ORNeyNuXrPhcNdQM7UA2DbGNtBXu0cku6Ql1bVzhqir2fuY31XPx9E
1NTUwcRWMpiFt7mKIX4+GNiY0YBJHLt6IN4wyuSXyS+jNyzcjNTPYPjUJzUOh+gicatoUC1sRiR+
ZjzM1Fktjqzv255os43L4kVUgNEvRqpVMCN8pHkv684w47nxLLkZoh5KXpGN6LcsV2dM5SEm4Gft
ruGqA/j6Ri6kTv/+Br8fNyc3iFEf7EBOCvbsF6TNJanGoMPxVw6kIDRZM77ntsodFjLRJVUHYI8T
6k0UwV6iwRlfZSB+WVT7u4RkzAo35TM70S+e+MrbRvbh83ViC/j8iXdwSKICCSA1TzO9KT3nGzNL
8BC5pDvfLeczlzttz1mtdMErj3T1coHzebJagW3crmYxIw6dcKq0rtck5M3AJGozDJU6FBSU8dKB
oapQFhDV4FHiIntmWX7XRTx/DywJNn3qV3ZfuITPbxsdtFo7ihDOcwUtgqCUp34ACqPcHq4xxV+I
S1i8G7vsmitj6cvNGEEx6KsG5sEE1yxtc+tja1dsHy0mj6Aq5A4YbvSkCy23ved+dezojNnj6aZK
G4odAkIPrEzYV6KTRW5hD9IuSU8iq5rBUWrjc5lauGbXTXHmLf3ySnA9aWwxW8C/4fnT6UFwlZZ4
+hlG/Q3cRx/ylswDjAaMM1dan/Oz94DJztoqYqNj82F8r+p/qgRnyAWWh2v0qmj3jh8usGX39k1F
8P2UMYT7/ep78a3j8oB7G5/fWkkjmnl+W9ayZpasg7S+W+yDK0imjEr3AC8mxCPrzMVe3hliASaH
mOzwvlBYPb9YhLt1yKiViB5/wVo91A1S4CaRsVl66qGAgXNlCSxpfn+L3zvrZw+UBcYSox9m5ETd
e/KRYD1g9r2BVdNUd9vQHJ50Nd002o1zFV3l2XhZBO4hF+M1dd2ZRfXiq2E5kYrpUzEy0IAA+vyO
y9lDgzRiQeYIzXA9aRNCXQgCDXyg2d/f5ouHy6WI4/U8ZLmgrN93mZ8+mzyBMQeLh/oirWF7gBfF
YmoDUnk7YwtLAu15K/v97y96Yv3KYWej1yHeno6f4sY9tdnVtqq8ZAB4zmjKDqvx3Da36vRSjiNS
4AL7dzJysA9r79q0d6+htfZ3Fsy4C5Wemw6/3EfX37JyvhERrazhk285zLRcJt4h3uUTVPagm4Ce
5GDCaRwhzSRBe2gTbWLMsYedAuxZT3FvDudCK9ev+NnnBrIUsR3hUB3wmZ/Sis0R77IO5sQGR3L/
nq2kvfHttgFJ8Bfcv9MvhacSkmDGDMbOZN35CSS/frTmLZMD7/NUOYfvL+nfQ9D/tBnL/2sJavw/
/12m2eePzyag/I0fA1D/L5etgIpqnXQytPnH+NP+iyxWxKfsvkiMmG2x0P4ef3rWX8i5UPohd2J0
igrv/6afbvSXS/lOxW3a9urR4/7J8PP5WuaEoWtmjBqhcvKIhfxe2/60lk03hzRUrf7n3mzuEsJG
q2Z4y/zqKtGq39tL9+MT+ZdU+PXB/fTR/n1FnzoTNQOb5amsKmtSWI6U7PEg7deAuB8zgW7NyJ+6
ZHiE7vIQtgOYwei8jQbvs+moV/i/fZor2WHC4OxR9XwVnndd9LC7ZPeuoVXbAfunO7cLb396ifc/
VtLPmtIf4Ms/Vxi2nJRmiLLWHodaBXHi8111mNPER6uNlUIKo86pYOd1gPm3AidjFfNO673vivzY
h739pPBYeCgy4g5Ycod8wbevqSHAEBUQayfB602DaTtTRBFh290toP17L6sZYzmwCzpHOh/CIXpQ
rrN1fFivBPTal0t4l2Zhv5OFs+9G0C7VB85OUyO/rmum1F5A7HaTZEfq3lyT2YFO0+5vJ+3Cu6rg
WgSGpbaOVaMVUaR0Q2H/X+rOZDdyJc3Sr9LoPS84D0BVLXx2l1zzEIoNEZpII400DkYayXfqp+gX
688jEqjMLHSjctnA3VxESCG50204/znfeXC7xl8Pndful6QvLh7/7NoA+NngcKB5LFI/4RgMm3GR
CDY46+SmJoq8yYPCuW/BCN9jSucMRIMCB6HGOww4pVYt2f21HOxtYukbrsDxDogGlTh1MXtfaWmV
X73yCyyRZJgIs0CzGKytjbcYZVc8ApiQu7yqX3PtJ0eI1D8Wv3kMejx9maPh8MnyVPqi2BeDXe6j
dlmuL0mmY2HSF+eCzLOnhDjnxAtkJxntN7Fr7YdONICgCalmo3VKxvY5myv7YRkbs6WYpN461mid
k9k+FUVZvya4W/bp7O15D5MDePvhNrNbwKNjHZxF5R+rvPjEY17dySQV10FtD86mhvW9FwJTMziP
kqOa2I+zoXlat3ZwDDA6Y/3jJnoVzwj9dMTmj61bu3Al+m7dYoLVhXWxOaKB6BE/zmz7zwQt9gQs
kiNjq1910lUbRzkLs2JEqcWtufxJ7y5YRLdlWF5jAO6Glcg7dRNYsKyQjNqtaogUjmWgNxBsmzNk
PAijcfpdhHn2mU3Br37mXD2OdELBd8v1AYaUuueCVGyqzJnWFs539BhHbdqo89aZ4xebbsyzHQyP
jzoCveTG1gtmau8Wl1h5TRFPv3cx613lTvYrgkP+ow170CgzpTw5u2iJ7pz2m8bL/HNHde6WCQkz
/IDT0LqOmvrUpc1NQpv8zxZExqGgHnJF71e1IaNRHi1BOZs1O+UWjoRZd014m0PXeNKQdnhxgupI
8A8wX6uKmzTVza7EsP2O31tuaQqiLYrGuJ0/5XcqkHobBTVLTpUkB9a/7Lm1pweK8TC2eZncdXqG
JZEeRG6SVRN2ZtM5ut+kXQP4PMsPHXGhbYwH8UH6bnkTDE2wd2tf3YDTXt5mNzJvA1GXezlTTmG6
HIvoTMnU3hVYxKLkvq/74YqaM7xjxNXPdExhyEjzeCPdKN3rgaQSXI7hXU7Bbeh09bqR3dbWpBZS
dz4LEz2TLPj0vd6/TmoT7XsVD9uA2G9POZzW9yOjmDXj+Z3XoX7aIb0AxkT0VACzAAklfNInEN0/
xwljStb54Vua9i/VrMVhzmtBb1WDkYMSvxBAZKpeYBX9Wrin3Thl7B+iLnwtPLd4xnbY3/fekN6o
3snOLENiDR4IRxG8KAyFgXuLNx7DiZrdOwBK8c/Zqou94Fm9b9qmuW5ELe/cohzx69KOkYbBvHVF
Wa5HUeNFT5tftIT1e1UoDfispWFljqA++41NZCZimutq9aNt8p/zpWygGvSDnm1nz1gGm1IwEpaz
7FudmSfL9V+nwH4JyqEK6dhrsnMp2/xQgkwO18z3nYfes6cToDbnGIBX3VDxMn1hYYuuCHOlh8ZJ
BzSrxiH1UjcV5gZwQs6xilqexHEQV5HGKLeJnE4evKjhc91XI4yjvvUOtlfPe/KOjrtqU8qpmVO1
nFDbwM7ZCYAMqbYZ3iKydWIn0wEzZZvn8HzqVNtPalYTr2xXf/sNmfFFu97WdtKouI4yZ69BB8ep
kJ+uxrcCLEld+Y1RhynxS/IAURq9B06msGqIdDMmWEhWoB7FFudvd8qCzlnXMtSblLHVOfaK5j7t
ZHnrS5I/2eRbR0yqtrfKBvcDclA7bYN4SJ/6CHUL6YpKP9CVhhQxTTZ66ev7DJ7YlscaDEpS4Arq
Gw9XdDfviDosm4tnY0eWa1Rb7I64BZPF2uo8SO5Ul3K57yt5GgqzqZuEQqY8CNEdVLwbc7c4l02S
ftOoNd7hyzXJzsG2vfCp2dngrkeeeoM6BpqOIWA5ED53F5lcD2n+baw+eVFdn2wt9vlfeozUlTv4
jDlawmZXLsGR5qYZwmZvZFFtIuXAhsfvXN02Req/WzNWgZRKuQNZtEe3rdMTLb3DVYbZYNuIYtk2
yfCVV5kErVypLd4Y6OfSnDq8DtvCK/Vd7/rJjkHha9epkoCBAgdgJSo/zIJ0BvGCZgNQqDhL2ybe
VI8hy8TMhY26IvteWa7eljT/AfXBNLjxmvbyHlrTW/C7W5Kk/yCTXVK1t3m/iJvSGH0cy/Q6Zgc6
czrADj0FmMMIGxyLgT1uI+k1e2yiqtlZWphyE49Lf5Mm5QOQxYtJ2k2vLZ14rx5nD/oV6/o2iFv/
ANv7UI0lZipiRXO+1Zadg3yK4utWes6xZCzyPURkuhC9kWxIbhwcv+kONMp/iz72jgJ7/FXroCaK
noeUJduaqH/EhtuSDSyacXoQNlVD6ziz9SkGunKA1k/DSOrlkqFi7+9wZBWbpQ+ns38pAXXDb1d2
vrPK1ZLsaGS4my8EQ+gAfbTRdnbuchqTYkkJex/iX7SqYl755cCu1gQ+W1IY3JguoCAKl+SPRUzp
AUc6vWh0WF/l+JCuMwr1XjNL0KbSQJ0r2f6uunEicdgmw7SL8RGeQJ83774U6ZUpw/7LmuBhA/3J
1BYTvDkbOP97D7Dcgx+ae23AutV19ohsWh9HN6bmkdvuPvFqrKMpQ+zABPbGK119iFl+tkOmWyao
qrhSjuXdxiZmKKI9/xocf3+qk1nvlyC6E6mTwHTF0u3H5ReJk3QXWKV9iPL6ACtJMPiyLhzN39Gi
mQ+gM6vNQIp4bca2PowgtW6cSb6WYyCucz99WEggPZkq6NcsL/XJH93PWhl16vGbh0HlveDi0/fZ
uBxkzj/LqP2zyzSmuQ6O8khdIx16HOHz4h6bsr8VzTjcDzRVsrGRK7phJy1exoHNs/cyxerYtlc6
Asllm+ya/rnwi/La5txPnfsiRJYQ9MBfSWtysqZJLiYCX9ThHQEPc2e8mRY7EPn5ZgHvg7RuyILW
omiugqQAl4WvPUIJIPti5MaLW1zpniSWNGccCi1JqZhWd6lTPREmY7Tm1PZqIkS69zD3u9YsHssm
PBPuk+vA7bY6siQwsfkHMLJwpcNEHgtnGHeqA1iZ0HwGmfCRlU4QgxSkCCN2sjEvvpuOFgFuep80
q/0ioPA0q+YeVnx0lmX80YQUwpmQ+FeSYwPL3DPInKeGg/apEjnOwkmHa34yqF/UetomFhDYCOKs
cAO/m77PdmU7miMe5XYdODj+pQwu2Qgd7DBKVxuFYr+OWvq9l2p57FQd74gH48DHLgqYEfqv8O94
JykynLtzI+3mATcuU++KHdQfmobizfTTCrEzNP20rEeOmzgK+WfnHF+fnRXYH3jrCz3LTebRZp9T
TvdEeiNHYE6tfQCLOXOwtGbteLT7vjrLQFbHDI4yoxkslF5f+RxGY/cOhiVqmZ/7O0NvBbNOfWCQ
YHZFQzmZzKrgwUzNpxcCjExn3XN1itbaLsbVFCR6bULvNEpt34B1N0Q8yLVEWfQzaqz+QGp2uvUr
cSJBo3dZES9XdeNjSaytLr+eJUE643Pp6rtgXUqI6jgT7yXqbgxTcRP5ln/ddB6jYQG+09HupdVL
6lM/RUO8s+A3vuJ7s9e1WGhbm+LPRKtXjCvvdruYjddyyVl5cN1WxrXH94w64xWOCvnoEoVTKxm7
PKhT0B0o242H4zzQa4r9f6CRWI+0YvresKqDbDggolLIZx3mGn/AKgIDNxBCMA2PHtdMFOpvEDDB
FoYQy7FQEMYXjQfPHa150/X2W9t/m2yajmNFmmLViOnNmDG5nXI3+bCgJTCNUmZNfBe2WS/tleNk
024qVQXf1X8Amk45fePdd2XyXnf2o9R5dvIVnwaxcJWEu/FIakMf3MBzfkx1KDBaxzdTFT7rJKaW
OhA/icfNN/ZlpWOILVc4z6c93bDDFm9UXK39hBst0fBSXSeVcySSQZOhGwGic9UnHNTqsQTQSxQg
sPd+Vt5KPnwbdhas5F1QHk01pCuqMR5lOyQnfqa3cH6RczbvakfdcmF3H7po2ptQkuADDPxAWLva
xeSI3pRbclMmcb4faCXd23p2YFNerpsU+lHc4mSrbuG+xM837uhz5WWK+cDCnyk2rtCXuBy/wLbL
ChxJZbXjAdqGeVHuKYu+i+3p2hAP3fXcxddR+pDMZXk2NZq0TECH4p17VpE8+BkJZ8p0l2uxcHtd
7EvRGeviQnvPo6dy64Uz93A9euF8rDDTfETTpZE4lsOJHg1Kf8v+tSuHU1R2JAlVTkwNxCEVeCDX
QYQ2JyCVjbv2vcZ+vsR79hRXWOcFjeOoR6ffRZ0KVpK77Nfizc3H4hHr64p2/qMh/0tK4ZOq+O/f
Ll/zwcGnE6w6//Fv//B/Z/HRqV596//n39p/qZtf1Vf/z3/pH75z/x+//zj7UheC3D/8z7bWQs/3
w1c3P3z1g/zzU/ztb/53//B/fP3+Lk9z8/Xv//NDDbW+fDcSYvXfq4KoxX+nQf0Xlt3N//5f2Vf3
X77gj47ogObGkMFgluXtQrpnMvTHSGn/hZ7CxJbsCEL5ZbiP6vY3KdH1/gqwAdAbgryFguX/p5To
OH9BVEJChEAHOIIen39JSvwt3f2dWnYxcQKeuNgB0PVwTf+TLM4cbqZ+UyFCSXe8qgpQ+GvS5yUD
vLYLPqGaEQDuaSSJDlYzj+1a9fBCT/TOskkwUEHjyMtxLu8AAo/ylOKW8j/zeBbtnYk94mtFvpT7
tGiYEPqmTV/hOMdg88Kp/giIsL/3QJvOia6dmACkbHLyn613GuxOZe/GdZrs2nKd5RRzdaRZIaQu
rk7H6Gq2a1vuOAXYE5nsqouWYJvYZZEcyWI23XnW3dgfAtHrZ1pWYVpLQrWXLva6XbZLnwOXCLI6
X77npZmj63Bk4XDLsmgOcRFGBZSGhFn4FBYWwVKYw769nyGHQQoOgtH+qgEKUJRGiH/0Y8AgKo6Y
wpo68Q/VTEQJiSid0p9IjDM7RUAL8k2oBvyWKQjVkP7tMKcbfBk7jw3BCtLPgZzKa1vOhtH7nHIo
nuPa3g3jOPZskfH4wE3alGu7nYEq2ER37sqBPtyNx1H4WikgzZvJbdtu1QyCqCVAW0rLSSg6m461
46HpZipLKRy4uoij5MBn+WPmgBqtlJUUN3q2YnuNqa36YPRVmrWe6vwxudwHq6lM7JXp3HFTESj9
WXmMcldGJoPgSiAqSl2arjumHPArKpddElj5bFM/zOzOvyllTmWOSBgwbvxieHO47/Q4h5bbnlbx
bcmNAeIAXIcud8MH0fjNh+8mxG070ikOzcP1j5kMxGHh84XOPUXLyyKr4LMOyoTLcG5CtRWxDeDA
8zMKwSliACwARvax8obRBmBI63Z6MG7Ga0WqSpcbWFSZepKj9ii3h35EUKntpvKaG4CJr2tfx/QR
DUE4eyn42bD3fgEMqhJnBVmyX26aJS9nFCdN7KsTIW+s5S6OvHwuSrWze189LXNQXPltl9AUG16P
CAJUX34PCgZL0nBymFMqYXMpjjT+zuvaSgW7XzBs7DbR2ykeroGu2pCAOYkUQfcEJaDbAv69FPoi
lK6mKP4wXdNuvIkTDWQmtXLIHx1KQ8ijC6h6cRsgAbmkjSLj7NewAWlpv5R+6u2Vj7NnMeUFs9tQ
k4o9d2qSjWOI0Gp+58MsG6Id0Utqe1tVi0MfR9bKdQNaAmeKuy27m7blYn+Cl/6xzOF7G8orzizb
ZaL3wjd+/LVQF2LBS4A0d2fNi/vIoYPGL4PaJSieXE1ptU05rW68GWbCXORyI030mdkgy0Oy8quc
tshNCLykDMjHxINDPJKi9DzluK8miqAXbcQ7DcbD1ZSSb6my66RveWhM4L7WKnvVKjslSfbTb6NH
w8l0bYg7JYFON61fxZvRGm6aqMjemry6x7FzBP/oIV8WHWJ4d1oi2VB8Yt1mOai8VL7mFxB1lSHb
Eju9ZPLt9Ll0qvChb5rnoDFvVqVvYR8joOgrm6TaIVDDeUpV9Yw9HrF80Oo7LBxrx40sg7tLjQjv
4jSfTBM+FGYZuO6jsgDbCJlawAqQchjJy/ruliz3VKxEHVBQYi+c5sNxWacTGGSuZGIXh4pohDs0
Bw62Pz3RjbsiCD8BrZTnFlziDVL0XVaPXN9HUrtOGibXPbfitYlc+q8DDnp2zWGkGQKCcM6rNPau
UJ69SnK/vNeJPsABJbGsgmNvJ9tiSt/y0H+vk1aum4IQLjedVz2lmnWiS3fZwjk29Pr8DIl83ZYa
bnJoF4dsxPkL6GUzdIgHgHOgRwjv7ImEGCl2zdMQEaiOcrfZhuV4FZf9YzSQFbIKlhDaSDZDtHwE
XvxQkTw60R7W7U1kfkhuF1yOvGktzdRujE2cWGjXPdDOdHCdcbphROFtsgi3UmNzGfPaaz35W81N
f9uXVvEmjLcH0fAOldp/Go1/K+ldB3lHJA6A0rZoneRQ5YJBih4bco7dM430n1Wo8G8KLiPE1ym3
f6mU99bHUApYbKybiSP1ikdOrrXV3EvBdF240zOE92mHn+tkm+WsLgu9kXu4yS6AEAAQJWCnnE8U
rJ50L3x/Xw6OOoR5v9NqHDn9KVj6yUbOFk9na92Nw/ip7OpElfCN57THfrGt41j796xv1Q1yf4Yp
DJdGIVyucUHzSW7tObDrb7efT0zAtqiagAvpwySfnuw7B//kUlv30gaVEiUMnqzJOlatf2rGXr/n
owGLXU1rRBJKO90AihQXWlLi7YdS810lY7XOGv2R22JmxU/kFbq/xUG4VStNf3JpZw/LQKV31Ieb
akw+rWm51Vr69FIEp9BE58WJC1KdcRpX9YGtvRQ0NbuS5Q5SpG6/bW2XT5oSENxgGVAZbp2jzTuQ
GM/feWohRqyIZauPyZk04bw88no8OHpxXvwc1HmKrZEEaA6TtRG7Xul2+og8CAUUAmgX3X67OL+x
jlnkDc0mWWJx2ccMCJnoKaYUyFzrqi2ObuJUVkB8eaCG6t6NKwVNxLbYcdS361DtVx1blgx32aL1
5ZSdpASYkWBzkmIbukz8npMT8TmXiLXJlp++3eop2qYduqKzn+wSo/Deqy1Dt3nqKXeq973GtQDs
p68PIEVG95k3z1XjzZxZ9skm8Ho3ze10D/3dfm9tPkebhr3C5YI+Bvn02EVBqYJDZOUh+Ixq9HYt
rsGM0iWDoAzPoJwIGtY+z9A9M43ctbbK8oytgberDIADO29AHn0pqqLZWLbfZNWPdHY9m6u2erad
ykjrFjlQ9M5xiEv7baqlGZlkFTpeL2x8NJIvWm2IcPrtdF2AtqrWzFfb3H9wnZB0rAi4aJc0b7fF
vpHgTRDbCbXuqeNdSiwykB6GjUwp0DhXrs0gmryrDCrEwKqJYl5eb6kDDwWr4QoXKw+MWQBbPlj3
wPRZF8qFjeYmJ6zY3/Wp3bHIdpyu72f0lmjt9W21p9UebDjA/l681U73U7MRiGcn61X0ODmFzo5M
yMneCyxMDAFnedfhr2Y/WWCIdbu00yCEeosKvSrpRvApRiwmv7BH8iavx30/avCawoWIRdKzwxrz
NRp7FnemjCf9Q6tqqo54UKZ0kxNBLuig4EXH/C/KjaUkueoYOE24G3vLFLdLfMHTbUXX0RerDbzO
WgBo3JemKi4p4LGYXuvK7R/SKsgipshMprZh20h3Jcak9W/ycWJCJeQszL6ekJAuRaeaELW0wkOa
yDba51DZbT7ePu1SHJmrrUUHDu0VToJEPSJCr03OiYZmAFFVDAqZI0OXh5md9asWVlEL2YHUdT7f
dnNWQ5mDhyGPTlO7/ktuCJavYCWh1zTVguI/RfQn8KKNMZNHjxZBoyi+belK1uvOCrsfdMReaijy
YoVNSp4q7fYw15BUO8o66M/ymjc8RkBB2LAkpQzbqQ/cvSmLtKaOM2OUOVXDxqNx64jSGJAW0Nb1
lETqGIalf12Ogzks/mSOFhbvB4VCvQ5mawhWfW82mpf7FC5LdM1kzD1EMCJOGE6jM7+ltU1ypu1M
2gR6ZtqXh7AFzR0vWXnFNb9CPJD9zhOheuqlhbRpx3Idq8Y/Q6aTv3QRDSeYVcVLMUX2tTVk3Xc9
t5wSI874XzK1w++uWWizwRgIRg3jpyR7OkavJMTpO+gk4aksbp2dw2SRI49wd1TDUKhB1uMjFkxj
VuGUIn+l3X1Imw+Se/XOjvLewExfcb1O1xb1vnetE5bv3Fah1HWWxgRcFodpUgDFenbJIxrNtAvy
+R3euTl2ZTUf8CIWYg2XLltbw1RsRcaSaGVleCRebO+wGcdQgOofbDhy7c9T88OnanibADFYV02a
vzR2NW2wE14lQ8+8BKbPSpcNF5NoCJ1dMrDSrCjeG1+TPu023SyiTc7laR3PoX+YWv3Vx23GvCZX
98a0d1U9VteUuoOfNOiMZcwuXi4SCBczaa5iVeJuXNP6z5MYnlPj58fC9q1tXIU7P0OxUtkYbrPG
dk5OljBxboX4qLrLFTaq1LmqGYo7g1PgmevhgmVIqK7xUQj9sXnlN+FwOifDuFfVOHOHLMJjlDrL
DVPR5jikXcQvPk7AvOgX5TfR5R/H3b8k0fz39Jfb5qt+1N3Xlz7/av6/EGFQJv7vbq4bgQYj/sHM
5Vy84n9TYfy/LvENzNr4gSG/2niC/qgwLn9A2imBc0sGKQkuFsa/iTCO9xedlhcUcnKJI4Ow/k8/
11+klnCGoQEASr5Yjv4VESb8Hd/6exGGQC3maSZAMZhW0mv/ZFmKJDNHukS5BeCbmvazPXGU8Vxl
J8dF2nPMbSUDRzWNoszPg440HxQNieTI/Q6/KNaKGkaNG3ZPERVALHOlycxtQj1Sxqlb0IbGTLi1
41OjHWBPK1K9rlR8RWkDU+m50q7ayrbErnSjrjhEs09QoLELFZ79mrvomvraC1hU2KyFlcbUsVLh
oIkATQVDIHCjitwIKGusVsjvejXATTrTlGb9XCyBU60dOJtzCI3ms99zMSsLARfPq1xKOYA8Nny/
yoeF45OVkExOs6g5+JbOK8Z/plrWReqyynimSICXhZNukaAjo1da5K2388aQC2hoi0atrbYM54Nf
+/JHEpXuDWMJ5Wx1JrPbbtHJrxwn7g+V6fizSd2EITYmXAH5oB/L1TwMTvgjdfknXzOH7hWmGmaq
zjNZl+pkxlKyx1JjG22GC9j96Mt6Vo/eUjCSX5rFuNsywp21jjiQLFsbB0m+KoIhflEKBfkxUHDd
z9AchuskTJmJedqSHI3or1xOsk3b/rbnZCKPUBdizU3PLa/cENTASuEi+1FnlE+xohNW5S441ekL
cICRoQv8q+rQp3nH5D9sC2/bir597+ZaOZRf4/3JwxqrUjp3GdNBT+c3snOtcV2x2WAuGfDalE0U
fIDMVB3nU8Gp68LKdteUt7gLlp4A2kgcZ91VEQTWhWHB1+zoemsnltVgoPBrDnFvUAXBkjs5/Fz7
gKnviIoz9AetLOszHy3B1d8IceWkff7ALLv/pqXjWYuswYzcwy+meDlmciWLWDwOBvGBV6hsd1I6
k0cyp+sw4S2u9+qqqUQboidwXkVzEDwM/li4ODwGWstELpdmNcqLGSp1TQ+gfaqmy1zDs9dTO9Qf
rrYEJCEPiMpqCYPlvpUhVIvJcQQgXY9Q04r+ba7zxLW7r9xFsE+BB96Sp3Leqcsu5I7oGSecaiBB
CcCFj86KSHg07pvJibZz3aZiUxRt9ZraKcZIrlceiNipXn75lKHfjh55mRViHRC6clTYBGwYL8kq
zlvQ9bmLM+3k6g7isLBdRelr0EMOsVNDcMcVi7P8kGWWflTG8aM9WEwXUFEMtY0HuGp6+sPaud16
mWW+R+2Wdy0yH9yprrQ/23Z0lx1b9ASYaSziH0WQhfc61AkcykhypmucCPij9LQ65hDeblvuWeWq
ktBO+LRFBahPHWdf3CGBQAQduH3+kILzdd/G4M4D73I7TKdJPps8o6nNc3NA7oWS2dtQXN6ZRBbC
p4HIZgRUDstYbGiGD94iM+PmMk6b/siZ+bJGOVl7TuKierZd/sUtFpr5ZcGml9+OVd+FPIXhUD50
k9+lG8+2wnKTct46+G7emj2jmUBvsy6c5BY8UDevB9wo2aZtihiQc7GEyyqqLPJKCUP8flUOhP+x
eQyIgi19hNWmhp+z7ESd5QNQk/LyGybCUmQ3FR1ClRzFmRCz568UdmEOBUvc4O3pvDRkiGSNb5Yd
qbfKb90BL5fVAL1q3YxT5CTgjssh5t4qMQuAL+I+fCv72rz3BGCvmilb5CpLglqjuDVTgxfC9x7S
ZF4YTU2un66IDIQOsZplpFAaBnS3afi4MZL1EMbWqT949XoO48Jso6hp8ts0t3NOa0NJN50bZQ+i
rUaNDLcMFEa2LMmtz+aD2dGqkLlaZr3pEtbqSkMlgkg8FxmQTraggSpZash2nKl0sg3Tqv4p4pYH
YxDZVCNKJNFDn1rUAAZNSHu71Gx3PM+TeBPCFsO6I8kEMZIP2pPvh4yCCXqoU1q5Tn/xoCEpZH6D
lsRiaqM526hxBKuITa40EhvKpyMtLnwZlb8rJuQVzpScKrJI28Ae8W46BNMnu3lxhUqgNA4lD+Ao
7EsRfV0Fb7mmYWut/bEcKN+O9GkpU5sLfhT5n1Mi7JbZrFO8xQEaeX30TR8Y85KGle12qzDvnE94
ZvXNsCy07DGTiI5BDw9ynwq3vDB+5E0whcGzi/3kTQ5u95FbrIRrIKbhp9MP9ILOyrZfJkX9xmVm
rb79LMghNWFxklTh/RSOO5yT1EEwyVPlYWVsiw43J/htIhRUPT/MaBmv8K64HFeRKpOV4at/UJto
1MpPCNqXnMS/S0uPJ6ZLxD06uKAXp9QykG+MkttLZxmnWhtv+2rs3DZf4ZZVlN/gDjsGQ8QzM2CL
YWHkQyMoyTEj1Fkxhk8lSgMKZ5fCrJKpr9sdPsxm2PhTZ8CS4mY851j0PnqK62MMGY3nrwOMafE9
Vzn08f63Vo6OgW4O2cLMeKv+6Op+OQrvF1MGnfOFi0bWRa/HHUT4M0CLd0MzxNdZ4ozldZhZI84B
Vs60fgolLPGNiQufZ6CMsAMNJQuLWSVZZQNZsgJp33cg8xywi52sNpAUmSKUoQfPieuOvKp1zkgn
WgrnI4ozYz6dGTntWskUNwFLL9MNMMJMOmZTpt7lK2eqWubce88kWM+1Z88V8Ucn9FMgZb8nL8uk
7fSIS2rIX4mYglXDpVIXT3oea4WAUSCHgrvKGAKFLO/OGkspQ4Tk96QoB9qd/kQj6XEN/p4mqT+j
pfHPoEn9GTt1v2dQbQkefWXRAM9s6s+gakxgBpkVVAk/vk6ETudvTRcnrh0WiG6nvSruzqLMVHdO
fw/LcgAPTM4qjhbM0ZbfQ7XcNEME3a+Ay+wvmYL4Ofoye1edxUgD4qDN21QElV4DDOUHdfMhBU+L
E9KbEIoyz/8cJj3IU/Z7MEiGEtfbRWux9vXv4WH6e5BowyCJDpK5Ubhrf08ceUyZPnoLjY0vvQ3w
e5+1ESdhHuRgeo7HombUFgQGWZByqjZ6S4yDYyG1Jndf4XT8tgcilPsaPPXMKgGecFWlNhdKd+Fh
3ugRx+kubsdIH2rZlfPx0sEwrGd7FP06ZGKubwsWHnmVF+7wZXGKPscYm39G9WxHOwfQodg5Xd8j
zsUjsWFDkywZpgjAwFoFYcYof4lEzIs2qpsmRgnaEiy2m7UKg4w5Jr+YXEeWR0tSzEl7WnVN1L6z
JohhF4x9zKNOIay/zjwzxreaPioI8bH01Nbn0NHu8WNRWhulLvHzMIzt79azSw7wiag5fpdL623D
wW2JydZ5mW5CJ8IfJMDMyT0nA/8yu5zQRqjxw3HZsG8++4m48Gzo4XpiMCTy3cDwMlh3xvj9ukod
Oo6bSBSX8WH+XbshJlE5AoFfsUXOVxo9GA4vJ2qMZDWsZewcPfOtvg3xYXcJtZAnJ894ibvIzl8t
p7lg+ULMLmv8rEW1roPhYgVrSzu/84YuG451oCATj1BRccYaCXNkxqer1ouxCqRPo5r/w96ZLcet
ZN35VRy+xwlMmQncFlBVLM6jKPEGQVIU5nnGa/kR/GL+oNN/t1iSyTi+s8PRd30koQAkcth7rW9x
pmf5hq/ek1J5UU8N0LYyc2rzLHUByvDwGqLjh14NMbxUY9QoV/IWaC7IVGztciEpgsp/kdFFraOA
5aCB9phUc9EjnoZnShZmRHFeb93xddDwU+Cujcq3EKc8zHNas8lLlVX2TMo0uW/Gdm7jihREabTl
4tWlIvmDgmonG8B7Q4dse4PgrzJQnIWdK8BAiJCk200BjDHYzrPVmR5GmcF9kCyiwY7M0Vi/jZo5
EDcCX0lGUKMCXqoALhJHdF9OY0IyYdhURMn/bYb8/+WD/47M4aPywfnzf7t942j8P//He+XH+rf+
LiEI8ZdjAktYHd/Esxs2ao2/Swj8FxOxBhoPXZcgyyQu2n+VEDTy1xF9AK5wOeGjsVCc7P+LiGUa
f1kIQGB12PC1HDrF/6SI8NOn+p8aAoVnA2OZjf2MyGuSXkz7ve3JdJZOJmuJjOjrSLtUYzqWnoOp
VfPJgZBqR4gfaig7z5MAV5PLDhBzgjaeGY3Nl8v5aOHQEFBt32u0rNGCYs5sD8ZkUqkb6i5B7G3E
klxx1bq72q7iHAjcCNwPiUumfPT4suJEEJnXSFE1Ap4jF9aoTbYYlfpcNd9DO3Gh0pIYcRu0C8pm
y54EJ/DMpSEUj5wU7XC0eo+wkq9tL8tXhLwK0G1Tfv/5bv/RMP+/rf71Mx3xf1//unsr3sLn7FcV
0s+/8ffg1VANWQwPOj6CVDQh1jH69+jVDPWXMJk4GDurrogsy38PX0OiNYJfAyJERyYE9e3fo9cw
/6Kc465xYbjsHdz1/2TwrvWt/4xdNJMw5uCaSNMmvpOPi5/wK8WihFExEcR4I2PN+CobK3tgIc9I
KLC7UHqrIuOlnOiK/vKJ/8EquH4Rx1elKIUEigfAp3tcdXNCVEqFezNwFuH0k8d39RzGZ/8HFwHq
glYLugtVxPe3VhMa41BtuklD2/4Ki7plI11P/5Lm/W8dmry+325F6cBxmIMI+VunmV8fYO/gx6AY
cZP3RGVsHDO0b4hXJvfEHfUTvVBPH9/UKgo7fnJo2RhS0OqY2Y5wB2lCNsDSqxsjNeozfbLuwtEQ
522PsOvjC/3pFf1yoWOSnCxcs9dHdTNmDR0o9FcbvdHSTxAAfxp91G7gQ1ADpg589Ipk2A55FMkb
NsHuLX+I9vcEeOaUagVsQTehj2/LMPI/vrUjDM/fg14peJt8kdJy9KPLstmNIfs7N21uNf5oNxFl
0s62/SASMHNLN73rGzfYFlSWHoXTyp0ATP0ShxJKvBX0mDEz6M7sVJ1TPH1G4HPGpUj88a/847Nx
WPOwraODXAvn7wZW0yBeTtQNMhb6V2m6EC1DKomX6078w7QW95rNo37y8UX/8NbJ+gQeYK1+UHH8
ZOYlYsM1mTdWM1ZnlUmQBxKv8RM4yB8+GXCxfPxgTZh23NXz/IuLmrPMAFBYv3ExyXgKBvrPp/+a
NHHzYDVi/izn8IiKuL5vxebAYRdgUuGnwf/+glUUJk1TxeeUbRS8a84xX93EycrTxsmdklt0sYBl
Bq1Af0BFkGyNgnPExq4toz+ZdSKHBJWJELMTcp5Nq+wKlyDWC7VHwaByn/ysgLyVxXH9sZw0PKKL
K29TQrPmDfrT4HpJClgoNQc4kIduXD0oKu8PjZ1LAmqnuvkRDW3Xo/h39AGUtUW8UUjPkQ6XVlmP
09AAl8anzFG20hkGuW0c4PZYlNkw1SJNjOPW9Cm8LVsavwXZSGY/nVOFtG6qyQlMKmpx+iyMJMa1
tB65PYIeARLXlrU24jjbzZpr3WJxtqYdebkWIkCjyW9WBeayT/k/VoIwsS6bdhTjkzRW8U1WF1SK
BOGwOHPx/OReOcf8kboLujc7AhoL7LjTXrHETT+aJLEPToFvxce1A7Xb4ahwx3N0D2gscvdgLLlL
1cJpwzOJlzg/lHPU3eu4e5JdSGL5odDVqJHOYBacckRUU5ZMyzHaU2qnFodYMP3hhBZl6RD3YLiN
624pz80xXku5TGaYAoiZoBnTNtpbMyGb9dl8iRNXggw85QCNYWJyhPlUBJJjEEC7hd469VtkYUDj
a8DfhXtnxYJoEAp1l8Q01J2XpCojwwPa+qZEg/TA8hLSER+wKzqVHL852tif4xxwLJ/IpuZ6GVpx
VqMkfI7Q7ePhSaLC2Es0kF9pHhXJLk7FIL3Wnvrz2KExAhi+ajKUPiCP97je0srPFeG4fuSOlZ9E
ug1LSkIQ2ymnqQ2fo3DxHBtYtnHFxpCFjWWsXiiUrLjzWZSX1Es62j94LojGcgkloNykcAgS2xa+
EhuBa8UuYL172PDnV33EFrDJWxVvrSk1HxX2v5xUqgRhHOik9fBdj1btN6WBszXtzeyiHkdVYNZF
8O87BDDfdXHanddWaf2A9iBJ9RXGeGaG6XhZJlaNnaY3Z/JvsJ+g7Z+jZaS4b2AaKRaiwfZFJmjl
uGOAhC8RS0bABEpHHTpxQ5FsyPF8Ytno9dvagB1CJbJZIVnDaK4mznLAekOfjswNPVI/RnS9/Ya2
uNxprc5302IshTMgYwc/MeGhyTaw+uk1ngz7wUyz9mns6vhOjSrHZ0tlA/+r1iNKrefswVa5uEmt
JX5xp9wZ/Nh2Cc1I3DI9lPCY8oObR9NlPfHp7WMMz4c+x8Xnca/VS2yOvKCF5s4LwUnhN35B+1hQ
HCGEu1jUKZEhNU4ao3Sf3MwiAgD6sySaxO1yvPpLP38LCrjvW5Nni9QMKlYKHlfX8UfpzVNsL0D5
iylP3mZeA3x1oxjuDTMpX2WqBd8cMu8qrF9m+FS1hv1lsjhRbFI3Ka6SIhzI6vgpERBlma4BLKyJ
Xssbv3Y0YYJZKlT8LSBK7MJER1zgnQ6wn6q1ML4L8LSNuzGvrZCqBMGHvhYq8YAXdbjX4bzgO9L7
L1MLWc/DLYq42eAAzx1MNZy5cLFH6AQyuKnRx6Z7emlo6BaDQsUe9zmCsmIcogsdLUeLctsRkBxa
ymNeGhREtg11aCS7VMTGjxHsBTx5pmV6/U0bur4J1QX5mWmO11RBs5uxnOfIi4VmnMOywPEjECXr
215QlKep6oaYurMCxWw5DtlNyrin8OZUWbFtOltct2OuYfPvwgWNEh3P0yEZ08NAtcG5mJjJq6e8
b0rwQrYZB9oO/hWJWmg6Cpw7nsSAH587DT1BjLhqodtQjSLvl02vmtG6EzkAfmyCrXnZNWzDmZyt
KPc14o3MU40KUnsRUyHXsS32yYuoTCKKVFcUAYE4DTYWIsOh0cMLWLMdRNgwa5rj7DvjEmfbQVPm
mWHF6gd5DURDZhOnzsUaKQ1DOsVhltnwOUfS7pHSxoN+hg3dnDY6uTvfGpHN5zjKHfgRJAuQMWVJ
7fuQau2XDEWS2LUTgqEtGPr4qc/z9FovsuFNi4TxxkYcs/ZUxLz5qomiEUlGiENVK9ts2pJ+YN9U
GIyLLZo7KGhfnLjV7+mlJZlfzW0Yn9TOFHbbRcRUsAh7SiNikpp52kRVjo2uIzYm3CkAo9/FRBS6
r6kmnU4kTCakXCpZeUdjoE8nVlaliOmcRl3i5wsVKJIsoZBk1eXg6W6txduhSklwGegfPSZJpybf
7Ny1nejMHfEdSd+dBVS7uAQORVIV7HVg2bImtKDOK4SkthUF0i/RCW+sopDPFOnTYks/lAqcnbb4
OEjKo/HdyC7AJznTEdrR9SIJZepgA2wsmVagPtBOA2npe8lI1PFs0KLMgleLFLVNN2b0TtDT8ekY
DesQ+XNuRkULLEayYTMDgoIWRIH3LBFYrlROtvlGxEhhvHRYZO65fTmACOB80aGWDcca6ReDfqvS
oDd9TqqpvQE9GdZkD0Ss8rIJ2vpCxyTX7VpUmXRe2pKFSmY00/BOkpZ4rmflEJ1OrATutiT+azrk
bWk9wqt2Dkhpc6IJViGZzk5h3HQ6rBhPpASy+EMYt8GqxW/c+5yKTYHz0qDxglqyETdLbqgnsx5R
MdutPV4h4oEtw8JM2sRGwZhhwzSmNc2yuuXOFmvtdLbGrF2ZMqMr5RCDUPNS6KptKO7mPE4I+/ou
7GlCeyxGPX5M6lP1plE2Jjf6vTjIkagTOEhL0fgx9Vbfn5hBm61dMNPZmzNl7+uY2NSJbrSMQL1S
tNFORiPJ76Rm9c5JM49KI2/FUfyl1i3N4bQRuh49AAGndWSLxc33oCtDPOmsIcUu65oe5xofhu1X
esei1jaxE78ODj2s2I/GAH32iAtC35O+V+O8dGtLuZTXu2pKd5S6VXo1J+k5/fnidEAzMhymxW56
8Ix5HnojIVkFwyGs3loedMpPIJARtCZVXyRkE/k+yGQypJz9bJwTnEynR7JRoZ5qIM2AJriKwciI
WZXV3SKvEoPllRo/2SXp4iJsiaZFY1o2DZu+msY2e3Ii7X4ShmzOcjkM3QHRejr4S4bJuI8Hlf2N
dPtHpaX/NwVYHxdQ983b63v51X9Kp6b7l7QFFVh8bjS0KHb+V/HJcP+yOBSRrqzAJZsQ6v5de7KN
v9i7OZz/EBG7cBXx4P2rcmrZf63sLf6T/Fl5+mfqqyMAIGMBiSPKI0MhCeCSx4RRJ2j1PkHdjH81
yE+DSS5XLk3RE23CjWMuTX9pq3G4iXtUyiPI/IPTVdYnJ973BZW/fwOPAfQ2+SVkeKwn4l8Oo5PE
h5A3NRuSnozTctFrcEwaYoDZdj6pO7w/XP99KdLP9TXKgMd6DB2c1syvQUccg4eZpIEUAS7ZGu2n
5FZrLQL9p0jEhVydAza1cl6WlLzF9/eEFIH1XHJPlWbOOyTO84EyeB3vcUfLS7azib0RAXollMLQ
sjxaqVI71KqfX4WYkwvyyrWHUM8Ik7ZkU2GjWaR7jwlpMk5G8E6GV8u+1HZdMLQSFcWQQj9NRgwU
c9BbdF2qwMA8vioiBL+EUDeDSJuw7sbvqpAon6YxXLEwaVt6EVZvtDXzBNBmGjIThsi4ILOqwjS0
NoPJVOnhuVPRFm9kZZ+aiPOKT8pQv70YV0dqSGnAIEZdt/Wj5zVZJptTDQUTNqBXWU/hLhi09JMy
xFEaAd+YSSmXEQ9bmXxLqhHv30qNEs+MNWQQKmyNEy20x7M5mGxv5jt5cAcL5qaGonqDC3PcgriP
b2zilL24ycGY6EV/BQjuu5aHPKKPiz7Hn4BJvZqzlw7li4qfecyKbMy0A63CD1ta0/EDY6RIOvRT
exJliXb/8bWOBZc8BQa/AbrfpgVD//morIUgjFsLZoxt5YDCP08d7GX6kp+Qhlu/hqkNiauwh/xR
mVFVopeIllczRO24nWrR39sOQrWtYczDtyKbFxgZEaZK2F1Q+TwIJxRfkqyanzmbmtG+MknzpZ/Y
okbRq4oEv4/v5n0la32ltH5sbsKy8EbaJjPlr5NHvxRJly4FA0fPH5Ym63APhbHfd/ZFZbrfP77Y
H14ToR5SQtejJKiOSbco54pssbAE2qkVXAT2Yu9znsEVOyfrkwrdzwSKX2cQboz6kQ0UlvKoBX7g
/Y1FBQg6uepmCkQ8MFCIQY13Q+1K2FmGNp+QXgpJATJOhHZT2OHbghr9eiKRngJlUSFxIXxcR6iC
H5NYN0gg/aaiD/zShMESsx0pCgAsctWFwcHoyAtOgAtxOJmIu53CcPBR/pjPNv/p2bLoSVP2DGbO
8T2EFVKBm8DL284sTztbBu7VwAIHsXwWL5OgrrexcX+dlkWjIRcLW+aoTuJR8sI40i9bhkd0MkR1
NO4/fkHHsMZ1OKyeciy1NjVtVpT3Ty113NpcJFpJO4Kei1OL2hgtgYncbWcaxEOBNeIrVA6UAEvb
yf0yGFW0rU3UQY07J9+nDM/BSq/obphgVb7Bf7p8TXH8XShJLBRUlzE1d9kwzt9JXKQIU9dOijT7
392r679f8q8Yx59A/+N3z2S4tlzpzIBufX8XqJvTAeII0Yrkouc7AWjpjFM+RTaX3AQkXQo9sWQj
3Im681vbmDA3zq6vspyA+aFANlIj5T9Fxt0/WLKy/FFjsfHhaeN0+vjHHs/c6xP/9beuH+gvq3fg
NHyg65yapBZGSyyjnmjxkH98lSOC7fqdQ+4VdOlggePUd45ebNvMw0AUMPvobMhfyJageoiV7QqD
aH0fNpbjzbMT3BAmmV2aBiQIT7O0CY6sLvrrj3/L+7bAv36KY9tM1Ws7XNIY/PWOQZDIMKjxshpV
QEp01fa3FOs5JZokmOMDCtEBF45sPrns7zMdjUYHcC61dIlW/+hBqzqg2mCzd9EQle6iNqnPBTC2
jT0XabHRC8JxP77PP12QqDdnLdw7tO+PHvlE8uNg6S2eXQrBPmpvedJJTPa4kA1Oyir/ZGH6fSSB
MGAFXEnvPFlx1FjrGDWEzHbrK64HH9FI4bVQJP7xeOUqQhj0gdcC/fGON5tcF6YYdxU18ArQ95P+
CvT9kz3tH++F4gbEB1L5fkuBos6pHBKGyD1y69mDblWjxOFSH7+hP11FQaFQfBBIKJyjNSIP4mEA
3Bd6KXw4auULjmPU/p98e3+8CohuZvAVUH78xDDUgucfmY2owa1nfbxgJ9jXptuPb2b9bN5PehZf
ONOWxbxnYZN7/1lR2gC6lvNiEG+MO3zN1o6uh9ynCX4qPqf5i5vYVJbTwvrkBn92n44uvRKp8YOx
C4MIcnTpaqKC3gTMYXPNP04+Z3mPybjfZdFcbMG1zfCF0BtR5YZ6Yb8i2rhPYhF4QUB46sdPYZ3a
j34KQQ8ULdazomMeL2BiMts4svt4fdjVM3AStZmpDp+42Mc+6c6bv18LmrNa0xzJpcM+eLQdlnHY
TLqNzLOkW/aFr50mSpH0g/JQmtm41Ou2afd9MZoXokljBZ0uCc5zq4RQD6k8+oIzJTYObZynrTeB
pqJKKaTQdnTiifzpgYgZtDUgDXnUjvFl2gNldEJy06DdtGxv1+KZPnSei3w53NvOMIaffO1/uEV2
amtuA7gYtrzm+0E1NRVyNrwu5HVAOytCICRa2PUni0UX5eM39/t0ya6BDRsHeV3RuD2aLg1En5Nt
dAEU40p/o7zdgSYM4eqa7o+yLrpPtjq/3xkBcwhXCG9SLEPHtilX5Lm1EK62mefFgUddTexbusTY
aLhJPkvo+8Pyy00pSzhkE5BQcBzHmQ8qoHJK5nJmNsum0lVx2jltdbpUpGYiltJ3Y2apL/jgzdu+
dZsDfUMQFgaAq4+f8u+zhDQMU9kE2RHzRL39/Qu1BpQdds2YVQPZ55gK2n08ETG8qZva6smBD5ZD
lq1AsTgXn+zJf3/k63RurvGcnO+RS7y/djrbRo6KNth0VWp7ycIZvoUh5EXa9NkDP55z1+/RXqMK
bRPcOf97f6k+gM3cakQG5kn/ahS25gfKDP/hECLFVdqG4L1aHDpZ4t9fxFCyMuqecniilvQyBASy
m6dIg9Ulyk8u9fMc9uu8xttCM8NVEN4SROCsz/aXbWKSihLuBHLgCl4prQPlBvs5sKg8DfME+Y0w
VWGdLPoklgMaPpd0SyAAgP+HyRA+9DuX+IYc2bqnpy30m6op6vO6S1HwRuM0qBtmGygyhSBDyusK
LX4cMreAltIsY3kdO7SJ94k0tcePh+Pv74nbWkNC+fZ1ekvHt2WvMIAFKIXW5t3JpGmuT10/+2QW
+9PTs12O60jUVh3KcRYJoVWF7LOm80Qx1N+mLEroKTrIgneuHprkLS9Uz3V36O8asGuA3rGAGxve
hvE1DbOAiG6b5s/oxmwQRJBss9iI/LQhdAR0GmAFb0pADHgjBYPpagEQIDZOaXYdlPLVMO1mjV59
Ml3+VnpkRAh0b5RimJlZTo4enUvXZqkTsDNdltzjqW+e27GXbGeJnabPwMI7CfN2qvL4PoiG+lya
lXX1T98e3xnfF9cHKMZX/X5QYiRXA1QFum0023ago6hrxEv4yZ3+PkaAi7FrpzxB0LB1PGWFQwfx
oaQXZNSRtanQyh5o7unbj+/lKCxKmRROFWlR7AWx4in3GGaWLgMbdmNqcLa242OtcvdHHwPoi+vA
ue9jCO8ofqKekEEJDAaBw8U4wr1Sg3AuEjXPT0Y313f/+EetiyGLhhJrltNaF//1s48MuMlJIQij
NG/TYON1QN5Dcli8z0SAfxhOzGMsToItPcP0OCoKjtmQh1oGnRvrb3++0OEhvRvoYkgjJ0JOMUZD
WCDGtwvM6WYvEx8tvzKv9T407z++7d/eOBsNwqrYkhNXSXl//e+/THa61eRVEsNg7Tq4+5LF36dO
O+w+vsqRqIo3zgVYJMB0UcqmoHf0cCs9GoCmFoU3ZfG0qxwTrjDYwu9a5QQPGuWgTSXQLIfGrOMV
GEeiyG1He9IxwN6JORX7ibYYYpJAW86iwo1OQdq0+xYRzp0t5/GTAbp+z+9WgPXXIgBbNeSUO6V6
/1AAnbWoP+qCRmcDPlKHyKQqzkW4cz4rCv7+LVA5o57KYYI9i4408v21JpxxwazMwjPHoFhr4DDa
vUVzQpv4n7jfhnT72hMN7CzOvdaIHka3i/XtxO7O8SZLj78IQcoGC73Wf7KJ+MPYQG8LcZtlg+G6
tnZ+HRtmssCGS/C0uaiNzqZ8nC4CMu4/HhpImI+fNr1H1naE+UwITDtHa3uPggfiXZ6Rv5C0tHKC
BduFrldDsjWLXj9Mkc0LyPqkrWmS8ws2NgvKt6QrgJikqdK+4ZXTH4BBmY92IZO7nGSE7YSq/QF7
35L5uW7Hz9VcOfOGgqtjbK1mNohAi3D7suHG4TVxhXtMUlp4HU/D8l0H9E432CD+4kyME3lpvL2n
NDa0H6hAs9qj1UC4nesEwZcOVRE+w6pQh9bo3Ff21jiE8sGerG3kLGAHQ7BTlue4kaJRzm6KLoib
Jy8cBZxTvDvYjGaTTjjeZKG9xbSv75aks4OtrYeLuRlrUVYbK4Y8M7pgiHYF8OmnWrQjyorKiMZN
r2fUwcEKqGFnEMnwWkN/7fzZceLex0LbyF1B+IW5SUtiwfyudCbdazGGjeeoz+DbOfksnkQ0jmut
Liq+2DQ0IghnUh9O3TBD0DaY6zeJCsgq9l3bGelJUrurJ1OYFt6cqB9I1m2c5bEtilnbx0lS3fZW
2Tw05IlcB9gBa48jKtuNMujTy3SKuy8WS0vlD06bvqE56Z6caE7OgbKQWoFSkV6/zJfiFTlDAfEb
/M/BDuGcbpAjyNZvXBEsPuI/7a3uNAzuTVwsX7REQ1dtDaFmEgxpgnsdTNnhwrGdttjwEYWpJyNt
Qftlj+qlFMt0M4+BeyNUP5LtPBvm4NGW6p8LLIM80wSMtmd1TfacCyhiaPCW5aJI83bZD73eXVJl
KjBCL9YTkgGa5uHcGA2dIdDq14bEV7qJutiO0GzMHBiRCY42B8nSjfdlg2zQn6BBABR0A8TMeL/y
S4jzrbNdCotdBSKJvrnse4SKfpZmYeNpc5AUvlBooMD21YgK0Vpwx7pcXGNrlnWk+xhSUxCMba/e
SoKdIZKV5ojesliptYHspcR6HLjGVQbFXrHuIOs6GZxCys00a/i8RN2kHYkoZCTWSMg5/44z8ZJk
q0u6awtGDx9dpXWZT26zPr1i2Zad0el+QsiygjGw0u/hUbRnWunaNXh4PJ+7aWVzVzGpMBszT6Kv
ZVN1ykMyOjzlZJ07nlRTjbEN2fQF7VvLPA8gQT0MJsnBX/pBnzVPWNWYQGax+xb5TBoif4mcot9m
qkpAUtM8kEBOEU/Bu5AQ6yiAVw94El0dkZ9p8VEuZnWTqYgzPXu3+W0aHHWWVq0J3w252H2aF03r
aRXbc35OXnzrBnxxKM5Uex46CKX4d3LtYMRCfSNstP86Vc7qpWRvRvymSMBFSaMTZJEgR7zvoS3Y
Z+ksO3NTdU5xPoyVG+0z3PSIfhNkm5vZtulWdK1utr4x9dM3UCAzsIRqmJmIbL3a6ArDwGkFDUo/
lY4ck9M6DfhiocAW+3IiXAI0QVrcxrye8jBW2iR9PmHXOnMLgEmegwCLDXhjm4Zft5277zRUPdg/
s2rcwX7IMBzX1tD4NBfKizmbOs3DuYYATWv73PDjJND3aE8MtYuSCq6948zR9ylcYzQJvSF9Vtbq
FM2sdm7CiWTcaEH1wnkI3khAwfY6Cwe4lY5k3obyk5uvYYTM27MqTYPWVwxA4kyiFC4gvjY7DaO1
5dUTyAMCYYxppvNZJMGud1RUHfSoY4ffOUNeneh6Hj90HYpDXxR5Y29UYKUWBDcNRr7ldjCZBmS5
NJnzFSqOFVg3fbtLC9pMLkh5Jv7aAjxV9e33mJNJ6SH3s5rNSuHW4RWler2tLVHcqqWe3zJ0jNkO
nov11e5mIlUweLJ4jG0M/audTBd4kUxJNymbBf4qQlNY94Oi69Ut8ZD6cFbs5bpwmuilV5kznguX
ZQ89md4OnuhGOj8YPNkFwm3rAz/p9dJP9cFBhdjHy4+llOMdBi8OnwBSkRsSHgtMdF78UHP28DTq
u0VPxI4olwuiV5GAArXCw0KpIdf5TuOtpsIXrVIvucDcG9JHAnvr53zuUMCmbWVrmzzt74tYXU9d
ce8MjBn6lZuluIrr6ltmpwdOlVtwpG96nOzYPx/EoK8L5FUp5CU+fNqYboYKNfdBmfkOYE1IVu6e
Lt7dCtggg8Szq/YM7UZyVybx5TgPZ0JmL4kyMKOVMAW/lT2em3zrWK8GxzmUXAebf6GdSW/pom2c
kzKeTWqHczdFQIvRpG8hYkLRFkyy3MYmLALrKYxYuoqKenYV6Fe9luk5JMGovw0KhQWVPd+E08Y4
o77Kn0V/gCEIIV3W6vl1GKDg0+t6H6v2vh/ynU7clYEW9yIg4kCoiLek1I09ZQcM4wt3mMNuah7Z
a9y3WkrVsYvGJ3w8zYk+q305L08yEtu6dS9CU5zx/m+JZX0QWrnKJedN2pm3ThXeJBJGQfrghBcW
ek4fug06ata6M0ZZt63GH2kdnirORkEOPi4Puwd4yxd2ZJJvhsBtby3kIE80lsJ4vMtbYz8OmoFz
WB0aHdF+mzwDTfTqzhR+NlR7qqQ7VGkxftxiRxPn66SZ1wam/iSiZ6OX+h3Idd91AwKSHEFVWwPd
0IDy0BZz35XRnQVrI0rQqWtDCHE1Wra1loX8jGuZi6+DMT5q9VcLXTF0xdeky763gFk2U1vwlWM1
SNKtO0ZsiPKrIJt6L9MMCEkGEW0xL36aV53wOGFJLvwwmM/GBVTxkvijqX8vGUDbOlu+x9bTSM9+
FPPVGIpHzP9I1GWMv1c/CXtR346khA/UuyR5Lugpt7pTficS72SehktVhHtR1wJyIbk4Vdd8M7UW
NFucXmcx0SqCUZGEuqcvPUFX2VUJcwOPQVFuwY90mIen274ZgV5a3Su4DoTjsZaAUzJylMObSTXe
UBYXY1fp540eqB0Ls/OIiF/ZB30UF2itTpy5PdGDyTpxqgagHa1nReKLQKvXlQiZM5DcuLgXFmw2
IHitTwK2MyQwpd+LBMzikjdvgDXuR8f4plAue237PAxSQ81YVUo/kEPAGVZ0to5YsiyD8xREwxdZ
WNqT6YbG9xy44Uwmh5p7CiemDNHtJ6gFMmhqN0iCTXiAHMTZRFrIkP2unevbyY1q99B2kVl6ur7S
GKMWIognwcyDZmqz2PLIV1m+JsgwA2+OCOLxh6CCtNREQ3qpnBocyoxs9jGz1rWlNcMy8HT27VBB
zAkRpJUgofbcptT3XRLa9DEqDSB1a8RXSIax3KPyhNzXSUuTvAbJOi1mlyQdvBGsleTRIXi12sUG
FDcQA4awJoT5UsZsffTARGk+mlY94NY3ykMdcNjeDlPXcPkaP8pW0dfjH+ic/pkzQ3FTm9F0a8tx
QCoeRvQDuiJpRk/YaRWsbpvS9evGcb5HfRI9wSsBiTJZZX2jBj4vvyaABLKHk45MYB0g0rGyZmcz
UDE67Yqpbhk/C/52/DFY79OoA+UaqyUgABy3So3hNgs46zQ1wO6J5eXWgSC9sBISeqq57XYh5BtH
REogmd/XEqOwM0I69Qx7YiMiJqN5BeA78UdyR966oga1iQJCdkQtlEyX1UwUBcXpyph3sCTYmQIC
MH7MgW3lPKdmEJuwhpu+qTQiJHxrtETCQjKywR1NmILMulkynNV4hCxEeYN1a2XoPy5RN0/YjNil
qS3tqvDMxaxlwP4ZyZeG6Sx+AHfX6NzUffhoD5RJiOvIohfDhTwAV7hrvmidMZyXaLlhG9b9TFsy
AALA99jq3aY12+RCOTmLu0w6rdmkoUI9Xybhwipu4BPZx8RCvCy0Nest/ozlAVRVHvoUKYIvqm6L
F6HFJhghURjPyKBXolCvV4jQ+u4inS2DyLthATBsWBCnILqsrb6o6N1kx0ZzCE/LOnfRyPehC1el
rREqwLPTzwkW7ZwTikhp44XSjTF1GfkZMtjyUaXVcEmhgdueNfAeK6WSRJOuoLC1aUswk0g/tFUr
t9CsElAa2GOkgfnExG26HmxCVnUHzDyqlgUfGl0+HZZbTeLaIcmH+CtMAmvwtSRW2KXyNU9mMq3+
RbfD8lpvEouP2s4qojCS/MtIogp2Isj4MyctYBOAYvgS1zRNSFMuop3NMsP2hcZTjYfWMmDQoXnI
z+IOFAqqX+ztvkiCGIBk22NjC2Y6ubHsk6s1RAx6UTJL60QszXBJrIsTgqUHm8QZI0bhYoEJ3VUk
KV4Yqo440uda9FLxF77K1MIfp9eOWfs1bvXeA5rlsH9ogdpB2XC7ayPIiufFxYqO6Ewzn0sZlBco
H1AduwiCSrjns3xF0N/fxEa+cCpQueHs89aGGNsAcyODs4/B4QSJiZHTGTmG7bqlN9SmsfXM2sGh
b7DdIbZpt9UyCHESVqgYr2lsNpWPc6V/pdyid76TW+6dDMeC5DRn+JYRI8mCrrvzXeSyxfU7TpHp
xgGk8sMg3uyW+MT2W9dII4REkTQEAlEx4ABU2ZHcUPtxh4tk7NYMxCLKdiGS92rblID2NjJIaUPg
BKTcMc/tXPljbGsTbJWlS7YkU8SPRhhljwFgIeYLRYrZZq7ShhaXzP8XZ2e22ziSpeEnIsB9uRVJ
yfK+O503RDrTyX0N7k8/H425KFEaCznoQqPQVZ0UyWDEOeff7hrijKDQ6xnFJBGWVY2jrYUJHFau
zLa0Nh+uY+R1qd9PYLxu34Y1jmrhyPdCsF2wR4xh5LQRFZR4YHv5z2DJeHv2hty8YYxaYnvRKioJ
mrIVLUZNhe6O0tBisooCq0FgN46Kl6q5ucst4yoROcOTpk8Wr/dCupLpUMF0mOtmcofzFG1sh6Sq
xyilAIHPcHijahSyREoMaWKLHRt7aOVCQ/v6t9PmsRgKyn+7GAKq2nTsXqlmJeErekCFFc4GJDEn
MqL7aSrC51A2xUspqojDK8wH3WdcwZqo0W40rjMy7EB4gLfKNjJx83IHZURtGGQp9l/5WBkb5BkT
8j3DiJSdUdrypdLCOfJGYSkDFLXIFt4wO+F9ZE0lmVfJJIEatemEkKAnl2mh9/f2ZsYz8QoiBFl3
WU4j4lVRb90QmCmFsBUxzKkLrAA30EPlX0g+ZnWLsE9+J0F2/sSKsfoIwkAX+3mscbUdzMhCrBAG
DxPRueoum5r2SaKKYOIiYpZYgBws81ADh/WOBnrKNgzRip+BOQnIWCMSFm8QjJ42dpwPH0E0wDFm
z5piPKNqJ/ZE2Am0m23X7rSsb5DTibkTvm128+QzmCbEIJBMhHf4AyQPjAJ0+bJ1hNV4xCgqza62
0tlLhR7etQqjMN+WAwqbKOxJKkVTkBmsK04ucnTC8N5oKhaDKWB2ozKD1+om09ypG+IIie3F3Cv7
kbed8UeROV44mTqVelmr6HAkq2bPm+N5p89m+TNJnZyIqrHPXQzT5vqiy6f0N3N/8wZ1Yku0Jv5c
G6wiCRKftKx+TSphPS1+gjepUbOJyYYu5RffDztPDJZJkIE7ri7zfwCdw4kqtqFtWZf0jHZg0DK2
RYSaq33XU+N/BQ7/p9OAcgzEmXCTIXXjck5wLGDO4bV09uMWsgS1gzMaBR9ZpzxjDjdh7ZFKWAhG
Kt0wK5/plisKTAetQDDnCBQZ60iNyURE8ko4Tj5RaPabqSQErVtBI6h/c4vu2JaJlmEbmRQarESn
WyTkMvptxVGOETMqxsovbV2Ye22EE7RBu5S+MxaTED3F6TTepHFAx0Lxp1NtxxVZtlaAgwSKtETG
uRNdUwxZaGxvotaqdb9PB+tJ6WbcTAGCcT7TpkKVr/CFXfYrjc1i06oy1aJjyuFr1znqX1Rc9FZJ
pL+JuI57XNIS8VcUs/hAFpt0F+Au4+gVKWx3N29y8xM+P9EZiOwJKdDZE523vmlJCyNawbBcRy4N
1RuLjlwpwxzi91Yt6ncOw/Y+5bAipdTQCaHoWurzqUwqqCTUfuq2FOCH17M2Ud/h+BAZrpIxV/KC
wmgJF8ywQG1ivK9xZTKshCKHHfhioNGQyFWJOgmBOIIYgfz5j06E1GM4AZb6FbLzd7BQGRoFScXK
Vp4GSmPVEnUAZ74nbTZgcyGfhmEo3NCqfpMVfXhR8UWUmAkmjJ/q3lRIQWSs3ePhvZhdNqO02GpK
CO1cq4iVW7xTQWKnYh5DD04RBs19FxVPKeURBSDV6jV3RxJlhbqWiLK8l3zR6fHfNMu7p2lMp5uW
BMHnZDGX26SDHV7FfYaPI7o+rhbotN4tJufNpsNA4YOAydmNW6N//v67U5bFfojoENHkGMR08T2A
ZqzgU+JMEjvRYsDvsQ2IBGB6/GZDFAnQTBcYqyGsIpUGGGsU98rcIepWDDBddOvEz2FaN+IPl1V9
favOjLM2WGqbd+pkm8+9SAR2p0E+d6i40/B17mVzOMO00hek5eDnQ5hbWPc4ryDSsK0VfBa1ZRzz
8FuyD4nP3GDLx9NvySF70sEZ3q1B9HeNPYrHyorHWzrE8aUaTW3YNXCvASegp4CoSfDGGOPKw4Xo
MXDd9VmFN1k/YzI3Bxmp43SL8laoen4fNP1A152p8bRxJMNgbK6mwQ89iTECDSMq800H3bjHxlVp
39TOmuJNl3ZR64ZiHG86kRu2GzHWJxVYCYPrRIBf7I1RHnMXa67+I6+0+XdWjjFzLD4h0IbeKV4w
gyO8JcQz8Qwt4cTGC34P+xewDgr+WrVAU4GqdoLdFZelcYWEJ/AJaIHuLzX1OYXEEQMJjgUMR/wj
NAvQTLNWxB+ncZpGOCmxlV0yj1tl4gsiPav7a1Rpme2Ji3R0pgQkbuwQ8lH+2Uz6sO5UAulKJenh
HLNMOb57EHdkPnCRYBHwhg+PAhVJcMNAvnIbNH03E0w7anahvxUjeIGKKckVcjvtTiuAFMGZC1/K
8mdcIZjmMsO4rHXH8CYhGMjppIV+/2me/m38LFQ1JpKF1TGF5N0ucF2v3Akx9kYtmmhrlMFjYSej
//2VToDQ0AdBGG3VhgcDTfvwMUBzS9QmCLHGRZpKqo5orL9OCdBn5GUC7w9rCGNpwkuMorcmy8lt
uzR8J+5ExgoCPH+D6l6+FqE2+d0inbRbGVQiYTRcEu/7cubnntizSJvToEfgDMmptTy5/0DzIyyj
jJMCr2xSUS5ibA83luWI7dgIdd/FUbPlNMXAmNLw0vxKfzbj7jKWgzcnR8We0mg+AiSEjJ80+Qaz
DNLP55xAmZJot002KvWZbWpNK1zWPQoA+KkyHEZ9zTCqhkwZ2gGZVjWX1raMw5CQjpI3q5q/y06O
z73PZdM+2BXhgy7fl7FwvjUG+IcPqJMlhm8KKbmmEfS3CQW1X+p67Q+50exh2hnbupvlx8FSK7JD
rdLTrL7ZsXXm/8h358YBsNmacZCDR7Few7JCTroFtuQiEG4/Jezd/Nkeii1+zdk+x7LtDEVtefOr
G4cRDrGP4Sx3/3Vc/HdlBDKC3Ilph9M1xZ2pi+IHqlnretDT5Aw8f+pS8KnZN3QUoLK+okLYCPK7
eABIksOw1AlFkVssFKgOcZt1nDM0kSMmAJ8lhHf4BjZqIl7q4QtNGQjKYc0HKlvgN/HooNIy0vmf
i/BlL1QAKXh43NuK1iBVccysLqpchTBCTx1H6TYulILKtzNfv/+Gj78I8G/GPtBI0MGikjm8IXKg
hiqzZ5TmDVHnHdktewYkxA5pIPBdnP4rsRd7NmoUZjFwetAPrq+XBGVAriBS9S6YjN3QYQUNBtb4
MmkwdziSk3Hz/Q0e71F4ssG2X/oZCDNrWn/fKoOlCM7VDIkCra8aPCWqXd9YjWLtUoEhzwbz7KdJ
sXENz4s0O0NROfGANSo7KC4AmQTvrpZnFZAzTFOQuznRa7cED4QeVtnNZajJgAcale7393uikESN
ybUQ8tkGPMrVEi2Tou/Urqhc7+f+8fNxv99tfPdi2HgPw+bMp/fVDR5+5gfXWkuAp5AWiRDiyr3a
Pm+50G63+/t09XDmMscf3eFVVqUxcE8uYxlVuaN4G0sG+c65+uPrYD2+EZ0SFgLjYqu1+gwGOcTn
hEvUvngZr2t3uu8vjKtsS0qZW7rCG3fwFvZAxthm3WOB8v79WzvexBbmJh5iqimjXv3y5PzPfkmj
36AbrnDvYayFoXpv7x2VBOCmne1/fppcirhYrBKR7BCWfXirFZJmSso2Rp+hhm+CU4vjyPlXRj3b
JD6QOkZiJqIu9OiHV1HrHLSP1F/amTh7rsPCeCQLBGQsjc4Reo/ZiovMhExcroKrgyEv6+c/D282
B8grRh2742R2lyO8C7fB2d+rITNkQBhy+DPLpQE3I0XbJgUu016skuz+768Q2x5LhSe2yAzXvwJx
+iKWShjfKq0PbDUQeVa8Ok0knzlcj78HzlYkZEhn0ZxwSBzeL6KkhGhvGvGEJIw9RNh5j4W/dm4j
Od65TIU1ibAfFSic7NVloIzYam8JrNrnvO921hzqeGZUzK822qjmvtpNzWvZpqHi2mkuv8eVbD/l
aGifxhCelR7Wzp8gV0z8uWRrUBfvrqggAaEmhOufHz0jO0pzVOgoG9cPRCQAMHBZErfKDMNPLDJP
naid9nVSd2eOk2W7PtwocDvguYC/LezL9VvuZAczFjAK8F7ioQKzsB4irRc+TXHy0qiaqYGZj+Lf
15ZiYq3Htq5iZbfYp/53hSuz7pClyVQusWL4C0moerY9Ml20Z+dM7bF8mKsbVFEVIGZgi+AcWS3j
lBiR1MKtwI0QxuakG2B9Q5hCnTA9yE3hUCtXkepbISYIEDzK5H4Y6tQ485hPLHFVc1AV4gurkX2x
umEpToXyRTSuFZFfTeVg+xnmD2fWzamrIH7hVbLt8p/VCq9HNXZyYl5cwxiFD7VO9c0Bc8DvV+eR
jpq9UGWtcBWYGuzvqxordLDpIQ87cfOpbjxBwMiviZlUs8nh9eyZiMd+O2eAKbY9b9XF7m8EuXUB
6awrQkbGmxY+uFtBYYo3ighlvIlCaImNU3k4qLWXWaeQNULsGmGYgBXf//oTJxPNHWcFIztqirWS
UIPLSaKjgnWasKxt0cDrg390Ba7276xzSN4qwyN6MzoVPq7DVY48lojJ1mIf12ZK7LmH/oQquLqT
6NQekp7cOHWOmoe0mc09HHkQPalwbr+/3y9769UHANXcMq1lH9etL9+L/5wmlTnCa7EZ7Y5tijMb
KcZELZWEZbsiIIFasqO/zRhpsL9SeSepQ/zA5kPshz2mC7dD4b9qxxPktnl8ePq+mdFdKhA86l3Q
Y7y6gXlBoJFkAeLiCItDF0zijUwc6Os4KcWZxXdiv9IWAj+yVgQvuGIcPtO2gLCE4UDqSo0Wv4Ao
2E9xCocmpzsDPkylZwP880zNe2LNoD2VEfBhS85fqwWflS3M3oEDGecLyBGk3GHpW0NXsyP5zKVw
Jz/esLBEZnRkfxHh17MsQN40yqNEIikEFsvGUHrQgShiVNwnGaQumVykbCNQ/2FkkKfpc4zDky+H
Wv1QRMKBwaF5JO1J1w22WXyjMdYMXqHMyfNsovkAVsrgTmI/1/S+Jiy13iG5VXRXJljFuAwxYvml
pqXyqzJn7aNkjES2ZTuptz1scolhvGEi8w3A9pBZiRw3DaWUAZRIpv5Vx3OBe0Rmm0QWa6p030bK
QMAgYfC3aEnNH1JaWFdlWuEpi5BovE3rmaFdb9fKLSzssPX0XpUi12rr6rPDw4Yw6FwtG4wnLdFA
opWqjBj3xHzuWkN560NCEzVY2fWiSa2mx1knGHpf436I5WFeS5ftUAH+sYklpF5HZA/rQKuPmRya
OqkwEkTqJhqafsPUQjLuyhTrDp8MYusTGUzWXNThVN9EdK8kigtcczxsBASfkD2Q4gAnmeywsFTQ
SSnUoNY2J/0n8p0cUpKLcB5WHKEqzNkMNUywbYRSjS0GvMY7wkoNjMcmQayQI4bptjOnVNu2Siy/
5xV/OqKqMHltCGDCRLHSm19miRHzpiGONvGtTIqISMkK/lCnGGfVo4ZrrqEi2ZKXzQ3upjkGlARK
SK0ab6UM9zooY6BtrJqqH/G+b+d2NzcYJMKKJVrEw022uqRNDibSce3+BWtmaEwSMwqyo8ek2mPz
aeXX+dgvoUSgrpuUGcgfIJcZszchx5mXtmZ003cEefoQ5bubrHYmdYcr20IuG2XoxpA97c8I4Ir3
ya1dW5WMa5qedQ7rc0yFASWw76EjjjWReOMglRAF9IpU6klO7T8MZsb0slGnRiU+B3qL0VWT5MHS
Hg0fJ9f5nYCobnRbuR9iL2aUBzRfUEJvIuzjso06woQEwreZNw6GE97J7aRBZCT7HWhuIA3HrVRk
F34pm9nvvK9p5Yn5xLV0HpZHXZpK3+6kOGxzX0nVsdrOiAtrv6tEXV8EiLhsOM5C4GhYO/W8xTxY
rwBZMOK7mBnrg34JpcK60I7gRrH4SCqdolK7mntJJyNHTqefTaME/aWhVm3nSqmZWX4XVQpxMqWR
OWi9lTEjLasgTdBqMmY1NRki827qyfq46CFEVLd2B7t8B/RspjcqmR0v0H4tFTlfbBX7uerhzYZ8
sZOfNJi/hlYZ6hccTLq1iZt4uC4hq7/1nFG/IiktG5/UYUxFlBwRtgfTslJ8KTQ77c7pUvyq4lEN
kSXE4Z+4lYvnoSS71LOEYpTXuhjYGxu5Y60kJqCZb/d6Bzu6CYIPfZraV0EIoQ0fZLA+a2ow0JJe
pAORpNJQeo3o+vCutxmXb4BH9QiufuC8QxEM4Mv0yb0BfeVFom5/jEhY3ubyQM0GTxPBk2Rn5IRl
RqtcJl3eaH4qm+GfCfH6C6yD8vX78/WEnMhiuo1SFsKRjM/QqrTLHSlh2+0yN+GHoj4QkSBAQkur
dGckFrmBrdEGvzB3zIk2jlvYk2DV71KkmZeTVundLlSbGiPdmKdz5qcd14N4tiMvxLuNqTajt8PD
sozsrhkxj4InIfSXCURCvpx6o0NEoSa/Ra7rv4cuqzSIHj1nghkqrDKjFKXu0a2RmliSVPGWwYAj
C2iKil/f/74TpcmSbODooBkyePFaCge0NllKD1FWSY2kuE4nCGt4AoRO5OFlCJ6FI5cBI9MOrGZj
aAIDxAm+HXmKlWS0bpto/S/kOM193wvsiSOTwDGIkqZ6Z+h9AQ0hGvkD8UHJChd7XN3ZWDWpSjvJ
idJ9W4GmbXBUwMGs7upKeN/f3fHDNxHeQwWAFEBzux7BEDcVGfnMCARhhO1mNBm3OUFhf76/ynFp
grxvWYAaZYmMgOnwFccTq6cfuYpktRu1vg5xu6qT7fcXOYGvHV5lvZCAZodY4Sr55uNxs393/YeH
M5c4dyOrGquprK4Jl0tQOmwy7xPanf9JqujmKd3GHpKrM4Xkl3PgYV18eE+rQaZJyAV2uFxwcgd/
9lqvcrMbbY+Zjad5xZaIxVtlJz2mF+NFtJXcaevsym3mK365NXzkUJviZrqw/caTz1TsxwsHOwp9
abKwXWRnWZW4SquRTqZTulUoIn2r7jlpNOec1PDE84YnhYqOJeosySeHCycRsBMjvJmIfMqavdEa
8tZMxvxeVGXpff9uj1vwxfMQ0AThJXJfa/WkU6OgmcRYB65yCaPLGLA4h6Aq/2j1rrlJcovtusNs
5LmWmnC4IMRPOvOyTwCRi5UJ4QJYSRq0QavxXeI47TiYRDFOrYq3d9qSwlsEov9jDnJ3OwUDhi19
rjqdq2MP9ZuA9moJKlWyyyyEQOLNkBffGgpGXxscW9obSto9RiYzcDrYhT+fNqAc5z675U2vliga
TZWomQVCtp3Vx81sse7IJWPWv2CfGB3PT7aWd25tFemT6DvS0hgf/Z7TOf6JZDPZTine5Od+xXFD
AjAkA6tgjcVIam3x01UY4IQYuDBBSfvgKmXEUbsWbh6gRoYA8VRpSdxUtwg1KjK7gZtfzeNApRBZ
Dw2hd5/fL6cTiAC9Ec4tOi0ZwNLao7DPsNRLE2wmiQzsd5OeOhd4GUOyHqzeC1V9vEy0ytordi37
aRFP920SjS+Y3aCIUVLpzioCDEsR/fugSNMFvVW6dZTA3MFU0W9aELczH8Cyd63eI7NwPmkEB4xn
1m4GioTYd8jawu1TTV8MKNo95BJkjtOcPetqdm7GcWIHAb0GG1I4fsCyV9923yEzzIMxc03mQbeQ
ZauLup3Gf56sQd3DT49JKjaE1rpRzYbaBJchZTuZjAgPd9qnGjy2TV+xTVAp8uaRxD9sn4ngm51A
d2f0li/fr4XjJ2svJB3megrIrLKm3M1WNk6gcgm8Aaf7ESul7YusnV6N2dAuIUbGZ653AiGiF2YA
8UUPgNiw2susXiuwJmSIXCeK/eHgrfyHvU15qBO67DrK9BsibWq4+DqG2omR7APbGjw9tQ1949i9
CiVuSu91bPr2ReA4bt4V5hkn068ZyOFyw82I/n9BD0AJ1wiy0xVwygjfptgulfI+wVo+8vPGMX+b
mP4TBw3n4p6ABfFTA1F2CODo4AhaWqnfQHAaGmiBGlbzM7RReIXlosICGKl/hVkTPhRZVP9sOtRf
2DYI4zJCKRed+V5O1Bswn9m6eKsMXtivDw+nKWkcNYwYZIq0hBJaoKygsItg9HlDay7yygFjcFLW
ovpRdEP4ip+CMsD91vsbZ2rK8cz5sXwwqyeq8oucpb4HJl9PPIUqi2Qk7NxtQcgvWjROSJ9a/QqU
4hw758jfkbB7UCzGP3AAlqJYPbx3VYsnBB84JZIEZ27l0W4vi9nMngwrjZ8UrF66DYdsuONcIHbY
VsRdphnhlVDM6sIqmn4P2F/cpk7rbFIiA/aSlMwXCk3ZuXSopbFZPZTFqAC3U04HtrdVndJGEEFb
nCjdSRvkd41gBdR7cntVJrhbWUIinCjpq72Dv8uZFX7qK6SUoGqwNRVjj/XB2MmB1sxamePj2FXK
NjKcmF4V/k4IU6+07iJUAdCwk7mF5mjVzgfRuMOLI/dCJkBAIi2CSau4loTdRR5sghodVj9BcTXD
RtHOrObj3RhjRhox7PplCrr1bmyJfp6jmIBTLbWza4YboWcq5G5/vxOeehtMRNkEDUNZ6ECHy8ap
ad3xBEhdOyz7pzS3ELsCuP0Zo9G8b0U9LktJJ8sCEccZp5wTLTBnGuAoRiMYaHP0HF7bMgZt1AdO
glkE9Y6et71K0PmRSyIhGYcchDuwUwbjFgHwdJc50Fk2SaDVL3pp8+8zKHk0RNScmxWf+l0GruGU
e2SUwz9ZfUqh6jSgmGXmMkNJdC9HdPNUzsxdrNTRoOGpyYfe4LCv5iqz7qZQnrtUTkffyG1rH5AX
gfwtFP9OSYfHwGcDcMIpwhd0+LTwA1OrNEIdMyfd/JQzmPEZHxr71AaP/H5RnNi36CHwmFz4N6SH
rxaFOSkaFieBcEsH44em6nJPjeP0phzMczXHl+Pn4XaAdYn9NWb4Qv1XDzsKOl5+pLfuWGX6dIcs
L/cdINdkHylhdYv+usOLMqqQS0llC9bTmAGSTeFob2nSMLcp8zl6ruEDE30hd+Te2mUIi93iH3o6
wfGo7ZK5vrSIu3+bMRcgZIEqx3AtJ5etW7tvNXPbgkb9hJGmvGEkId4yBJGviqT8Vp1KfkXiJv9s
THEJFJpt575Oex8qdPLaEQXxNrc1n0fQZnW4KxOLAJcgbrUHQaiDAWlehrHd1qx/hquJM3uJkmNq
IGUSxTAh9hYAlpRHROhUTvCpkNAi7dLMGdmcQOXIDgN6ZZ5ClhaGHDKG2Qz2i3R2sVRvGQJDYHuN
g0YlCsMKx4+ADIh8Q9FIhAoZ4/ObMY34Dig5wij+77HEudyagMGo/ca/mcp+stOh4kwoOc3smTQY
81wTtyyV1euFb6nKi50oXKevdvo/MBL6ckRROkNSHueS4q3ont44w7ZKDfUCr5AQCeEozmxqJzZ6
kjShNrK18KXgxXX4raTD2M2C4DPXmdCwGbDsrw106SS2ySbz2tEyPYFwEq2D1F8QlWJ7sZJ1u0zL
1YdGduYt3Hx9H6KMorOTa+e6YJJ3pl8/sc18EdwtTKVJwVXWPpKaEeRE/VTCtRC/++R4ph4jysQv
MOv9GYdWfwux3UbVAQChUZjeldIkXWe9Oe7mXCV0WSlBDL7/8rXjT58QCJ3cBizMGNat31cHpVuP
0fshXG6bGyUaE6y1UD0V3pjL2Sfy6ZF4HmEn8TYRQ1WAapSx6ttKoYSu3aWjs8GGZ4w2CORjCNNZ
jFGJU5XJcxQvVt+SPLAYWqixN5rSY2sSVI0keYqBowWSYzpRYE9tMDyd9HfnAnm8ZbpIQafYtWNH
+xPPA9LKOU2Tu2Yyg9+iLbpuGzrmdIe7cn0JLlm913w17ZlJ04mFDL4GCZGOBfetNSqLWiTEV6UW
hJFLHX42WvuHTlXxmjwMNglwG7gW0Uffv46jt2ExIIZzsuCW/O2aARmIGDYxfh9uk0n5PrAScYkm
LneRjp+rVY8LSC4AdrgAlnSAbPuH3wznKiALu4trF3g1+cEo1X+AMZTnmPyhnxKhRUuUIbbsWKUN
T+kgEfDAjNK4idRZ+dOoyl+z6eRNPmnzs1Fb02dkivYBvGB++/6hHEUugEYvhREDjqXKh1F4+Evb
QBhGXBNoFQrDBhufiP72u2EajK2u1FN8oxDYZnl0WbXjJkUMYSJQxwGgk7qN+RiWirMb5pi3E1cQ
DsMdOQT1ma/7i9B4sPFZdHn0tzKW+7iTyasfWbRtxdvTEBgzafhF+Fj0dzJyxE9OrgZvlkFopWuN
5vQ7rJLktZ9ljIWEKihxcPuxyaxHq4k9pZXV6I2UIQ/3ck8omDt0GBfu8YOkdneWDk132v4Ogjm2
QAzMLAFLpUKXhZ0LuTyYDhGsoAJwVshKIFzuHK2c9TPL9LjxshjUQdfj1fM64MscvhGdoDLysUek
8H2u7/tEia7lWte3eY0LUwOz1ptTcONOwV4r6gAVHHSrfkPwwf/rl0AH4wNd5rRr2mfLAaplBVtM
1OXvNvDoRjXELlKlyzAOlZ3aj1u4PHtrKgavnnOQtsw502Z8bdyrV8/YkgMPhjRUg/WrD9ioSmEt
v0EVwy1sBk6aqE/kdxN7q2AjwlxxYZHgN2bJYFAhfiyDrBBPAvnhfmGZeCIq5v1QBNaFCCP5hnDE
2AtwWrxuBqPbxkVQ42AzjrusZjA0Bcz2ANlkdPNp5hO/0Gwh+4R+Xjeo2MkO3doF1gOl3OIYXtrq
ld007ev3H+XxTsWNgsbA818oaF922P8555ME0ZNwDIoa4QTPeK5SI5Wdtc0muX7890vR37LQVA17
KWNVnWIbkzZtjCii04H8lMzEp7BFeI1IsLz4/lInXiXNF6OXZYjJnWmroru1pCms4c+5RWsEXtpN
hSdnotzhP636qhEOnoE7g7YxhwCKJZWgF6D5JhqHD3NQFncuidgVcEoLVaOWGPQMUng5Uge5/VDW
b6qGnBLRvc43HmVP2TiGjwHFlN+mgNwirUJMU/XkSjX6cjumeQeQ2xXyXjOnel8Q6HFdT2V1jkxy
NEBm8L4cckv5BFt73aIrE86XjAkJUrMm81OOiqzwMDyS7q0qa14Jw4xyF05mL+0ybgW1L8O0+II+
GRPOIasAkrCR76gNGkltt+lsOA8RsHTljYMuX1SKjZqzHqwo35RQFV/VttJ+f//ijgZ83AF5NAwx
l4+Qbv9wQ9IcGv1o/pLN9vGt0gXjXZ2I6d2aHIYjc3xu3zmx/LkefgLoeKFNrasDNGOjU/dB7spq
H+ibiXB1Vx9MjFGMPBFn2rMjb3lMWelOF/SYCheN8qpn0mMdbDuVChe5XLC1W9FdhV0svXY49Vwh
zcWXMkU9SuRlYXnTYhozyBFOEp3SIAstbGX3/dM+GlV8ATUcyKwahm/r1jS3u0F1Uqwx48XTqQb2
30mRqp25yqnb5qs3gZ9MUC5m4ocvlUiJNM17hInl1NjXWMSHL5NaZy5ipmiPkN3wgjTXb0uMwO4n
PQefTvrx2hglohjzsXn//qaXJXS4y3PDCOEomJj3H8VxdXM8DBiPIRnBFnczdAPT8rFSt6Kpu4ta
aM5fOXQoUr6/6olHfXDVVZWGjCMNcBDh+3PgnEDClb0hGutzj1o7dXMULvhDY4hOIMnho26zFN4p
BiluJ7TXJh/DH4lRRz7EKN0NnDhh242ttxiV4ZNop9Sf9JK4Qwo21tikvNhRoJzh/p66cUphhE2c
qayy1bBIavpaKTSiaVMFfktoSsaFgR/8mQ3/uHOE84vs1KG+pH9Ekn9445Y+R2rUO3AfaBJ/iNwW
j5GqDK/YSod/xmBS39VKbTO/zPNip+YzclpcVzgfKNEI0tbS7DGpYSdvsmFS3hq9tSxK4jg+p5E8
8Ti+Dj/I/guWsgbwo459qLB4QSFYGlZUTnZlprWx/361ndjWGF1jf4ytt8rfLN/Af051dDkT7SA0
iMnGqWju48mfswTWt+ko3veXOnVDlI/0OTp6OVRsh5eyS2eGwcEeMllhfF1MGcxFvEDnp+8vcyyx
pYX7ApQZmFMlrondpIVXhaPjmTMSzPEErUwhVULF2vkZqsrQb5NelLYb99EA7a+rR1zZSqvyM1PE
kid1VR3j/ZcvvkkEYlWbGnFH7gUVGTD//qVr0P0Qw0M71o5UpUQ/4IjWopgqCdf0wSicK5xfzqVb
nXjDjDkZ/qIZQJ61ZpiXUanabcwwM1HCAnc1WfiapOc1xNz53Cd86tljn8y8g8gD5r1rhKkxMNSJ
shzGRDXQDSwtS94oxV2RM+/NSgXXvVmbPbsorRtVI7IwLQvJDULduZvrUPI6uaf6bZz2YYT7daZs
P/Xr0P+xl0P10Zh6rk5VpZqcCPFcgc9mE3SbGarppzqH5gelumLfTNRl5j7Bc+C2SjS99Nus6B9N
zQ5wYODTCDBIknOxsa0R81sNcX6xQbOunCMlnPhQbBVWFp6NQChwPg4/lDLEM2thL7nMKZp9p6Kb
nbWz6P2JA4AKD9byst1CA1/WzX++fL0E4ivGrnELucG7MedrGJ1AeCppfIABcexZWGXdJqWIbkt8
aDFvduboHRvat1mRNA/yUXVub1723tWJS5Cjiop7WTs014e/CQvSBj4raHFfWsNDpbdo3OU6/YtB
8rzVh6m7gC3iS0n+2dJO+/roVLuBIZl/ZgtZ6ozD3wF0pVOGWMyt+TGrMwLTzaLGG5aMi7ioH8su
KXd1kCQ7p1frfYt3/YdeZfKmt5PoNekJlRbl8Ce11Qd1wP8GhTQGzwr5expOotvSRt820pD5rT6q
fjen4Zmd9bhQAXbGdgYFLYwv3Vita3xkHaMqeIuSBBO2ZXu7wazUucq0kegh5HY7KRvsM+DO8SqF
9MGH8fWMmCatCohhCBd34a5m/CG3N1Np6LewdPRzlfBxnQ+gpyIOZiakqxTfh0uiDePeTnuBg1Lg
ZB9Vq6mPJfynH3Y16Ld4J+JPgaea88s0I+xamamoilsYWElh8BJkr2bURh8CJf5tjVETZF3Sw1Nc
KKltvl8zJ34nbQjtFJQ7oLz1OyizTkitXNVUL0pwkSEP20pRrr0MhdB+Qlg/F2lzoo4hCQOhLwwq
oopAPA8fDP6uWUypTJNc5RnB0D00a04UAvsyRZ9/2GoTwswx1fyj0pPpnogTa95aRq+VPjPY1Be1
xv9QUuYkPsnu1WUTJOmnrRgUA98/muMTaDncYHPSasqc/auqfsFayCll4qygXGC6Gka3YcvgokuZ
zf/7pUiBY3qLzIlubfVQeiPuklhjMNPjDeRjQ0iagZ30m8kcz0FoJ/YI9k2kQoCbvABzVc6owpxG
vQSBaDs9g2U5q4/MDeyPWVPDS8mRJ9x0cZOmlEoy6UfFKzyzS514rNDWqNqWcsrkRxwugNCJM8wD
ZQwVlKb2Q9E7XqEX6cbR+/BMlXjsYGVhJ8GFcO2gVMQR4PBadpFA19GXawVpYbsV/OvPokFBuMG+
vG036ahJuYt79Oxs6YyNwbfYhuaLKjOxppck7CQ31JnEuZq1I+ETC0bmmrkdhS4Oc426DwkOxLY6
7GrfCdU68CRnCH5WJlbUmx4iPeHrAR3CmZV5YuMEAAYWh5CLQHgtGoqlnOTJMECClU3ju/4/zJ3Z
btzYlm1/5SDfmZd9A1SeB5LRKyRFqLGsF0K2ZPZ9z6+vQTurKiOkq7iup1s4QMFIyxQ3yb1XM9eY
o5hvzLSHPAny+IBeBG27NMR3n7+jH2ycePEg3yRKpWN27uVg+hTtkom1RIThLQoKjbYS9eKFbOqD
YOcn7mDWwzFmht/H6SMbpLaPa8niMrC27SqF/G+LAQRIAfrAZIf0XjfkmdrGUotyW4garRUrChdw
1VXESbA80O+JdtNVxkrvYr+8tLO/f39VcdZnSbxbVFTOPyAjmGuoCeM7pZiaHcRj3UJZWWjojmQJ
7XUU9Mj7gzTTRcwiFGM5+kYvAbAsma7VZc/w7axOjGfo+GAjugAJUCDGj58/rPfbuoqGjRYUnQgs
4c77jGai0p8qRGaMcDV41pOAMQnIJu6oA3G1m0QPVp9f8H3TkMSU/0ExYSOjDTL/Rv+Iy2Jme7pG
wCg0zUtlAQhIB/IddU49KvFXNlBsOwuvMhdSpJZbLRn6ZVXjcNgNin9sxVrf0XL+fXUbPUxm9jVq
MjrNqvPvX5nMIPJbWbArmiEYpNSm8T0uguirxxf/Nn9e5oLpqjBbhmqeaqg6xPKO4lSaLz3PxIqA
o4wedlhL3hcFkSr0Lzwcom3TCZzXn6/g+42ZNho7IiE0hRQe3+kC9mVd92IlCijqOtw6ujrpHanr
hXsGHmUQACIwdtHH7cbxAgazbEmqjOXnv8L7V1tTdLQcFJVR2VGhPP0VCmi2hNdwHGu/eDEES9pZ
rfK9H8rmdxkH2BbpSEc5VFGEoUw9vZAQUIjgZeJCVe85khRHdErpQHx+O+93LHZ90hEVSRXd0fOx
c6ERAIga5DlK7BEylA380RDo+u9ehT2RN4xBwnkrPh+m1MZeFJtaih2jzqXlLC9cApH0LySB7++F
2oBOG4plmfsLZytWkg7PtHY8VuMs21H8K10T84DF5/fywe5LT5CQdY4OiMzNs+igsdpJkUqP4do+
tvZhMfRvPkVl5pcAv/TtqH3BTSiyGbDF9reF3pZIbecCLSWezqoJqHDk7RKfMhMsN+PCcf7+9SRJ
kNBJkzSQAJ77a7EhS56XJEySquWrFycyNLJaOUZm3DxfWIf3Gd1c4eB0pV2n8VWefYwKlEQ2i1iw
cbZqllI1SbEdSXK9bbWpWjQRHUUaLZri6OIgu54e1PdtXfmPoI/l38ZJgE0gr6MExb1z6J89kyij
KtDT7uFgQ7igitOw0WU/vhCCvqd0cL/E5GyTvD2M+Jzdsi+0oxeX+HhlchU/WJz3dmjSX4FYjApF
FSMKD1Dm46ZrXxUSRxe+Tfft83V//4QRN5Mz8X+MmEObO90XmElmkDFk9qwDQL0MRlJAahYtWPvy
0qp+cGDN/B2sfgm3MWo9n+LADI99Nm0Sx0Ty27panlBBm8KkkXZYiqD97wNN+5HkkxHa1KnUvVTO
mhjNKLPJVnF4lVEudRGui4hOjAuHwQeNa7ZGNi4kjRiOK+dj/UHf+IGnJKRCmho2DhZE+Yp52OB+
kjThOyhTGJJJizPAEDXdrZpFOPxomOnacy/it2kPc7GPb0GeBdiwfs4eCxYNSSA0cerUQ5ugSVPT
jQ68+ndPn1lByEwLZUXyQ3RSpw9f4k5E8tGMKQxR+FYkYb6jDz4tzUATf3c35VII7U0IvCrXO3/2
8EHVgm5T5li9ErhdpPgrMvLfrhyDzoWmBcURvSZsEPn0hjJPCIexB33uh0mxHojQHaMyDffzb+Zd
3EBBndITBSg+XMShZ99tmBjTAAs4dxIzGx7KOFQeAFz7j4ZSixu0y7rt62K1HoCZM80w5b//1CgC
z86SfLoiv8TpTYZeZ+WZThZFhDWXTq2M97TFSiUHBfz5nb5Le3he5iwInvv485d7einEYWkg1LjJ
yXKOK09qZ7KEmdMWuTQY8ou+evNbfVJNm2kuPEDxp+oMTtLp5WoAMlbRkQmnjIXbHP6Zq+Pruin1
3qSDOemuHEfdCrad4igmpjYMepETmYgZJAvbtZkmMNOtu+PnyyD9DCne/2Z0CZAA0HA6P53MnkPH
LLH1oDyA8UPfAkt2xLISVQQVcm85WjxgAjGkin/DL6Dnzohe/CWpqMPRtlfU19BHZbgK0Am8TI0y
7uhJt6sSSorsQASSEeKnGUeeX2gjZAFa6RPqH2tqOBySFG2xL7VHBBV6w1BKKWp3uk45wc4BGKQO
5VcMtAJprO4DD+6xo/q9isqg6SEUG1U/pluCT4SfGRuww9g3ZUfRF7BabnqcXxZZo8ahG7DW17Vg
eRGgka7etYCqYjtvwJ3YwQTcYRWU0QTPHpUqI9mdXl3TlzIjuwbn3qMbbZXA8UpZeImMsN9ZAYo9
pu1DhZfU9zHEbntDeM71JvviG56Mp101PrVGrbz6US48F2KooRNQtCC3Wzk2GLWVWuEaA1wBpILa
F1CeiY7Kq25mDLlF10D/JbYCoxyLEwQl1DORsJnEIFwNKuyjVerrwYRLSQHRzswLiAJ4wImuUMvW
c4rEHEx/oshPRZ1BSdSzZrxiHC+NbKXVvOYm8xn/cmTJVxE/j1LBUGfn9fKjWkQpNxeCbfdFHZqC
rJa4L0T0PkEHcGDfFGUl1/ZAzHKPFlhmFBp6wUOV9WnmtlaD4wh63spgaaupdL1q7mxo0gg1qrYM
yCf9WLSPExaF96loBqYTFWVDS5W3xHdN1GPQQOVpmLZTQYQNuDNLaTu0HGxYDVDDdzuwrJ3NW6Zr
OLEmtOswAsKoasgKCHvkyfLg8ovnmRszOPkaTfXA103VU7b9AXMaRcotsFSWhlEQwqz2sbXSiQTf
74gyKTDHKJiHPn8lU2uHO0tsy8cY+hdyQcRVAp5jKt7JVSxKTiPVyLRDAqgAnZXS3WZY/aLhTgdw
CJDH/bkjGmDMgt8ctAq+p8D2vd54AB8S5Y4SWOZ1MVXdlcJqSk5rUDzDpkPth8XEs8Lutpx6Hk8y
ew3wMhqj3UaxuRghBg92W5fsxZ9vBR9tURqpIkMBjPuR7p9uUaiAJtrGKuhZsTBv8iwZ7upatC5c
5X2oxE5osssTIc54yPPQkBqCnIpBxHhKnyyiflp6qoWtr3iv+drSyLRHJDhXkTkBUGL8asQY0S59
8aZKuwvVoXfxISgoXGYZXKIhSPJ4tiVLcmE2vczkj6eM3jdm8Go3y6d6V+reeCEVer+0wNWo85gg
lTh0rLMCfq+WfULYN1uXFsaqUBLvR1Ebl7xLP7iKNGc0hLzMU9LMPn2AqjVqRo1dhyPpTbzsVV+9
D8Pav5Buf7BsxCAElDQ9kIydt5ZhkmNcU8DRrbwuxlmimpYYcc1QduNC4vTB/aBsokuJ3A6K6DlW
sFLojBtYSzuayfkYh8a49ApErZ+/9u8FNzwR+qHoIeYDmoLT6bK1TNfUUYgTOYzsClefDH22M4nx
ZC5aL/MKGAlDWwI6gc1sC9HYfykVvc+dQesjvCaKst20Spt0Fz6UD+6eAJlGoE5CAf7vrP9WB2Wi
gj0H2VFl+oJBPnMRS4B0Pr/7D67C7DcyK9QvtCbOb96bhqiKYlo2lo/nBcUHAkwLx5bPr/K+FDAP
XSKc4tAEzkrR4XSNKwMPpkQ3CmJWr7+VY4xq7E5h++b7Uxx6aMFipL16wAZTYXqjKJd0ZLVrCoHW
ocZlNqe6Pr0xwhZlnJ1J9PD57/c+7GWVyVIpiFganQz59NdTI1Of2oS6g1QyWOiEM/abT5W9PgzV
wzRo4wOKPwBQBiONKe21zefX/+CboqRozqwKAlIEOafXj+WyxsGSMjDiQmWdZ1i3YkE1OGIC1eO3
L0VjnZI7FTMSpHPpsNbGetdHUuEwX4WdIfCQBXVkps8q41LJ7H0VYJ6wp5BLb2EWkJ0rLHF7TTx8
1ckmorHeBPisPEaTNT60oRasZSD/t20rxQff80Oaw7L+BR1WFF14935Shk8DXH4LBZ0ycgeLEdWz
hxvQdhK9EC2MDhss3I7eJD4Fcdt8S8yRe2Yow2jsvuwzcwfVS3lMq7hKdyKtQChwyOsfR0GT78xa
T27BnMmVg/1oCWyFzVaxu0mjLq00gXFd9amqLaapF1/jph8UXDl96vM4b6Q/TK+vZDf380CwqRrq
F97f9+8PODRaHQTwgKQ5Vk/fnybSh0LyRqAuMLBcsgvVycpIfmIW0rxwqfd501zPVZkCY9IELeTZ
tqSJhcKYDojlUVFCeVuJ8mTaRZSr16ZCS2xN/aFA0N1r5SWe+wdXngvvTKdQJKTZe3ZlvSpHoCRY
8Axy3zxmEZ4gqjTUS8UolWc5iIel6pW/3ftAfUJjU2eKnlL2O0EeNiE1bw+gV3OqaR7BwtC+QObS
9rUXToQw8aXB4Z+F5JPXdZ6DYb/nMdL5sM7btzFphQiprXDiWCrvUqCfuiMxl6ksS99slc3oK36F
m5kioNmzGPEz4yK5M6ysZTdtkuA27D0SirwQoHMl5Db3RpOqLvMQcukMFYTcjdSW5fe8zqpjwKkm
uqkWhF/xNbLgmWLWcVszqoxRY2aKHaZRQkvaIETJovDzOL4avFgXbAwTS8aa2qKq7NIUUslFBiwJ
LpmO+kMwxjpbRzgmYy9d1rBxywoMYTjF41MlVEbgFlPktevBJzyxM3ap9nd3OSDnfOq0FtHQkFnM
H8w/GkiVBnYEXhIOXlNdX1Eaa5kxwGJYZbzA/XxDnY+u0+eFeHSO6ZjX4es775/6DEmZYti1lLCN
ZB/LDLvNrK0Ka0+/Wc+aKeYeDPnay2PIfp9f+93pTZkEEi60UYZY6U2cnRtMagloQyagJ/RFtsB5
S4cfUH6dTv/nxL2p/vd/8OfveYGUzw+asz/++6Z4y+6a6u2t2b8U/zH/6H//1dMf/Pc+/I7DZv6j
Of9bJz/Ev//39d2X5uXkD+TkkL4O7Vs1Ht/qNml+XsB/y+e/+f/6H//19vNfuR+Lt7/+wM4ha+Z/
zQ/z7I+//9Pm9a8/mHf4x4LP//7f//H6JeXn7sK3qnr519VbPtO7fv2L//1jby9189cfgiT+SaGD
mubMlqWXMnO8+rdf/0n5k81jdvhBykWRcM6oMpLv4K8/rD+JoOfi+Cw4ZYSK97POMVf56w/9T9Qs
M52f5gSFPg7OP/7r/m9/vXa/Hg3r8fef/5W16W0eZk391x+nBwPFb5RbAAho98w7pmme5XTV2GSp
N5kb5n+klzFV89nll6NPUoP8Qgxz+i7+vBQVf5yBJAPoP6Xd00+ulqSoLMthU2lUFXoiTdCSF+to
H1+EniZnGFrO8wIh9Y4SC+thU0j65GpyCEgnKi+xaT9YNNJBKscKxxxopLNFG1rFnMqUXcsym1dd
S8R1Liv9gUaRd2F+7vx2mGzAhUuawyTCI6bLTtdMZ48KgCNuIoSrmEX6CTRzTHl+j7bGJX5ehpkC
ogSS0PN+X6P3FlZrxSb0GuW+DSpcbsWsWf/j0/jgVZtX5X/2wfkiCHgp2s6TtdzLeRmcse+WArW6
1tJ+XLV9o3S2UtNqwG1REjfQ/Mrfqrv/uiApG+p1kB6kFWebn1zja9QaylrH7gpu0Cgyao4m4Pfv
ik+bgxjG8Kw1O31CRpP3QZ0q6y5UKRVrjCmKvdrbqiCGrlnhsf6/uBzIfhMkMfCDcxxGknmaOHrS
OqZOv8frXGLYpKAYyUTnUtfj7Pj55ebN6fyh0QHllKSExjX1s5hq0mtAskO2TsY+e85LMfxWtJMf
OSCyIXbOgkpc31Izvh30Tvdd2QOUYwsoZh9E3/Qnd1Q1fIj9LDG+Fqk06i5WndTUhzHwbsNSxeMp
GIGPYrOJZrgg0V63WMV2L3ESasKhGmSZa9d41l54bOef8Cz30TQG2mZQHF/xWU7fQGtVQyZUsAbT
VobVV/sU0eh6VLzwQh/h/WtP3RHXEfYjNqV3UhVPNysxwT078xtxISg+kr5q7N7mMp3TNVNxKZX+
6M64zFwXoIH9rpeXlKNUFwSAOAjVLmPi4wo4fL9OxCG+//zleP9ucGfoEJA9yDNp6GxzGqI60tGi
rfUJji2FZPi54BYuBGofXGTexjkBOTY4FM4eVBtn+ohPzFrBb3ulGjjrhn0qLT+/kw/WjDG5ORr8
qbE635qgBglSa6TrrqFsFQ8F1vK+39sRneDfKo7NexI3giSYgTWRruC5nktDeKIIDGhGZhVeRVIj
IC7NmKvoA+W3pMe/rkSqN/tC8KKz655uTOUowuwF/zTKgmr7KUSB0AjaC2f6RwtHcIvAhnIBpYn5
6f0jjA61uBRB0a7JjTO713RmjBuJcyRr1dvPH9FH7wFlIXY8wPkzSfz0Skx+j6U3JmvBCsdV3iuh
W6nppUb4aQb5a82IyGbBP+VE9RwDpIsTyO4mWueG9aIVybgvjLbY96msHzO5G1+lYigu1DA/vKQ6
96J1NIhoHU/vKxB9Te7HaB1PGIZHfpAtxV5K13o1ZmtAv0WBMJR26+eL+YtidnoYE5AqJD9IotB2
niMVDAOQg1olqxoYlrnoADl+r/MQ3HDNx9YzQQhsjbZOI9tWWzRfFTy5v1mYa81dqrymJERYeV3k
WX8z9vE02p6eV1t90Ksn6tzMY5lsQSKO6wWZZq/W3hLAMvXSIK7p1sUVxCmnLPCBPdSBrF5rsVG1
t1GXd+FSSrK4PuphBqedbt88wz/hampbnpw2EN0xl37RIikTjzK20qMT8tKojl7K3o1cSVh7alZZ
bz0Ix9qi8oT8XsA/oVh2ci2mbhj3axpmtBxD3cNJDzmVD6+0b9RVXbIkjiGl/VaRJ6O0JbNN/UWd
et1CsuIh3GAEal7TnPG+6jQE8IeSOnkDe9v7Uapara6w6R2fkhYMgBslsdnxS0X+m5BFGQCCVvTt
FPpuvPR9qYvdMBDHKzNvckwEDa9LHHwAWt310wEetlVA16HBgzOjAwey5rEYwMocvxzZykumKXqX
8rOG35hq4HQSGTrs3tzU+mDhGZP61Imw4zEx7tIfQT3G1xWbWkIfo/HuypIRHkQCXrEcqQYxqg4g
7lX1O7ihSa13X0VAstOCOYNhTwNNjezMysZXYSwqyfbSmvpbG6RY6YpRUu6aURJjljEHdueVWaOv
/bGlu5ZbDZXYTNCCxJ0gERxbVW+/Wn3cfPP4zGo3V+kg2iUNrvtoNPIjnbA+AAUfEUqvRwLS0G3k
XoIJVIaaedUZURitR4Rhh0nNc2UPPlxY6IEk5SucRKmCTqDnVlVR3utCnnhrc+Tko3lYiMtS6/Xe
Lrq6XQXeAEGp5Is7MljkVxTmMmXboGJ5HGkiPCdACfbMZftfSACGeKEKUVwvCPa10cYRIL339UZQ
mLEvjacU5kvrGpzrodOODUlNYVRCupThpYq8lk39bfTg17hDwJioq0R6+EKYpr3WTTji/+754+So
NErSXZTGfOjYANaUG/sh+eEXNZtbnSSy4UZNGrzgZ5tLm67QvPChEGpWe9L00bT7pqF9rSZVdKf1
qdI4AmklUvNGwQMPGAhT177YZyL9SV8Y7VITp71vyAnG5OlImuRn5eC2FGEH11IrYUVUNE+YdYHw
qBipL8FbAIbu5EOZ0CGtmhGFjOAVzwyHMvAXiu24CtjZ6kXAsGoyg25E6TB5kiCi09OrL7pU5vla
H/Jq5v8n5mOCF1RhZ8E4qUtLndpggW6aEmorDoWrUD6l7e6LKj0d0Y8bN0CV9FCA/0jtxpJqEPRG
qw4LIC3p93gYw7sknDTcWno+9+vCAKxKdTNVfyRjjsp/qjPsZNH1zNbxnlbmLrNt3DuietwHOiVm
Q6Hz7n1nrNHXIV7jF2vT4kiSZaHXMqPTchKlqDGCDneFXB6+R6bSAFoIjW5yqlGGx4NDZ8UAZKAl
/SPm5GBs3CJF06U4SddE3pU3KkZLizmQ6UUDGwv2ulw3/4sKzP+1rnJSi/m0TvP/YQWG7+wfZ9u7
CsymTl7qf+1fqjp4SZJ/1mB+/uCvGgx00z//lvoxeTSrnv+rBENW/acFLJpiNUVAOO/kN39XYCT1
T9KdOeee3R2RVRHe/l2CUf9kiAxUH3U1Ss3UnPXfKcGcJgjzsI9EhYdaAQ0mOt7nZWtO+yTtxTA9
VkglaDBJ9oR1VscbbTPSbq7+sTwfZOFzUP4/B/+vqzFKgNnbrFEngD+NN/TIZ38RivRohHW8TA+I
h2966GiQnPa5gjUGM2bhhcz/g2vSbaZGzhIj2D+f1WR+JJBbhoWP3WjcDGBh1kMzrAADLWAfGyu+
+V1oXepjfbCss9sqoa9ILPduWTu9s9pcSpKjPGkTkb25aQbrSyOYuyTUL6WTNOHO15UZElLJOX9g
XSnzna2roWABnIj6ETJUtzQ1lwjVjF9FnLkHkEbRa6hrdpY9tf6dFN1E7bXZYGC8puI7V1vInBtn
kl6sCbSj2wavpv9q5g9DiT/7rdhtmu6Hom7MaNE2OEksk+herW/0YJeYTqktSLqMwKnSlVl/nRoK
5n5hD5Uj37fVpg5c9So65PRPldcxv1e7uyC7ToKbyfiqC6upID1cedpRQVYkH0T1aCInqbE5L2XZ
7osDlsGrOHBbY420SF4D+3IF03CUo+ltlJWxVWCzzAQT48Z6nF70gF4BEMNkG35Vv8Tf5i6FcDtp
3wF37UO9cHCqKPNbtOSOmr6Z4tfRvNPMlxKt1ti1OBMc5PJbGcXMikZ2Ib913jPEGSIQ22+XtbLB
LQmRdGIr5ZM3HbwMRBDxcmRrLZiPSnOE8cmIEltSvgjhrhq2uj7ZyVTYDBeIxZazoL7FY0f2bAiO
+U+/3yXvAv5ZVbxTPdTHX/Gv19UVZ2CIweOlIb+zhidfH28JsjbyJZTV73sBxIMMHPaWfuxDhhIp
TM16t5GjUWSKB3MPJHV1qFxl9BHRmpX3eaNeSqjffRd8DMztzoIBnInI2k5fVHqZTRyPunpszBcC
/MDBAnly9KK3bFoJsvv5dvPR1X4JFNCk8hGepe8a5BvkfJV+TFrrwQuKgMO0ZUKui66GKmguXO3d
RkOnZVZY/0p5EVqf3hvqqU5olSG5HwCV2MpQumpjPBiFt2n6dKdbITYe2aX+8RkyjofKVeGjonRh
phLZ0pwk/yMJJsjLRDU24vtq1L42xjpIO/MBrZuIpD0umUGqJ7sK9AGQUb/+Cbxqi+A+TLuDTt5s
162pbNImzhdD2Ln6EF2o4f3U5J5s+ehjcN/82WenBaSdPfFQ1pCYyb51lxV7o13xtNGQNuZak11L
caQQlf96jNfSctiIPR5rbmfYQbEQ3mAWjpYttnaHRdVds44EB6bRvtpJ23KjbY0ViV9buQHikL3e
co8Of5F+Hz9H9lF2tkRL3VaANW3BDdk0+0rRFl6FK/h9a62w9ev6m38XbOVd9Zxs/WWwwhJ0ITPs
IZAU2VLkekft6+cv5BnLiqf1czWMmdBDeYwxl9On5RcIAcYytu7Mh350lO8+A+yI6/kEwJOBdfmB
x9ZDgk7xNtmxEIzEeqJbVEumK2E8VY9UeIXSKe+oC+yit/wb92EUuIvZn/+ePyVf75/a//yec+Hg
H29VRdjeT11g3UWb4gphUW86waZa5rt8LVDcs8sfEmv7FF8jkDt0T9JNdjVu2wU9V+86llfEt94+
2Fhr33Pko7JRkOWGyzBfW+0iT1wBdBpdVrwZ4qtIxdTqoQncTEHmgHiTmVyHEwzzr3gR9LaxNnbe
pr+VDsNxFOwGp8mUv+gOmh0GbgkwVIfMeaMOu0lb1t7eym9H70XMvzbNMSsdBSepp+Qaft9SXRer
6FDs8xuZnOIO+4qVsLywbnNF+nzdmPJSRBiOYBvmiO6f6xZLMrXdoMPZ7lHcSjfSZrrBcO46vcac
Zy18UR9rOz0g16qw4UJzDEq2IU9wOmspSE7UOP1zOixmyxuMfmlW9bdVtcJjIJOcqnb4uaRatebC
CJeThih4kRWMRjlh6yK6NTUHNRgzBaW6kAKnvop2Wuxmz5w7P0f/tmXBR7dMnss7YdtuzC/Rs/5F
2nfX6VK45eBRSjs6YLCZktexedzBkdTUO6vbBPh+o3KkCqqCrlsK0aqfoKQuknghNriT2dEF6eNP
zsz7VdSZOmUtcWc6a2uMETFOyml25+29ffjYbpVN8OA5hZtcUacSh4UAJiBfBgwoM9eQ2ule37TL
ZJftwlXpWod8MyzkpbpksFn+MjZ2sr8EpaPbefak5+I2sAO2NLovKPPO9t1CJSudvHI8JOYqTFc5
jlWWbVZLZGS2T7qqDLsYfW1tLcBG+v62CDeJcdC7Q5RtRGur97u6+KpaDzDi6xoP0702OiL2f946
Cp3ye2EufajF+bb5Md4EDFtXtnLIMMoQbVmy1de4tK0X/7b4IeuLNn/wxyezupGGBf8d3mUCpDug
MAINdqEZTt+DtltWOV7Dd1jG1aU79ts8ulZm/qPrhaskWIb+ujEyYpvAgWxiW8pNkm878cEAlDhG
11O8L8oV5M55N65vwsiwp+y6Uak+GBhIZA+6cm1ZLh9m177xy5fNyhAX0dGs7fZbLdmKfhe3u0he
5vEBZp0+fhuJFfVsnVGOafGZKA3cvlriECYcEpVb5JdR8Q80KyLByPFSW2CPVDSgUE4WxBSApnXD
rLTm6qg0+kCyKwOXu6MR3HbtvjbDZWc+hsa9nA12GrFa/YUy5nlwQWeKtH7+1BVGNUz17FP3UvgC
0OHFY6aCqsdqb+Ppo7IoPbl2qNBcODneXQ3ZH2362TmFpjl6tdONRUwjVc/DuDr6pvlaV4RuCvxd
WyxxeEBDdqFtdIZ3ZfiEQeq5XS7P6SH9grPSehOKek3Z3b+LdDhErVRObphl3xVdneP8LUpzikzG
Jus65Qo4oxv3vgs2oqJ4aGyrHHfGzzfWD34hVLAolPmlkHYhaDm9f6GP1FAMBvEomd6Xinm1JYGj
HRj6lY+61Q58b9UoHKpCerBihs1L46DhvEg2Ih6MUU1+M5GlqUFYg30KURd2D+fCVPamwU8Rlx29
ql9RSHICtW8gJ5RLa9YZTWnu2Szxpem0047H/FggboJ0oRtF9RxZ8OkqDKHSGNT9xGMbFhg9x7Xo
dJJfw23nzft8xc+jWVpqBClEKTM9l47v2etNt18N/Dxtj03ZCDYYhGYwamqPQUBm+axQUHRjSb1w
fhIqn2+rUAboVvKSs6qIAc5ePHSWhVIVhXyM4y0MsBQEvfpqJYoT59cTJkDRurWuDf8lS2ngd5Yd
TWwK4rUp7jUrtov8q1beq83RKx4z8XYYdtlwNxaPY/0NvwsqGndBctU330J9pzZXRMtxtosnyrXr
rNyPwDAEW1IXkUItWKmRQqbOU2rgbNw50cYo15hgsfmR4Zk3jMaG0xo/yqE4GCFf/W3W4h+zxnxc
xG22VIXrclqr4z4WfuTkHJOsObUc2p6wNDh61ScdFoB1NPLH0iATwv5jF5s3gr+Ule9J/qiNi3y4
rn2319eccZ1xSMSNpe2q1JWyHxaG61V9pVs3psFNp66QrBB52R2eV6M9CQtL+GJGD/J0LQdHMmxQ
6x73FLKKwlZW37x2pWG/l19nyiEs7xPSW8abImkFwZYhlk3EWuHlKlauIVyFTUtNEbc003MVDYzQ
sv0e5AKI6hdJYk215zoIEWjbhb6iEh7g2lcfspFkZ12FTq5tCpNJnQ35s27cd+19wF8NY92plLt6
dAbzsbWWkrKg8E6NIvRInOe9ui4WSrTrtQuqjHenNmEZ/Si4nQrTFXxPpx9QGWa9b2ieegxCHyQM
viFwvM3GznKlsEdNqJxQKozfjaZhI2l8s8D7UBnPQx2nVw0m1OtDJirHSX/NOnhrTI9PC7GcwbK7
uPxRC9cifKCBw9Q/KM3WV7ZehlHzXi0fm3TJhlIPXwVzmRj7dNjLKY67oh1rB8akSu0wSs+e76gg
waylTtBYbRldAaFU4VIZ3dZqRPWflR23Zb6EQNNtZeMqswEfEdVNt57HLNfB6toFI0C94mr+slOW
sueKglOb24nhtULc4j451G9+tkRDPJMXX7HcElk7cWsdunh/PSl21d8E0VM+4hKHfWvJxJLUXk3q
oYD/ZFTMaG59usAVljdLwOlZeKG3jVXZu61jJiAwoEkyzATqOQGDwfwCx1roU6GyjfFuBEtzlWy0
W2+ROP2PrrPzPa6R1ZNquAywAfkGeDfPjHbeQZy2A4bNy5SUdDD2RXCVqN/mP/hRaIfpo6c7eGgn
mT0VLoX5fHAsIva7Ec7pNjL2Qba/wbgIMIIIcZdB3I3K2ayMb0PXLGLlqTVZgpz/d5UPm1QqlqiP
rOTZCl/g61nUfCyHIT/6CUG4kIc1E8G3Ur03QPL7O79zM/3RGx+6tsMgprTl8cVXD0qBlXO9V6eV
oN9gA6oQB4jYzaU9G0J1M44vZntl5QyPGUcBEwuxvepcGJlecxQFana5I7TbzJRtOjC+hlDcrfRV
oKANva+1fOG136SwdyMhtrXqHkueeclG8sE2XoscA9VeJrmOyOGxM8a2Mh5sHczto3TVyvtSWcm9
rYvXanisXnqQX7c9Ri5TC/58n+gIAsobzbv2ot4Nu5VWvSL6tYI9M23rsOkcVMxXWXVba4+S761j
OoNycVM2ixctDhyt/ZYP2lXbhJtA4R/EA74YvkWSmxpvIh1knF/segqWdOayCiOscmk037GMx26E
fR01dg4FZetVq3GSFzr+0V3M2Ix6j4myN27wTS9a6npte+srOC/rzGa/aso9E66dKwwrLV61ITHz
OhpdH8/gmjAfepz9wMNcZc+P8jehWAbTKvWWouhGR+GhFV2JMculSfJSLpV+YeVM8iyqYR8HK86D
7tBcDxMp8LLjK3c5aJJVsBmjpWescAuxIeeV8XZM3OKhiXeUVZdJYk+LQeXgsRWA9O5Vkax6R/Od
jK++3oct3bClvsb3fcH+AA7Qt/Nnf2ct8+v4RbgtsZiW7O44LNpNvwbwWd+01FJxsafucgye/YyB
X1tcl3dhxG83qpxlTrgpdtEX1UZ3PR4q7EO+/Cd757HcRrpt6XfpeZ5Ob6bpABA0IEA/yRBFMb33
+fT9JatuXxGsK0YNO6IVCtU5KpXS/2bvtb5VfLPnO4OlrUubVTaEMhNRI3jKc7BgyVo+T61CPuL4
QRMQVyIp6oPDBpEsbkVdw8otLxELmQ+UulaY9a5VAtDTKezEtX4dqdJ9KxiXrZh+M2esS47fd6Or
wYlEL/gYEog041zJZ9VNHgtBPx3hZvawXuXSTYsh/rcrSi4dCAnKRDThyN3O5gili4PaTGbxmMSs
KiqtfxAj8aDCUCyq5UcnLocxsb4ZM5Fyfr02dA5oL1dNLGPn2YISH6QgJ8ksHUlWwjGA3iEXtxSi
4oWRwK8Ll/o3wQ66tC3k60TYRLyny0PGGEsVvtqZv6TYfWX4qbq1ZNFne0M6Yip2JuHZwGIxDdex
xpixn6NfvX5Yxl9S/mS0ezF7HfoDpP0yeSiG98X0TcwqxM1D1MQ4jIC/c7GK9CQEtbZEFd42ap93
IIn8Yqb16ViTV7KSSi7iZocneRpduXey2OGLGWNGXpvOQ5RdmJSVfc1Rt/KeggaRr/Jt67GZdKgX
upSuNpI/O7U3+K0XXpu3wUv5Htyn79UTSehuuaePwp+ja+TXnu4Nz+lj/io913tpJ7/MtwL/1A5A
fWLRNkXaKDYofH4W4XbBGr0cB2E7FzvFuJzG22JjKtsqfx3Sn3N+Ncl7cfCF4UpMbrpxJ7RkkdL9
iqvtoJ2S+lIsn3K3qC/5wBfZj+sLKd1b8JvCXRZvC8W30g0RMEzYBcSwweHX4Sje1c8pffznmTJ3
6RjUOyVGNoZAOyN0/Dl+/fMGgY3u15cHvwxIhrUC8nU3MneYmsysX46kJSj1dtK3SXJJ4oQ0+YFF
VrnP7+OKluMdLTgbnBovtvpi1YinvKG6K4zXvrymFm8uVyuvaLZVaTPEdhV50eJrMboxm3p5WDnt
MXsG0AeG97p1WFxTIchs/dQF3igBxffkm+A0P5ERms4o2mztFg3Kg/QeHYuHnLfhNrystpzQRX0V
+Sl/gfWSje7U2OVlcNP7hsc57oqH6of2MBAUDL5L0Jz0xHD/rjW2wQvX2JJOPJHbV3bMCW6jG2Ob
Vbb4o2hdY6vvqobu+p1+o/vVRfRSYClT7cxrd907lUAmTslunzVIurZ2pVxpnuUIXr5JNyQg+eGl
bjOZOKLfAHiw8fBToOGDShzlhVqLeKKJfyeO1Duo+ohvcPg2WLgVLD+JXV+VF+M18t+t/oY6YSDf
WH6VH5M9RGztFi6felePNl8cSIPKSxY3Tb1xvtCooUreUmxJxxKGt8q4nQck0KeoWjbadGlFxApB
JgFLZ6+TAp7Go/hcPKZX+nNPmjOP5Cq/r2ubn1CZ+Ym8Qhe2OukIkiN1dqs7ESmbpTNyuHFrtftB
2JsD0WUi1bqndr7ALWowvr8OW2NjIo9eqNp7Y7QhE2C4JbFBuh/ftF/DldzRxbCx6IGhyOlRph4V
JJCUje4QcxAMRFhtkNDK3XWaXYmmb6guf7hMHcIcol8gYora1hNnSlxzdsXeD7SLwHKbZK9Ivib5
gbKTJN8sL6LxNqXEGm71/l2NWU+dFFrEwzauN616VQaO0t6MbE0Sr+tcfrM3bLPakLbcjQx1qGGc
NMAM79JEHOla0L6jE/nNLuJrCQQd9NrpWYGSLHGtdW/zW01e1Rqy7YJ8Oea90dvGyBcexFNmpwP9
jig1Lrr0KDWXIC0ORemZWi67YB0FJxc1SrxK+s2M/aUixekwbSDNlldb8nkrr1GaqSQIRzpKT1Zh
zZ6oVXRYS9oak/nNPEWr78tQg4qZlQHGB1p5X6oRIrG0Q4oy7Di5+ba+6K+ny/FB9hLf8sYDn0aM
A1py8uiin+6q1IEiJ1EivpcP6t0Mg+JAlTwZDgmBt1TMBfYj7IT92IKg4cjxxoxs8+dyP4u2o/3I
c0fRbL0j9wcetksts+XdPsiGl3c3GeaRwTNgfnVuTzRi6TZsyzpbPKD940O/mZ/7Yaskd6F6PQ+e
wvB8mA/VXn5utuEuv+y85SLcxBvrmG4Er9vPB9VNN9RWH/lzNwzvD8WP8bK6lv2RcUm5VhW7Tq4N
XsnAbRNPW+yguZjjTZdeLd1hSq/wzvWJqx4mdHiRo9brcBgotL88wbiVmHIkRzV4Ns54EO7XsfFK
PHD64QvkjfBePNBfE5+Ud4ExMttTJ8YSGjwvi0sfhg0RY4x+UI66q7ulAy3VXy5Z3/qqzXzryv7y
3mQ2DAbhvni1CHUimAuP3v3Id2fa9S9u9DrUbJcL/Sk6wvSL78o7tkLCRXWb1XygAyiX0LberMMo
4JZ0hNHm99vXgUGLVhIcMtnu30uvuKpv4ifKJhfmdX9hbfVj8itkfh4vmsvsTvs5X8hX6SueHoZd
40BRmH8KREnfK0QPWa7as4W2gV1pyvqpLjoBbrdtsDfb69FyBT8tL7IBQ9zlNNz23SFWr0IVxLmP
IhKKNiGlscmgw/DgZsLGajcEUAr9dok3ceSPCOVmhHSO/kLBWsdGkLg56KyEt8VOH8F5rMoCwda9
uTtU/ZVM4l7vy/NRVq/SFvqv03LdxaUAJKW7EbrASbUrK36owgsyCo1v6rr/8M3SqUCEpMiygZHj
rLGCQdOwgqlbjguytBtBiYv9kEuTHQyT6tWdNv/rMWIN7wQXSO1jNfGfLWqTEvn8OArpMaCg7HSx
yYjZ1BelmL7NpqB/VyT+UgGguMOaA5uPhAOYwfLzCGkllTL0kZkeyWSs3GXOXzW56A8K0cikx/8U
kZDGM7ukqCs9C+EDgJ3CyYqCKVVnugJzR+2ppVU/C5tuiCOnsvrOt8L255+XTuePgTtPNWitrmOj
XVFjn88TYIOYdEkeH6vFKmnt9LymYIVcNjvOMsrf6eQ/QNO/72DW45kKNCkmEJwMH7uA32YOIEX5
UrVZfDSJ7ttj0ricksD0UxwvbhwvP2tiK7w5UWJvNhcaLZFp+JSGyfVE27kfwLnaXE8DXkINtrol
9JT1KuOyglL05xvzIaT/dKbSqp9ARcGswr3Rzu5Mmwt1kDbKcpJfeo4nke1rZ3fCjbrRTsHGvMi9
8pZ+aXQKL8pfyiNDPU3R+CVLHSGnXms3sa8nB7X0cxZgBaOJJ/XXgL6V2BdiP01dliSESMmUfqSY
+f/Uq9fqsLWOebIPpX0ROJguWOWRaJM0doFwU/Mt0xkWTwOAG2U7qfP7hkWET+vTGllfu3V+VcgU
b2+F4Diy3E+8uPaoCbAQmff8TwVr8StE71tUpJiSAZ4ySlDJGEisoonCcom1HPPRY8foh8bKcOKV
SO02LAI1pxq/ucUfopfzWwy3n7YOP6i2n40BKWwdyq+ZeFqq5hLzZuoqxoSWO2KirIQJ5X2p/xgK
5s8qZXWVizeqFLwn4Ed2NEUO3zzws3kdJrYCFgDsI34AEDRnaxq2wpHOJ1ucZDmW6OJkJEiOwyaI
f0pyz6r1fh6wq4zfBnuc14E/jotzm8EJELn1sbX57YsolCq3kN0Wp8ESfLLmM6pICchlfQVoxDLF
LL31/nypXz56LhWoBSs3Kgn6h0D09+WboEqgU5U6PyVlMniNsZ8VPWCTx2oeBbb/rw+2fki4zFCc
rCFVn0eYKZy0uNI07mtSP8Uk2dmpYv4qpf5+xtv2zSt1vjjjr6eIgLSB5eA6rZxJfJRaESluh+Mp
WFJKbkXLWlumZfPnS/qYLD6/uLiEqaPTGhKRxX7I2357ZolKTrlU68PJvKLoRunVnu4iDB66LcI6
yFn0OYC663hrZgetdUPRw7WqIWgtQHrsymKfREfBuqmmfaV5SbApLc3RMj/TPDl3q87rJ3esr5Xm
rmrdLHSldjMJ6NK3bep2sa8F+07yDDaK1j5UCVvymmVrBZ6l0aJ2pXe2k3StJ5ZKICxDN77L76QH
A0iK7gGFqK5Ze/Hvs4cUjXeJYtvDDR+y+hycvnNwry3Zdal4XQw88ToxfOwIbOIX8lwFZ0B6U/ug
pkNjk+y7fCsGm3TcDFfF5jsywXnXj0e5An3w5jA84KI5G39VEcRcnIn9CcCQY+nDDT0+e7HkCbdg
89Rr5U1EOf/PD/aLLnEFf+ICIiqO+tpai/r8shZGNBYZhJYTPcmEbeDkzrkReRBi0XYNreqKCqzo
fpi2hdCFXl1W37WXv172yulXQFPhQ4dYsH67v71aYkjiwahNxSkT1IcszhHWq1HgJHVRQ8CVZTcp
33ujzL658q9DAkMwekzoTpCHMGB9Pmzbz2kTD1VzmvWmxQiyEdDiaZEGmDAUvqkv/sNdJhVUISZH
xwAPWeVsSCD6ogfzUnKw0TzVorRtiyyhJfAejYcS1jezLTRaeB7TLqvKbxaC/3B0lKcKcBTk8Gxd
z2lZJfN9VMRzcxIK0aJnsbhDEV4B/KthucZX8+VYE7tMvMADnbmnP79gX28zWWIEI0BKkWF1SWfa
AVmNq3Awi+bU5vDTWijnBMowXoAkmaz223GKh/Z5mOJolMUgC6+q/vNCtgXZHImf1p6QVnRbCllj
twOhGdq9rD8ochQ5MmB1GszQ/P58nV+0oEjAuUoeMYVcVCmK/Pl9irgaQ6jogOX5jMitEe8i9NBF
f+o7YV80Cl+xTEt6AqZnW0wIwFlq01PjnW4BWZYIzPFJ7fGNUdVPLX32b07vfHnO6Wmw9ZjtaeyD
Yjib7JMqExDjhuJxrjvTCaf5PRrq1tfLqrXllO4+iwED6TqtTCxvjMwdm+g6euximWaXmqt+Z/al
l+ss9yrlKGtZ7zU5ircq+eZUv7wxyFUtFueAmWBRQyf5fCOHYhn1qdCrE+lAFQI9Oia44iQijNOf
UY2i7M935ssEumqyYV7xgkpkGchn44DV9q1UhEZ5mo1JQVKObiUL+uybb1BbV3af3szVVcrSGlIQ
nBUexeerGrUG96ScxacasVps55YMcXI6ttGyi+q4vNRV1Gr4wmgCq3W11zXOwxIy5Qpv4E1AkuKh
DKzUDxbkPZOhXQx6Ol5XWqzsU4magr48qWZOa7dJ9BsrEtANLb3kL/JPEyGvEEExDCNhx2lQLaUo
LGfTtVVrVLsJg3OyZkZtILJQ6VThQkiD8miB7UyUjgewLOqmMsT2FoeeG3TmcLsYXhbI1hFZwax1
5cGou/m6i79Znn4MDee3DBki/himJyansyfTxqpp9m2WnJYuT5wQi7gziDi5jEwqHQy78COSQXXE
NujwFJiodpUyp+kqWr/EToS3E3jKpA6PkBcd3Ia0HWSr8XHkqt+sjj4gcF/OlLPkEyP1mv3954db
y0XYW2YR48QT4o0yDsqN1JWCR1SFbM8db1QflAgKKnZFRFcECg1GseHzj/pacCtFSuGzDggCg9xf
0iXeLVZ8mRtDt0vVfhODQbhUhXDfBZK8/fPb/2Xy5V3EEoD3HF0GnI6zXbvSg3GItHFYpV3WRuHt
uKTJhnMQDbtpjaWdmVPv/vtjMlKuCw9YLYyWn+/WCtaUZHNojnLS/Vyy9lceZY9ZkO7w5jEb0gAT
xMj/8zGx0335AFn4c7BVVGetQ8vno6aKAkYu66ZjgSOzuNJVwFg9Fp2HAupr09uh9KTlVxiSuvoi
1xHvINKMbe4Km1VSfevai4m1CzH2AFMTMWfEZusqbNnaGYFBsNghUYWV/Aoxri9e8T1irNo3VP4w
AcnDzYC9MVO3WGPn/ChP1wMynyrdBvMBDooxe0XKppMd0UObEc9U3efS61iTQkWAlQZuxic+Hf0v
8FgM15uA0nqu3uvl1nwsdHcsnhRlP+K4kWzkUu1Bg0850xJD+UO/VIcO7Vire3d6F6pjSpk8r91i
2qXGlarfGM19QCFPfyQk3TPTm5ATbo4zxbPSJwiCfGYMlnPl4jkVnhl+6XzF2g4kvLHqTfmrvLTA
ZcG8jiJyQ5LRn5/c1+lgDbszoWdRf2exdjZwZuJMsJ0uM1QqChKKiSpnEF+H6GvLETf1nw/GYPwP
r8n6JRBup4FOOGesxVqei+BJRmzL/ijflrodLDdty8MTawe/qZZRMdCeDPOHVV0FPMQyOEXdU9Rf
tMqzov6S1F/TSK2rOoTVr0y4igKszp6aPgK+RvzWl/tApBlzL5n389zbavIYDrLT9RY2d92P6ZcJ
idMFtDZQVwyIR8Z0F/THMboqQS+bT72FVqp6kyFCLpCnB55Q28dwXRM88xXv86MVXMxRY2vYekZd
c+aCAjsllQnrKeZeT4EbOjsjSjp17KmhjFTnqDDjuJ0HdBI01awSY0NS2h0pcYG4QqJ5dXKSkZRf
kvYGDtUupIP1NLGrajCACSj6C8oG4VNd5hto0c5MYbvh38p4mUYs55H+gDzGFuPZFlumlZRO9/Cs
veAhGCnKN3byMKBayhzZvG2qY5K+qXSRU5l0smlnRplthXdWeBs3z6V+FJHORE+EO1v6vrbY8uIs
QvGWJ8eAkwEYbJWbvnpGR4WeeXIzBRkFb2y/ETTXRKBOSbrembK9PJRMfoTc2JblUHChodbfy+/S
aYpcWuGSisorvZSxLKiOwQlHXl/dCrcr2PFV2RPCTKE+3pSFozbeyIjQkcJktxRukLHBc0TSx2wp
uqn5Cj5bsLySPHqZv8YdRrdPvVBx6sjV+42RbLNiY7FJDi5i9Izji9VSm9zJxq6e/aTxx9WWNzco
Qy6Tj9+e5puuQY2OUa6dHsVopjH33JfPEw1d5Lhj5BoP49tiwMX1epzxgUOntpHvQNgHa+zGRdg9
heYuW16M4cfCm2niYjFZd6xNa2zZBDBUvCe0R61N2XuK6ZrTHmE8QyE/i+GyEU4pEql0x+Zski/S
DAXBZd57SXWtoxgp2td0bSxPdtruCulW5eSF6m2QbofsFEynhK5jq3m4RsyGgIeEnuF9EV0VwbUi
beRwEwFuDzdBcpn2F0l2UffrPl9Ztsgki+VGKva6RJSbn2tHgLs4+pThnriIfNeXN7MJBR2T9l2T
4hE8Sv2hRwEQPMp8HuSZEDJnmZco2nNtC14IfCLk7fpCpzNZflNxUtc5//OaYAXkyGz2RFli3fdl
GQvhAZjdcFzoBMaITLOksw146z7ghFOSZONuqfXxRu1q1W7z8LKY5NgNrCDaRCLllLqXKRCnk8WH
gHSuJnTNNgZ8/rjcETTkAb0Uu7eGO6Abd93KuVrk0ssM8rDLVRFWoNqCHzBtagACtjaAQxhapqnM
AtugRY9Wp0h2ZeQ1slkwpSxGdLjqcaYj/FzKTTqg0frz4Pp1H8rKCOvhuiG0RBFy8ecpWKi0NpEi
ITvJgTgesNa7tVK4shrAbR8kJmNyF0UzfJ36trVFMey/24Z/eSacwGoUXE2Q6zb8rPyq9dJgLJqW
ndjFqZdhdaAsMPtVp77HLRrCrut7XD5UiRtoG06RLm+4x2k+Vbzof74X69P/9HasZwLhXKYPBJDy
o1D8W9FjXLLIIp09Py2Z+BxqC3P3zNarZM270eVrzWJc//MRP5ZVXw6pk8GJll9jH3i2Ey9yJWsX
WaUG2o6da0JwcbrU+KkQsXfI1RAHRS/v9KbIEca2gReozQ0UrjuFyfCiNmekfXp+H8oN/5k5wyNW
i8HpGgIV5V/GxKSFDXr65i59yLs+nzN2A4iHCqt/xGnnC+t4CeJ0jusUPRzvxyAV0WaYRNkZCS9z
pTHuvCobFrJM2TfpyHYTKw8PHVqLkL5jX2SDr4aWtJlFsd/IvWprdVs6aR9Kfhi0uq8VpbUxjdUM
kyeoMtqu3bRSpW/nEvkVgW0/QZe3l7OUb8ZZFr+5OvXLOwCMnZotamh1xSidrUjbuSI9Q13SE1hX
5L9mezeLyfabp/5lPQOp8PeDnD31ICQpSk4DFDWtSMdjMXI/lhriCdZfVBPrnxHKAOQyarKZTpBI
az3V/U0xZZWfGGLjZ2y9pVG+mUyMQuOA9ov2kyOiaXCXZEbwitw3mDAx5dDEEfGb20oN8SdUAMkt
l6erfLeU//oVr1V1mXKWCT/1C3ivik090qJFOOodCqfSiBavFgeqBGY47qKKTYvOuqAPL7VprfOG
YYO/1tRRao3mN4/wjF5uriBIWhg6qsm1lwEt9vOQ1llqMLNNEo59nW00yIabuuMuCou6KzUZt4Jc
zf6CPE9NNWI1ZuXGijsWCRgmPJLrMxsm4rAhOuS7oW6tKJ59OSv9EBEhn7sCreLziRXVCAa5aYRj
bQGb6cKRaPF6x/ogcxnbcAEX3fNAJPAU8AzJu9mT6jE6xoxcahCm1lGE6FTm09M3r+OXXRj3iw0y
XzLPjV392d6v6Yc4mcMqPGWBWVwv7Gd1pd8EmTnulyLY6YHVuFVqknuqTqKj8qccva30PQE1XiLs
p/JSoV2qioWwDdsuZ62gvxdWNPs1VF/ggn/HDv0NmD38dcfOiLZn//d/xtb+P41X+QBV/O//Ash+
wavcQRz/Hary8cf/hqr8hyI9swjvFwIDJnLGlL+5tuJ/4KaI9Nf4QR2XmiMP+L+wKtJ/sI6tHHJy
KPhe1gnq/5Jt2ZVThOMHxieakv8KqyLr61f33y8/KmEQj6t3jnGC/qJyTrKvxAUEe/JOr1XVN8WY
CZdGUlB87ftSb53GsJrlB9aI+Vopcku6jNopwaYQW9E1eZv5uxHJU4p7XQ8OULmCh4S+4ks0ptU9
rN1I9GS5X8VFGqsX2qaiXHi6NXQ/SkGuFVsYBZ19jhxhF7CkmpE91Yb+puqEAFaiFXWGQ4sffWCg
quVBIcmh38p1I1Ye2AflWRpbdf5ZBHMjPcLEYjXYtIMVbTBDRNMVqWvxzoJKxSovkfT6vpCq0god
IZT0e4WdWOpVEmYVdU5XN2jGStAbjA4cmVOUFU4fY6yoBxrA5vudPksDruzawp866YWUHFu1alQG
iymC3y2o+qUYhvlVWCVpw2QAksJNh9mkch+1zauQTCj8Tb1LKJ6kZXpDxrmyGVsjjg+DpCaEF8Mr
JZDe6iYlX/wxbob5pulbNLIEauqN09ULnhhIUOgMMeZrweUcV8gA1Nro7zJCUVCLyoVp+Us9s3G0
5TIf2rcyyIXQkQS9utfaSbuOiynusZ9HsY4QjXjp/pZAXemNhL9gYJkyFu9qV4SIbYyptZNGHVHb
VGbm1Go6UuIYJI0lTx6+qUFgzXSftTb1rEFFzizmmWT6ADt7YgCKpDmZbEq1DSzHYXYb8onZDMZM
ro4gWwuW+0BbxM2cICLulhyAWThUaQf6IBUyR4MW8d4HsMbJrOx4C5o5CxpHJwqB1Xpiwesq66V+
awezjTYjHR22d12y6kDFCM3hIpIFaLd1a90zsOdUZ+ZYQCSWz4u9wPaBIFfVwVObVQOckyxRf+DY
ga5D/tGGL5JkrCLo01M9rM6GNlXhv41KtsZnaEZ2TRqr+Ciz8MMTlQ0thQUmJ0LildG4Z4QeU2ec
DbklXcuIYCfAMnnTa70dXHmR58VtUTZVbN+bMPM6vdKvl7iOfy3xmljYFnF5K9PXU7yyXUqyFcJx
H0YRM2AAWDB3FcAxgLzqrHiaNLl7TcJUxaQV4SqRB2JqdvNiJa/kXEWHOS3oD8bGCJCiTlfzqRwJ
goywQ2eTaQw9taukUmOUcJEe7shljpmExSLBzhYD3iPSoVkEFLKFcCMXmoqPYUrGea10j7tkkQc/
C5uotIkhiqjjCdM02hXBI7Q8OtqgXd+uWLpOz14US0ifha4rYd7EKVpZBariazYriF8oRgMCFEtS
0GYjN0DSlTLVXSukreGYsWzRcZYSTrUTZP2kIOwRHX2putdmMa3aM9QhoXRvYZSxpoGOJNdgaBvi
2NgWzugpWicIOiqBU9cJ910d1ALCyDj4laHhrP1ZgTVzuSyimlGoWUv4VjHlt0svRFdqBvvfTZYs
+TVFanofZfQKCEwmzNvuSKM4hnNLVbStZn2zJDJwwgGG7Y++j+oX3phJxPeamuW2YESxuOSgujBa
aAFYcUL9XrYSJM9LaU66o2qFLuN2KYS9OgTarzEeFewE4aBfooRAMqoSei8TeRwVIYt4/EIA8WEq
wxMa8MPpVqNumNizARdECm8hzq1V5YyG7q/64v+f4f8XWUy/rc6+zvA/iuVHEf/4PMvzn/w1y6vi
f+jIQyaFT7pGRWvs1v+a5WXrPwpSP5oGVNN1AhlZoP89xwsiuLVVUmChAER4CFScv/DvWV6QpP/g
riHYa9XdrV5B89/Q0862TwSjQ3Bec+kl5vg1S/bzCpeBVw47IUuoUU4pX5eFxTKuiyn8Zil9VoDm
OMhr6FXQUEY7hAbm83GAsC/mpKG87w3KwMgSmgdxipsHdVnKR3q438mHvl6XAfFCRuVER5ki9NmW
IpUbq6xL0FZWM7Z+EyIAXGhI/js16sdV4flC/rAifMHZfb6qqFWsnAUc6u1ZkG+1ti56dvJxdJOa
S1TZ5spM/e3t+nsl/T8HDqxKVBovK1SPF4b49vOY0lRWW7NuIKIkasvgmsXxBOQRtIAdJ+H0zb73
bPvz5WBnN7EW52WcFZ5XLZnztMnkUrlPQwU0O+Ww+psd6Zcn9sGaF4megeOn8a6c3csOZn6vDSwZ
q1q4TSqjcEM6rd8c5R8uiUU4bjiwtpQMzjUkUj7rnRz1Ke6HOdmTv9ptGqIMKaXK3zU0/+mCIKRD
qUYNqrHi+XxBSPKUnl1iaoPxxWfFxTh81OM3H9Y/HYWEA/RktPp51c8+4CzvtYzcHszSFeajtGdJ
JpGn842D8EN48d+bgY/3jt4+exETbCNlv7OnIwtMwaKY4tUII5ygTTvpmclNrKJuk7M0pyq7dEN7
VQ1a/SNsiHGj8FzU0maqKyRu+ZI3zZ088bU7RWvVhR9MfWDa8VBkV3MhIU2VuqBn21yacOW6qdO1
jRr3RbsNDLEU8GZL4TvcOyVwO4WutaMNifVDzwzSKZZCwflXaHl7tBKxrncogonBLvrSeA7Z4/R/
TXZsRP859GO91vN7seImebToVKhbfH6wjANhGwkqRbs5NaH4z7poW2irbtdg0KM+oE3JOnQD7SRq
va0JsfWv2OQfD0NZYZsAGlWqXucn0LUD4sIR9uEkCqYtjwAHRFLHnX891ChIncS1YUjt43xwC5dF
GJAHpXZf9zMyP1nbs34bXLFO9Z9/PtSX2YHBjHKqhFBhjXNRzwaaRNe6WIN1bKtpU7wZ08CCv9AU
lCt6o8SnQgtk7RuBzD98N6uUBMvqCmOB0fT5IQrVFJfx2hYjV4VLVKfBj2Nz/maCOD+KLK756Ghx
EPUjLj1XB8dK0cSKhA+kqQT0Cb0WtxOYn5FO0Z/v4NcD0dhlPlinIiRipNp80v81qd6yHU1ygu/1
6EJaUI0aajud/v1R/louUH7i1Vuf428Fd5IsIAcLyMBNa1LsvscqopjslP71UWTqHjwYjkLB+mxI
y0eJrSbEUxsscb4vS3LBliETDn8+yvqAf/+KsS5g+Vrp7RBp+OXsjiVW3NdhjOXFapfqNpZyICS9
PL9J+Zvck8FbRN+1bpCmnx+TFRtBRUxy62GB6X6+f8Wkh9qot7U95g3mkVYsKGGQqiv0nllJcbEz
ewsJwTAEKPyDOiexllmeZD1NrjcYXii+g4mWs23ExNV7A7sY0631EJ9S0tR97sWqgjOxHRMoBE2f
z6+tJWHwkXK5yQHQNOn7QlSq6g5618i0L9SG3BNlSXCNKF3buLpYhNmFlqoRNOmKHGpUfouJKjiR
2etlSwF7cjHUzpkVZTxp1qS+hC0PyO/nCFViFgZsqidLGbeNXOhwJrompwckNEFDSEPd/pqlalxz
3WR9BpMwgseaK0PJHEsasD2zU0wpQAYSO6AqyKKnzKx1YOpWlSSOatZVCYNAanqvNSN0WkkkEbg0
y2NI/7lBAHSx9CGJ2lnBDPaSTdKK3h5Mmnb5MCHF1WH/+H0cNOKVuajGq1pRLbq3xN407KQj0BVV
RFkYZek0UpGomRsWer9cAI+gD19r7EUfUT/qEWc4MeYaSxFXDjByrdpERU3JPMym8W5hIsrRUukj
CA9Q80Fmt4AqWwzepim4QdWIqFatYTKovioR/LeqUH4qvARwBc1Bf+2iPBofhDIPfhjlsHTscPm0
MXKY89HKdOFtQq1GRnGe1+BoEhXaBkz4O5AEcux0bW3mW9Sq4yk0tSHcVcmqxqOSlC9eI1i1cF+T
PY/mW4ilp05voxfY9GLpVJZcPddhQb2HkokBuQfjE7x9VU6ryKlp4SCwlfMRnAJIXhOXSpStUtC6
r6GVDPOQkP4mDC9dMYjVi5HmneoJgxrgxc3YGGz6paJNKOhQmey6HRTBF9pQBuPSLpBMhGRM5I0a
1QORCaJgvAil1OI70xPatlMU8p6j91SOGRndNCFwO3VvaizI856EAUXYmVoNPqgWs3BluItd5qd1
CnGgMKXkkf6hJP5ssiDrgPqULSk5NSGnjsw+XgJYNxtPVBUCij9DlZxyYY6VXTFX3NjCyuphl89B
quJxGELR18SRRFUibFdsYBtXxruei8SD2K2iJj9bI5uEa6pD0OXkuFRiDPx1l1zWPe0yR8UqUr22
QpsnUIabfsEHPhA0vtX44qu3Wqxi4Cvh2Oju3BPTTUdNQs1AbyQqvKDIBZQg+iwDO0Fi3UOvynQM
5r3aYDype/KV6//D3pk1x6lkXfS/9Ds3gAQSXosapdJkWbLkF0LywDwlc/76b+Hbgy37s6Pf++VG
R/S9ooqCzDzn7L32UrYPlh3jonSLpqwuaX34EVgdLeOdiy4VU88Yc/qtnSaFOUgF1V0laUqA/A5w
xBST4yBKBC/bjnLWmMM6pdFFcu9YzMsupTdZbbnTkK0Y6ZYZ3BVJHyXudf1xGWP7VGZyHm5ZcpJu
b4/KShZQ9Y0LJt7PIlc9d1IMff9FkWHeILOy3cyt5W5GvOvnx0RVJBg+Zn5uMbmY5vRmHAsUNFaT
ORoOjLRIlQkIAM1bbJ6jrRKrvyTLGwblXOjiJeK2+vi51TDv4G8FqF2QQ23idJjlZlr69nH2R4hF
UznDi9G1KKp9PRXMvFALKyy3pQM9yaFACMifEhb0PldxRg0Shf28g8kPjTCnUDgafeCqLVMgb/g8
aVqQoRjbobskS8BelRupoIE5jzH4o5hz6o7p3oIRijY2zH9dUov6Y2Y68AaIudqZY5ddE2rDlu2K
yZ12WR+7hMD4HQDltvahBtiTCG4LJwbe0/YWnz7j1DIT+JSV9/3s+tM704spYGimtvPBc6OW0Z3t
kGy/NDScwBM35p1RmDq6aCriK3lRmvg284oSDiIvAafpKL3nb3jzBtCTyexXwTe/rAuftdlaOmBw
8LthqE6Zn8AE7cy52tM19++5UzbR7sZUQk6KZRRatVd86dtWpljJbZcaVUcByAO/qtILUfvRKwDs
BSIXNQTUH7I3jLAZjebVsAeJ/ipL8vfCyvphD8+3NU+9RQbCJqLDe2VMUWUfesIGRuoQP1pfljIo
9pJV5bGXvdlszQyNzjxXVI+NNdJnVG08D2HHXJXR9KK9l4atE8iEybw4TAy7/ljWPShYLaz2FCAi
hk/UUQNtpDGwWkvL0o+G5DS+t/skAVXq9RP+SukCGzUhAjuMHdONGszB3BHT3blhAhbLIx/UFwR1
qRKtk+jd+GHIOgJHympSbWjOtZN8SWloqgc+plufiF+XBQ+QkblPOlm8BpeMKYfLlPlcg5tCtsVu
IEKjCofKTqKPDv/ZgMOnlc3J6qwJiaHy9bQNvMEhGCvp6XhmrWnH98PsuFhRytgn9FjZBGu7UZGb
V11ukHCVjjguiT4xRvI3WvBwF35R1YymmxZ9VW23xnAI6KWYe52kkYbrEwTjucpr2GY+C0+6mxHk
Zzt01Yv7kcTAfJV8jW4+nUriVyBlBe0CANUk3I+Jgc0/J+JAouumnPsqD0VeKfOM6r9lXEKLtfPv
3Lht1GuU1J76OhFj2h8qkbvlMWZ3mDc1C3N61J2FkpJhkm1vDNYW60jnKnlQeRxBDDI8PPy689Ej
FWkGQcSlR16EabykLKlTgv5SLz3koNbxwMYYqXI7RFINu5HsbdhtyZDG0YbmK7RzPLVKvE9NMYjQ
hoHGC15Q9R8rxwEd1RujFmFpu8g+sslkRu0a+YQmJ5mmg18TVhWmLdXgrvJy9jDKY5gLRVrH44Ub
MAjbpDOHsiUxXB0mVTC5OCw961qlbpTtRo4tSNYIcu4PQ46SFnSorL8uLLM4H9IkfpCWgZQkZaXA
DC6kQo1BRm+2MUwmWlt2uuCKZrEN34oWEbMKi9y2LTly2UNiWrDStOjcbtMXeZnummVY72/RGo9l
qXlHfNKx2eRcTA84KmINlTU1KMtVv3JdjIh2YbKMDCQIYx6YdYjlcehG4wa9rQ+QJFDeV58fDQpv
q4uakYYXmbsxsqM02hCz089fkRq7z5FheuP7OZln42BGnD9D7LvLshljV6EK5Oj3QeSR+yklG7k6
583AKq9NdDIhcQLzcoEWc7BDpzLyQ01uPGJaN626kCGqj0arQJgdDs068FEFJBB69Ux8ujk1n7JB
GgGWDRfXUAC3EcYEGbMtBOha3DtlKdQpxllBJ19ZQBQLJSnqiUhhbNmRS+1u+g4+/KaGmc6F6sR9
D8upfnVkNGWHNo40vSVWVBNpnu6dje8antzZgT/7d5LsX45Q8djJa7fK2AMt/CI7MaT4aqvCbi9I
4UwG1M81VJa+XlMCdF69jBBuuT9EMXzbiJURkm2ukE/PDm06pQgq2lATwLemDyM+D61ifFKlhbPi
eUqL7Pehbp7URNr7xis0bJm0yomUSn1F3ovlaaA1lpmwFVH+53JXSb+7GwQP+dYeByIg/SqBK150
VoCwlmfS3rhe5zw25DMFIac1oN/UNv7e7RrybHpnxJ8O9nW5+33xJt52DCikGHZTHBKLQSrGWxGa
6XI4tbA0bIyeQ8+Fw8sB7rGPouVcx2oVASe9ERyWJnL0VqZrIMBA0NattnpE5W2u6ny/kGa7bJOq
AEXtz6i3No7X4MQoUN1V75yRISKqW3Rlex89sX2KRySiOBKqcadnVsM7Su04DculSplc1Z73jLM0
ke8tLcXJ7SusQP7QxI+Onc0Es4souMG7apkHJsGxdzCiyAg2NJI8tCNqGsbn39+jn28RfFbSNNis
aKv85M1LWjKh4orIMb+yrAcMa9ExCjIU9G6ZmQ+Fswzvf3/Bt71V5CiQ/MU33yUu4XXW8X13YFyQ
OhGNAH6tMItP2gD1SdHBObnW/Z/iSX5xLYee0eptgksJnOHHa62hQQRDpzX0u17sidb2Ed2204EY
6eC/ba0QUkPyMO1PAhjQob7pFAVVlHZuycQ58punACnd1eKn6g/37ufOgGfialynROvMR67//3ed
FfQDJcbgmYNJMmRfy8xOblXZTKff/0K/uspq1zTXd+bn9JrSV5Q2FDkbdJPj0UrRBlhmVR5+f5W3
ei4ahuvfp6WCPtJGJfnmQcAImwduR6yTwKBRkwEnyXERhuXV6JCUC3l1MLv2tmvoJTx4M57H+4xS
Tu8o2Rle2svi2Gd2ptY7LYO1yFNixbkMI1nO//2PyztpEVG0qmr4x5v7LoIGW7tc77vs3wlkH6fO
qOUf5ii/uu2+jYGTPio99LddQGsMRrtvEH96HWUI59pG+dsFbOt/l6y8opXoR/OUMmJb3exv+0t5
JcdW9XELabzv98aU9DlgIQzY2pnAg/z+Z/7pFaRBt4Zo06tDIYQa7cdHNtEDjSsX4wENJLXThdGF
xeA/KpvE+99f6adWHesXaidUTys2iob3j1eyHSVThlED/N8Yt8dSTyd2s+wmTer4KvKgIGH9MHe/
v+hPP9q6aK4JoHSmGd68jf2IfYV23Gd4kJagi5y0BE3m8DR/u8r/Buf/+DYw+P+lcbuuqMcvbyfn
65Dhn/o47y/Xdxx03TxiPGerVfjvyblF7DuxCiwtyCBtEip4HP45OXe8v3wG2it9hRHVmnr777m5
4/5FEjzv8t8z81XL+S/Z3j/Hrr/LfV+n4zx0/+kfM6cg6XTdDQQCUSKJ3s4sNJ9g9GjoU2Kb5aOI
Bv9V+MqgCUV6GF3l+JsrKEbqtUsrwD7bwhIkkbqaFi1NiWr61I1tAeYuUDU5yoNt7UQl7WvTWcpu
27tO/KmLKzpshtTGdUOU43KEIhbbMPy61obGaJP5vFipAp3cK9ywIk4uyB9dS39xcJqgsw/kDKQP
sU+BuyPvgeirqWzRW7VOE73YTRYkm1GJot40tEPxr+gRHpiu5llsU0brcCbb2oHvUggVbfK5nLpt
LqL8Zog7g66mKzrrmCAZnzYCbPE1EiHb21oufrug83VBue+qSybGEPindgo+qtwnUYrxZAoRvC4C
Da92hiFR++byWVndjOUp6iwIgnV6lUX9dG6LeTxL2rzLph8HbHTdUuGi6jXHUIiFliHXuiU2LoUB
VOkgh7FUgBrdzt7NquqfaBlBzmLcPMbHFrQ/lRnd7idbO+07QblZbNrBZHdigjo+RYNwSnrLgXoq
Y9d5lrRaHmU8Tx/zNmhvWGnIMbRmD6eSq0Ri7Ju6pn/bzgRRNEGYjswNbExVUQCIHeFQjysAKFPt
P0JguqyZgwpD0LED3BMYmKUa40ZGT+V8q5ziMmpskM7xNgHYwaeoWg9tXXrqMpXSm9suKRjNYn7x
k+rOtM71yPnb1x90kntHmwPWtc7SbcDSb7O/9nYJMk2Ur9qwH/yIcFO3HMLGglqM77JdhivL7Q9e
qW/mYXhvRsFFYliPmEizZrpt40c07F8cjCxZbD4xhD2XQC0r7d/QvAsLA1lnGp2s0TDDCbFilHRP
LXo3UJfXLdn0ymnveP0otH3owkF1ICoztLDVTPKinvOWLDI6dp69LxXdMpIkYcE1Z+2X6mCjh88k
kDn6dksq783eP2V0j8C99VivXE/cU7XUnzKzO4mZR9CfSN5MZEF7vBbW+4gmCq4mazdOprzPIciM
YdMnStMkcEF2WovxxAydyKZ2+ApeAClohs/Tby4rXDXhOHXT+27xEbfm+yEaLpJ4VNdIqXClSXSI
7akPzhi/t74z3HqdidNQb7UTfAisF3O5Xhw/zFHrw1KbzA9odHdWtHwocmdXKn5T6W7s6HZBSodd
ZYNhQ+9Su7/3gK0ZDLsCs6GjhGFQf/Sc8Y7q8V7IibAaLyQMmIcFZlsJ4CW7Ljx3T1s5NGV80wHf
ZrHcOsG8zzlbING/9BNzP0/4MQyQUJgfdWXs28w9+122DVAlFibBeSIfdg6fBbHqEZPV/WCgY/tk
D9GlgM1PGgtuL70J2k8SKp+ZXqZRseeVpVA+plb8Cc4BHyvZyaU3aGJ043PiYKAnLUkm91NgvW/n
qibbNHg1DMKglxLl6MLLQUfObaHVGPndFDgDOPX2Pb0tJKbT6gIuRSj95q6c5T7y8Fzi7SIutnri
OHMembj7C6TxfCZGq2/sEyJJIBz64FAQb6MRrS7fzDMB8xE3NGR26EXTF5fRFOSawbbxPrpg/8TS
El6XQ8nzd9FUnGfcW+sz7RdTRJRfXmx5SmHWk859ORdQk2cuM7XjM+npFo3s8WrJvGuB5w+916Ee
6X1I2zh0+XBytX9f6iUcu2nP8Qzb/42ZphdBofc1IUg1p4jN2BXXZpG+BgnZZRZIcbrDVN0C5SZC
6HEJ9nSAGKjQy9ERb3H3JEbrI7GvJCyU2T3ZdgcHQKdTirsGrKJZnt3UPMe5f2jG4v1cy2t00Y67
yRc5grNs1b3Mxne2MZ0cv99Z3a2xEGGWxu8mDxMiaO6qfxlHgnmAOKj7Quqr0fhKDN/DItQ7e7oI
JrUflXzoG9DiDN3wzFV2f2BSJ8D9TvNlrM8SF6UyWJetLL3RKHd1Zp4Ldzk65B/XCLCW9i5paC55
xtllDhUU14V9pMFynpBxM5hEj9rhmXLGWG5lBmo36+WulqbOGQIHGFGCUdn7rG18xpILS02xwlTB
oQ929BX98ompwTGdZHRZVYF6KV0v35qjf5RNe8M2TYitofMwH8cHZyopultyaiApxrQ4cxIUuukw
Z+pA0+vcF5DaAIezz+r+Ju3dcxcxOjLP1qToftT7HhFqjrvTzcgqGsowTeyDzodXcpbP5uLdWsw0
baH3zjTvCUFnPX7VNnLz6kbON77BLLu7NTGxTualg+zFE93WapJjwLgv33iGk7wI3Qs4uqBuwiHv
bvKIWV8BV3oxpxdSU85qMV6drPlaptYlAB7Sw+hxLJ4DJCHdt33PajsrGlWndqp2Q+y9n5zC/uCj
oAlteTZoIKV5c1MO6/Jbi/JhUO6zr+kitd6nFmZ/ZvavWg37iVLoNV+i9ALl8wYd46aLfKbLi7MX
RYCHXtVPCf3HbZfC/tT4lRbN8OdU4sPuzIyXCzRgDYOQHWwR8xH9Oqtg+pJ66sWO0Lua3Y32bRi5
87FlMbesWm97z2lDGZ9j9L3rMPcYk8JkjAGBxumTMgjN6/NzPLUW8wz+/PJomn1nQPMI3GutMjb/
FnSl0e9dFYTspSCXaLwdOtQyoy6Oi3jqoti/VBhZvcm9mqX66rLD5ZbOt3Nr07JKQ3eZmKCyreYc
Hf0bS32gG0gGWfOg4V7HjFM1QJC7PoLUKT/MWX5qSVMoGfTO86tvpR25T/MlM5Zd5g7YCpJDyyQw
w4CdIZnY2PMYljrbD84afZ0k7Wappp3KzA8IQj+VpFyN5nJUqrseemuTGrw+NRCLxecxhuYnguFz
7Hl+6LopMVHDRd0zy2lcOpdO3m2nhY5h7JNqkIziNKXtFJbMGf3OJWiI0FF52aU0cVlpLa2Mq4zv
55nbPg8OGDvN21ix7QuqHsYlGTaBwmPvZjJK7e5kJevu/FJ6HlRDvuRyX2Qw1jFltQTqZLAx/eq5
iVGSBwSEe2TXLR/BwsNlR5yvx7sUAGzmoADLn11SRGYNqm9OrxkNMbE40yVnugJQ1T/Sifk8ePHR
ZpHPR+tc1JxsS5hkyAAo1ULsqaHsBIjtau+W1g634SYz5lvDAsEypjuRJ5ueHrR26kfvW+bps24+
JFm3EFyXMvQiqw5/CtNUZx8vS5gDti6KBR+8UV9P0In9cHR6m5/Nu/AT1AVO2cXH1G5PGQZGiH7Q
mC9TXz6p1r2fbDP64DbsyUl25GRyVLRPI9sKGdXDAV92cfSJ4eyyLStwz/FnCEZbTTGrOEya4HjX
DXZmND7xQWYNK5YBPG1PHtGe/c7UD9RGO40yfu+ru4mj+B3uL287rvNu3bibqXE5ELfiqsntx7H9
YuD7Xuqb0bwsYcIFpLwGRUcCmbMvmlfC2Yl9P+NZnyE6Bv6WiRWPmHUoobxVXyJ3POXlTdckFzBp
Ljvm6U8Wx+C7ZRL6y9Azfyx6zIuZ4Ncr3E2MIV/ElBGI/Txc7amkWHgSLXFpRnWbZhP8art/pP/a
nlzTx4kCFpK/vEkW09lWFpGQshf3VelxKNpWeXucZB+WM+6CFptqnbkvsju49ElBSlYz2PxJfu48
tV0M872L6jDQDRiPNunZlAvME7JvmJBRGGnZvaZWEM62+NwPI/z6Emlpy35CSuwSRxeO/OL4y8dW
XYiFk3duQv24ZLp5hZ7jmC4D+HEGh6a+RGXwpaSN3sG4I3SV+oVTThVQKDBDDAdejCjSRxu3hTTb
XQtiez3K2ER5EK+2HxJIyG32PsVSX7jlKZlfp2I+Fpm4yhJ1kE1w6Ar3MKovsVntQBFhwf0UJdNN
L6Z9LKA+F06YMaGI4f/Fsth7isyohOnr+K6TR9wGfFZw8niHy8R99NhEBmL6SHFEb2KFtV1dZSUQ
Yl8enTjfa5KQ8Q2M9vJedd4Vioazzzp47ZTDARzXdpjUrUX8QbYmzvmgQItEiC3D77vFS16swWB0
vGbsKCvHrzCmfYjuBmA46X46Mu6FdrHDu2d4nB/nZWRol8kjEtDolHtxvxXauAnkwEnm2zj/qZDv
Cp9YmsQMrdyFngRyySR850VAc2ulf1ut/fX8wsoUMT+m3I201s1NUcbVRVWorR9XV6IBg58MmJm8
Zc+/+FXHpAYsJZswCHOQoEluXkfx4wKUY0p3qQB737XZVYyFRcyEk7ROdxiTFcFNC2+TDdPHxGep
tit11Jz8Sgrg2Hwhq463WxTmDgIOyI+B44yo3tu8wCWlBU4zsgNR8m+SdLwobGo9CpezrXi1+jQ9
pu7QHWmKMpDGOV8uWUQgg8F76VOKhs5skbimij3aIGcvc2Y5IALVhTXp/tKWTB6LuDa+GIFPaJdl
nPO8/dR20UHYhstPPx+CSSQ7z0+WbdvGl5lYg5Edw1/ChiGO9tv5bPh4YhSQjBGWtDeNm2EWlzit
Ts4QbBlNXiEj+VAty7EkPWDx65TYBcxnRmyEdtC9lPF4kK0NZ2mZ7d2UjUQqhmIicLsr9SmLxfiu
JVFts8IsUiDca7oAARBE8iz+uY8wTkn4OTbHTqcyvROqlqY7DElDKEVUb4IaH93wFWbT+tsNeH0b
/ggjSw4ltsowZ3GMmR+TIIi6sC/I6U7bFnFaOkT91wj2AUzqaQLOg71YRXtiUHyUkLkefGR0jenB
0h4MTlM64D9apjXiKbcW52aoS8qkwu5L7kFllcAycctfV45pEsqGzumqXzxeZEOY3UUT+7FNPFEQ
PEUREqhj7M6RefDQWjElbtvmZiznxtjWurDOwIXYX3D10eGZLAsUyEwj+xbDJyd+JxsYI9tDb3/M
LBl7p64XAWFPSIjI8K1rah4hMuuOsxDl7aJHKsocb9wTxGX+nh+TvZV7TaD+Vqv+rxn5D0ZF33V/
f3LxPBC39/lHD8/6H/zdiRTuX1hqVwaJg5EHywB68H97eFwpwGBjyqdTuWKQ/tWI/IvmJKMmZu4y
YOa0AvH+beD5i8RruoY06k2XvqFj/TedSFTfPzQi8Q7DAoG3hi+U4Rtd1zfWmqlYss72gndIbnR1
UmmPGpRmORGoSTwbV0us7imjUW4aNV7JTdO49pVbY73bLJyrno1JomVErcgKqCwvBc1vDwUyloVH
k+ZjsKxUZxQmvOmx5lVy8Tduk0xPT2ZRu8tpIvSHNIlvYqs+SKP3Y99DOLBbn0E9w+TyZfkm0opj
R7fn1jHbhJUrMXtUXBy7CS8LtGaeAT1xqjprD2GyIogh92zca0mElIttrGDMez8tcVJc4vhHgDd6
pUP48LTwUSfEbF4ohyy9V2AT1AGP35LTzhnJlZ46ug67Odd4muK0X+N3RxR7tPVJ8pkGQwo6O5VJ
LpKN6TdM7Cj7aiKeemq9tL2m6VkRomZH+G3HNCa7p+8Gm3VOF8AQzLqGa8vUAsDMojzi/xjMxJzw
zSmrdiUz8GOwcOw7RF6Wf0Icp4ytanTMmgD1ytrTphIcnO32oRm6GEtzXKu9TygvxW8MBgZlWpMd
CtPhfrR+1wQQhOhwH1RBlfFM7Zt/QidCEnWhW919SKdpCp5t02ies7mAFc66zIK8JGOBhtHCszv3
pfuBcbV+kdAcDJiGFYefgkqS7F4q1jk0moJCH1zSNprsPtvKstL0fkuRn5W0UMusKmKLzbld0b52
Wwe7VgfdzYS3RW0VT32yzWEfYP90FjoDfs9xt0Vzlx9RazjzdmxxeiALtOY1baCjGS6RcpEvIMWc
YvaufFJRM20N+7zMa/JdKgPKdBOMItrAotc4JjEyF5tldjuTM7XH6DcnyCPYWZWIWPaXLvliMZrC
NBIjWN4IBGQY06ORfrY/rRzTAJ7HhCh38q+VbYPOngIDZMKM6gyCksjyV6uBzoUAoygPCDrTz37X
T2tZU5FvN3bIVVJOhO+mHqmH2IqcTmazQ/xn+iR/DxF0BUjreRs9L3kcFF/jsi1cQuAmTw+nOCWa
nFOJP+fgkQeXQq7mDc+vjCL3P8X+MMnNYKLnOCQ8bqRSWRi+C6GFt4v1otwr1Idk1yb1MD4pRHlX
2kuH4l1aIHh6F8gxQnkaud2qjsqrTwbDf7VXTjSX51gCgDkEskmKY8WoxD3ppVsO6Lz7V6yw8n2i
04m2SlcWd4K/BBwe1h/QLd9ACwhyleS4BTvvWpbFJpq3gD6Jdudrf069fF/mTXZ0ilxNh9KP9fsJ
E75E3m0HX1Eb5tdB1OqFTEC/7aD04dnt7XR6NsdEsV61wbBwskqSx8nMZbRNbFmCDHPa3dC1NSSx
hEjPsDGT5lxXWdu+Y5Os443w8I7sMr9qnl03Jty0a0fxnCBE+dCW8AvDspiBV+e5J2tazaZ3O3k2
D5uLMGZbzFRO2y5w84c4iJzoOmswJm6QrRUkAKfk42hk7vO+8CWG/sJg9B/Sqinzg0WT5WtTrwOE
s0uWzejtpcgR1W6YhZTvsJpzxh6afHrBc1jfSNjQuNlgrEgAU8lCA7kfyqtscCgtVwyAcxBVS3pK
n6NoiQZzavduUAkHqZ7qojBy/czkT6eM1CuHMvbOMROKS5Ui4qAXEXWkZWNW6rbGhAj2yByVv+PE
dvZQaSqB5046I5kATpROr4GfOf3e65P5E1ST6Ung2XxFBGC9o+Hq70WHeGOHHIo2FZAap1Jhh1P9
WBt1hJSnSINPSKArwsWkzqcLv18VV0vckVWQFNk6CYrGBgBU6+qjFYzEaLlRw92YabDFm1yNnrfL
8kF/7GXJayCDxNaEhhY1DCtPd+R2Bxx4d/Mi1ijZjgjfbVQMcOUmN4D9UFkGot8ht6ywq83psYGL
4FMzEPQp1juwcV0FVx2/a2f9bfv63+noHys06f+f1O7TJf3e3rz+23+fjAxL+hx0TOfvSes/x7PS
+cuDxSV97Fw0YtaR7r+MzZb9F7kYgc8CZaOZBQ35n2ORja8ZajtYb8bunNM5Mv03A1oOWN+NZ1Ge
IA5yOZthn7YxsL2VQrR+Qe+W5+dxYbu4COKAkUslKGtENgenChnKTSIg4dH+XbaR9IdrI6VflqND
DOfe0J84VpXvv7tv/5wif2/efYNP/fahGDUy+UEJ4pl8OD70dyofI4shnUyGXCVh4tQzkaVdktWX
jkZwPAZ+vzGMutoDDfBRrhacE4x1KtjTkvn9J/nxzPjtgyBpIrASctQ6Yl///+8+SKRtEVXBYD1G
FWwROlwMdhfd/UH38k0a9Z8Z+XoZjricdZHCrpCnt+7yhQ5Y1Ntj9GhEpJ1hxsu3fknWgU6kt8nB
IB9mr7904H6Edke24tyoZBtFrjxxXqK+zCmJS6sdDjMV/9ardHzypyg6VmPwTQdebCMkspceJfA+
b1qC+8yke2A2VAL5KLNgx/JF0iY4kz9InL6Rn95+M99CH4Ij1kaC9ubQ7S6MWEfHkY9GVV02gwED
Xl3XVnpuK3ejZHUkfGbjLe6WETGMypRW6EiM04Letz0mMbM3M9rbgnFtJS9KtCXZ2iipx/seXWlj
RAf0UKFn/AGg/fPPTrWAIZmKhVkp//PHn92O4lpMfe8/JrbH0MvPObY2bfeHm/PLq9i85Pj8Yc6a
q3Dou4cL2E/t+WnlPy7umn+Z2XqzdHLe//4RfqMy+/Zw2VgdkTzBPaIEe3OZWLR1YtNp+TAWS3o3
YIaJD6qZxzHM46K7U53TmnvhZ+njopqh3gb2pK4S31Qy9HJnzUVADa93USGYXWs9WETzeE6W/eFz
/uJuUH3ih3FcjKAopX68G3mhik4Q3vuYNXQBAqPvEbjRdP393fjVq8Zz6KyZFwik3Ldv9ETniFQo
I3pcFZrHsU6by9YmsdKsAOhnlmuFuEWIDs3ou6Dw8AHWtvZ90ObVM6r9ZWtULuN8laQMG6rPadIF
x2mu9G3WMz1jlICVZPDEOWg6Yz9o9MBZ45E9igZsxd6adxB05gs7s+s/OGi/ffA3bxrJWxg1oZcD
L3x7/0DV2ATpcP/MqCAubeGbeGp5taSTH6DpYYioIRQOcyPASjDSx7/Xbuq6cN4ZeGEvECYboYvS
8Q83nE3vx/1F8vZj4VwZHqyhb5Mv3Dl2/AGnzgd8N/HlnFrM1Q1TXPpIZi4XJRiXoIC/IrBh2P7+
p2aP/PnK8B9W/Jeg4ll3vu9eL+zvg5cmWfyh9MtzhTrpXhrZF1VFxqnPIHP9/mrrlvTD7ed7Yvq3
VlYgG7r35i1z4aAKMfKWBZzsw4BTHz1iAX69RqXUtHRB7bQVf9g46Ki8vSgBwrjBEfauqsb1Fnz3
FeOaEwfZyP5jZHnudYLLLuQ0TNaMU9VPMgkk6TXVBzFo4j6p8v/wxq5f6c1X9lhPAIeg7kLA+maX
zhgFdn3asH7FoxsKOEWJCaK4AAf2h5vr/OLuIggFU+KSZwDg9s2l2jWxuXDT4NEYsQMyl+68Q1xZ
0yt+suTYiuksJzr31tS+ohdZ7kAkHLWaXZQ+8utoQiAHXggALbU/DjNTCKN1njlcyT3CH47ldj5u
lwL5R+HkX3P8KtdI6trQqhjZUThBWMYMe+kO4oM2F3PXBNB1l8V2djT6Jd6jes1TU82ltsxoZ2tv
58jhti0CdapxSZIWnNLcqd0g7E23P9VqivdzRws0UOSvWg48UWmRSflfP5ErbYVu3ArPQR7448PR
SXcWYzPLx4oRLzZDItLKdXa+tKW+0J6PJrxk1vP7i/7iiZSBSW6TCXeRi9s/XjRzY7MRjRc8CoT+
xCx6YmtJ+Ikla+kJdZobxrpttpbvypuonYY/vBC/eOdRoENwRYzEN34LouxdcxG4dHhOEuYfQ2n3
t6MgptPsmK7K4Y95ez+KG9lbSWDAqk6O0iruZYX78euqNM/IEEyCRy/V1S1y7YFUE2FiC6WxY2Op
2ecS49HkQ/XKx7ojbZRY3t/f8p9Py3wI8AyQTUz5TVD+44eYSzo0dBuNx6ImJFT1sj6XaNgOuUKG
EkmhLujCibO9AIaO5z5g1lYnx47+4h9YEb+6+z6MVI40AdPOFdX0/XKU5qMzu3UjH4nvKg4O59NN
gETxOlvcd8TNWLvff/FfLAo+TzdJhzxqdJXfnBiyZXLGqhJIqdPZ2zSiivbM1s2zIQCKFdliE/rp
ff79NX86pfC1HOoxdjST1ejtYWoqJqUda/IfOzoLuyWtXtSc/wlS8e3V/HFlpQUGJomNE+eO+/bV
7eUYlHk/pR9qoxmxhRDy2ueCFvLkee8iCb7MEsF8Qb+MTU116SGxbLJW06C/LjE470Zjav5QCf3i
KVtBSmyTzlqxUi7++OMihqt6G1bzo4m7cudZy3jOxklvrTwqjgSKmodEiGUXweLbtqk/XXSTNR3a
/2PvTJbcRrZs+yv1A16GvpkSABlk9CEFKWkCk1Ip9ICjb77+LSivWSnIqKDlG5ddsxzdTATRuB8/
Z++1O4jxHz+C9/4SwqX4wqG7UsCd181VpTLYRPl6sks9Zt2OO1RBcnjkABt+s01tCJLJLne4sN0b
kzbUoRwwLzMn73Yf/yWXtY1mQURh0uHyt3Bcf3tL0gnp8xTWyckUKVExc5eh51Mj8t3bPMY+tVZ9
oPOLiGQj8oyu5U+dAavX1cfgVAr+A1Emt+E8TciYqjrCMzGcwqyGYSg1PRgrIl8co609StTxZhTh
cKqT3GFwv6AwDd0aHHlJwG5oTHf9NLTfoBnJx8xYHbCzMmycLm8O7cKGOJRt8ZS0ABlKKyaVzaJj
OsxTc1PntKKywlQhYPflpswU14cSOdAYRmT18S2+XFLAwrCiULAr6ydxtompFWmVlaoUJyzbky+b
HEH3Kp6uanfYtRNxdR9f7/L75nRNtYprDla2cXFebWgPSzvmka5a3qZc2h1wYuPKNnV5JrOpzPBL
8X2vx0v77GOyEDHmi6tXp9masd7X5kEjpIlCYZkCPZ2JdV6mPgD2Kh4Lc4x2ddL+HOmb/5VmebJ3
uiLfQspIjpqph1f+tsuqbnWKYa90ea/0i1KrKnKBlbdEtZlEul9GVeZXTaU/K1LIKzf78vuBYU2x
TLHA1ezz/aLREQdoKC9Oy1yWT+j45I9+XvUUOLp2cesk6KPxtydgGa6cDd5ZQ9AR03fBm6Os2+ZZ
QTkSGAqfvs1P6Pe1T9AHUOIAlg+UDnDEZhqrH5ildY/ysfqJW9LybQfoQdSq/+mW/q+QrMsXfD2x
kYMOhA949nniTD2asTHArzwJVWSeOjCZsSxip0oX+QVG3iu3/LIhwwIIcIfyjDkoxoyzTdPUCrrP
WlGe0GRPp85c0h3Jr91tp7fphsSp4bmGhENp2CiB3rTjAyP4p2Fukr0NPYJASpPTDa31oIwLQYbI
RGGTruLjPIlQ2WmrNg25r1k4gE4Lgp3cuZ9udUs2z7KG9PLx53pZArCIc+fMNdjAcc5P81GVK6Fa
tPGpncb8c5vaDVPGyGF41ri7gdwafzFT51rBdVn10TkwoVJzG/nnb8vLH8euonIwlYd5emKvzJ7C
XEWwHw74Vc1vjvWjUcomKCC73aZLMTykJYLDj3/15SIFL4RGIVkFv5vAZy9v2zE3ddMiP7E9dr4x
k6o3xkj4P77K5ULAVUy+Sjoy5PWen59nuAqLVdvZyVBa+MXxNNxm4AZ3GhSQK1v6u5fCCQnMSuNp
nlvkGlTy0wgn5JRXiEZbO6x9PdVfUwxnV670TmllraxunFKrXVVx9Ld7tpsIS5hQaU5jFJF9TX9g
K/oaHuyokyqVCWvXt/0XYUtQzB1J7n02EeHYj3HQWAYOE9gD24/v8+XTxARM08Bdc0BofK2r5B9v
E6krokEyyl8Utu6uoI/nLa64dli//FJIA7UtPJwEobGnntXmthqqs1TH4gTnKbkbEHt70gFOAg6t
uMFhYPpiMq5FUF8sbug6GGAwzNdByNn22UUbXqp8AVJwQj3wd282UKUASgUSk3eQNX1+ZetSLz5M
rof2hMIZXTpQhLNbSYqL0ylZtZz6Ioe4ASg9oK1KHzyqywPRr4imlg7NpD71BGIvES0ao9j/y8dJ
TgSrOV8mtFrt4m/Q1trUQbV9Gm1EnDhNSSaCw3Tl47zYOpnboGGhe0y8jMac5O1LQz+oLonFkKdB
Y2kWrYqofppHvwqNPhB2PwbMtsMbLbmGtnv7SKk0GT1xb5WVU7vaWc9ucYY6oukdt32NTOsOZvwz
EDUi3mL1mJTFr49v5dlm9c/FHAU3OThc2lurg/HPT2M2iDNUZdS/FovZ5EhgTdhaMIh2FlZ+DGPu
vMsdAsXgaNiB26jGY1S0ZZDZwtxXnRZujaUpd0oaEl5EGBLT8aHdQdxqvMJJMmYLpXpHdQe0p5tL
n4NUunNKYp1qEz5N3bbTlZ1jFUf90TLjB2EIwZHJbkVfhn+erT4JH6BYwqU/zlIUh0JkxDbystyH
+QoLrBMtYNRMQBLsQJQt9E0A/7U3Q8KQxDBzG3iPBgjJMGRQYrAJkKQytC/K7KjYSBb7emweeLed
Qw7sKOjaMfskqGYDB80TIm9UTVB4xC1TjV9T6pLWVIb6SUvt2qNbnv7luDE+lG7CAq2WdnYwjA5c
SsQ8eomJxCAuWm6nerR9S6XT+PGzfrsK/nNnQNqu79daEp+DCvJuVOfasfvj2KZxkFqdvpEjl/r4
KmeF93qZVUjGZ8NHw2hHPyt/NGLb3A4E+nEeHHTr5ZpPMJWG3w/V8GXB3AiCNTG3dSPMmzBxcM51
c7ITE3JCjcPIXVs0xbbpLQLsdFte+esu74FB45iqgrfXoANw9m2h7mnmVWB2nF0oI4Y6qR4jMPfa
FnjxCXMPmEQTh8lAiCL4bFUu07hVCTFQjs4Y9f7MYuYje2jQQxv5I15hfqsaxk6gA4DCfjrU3xQN
fuoi5t7LofuhZektL5SOmm96M3tg8DBeuRNv24jrY6KXtvYboCPQ2LbOvhMDcbCC7ko9Zqlp+hzT
HE8kKIv4NwYPH8p0E9ZmvOtFhOSIz+Tjt+RtOfLP1SmtGJUxD1+nUW+XHRmCCAXWqB3JI00PvT11
mwTYEnl6S3flYVw+i3WIT9uOVVVROQO9vVTYyaUBSK8fOVkUgAHV0KeoLT0d6dA9KQbLlRu7qgrO
ViDqf9LXga2TgO6e46N15sAT+75O0z40vs6Foe+VRpePCEGKjUlLwU/nYlkn/fpekCzkaU0RAg7J
sqcsQwD58Z1+7+fTYLChB1BismO+/fkxYRUJN0fH+SBnn5a4uZk4DW30rMP20EMd/fh67zxZ3nga
4ljl+d95AL1Wdk2U1bZ+ZIEPb6kSeYeqSX0w7KsE8vNwz/UdJnWNdYYFR6e2O/vMTJzuxdDzDvdt
ZT8udIn9YRTP1hhZAZwJ+yFWpHJS7NTGJpar2K5JXODIOtO1gQFd8RTSH/qurZwhEKZaePGkXtuQ
3pYRv9/0dTAHNgC0L5igs+8MsF0sl9BQjyNumxcDodb92FZ5MMs+2jpMf7dFWtk+dM306eMncbnW
cXcIyQV9AuWVGdLbJ09IdB4Zpauy1mk4PzJt3AJma/5VMfb799HNUKgKETXRZVjfhz9qa9NeDBKO
hXF0uhjPgkM3tUVxeOWjeue38Pqu8g0myzjKzj5ie4ohBES5eWxhcwRGVX5ujKvk4ndeXWMlsNCU
oRV2wdkAYFapzjibR2hK1j5SRHRj9HhdrLRUnv/1szEcA9mNhaWN2v3s2cwZSiGdVKNjV8ZhIEuG
l6WOMf7jq7zz7tHA5bnw9jG+XMOb/nw2HMRiC1KBcUQuLHZLZNu7AiPT8ziP2e1cyemuUphd6417
jZNCbgT/7f9psP9+LyzidinP6S6i9Th779OKIKFBt4yj2k9uHCihmMMgxeTwPceHjkSPTUX3BEjN
2yQZ0temE84LbSziO4vE+Yu6uL6X4FpPahw1pbcMavhdlK14jnRTPnYS68VGlPa2MxSm7CmQR6xQ
ebr8KOY4NT0oVNn3hZpTDaw5KRxPQ3hZYxO25Z27aNFWr4eUTWBUM8zu0mm+qyYmIgh8pOyUg2MG
ju0CrHJMDqdzH8rY7xYJA89tOvMvuHH2D7eGWLFpie3Fo2t2s35HwqBGbiJ9TT83e1kFqt1a9W2T
009fwWbKd0Mf7J/C6KQZTMs03iRpITpynqsaxG+ctZ9mnJifdKOXwPHsKnwKdbCoVYbdvdOJRNs3
nWH/BW+EaUwi2zGgYByTXbqQBo/wss2kT9p7eouSdFzjXZNh8YiC6u6QAJNWXtM5b7xJKe2vEK3R
m/eN5mzjEtE1wRE6tXKInXKBmDJhBgZrlT/UVGI72YyUMHVrYATsbbM5dZlDR6pmJg7IA44z3M4p
LL8vBXoh1PQi2kPc5P6F+qz/HKaOzhdlHYtvW1oPiD0Rd+SSsHKvL0YM7xVx1jptrQpms7nESnKj
KX34aeD25xsrK4djNAjrl9vn4ibRU3SsnFP2rKpqsR+isvmJ3NpBg1vICtKlGDQFx1vYv5KbNJGP
E1rdq6yXMdt1atd/AXtn3qTahDnS1Bv7Zxbny50+tTVzZ2njElWrFLn+AhWSsj2Z44ca3TYyWmEi
35YG8EljWCQDaqOcgWN1O3ueDIw/aYsVzUB1XWyKqZm/DLXQAFgWkXrII51EUtCqHTIF8jEGvD5h
/VXjfeSwrAJ6XQoVMLQtmhWggjbm11hNdNcIbyCNSFEW/eTIJiMVeUF43hAkdddF5CD4K+ws8w1r
ch5BO4WeotrxFxjiereBMmtto65Me49edsuJjdSDXx+vMW+7Hr+/c3Z6xAGM0rCk/NYV/LH+i2UQ
Az1NhHXsLa9ThckAVsMkws3Ey0/YbRgFfWkk248v+/tgera+MHunsc+4zEGAcrYj5HYrpzg0w6Pl
jOZ9nYT1yS1JTNsMZvOrbky0ylWfBgiZdV+O/ZqeZoQ3UaEZzw5m3UBz0AbPNWc/PknnAEY0ubIz
nt8ZBous4sS+oEpl9z0/a/RNqOlVmXVHAuOShwxhcgBs1/aMBYOFmxnqC+XIte7zexclj4/1mPgC
g17f2yWfLD9kWX0xUO0Cz0jxEkGY0JZAifHYbu2h/Pnxczhf5tcfSY+QgeX6EMxz8dEgNZJFRD0c
w6XeNc4a2EwgJEootblBHHRlQ9POT/dcbj24rYNJmqC0Gd/+vNoorVkfzOE4LsO4NaylIxHcUh7j
KhnwRJrSgyJaBLqbNH5XpOFNzBnPCxH5e6uk3u+YY+O3zt2AP7wOSuaOmJGKNIiTtL13Q3smv26e
r1Qv7zwUFAxr9fJ7wnauYTDylqBAMxmPmTZb26EwnCc11jB+A/2+0eo+DOJRv6b2e+fJrDYsmx4s
M2Wk0W9vFe2XEatSOR7duqlvZkeImwHN3wYd6uhD5S+uFP7vXG9VFVJxcvhV8ai9vd6Q5R0M+XY6
RpH1kuAkYiAamV4m3UO0RoZ//N6tf/2fnz8vguOaDl2o9RTPOeDt1QrMCyNtqunYNkQWxDEGUTLG
rmUcvfOb+D00k6je6QL+bjb9sbgNsGUBlNbTseyAFwzAYw7daL2wHSD955B85fV+93IwMuld8cjU
85EZ5RognUSbjktKSAKikwnLQtnsZ+LWaTxdw+a9cw9pkiGuoUqj+3euZ6ymYRzDpZyPo2PEW0TL
1bayI/X14yf1zo9id7Bhf9INWafpb59UaQnw2Nifj0pnfjfz/snVhr+jefrbnoYy+PhaZxJNkpQY
cBiWznLEiNm9EPySCARBEQHJsVjB3lqWQrmxxRIMaWvsZvxGNyMVFwymIdkPZOxhZdEn3ya0zmvz
hFxABdNYSY3w8d91frKg4eayWtFKhFHITnnWE3OTXDTlrPZHEQ2QF5xU9zsBXUKp2PI/vtRF+2G9
FhDwVTilEMN0/h0yoDOTJHT6I+GoqPi1WXzG5pjejdKSgd5W6Bb0CU2oO0QeTtL5MBmt3IWLzPfY
w4fd/8+fw7pAy56hEAPRt48/Vyski0Y80A8Q9X7R2HpRa4wPRYxpcoZd7LdDpSPGR7unhZPhF/1S
+71K3hK8r/GKfkq7fOe5Oyb8AN74tXg4W6XkUBWR3Qnawyiub/Ffzr45Ucq6aBJ8S1sAcpGCslNm
MqVkkQwPUxK6Owyk1LLzqHiNbAJ7IanYZZzrOSLTHlsMmAHUDfHQt2V+WHLwzTmJTR5SwMmHqpKB
ta7GK2qh87Pd+pjXvoL++/dgn3h7X3u3GAaBLPRIFkrqVZWrP2QGRyyCLpWNE7uhlzNHuDVS4/jx
E9Xfe5kxaqzrFHsL/cC3V1YGvWGHroYjS4f0Odctn5GpUh5PtvJJJwzLx0Zmbkeznnctybu7uXC/
JmmoPRO8IU8gO+xAUBJ6RqQkO3rBYuNmqhk0I4NvRxcCd4LLm2sSI9E3sbG16iH0KotY18WNq1cH
tidJlDpcPStpoEk3/a0qQWHra3S4tAwS7UlCeBKa1u7qdp6v1HWXr5CBOktjus8gTCeY6u3vz+IO
Ae2YzEdSUNLtolfEyuSJeeX5Xt5lIJGcj5mDI8zhCP32KoSDKGORWMsxMivIPc2wYt/ccl93V+O1
3vlBGj1SW2Oet5bwZ6uTYqE2MAm9O/YoO3ftMtQYDYvQ//i9ee8HmVTDq3yb5fkcnRoxouUkngH3
E90aVaaT7ivdJ6dQ++DjK13uOCim0ePaJCkQC7a6xP5se2S63TD/qOm+D+qNkhEab6nFs5zNw8rr
vLLeXn6HDLqxvDPBd2nwXSztdHZVSJH6MbMyeyMiyOQk+zX3ikp/L+xS5WaulOpE4sW1Hss7PxNt
HqpqtJKM2c9vKFTrnjN8rB/dMbI/t5HxXY0V5Schb8Tg2va1eL93nh9FCdJjRq407p2z0rs1SqeT
0awflUJRfaVJ7B3BICSCCKt//fgB8kbwiN6Wd/CnKYNoHhEsylD97SNUrSlqIJPYR4zot20tS9Cl
4ITvuopmFQ4Rw/48pV2beUYmnE8qaH+EVFZXO94yWuXBxY/+K6tmitC+g8m34QxkgrIonFyBG1iV
Med6Jf1KuzZ6bWwsGzetoTaqr4M8Lb3UlZLeeFGkm7pxBrnpyinGe59Uo7WCocY0MARlBZuooc8b
p+mNgz1m9gtaSPYuTUIdY9J47LoEzeIcwTeSlKqI1MWNbO3qxQ6LrseuEJuYV+rhRY55ZXkRcTf4
+elLtT4BUdoXq1L1CVXQrH6JjfplNKes2RCpnOaoh0T+NTWytN85mA8Aw7CVwgtsZ1T1MuFvi6ZW
7DXi1Mn1yrvEt6XNcbhXumczRZxPz2UetBuDLexzT6H+k5m0eBqnYuk9x5bhKxxS1+X8ji3aq1Fv
HZS6opyK4yGkFFYKe0MoAip9Qm5C+Gb0tOBMGXlnbHDiA4OaAM3QSslouUJQGKfnuVZozJlLItce
TpTd9jlQMQI8sq9qD0iO1YEGHMYwkr0ItLlRM4gMJCNZI17aKounDcym4htqIXoxa9/T9Kp5EV9L
9KCfG9K/sblZCckZOTsn+iB8w6+0b0e08AipPsFWjW47EeW7Zo66T63iLN9UG7bdjsxiFRA50e00
3YxxsWDwV0Ss56hTYFS1Q2zgXk7q8DF0oyHcAHmIH1FdJP/OybNWr7z1kDpQLa6yxfN5hkrvWeKp
WY5lAlzGtuRNSTzztouJqJr5zoBc5apvK+mVIu1yAzDp3q8SW3xNCif5t18bvMAqn2LhHusJ8ems
ZBY14lW3xOV6tbpgabyuE1F0bmfftDTAMg1VJ46UZ90BcHi7IwMGBLtZxwHkomuV8OWCxfWofzF+
rge484jAsQoxvzuDOEoHEXNYJdPKtXlosR1ur61XF8sVl2LchQUKdjt79tsbqJKW3kyNLY5Ja8e3
sauSFEdH01fsjtFOrQs/grn3knZJ99gRKfgrkhGIHxNkQ2pJcc2ottYGb1fP9c9ZcS9sDqsh8e2f
w6Svp0zQxLFZrNnv4jp5aptwPmAQsIFCh4SK46PaLGRCHRpL0uTk7YYHABP04xvz3ouFCpRdmFMm
c5uzIoa08CyJtCg6jUKQOWlANjTCPrxylXceNHswhx6kQNgizo1hdKkbgJuddQTagONHz2PIkJq2
syQ4x3/9g6BpG7DYMeBgoD4rlULTmqEP9O4xzXtjr0UlJNIYBfrHVzlTWa0LASKNVUOAfo7p5nlg
b+GOmTNkeHwMEpY2Sp+0t1NRtFuW4JncFgYXEBK0YIlGSJjVYvpWPF9LpTwT8P7+I9DSgDdHGU7F
Zq179B/Nj7RuskyPmvgUxqQ47dZknztOOTPoxcRYaXtEFkioVgXENbeHSIm1Vh74CpxXzRX4RT6+
KesidPZSo/rCg4JvX1vdVm//nDqrlYgoJmyOdrOAkW5cgp+1RZoggESY6KTO951yaOsIIOi/vTRD
OvZyGCb/UODfXjrSYBWWrJtHgiN6P2Fm5aFbd702K75mrf43GVoi+PiSa1fk7a+FP0DwKMZD1MtY
i99eMhW9Yi2rX72GP/F3jjB4tTm09TE2coGCIYQuwgjB7QiyMBONdEkQhumV2vby88XQjJIRHSxy
RuSTb/8Iq4KrkiDyOhIRF/tGl7YHQ2BF+PinvtO0eXuZsw7RYiE8gQzIb3UlkyoL/rvN0nEL5U19
skWRP2aT07wWOapYbegWnxOLvcmzJH6QDRAPzOz141zDD73yh603+ewhoI9Z+7Z8ALQwzh5C34ZQ
kRNFHIVmVVv+b/m9oTB9KWLgL7m1uEGGP8lPkqLxyggyIjXh9E1oQO7WnFBfjcboyuHzvZtF23td
59B8KszE3z6TpoY9Eg3T6nfRx12GPyUI1zpXQIkAST8wcinVYdc549/oid1HaYyWT53Imj8ZOtGl
gOY71xn/9cLI+e33FIg912XxevtnVaQBWEyYGAMNOqjNri58iS/vylfxu79/9kQ4Oa7FCgcDRCZn
iwBRq4NFaAmmAlGkn0W9iF9aokkSIYnRVFDMq6kXM0r2o15fSsCHZb/TlZSANUk2vbvRjNZ9chn3
PgvUIrbfysQEFT0RftiFk32l2/Tenwt6gBuD2YVu9XmyrxqHtlVmDrFh5HM/LAvjOQGI6YHVHbbC
gkBGt0X70sYr2XimYCDFjAipNeo6s4x2W9WK3CkWrmazb1LPXQD7byaEClc+9PfeKnrOcECYpikW
gtC3j2+2aXXF2uQc5bw0G5EDMWvJ/nowMNn/iKZw+BlPjfG1ivLOb9WO2t1sJ1SgWB9Xegb2XbOi
j0O/6Jpw/bJqxGWKkIqxFe2u3/i6P3chY0l7YQBKwXqZCWYny1eENIDSDBF6JMvFV97jC0EsehmV
Qu53t9YyeHpv70Qi9Dp2+yU8SsUp9plGpoU02tHDWWEFdd8VXgofe9PE87JrI7PY9SRhPKIdgI/K
Z7HT7XL0JnUlSQ3YBltyMw4FHYmXmkhnMt9s5XWonW5nuqOCKoIkzzpy0sC1e+FFUZEfP17DLpdw
xmXkOFkK0ncmtGdrqxziSgGqkp2AF4cgbWPnoFbV948vclmArWIv6k3iojBcnd8zwwBCKaBlneJJ
A2keFaZP77P3G9WZr5XalxsjAiBGI7wKLAQIcd8+H43AjllEYXYih8Ta1L2i+SItm7uG8MxA4fu4
EdRVd5VsGl/ok3KwQyDXjt6TTMsSBrmssB7xXqqBU1itDyMvClrdDXcmI7JPkbJcdda/8wbT80ei
5iK+RaZ/9m3Rjs4j8qXSE6Wjheg5THKSNlbCtzsOI3j1xKyB1tnyZPZsxxvFzfL90LRQ6WKoWth9
DLmVUxXfjeEcfjZhy5P8aKbFC2sJCNTJJKt2iEP3eSxkdi8m1qINfDZEbaUm4xecFgqG/qwmtFfr
9fAuhX9WkI7aQcKJ2jb5To+TbLQkSnhNOhrv5H+DdXaLZPJs/hMHJyuLjiP3UEA1dGr46N2sNp7V
TX1O51zDSMUHTLoJy3P3WKp5/5XkUWjISd5B/v/4ZXvvdlKGsQcgHF2L8bcvQGuaImdrTE9mqcZb
1ywaX9KZ+jFmwBW5dnplz3nveqjjAUXRfVml5W+vJ0KNmZghUqxAluXrtVyZaaDDDaNxA22epiuH
8XeKf8aa6xAQmwUr0LmCvZqI2ZEAAOF5tBrNm9lxT3Fvz5+HcYhB5zL0v8fmjxO4yHPYgqmSQPQZ
yhya3Me3Wr382Fwa3KBOGO0zNXHPFkP+i6bb1WI40Vxp9sBojc+VM7pbOcqDhZ3oQA1iPuEfUDaV
E/1Vx+i3ExcNu9I3zX5RzShQZj41d1JH6uaq3dEahbw+Lt84+RRXmEIXyxAiR7YIFAmcz1RzRXr9
uVU4iMunPO0gIxRUkAktrmwhY/k/VfH/0ddg03JL/3f8GmqwDLv9f22/t9WfGLbf/9o/HDaoahxb
OLba1IIgAxSewT8wNmH+Ny57ko+ctYnMS7UOLv9DY1Ph2nLUxPTP24Z3Yz1q/odR6/43LSm0wQgn
8Ptw+rL/FYsNagovwf9UkDhhsWipq+6SN5vq2TxbPvIsZuBQo0Qb0dSp3VAvD3rh6n93woarmrck
7CzEvVila+2KIdO+llG6rYf4RriW4mnk/pFOMatBHEK0t9PQHwXpqK4j+o0qXft2CeN5E+UZCEnS
KazZTW4k8aYbIqmNTRc2BBy0UM1L47VpusM81tKDHJUEoB3rm751rduqTT/FYtmNUzswX4vCx6Sa
Gq9zra3StJtmDqN7ySEjcFQ5PjoD2TWVyzqgigT0Yd90Lw1jfPDY4fM8z6ewHPxU4OWp7W0Rh+PW
UsPoBB239OCG3M1so36RMZ2g8amxMbXxTi4kPWtkPvlLqyOfYQC3CRVwZkNqPo6dpu9zHW6tbRW/
itx2AzAjJImQ0vPLFMk3zZlzX1vU3G+rLN1rid4GBRd9xMtu3JbOmD2zvhPOEescm9x2eE3soho3
fTipBzNkCw44lZkvRlQIiiPzGQI3GYXWN7Lf1Z9Tmtuw6lIiwKD2S+V5nsohWrWJ4Z2jTVLlqsZy
X3eLfk+xVRL2FKWo4IrQ+VXHjBnjWCdP2uxsh7aFLKKvldNqDA8nrX2KMs0+5eSSkeGZkNGKLLN4
0PkqYg7fcibkmzzVlpTz+qldpvI+aexfbpez1ITcwiHQYI/sZ/bC3TSjVIJS0BHyu7MiOxp1Ly0B
9fbtQICAXjJJ0PtUHfwxKtwvWmo404+2jUJfoEN8lIXeGl43MEf+TN9DeRga+xkpBQFOi0qvzkJE
y4g0tUhpAq3Mvauzuyoh/bBK9ZWIkE/FYdJy65EAjNwne00ihUuWx7CRDxhj2O5rpOgPpKrrG6xQ
9AYj+wj1WMsOCWyjXaUaoLskiO8lnLdRqX0rgPtWlqJ43bQkpyTUIn+pShIAmLwim9jVi6n7bJZ7
hxPqIwzi+DAvWhDxf9GjZ6kY86boy4dwNO6MTLlLmZatwRFpN3+xf0PwC4xayS0Jyo6PhzMAUBj0
RTYQELTy7cUNGGhgz3IjyelZ4sYEU27W97adPaLg2+UFVV4W+rBaPttp5NGGzneTwgaaDdPDBL2/
s/ad/jJUn2qz2clhhqX8V6YvAD7h2+XKF5J825c+6x9DevyTUe9Yjvot6WobJdRu84bKbA7vI730
J9rlG4mmSaZa0KH3DdzFuUmYcd/kSuItTc1TFe6tk8hyz6PaDvl0m8vJw0Sn7YYMcFjPUMcbLX1P
WnB7wJCxPJlMVuANk5tMfpEd1HYuP/HZ3Knp0xxpG0f5lmQOadmolokJJvnVq3t3T5QN0RPlfu7S
R6byK2bfm5sF54Xhx8kvg1XFntR43+rJ9Do2urVRqeXIVNgZlQ3XNmwC+uSvdh7ic2sLk3Wu/Rbi
jLyL03nwpiz5VeX5U44idbOsad+9Un+R9fhThC456nyNe83ob6ep8Pspfyjr9nsOuVsV03LT6eqP
uSRX7z5fQp3Mg7bfzWkZ5s9VpoTAmYmh2ihL5Y1uvbMVEmEJIZAP3dR5VVol0b4tF4LbUxkSBTRk
8W1b0Ofc4K9vIkC5dMCIzd5GdeZ1ceYLZQ7mNv8UZQTaC+VHOXOr1NjJnguK+mXIAhkOC/HnBjUT
x60X5BLtT31pXhShhC+YcBKNsCXxkMYoUlBCu2uyneIO92Y4Z74mRXMzygpepN3n+yiS6hEPXLsB
P1Z9AZY5AAVrwkDQGXwp0xQeEkzx71lD8rmhJ9so1DrP7tBiNhIirFNZ6Ya58j0z+U9xiMTdTJwv
uXA44KNa3o8uR/18UO6aJE0OMal+BwckMyy3VN6FGkyLVcWYSsdrZfFZzcenvB78mGwsr1m6/K4O
y/QxLDvW/vjVnvkyKqUDRVxtjex7AinFjKNPdjJrG7tS/nYS6yaywkPZVnghV6xwwq6iW2RqDbUM
BCkPON3unaz/q5gYToUtFTCTu+dGVf+qRQPV2mAqGakDJrdMHirKsCCcwHMvC1bKOiMUFcMwEZJx
aQAsKB2mdMRd6b1Gxj0iLEyB8q9QVbJt3pWHSXHTn8OYOzsTBCCxlIcxa5StHWUegyJP4vrxSiSt
aVg8zEXyWNekGKTNbHtDGdOWmImLlL7Ea1gaRxU93fK1NUG1w96LucsNcOD1ZWMUeyKH4S5v2M06
Iw26froxxddElDs9s6MNgqCT7WS7VHy1QALh/ry3jekzqsBm1VGWPm/HZiFEsDLtXa+Uzw0AQBKX
9kRQ8RlolmfYw1PUyUfiYm8TOSykx5Q/bBSoG4bn9xqpF33b7Ef8kXOZ37u18RrW8ZfQEIdh6A8Z
L29FZlzUpbfgxcmTUbGuRsq3sIkfrELuAZt7hX2/2P0pmcVBE/pnQRN9YzfiAf/C38vwqWYktYV6
ka1zywi+jPHLCk0YKOYu1L4bPSDUVKgbJYKkN5mfSB74Mre/Cju/GYro3upYXpqSFVhJH5g+3hAG
wozaSZ5gRnOcjJHzGYbnxOilVkLRTGTaYLfd1iG/JtZvRz1MefJ/1QqJGrgetFYy8iYZZ1YXbvm4
dadvieN4Oo99E0+mHsyaihB32NWFEHtHafc5aVMiJMUEk4LCSxa39BmiW30+zWO8cwpIb8TxCA2v
ZKpwMFE0wEBJNLwMtXszLNPzEA8YSFwSyEL3Jx+rH7dkReZttFHscN6bta54ySh+WlLuY+KzuGEe
r4YH9wi6HPP9xdmVzRykg6D1/NkUzfcmVnZ6KvyF5QIVU82H1zyESr9Ryu5FQ7xp67lXInibB3Ki
CtcLjdpXyd7yKkX1tDS7d5inkDS0DhD+dnLrYSrbL5o6b/t6vjEyc2tKAh3jMffysiKcaTd26T6y
8Tzli1J4Rgx9o8l1Hq/CSZ1ei4lwUZPGHe2gu1nBeqGQlQQQ/BU8ufCL8etS9H5h5RV698K+RRyQ
8kPd+dAVP3mUdLq4J1XhT+DA+bQ2ExGNQ2YcrDYkS2DIHpoaX2o52s8W5BIP/3sa6L15L22SjJbE
DtpYe4lkCLdfa19qCoyhG54EvNmFSBkzHvcNxg6yJVtfG9udCjmQE+Rm1NtPE5Q5v+pG0hvh0vht
Wfe+YUzDzdIaX1x3KD8PpVEGutm6t8T7WBtrUDhwTsL8POvJl//H3pnsRo6kW/pVLmrPBOcB6O4F
6aNcrjkkhTaEpuBsJM2M49P355lZdW8WUI2uRQO9uJsEMjIyFHK50347/znfsdqnaJ1vdOc8tu28
8UZ7Nxj6Pg/7Exii60BPl+YFJk2XrkKprtAuqIfs711pP4TYxme7eJvM8E4Pzc6gKGcyNvlq7m3c
oQOvfe2q62YKn0g9j7vV1F+XB/mucSmKCtpxX3tRk0j9oxf28VISeJlJIQBDUTY5rSPSXTJ048lv
NsGod8Hy4pZ5HJgueCEMEnto4QDHL8H0w4hVcGsG1J0tnsdbnYZBRJ6tEdmfmfwQwNr3jOg5byXX
2Tb28Exi7Ke1hG92PadXXkC8ILJ5BFg8L2wkZxhiReQfrYAhUVScFTwXxlVECVkOToyiIgQapO+a
vO8w1jcOXBCmEhQfEMGN2qa0PiloU3Nzbpz0xs1u0uJNtAwi7m1dUVQkjKOn+p9qtDmR3aS36fXo
zDcnq3cVDR4alWrKqIcx263X4qak/DPuTblrm3CjU5IaPGPee9/Zl/OyDQt+IJ7xFEzrURS0RfoF
GBTvMDvDJrMj3jxTlzQdPcKCiBFGnCQv3S1lBv62agNCRxDvezd9CPq3EjAOeReyYav74ISNs/V6
wtWsVHeg+shA0YpZeNaxNMMxCagh5GKVUlxWVEOVhHX13FOHVizBIVLtc17iPjHqD8K7iWu9q8C9
W9zgg97R2vTnvZ/3cM9IMFsvTmu/ewgOg3CeClnluwbGPo75lD64RTBQYpFsRe+85amV/gwzEAAV
iIHeiCd72VOAR9Od3bY4juSjnIP0OW/T8vJr2XJWM6VugECZHXzdHvWQcWAqEuwUDtH6kHkrjwn/
5LjVh+E5rxPP5zjLUivOKJuMhT9uVVbc2YvzQZ9pQS9S/2hRbEq/z0qrpnqx+xx3kStfSrP6Ki9n
aVpdGwbNVQDm5FrcQ5k2t3ZX3FAJ8KV644ruOocltB97VUDASn712C4X3kLRHJ7Rk25q1yVGVhn0
L7cB+SUqWAXYvMy4zjhK78qIax41J9VZjH15Q4NQdIBFbDOV1jKi2qIuh4g8adnIG264KP8ico7D
VHmPtbbVLgpF/qr9oHpLjTWPa7GSsHNtde3XjPO6M9Y3I9N9QvGKsYXZEp7H1YgOWGqhYFt2Nyoq
JCd/p+vVuHZsGlc3DjtX8CUB/eobq1ndX2MH8icOqBK4qUpnuM08CUCKZlXAnqLt6Y/O1JDRImzJ
vNhYAy2TW8U2ik5k5tup34vKGNroULYAIzaw0zPvmb4XH5erN2Zyb3SLQWl8VuyLOaJYWKw0ERYl
c8fK6H3XTWPVXAoZgyQf0uImKpyJS7ehj1rirBoVaMa4qnPrKrQlFSjIuRQ4yrUqdNy1rrXhxbLG
2BgDDGgjsgfSBoPFC6ubiLJv8sCMJ7XhH1YnHFVCWn2aE+BsZUVwEMNbbJHbWDb4onzSwwwbk8XD
+6KwHfyy6NyboO9qSF6lXxxXZVxKZLMlOywykCeSetFT23ASKMc3LryQdm0SRGHe0VXj4qYWl37Y
9FKYWfiRwU+Q/3gYmHrpAc/FechWvvkhrLp7pKOa6vJJGVN5G1qG5+9kpdb1yXOLotrQvnJBfERU
/y2RVRybnmvahvXQ8tyLNnd2vstnSVbLZezMltgvzU5RFUv1yTYI0qAnjBUFhvUZciybR9ieZbfG
beDJyjmUa2X2oLes3urOrDZFZm2KkBfqmIpI1NflNJvzhYuy0htMVczIvTqYA3lTA7WejvUa+PNj
OXi19c3FLQ++KWDn8TMp4V7lXurPr02xTtdau4C/LJ8EcDrP7I9kSARypc/roXcJkiU8CawTuLSI
JxPc9mUvMAGys9AhaUFKVREo4GdfnmdYJc8lGecOEKoNcwgYAfSYll9iJIgymnFLYlNN4q8EnvC2
1ZTQVMYqk7GqvI8WY1GWCB3p4SqdhSd25rqkR+k5eZo4/Tx6+yZLmfUW7ZVW3A5mcNvNoddtCH8Y
Dz797N+ii4YP4s32/WLN6rvVTCh1RKmell2+n8VCgZk5tj87yxJFPFeevR4noL92MhDAIvxYLzbJ
rE7ovbDX/oFoVnc1lml2X6Zpmm/CfvXpFMUhuvOL2T6KheY7PGTFa1GX6jTO9XI/KFMCn5mChXWU
Rr7y15T7Q5VZ39pPo6M3VtFjp73wAZBmS+/r4N0TAKL9uBKTdSVVN8itTybhRU8EpolRUbDYDyXc
5dpTUsf+xVge0563kFduIIOZ5VQihBRedMe9ySOFWpZHZWVN3OdB68ZeWgXuDot8+DJ7uf5lypD3
+pSaS1I4uXgUgePc0qtCQXa12KcGlHfBk6Qwc9SuoGKGgNPTHP114Uk3S9OBJVdn9iNU9+gVOnF3
VVpt9phqyTziToouomFEZfMYxm8gl0evalg4vZsixaG/pDNFZKLO92PDnbhUyvqsAuybsR6t5rms
FgLQVmZAMu/y9mZ1LPltZeKW91EdO7orfxllaPFGJYfX7m1NERH6Uu/vwO3TKW0ijgqeLwztWTc8
lH1jUceCRfmnA99UxjUBZsr4utB/scClkwgJFPx/6qWRfCyub6tLlpW3FxjwuPfmFa1P59MPtNaJ
7u7JHGl0uZS4tBSY5u6t41OzatWOu+9MB4imMwz1bpgVRYd54RxBpHt3LCOpM8Wuf3TWt1w+TDIr
kzR0zGsUzyUI5sdgpBuXTHNz5firsysC3XrU/VG22RhW8Y0flRFnpkn9yq5ldpdlofs4OYILApFO
6hMK9TSbOX2PSM9qlw3efK4HylKDrHtYCWfcEPAlpK6d8ORRD3/g9db3tHebjB1SbKf5yalQBvDL
dYc6Yj/oauyRWe4BNZZIkfwszPlUORa6SyjHXe2UadLDG4kpVTOJp6UoqfoGktrZrDlOvXLPx6rG
q1299ov3KE0m4RbUToSbLPsSLmb/2o0NRptA0csVLYchotrcThk71pTt9DpcT6FK45a6pqRzW5s3
Jz1WISgkQtJyPLvtRH8pKHwuP5Xz5TfaeKHqK292Jl7pZ1CaTPjWdrTv0l4Xr74qT0vYy495bfJz
s8zOr4nBoSRJbY6nvrOr1xqE9XcN1eyn5Wr3Kl2MTTjncgtVnqYslJhAHsY87KKjrg1F1WhXiXnP
+7PJjyNuSJo8RfnlaC+/rarV+XRXv8fGHRjFNqjc+gfQP+unj0P5xlEm9PipVMZ7JvtgoPRzPpLW
GZ6s1RJlHBrReLvY2XqPuZCSzBBy5Ucp3erKLhhj+U37wZvMgzm7/ldn1cF1zoRkbSdY5+9Su8gT
k+5vHRrCD2HvmftiNQLuXMG6F4ZJk6O4n2d0IYrul8Vd41rnNu3Dc/66yMbaTzl5+QgUcNK0txlH
4Ib2Ij/xo4y+66yIjmbq7BQP096kSIyDnMIxcikJf6be5Wt/HqdGoTn30E/H7IScRemYAxnFraks
GjO03XWIfJK08xZazaGzjfxLBx7Vla066Rl6VzoM+tCmvrupVs/dsJi8DiKU+syLHhtDcZnVajwo
0JXMCjTvIoQGwH7iuk1/sFIs977rl9et1Zjx3Gl/6+PXvgtU+3Mu5Hc5zpuSetzM7ksuWUJcDUjw
iT0CyKms7GrUzbNRG1vsqs47aT572+WlsfMHxgJ6WLJQpEeSdAgxk/8Dw4C+kTSO3Q6k3SnKbeQO
LYuSMCzmRmiQA6gGeet33uM4ZV2F6thR0RWkH3YoTiwh6JnT695sjZ8UCayHdp5pWuZtHHWjTAy2
Qnpwgm04fpUecR8uWocOeC/VFeN9mvn40QWvy1g3wXYIx5c5qySfY+8G0aZ8ZvysYCWPUJOlsU8L
OlXnjOyCCJcHim037IN2WZ23u3GM2q1rtcuhdUbvCA/dOkaIvIdFyPHnAviO0VoiVpBLvau9Vy9s
92qQVxmS7na5XG6I2NxbVaR3Y1aehsXJDnqdnRXs4rrGptRBMjdVtqku9Azl2reO9JGHCwufPp+l
NpQcb9TbBAX9dJ/hOnkIHuaO63V3tGx3vCD54ymorAeQ0FttBs3Wxoy2NSyy1GP2RlvrgspGAYY3
aJbGSOZ91O/o72OH5nrTnRHSo1ozhyXa8KvETCl2nKz5qGZ9qF00xxJAxf008Y6paurcIg6SPvTL
Xd0M9XUjq+4xSs1zFCnrOBjNk7KWazubv+Y5uOq7/hSuwTVBbzLPF6lv0o9M8NQpg9y976xg/soQ
7uwylzdqDI23sqiCW9+sajQKORx47g5br67rU9iIkuGDb2Ya2vXet6sPPQR9jPWOujyyJpceTIrM
K5LuKrtpZP7DRbw3sQah29tM9sORjCYFdtU9q8FDQ3NCnpd1MoYzp9PE+OU0h0rJrTKGW3pRtt1c
vmo6hUlJDIkjF3Ffqt57b+cxfIChVdP1zJOOacmsT5HGKBTPtvs0cxNIapAd22l1Y0nB+M5x0DEb
tiv7Udf6egqcKxsRj8TGdKNSNTxT8JffplS5EyQpHiwBKHLR4ZwM3ezG1kjDbR6F733POjHBbmyf
pwl/e6LG9EiQE0HM2ujafFvW3qK7L4vDIrIRAqf95GTWrh2cp4FHyWbOZnlF/7X+AAgQMIzCWSEx
/eAUxE7Feo3h+AGo4oftZPuaRyIh74Sf6JWjx9iOHivBtiajehcf+3FJjVNW4bcGgKKj9q1bpqQQ
42kyGs0gLiG0Av7YqhU5setqJHUe7FE9V2jj5qczik1HZ15Slv0XVtsHMBoncA+3dU57d0ksAGnf
33NbWg4ksPPdaNfPC+Ijjjjnx9BEVwNCnqgmWGzN77IgH4Q5t9XzDPHjZW6MbdWzbQlz1SVyWmyY
p6t3CmT/k5atk9uWLAnYbK9Jj2FmF8xYNjmXi8Q0p9dABS+qaR+5ztY/+HZgs3oTCZ7wOHU0XMIZ
4VnRbYYyu3a8Kxi0pxIB6W4azGI3LN5tWXzZ9VQWcanQZfpl3AUU0cxcCH8Woz1/SDl7t2Mx6a8i
mwZ/q0ryzvM8XJT0Ai9pYvARxClhIJLGYE2j+0akIFCqEMsd4IjWIDMTGLfOEgrsf573Tv9D8Vrz
t8RpGl4+T2FnSgOQiyUV3nS733Rkk+j8pjKSEUbUamCLYu09e0J1TtV4S3gv3IRdbp7BWFTrRgYs
olwScp9BzoiBHtN8M4xm7A/LkRxMTR9JWFtZdsoclpaIwd/mQgksc1Ch22lvM5glufbJcw2gjc6p
6xDMVKrEhMfvJ5bUQqb83fnw3yaQv/0eavjXJpCtmt51IYq/GEAuOYg/K4rt3zAaQjS+mKVC4ntY
Of4wgDjmb5hCLl5EAgUgFS7OjL+38dnebwGxIwxGDoYuKKS4Mv40gEDI+Q2cBAUU9IDiYsSZ+W85
QH5v7PlPAwhx2ouLBLA0fxmMcGQM/+oScrLRsbsZr1RmQn3vuicXYBCCIXrmspce52RIeGkbZSyq
hqEUt50SxWmi0em1Nqvobcbf8GnkklO8J5DGrrrq7SOr8ttxIKK1tKzHKgEDdyrzl9AvNt1YfIQ8
knZe6V4JbVL8l4bbZpRQOLwnvpa3p0j0aC9yRwPAsBkE5br28DrI/g6hz0+WMMd9P9s0GY/NkzOk
ZuLgxn1uDL/f5mbJgj/TujG3ZLFH/M4AW/Oni6H+SxbcwNHFyJ8/zrmo+ZhYPnqtywDwyKGYc9yt
ZWwaHqJoM5n9TSaCJmE803eGh/0lxuDWUAiQTghm3P777NluHcGIbCh2E0Uvl2JrN0NYfLVO2Lbo
glnOgtq4GFLGObW8Kuaen6vNoifr3OZWf80F3OC7rP1qfBn4qEZbvwz8fVFRoBN3eMmA80hE+Zjj
OLvPGRvOuYLRFPshSqLsnCnd2DyPmi3tdNnTajEiwWTF6W1T3GGwYQmzy8VkfrbTkc5YHifnqbb2
fO37waOSM2jZ6RPUdeLJNNSBEFp2zZtmO1VQbBcwMbHRyuhogKByYhvGb8+uHVRGLMoCY3l+cAus
PXlwaSfuAxfYVr7tqhpxuzxpWT31aEr0r8pHcCvdDgTXeh9YFdOOUbysXpSfySmVe1lEkZGUjW+L
jeb+Q6/ykkvrJZRG1LDmb2wMKroh8YJJNdKXXjTXYdX97z/Hbrtv8ajl97c+v3f/4/II/GxxL/CT
0v/rr/+q/vj37Lu9FJf/5V+2gvAawsq3XB6+FdHNv1dmXn7n/+1//I/v3/+Up6X7/p9/+2wHYJH8
aeRqxV8eNwGf2X/9hDq3Qn+L70z+1aR2+Z/+NKmZvzmejcMSpzteNfjZf39GWeFvpPp9TMwh/+0S
fPrHM8p1foMIiEnNpkEAxLDn/OMR5Vq/4U0Db8HMYmEcx2T992/+7o8nD6/bv6wrsH/3ZP/nE4oY
fojgDFOJiRq+AySnvz6hDM+wvcGpq4T9Hk8L1UpTs6LRriJ9i3E4nnU3vwGK0/Z2GBcb/Fw51mxq
RK2zQ23Zpb/tllltRxYmhCKy0L9WSsN1K4uFJPBaL+aTa69s5xGj4Z85eDoT1TRRfc1QOG2m2mua
TW/XfcIdXH6z87bnvWvQ5tUg/G1CXCPcqFK4aaxTpvHWFS7GnHlJgX+5Vrn8gI5MTXDRU9g99P3K
mnZwwx2QS0VoeuqcH01jjH0simGG1beuJRLALN8WHv+YJbIwj1sVqB+O20dF4vIKGDhVsJnHDHoG
ydxmrWMYOs2AeuF1eIIyw4T/ZDj3reO637R/oJxYLsYBtzfwWxkAoprNGhbhT9wlLNwiR1N5mpYB
iGExGW4TT54HGjAyq6vQ7LrhouDa4T6g2vHgyJqep2jlkDq4KAJP9epkV4U5rDM9NHVQJUHlNDeV
v6Lt57zcP41aey9KOaDbFmS3U7DO4xLT/djOGPnIfNNwBh5wIrqS9OXS6aRjMYCpeLLHOzPsei9u
3X780dN7bSNhEiLn1k1CJY5Shc44BCHfROcuxNwHTCQz0fDbbHSdD08MzrBvmtDTeEy44G9aRlh5
XrLGQrgYObGmerAOUYNBDzPmfN+6YzhsxTo3R7tilRGPU+4bcWGwphHtvKMQm00M6MDqOjTc4gUp
PHr2bW16LNRN54rSL9+NqWM2+F5qTRsbuulDUBn1M2/wOkeH9NN5S9B8rLcGujmjW+p1EXpwJSW9
9kLerRrLkt2t4byJinZk/8ubLzxiXbeeG7vGLzV6VratqWfKtpnX90TZU5V1SWZk7yanZolvbrJ+
uL4xvhcwgtYNV8qJe2Of4QaoRldzjmLfI3azRAal56STfprmiv614vo4Z5Wh8iQTjlxRFSv9UGU6
PU/lwnM5i9xCcFvPmymx2wKlTPi1TIqg9Ek7kL5vkBiG6k5FAppfCO1a4dZiBUOuNg/YhNrSnZMp
awlK5obiK3gGj5K4sX3/JhQGuXyrd/WtW46twU1wYjToiSR9U0idt8fV7MZzZKiMHW9oHQLbwATh
t/jO6LtEKrpqXac7smVr6OpuLMKhkcClllgmdk00Hue8pJO5yaDy3QfIeazzpx4mwlK4jZc0uaIy
szBNcVx7UeWXZV5FCW4PzOlJN4GWMQ/Q8c8053/Pz3+zyKdwNvzr8+mo6vf/OA3iXaFl/Ndz7c//
849Dirz6bx54LrJ0ZE85boiN/DFIE0/6jXPIxBVBATnsWIblPwdp18VkzaKAGE5kgqi5UFn/nKM5
v3z+EGCwYGtIFTCY/9Oh9H86pAii/tVHzYRPVowYBn7vgCPrnxNjfctIa1il/OGN5UOlDfeMcs6q
1Ss/Wj1029wtclhOffeh8YLtKspQN0Pl+lzOu+69MtWyhU637iDAezckeihUN0iMgOPiBED+ZcOy
Pru4creyEsMOWzPJnlyGm6bJlv04OwV7S8fYembqnpZoaq+tZS72NU6H/WqzF8iUe7+old2lVZFw
EcuxUQVfZeVPw8iMm8AH6tpqjDm0ltaHJsB8tqoJKVCy9uVhdfEzVFgRupSFRJufWt2GG2KZuDg4
frggvPWqHTkXiuImrDx5DML6w1qc+1A014UsvwDdfxTAaOLLL6BbPbs5qyhDNbuwxZHGJilWVf84
cO5CA1MUgq+YhefVjEejfaPVI9uOLXrIyhG3m1hSQrX2K0gemirusPplh4jvAvMHRKv1UHjVR74M
nOR5+4hV6Dx3WA6CQpPDGSMAw7JVyFXlR+DK8XKmFPsw5+/fSbN86hGwj0UD2CLUgE9j3a7LKYVq
u/eX0U5Mt70TTpnjxShRg+cg3GOar2PJmXw9d/7NULGUXPz5ruvfTM1XU7V4q0fRcaSFYWziPP39
l1q/fpsW+SgWJOlVd1tb8Js9T3AA9+BBnNH4tEiKbMA6jAnk2nNO2ekGdT9gS8R+Ksz9p0EUX4Zv
1rGS9Vs/T90uqJf5SsEB4Gc/mx7rSYtSrWHW21FyLKm0Z2pCtT+jXtzbUSZf2dTA0JVjlMiq/HUx
3PEs5e841G8XhYxaU/xkjdne9Ss/j6LMh10tVPfWlZF3aKGaxT1bsWtov+1hCj33Zrm8dWZwvdC4
IVpxiF3PCOjXgZ+53CjWi1amgsZ+qLO6+7Ass78v1uG1mzysRvgDKCs7tH3x0Vk+Vrq5fczJV910
s3hjY/aYuiVuyVI8Kv62Za9ehdncWUrjFZjmfAcFsdqWdvMRDNXXUtIx7br4tQvXMeLAoWVDUEO8
cwXKLBxt2IK5cZVLxNSFt4Kd8/0Cu/2yW+/JCqx7tixi7zVtteMyW8ZVxc5aLVVx05pU7ba2Vyd+
U3nPA2bGayg9GCBTzLwJN9E7W3oHPRsZrhTxCMOnS5Yo/+Ut1v0I6z+ehpq3XSF+eR0zRp0bNR4Z
Nlidb4o9GPFlB0+gSPD3VwTQpjP26LfV78yNkYn2UJe8tHMHxhTgjOUcIj21FwJZdu2vHqI3fIat
ztbzBP54M3v8PM0icHZ1kGa8Ftq67uZivi1sJfarUgrjXArQ11MZt0TQ8GyuPOTokJG04g/wHEiZ
oN/W3boudSzy/lXPPBCGxSdeYabQxdqMnUkbfTqF21+lRvErDd29x8o0tlgoNW4Bs2XsvTvWKh+E
Y5yjLygQrRVNgVHGCzCENX64jK/YR3hATWN95pVkRxOZ55rU/aENK3Mz4sOIc/bksanyL9S8Myr+
r3Cux2d82SUuIDY9bp+GcVHwVwM22qA+aOpKMht+UI3jzLHlK3Ldh7TN99Aca7KRfbEXvpiv+nSo
dhYfbmQBFh0Va74kJLdycanwpBWjvW2LEM80zZ+kSrz+aiBRfagc0d0CIF0PIQ2Nr0ObY0ALO3Hd
jEJ+dK2P7Ecfc5yOw/n3942nc/TRiq8jQj5S0YXiYFRywfjAm2zmeUQPPNQZXB3R3nOHP9Jh/w8m
jnPxyaOw/aX/evn9//MufJHK/vWs8VY0H+8fw/d/HTN+bwL4U61zfuOee9HCiBuCAr3QBP4YMlDk
bEi7hBABqgSw90mG/V2tI67FyU9G0WaMoKL1QvL5h1pHAoyp3uRCfKndgPvy74wZ4Gr/MmZcyMIX
sMvlbs20AYXkn7gCfciSDIu2ybrZ9wZYakOqxSN52lGl55mLo7HPcchb5zJV/q63nPaEE0U+zaIF
wpWy+r1kwXZFT+YKg//UHqPZlFgrsMYIrtGka03rYQnCF8TJUwCvcA8TYIL4yJgcpCwbwxAUFIyT
9STybCQBgO1riLxP7ryUCHakTdop3A3D/IyeHyQyNXPjPiwzqohZGQH65pYmPh2TzAAqj3WQ/sCh
mBPZKPnrHzp+y2PnhtmwnZw2PNktuwgbtHksUj6IAvwfblU297VpMa643atr6Y/By2n8a+75kTIs
DChFuKTZ0w8du2Y3HU980TviRTs8T/eBDG96pyR1VOTDKViyMthA9xL9HshYWvwiJY1BESpnViE2
pBYevNk8tuaq9JUEBnVdDJb33o84IcuZiMlsuo+C/dBx4mjeay+zQZeF0VY0ot7ltXngZmSxpfWG
YCetRezkFDBVOSOzj10Uu3kdP5tQT/edvXTsLDJs000Z3UBu9DdsKqnlZB0SVyr9gUJEOKfrUBcw
Y/gIc/iQ6lzdrZHujpqA99Eyc3VrUd+JZXlsTwb+MNI1kNstR2fH0tDDpse29TSCoW3jbhT6U07W
uiONYr2uzcj06OfOGzYaY9/A3T3QVjVSADqwmx4KbI8wxdALOy26Db1GPjdw196YgXc96AlsWNWg
Akyp3FVWXvRMOtNy6MjA5rEuO1cmRB904mH9f5ounJBQt+oKZLt334S5cQg6iR/TGTy22111Chdl
xqb23H3GJZ2iShv91lN18NnCJHsNKbE7VOHSJHQR2Ed3dsqncgxmvKaUIFQ+1PqsqdqrPLPx4KWs
j52owVLKd32D9sH5ULrZBWCmo2ZLl6yxG3LLvZ5a06DlAo/rpskUi516oXo2pbfgfZmmcb94hrnv
h1XSuA1f7+D0HCFMIzqIp0i6SR2lrKekXo92juutXEMWbIocHGkLFpcurjgH89xnPhrMx9GeYTzF
Fqsm4zmqLcEQTlNWilXyvRWq/2G4ufvIG2flnQLaXnnVfM9W3NvNqjXjPNDqM1sZ2MwSkz+XVQMY
UPHCwRrsPeENMQKwSsx8rmPcSaTmexDgKm2cHa5QssiRI3eUqBvb2WutC1pf5U1cOXnwq5/6fh9x
EJ+CcrnHK5fh6hHFvfBmbhzGrRxyXPcMfApx/GaW/lWnG3nNLvigp148BhiE9rwNbgLPfywj8d7a
UsWI5IeJNoyNFN3lBRvfFvhI57XNHtzR/Vi9DJdR6cp93i91m0RO9WghtbWxU1g3obReAwwmrG2t
cucIczigJhzGoHmvUtvc2aK1bua6Jl1orJ+ONMaPaQSYk2K/bNt9t1jNBkDYJgRSQXPAjyZS+5St
dDMs75OdvS5j8CMlQq+Ewa1ECw91nK20r7Z+YO49X/7ibpqdWtN7terxMwDnH4t+SrdznX2kdn8b
mmv+VgD+pES7DmLG7/w79buHKA9uVNv0p3o2XtrC4mplEntlKFV+cSJEdKTy+NUYp+DOdg0ALkX/
MmZh4hOm7By0mLbL7/Kgv3K6wNgJYV7BjO12QFOv/dDb435VsXa6nVFk5bZfHB4XQZD0qnMfMT6q
Szs5j8bAWounufe8X53b1zsjyB4dN23jyV9OYc3rl08pOpqIbjJNLGwRs0iC1VvjJWBb6VpQrAQ9
4Nt1COFFfLlO1e0YnGTCM+McLkMbp0ZUXy1+a181rn0TZXkQdxCv47GL1oOsvWtcRSRd1vqTOrhv
LEB75F1cqG5+jsr+qijxws6uQWDdyz/J+VytffYUjuLgm4yvQJK3+E3PTtvLTT5xpmgZfNOWq7E8
+/f5ND01NXYuPhlxMNr2K21IYsNcftuMgTrMuUXSObfvJ8gXZkRGjPLKX1VGU49XaX+X64jyDbJC
ZcHpWfr4GQL+gN3aNzMWhXYfkOYHLamtLQ7VLna9Yoz7UZjke4NTOY9jIvP1h9kEHZUU3cBpK3At
Ca0e8x5rwoLVblDWuE3LsCbmouqHiErFnSP5f9HSWOaqUuu9ZTf9Zyi5CRYSF0JaV/JrVeNK2SLt
I5Ft9PsWrliwydAmy9MU9Doi3OLzBod9aV7ok5SG2kGU3mAxwrqcXhz+qJFT/THosXjsev65oTe2
hm6ZD+N0QJXFkxL490OetvCIYVhkOvfwoKK9kv8QmPxUinudZnjkApZodnXd6CIgH04csUIThLzV
ix0/bO+mDPu9bfCBQ8NY8Zf3FdFvGWwtPc/vPdJuwbLPAfgiuRJhG4doGvtLZ3Np1dzrN2Ohxvmp
8TkGr4qWAi2War4m9OTPg9HdzWVBrKpat01HXhxDRrMrhTNsi7Q4ZGzpiqF994Z828tsY0dcnnP0
8q6CwkEKMR/NLFkq92UuB33khbkz6V4MCNlErTkkuddvp9/NXiQ8XG5dpCt5bnMCJN08molbWCez
Xj66cbn2wUH8b/bOJEdyJcuyWwnUnAH2zSAnSqW2ptZ3bhPC3M2NfSNCirDZTS2gVpEbq6MRUZX/
B5CZiGEBhT/07+ZqqkpS3n33nrtNZ/OhL5cuznv/3rKKiY0bT9Yxza4pS8HvKIpNl1bNdwj8IQ66
otr4Vjtv+QhNUmhrBBV7meatqOvP0l9Ys6Z+GGP833AYSsoZO5lq7WdSelybvmNwV+nqnTcZP5du
Lu/8bpBX9eG96xrunEOUxbaHo8i42uOXzn8pxHLJ65TOeuF0OLlJtsFfpw7HbHpinXxL3SqLCIQs
tLB5iz5WYeEc0EA1ZS3MvtvKzaZLZWDeoA+qwotJH6ZeSBeaQ/sD0Hm6gg/w8fABlSySfhrTm84N
ycjIut6GVNW/TqJZz9i5xicdeB9BLsROtKFxs+jxWzTVTgheislX0mgmfeQY5n+UNHYkUemO5Gwl
Cakuj3aWxOAVkIcfw2vDy1u1wG6spypLZCbymG0OgSj/3WP+S8xsKZ+bhgsedHTKV4DMjeejmEwe
qoICO3NaGrFUsU91CiYtqT9FSUtGYKODjCPAgqbr2yXxc7vF4K0LG4ytR3A9Nsa14Q3oOuUfqozP
IykNwiGJTXVPxeMgWwzxYAlO083GAR3lIj5QuodeNjsQU3CBIzIUi6iXuKLrUayUz3VzuEO4aJad
nal3Zr+FUtXccCQVgKHRXEKjJb2pqQTLjqRUzQeztAzQyq4/yF1jrgV8b2DE1sfgmPNReJEz1KhE
wKBfZtOo3NgZmyq/JYxlMoPP7hL87ttswgzi5E7an6I6mMa9qIbpqxsRy/D4ruzFbkl6keb1+XC/
Zitz8HuxDAdBx1XEXjjibpOfWM+F0dbhXRmfDaiU59Y0c/GzH0OF6kAAxzqsxZqX2KeMtXjpOdae
el/NcWVwJ9vMEKaKQ1rCj1/NwT3R0lFuBoYN6zxgYfQSHPJT+kHwzj8XJmVF2aYmxiJvJ7ephjPR
ovx5KPph67JMTQZ3ahUGUl3MJ1XU1gYVK5QHOze87pg1UcPvqtyCB37XErNY+Sc+Q/LAQsfNogQZ
V+FX04219uXA6bhJ7Vsgl5qZxAY6fnTMtHnGvO/9pA47M3nuWSHJ2tUvVeIsAtt1DfexVRvgnohR
vruu9n2pMT7Rr1Dy/ZrmHmVzzNvhA3CTT9APizh7b0gN7mFRRW+/T9lgBKdW+tgZphYxbAv5DS2C
2F4p+0M2y9l4rHJJiruZRTg8toUvKAYLcMgx3i2FucPvbIx7ri4T75KvUJliUQA4IkDkA0qg6rEw
tq2Wwti3Xde2PPzHzL8EFgWQp9my0S4yqxjhVhiVz/mXewalUnqceO7kBm3tKRvNm8pJyXlIKMCv
QFytzzHkxkuoK5UvYVEvEF3dopkOqUwfzdEi9rAuQUHfn7cOh2LuVusrdHQ47M15MWlfGC2LYQWa
iFrOqy67W2Pk8UfY2PCnUzfiYzfn0Cj3hD1D/WoMo0l2tgRFeW+Kqecx29BIgGhM3qce+4G0GTuw
zUJTMWvh9J2cHUUsZtUci5pFz3h92lDA2zDH6iKWGoXNb0tygeUyHwbcG9jGbHUMV8e8D4RZ3dum
1HE9YTfEdZE2wWY0bfEjmlLrPppd90ea5y9MTHw/LaAAG6LdaQ4hpcpjZUXN+6T98s4qiDXG5mjU
HK7kqNF1/XQEajSbn1Htu8v2yjjcDH0wRgfBKfyNWQ9+nxRzQE4EKopJGnNRZzETNoOIJHZROqN/
+8JKSdClcoxOmjRYve19XT0TC/kcK9u/FCh6O5FahKZD93a1tUpqPgAwjRe7DKZNmZcPBBLiPERB
OzVomDVTrFXfEQv4BiZ5RYN1VbRbeqplJse3EiForNAsULsNbRfq03Ahr/zrboz/VH36ky/j/z3P
Bquo/1ynelJf//4/2798/a7/8qT+tBSjQOv/+DYc769X/hbNojDToClGSF//UKucv14BdBDWSOF6
OGtZlv1DrbJshCyY4CYVPoQ5YHT9X7GKv0RdER0g+M0cP+C/f0Wrgj/Gv/9HthANaNd2SjjaLNkA
dKJ9/QlA1VqhT6mietVs6BJ7dUN5Y6ThcDZFvd5x6GSTk6uI40c08bTNhyM9LfZ+yTuPp3xjPxh9
PZ4ip4NsArtiAyYCf4WuD4LyqH0Bt6FRDUQG4R4htRChBNWY410gmJ7aB0w0/kEFXhOnnvE7o5AH
KReddcjmu7FpHjgzH6vCAA5U4eyv1oazx/gN3/CtLvq7zApu8b0Cb5eY4SwjJZIlvF1meNW9g5fs
mRY509ikvTOfDR/BbR+61VJDaxh83PQdAtumD2vcVVlZfmRWWJ71SDZWF0uBQwCjG5c5aa/G++GR
VcDHYA3dr9ZNSY7TP6FvstG2Dkj/A8dOpZijh5B8a+gDfRHQbjfTJPUhxDBwzGlNe6ik7306RZof
6C0fD02kyxdbDVcVaEpDAk+9PWz5lPLENnFwNbX3XdLLcGpW0/7BwnzC8b4CEJ6m9s67qgxqDN5x
3s0YUdviphAsO9b8RKP3fTqXtyHkkjzzjoFUj0ZpP8FQTDxP36eldVN2/QMNeE9tlD/NrcHqvFgA
/DASBc30zBK+2BRTZWz4mipqUYxo+UKcvCBGzhuzLkbF6BQCMVgdstVsP8gLqt99Dpi0nKKT3XGw
44ht9LCXSb5Dv/seC36nH3CPAmwJmii5sUbr28w6tsAQTGHWEDcrBCT6ftLAVF2CiBEUmOxnuB0H
Q1NLs06BN//omFQwZ7dz3VjdoU09O4yntKjE+yCl+VbrzitueLA10yNrvCl7nWClEr6bw2g1dnmR
etVuKK06jWXTuiwdWLjiUs81Mx5N59IfIDTqgC8OVKNqSIIopxuxXYPwN+EwnqVUJRITB9jqP1ty
Vs9YZsJn3RNs1XhBDpQnh3lsYbveBG6vYi1t9RTOFHYzk2bn0Gu7O7KL7GRWXQd7DIQ0CKxLV9+q
JTRObdj3r/Bl3Pe6arOHJgD6sMVex7fGXS1vOq1rsLBAmpZi5sPSY5o0UK6RtTy7UmbstUsOx4HM
LsjDvtMXoxe5wd2/r+TW6wswc17r8J1z+dLvCQR2h9BgmoOFQn4EO6BGUiBQuSlYaZLbn6KtLdLG
4tCSr9g2QnUpGuHfV7SfV/EUTPVTGjYqqRxQEbjSm+rdqCyLDfYYHUNLGPhKdEo+t1otmib9rhs+
zDVN2fhk9odya+88cyTgQEPjKpjJ6hgyeynTjy4jDTMHO1J0QDqNfKDkyPqdjbN44H12d9msJWKA
Iu5vTlw0m5GP7R7pGSSKaS4TK8JmmLdE3Nu9Dpb+FohteYxQcE6zb3bvmgFyD7An+g48jFd67Ltf
uSCBP1dTn9A2y9Ca4dHhFS7nCa0bXAVtY7h+8327cpQZ4Rnuc1xSB4RzZGhV52rrd6V73yzCj3Gn
D1uv1uNNP1HliPFM3+aRC6aJcuUnkN+amboIHrIC4z3715BakrbWoJ0ganiaaAEdRDzGm8U9mIqN
2urgTIOatm7bBkN8gc9oG+UmQaQWf9dG06FI7GphqiX5ucWsQEpnYl1vY4/9KdbQuOu5PW2Zx9Cp
dZbL2OJbGQ9uyJdnnRrGiTwL/JMoJ+c+KrlrTWbKPi6dIxZ1HY0Y4xWfYfNESLv1brTH1xRAL/bc
9FgiYU4Gbqc1tH4B+OlibRPlm9DrueHh96+q34sw8kNrwKTqM28klM0NtK/P1uruBuoXuMt0ZjIu
bUkXiDuRKeB8Rhy0vVDssp/G1t5F1YDQ0kFoJKxunwjhU0DStsO0vcIamfpT3oGIv7VORbwYc0ao
pMaXjM9ABd9gXQjvZKWJRaLBYG+5/UHY7nbKXedRKZCPrld+h+hwdmbeYx8ptp1n1meEmn5rpvx5
I+V120BXTQtFa78CMSNuVMHB856jVqUrK/O0j4HoPowR9iOjtJht6qJ94era8Ckhs4jhAhT4So5r
HsyRG27uEPlPxfppsJfEgUsQnNUXCZTpDQwVmRX/2U/zY1ARbFrkcsWWKlh/Dq3fqGzuudb5kkA2
U0mZiS+eyfcE3+xzB+8ytqV9X6y9OtDvdmVXhHeWl9a7MEDU9cJ+SvzB2eiOSHO2QMRp2uCB/P9F
2u6vTnpbj006MLTZ2GHWBEpmd8fcLW/TjL4Ztm8vKQETVp/y1zSNv7Nl6M6ksbjSmUyj2twZU/4A
RvBiKhpx84kbfyN7PFwc5ZN04YkbeperO8bSnhm3wv2FGe3Om/P7CloQy6mTmdOyNmu+cXDyH1cj
PPkETIqxIu3vr90uTecrvUYeZjhMzvDFOjkuvOED8GyzXaJsZxHIBh1C0KUxjXudjU/OSBWV6uV0
rpi1Nri91SZIW/RqqC9jTX6/g1kkgisVImifBz6dI+3MUJNy6oy96sVaA3dDdzFeanJlokDFGNfM
YOGTkUkMWbj45dVWQBXPhoSr0/O8ZGnuDWV70r5EW625vQgbCi1SIplGjCtOHz7PfcRTogZAFnEz
bXjOZF5wBynuC4n6iDd972h/SSZg6kmkimYXSPsVuNo9H8ZPFjL5xnD9Q2QIIl3UjGm/uEwSGWEq
2q+q8H/UhrupivDJVi7buaGkRDRCZEZWWt6zcrzzx57ffZI/vIGBhrBwAK3GEwdRWtiOonHYU3Az
va1sey4TN/tbhyHplfDYygPeYBgp5m9UQHBePaTKqssc7Bf9rsx5MUEEc7Jbp5DoUlY9W65QCRc2
OWgln6Gq3bQDj3fM9v3OL8aQv30VXzxJIC2oYIuFXhiPqj4Re9sp9i4xTDQndsh1XmQE7KmmF2dj
W3g/LMWdhYQlQ7FNw89gp+2HBQ0gMRpF2Nz+BE8I4Lrp2uMAWwXNys834VIhxTsy35Wp9ZtNHWIk
m5vFwUO1RME3hua31fTQVcxB8IukhJ9JJFjPbUvPUq4DaFCWZNyOwhvydf5W0pcD66InIifCdOtl
yrg1GwEhwozgkRUKl6u415Y9X1Li9mfCZkz0gXVvAThI5kKXP8zCdHYW9qKjXVf1XVmBIWQ8n0Dd
zG94RVG4sG9uB+7H2JDlFH2zNYHl1AYmimIjs+HdWApMIVEuHsEcPEVRbyTuauPh4j17QiLhTrXQ
f0fbXwX2v56X5yAQJKWdwB7vVa5ysup4ceT1dIrK0fK8jGmHAgPXFNGvYXQU2UILGBhVTEAUi1/X
Zsensl/Qt2pxm1pGcL8KwW0wJe7ZpBaPndqIax+E87y4ZyMr6k1AVnru8xfFTgF82Fyf69Y6TlV+
LFpuh6ruAYuywH1anf5H3ZaaGLh17UD3oHwIazkHqV/tqsCfjsEif6K4oT0Yoj0UJK3yton14Hc3
3ShwFrMltnCi+07a7saya09M9YoTgX6N5Kep9JOXVx8LvQPb3nW4r9kbctg7LzAuAyi6Yo3Co5mT
uzf6xxYFW29Ta7yt2aCqmBUjWAJ2RxuAI/NWG3aOLFinHn6YRJh20X/z86x1TwlsML/rsKJku0K9
RQh3O3MenozcbYvduiyFharfzL4iF5gF5iWTved9NYyC3mnIBOo4x7jp+tPXNYVCZGbzxA3Rlvzv
9KTbZubBLtWDi7FWlOfUlvNnugYBsxcr3m7fgMKkxk5qauUq38n9ZJ796dI2BJA33F8LjtOlZ1XB
IeiWFiqawTJrrribD6H/01ega/Y+ffdBtSPcXQEDl5wrGPbIDhveNqAkr/EuZiZFc+wCvu3BNpCS
taQLA4SHuNE7zmhT/Mgf8T3gphbte7zfVs72ZsksMtM2/tHDCjSsJsNiD4OieVMFFt0ltM8E3JJU
53PSaKKcEi9RlqaEmAWT5LIMGPxw2ZfD4D9jHndDh3NA7/+2Jm/+2QRNdSnbos2SnhAfz6OF3kv9
PPGsmXeOB7kKd3kdvo6qSFnIp5XY8ySZ35e2CD+tUcj0TbpKJwveLFKJ63exhtlWrxyEx8F6UW51
1znr++zO2ObaAOykUodcZv1mDaQ4iSnYUgp0BXHwVOT80+MqCk7OVIUbwt/gqNrxXdms0MG4EE2Q
IRb7QW8L2ZF6GIM31+T8Fklvup312l19o5R78gRNTNtM90sVwLPUoLBGGCABPYJ5ZTmJ2xq/V38c
jlBcbLYK1AHgBRQXWsG6Z4dydTgkmhoQyQXoQgyq6rU7GNaa7csoeOUjvncy4A12fnBGEzBc6b/k
HQ2XTTp9ynk+p1dwFjevu6V13xsWRPs8n8SWkPiytWmxiOshfKss9kgFU/dCphwzxHriWmMdLys/
MUDZedp9QJM81Y54X43mbDXDuxOUjyEt98Lx71210nkhOwjFyIVUP1GtQISCBUZ66kiZxG2PUu8F
zTcGx4fS4MgAA6je1GgEbBRMNs3Uu6Ejv8xFrU66gOw5C268HesqUv9xbi/XBU+0aYjnx1iFygOt
Mc0BnpLaakhSm2oZ7+wq0DTy8ZCf7ZId+jB/MmiaySKNb7Nudl2UESUI0hC7WcipVI0SalCpwIMx
EroovFGGtwQ56Ciz5kOL9mYdgcq2RfoUQg+NieOJ8+RUx6IUEoE1v/d6ue5r3wbtNwH75XWyeO/I
ZeTRY1HLXRRkeCZV9yGpKs5NMR8yhznruhBmDirrxPEHBp4KTyrE9SqHCYP54sMMeGLRmsattIKy
U0PLeOjTgYd+1cOIkNCd88b5GbXi0QUM4pio5ryuNnF5zxKW0/h4DC8/1rIhVYMZhID0/NPsl8/A
6ek1DPAOGE1gJwKerrP2YlM26W25yoOv/TMuaDhfTSD3AciIm6ULeKrkCwGSeYAI2ei3nCbUOLvO
jfmsxjhaCuYakomkYrJvl6FwRyHwm2Mvt5Pih8uVqDJwkPxcOkDfc/YCqpj3jQewoQ5kfxWnOCHg
0nRM8a21YF3ddVteYLRxreELYZ2sCoQQZ+F7Aofb49ShP0ujeFc9cJqmDM5RSaZ3GnBBGBitiry8
8Bm9m4IBVIo63Crpgz/UClyKaLL9JKd26zTk9HnJiUccPq6FwQBEbkjM8IDz3LZJrDhjMmP/Qiwy
q8MiAh0vRT5tjLkEOgrB+YA2NBwd27rrJFNuv9bFNnWzR0eLN7y0jBvm6m/UWCwHq4deg2eUOFLU
bZTNgr2sIg8VR/+wnWZvB7CWJ2eNe0BVcZsK9eA7BCrrFkO5sopTrWagjksba71+utyTtl22jAk+
9jVJ05qxOKjXo0PsCfOsb55sgDfE/UroUL6xBxlUXtqQRrZshmRimfuaESz31jfDsWGo1EyloUFT
YuDDbcCOsnE8+Iy8ixjS3eWie2cXRoA/EYOuZwG6E8mbzjAvjYUeQ+L18RTmN6Yx/SiFejNQgdIQ
+h9rX0Bj4AfTlfS8n++RAzfpZFwgseV3ZpdjAQGhqNNDdx3+7PGQLiYQAMPbSbtyKKpVC24H7PxQ
tRlDh58lB2cXYfBK4LyDvnnkckoqtAOSPhWMvfZOOShUUbY1QW30dhMrNmM2gtSXN5MmX2pv55Tf
FWd1pdi+hBzPS0qCW3fcBw3H+ZCCCt1uYOS9hx1Rz944VFN3htj5EnrZIQ3GJy+qsDFn04/KS59s
1iYY0RByFkwsrCXW+uTwDUyHeQdghwxCXySIJtaWUF16qZ2GCDCArGzF6EUI7RX34XF1CbdHfovN
rPTteHWmB5b+K9NTmt/lHn+YDepOzJzQsURswyxCD8UQPVQJ/+ATEcPzCPQEDWK+RPN06c3lsOLo
oB9x23N4yVH0WNZ1CqohalXPaTVdh7uRMzHAQ6Amfsbtps7ftPSoO9XbduY2MAzhJcNctG0GpwL0
tWbg162vhpLAjRjaZCVi1mYjbyLHrKC5RE1O0BmiCTU7r9xFQe2YWGymr1xHXBkzqMVZZ3duKn9p
6UOEUjdwx77McX5eRt/esvh0Hgob/rrFTGy40w12LH0qAvONH5txCwrjPu23VIAnzFbg8exO/HKy
fs8S/ZQ3MFjCUO6dDs25dKekDylEBSiBkRFRxprkp4KWzx2pOetafjjVOp0xhN518EQ3LvykfeQ1
5R6nNy73hQOVt2tk+xm18jmsgnNvUyxJACyBfd0Azbn2HuqXjHTjTjQkDgzS2LHqBEi39m4J3SQa
bItxGGtoMP7uBzAWq7J5nvsZQ5nG/lfcrFaHmQxPyDghXejw1h41q7KgVI9g1bScYpUvvtx3ZWY3
Bxa8HMlGfwhunX629LM9qHzASq7M4cDF7sFWxltu/ppyJCZc3etyoOZsQsA1S05nORi/vvGHKCHN
mut7wpTWvvWacef27hgk7KyRd1zycFTGEmmYHgwI5PIotBnQqsmk0EfJ3HnyC6z6tUHG7f1tznF1
uq8mzmBbJ6e7WwNjxh2IOA5t9Say/cb66IzqJwpE5p/dgt3ryzyaEucKfzQQi3AmloLUiQaKHDMo
h99yLtyt7U58z1MlZPPkzCmHR2dk+VDRz3bUXpB6B/JOCDdu2NpPsNrkadZTu+cc6i17WHbmrQC3
5+/DcsQEyumRtgSGsqk6E/2u5GdWrS5UMGwKcldmbTbvVR5ySAD7JIETE6yIq0U/d/3ICNxK/Dyo
Dy4BSrS71byYeCUesq7LlwOqtxtRojPViKetdBo0CbirCPa7ccQJiwPSwYKKxReOTGf2AYK+b+V3
2NXgseHCVNSuOcNw1rbI/ga7dOWtbGHOJ9XkjnjwMdDTP8bgh3NXNRYGwky1AQAdkUFxGwBZHMem
CKdzMCI4Bq0aNtYidgYcAhilq1OCFLDaYziXVkHXXQcszhZgyDZBPvgN24LlguFDboTtEf1gL5VS
40k2sDlMWQF2lXYcCGKBgjI8eoGngEQyt9+RpbrKWCF8q7Lgq3iFb4fpy+wN4QdAyb6Ol9YqnSTv
iRpvFbZnkJMtLab+6i5xpFcA3ZaUCD2MKzbIA4v1wziXwSYsoRTQ8r7szYbnTaONZovTosIysrZb
Co+b+wLvwMF2wkvuDXxsFlfjybIX/VAHQ7VX5cq6VWfdSbjOpaDjCfoXCyx/rT9lCu8uHdbxAATS
O1s1UQQYN29iul6OxrqedIU9uYbEt2O3JeMOkOwTHtB9VHXO3lcVRi0QDhvVzekGAZoxFytvgxPi
oB2sXNQOLzBMxANEAJYqtNMkljPgZCkYotqAhq5WtIobaDayVAEuRY9DDNnG+5LGql6tYc1wu9Ks
fOqjiW+TDOqHmkV0TOOHPDjT8II0PBxnExRtfN1wgp2GTARScdqmpeE92b41nGlcipIpkFdpptWn
1F2LA0m+BywIB1uCU2LfXWxMSz12WXhjq/GkpaK5wyCrRtkO9lxqPRJSc6+5dn87dj7djjnhYayk
06U2ANYXFIi6ei5B8MGPZDEK5r2EFdg5gkwNrF7ePjY4vRR7qEH0ZrN1iaZWcyufRKI614wR5lBr
iKUZagoPNtMAlNU62hVV0z5iuBwflLmefaUCguocYEB5ArBcF5H4vVHvW2fKDqydhteBypBdZmf5
M5inS7N6v8IpJaTkTqcajXFXz9rd44pyf6VsCwiv463ELRvGgfb41EvUYlIADkYWvRyd1iLhp6Pg
xm/d4h6/m7H1KHo+Frp+UxAJD3D0GX6LgfdfgP8wVc/jo3T62LfJ+/VBBGYHI1RMGYCDAc3gGZ4H
kMHwfGJgqRHPCj70WxZqBGYFVDtZhWqL3GTsYN9Pe8rojQRH3V3DPYaCuDT6WCvQIX1FI4wa2aVU
BltWg5IZpqA6gFMzL9sIRw6zc7MXw5Bk9cA0ss5+TICJO0fYCHkSA3cYnRItN5V9p4Zr9nDOORSg
4oT4Q6UvQ9z7LORQcuAHhbLg6GcC7rXrHHzOCg96tQk5LD4MJioFGIdnE7Q+m5ytxXwL1K9yYAwu
uc8eLWq+Aqd9zZ255HRq5KzNgkdTKOCVoXtNpmUfAnvUOax6cOau3f+w6Q9JgoGjQ5fn5JeArM70
h2zLgQUKFYj4fxj9mus+g/0nu8570qsEPF2vfeZ47jy39eQnDIvZi/adh7kqfhWNFWJobV8aq3rB
SdkeOvKEFVynB6cO6hs61abrDL3u6t5WZ0YWa1ON6XrJKcvlKsFnSHwtIOAFQuoaL2HOrftHDY5t
CxZPbjHxQOzwpiV9WzNm1qZqghMmEfnQzsO6AZ9WfbYslDedXUXjJghpd/Gjxt6Ms1ftMcPE1rSi
f5n9vAtFZQFKAGOIykFZifCyzyxfHut6REQyDe9Y9l66o9Liq6lNddPX7nc1sYJIjbS7B6xVUS2f
72ZkgYYW+tdMDrAKMiijVdDLGAL1wB2kjY5lS7AstCIIcMtE/sOfkWwYpILO8pN05Ng64e8+UmWf
eIG+q6mAf7BkdKN7UW2vkhkDavWGkJSdPTnBl5hG56kpQHrmJA9je9aPWeOfWh6kW4+jx8FzlxwO
hGwSX63GBjPdd52x1Qdr/CKX9dKHxVG1+W/HtyGH9iLbgZHr3gtsepvFT+HOCtXs/TL0b8W43A8g
fInTV3QK1dp/hkY8Hl3X9O47JYAR8G3b6ghD9ybyqOvT7eQcUyfFPGyX4OWXS5MZwbH2uPgBLfrv
LBL5Z8zSPudGcyMN7n9ArsabVFMFT18e62UfbAxRoE+sCjCPA392DvSZrTeon9G9YVhQM3sCvb5l
WJdBuNkO73h5nFUpiVOEfvgQZmjHUBOmVy68kYYUe7pexu99P92bXfvKt+ElH8hdhEvws0RG32Ii
wn8sHY61sndilTWf9gIbF32+ueXEtGW3eH0TuPvLRYT7dOrTw8hjObFS+GaGi8UWAG/zc1zyV8JJ
v2EIO5zWlzfTqWDk025l7+3Onw95OFjkfrqIhVb6AqP3eirSh4L3e0/9uH8kVqQ5AkVZyCihQNLk
+ou0zQj8F4lm5pVe7CJfURNnn0mb0Yb7J1jfgnjUQ7CW2Z5j3Qy0lkoMf82SQnvFseeqPnh527If
HNJ0z1EiOHL5OLFV2N5htX1x0zrVp27q7Gi2oXgxRhCpab5QyLGuh9Jnql+Htt/PtlVuV7dxdxO7
iVO2+A63N/KBZcQvVnk03HW4mKE0F90t0KBzMJfbPKS8QHXPQ6heGtutktCrwgvW3fLi5XjSp6E4
4Ul2OIcBQQ9L9ctVPTukEqfqMLMIAzWBjDyw7sTWm51tWGREAj4l7MyndopupoK9DXUltZNdy35o
WdIVBQZRQePKMnnnlKKc2TYYY7liLApDgFl4F9FyKovJCLHGKqvk/9vCxuX49W/AEv5LW9j957//
r+H38JfNZ9kNf8ww/u3v/T3DGPzVxth/hRF4gWXzYOMn/oM49lfuO55notjaFgFC7z8yjN6V5sOf
8Bf/7hf7j8Y5D06Z58A3wC8GiefqMvsXQAk2P+iPnjCT/ZHrU4cXwlXjx/0N9vOHFnUrXId5qXCf
D70wnq+Ie7UZR3PBCJ8KTIbEMKC4u8OYUDuS70vXvHY+BJJQPKGNjW3OKqGEwD6FcKt/rOXcvol5
rqfYG42w3tFVh2aW9VH6jOAsj1F/jc0vwX/Xu/pPtXnXXwP6ERWQQeg7jm3/E5PIdMH24isOuaJA
I0NqxrZkZhCJHDgp26FuxGM3o1Rgb6rowaAm7A92wH9Qkv7CHve+K0iH/Nv/cK7/wB+gSH9/AaFp
+55nk5Q2r967P7yPC66JBrgikPm0Lm8kRQWXkUreCqvKyIM3dVjkD+jwp74CuEkMnp1WZjzVfoZa
T0G0XiVDHJkcXuVwt+pK3NnRPCAtCnYm4SCPLEosN+kGRqO87Y0XCBzA6fH7/Si597sXVyL1xEtQ
rWQRxvT097f6ul3+r3/Vf2qNDq6/KhNraDvAch3XvpYy/vFXbdlU6aBi+ayKqn/kiRrdcrjyBmLo
14dV3tF2Qt6yBMA4hyHtHf1MLXFFFURco/m9kZetPwPJiREDsRMNpNuyiSk485SHOYknQ7v5b16y
eX1Nf/54QHYTFcZbg78ETNOfXzOmIcr5RkbXkUf5rWXNvwF+ronBL5hEdqXPNPylJ/bNT/YM655B
26S5bvR+Lo1u7jT4tnrbtVgNrDkXRA+Dur8tqkid3cqaXta8CH9lQ49+2q0Sex3YG/FCUSMIgTKa
TpQ5IWL7rXkfLh2b55a5oaXyHIejj7+Euh9wxuJnBS/1giAt3zhJLt+dExmPwmrqEzEnhQOit297
g0YCt3ONJMAgHVsSx30/D8FdSGdV0qmJlJ+no68uXV84/6+vHF3at47H4asR1D7KL8Kbn9XiXGSo
NmghHHsg70F5x6A5wEiekVlK/7Zfetwra9veSdo3MJVr582RdnrjWescg6B4DPQ60JCAd5DkTNPv
KllPTyBPymqb488U/5u7M1mOHEm386tc01oogzvmhRaKmREMMjgPGxiZzMQ8OSYH3kbPohfTh6rq
VlVedfct0+ZKZr3IrioygwTgcD//Od/RDrStmW/GRnkaz55nUIDIjipq5+RGp+3tcijTEA3XARa0
oDffJPY1SY7fpxVMY+lZlQi48KAD806wo2TTVA7uXmsn2hTaT88kgrFgDIm5DgMwWCPu1gmDaIUv
M6tf/InytcEdukvD8Z2el/7YZI3YKV1Uv70A/yETTfy8/AiTpwFoI5IS+1v7ZyRaTUkGKtYUrVt/
ADnq4vBYO1U7kLqqa/UDcrR5gPlh0AWdTLeo/wCvXO+lI3BRbFQ2KI4kjYGkK+wh3biwKThEVcmB
RECAlA/VAnOCuP4XT8XS7PzHh4JP7VocY8CYeszrrSXc/oc1iz4GSD0VW7CiNtAramolgxERWZpT
cNDcQUvt+ncRDuOe4RoJPXw/uH2S8O2ff5A/h+ipWuVzQBDyHREEEOp+Xju1RWx69mS8HjTTGuT9
aJN6TbKJaeHaSdWwFa9F96+u2b//W3lZgG61F3InMKKfeq9N4UYSiYC+vknGwzYexubV9lT0rc8s
/A5uEZXj3knn8ilD3tqHplNwPtV9H74NDamwDoffW9O3LQ09PhklS/gnt9GbjPbK+V8sYK77767V
0jLP680F4rbAk35awIio+yXIM3eVUDi1dnrvlg8PT4cJO2YtGoaCGHeVWpKmlDxU+47RG4DgiNRE
jke1bXF4GqX8qG27ujhME28yOeFtVjLZG/R/YAoNaXGyjENiVAkjGc6GsLZfCNGQsRONgGjchg+u
K5EHm8Lco24/caYZBdi6EA6H6q1NHHTBgwrjYFONEXK/GIH9xp3X3/gm/2cNllWuRGsgbET5NYxi
dq825lk9+dNqbob+pWV+tQ3tOLg4grmNguAWriLyd1RbLUHewJuOJHT8fVql5ICDKNxlwMzndbTY
eIyxcR/Y/5sHo4nDfVYwT3ISV20DNvqrFrn6DWXeiddzzjefU+G+ajJQoDErJnXQ6sbr0jBswokM
UtUo1cVxGgx+qJ5fdrSEhIs5uzGJ64TM5Yb5iFeB9GxaS6KflaE3wJMt1EN5R0nuuMfcUL+6IU1K
UQhs3Wn75GKkljxGYRluUzZ/V5qaFARwyKKak/xKZkV8bF01H1XuDvvCCqJbNENYrq4ZYdqiwgdl
osbFenA9y/5sG4IfDDRnXAWwWLdOag3Vrrdq2CmASFfKt3BFkLs56NZfWqyyJNyUpao/RFTBC7A6
zH1zelVEaE9TsvANklBfp51/xQCWGrHQecVvYJ3IhD27UYpLXAXo1UNCupidYlMs0JexbG9y8lzX
9tx2+8yZg8+Ctw34loYqogG8cc5prq42+Mi4zk7lnymGeWKwEJ7bqvMpCZ4DCl5oGERTydahqJfE
gXkxW+M9bhN9PylUIiOlEmlVE3HBDpS72zYkvyWU3Kekw6DUh68c3Svo7K5/m7sTnnz2QvQVTuKZ
bTQM3Ci1TmaUXVkWjXliijvSNdn0WDRYlYAe1ffdpLOTZoKzrlP3pTRAyLpMjS7KrafLcvQ/GqWP
XaVgO5tXnI3zYSQO0JH8hVFIvcqAlI5LzKfPL0eaS5Ny3ESQ/t65huND7nTvIa6bY9BpeRmIul47
TByPvOa81yZzMBtKt9rhuAkBHRgpw4X8+2RMgB8YOHmY+KzBW6VwcklhBy11yTpcu2mYMJSOv1eM
/JD0cedha3Y0H0Y8huWUUFA7N9jR2J3uFPiOu44H5m4Uc/ZZVtFZ/KrRgaL8xl4M6vcQLHcQ2sLR
sgt5b8eOWs++os6tkTi+IvtIbZLZMJLBWEuwNdzOSQXIT9ZxB1DNYUDEBbghzGd/CBb9F8NdXCis
PU84PGpmlbJ6ZasabxkiTNetRR8qmDEogwgxMBG6MR/LbdmivO2chqpcOBViqcmlq+7V6Fx3l6Vp
8l15y1SkiwtajluCg0ll02cUSfprGed8Grr5hsPNXwP099eGN004UajMFqh/J9Jz3SnJqRtuwUGd
PEcDy/fmFytxf1Q88STN2/0CsdtFJvNetIqLZEiCNVIHm5CM+r5HIv8YKCWtAqDFiGyUftAh5D2T
ICBdjOExYIM2J+OzJ/sGY2vgIFnRbNHsEiPrbkfITN+mrOq3BHUY9LdjVq3mcphBIoFgU04bboO6
Cw9BOsXJshW4iWMANPyiRuNmJOL+EKelwbJQt0Dl2DuwvzYZJs9YUS03LVaDgJKN6qM/pz7yT01d
lWcDBBsAyJxpQYf97itxaWOF91i8+AyrVqNy7c8+nPqHuDdY+Cd7G7aG/xEMNqArF0wED7S4yfCW
MQQIuDIMzQx300JVco+DLm1kI69P8Wljw8GcoFWI6SNH2eD9X71NJAmtzeSO6ihYx1KobdLgCVie
/bpGxJZ5og8mMehbsgFoarUjwmA7hFg/tokupX5KYAgyBAfbv9FObwIrtUzxNfZzJW4HKm3r3/4m
uo5cxBELcny4PAaT7zMhbSaTPHYv4hq/7zTKOzyzbvVFq1O+Bt5CiXVF3mNN+ibHr++a8zUbdaxC
PGvbtiXibJLlcYlsDsm+Lnt9GUnC+uvGrRI6Amdx4/l0Is4KjFbqsPj25OXJnGihL9AFJQsxtaiA
VPDu1RDRtG3tRhBU48bM2aOcqqTPuV+7gt+umSV73LzJXhe+f817PCAn4uTNPd6cNP2k+iqyLraL
tXhtsxkhKTmIOt8l0H3aNemmGspIXHRfA4N5djKtuKnTRB1+/ahZENlXteqS/SRH8QjYVR2cMhc3
Rc9tLFQkbkyTLyMBxWfua1zbU8erChu2fy0KhCTczPz0iR6DbYGn+F4FOCmpRq6qp2qejYRqkYkt
EGNzfaG+kQ1G57nDvTYKcRPPFVlLtpP2R9pU3BpCTzTK2YYTih2FF9wGYzbi2w2XbwQQQR1ajUbs
QEEjFmHlb3WI91YMGegWz1T1W9ArXPWq8ut7WQcejoc8wlhM4oobFvfaVZ/0/CB0NXM12jr1OlK0
mEj5c12AeUlJhEB20pdccSLqc2OMtlM8qoMiqnBLH6pbEiDAisCLM6jghZhkvjzHCJ6DqOJXp7N0
ZiAl8aRXXvA8zVPcwAwm1ceOQjsfObXBLyIYGJ1UQut6B3l1uKRIIj8IaqRnO6j8nSMj/Fg1Bp6e
uaYvi2OtwkYxrKewqyTNROOY52xGz6bEL3O7fBckRrxtif3vaG67M9Vsf+SOkGdnIsxhlGLbImLe
AVWNj7QsjjeYfAfK54eZOAT1jY8AnJXG4uV8q+JOwBrnNHXEUTkdApVnt56V1nd9Lu3zDCBow3iD
r+ssdQRVjo5PnR0ntTagspSdBCmDkNLJljp6DO5jdWjavD6JbpIbj5wPSQV2HY3cZ7EZpNew0dmp
1H1xEMIrf5RQE85F2JmPzHSpuIxnFzew2ymR7Mqm7t+oi162KjW69VgJ3iBhlmDKKhqBa9cqoeI3
FtQhg7Ju6dWMq0pQLwe3i0ElWL2VnCRsqDVtWXRq5naARF2LxfIuwp7tBBXmB1OX3ilrDf3d9nEq
MJIXV4rg/lGkg7iHfSPddcvJ/1BhWTnbGU82E4LpOZT2C3vMBy+O7tRitzOaWp3ayRR7vJe46bAQ
IhPvEH/UZ1RZFeMuOrti7vjbWrORmpzCuDNGYBXaT9R+mg2YKSZ2/ZizJGn0adtaBF1yUPVrIlL6
NuqG/lQxqrlt4TodUBH8d+rZ5KWgeGRt4ta/Take2tqqEFv64jDVTio603QZ3sDqaO+gBKZPg2G9
1JVpH6zWr26skrAwDtFnRWaMMFMMWIFhZLIBMc18N2yfI9ok33ptLAkigucqsaF0zz61LkHHJGJ2
R5+NIWhBadQ7KNY278yuuyNVb7YrnkwkQmF5+6qXNlff+kpK5ymQ0xlaAfn0XG3/K3GCitGb7ZCe
8G84vJD7Ge18y070qWTbCWLh1syY25eaE5sl1Gfrdvd+73yDCf1SDqzpjVnfq7B/yIz0MWakGWXJ
h4zNp1/Pqn8J00czJP/7mb73p/zzfywlvf9e3XwU39ufv9Xyab79jXH/nwNqjzsysBb+3j8OST/S
PKr+7VYlUPI/8j/K4X//4t/ZwZLODFvwdJPm8EHJI0r/JokLaf+y9Bi6Ni3gtok8/vegtOH/gvGR
OLSDnm46JizpvyeljeAXm/+Wdz1BdxMKPtHnvyCK46f/kzLiokMhbfIdJTRiPuSvp/E/KCOInn1B
SLQ+9XqY2B3ZqLcJMMofed4zjlxQtRs04HJaR3LCFRLhBNJEYHdpTcwuqQmW1qlPjhmW7dVcqfiF
sjoLewA4mF1Z+eYrQYv4CytOC71Chj8GA0cAA8AY1nZdYk6t43yY1xgu40uXqvCYuGPTrEwl1VUV
lPO57Cs+E+PU+FJR2XawcVp+4yxQ3PRGLwGRMHqi3TffyV6txy7uVzTeqjvHyvXa1BAmFyf8CiiP
8UhzLXiekU8RVjED3bEOSDXBpmGcDK+TfzINYai2Bbik25GQ2ldCEPf7r5+lDZntrZTlxDjTR2we
eWzOd5PDn7QekrvKY6rQIA9fDQEuoXXj9yiuYdRLnO8YETYO7/Gzx7J4TW4BGiFMh/jL7AU/XDUA
GCyIAL5aNVhh0wVvzEEBG6nRtFBaSo41oDwWQZRCyF2qm7WBjIRsSLU9jYbKvY7arnjsCkwAaCLh
m2AvVq393pj0enbn0rnIsJ7P2M2QyzllrGebYfuqAFK/jaIInGjERfQnHH9uXekjDo2C8HtZNi9C
VpQTETp67LTHdnQkxUO3bEQLlxj6dBdiFr53BhbkFR5n+zkcivgyZnSkkcewGHZSWtC+1HDw36lN
9A4tL79LrIf2UYjQeGHoHh28uQ2uiG+WW7Y81hUedVDKrZZr2buPdefO74472l/JlDoSJ7HV3mrX
2ZnSDt5M3l43eozn3dTb461XAtdzmJEnq8YvLjZG2S+Ovg50wlG+sfvMLlojbI1oX0hfVAusIw8f
iC3M6RSF/d4Rgnbx2IlvdJL6Z44q1auOOvO1Yal9ShjLX8whJirt85/YmZ09DxBbSD7CsfO9kSEA
7W4s6cIAo7MguAw0HDtnr9KkTCggr2TbAA7Pk0ZxTlLoMZivKAivtPWxnKdXeRx2oP9beK5ty/NQ
4tCFHJgBLxRUj725AfY/Mzems1OL6FJkffTO9oraLzWB8up4NiVdlgT4VHbuOXSeLXDMd7mYQ+T5
ylphDEpAmeDz7Rwr2zSYNU9RAqS2LXCt5gF+XDOFLDbmfD98duWDG1b1DhXEvJBYUZcYp9u2SHIT
6696DRZCLTmi6czppfiRB6W+cRmZn0PT875CN4FcnekBm1AKkDJLsnMO8hK7r2U/5xNx+NVMt8Ju
hAPDgSpXS/osUoSLC1NVhxhR4QbEJV3R4aDjdTb2NpufSKNyJZ13gSSU1iCFM/uLok5uYVlz61QR
llgtzI3jVv0aV8zZhU62Dccxgk0Errq8GqJ7elcoXC13xNEP8JTXacO7FAAzHqBAl8S08s1Q823x
3Z1894s0SBbtqYxdg1JhuM/UJzmlRFydFU4Mi+7BJr1PrT3v1JZzKdWLDmQyWAJUeDftodQoGoyq
qfoajEupPkr91Fjldml7qG5Tjq95fEhH3FWnAbQpVQ+bYbwb5ClIbjoK51iWMA3V13TfUOGgPzTt
y9FSpkxgnEeoS257IHzdLoJAhFQz3FToUHEGmmyd4hbICoigm1KePK+9jz5r7yD6Q1fdWzS6UuKe
BVdTv7LNSwZ5sPY2ZDHDgCbmQ8rizHFtRbLarkMiHBjhOXOJj7BJdsqb1jFlJEqe/PgFWdXK34Wl
99ApUGWuIhESq8ba7VZiE2b9vrf7LwYijx3GLl5/4N81bAXnODTWKcvdD7ekdTW7T5wfWuMhoZ1I
Clqcmns/O9px1b8rL7CvXHuxhNkZruCOgMGh9uPuxXLDeouPAy132NSBdWSofG0MBd6Aio2yjQPE
yozH2ARmFVn2Shf1BtTzqszsDc2AJAHLFQ12j1bibBEb7xxMnmsB4VJ6+NNnyDXJ9DJ23TlXLk0Y
PsyxUr8GznDd53Rc8MqT6ZIQSuwzIzNNIG9SdMZbP+ZxfDVL+c1CNcqc+9L1Mb+zhTWsx9pi3574
z03yYfJft82ZFWQ9uAQXyr6/nUK8YOV5+S16Y7dyEKqbUVOT1JxocsEB1ZZErDpqLeaVwKVIpHKg
k6WIOaKGxaHlANSU6cZZmIa8tWLoSYFxJUputkPefK/pwBzKTwa2Ox1b1xBGjjU6IESJVa4Fb/Sj
I664SeZ+nw3FTSI+62Wr3IXfQiO7xvqbgIL9itm6T2iU8/iZ4C/TydmT5UEXD6SJ5/Jkw9XsxdZ1
7qHcV1O4rv23iVydoOK8F9wG+OvJXWg1XTvzWB7HRPKTeXRwbeeCw08VYh5xUGQ8Hy4cPTHWtqQp
4KYJijvVUxzjTzddhTNIklxBjpWcYZv+rTATEjyTcQAkRJelR2YnKr0HCuzWfviZFhQiXrJqk2Ax
nfxPy3s01UYWuOGt62rcDek3perrZJmHPpbp2ce9Xr4W7Zmk/ZbyklVbRLcNTt7wmrvwEGC7IV2h
cPPv/XrflT9iXHCAQjZqPLrqvidK1wc7WoKvXJ+3buR/OZ2DczVbedGVSJ8L5zUywcNdlajIkMLI
fz4k1nVnCIYtO+FtFi46yqDdrhGfzfcgNae3wg2XwAbgi+sakFPebcmkJGolq00nmnU8XRQFDP7W
cwNmudHei+Bocq4i2NZjeoDGi79vVYpXA13+uxH+6Gk4CX803YtbX0nzs+lPffOY2M8jLsn5EJMJ
iWPcngsPGFDsY2m+Wk+TuAAzX/Vkefhmff4Ik0wXRzz1AmpKfSrM+yl/7MzxPSNOwWWzr4j7DLAk
x/l7kJ0MQuzVZm63ufM9TI+qp85Yw8dI7zV/5P0EseoEq+06tfD44aNO4jeZOQxKmGbxudPt4Gx4
u9kkyBxQEda4bfHUyuDNGg+et2Wzicf7ptNHPJbrWe4YZbggLEZKJJxw20nOxfkNYZWZJVf512b/
YwQbxBNktGjRRzW8Fc1B5IcRU/MM1JFxD/LhuAZxtDbyg68L/O1LZ4W3N4ybxV6SpCShm6Ppfo81
CfvGo7TNWFUTnVHRo6PgAKB9Nd0aTW1Nw9KqSMubbOy2uboGRLPh2LtJGioPABl4w+NMu5BZb2nv
uZv9H5ircJJvk/5Q1A3vqtPSGpFe9RBpIafGzY7brMQ032a3OfuxcaYkdixfzOYhoKGpS+g9ZVsI
RwuczCYYtgbesZpfzMQdSv+j7m/zAgyBcedm7+V8FwAwa4nAwMC2xx95/dTYB0kuK48OpnuW8UeT
4qwlo+P+q5Gl9WeC06/nEo5hAWw2Hw82VoY/T2wdtMvIElV+0iTTscirMd8AkZL5Jgka7i1m+FAj
StkxtrcnWmprvBrvAGEZR5vaxXvMlgUTKxURpRheaxlQITV1/auTAhVPjG7gJZXLl4y1pB7pFlKG
Kx/4zlHCam/4t24uqlsyswpLIGxAxIoRjYXff6tShJiBozqSOHxvwPkb6lne/e5BAZ+tC57Bedms
wV5QY7frAvcGvN1X0uoHZk4LjAhcRNls4hQ9e6us9qnid195Jal1r64pEdbXmInMNSaaAxrxrzzt
gwWhMYAfakBGzuUPDxPkvnCJbK9kv4hetVHtzPnKC9jDLE/5mZDB2a227vQ+mU+yhlZi6ZVgIFXc
R1NxmhSeoVxyJTM4aohUpJkw1/HsxI95yN6/vs3z8ixVtLVwnbfFHiD1muznagooSQx4h7jwe3ZD
+dRxJTzaHrbdxJJ4N3ftF8YHyzYuk/1RxN0Vj9odBeRDe+jLKyOeXsQ47lpQlsvN1ON0YCJ2qE1u
pKY7zb73IFoLnCG4gZg3YPpYkRcY5vA9ruqTpe9F88OdnwVjYK96Cv2dSUtyQlDgX4yiBYfzP7gG
cNH4wuP4bQkaKjkZmD9ZraAjqFyRDjil3oiXZybRW+fXZC7e2W/O50wQpZ5LjUhIARZ7J4/gDRVx
u6iG3vrXxZj/mNLyfyPZ/CdUYxzrn/oSwRD/2+PHmPxJhPn1a37vVUBlwfLnLssIDkRQdX8TYCzr
F9wg+EECC4PXb/2ov5PqpPwF3d/Evs1kGZed/N+1ClL8wvfhX7J7xBvm0Vj4F+QX8ZPXQVpI2Sgw
tLBaDAiF95MvxcYyK/0ZJ0OOai7Yivliec9kgfrBFjpu4PzHgaKaW6RZB7LEiUjhM88fUhegS4sh
NtqlhXKc+79+u/2/Bjb0JLMLbJ02Hk9XSNQxrvU/1vD+++f0PfmzdPd/+Prf7iL597sGPc+3JNqc
NH8T57g1/sY3NH+7oZDkuNGEuZhciYV28X/7LwEiIHW7DFDwfVi/yoB/5a5Z3n1/cDNRHI6kaEo8
Mg6LlO39tC5p+gdHo+7ep1LXNNQQjmV+0ioM8nRUZxR54Jtzy/pqRHt4tBqCYck6Kxhv3beZE+Xh
ylJDXqt3qldURQlBkilvo3LPnKJNY8a29+3//7vJWdzL/+TuKbv/+T+YHH59/PEW+vWLfld+fa7K
b1KvIZY//36X0Ib1i8NNGrAUuWJ5r/D3/H6bkLD/xURfWlYEuVif+Xd/5T4xqYD7063iChygi0kv
QOLF/Oz7P22jamAIEn2Wcy4Ws7xVjNuyTGChF8UxslQohfZb2GVjUUDd+1F7iCrmJcRJxx7QaEj2
NSvsvhh+oXllgPW3TDItcAEWjkRS6thc+7Q5elMKoPHGTLStOahGIV6KFfakztor1F1bP7To0Cm1
aUaD0HwssYgW8U3kc8uRmiUh7q+AkCz2y9Ho7FuA1UKfa6COtEIGJEIPaawm9WW23VBsp8IOpm+d
PfhALqNuKuBuzqre9kWER6aGN8XOHcZtROdVx2A/ZEtb+z6qpWMTAF1NNpkjgGwuB3bU29jqaHaa
CDixfXaIpFAUld3UXU+AoU1yODArQJtN9a3VVtG9zAQX77l4i/Ur7z2ilmKUqF0g1MaXrOU4LPwo
2tjxGORIDVNANbSHYn4XDE79xN9ALDpo6httxLTFqNSiI8qVoUuWI8TzBWqUQwGiH0Q+mLrDVx5Y
7IqmInYv7Rw60HhgkoUpFiQj2cOO8YfXLsibK8ovxHZuXfsj6xSIvWRyOUnTEc+gi/q0YK+pZuUc
KsTzAMQao4Fnm6DUFQG36cAvi1CNZvi4Ls18RGgbKG0Px8EGMhCr6mUsyI10HKmzTTgXRD+CnsZY
ZOi53Y0tPp46q8pdWLUhgU1WqOmQOm0377VBu5F8IIXXZM8tQ/P0R9v7UazXhmFQXKejxLs18lgv
a4/BUFuBapJXkE37lCttkWNWPon+T7O3i73fCXgLCeUr0AgiQr92s460GzwMPeRp3pYTJ+gYyCay
Zmbc9iPnnFZCIWwnj+gZRtlVHIzZZZ44xK3wGBTvfjMQ+aqo01uLKDZXs03Wck1YzIxZTaVH7lAr
JBEyYmRVJ5xsea9eZNtUeJ9IxKFBsGg+FX47Xlj9gYw6NV0Xs9JDD5RPdfpHKWqwWY5VjQMVJrTU
zrIaWwp3LC7n1pBTU4XsshmUbMu4nQ7tFEmfQbAumMdbnbgWqjC28Vyo5Eyah3yLywbAPJUZ3+KU
4BByocUbkQEWIW4D1Do6X306/QoYKuVaJUP17FZFOXzQNWvtTCYXB1ibTnzsjZgwWinHUH7nCS4W
MF54LLh0xjV1DHZ7sKd5gEQD59RfwYdRzwCH3PiiY5Ld5NYt0hKgVNp8gZw2tT18H53KeqGKsThI
khGvAyStcC3DmTfNMFT5GbUqfwhqe16H9E6jC0L+21Xk87k5e44bG48k5i1MF5srH5NBZQgQAmiI
yIRqBiKeQ3JwtJ2FGDciEwO6A3IxRyln4TJprW3fz/4B1a3eDnrJJYQ9NJgzxtoIeL3Zj8hWDlzx
b8Qr1AuiDAN8yGVATiMD/+FuMjxy3H2cWDHA63g+jEu1y5qiejzh2k7yMxjL5B4Bq3ppCElz/JHj
y5RNwSYrgP6BR+kiIEAyc0E8ULSerqfK9ottSfp/KyDDHedB2/uZko8LsFQp9lHfutGaPCbNC0a9
sPxSw7+GYJyeJRvUbj2kFAe3GNZeXDhR1rNntxIGfzhacKjigSZKq4CA4sJcu/EoFsJYFbp6V/WD
d27j1m82duGX1X6QVgMhHtQTUJ6ZgbbfKx9mSh7hW82KfJNVttx1NR62d2XPlLY7AC6RHyoWkPXQ
GvXtMMyQiQBBkSmAuoUIHo2A3cn4uHBEhtQ7Y9pynkOfNRxK5zxgDpwmKbB9y/ZcGvhDSL2G2nmT
qkovcx1BnoS7IiAdVZqTvZUDNQHXjIRYuVN7zUxQP+A3Ie+Ob8HCQ+SI+xiH621fzeFnNMa07GK/
7/xsQ8KQQpYJUo1bsupO8zaWeC83TkhHDyjeyYFEXxHu7iOQEXz5c1tYKIX2FJjNpUGWWER81Va7
caR/+85zSJocZEn1UpskzvsMhL5e83eM5tqk4CnYURTSHMpY1xtRRlxE0s8xzRODYZcY1QwLPUgO
Sk8rnvvkniJJA05QXWZvIavU0aDxh6KhsPI0vdNhdec6NZ1SZKW6zWBStlAxVPbBWzn2XeAZrOd+
PUVvnlOOT1VXWOZjgqkph82Tz9/bVjivMUtUs2rp3uRi5/neXJ6rKAv8YtfypNJN6ccwSJyOW2WV
wvS4rRlhMhrRaXyO0OdJk7vDiBlNehBCwTWUtDvS4m0eKDbuSEInCnWMr+yqz8aldHtvdgUvYpml
0UFmqhaHdmDuSpAdYscq4N/V5FRL5qYgEqgkZ3Dj2C39CGmkkyJ4DEg0rwSNbpigFZAIsvMdEeuy
9SV2pNpUYbEfLbOaj57njLd+UvlQDHKDDiKGgC2fqGe5Z7+7jH4n2jhHFkELBIKIOwvGE9FkqNfB
VpKa2XmF3RT92jPTSuxItAxHv2XOyO/KcKOrqAfOiZzeFeYnBhwzQ4cHvVqvQ4ZyEyOqXlw0gXgQ
+m3kjbdsnyZWwjRHzez4bUXY+oBSOJZD6JLM556RBdrILArmzGQ6UnGwkM0hETEKz1cZ78QSt7k2
8qcgx3O5bQyzb9fdGKZMevF47Rwu2Y0xFjkk6RoALz9USXeZAg1dXok4RTZmJ9niwM6q8cpYRtkw
w22bEUbFZQryiJaxsHNg12YybsmwE17rrmpnxlLUONr+VgpkzUPkBWoJZ07dcN9nxZifCUdl+LFY
AVeWLGt9APuJo6cCeHQnYxjYWPNp914LGudfQJp0kOxsXrpPYTaZj2Y989Eo0wqeMGxxC3uISfcx
6aF3EAXGW2olQX0Oh8FRtzEL1jq3GeWs6iJNfahFi6gopRwuzTgXvJczFjqgGpmXvNCZFH0WSWi7
a0CHJSP7LIzs696QPVO62YBENyjl8MpqTJovYZdZX3ynADe2Tsp7zPON3msvYoMiCbm8Qgc1mQkx
Xm1AJOLwzreONGesaZ01XXWG6TCcbWfqWmLHspZUwlI8aARzagGNqO33GlGQqhfo7sZuNA1d3A/0
3ZGqL3w9PsxSjahhyfQ6iZJ1shx0B/NCNIA3vaVUYaWIkt0NRkP9bBuLWj9Naccoq8Vczu1bz2mw
C62ICWk64g7kEhP4GynHOCgeqrvZqCWjQKqRCQVzKF5nfaU6wC4Z4GrL6DPcuCOFNwQMbJLlnumx
kCe2PQARihFG2PKmXn1Uri5KCK0+vj9lNhY9T9Y8zwTX+mAMofLVkjEAmLzxkTF7hs+txY3g6dzY
tG07AMAsY5/Zig0re5uOnf8wSMYXx1LbWUJQhF4ilMIUF66Q0rRuJsaC/ipvFw9xACjhXOV0v7Dt
HcL23Am7+uih6LEd4ceP15OQ0eeQwZG5OGUcE19zanM/MYq6V9w9zr5yKL76aOC4zCSmemxhhsuK
fq9Jyzfget15GTNr8uIgnP0mcJnJWs5TM6PcYe1W8amlkt5n9AZjfU/PGD7pUBUgJWPPHz/D0nDE
ERsbZe51g9MceskQPHVxEBi7QZTy2mH3ZZGzANwMJsUAMSFGxEtSUI3b4EoZSX5j1KdwKIocDCu0
biSHCSe1PuZJP+5Dy6lB8HphAbyOIsr5vtPLIKM0Zv+qKYUJN8yGHLnCvUvLSmOz4nM5BueaEKZw
uC2A8+yaASRnkmMxX42T6zzS/eSKFZDU6Cbt8Qe+ufTuYdOwcRgT165jeSEb6IEd98cmPnql9D+L
Lq+oxnFgEHp5Aa6tUV0N6q3ScOpsI43frbIcjVPJD1zz8ldee/ET0/quOC2C0YKOeG40R4Yreg68
/mTORvSh6ZA7zZCr7gqIYbgdKzseIE6NyZkTaLPGcsJ7G4q65LHAJRklV/mcBPa1HP1SnKa0AL/X
t5XxBUmqt45EEMzs084VcRUzCpltpDVBfyx2BM5fgtEtPqd0nPa0fOenQVnJ0c3jmD1bFH16mYO/
qGsL58XSfkdpg2nEz4Y3uwPfpSruyNl5z/zMJvG2mvVgldQBzoC6IOW2ovmH2V4TVt3TYHYSKplD
b9iWVQlgamSowiLXaDjTDnRw3jyPgAqTx6y3hnjjoj9l95hqC3UsTDepNvUS1IhpQvez/AoKgGme
R839sCXoyJC9IFBD5ygvs1eLWHa0t6lpebRLQr3bWhiMhAGOpMONBBrw3kt+ydsBBzUp3KKfp2g/
gwHQG+N/cXRmzXHqahT9RaoCIQS8uuf2HMeJnRcq8UkQ8yQx/fq7+j6eU0nZ6QbpG/Zeu42K5e/s
2S58X3Qp2Wtti08KWjidyILKvrkt8n4QsiHf60m7C6vTrfuhgDPsBy3tZ8D9FL8WQ7ORIxyHM8+0
jr29K8qN2tqPCWWNbYumE81LFl+yKOgFCNBO7YitrRHqZOU5Gpr4lIfi/46n6DTYMn30F/z7Xlr6
P4RX1zyV2PfZIzT9yKHjCBUsJuq4PfjLBKEOndyL3kgvOwz5FsC9Rda2nfo8J4ut1AteIWINvOyg
MRs9UvG6T4pRYL+I2Nqz16/rA8laSXzXNHUIgD50MjqSy4hXrI8HHe1SBnk9IAIUYazSwrb6aXgW
mkeU+XQXy0j3e07qjeIi1iHxXmk9rseqI4DUulkD/VSqOKXNuFxqEZeAxiV9Mkzxt8VrUu+pWAhy
xNyqn5cZTKnCoUsvsUAvEfVK7I6OvDr9HYNTYp/TZONzq2d/ZxwB3dewVdiM/XZxn22wZteQjDsy
8dbI3MfxON27atz+26CxRCxg/PqpytR0WpKsK3bVTTW2g99dINfHI/StYQ9G+qvJCRLXyWLfSuQz
CdIF0O/IvTZ0aNYY9jchpLEUVa++jgPS8l0HD2ymk4ySdw2X/c2RH4GggkbmDo1t32CCmIATO5SC
v0Ox+m9iVv6PfBXZLhs2sR0qxNenNpbkQtioSj/AKZt/Uy8pzGSx4atu+Fa3mJTZURI4S4WpFTVb
RUZ6MujZAd1aiolYPzNDiPPjUzINebKPcgv152ZPuFizBIdkY5Tw4KQLoaYPijysmAgJs6Od8Hch
DfRMfURCmdeNBLyOBikDK0HBl+fFTEj3UMVj+eojJRpe6LHj9G9DhtZHNoe0oAtP6jXB4fEtCkKJ
fs3b+gulIEvI1s/W7A5bTyIP0nredaM6H06UA90XcCcVfVgxab0vMBypB5Eh9KZxlY8lPezyjUst
/NUHhXeJ14l0FgWu6QMNfrxeB39AwpKHyStazqHZuXIo3+JN9vpQrlhxz2R2kXaMA8fdh6Qg8HnP
rVaXNGraj01FYY9kP09fsg1j1V1eYS5oEu4SimQu/fOWTPH7kvB+HcZZrdV9aSI7XQAXiGhfSDH9
DpcweAw0BEK/7YMnlc/T16ZUVyHn0JDtbIK2IJ+yn1nHshJA57zKHWlxy0M2+UTQDy3ISUDc4VuN
z5CEB2A4mKDzbnyiKo6OXPmJf2p1tt1xtmb1MYfinVGc4qp59YiA7vebG0QOp67h4fGtmMOZHs/M
XM+9Dt3FjI19No7ZgtNlYN5yP4HChSYwgP5jh/t8ymN5FxZhFF39Zo3fAo/yhxemOMkQl5zKovQ1
RKf3gnM4IzmuRfYOKbcsUcj5yTUJC3AiqZPtcVnb8h1YdH2ua0ey8JbR/R7dHAXoD3TU/6rTuPJ/
WB3N8r4bGQpzXqiWKIJgtvgzSPvZ5dVtOIHxLon5UUMC2pFKApvTBpYcuG0735Voil6RARa/BEwT
fiOGD49DWjEKSIhnBF9tk4I/rMV0FmWFQamfY/FJVdVgWtVJ81/HfUaGhuvwLsmBtl2I4WqUXMC9
rcwkKR6SNr32jRehqKyN/+gha08PU1CTwQY+tmqG9wg/AqS6jeDUf207Ly8xF9MK8HZlNqYbhnVz
HTRPxHCa6Sfyvg47oZkVKC5P9IchrHKw41uND+pgBo6pp6gIcEhC+64eO4tr/j0wubrBy1F7wIhp
Og1oGPQWsMpcaCbAUg/EBdbeL9ZgsTl2g1cv6BFG/4ZKLEuZvG6jTzqnSNmTvLSgGLHmrSkquJI+
l4RQE/5Ycw30UWLRw252g27pXODWhfnfPOga8djOnyHhBMws/yuYuZT7GBPPfMRshfIAKFvyQJ3f
nbXMmvWYM7N+5lVe3+s0nb8RtslEgGPFKHpz0JS5Z0hjIqRGnQAVGMVgroS9loopOxAVqj6WSJcP
4PJ5lrkUCCP0Vx4QDAamjM9dN+OuXJhKLQBDedX2uAOrD9CG6DImEdsXRJb23VQYp3YJiTEky0D3
JdyBAKfvNSId1AKrm5L9sPnrsh+GWk8PuYGe002e96say1wdbAO++byO6zSj4Indr6mLiYlrUS3U
JsBKrAgfoLgI1qvwFrgFup/du1ktR6bzem89BH0cI4FUJZnR6ZisJ07Tpn1NS5GMxG6YqHxV+EKD
g8gSzu4l6ePfhWHsAsjO5hmnQNUBnu5mNAxd82sjGPxB6HrdF0a4A5HiARh3bOe7cdIzOgBvDc+5
Qca0W5mM3+jsZEg4TLlHRmuGjGHyBOPAiofG2eU8NcTr6MEPn6c28X6Vwzw98O/qnk0gxXkyZNNA
ypfRqTG+cCe9ivAv0ivE6CTbrGe36u5EUEL2Nx9j9V72sF0em6VdkEHcOGVFXTWvGczjc2ptQ3+d
DOMVycINHybF3MI52xQC0BGAIBV8zkwhqCRxosNi4q+g2tSfvhRIphjWXnodUW8TzkWodLkWP/Ie
moYE9TfZ4ugTCPJLMprnNYIt9jqkocmvDDhbdc3BDMDSbVy0HJIGouO+tsV4tvHk9ygaVwQk0iQw
YqzsZHWq1NSOjALkGOwrLKvc/22LuZ/1oAEVugbYgEE7qR1UkJkZIDjBB4fqKvrL2BFxbErUFLYf
PNLTEc0xg+iB0wxe2Zyc5oWyNxBL95T1VajuGM5m87FftWWkIAKAZbTrPYsXMgwetNPZ60QCLvp1
3Uwz6NROg4rLrGT4jsLnpV2d+0jhun/Pe6Nzji3DWgJQWqz3oY8O+UUZMoziiboPeXunaqZslcnz
l8mfo9fQcF88qa4mlHYYV+P949xLP7bQ6faqI0TdJIjKF+btfAVBLc5D1qK4xCFBbEabKnkNc7IP
PyNTxb9dGFWPadVGh7As+4+k60rSQpOYInUTU3z2g3omUJzasz5OOCDDO29EcnXmoCFkthwhg5DK
BXdrtKZ8xlgIjXIxa3MVyNMVroMu/h3wevso4IB0sqgiaSHH+HUMFTsA1k7A7TpAAtFuyhsfcYDt
9XJXlmXM3QIWNd61MNRJ8OGPL282ysoT6tTwSsrr+HvbVl5edZO6Z1KLeI+4OziHiUjIf9Qix+OX
gnphozH+Mvg+234+YLTLjhN+YZ/4XVtc0IOSCcMZvh67OBB/3c3XJKeGg3TLB+YydNoOVjNc0Ra4
tVr/wPqKH3Is7Qx9Rbc8+1OlvjLp2vPWC+i8A0FPWJ7q9JhOAs6KFBDdI1Y55jQWPYB7RPdNcQiJ
sd6V1doV31CGFhF30wzKuh88JgVbtRRYybzqHXLCeMMsJ/+8wnrfsjZsf1bZRu5JMSXdz9ySxMPM
V9TlwVvq8HWMhYQK2fnev0Hp9dGWNmivwSQpvXWz2oXTsFI4+5IMnji9ztZBamf49sp0BEZ4WJjs
JeoMPJpqTcbl3oz4AS7UMvYZjo2MvzcyCPqX0MfWzL0P6/blFn+Ihz4O4hOK957uvg3ne6tCkP5Z
nEbZKc6AXRQK8AXgjbBB1MgShohsO6TZyca8LBzCKcsvXYY4HyYXB5+GrJvoQNoDMNpik1O3b32B
tLms/MLfM/S0LgBBlev7gTEx5AggmhVEXQwGlJgw4RVpOqr5SreYlD2U93N7UV0UQEjxRNzuo4YH
kSOvhGSk+pF1jJjcW9BhFcR5gh+anpLGK1cCdD+XiSJApiTZpDSwMnpR+tS8RTxBeRmmA22hnQxq
1d7b9nHdhoylRYCf4250VYrNbtFrkdzhNp1zbBIVA96dNj22Bt7+t41wUsJK+fnT3To1w4DLUWQ8
yaX8kwS5D5ra9NEHf9d9M+RMXG6ITORllfu9SSt/esm4fgeMy9IKPi80jhJcFujtLsAIczctS3PF
971VP0hZncH3RLgHX0MsgHAgMNVq1na6/S7KTr/qoZ2aa1mousEaOEZESffAW6khiR+EVyuic5fK
UcCm7KabuqKL3Gc6prL9pSAC1X/hkG0rBxEwvb3y86IB+9mV1WuQzDHB3Sbxc2790s7/DU3STbst
dSo+zLAQ9Q7gHjLBnhAUgck6Sb8YVTExo2CZf3c2SKJzy8d556tofiQT0JqnFYg9samsG2iiDcjB
OhjxzMY+1qVPjdL9t7Qr/RlhYyXwAjT87cou5U4VrhsB4aNNLC4Dk/LsQiseXF0hXb4LtWTZ0cgB
VnZpo8cKyxh0ndWFqPVJIXhm5YA3NOgYjHznookGBj06qnb8kjklCoMN944OId2u3tTWJ8K/F/2U
2S5haVkQkYe9drPd9ChlrpOLz5BxPMbleBuvM/p4z0vJU7plk/u3dHKTV5DJrbnypap79g3+BLBj
wD4wlnZD31+Ftf990RPOprnt+9utvLafKXt6RqX/n7nfflMiBLR09rjMswNBiCvsgIJj/SD+j8bo
Zjsy14rTYrosfT77F+g1BkSMWDW7O0YVQVzP5R/m6+JAir1ciHXvpDpp15aPWxgQbehkN+9LZ6Pb
t0A7PzC3vRdVAhNWg+aIS8NbHUfhdJZVr2DfE6mdU3WSbbXQIqRdH43f4XevMfZtKDmPg/Dn6uJr
sezCZfIPeJa9e/az3c+VCA7e3mVaE+Cy4KAeobj730ql/Qn5dlJQB69rqPfCLFj8BgWGFHdw9W4B
pXog79s0ROw/3kIOUQ2Bjyn7e0pxFmiLQgJbUe7q6l3G60bMENknhUa/8IN7jyS+hCVFnT8sUIo3
/0xx483goxXj6I+sqk1+rMlE0c8b3RWNfTS2mNraweVvdKqRRMtL6XdOM8Y6pPck9bT9GsctIB2J
jVGXP2RuIZyROqJIbnAU/EjZQ+1kPBcHNXSTANDmk2KdwM5Bo/oZRcDNsUGUo1V/lqEVAe4Pkh0f
LQPP6RWce9Jt+8yh6r+0aYNU+g//LIT9gObUyOmfqdDdm6mycXtoMfTL5mJ4M+ePMswz+dK2U5R/
6DxdKyQB5Pmg6ODNwInQbtITT1LSWe9H3U/2RFQMVN4aNKV32nyvZ+bNqib5lKNLWnigOV1Uvlul
h/xbODD4py4fo4R9LrPp46wcuu+2WIbxrWcHU7LoLVkDfQd2lqUpDTS2MQItUQOXCyLvUNkVD9Pc
EhhOog9G+r0kbyPpTwlzaXMLrvHnc7jikxmfmiKI2j/EpaZU+euytYecEsFSFEeScRKPiwrnhyql
WmCGwr6MFoExdv9SL6FZXiaADcSm9H2VZnszI9KJ9ovy1OTuiIQnl/Nu6Zi0nQW9awty3KtceSIt
y6dIXpjP+7u4RqB9Nkyt8YYouAf3hPP15pmTw1JPs+JlI1jb8hbeBvGoncMdH+OIG0D4fSvv5DxX
I3mnjZ1bkOXV0gE8yHM7RX9bFQ3Rux/nQYbBY+nrw9xok+1LrCEKbswQbfd9iuPL3Hlp7FveP0bM
P1pR1PYQM6vCp6VyDrcmREhyAbDrl0/M0oLliDF8ni+biW16aqs0Sf4OSHgAmaFnCtv2DAmMwD+1
hmtCrOQS3sRBbWZo6w/sr+boqpeyDkk7mAVjQdbFWUIhQTwYnfqyVkURnE2Um/EeOZnFBKJpiimd
UZPk/w0F67Fbsd6MxKJsuH5kiKjcM+GM1q/L/O0t8fCsnhDWsJSnUrLKOxmmMWjBVwQnw12W9EHY
EK2D9mWHCL2YdjZW1t0vkKWKg0kRc0UXFhi2PUdJtqyEKLReAHO7mspdjwWNcRTcozU+eQMEqvTE
2TBjABm8pbX7EVCAf67KVcx/2cJUQ3YMsKWSsktSCRHCG8oSQEb54v0r8Ekw3uat6P70mWC38i/M
e8sSWDWk4BDcqDsIKlkgwfAAw++8jJvIC7lBxW5hviEIP+hvOXdz0JSnCrXJcERt7pEIWTANZi/H
WO+uy9bKPQUEoLKflYPBGhKvWjwVI5iaHXSTMnnBmdBwjZquFGG3G7u5aN8g9LTJPzFiaCT+qvPa
hyqvqVDD1EKSs/B75e9C1wBN9pppln+fwVmQbFPDIfo31hGeG87Bpj5I5ssjkaWblHClqqV0j1Or
mu+epFneDa2fVH+KxbPtcbUrCmFSKjaGJw0bZIx+Pi6dBUXCdxdYWBKH0oiwIHisF5hbenYFBwfM
zjsJ0hmgubSpyz7aiiII441YxK/bmkBfRi7s6JPjsYOLNVdd+SMVRM09jX0XkZgGRyWb4Od02Xaf
1MuIN042EkeFyznruC1csUy3ZiKWx3jL8q4lrDPGg5uMmaf21VCtgqtyM8vvWI+Z/IReM4QPDKIo
nu8SuHGM85S+QehpHsRy8v1u3EJwyASQ3VyXEbtkFoMJ9DReSNVUjpmY1+EWgDRTDegJvNg2x2jz
ITweHGVvcmWW09rLRn28fXSKvvbai9QJD2XV0Cf7blq75YJqR/aPk1MhbhqnVhotD9KIfYojFlH1
hdEIzRnUdJyYtVx5Iml90ri4zEXdiGPOLCw9IlUsq28egdC72jV0CZyJQkME5x6e6CqCCkzE1qR8
NE8NG6zkJ3aUfk12Tk/reJ2jLKivI+qF9CQxuoiXRfMf58jzAuxhhUfKLVHGfRtTYyWYrtyL7bkw
d5sasoGhziqH9KLnrK2PFQa3+q1ruib4xvmBrgJeHQLIbwWAtQpvcW45zsHC1isOv3jyqL2nvCZZ
nIBl90NVVrR/cWx72V/d9a78xoncsozq1JjuB84aCc/b9urIoLK0P2jB4uy8ZUyYbmBTSpVjKZlN
PfOQz/37tnRJhQN1VsPyzRlj1UPlY5o8UGKyQlv1lvugnPxorT/wIrNIXdtizbbr5mD5HeF6lf4/
FS0dMUKejV+hQ3HesWZ5jrJJgoOXRcgv+VysdYoZjpq1X5oLiTBuARhuvaE5MA7sp98TGEUEZ9Qw
LuV5cn6HPS1cV0MaejuaqUfPpcPked1ivieg3DHv71cZ59s0kaXRLtWXTCOaQsZQeWtvEBTq/uDB
j8twoXpharXL+x7igCQpjgxzF2lxwMFOplQp/RL3d1XUykIVAwUmT/NtQ/8mS9g9Z+O4SZHjLFUl
STZJhqb41Nhbug5s3Yx2E8yhmbblWHqsepYdHy+svSz0nXqii6orjPcG7cYLkbt83V2Jhqs8o0Dp
KsxkTLA/UinXuTx0tl6x1JfTqClWpymKl+OoHD80QV73WpB1qokPkR4rFo3Obun7+j1U/uoT9DMG
/5nZDJ9TPqrXWhg93wVG2AfXd1rtQ6Vv6RyDBxJXBAae5lAjgXcII+xWn1JwGNthiOuAVrtmAmgP
2hu8Fk9mOZlvqQwG/0jWRFn/tRNjv2dEXXL+lG6WCfdPnylISWNEn3eXbKmuTwgoHQ/tRgh3Tkvr
qfXBXwb1BOEUF3LaEyRVWIHEkzAUsfPwitNXilwwGfbV8ALQMTmncc8aHYSSIeBpG54W9GFkoPsk
TTA+xDU5l3grqmLevqkiU89mZHPFKqYvPoey0Kd8CvQ1DHSOeTgZgosfCvGpteKvpzeyut7S7AdU
DMzT2ni/KTeB35ahf0+yykx+cheuu4Wb6Oha9n66CdV18KCliQ305g61cfDSTPX0bIwQEvuT85I7
UZLZGFA8PGXL0OxlsAWPyZp57I6ZQV/aeKrfvAVQggbs801KIzBKJS2pvqMne5puHLcTJ8QPgk7d
ISo29xEhKt61ed4Q2tVlmDJj0DnpPF5J98WqPRurfxJ02b3ROeEFp8MwLGeTJn2o/R4wTicJ4WHq
WH2Qbsp6mezWf16U6fWZ/U52gz5UipBGoB/jiKl/F/Kg345MI78qtQ1k18R+dupBLwxH/jx6z8xE
vBph/hS7oPhVw8V3d/4whu9oaNFnqFVTIkwuuAwazh059emDxNmn7kSGQEXOec3XPCgfHFLfob9s
HVKa1BIc6tDykd0LyJu0Zrzs/5frMltPmP4vgJi5GbynYKH3hMWVRpANcnZpbTkP3z2LU5AFwmAe
g3KZyRjLeRqzoaofy5LhzMVHVbKLiV0NWI5GG0C2VsgZDN+w7ROxrkAQMOKzgCOiLvPMwW8skhxu
Fsnz0S84n1NSwRH8wFlswHmeypXczUL+P6V5ZKjIdph5d4FnmVg97LW06wsK+ZBEGaS4TE5Ogzbq
k3lWeQzGYjkF8RYfWZUxMXTKZ1gwF/llQZvxvEZNc10TQ8leTHpjSImw1T7IjXeVDq9+gwXmQyhT
8UbYaR9W93bNaXnhCt4RfDn4u3ljZchzXaP10qUjrGYrWdCaYQPdXcei2Y6pZHiERUmOB9aFYfPE
WDK4n6ViVVGufbwXsovFno6+2qMqDC55UI7nCUQw0QhMaC8pB9AFh2EHD6S0FwNonBVW7e5z/ucH
etrmLXd0qPGmgv1kGQ3TOMTmnNfB/NzPZf6QxiZ59LZ0Rv4FufnJnwhvOXpaR99MnSAtC0KhzuBW
xDWNFvXHY8xTcsboqFOXVZKkdwwQOry3qai+e6Vt32WzJle5DPJQjT7bUX/dsjOlK6uNdIIS8mBd
/COqZipN+M8qs/720DE/eXBzQcQeoW8+QQame8yRtXzEfY8TfahLXOy1jjHq4HmIz8qSgEC2Z1gS
VhjxKvqurp+HyiIsirlpjOJxv6sX38Bbn9f8aCt/JEM8du6qUL7sqP5uDMRhsUAL2/SjCdD3Lzd4
Kt1xcyQhhGy1LZGEWBN+98nzXN7n6ZgR9kbJcRhgxT92VQrpgB2CfrLcUGg8WXZyVbCYOmNb53XT
jU2/M4/eHoiSZaHtqerKapv4RUSlGRQ8RoQZhF6irKrpJenibV8VQbgbmdUew6CIbryU/iGpNrtX
JOEWu5zkdvsyzrYfcBX0xRuRKPNLxPew4+qW2dHnzPm7omntDnKjwSKSMvpNEZas50bCKCHcTXwD
82rPcQyGkgtQj8Vu65f8Z8Fl+5lDGDFcOkQj8QCzcsPaNdNZV3rJwWvYiXW+Dr9A0KVvphsUAxOq
F8YtY5/Ic8DqgxyubpyWA/MQ1ZASIJIXuqcbUy+s30eEw/dBFyTfXSxteBkZaJ1ctM3t84bchfzL
RC3vQHC9pwznC1uKLoHwHYwXbxnmS8s2obtjfB/7xzX11Clj6PwXIWYYQqkZ7RtjyJGc+rx3yT4W
Qyf36xxVyV6Mpngl1ztiOBNVTNIyBpvbWigyq8dq2g+k6v2FXz5djA7FlcqgGL4PRR0keyDifXsh
8g00SBeR0R4h0pSwyRafBiM3hl9lCgnxZNGnn8DiYcVtpT/+mVTiv9+kEjEGms0wKSFJKM/Kpj55
PRi3UyZTb/uobRcVTCsX/v6Zb6MK9kzW4H4QnylZuFU5G0J2/kiBvEXiICkiL7/YFTU1kPqkGmc2
Ia2iTDQJ8fLPNi0myI7IFMvX1GMrcev9/VSTgOtWGszUy5LgnotwJlk0j2okCIA9oUtIgZhlRP5N
tKinOnyWd/WWw2PaEWhL1vqdXCzTtAAaxUPML4dIgQ0igZR8Ed1PtOY1dUzpwCBQmyXpXed08BIu
qWtfRQLH8igiYhgu5EwZRWvJAXnlalx2S+gcUWIRdoN9n8UJdZWYlxvhOWPmLTJMxT+M8LFOZzEK
+6PlJNruSuvIS4IJNiJUTJLxU+URLWTcBsCei7yDcEm7uIOu01vYAlr89ihCCOUMHf960VIWjahC
eeN6Tpa7sp9KgvuIHIvIxFKROafLvF1ZA+SvWX0zlmyFZ9VnZ/u+/xmbHK3DRmREvTODkIxNRcyq
lsuL4jhifJvfO8SbxDsU6iZLXGTa94D15zH6bhQfwymUW9L/q4n+FogK+PypYolfAo5hxz76xRR3
PjLmQBELKiEx3C9dVf4Y1wo1bjKzv93brAmPGQLg/gvvTWe5wlftf+tIGcgfWMu4hvnDMkY+SPw2
ai+rNZifDp6zmCd3wCDD8MJ8cvhOu0rcZELS3NVPdGkQrnv+CHKKMB+AGpCl0Vv1FAU/LAzhYN+t
mBm+Qn9gkEnaNF8IiavJymwtU7a7G2SenClMREdtRebXtvfmNmeGHMlUdXciYlLZYMFI8cV1h3IJ
5vSZvak4hnYov4aALMRm9Lz6d7ZNdLNbznTlzpB/OuC3IqdtapbdSpgnObBlMyZn4+dgiZ1XLg+C
sSzMMVNW+QFT2jh/Ea2yVLsU+hlhCKqIXlOEOX9RJ8+wRWwNlH2puLVvNjr8GW2WfdWjGvnHES75
1CyePqtQF38LMc5X1m5an23irQ9Ig/96YxRzehVRHjSf2zLgtWMwFhLEqBGxEpSktojfmQCujtOw
F8Z7QnvVmp3hA8y++k2F48mJaAzcfi7Y2SIxXGsCs1aT6mrXt6FAnE6zl3hnp2hydxr3g3esa5VC
68rktNAhY7VCs1XGwPdfmplN9KlONlt/CNut7Of6ISH4cFqifP2Vw6WL7koK+m5X13LC1SX7nucu
au3fLUpwT8u6IZeNAwSpDlP1DSmPWQXHT+CY0pC1ONIHDkPz1Xm+WUhS43pm7pDZULzjBklkTYUz
kzLRsZYkZau85QoNc466ZUUbVj6axuRAPqasLBhmbnZsT55iPnPAkE6socjGKmFDjSx/OedDnSR2
t45h86ffLGO+67wg2Ez3s5b1eA0FtO0NTpbXRqDfYHipOnyrstWt672OxMB8hVrMbXLfp8zEka3M
FbAtM+LqanesDlV/y7W0SuHxYUIO3CP0kQozA/Wqvc639acex258C1xWFTB5Yp/HmJJGgxNuxDRU
l7K06mvjk6r4UZ5HYmvYc/F8NgOChLtwY3k/4AcIkDsNUbwiaTJR0A3Hce4aS7KAqGdeiVqtzbMP
p5of62RY+I/WdYt4BcZWaPXOGKvQBy8eTHLKFWN3eidlB6TTa9gOpGcajGcPGRJmEm0qnKb1P1sa
X375iWHDSQAkamBvIjwhQOz+Cos1C660xH64A9aUulc5dohVARF78/2S8/G8DYzJYcAii3VE1JTq
EpaIo+48GFmHtJ9JzPMHRqdI5xeC+9aqay/EA0b3nEnZLp7YWl0R8SMv7LLpq2TfuC9RKQV7SRWF
7WkurpFJZ+84JI06Bj0JFi2a9+n30FnOINimBVGVoXGzTxKIUiOXaIKk9TYSgcB76ToTwubl9yMY
sxD6v61o8eps4VD8ioS1p2ne4CfJoI5ChkiMOHhIV7bu1WD0zdEqfH+XrfEEfWZ2x468u4U5EF/A
IVTOPg4V9kgOhbZ5RR+bXmUXtm8rutmUPnOA14bH9MOOLA32rWyRdLoMxy8r3G5+DsSAhHYdtI8w
Cnmsu6DE2O7LIMBxglCXaMPJcU0yPGZ2AF2rTtri1HvDwP8qN3sZKlM8l8lIZ2YXmb8w99ft/YRY
jeRGG+YvpEFANV0kMTS7JWGXGrAnnXZMBEfvuXFsV2/7UJTsJa3xt86fYvyw1RDsNoR6pOmA+W54
p8fSuwSmlfGhxjDTHxtY9v0uSk237yKZ/wz8otrNiYsB15uS9VqFCF08kWo6niqHtA1zXmTWS88A
dpfHjF7uxhiyx7FRvnGP26jo57DAjRvqhZLNFNaihX8jVVzyuRjRfY9MHWc7h1+Hw68nJfVSB+Hk
n7hB5t9ri/sAVw6ina6azLtMVg+QLZELiMxwJQ33E4IuXKJbsu/LKYdiVi3qwuw3MMd0JL88EIbt
W8FW/Ieecy/GeezWvybEznvfR8n0rSbyYbxE4TZ992dN5oUnXHEKScJuj15CZwnqzqrzmBeSPOja
r9XzyGDlpSnz/tqruQ+f+sgOV6IaeNlh2u5tPSykSFXJZbajvoS6Cr+iBEiZGw3Tctib3UtviP7B
uOjTIF3z1NXDQeP4+IpcVpxrDJtn3hJzoHuZqb1GJnHXfKXXuwDkl3g5CbVIHrsB5eC5F8hkjl6w
UrrVRrA8Fchd0dCkM9v2OjHhiTTl4eDllKjcl1P/12YLrS49PTFyyzZve7/Pu/uCYT0vcmfFJ/zm
yr0RLqSmfTqNTEEUVjd8HYZdMle0pIlo7KmzUT7v52lk/0sAPQXTdCOzyxBdAdODxF1a54flPqES
eBtgwv/ogp6UBl5Jgh/rru6p5KWXPLczSPuOtRK6gjzQr6tf4PFblrUhkj7zYGPDLX1JRVEct1LU
V5Cjw2FWE2IkZ9fXGmvkTgBzwPwxDfYJNBN+F964ng60iua9PxEGEfbUHCyRo/64hrJ+7nnydgFT
T4jaXl5eh/+RdF7LjetaEP0iVjGABPiqLNmyLGf7heVwhjmAYP76u1T39YQZW2LY2N29unCjjYPZ
lyKemnYHVNQYbQv93HvteSYZ1qtS7BNl4XlK0wGM66TjnrWwV2A1YvFT28dWdZm1CSwd4jXoo2a/
oImdLPw6jN09GeEdFhlcz4vMZvoL87peA3EHiN9mFCesErtDZHZ74M6HFOM4keyxp89EugIiGbLC
AS6Ys8u9nOVZAgv0jyx5sg+LIPnyW4y6sAMhzLu9wSVTGVmD2GPFyM7Fi74EeaM3kZe9BblJqxPJ
s3qX+L3eAqsNs88Ogu6z7/rpgm0A6eJNW850NFo4HoQsj/Rdmbr0iXJ1QA7w06T4s/o+eNTQ2MF5
kRK213TE4BBu8vG3BP65EYQhr1Cn8k2JxZm6FzNhdmissllTNWgfNQrvI3zW9rHrvCJ6SpFKL4AY
SdbgN+YYleNCYrtfecnKHQw4torjIJhDB0+tsWsOhGNVer8BZLDou6rq6B6JgXutqjwJT7GPA/La
rLwOXYaVrYTnpexLX9ZdRi4efwSwV3REngnZS6LtKjsAJQ22DkIRc0/vblCYJ9ZnOKYzG8Kc8B0O
xB2RLdxh5ZT+G1vT2SsrQQCg9CLmoUqoxdqonvBhor3Z3oEAnp/naMZxy4LN3remVfFWpHXJ+YYA
xq+yFmJi9kBZgKPNxc6cNNgCvO74pDKrYivCtHEmf9y0G9aaEZBVq30bNSQeQOh+wgcUUemmCjZe
bsWo0XaFvx6DfHjiEJyos+y6+FjWrUfFVjtlp5CMRbjTNYL+KhgaUks2ZR76He0kYzZFumuPk9dO
1Y5AUYm3F81VUV6JtFZwbfr2OeL60AfsCP035oLizsjZv+VE4LDBJvTlxo2GetgFOpXsDTLxgAGE
PWkiNNu1eKrNYeyy6rv2ynxcsUufj/xr78GjZAyOQ8VS8CTZSjvnhhjbwxg6ycnyTHmgKqD54Nha
dfezDqf5ODaDz9q74QVKygT+PSkuqam5DkBAnLrbObWsNRmw2thDdjTT2LGOtvN/UAw5WDST3/6D
JRSJFfYZTRg2DElwraxicE+Rw0TxMsrOZkYQ4Pyp+W2ilLBAjtxVDhqDBH7K7EDVe/5o0bsW78vy
lsIcnZF4lUPiTr9S/boAYZy7MsByVs6O3/wRptJ3QEDMvCaeiY/S0CYNLgEfa7HF2M0gYrtDp/ck
2xq5gkqQMweWPUDU4karC+GJbHhrjxfm1rb9oNyDXDquNa8+KsYmdVjEEJ+W2Zq+AsP6eG7sEutQ
GH0UM0mg622pPH5oGcyk1JB+63UfuflnNrO6WHFyXV4dbDZc0Qi/WBojjmIPblICh83JOOCcC7z0
0JbSVTtRd8MdvyKABg4H7T+AKtGruziG/bLGBpiBWxaoPw7YApyZ+bIG/9hJqj8SzPnQB2DWpSv8
NDHxRExHQ3TzsCXj8snDMUXY4UDuxegVpGpR4ZFBD/FEknofQvRJNnDWcOSpBb7wzhTCo/Vc96Qj
9oubtpAt++baYVRYVnMhWEJyKWAHKHCeXnPlBE9VYaj3xpu76arZ2VrN0Gx5vmSb2VUYeDvsZdOL
P+DR8Jes22OwC/WTqmwwggmNl83e4wWQsYXN5+U4+lA+tvFMFniD5uTemxLpyiIvc6y9xCYIJ+lp
r5cRSSdkHexRb7MDQNFfIvx3p5hF+a8FZeajTcam46U1gP6cFdabkgzSzh7s22MzAffAWUPUyECp
tQuMb4LDlIlhS4qKp85ouW25meeFjAmUGEIzxk57zMA9n11NhgJ2Mgrh4PNL18gNmz7uFXzfSE2y
ZKIEw2MRrGdu2mPimL9lZMZDqweQA0yyIHAooTPrGifEf9yIVUK0P+4eOFG6FI8rUTyFmCX/Rmfy
uZ5YvK7aqhj2Sz10Z2wuKL5mjJYtMYHmsrB+OfqzO+z1tBS4dXsqlznVomhu+Vys567zyVInCxbW
TGEDYKvT1duhC/hcCw4BW5vIwocdc2/+m+3G2F/WjI/S7Rbc386cMpCTVy43gxz0hSCSOhrHZn+U
Dx3MvyC2fdSvODRYZpeJdU01rjsM3s8tx5kDjWADB5mkyvaUOdY4/H34yySDWss6FNJhrtA+OX6K
Gn1qjxfNjpzYdcA36xvlMz7lC1cZ/5jIixn5+IqwfGiHypwjvvB7zEQEzygA8bnuWoLGyVwSWtMx
+ROpuvLESRMaOsibP9P7JFVbI7w11pw22o4GdHYOk4OWRmHopKc+yH7xS99r3rImEUhMYHFXOUuV
4uDLhoBunpiC54IiQI+CXAUQsaWXxrvGEYAFONGMoFURBIoXhxOGQmXl20OfR3U4DJ40aksfh1OA
M/SS8EC1F99EAcEFP4xEaicjOwRgJvF4jwmhIRfYCgq0X8T7xtK280j+tB/OPSGTC7RdjrxqZOn/
aEuDrR/npMDqgNi2d6yYPnHWCVjgFbFWDSKkm+hAzpZLPI2GPyIg3UPQ+n1CPHthzsThKEQSlHd4
ndMRIOmc49obezfbl02n1K5WvmXuU6cJnft2sQOBhOnixI+6Wh989jbvOFizrynMIWljisMxy7uo
eW0tzlE2727qZOi9ZFkzUl0FEcHx92Rn2TtSQjSQiW0m3Ipudpf3Uf6ZjoX885QIrkUMsfm8OOWY
3nEqwN3I2x38acIagZ0ra+eHChzNr/KK9GL4Oq/42jvC37LIgKXihwQnHvTCiY7QYVzvKjEoe1vP
7Vq4DezIO0A0JBvWwYgRBjED/PZip1GtVwOjtytXyA/Ux0FJsY8ULlGgOoTTLuIP/K+gvrFGSrfC
eCvjtL9VSjtEHLOkC9VuTpn4iMLgO3mTEx52iKy4YLaS/kGo15R0eyJpLhSIpj0fDeiRDT9NR84I
x97RVBSLrGkD6N/HfGn+BUpP9aaYAyLOVcCEtpJ5P1/iGqfBerIXMAo1tqh7uhj84WGKl5FPx6ux
ocq6RWZWwIEhSkT42s+LiourJZtCnq3Fw97ic9FCkh0Tc3IXi9rt2QlOhaeiX3vCAcFTODDyzq/x
sZ3BYpXLZrZBzG7w9Bb1KSk6+1KkVbtBwoyudT2ZlxyfsVn5ET4wkLcyVkCVFoFkl+P/C2DE54RN
Sgva7pKXrMxi1tnjF5UJdVPcAp4Rvndf2+UBaX68xFkUgQkvKBad47w5+D145Hpy7QNgptn9QMFX
mK1zJockw6zMUEct8JPFiV6soyFS6gjDfzmgcgG8Br0knmfRR+EFxwQnOrq7tDmHhDIWtvyWtykH
QgpmChHIXQe73Wm0bLHLLBen1dqK6Hr+LJzJy17aylQUxyUVjCIyWqHLfFzz+yKhO8Ij3aUT54WI
Dw8GfA+ue+f0oXrIYcpvTGroEmtZq/DjQs57xvcf9lcs+9Be6eLhMaBY4CFSgEjTV/qZF33nELMf
BGccEgN8K23+z2a0E69e2VgArRGVxnDVDba6GymIzNZ1UmOzIKrfGZ60KuKImAJm+HPEYHZSFbZ/
tnSHdYWAlPEJDvTlgqy1Yj1kKwDzxJXwYIWeTa+B7OczN4re+lRF/QYFXW2FG+KJT+2+3y8Wy8RV
qQWgocoL82iHhcM/ZTPzuBu6wX1J2oOkxezFV/K8DaYDhyEh4Nx5LiI3+B5Vpmk460LCK4+uRdLk
AFOKGAFIBALC9arH60/thVPWxXDOZVi5W0k4qt3QjNaBgnDmMYWK7sXJvvQ6tt3ZwOZrVedeOuy9
2urjfdZpeZ+3NWBosjO+96oJZX1rnx80acsq2zU9D0HC0dR5nvTo3F44Mthige/ljhUupFuhgcDP
Tld0J5pWiUCOYOvuey/GcwmFRyBxVNPsf/XTGDiHuJMcuDFAIW4khqrKW8dBP//NFOg+t2hbM4Sp
0eAwXFf0uKH6VXku/xVdVWfvaA9UzuF0yGg5Q0fEQKKDSeDe97N2pxqP027uUzhK/3ZfKuR2qY+C
iQKF2m1MuexaXF7c+oK4i7LHMrzjELwM/K5qAXqfAHuCNPweIUilj3L05QMroiXftEOrKHDKEL6o
s9Op9V85tq2DaUe2J0RNnmRohdZ9IZdpi++zIEUqsT1TSnRoTR5sIA3VMEFwtWdYS2vhvlp9iSFs
EKX8BlxwO7jRQx1nnyZ0JkRKShjZHU8M1AG3RhzRpHCAO8MjxHUJN79htMUOBsmLR/MOKhTWUc3m
VlI8Oi79YfJdKFMFO+V3L69Yq7BTzFkT+WOE76lc7nM2P5C/NNaqDb98TTg3omqQIhHE8Lbl5iOH
8ZSHWbo3Q1w2MNpG1hKNM1r1cTD8niu4Inn43Vez210tR0Z4JoMgxURq+JdB6tx8MJ25chNPVxBN
zikbyuLRH0e5rGo78n9Z66sz1vFuU0zQVwmlMFPCdcPtfeN8meDD1f1tF5LexM9kIcF2Yhmcfnq0
rvkrQvbeQ+OjnLM0mcrc/0HqxzMVIaitslrkF6+sJRkWV0xfcEnCc5xjp9wupE9sQpv2vJ8E8wKV
d1YkwLY02t8Wc2a/Gez1LBSFAOcXYwvuDtxiEnJck6QlViXsE+Vp8Udzr7NieGkVbmICJvFY7KHi
UE/tZyW1LbCcqqeFk/LaH5PioUUCnyi5U/4awOwCQAKrmsRDuO+w7dBSkvb/ceMTkqLlhbnLIRwK
x6pX0bGZ+kkd+lyjt5MDW16bZRinfVAKSzzlbYZgF+NlpTw0hOqywtwVsINXgBU+SZsv3KomDsKr
Ad+9rDmSN++KH3wCf0FJCnIsFMogSCKisonFAlRMxqFyRJnlE499983xIF/ZuptBx0UTTClJic4p
xr1GA7vXPTtJvrApQE2wdx15s2xbop3eWEe4y6Od59h45TIHjylqSoKFnFemv+t4NDXXJpYpRjQ7
AJ2uKn2eKOIRVxJNg3sOnUKcRCnAiiuJQHbE+d56d5YTQGC68YS/MrgVyiG+XTUkFCyfVvBEapU8
FNimsw96hoKjpoKIYtq2NxImQ+qMT0PnlK+qZtorwpiqsLHNm7ucErdsIwPINjO4KWG/j0k9/URl
bR0mU1MWvYzz/ETtrOxQmE39z7+5cNdj0bbuIzkDr9gxjlpYBAsJ80kkaTJvAeQ39wVTzBmOAkJB
6Amj2RDimDyqso+2MmJVVew4fTJsdWqk/KDtOEbiz18Ee1qLLnI6Y25h3dkrbjW14yQODsnPU4np
fgPWrEk5dkzLcYiCwNtFGBQxTJVc61h2Q9oE4moKD14d3jb8uJAAdTkVLG9T/4ZepNYuLqj7tDHt
f5Ofew7W2wHqRmzbZ16hA5qlDt9tkpfTKtEYk7i6xHge8LGfanaVayAkNMpitc7tRwQaAoPOiBB3
ChM2ky+zqFJ8Ti4klPILoLu9iyYCkgznkc1fbQNZ2iZug6bBSQh/J+N63dxPsQ3UNB2J+2i2G+5W
BeHyXuR9+ZfPo3WyKxtVQ2vh4zUDokufRgy9GXN7+JwiS9w3dZO/Ug+Dn5gPH+6Zzw0xBBH1EiV0
JvmSGQvlsxkDj/iij7PxFsfALdB18lghQeurxjyPbVa2xR+oBNITiZhYg3q2vD0iZyQxIHbND7UZ
9ZVOkuUnGaR4tULLkveAHCvrzMIk5WZBAvRYeFR0Ivg2bpvXMRWK1xJblRsobZjuUOtlg4WE1+Gx
TCWFLez+gt2c6cXaFAQ09rxSk5hne9ZfeAlr5Os4LHeqKJ15lTdOtpd9QQdUpjP73h9y3gwWExC8
R64oC/5iWP2wHAZHGpLDwP1gbtuvpDOHZQlZItoDMAnil8WRG7PDQebpY4v5U6yKcI7cLYUsOA4x
GPAShHhGciYuupoiVt1UCbqMl/3a9pjQdTTJOw/xnwlahFh9WzfGGdd2waYuNVk5LgawyHEUkvFW
UFRPTRVKADfgjyryt2RsGNkQ0BCIHIJTO8IjE6Uxir3lOKXDc1bphFBbQ1jnWiQdQ3k0z9nO7gm9
B73duxeoDIu7d9rSJMfFIasBWStIXhr20MBynFYnZ6aM+DwkZFxglTI+8Lhf7JVowrB6RCde2gvc
RTxYMPKMup9aiahXzaX2TjVSOtcuSEbMXFas563ohlrfLfNcpphw6HHYkIAlPx+hctHVFngEqzsN
FZd4FR7DDVbizltD0MArSY2AW/3Ti6oeAl5fX15m1NNkieEgqASlCCDB1+zYLh1I/lKjzQt8/g9Z
Xehmh0NGXTrfqd4WP8vHbTPo8ZlNokyeQqItkPjLKrWHz3hx6LiRQLpRHQJHs9PoehLsg2Dj8E/R
oyW+BIeMf7RMkVJts0l+Uh2brmNcI4qEeiuRl4reu3qV3/r81uO0vDAhe7c3FruaYhMHZpGHgqNV
8xrQ6tj+FYOK0x/OFilpB7PE+UktLRl0JCHevBKlb8E3WyixK1RcQQ+RpfrXjH745scJPA3kbV77
WCy4LpBWzfDCGpA7c9sRinjwLQg3F8yHWBJXpT2jFM+p8t8DVYjrxFBSHwZdzEdPVLge3Ll+FumA
m8oWIWlGM8KT0mHUdCs7bedT1vjqq9EgqX4rghk/VctjFBkzqNrf0S/D5iHCXOEdoRv6FR4z2M7g
angzkb3Fct58caDT8x+JqjrfkFJ2/9OO65eP8gb9sFEBPJyRVUStV4tFiMS44ii58mSkThlP3rM/
ziYACyLd78EdgoMXejhLZFOprRcFXOWmb6q1LeXoYNfw2i28AY5e9RSSoYGJsRwzrFDTh+5FoD/B
b1DAc1ODhi/j6nHkrZwG7xgMRvPEleK0b2AFNSiJKezorJ3Y/5HnrvNHnhHwYNoxwe9hWNbrgMYJ
I8PwTjOBdyDRHBBZpN96cSjzqUyOSebG/3C4y2rDk9p9ZGTtT2G9yNvGO+x+cl02H002kcHI4lgf
CHx0TwZuwL5R9MEPYKAeNGYJ86zsmPr4bhjmS+cRWMT8nNrIzDgjwVcx9WQ/bOFHJ9r1Ge4UcrWe
qvhj0tnfoo5SIEPLCFEh3q6lP/5FS+pBNK4xDPabMIO9/cmTm79yYWCihSuLxANi6XCemZzcUyuQ
U3A8LTZ6y2g7KXVlwKjfcpAfOWu3DJIF2RMp13yMzifDngTMkhQ6gy5GwpgrerL6ZCPhDY+7LMac
8kGmIcP5Zw1iuEIG5eqna1oEzX1PJrDZVGYGUeN3idmHmRxYldUYhTakEVPamUZDLkuooXIe/XQo
GMU7doF163NgWNJCWURuTesDdDWNWx/BzVc+Lthm+usqxvH7jJJ57zS0WXw/EYv4TkNU9ngbI9ph
TLNd1FMPyum0L0QESs0US3LlhI79ybS0gqdmmq6RB1l7pNkZ4CirU7STimTAd63aeHlOK1HCg8XM
sfc0ohPqHQ8e2G4RbXWunvUh4aWLhZkruuy+qrwKzhnJlAq5sE79/wadlTYv1CjnwIa9lGvmhonU
0ZVMVl28lilcRzwJTplRd5fH28IFXryLo2bOtlWbhRVEijwqf22yfM67FyxOwwsHZuFrT4whf1e4
DxBEcc9GyQmKpfuM3JexZ6H3ZZvbMmxolIYwKQTlMyunSep95fGwbTjNl/dynEhcp3her6VjpFnL
0fIf2XtH6TZ3QNv+dm7Sc4HAFqVBidGG+AkMRo67g3uMGGxovatqbHpqahNr44U9qQUsRuQw/VSu
bEKfeyo3myNTpbUcFldZlGJ2ML73qk/i9KbWO/H94tGqfOeVk9B3ZmSzf+64evQ+NyZkDhQsZjdx
nHb3XL/LG9gtU/AOarAl6w6bSR3Y1BdVTqp/kqml5Ep7VZaT6kgybgslvGFv+7CstnPvjFDRspms
hccZHZBRNR/ryc4myGVusQ2xgLM2I+NxdDwfj4FUPSpK6ZKoXBVOVG9br47vkUOy59Jv8IJknijf
wgKmCSecOvlGx4oJ8wobKMk4YNLGuMl3C5pkjRXSgzll+XFZYlyjdNx85c0cDIds4pyfU+QgthL6
zi5GrSASS0ECA58P8O/tBj7LmJ25m7cts0648jxUUK6p2m23eEGHDREwmGTELsAwsVq6yfAwJGF+
1RVtbUOgqgsrePL+aVGxiFbYvTAD+XbK/sQlrFWxJfAvXgJtc+XliybtYAZ2KVEw22aLaJMiNS1+
ZI1gdUml/Wt4IAFybdhiPMMYtNKnIGVt8YyEyEQQOrDbD0wdc/LqZWN9ktSA5ms3TghLcXI6lsiJ
EGmigYbDGik9F/MJZz48OOCjh5kcMMXDIkPTKJxBEqa53c62Dc9+zxsx9e1VjP2Aoh7ZwmnBPTKN
P4oPcr5nB7tAcXMcUm6Y7yuDyNpxSTwvXLv5scOOQDKuI0GLUzZQr6pIR7rEQdG/W+QryDZU/Bgx
O51TFUh5n7Gg+cfxMsKf2NL3DPem8t6yyI28A8vt7D7hvMwhNffa+BGHiotRYh7RpuMxPrMuQi7L
YnRdn2zYiu21YL83CHHtKguCpO/QVdkJ1uJbHlv+B7YZ66nOXTyhwggAvKBIzlMPDSWB8opEPjb1
dw22685Urdlx9iLBJOzSPQzYG+hnBp5/VmSeN+AkLBtimaA1GotLcUl06y7ksskUr3NnRPlH+vK2
iLxzveUXHJ5nTrgv+OIDex8Qg+RjGvOGrfiUUw7gy/xkfC2tXd1E8hIMnUTTnGPch7gL3O4tCcv6
d3RYQJM7bmuMeXYQ3aVyBrGC+uC+eujo1XEql7G9kX1MeoCCEJ1jwxuQhNxtfbbqqMKUt1vOOB+1
BHj4zSgqwkuHWbR9nuI+l3cKjOXyosI2NZ8tJNFd1YSwakOnplzRXRiuLgsL341y2vnDdcl73rSv
f6APcSfZGl5tFeCzivq2+RKU77bbpuqNT71wlt8DTw76qzd5rE1qJhwwWL6Nm5J2pgNh29g9ti3z
Rq98ZHNd8x+uKEdtvxprmT4sizA6mCtNOKkb9oBG/ICrQdP/abkV2zyfHxERblb6QaoBu82ii+zs
KMg0T9Ax3AhAUuAeeHEsZYzVFQvLlq1D8GmDubiS4cwBoNQh+6TFuBwaMVdvSoYGWDpW2u9BGHC4
hwKd/5eE3KRKUdnzMHZVOVGeprDXTUEwS+g3vdkLpy+G3VBACl732PFpmIOs9KkDF/RqU5MiHwtf
eStWdeLCa0I+Fxxh8Z14t3LOSuU/cGv1Gc73RDMkRtxH4MbZpkx5WG8ZJ5ZnIcN8M7fSqvYeCf9t
JSKCppEz50ROoLPwdLL3NhP3azISYV/FwSA+u5lMOKdhvqaJw/3GsTj0cYC00jeb7oJngg7NI96v
b9yo4w+8++QwQaBhd58XpwKnzMEDMMgGXjRUDxpqDqWUwH/SW6x5pezObtew2Mc7x6Sht+2sXLLv
KWP7KoQKvo3miY3xJ2kPRVlJgBi9++6yUWBT1GuXx0MXBQcqrtG1xQ3tg0uBn5JNcfJvoajrheTq
/AN90oJ44UceEh9ZFtfGSH0rfw8v02hXz4Yf+xOkbfvImMo8JkAIEVKzKc4dRv87y9yGaIAcwnNo
D8F8F3tJIPeEb0mxTNYU7Omo6sgUeLCzJCGdB+FUnMAYF7YiwUW/tjVUXlCseEaxPp5dzPaMm4Cg
UdJxmA1hUqJa2fGyEbY3BBssRel7nejkreDoD4zNUPDXFOa5aVJQWgw1+Xsvu4+0LXw+rhw/gzFe
dXaiSHzWwF1eE28iFSm7LD0EE5L+Iua/JlHjPosX/0oBUJYfFDfe1uPV161a35UXXbW4bgIyePe9
zWl8O3ZBT5ArgHOpPT5V2XQfDCHztiUos3PrOJx+/La0g50Fh2VXwxGg4FKnqKMYvvHHWnjkDN8W
VSchfXbWVIXuxursZxWK8cG+nbSwjXD9JiNoSqzF4Z1bZtGTzTphtTSK2j9EL6QNOk5OpvHSI0v6
7SzycVcmkmGL2HmbofQ16jQMugdzIq7DlACFE3N9svo0fpuH4JnklbVzYfadbfzOh6py1KMkYL5f
inoejg5lSBueRQ2HBkzS1Ya+dPeU8v1ANUI8oAHRGwVCDF2Lz6UoqreZxzBl5YLvFqEpQeJpU/Ve
I2PSUY5L4yp4WR2yJLLfcT9QboHdGU1VggIJ2qXPN6MnlOAI2X3jzzQvYVbjBCqC7B03pnusfNDE
Re8OHv57cJGYu5NfhKJkm1aU8KUWdrjA8HNVE3yrrHdwTHOy2tSeBxkrl2MAl3dkJ0ydWX4h0tBv
hkSFTwlaE+f6IY1xhVkBgn0mioQmH4he+ClK+4Ala/wbpmb69jKnZKbtvrAbTlu3GCmPhFMbvlkq
wqwWW9fl9pvigaxnyjK4R25UGAIXpQzQFSBzw+/lGNtjB+ja4ZBTwrMGYefe4abgNKrk1N8kz8ym
cbZOT5KIDT/qAkSXemkW6i7zDijUtRlYawt41SuHjo1H9CkY0ix/sompqaXZkMdh3NKWYJojOARD
E0zfmccwXg581uG20QtuQGmh/hGz/XZxBmxaZ7BOUzqeiFmzsmyCLvunHAoHrc7l5Wf4VBegy/nz
ModKbfpgpBkFCoIhxKTXnEELXmhAuj5iDr23qa1v25sixIyISeqRkg31aRn/nPg0CIIQiN1TGDs8
VB3I1g92fyu9hwS1JjEP1RRTzZlhqTj70y2QHuC0+Ikah8/bp7CrCXMV7OgSaR2IHFzRlmP9l2mQ
YW46A18kYbBj+TKgOOIEK7QnqzVQUV7ESpbPeS1z2Jd54R4VK+dPJXV9N8meWDoz8Q/je/VblvWl
uAUuuXUjyf9MHdLKdizna2yKS210/KHAm686BNFLpIJyBzDdSVZjDOp1nfnhQAVnVPNST8VPZTnF
lRfWdPKZtJrVCKpn1be0/xy0xxDNhAtdzpMgRCjmub1CC95Yb15MxybrPXoLlrA7sKqw2ULyYy6a
BYae0/mEsQfLdZKRW8ATQodmIVkhMOCumOvDdz3FhAj6Wh5wAaEUZQWJ26zQL6YwnDipDDJ4j/wb
RnUZ020d+CkPmf/fEeVQ/KFNhdVWzLHzoIcldokysDjClw6EXnvwusa0+oHC0nkrLr+b31V3yWse
Re4DTS/Zk0A13xRmUgDJOQRMa405RG49syTZpij7hHNr3KDOwnFYMbW3t8ki+Z0it3vmwP/ZRF60
NxkkZFL2TAgopDQTlPoLHX5MGfwafTeYTIl1gogNL4At3dcMeSdZB35TDXe24dyv+/aPFXG0Mcob
AVxNffOUBraCRBWmN/d5iQFIZjfcaA8JnsS4++J7IzU8ftsUXzpzkv2C+X6dtYLtNryzej9DN3uM
26F54qjCsyQYmuGPog/6Z/sFJ8FQlexbGt9P1jwXJIU8QH+2ZgmSbndzK6w5WlJtbQEQqmcdbazS
wt4xxYQQ3ZwDEFbWCkkjsE9uxIK3Jaa1wUtstvWQaqIMJclVO6ODOJh6iiKymgrdbbo0jLI15io6
u5pND8SSx8n8BoAO+6M3Wt3ajCFJ1/G9SWIfGf8G78DsBA8n/hhGYqaQ9UIyvxiVk2kawJwjswc8
zkhTONaLO6PdeN6Q39vScz9Y1CSfg7SbY0ir67B3inwPNfLmPsr5fkiLu8ljVLER20kXJmOryeys
6SPDGRO1lPSM5LGzVB9BvVnHFPWx3lsdO0IxyOC5IKT9LD0/2YQk32juCuGiSeO+F9rYHxYIN2tf
pHb20w8Cxw1vrfI39814TjFjhTDfKfJauyz9AafcUjgUc5Q8Ofr0oeqC4k6Miv7wQbHvhwVBlAMg
T9QFnJlrgkJpNBhxs7FDL0375pBmirRAit5Vylhg9Jv+iyd8UeQkT5lNzrxmOsZQlX2wfeEv68Nr
2SGfhnl5IikQrho1mvcMSD3plGlmv77ksXkd8vkljm4zAmXd1X7Eyo0PWPibGc7QNuhUcSRyFj9q
dIfPLPJuZRwl/dfeTXBwp4THJ+kmRi5Y7HuUBlYbyi7p3rGbh1ZBA83mXL+MMCvWeT547RpfgnOz
KSYvN6vfG7mHuTxFbD6YpuKkpiwI7Ov9Al19Sz+K+SGPHQ4oWnHFAy5MMYL5kpZ2YJyWt226afqt
dYaA2fNb/PpjypWVltHaahz4/w4pna9myMe7khWNt2cEUiC7EcJJoXGB47dNS4u1LrYSWN2/ECmm
d5Yo9l4Voa+pwjLetVd1mxxzB017ZxYhiPAQgRtWDgGtf64jeBVNeEk3fWJ3f1y+TrUvEexfXYqN
qy97GKrL0i7No4QD8TjiOuFsp0OHoL8a8xu9H6zNETOboHcqtAH4ZvA5x40B0k6IJ3DboHzi4Cha
Vh4Nb3A8rpl7kF51I+tF5Xg3TOMUfvWc8yQ+KUN4A9OS9bzgup3/dMotsEgJfZaVEy6RfkmAHdJY
Wt2ls+LNyxeYZeVVjv0AmGNp8lPqygSOXp3+zG7i8FbFWu3vgNT4xSMRAHfcjiDG3umrY9YaiL7t
kqCqDpwOsUhnfSUvzgiOT3Ui42BbLOo5iXMfyNyA1+/ZZv+b8tiAccM00XtDv8X1UG2jzrHCewww
brDuitLfpplvb0fNuRu7IEzDPKUUcMfBNWFfh0PGCxvIm35AyZrgdYgJvw7vl6Sq7H03TOI/xNP6
lHtdygmQvg8HA7U73nMX3jDIdBPsIJmY3xS35oVVDhU/ZSgEduHIw5oJ4AEVUpEuGjZDO7AGskEX
REwYk7Puxf84Oq/mRpU1iv4iqmhCA68SQsmWbTn7hbJ9xuTQhCb8+rt0X6fOmbEl6P7C3mszWY9c
31s/kdy4euM5q3zVfbnUYWLWUj1MA7ZRYuw6xLi3LHgXhKDbZfmNFmfR6aUhJldFnuGC+/TeBpZX
v7DNMhbEOTff75dJE9t8pA4SA3QGLRsVbBX0/fznrYXh1J2NipKLYKd+a/WMphRC3qRfjvQK/Jg4
pPJnCCdpS1qL6Qh+OpaiOBtTp5CwpcCvbrH71PGTnRRpkodoq9JZUdoyhc4OHA1GIhiT2ol9DRBW
YBZGHpm+wlbM47e4GnXwOeGZH056Qs2PfaUxNDptDaGumbiNSDK09kgEhumQ8q7mFYueVBuwOsgP
z+6tOLZNgNWwniC8+URDFMciybyZoKuVtG6il1Q3swGoCUmnhOOPckTnUmBkp9xIYrxgtCE6+2Ml
SbT7VIJFmeAuZLnTIuoo5aSuaRmrGJEF/XHhgsiDB9NFzJdBg3PxrFe0IcHNvkJW5jXITaM/qBic
ENkqXCcbmjCB2a41g7CSqr5yYfGyYJFlLpbOCVNkNNL9Z5HMt+VUael7OtwYzDogDCowDCbOZuhc
VRzGalqHSAdO9UnGhlkdjYLwAoEdaAytnLzvA9006Ypymdb8Avsu9/aL8mz/OMNei1F01tScQGas
k7ZHehTIPWyfXLrXZ3A90CA3htMOw7kaYiY4SPObGu6Wn81XbE0Ih2staaEtbvbxUgyz5x6qrg6m
yDeyVYXB3OhPyxph9m4omGbnju5lOvT4IlHjl53XPXc3eEcjbmGOSF4FjfNNCEw0Y5wx9ETa0G+x
eSRDJOB7fTXZiELEAdnIXVO51qOXusuNozWgbuolgSpHtGH+cuxaW6aRsKayuuOflIrQUYUel+NA
EnpqDG+dsXhP6J/09EJ0Uf8gPe3wS5FOA7fEttW+7isb0F3AREZYiobfRV1GQVuaE2d72rxSLNTj
7wgH6Jf0OsxQFhtyHzcZ1v17dArde1umLbhbJu5PtTEOf4GDPeSA2xVFa4mi9MIc0c4fHGVR+Nj+
vOOxS78xV3j90WC6upFtkj/kHAflXk9lWkQ1uXg/UhKfE2YYEUm+YHSZHApYbykG0IyfEyZxdQYi
JkmwMqzMCdeitZY/hvLjtUtUM+6DpfN/oMiZuKnJWGTMaA/U0BLWhhmmiWyOjZM3//WwRpgrmQa5
df06mWeTVdsXTtL5usyt8cZrSygUkiGCz/wxH71j78biMtG1OFEtdHFO2bWhSZ5ajnq++dyJHFWw
Ju4YGODYwPDPFkPlwX0Jnc0IE1wZtIqcQOI8lWvzhkGHXPuORglRtbAyDC2zJ+jbLGnTJBHc1l1I
R8g9kp1a1COltNR3TDDHnevK+DS6mMi5sKcCDI5ocBNK2NkocGpDvqwJrg7+DkwghIkmDcilUXh3
ZCxglZIGNMGbQSfVjPBKWYWI29zirYKVPh2qcax+jHLWTGmZzfLMZrPAPQSv6MfJsajioBex9wLX
vHjmG61ZDHRlfyIKxPsQLj3cgSGghRCp12iPs9ofo65uXSPy6YGb/WozZA8xptB92qbjzFHXTswL
eWLw9/W4vT+zdYrbc+lCDD6hgU2T/7ourfKdMUxDsjMmpcpjDLAxgx5LNhtOi1k8Az+Hxy1Z+N0S
PynURjyAT143KgYiImZJUJaUhJuJDxN8aAt6nFtuGp5yRFxnEwpnthfcit/EK9Izs8SVV6oSIKe6
vP3Ew2gyr6iNmpQcNy/xw09jwArDN6kc7DKfkRZXgnNbr63l7bG5QHPmpMRX3HPyPmEkqD5E45KK
y9OLnyDRIJNCAsSgs3ElEhmhOIiOOsmy5KVbGD3vRpBa45bxgf2YARNrQsXv8JJoiF3hbDvJFpys
uDeGzMSakqzFXTPUlF49Q9fqs3ONrntlnFrfGcM6Jdi3pjY70fY5O4VRY9gzWePZYydWz2BBYUc6
qPHvmMiZJ5Fwaog01t+i8kt8NOXK7FNgoWMltMDEvD1zSX1ULA2R0JB6JlBQYvHNw3qyulcgYnL5
z4orQkI2lWCE953bGq0CpactDxSEWm76zhRIpuEzp9ehqPk0ikVMhCI5cg6A8wRMkua5CfrdMuHl
3whIqNO2NCq97M3JiPO9znzf3g8G4zBL8exs2kkNP75gyR3Jsp3uBMqc9rtlnlygaki64ch03Eju
WtJG5d7WuZRUUCX4mInhwrWcbR+JU0fJjbM0h9QnMQ0RdsLqDcoJM1nBRy11MpkH1gJD9sWad1T3
jsRpfrAsp3GvOcNmc2N2Y7seyqYnesxupto9LGaX+0dui4mBeHYDnQ4J/TAUGoulqW2CWd+abeu9
1LgiiaGCEZV8D3qs21PC7f9HeAt7Gr7s7tnokHCGPXyQ9eIktfmHMHl+GJMJ0HSbwXTB9yDMx0UZ
2J7mCV7MqWss7w8xA6s66ZiZt/XQPvonEkhW70tBFA1HHx3UANmQ6qEqs4vXOdrcaW5ig74IL5xA
1btdytQ7rX5AWjKlFRO4vEsB/cGBDytSJzkM+ioWUW6y9Hy24a8dS2A4lA9T/Tt7aKI3uhsQkmgX
xvNOJDWjgcEZgSbWpRoeOoghVJSVpiTOVOa+8DvFz7Nrgorjzg5M0HMxGU+57zfjU4Ze8JivrPpv
TDXzgvs9vWuU+DAV+95wgOn4sE4zxBUi8tTGBd+yU4254sY37JMPeDDhoJYI3Ws/Fu/YUYf8aRlN
F14Vc/CtxbnLGsSwHjy4QibG50oyCGuMR4EE/S5nnlpsKwZ9UWvk5BTesiC6GuXWrmRMfkQzkcIY
matgj3aM5b4d5NXHWmnsrZVNktR+0rNR3HWLjVpJCwBigwr4LHQcr2IHPE217LnitSyQx664kZrc
+lcoLFFpNXMjNU19q6b8zxsl5sLPoC4Q24CE2KxbW/ROZWFtsqkBbVZXy5e0qw4Y74pRxcSbcnIs
+yVh1L2LK/8GsdLihHwKXkNTBR+QY/6DcuSAZtXTI6JD3v98XHkJmNu6DzNN1BWU8MyBx0Q1QvmY
vA3G4OwLn8ewmJaU7IsqE3D1U9oAt7XLeyAGCJ6WYPjXukNxqltTsnYt0Gvugqyo7gIrLg59mcu3
xi+5A9lmYzvqoAdvJoVhHMmgn+Yb7gRvl7lok0EOxcFGDYEFQw3/0D4dyaxGCI5tblg7gsKLqfHu
M4HFGZgGCjaNV4ZNCnwS21l3buxwk0I0uGRFKh9S1G93viB+iOk03CKPkSmCy1b9jFQbY0jdtrzo
1QaARCUeON8N41WbkpdfbDvbFqOphsuCQVm7L3kEzAjhetzw6SnujqVXsHfqtpi73WCN2XxknWvG
oS6rARgtlQU2GN6NZ15rUhgZLRdtpL10NEPPUW3xXSyaPYJrzBy5ORwueAIVyYUvGfIoRDetBlWG
QFqmYDvIgYNAgITsCLjXZUg9m42jIiF4/UKaj2r56M02rbdi7f3uYTaSYbpj1oKvQ2LYc3j2A+QN
myTGkbpPjBv7kpMAXlXLIMXeltaELIChT4CW0nSCvdPq8sa1JfmH6yVxL8Apbmu0If0XJBjKQAe0
yy0UiBOEcEQ08wA/rJiEkoj1Ofm3iCYquGUB0Wj03CNHsl2bmhA9hmaE3PUVQhm9SI9fXtB93ubI
aJa2WVqphduoEiPjKwBoyMxRTYe1lXjPcLTYpPHP5++qbjjOFj9ov+yYNd8W4lHADYKFt7322Gz5
emcSO3czAl7sXriRcaVilwUa4nv9GKG5dJ7hkAWs5pBvJIj98jbbpwUlz44zmxVlPqSBD0U3Rl7v
cR/xmpPVDOkz1RNoxhRoUOjUlrMcsAZNetvV82Dvsahawd4GbnRsAtAuqDtSrRmdKJXfYY5Qaj8U
7Fh2om9JqAhk3wJI8Y3+wRlvmRk++fRvldEi5xtwjVyVU8CbhTCINjjXfrZwkrSmuSdahkkiTxJR
tBlBxfa5I3LRwslVd+kvvA7QzLW/xF8mADM0J4PKVAgSo2T7ZMfdi0lW4e+69EC1yXrivke129Dg
e464/Wza997WZMD6Q9VZYqjrIOOe1NJnhAuSy2dHzbKSIUQr4tAxWVRuvK5E1EVwJ4c1RBZLi4hG
mTKQ0F+9hrC8LXB96DzmQwvX4s/ii/2qGfv69/WSG/OZQxN3NElxDn47GqwnXm/srN7c+eysAiJg
qAiCzCC8Rt7wACgXngIEz8DoYvY6PE9mcZwUIKyt7pfg04gtw9p6+c0yhJy1duGdLp3FqqFvP9GY
gmijQjCjkZaCcBwLNQKx110wRA5CJ1Sftr80KDDG3mfeRD+zGxoHUpNVAonajH4JQkMrKy3OPcMR
l8F342YHNm6GeXQtiYxPx20F41Br39/N7cAjBD1GjltWXI3N3qbqr26OTv5mHp1MMHkcfpwpNsri
Oq9pbwU1vh+yzuLEKYUgWCfB5ihhUhOTu+NzaArANHHrHBGv2Mmz46Ove2DV3hO64Tbu/OkKu1ER
7E9r3BelbwVbxCPSZS+LJotALr//TrlI+hBSgHcbuRK+t00RHz/PWUleJBa+wd0n0pjcHUV4Z79m
IPvNF0HLZUCN9rIABwPPZ4gQpSzuRrSAgJAohE+FNLrf2R5uePNqrvcUgsnz6OEa2bWNwFYOnmb2
70wpMr+CU61LMA2urpednBsYtB6iQJbzw02qSkUq/+AQs8yjcnD901JZ8d/sjjk5VaWd/S6paO8q
Mq0ZpQB54XtfnTImVhRNJZKgAC1Qx1aVJQuEsU+0eE3PGNeCdoTTFc1amhgGoAwv+2ZmoDWT2hax
UqzkqUrQZ+GqaJdn/sx7ClDftrvVRk4XpQyirS2e+v6HRexshJQqyg1HI+3HB8a2RcomfahhsorJ
pZvsUSXdW4lfuR9GjJPnuBQ5Ax6n04S/A4cci+0c5+OdnjD4hwuyk3rHiKlV2wSj3xVNBN1v3sHm
M1LXeSsXdzl3CPV7qLKt9wi9mbga8jjUQASkPXHQdixbgGihLQRCOaYHEgz6P3Ns8h+jz6iFpx4t
5dHCXywOLrf1ywLJ8g9KUaweawuf7Ka1qvUyUsQ8dH3uXuqkZR0Rc5jCspka4ylZ2sa4q3pVfqek
xv9zhoRQMNWikGUw0BLVQCyoE8L0l+jydE/IZNAZ8NS0af/cFIS8rkaWXyQLxf+AG4lfhOr1o58s
KNRyvH571E5AbM3EJlWMhRUMuI78Eax/2Q2pFXhyZI1mF9RrjhAUs5hA7XfCXIZ8S+nsPJUK6Pmu
qCWytdZwWG12LXCvZ1CaVht2KA5/WpO+nHAKs30TBJF5WwIzsj5KLfVWcMT/Z/nM48Cgpd4XTmxC
vFyRJ5jFcazCIcnQ2GEX1qYXekuaslnFlTC0VfAdq6xjjAJfabUXqjrFD6nY1kRZK+VFGr3zCiDz
WjTLCxTGxzLL50djXsh06GZxh7wM2k+XJg84ZpdLx1OVQbyei2OJIPcoLY3qAtVyeux1LyMumuKA
KFs9E/yzXFnorzuaPNIrZ8/4Qshononv5Yi2Rrlre6K8ctBTkfD75T2Rw8tUOxPShTzf2qntnWcs
RPey7tE/F75xqv3ZDM3e/Vx5VnaxOzwrkDVhDXUPeQKBd4h5avazDB9ZySrMNIGX6g8MC+/s7P3f
EsvTkzHAKqDEzw4pikoSocvgq5XAkhKh2Z21zG83cVOWHKxjHy2BI79csErvRlrfKFajVT3WwjPv
7SmNtyi6vmKfzBpYkV6LdLWFAcE0RN1he3pZufTx5fkwmQKjCzFt5IQdztlvY4KWW5bROBWkqDxV
OYwGs+yWR/SDhGZ0BkFDvt+d0WNX56IY85+2TcB/5FV+6IgKfDD0uL5L3suQTtbDKeSuX3Tty5Er
FItDCnP0fc7wLjLad/95rTmcoSrdSJdd/JtTzIeJv3bnQPnqzsKVhGW+rw/ouMa3EZUYu91ePQTK
o8HuQEUapje8dCTIAdLAeQJcZ+H3qn94GIPt0FXWq4mIfOu70jqC5rYPjh7stzhP5L8Rr9u+swgN
QoUgHi3RF6+um6sP2/Vp8a1GvDBSr08yd/M98WFqvyoTYwM+6Z0BFEW2Kt+Lqv1HJku9AyTBHK9k
KnHWGlx43KCQdrXtMPBFxbWPISdgg3F6UntIPdovJSJZqhXkYTZKtFAXhbgvlc7eoAKViKapHZGV
jNEo5HBwZT3dw3OF8jtKZgBEFDFLDBgw4vJjfcHk5Aj/YEH7kk8+W57Z31AxB49cLrKCdL14l8nx
n0ccJvdFuirJlrmTJ/Lbk090uVd8JO2nPeLHCdIRuWwzH4ltit+aIogM5mifLh3Reekra9+gicBi
ysAWH11/4AF6xC/8kfXcz6I0xj/sgLhWaRtLZ+4fOeY+vXrN3gvXmULItEyjLChQNcmLcJt7BuyM
ud7mDKB9WuMCogFw95ajOBfAC+JXtXvP3saEKl1LQFIalEa1E01QHoAJq0ciyXCEVpN3XPEIRaUY
jpjuTIQjbZCH5IHTtw29+7ogC/nkq5gIYjCeWyx6n0ZB14B+or4jL47wGgdZDQS/EVNRTQj0obVS
5+CCZCP4G0whe+aayU0yrb+VSBcsAIOOVqGwU03juzBM1OOEzEoWsglshHgaGVXSC3DDTdnyLAkN
JxnXSN5lp+LtQpLfS6FTckJXV3k/cFCmh8JmEbmpO3TCO7xxDOWRilo/Sd+7oYToJDZuO+SEACR2
+7W21VPauoAFenmnII2itqkIzuDvKPCOKXNLbuvwnqe1fuY7kRuubG8v8L0zY3b1f6ZjBh/ehBYy
nYHgK+VWzm5NEPUncMSA/qKbCes1ES/2ojBzuBZmT6smDZWI7KvIG9TYeZ6tK1pOL3+lDWn3vlXN
YbmWMPIQnLdHmYAwL1sEC07DEFYiZFCQMR9K12Qj2jfrpzkTDzLHCPPZF1pnNrTDDg4iR5aF5sKD
v35UcfAxubD+Bxqoa5b42R9zTyQUbcYIwCyaPPIy6YU4DfB8UBbGjF3b4cfymFtT9BJ7w3CeYB/l
gfxrbNRGPbUqJgGBYZTYIXQQ7Qq8V6mTnyK9KWRA+8fwe9vFgTokU/X/nhRvBm3Rezaa+gO7H+U7
O6vmxGmcfpWJtM5dp/+ZGoEChLSvzBH2WVkEZk/kBUQx2LmtGCwN46NOLmyxsITarM1DBFs4+0tz
icxhqC94VgBQFB27lD7FN9rkslZYptnOAdhT30OeO/e5r+MH4c45KkEj3Zqj+wYHNnljBsMWGtHb
g2GU2efEdOFpFh2OwgpqvAJEeU8awQNhBvZjqT2x75Y5e7QNod+tEj3uUIjBo1RwiugW8H03G53e
BwHEXmpBG98XUIkLBhMcwHLUW8Y8zUvjmAhii0ntmiC2tpCddMTITT5mvBMUzCnpiKi2cdGtXv9X
xGDAUPpM9pUFTYyVXIuDYjYYWuUQX9fSB9aQEJqHVDG+1x6pw3TUhCah9bK/8YJhr5nnnkrRGTmt
cGme4azAvUGoMb8BU2uSUAY0nRvXZNs2JLZztyxZe4+LkXW+SKxwZe5+MZJW3MGZ7M/z7KsTngr1
7nX0kFJ4ascwePnqkvQJWCRi2sR/hI37ZTpuixSVed2msrDqyLS2rjHgi2hwl/5sWy23D9dgJOVo
H8VSXm8m4R35VjDrC8tgfTJM+yXgA5m8clTbdkpozny3DzYaEdhDhq3ypJE4PHvuIF6HoZNw5E3d
D7sY1+ewqSU98JkrSR78vjaPVO/iMC+dIj6DDv9I22RSdjTWp1zt+Fjg9T+ple4nYNMQdrHUuxFN
h0Cp3HVPS1MNhzqb53c8+/XBH2qwbnywHoxBdqLPs2rX+6Bjq27ORnrugsZ+yS2fn9bv84DJEl/w
DakxPhhdYWwLI32ZM2iHBAlYiHchJjnbySQyAsdWzejFQJ6N5Y+9vsM0Ei6rk36rPm5CMcXxhzaH
CwAx98nKbiSzyovjs93L9KFsxuq1Xl37NM8kkmNDsS6iWTGm0sUQkdiE5OtU38gBnJBeHo/OisGb
7aPOONkbIjCMMb4S+cF2EfbxD7Hczjdwl/1EE3tTIPTFF6cxoA8EjxGcgmDGWy/6rZ8M1En5VJGq
U2q2nXUVs+5HWXjMM228IsdQF1cZeUfV3XQYteOu2kyOtCGZZxZOTJ6jfFvnwl4QYnLHxIoqwV5l
85umeti78+C9DbPOftELI7gA8RW62Mv/llqgC+AE6TYDmcL7zLPfhwnL6yZY3GkK8aCXV+YmBehw
1zSeLfwpn2OtNZIJ14gj2bjxJZsk0eALfcOOBOS3dFADkRrSeUTwBImM87yg/ptrUgQczBk5ERyY
dVjZfMQELbzQoyKOs4ckRK7oR13lGvukEuIvyCewHzf2OkkBKZV67L44ZMBjDbLUM3rmDtpgvOwY
HTC2quaByGCCfNgjliN17NRdsdCsT8DVDNr9xWPUV5b6mEEior5bPLIeWj8kfjBG0pmM365dmVFj
t/W1yWSQcZ+YaZgIQdeR+MQhNHFDsdBlKYDmQB7Jwg4uKh+674GL6W4qPe8VY9YYLsnAloBO3CUG
yuZpUN1aBBumy802Zpz9XbREzLObmu8E0+VDhuHkmqcEKYbFQH4berRgesRsmUbEZLJ4K8zhsW+h
M1hFmv22lo0uyhhvEVuxc0bAl1/WYCbacjGctxo1bNgM1RglgSDDLmWI+Y7Eo3tlWRkfbbuK3xY1
XppmHU5DDtC/JhrnJ6GV3uH94BRZemuT5hwZkFME7B2frGhRGMMJsWT/z+v1GPH/xS+Gb9IgK5dw
uhHO/smikkDuTqJElnjLnYzFfKwTrvHbc+0wlLSGS0aZ1BIxe8Nz6eq/aanHSw3S7951MZUh/4Sw
bs44D8sq/0UDwGGfpcYNr6vV9zgTNcuI7zRDz9qAf07+MdsqHugK2s9l1uTXKC3q11Vbb3jsmGf0
JBRu24HaO2i98SGAfFzcDOP1WXcZcHoy2x/zKq6e3VKPrwrG2YHffD1hfIqfHM+Ynq1WqwvP6xy6
hc9fY3UUiV1BPqZ0U++eDVjdh4nbiDcEuXSgA3715/r/fjfsV/119hN9GkCS9CdCFccDSTTVfQch
dCMn2q8N4NwBPllZG5zHWfJZuCMnCkY1uSmTuYyyKaHzZFr85vYdZ0SQs8KF33otgHruSSjzYUaZ
N0DyOrVpSL9oVZDtKNtkXA7L1lEN6uSxAjAuPIbNRaK8z7Znyr3JQQE9kScZP61gno9kE83XBjn9
Rs+ZPGUIBlOE9pN5TFmB/7NVnt8Bom4uDF+XCOF48ERWRfwMsYNyceWfzXpz2Q4MotlDN/4ucTpk
gmZhA2xdKmahNAHv8MRMCqasPsMuoYriKZA+msVYP81MOT9aVy8vZHxXYVNa619y2620xGf9Y8sI
I71d3GfQC8An+hSqjw8vNbxtGh7zdJqiyVrpjRy0aSqZ7T0UtP6slQHFQS2aXS4Uh03naZLdWwUt
3ounFznl8Xn1Ook50p6bl4p0EzgVbNNQ0SbA7LZgRUxAcXENETjpmwlFeJeyjuYhYn7nkuJiWXuf
4Rh+CTFdaEKpXFh+PhmWDTkKR3mwLVQsAfRVzl8705XjDW3LO468gElm41PDj7NN54qeJHIyJrIz
ayWMq6BQVDmlEaaQ5lBp28+iUYk2wvkE4oha4NXJA1yilonvB8vSY9x7CEsQxR+xXNlHkwPuHTei
cVpGXV+BbbkA6t30z1i95BEHKu7bwvTfkeA6X0Obvk1+ah0t4JzbyYcJMUyq+CMYvX5Iu5TdS4JV
ZOMXFVJDvQY/llvKozHciqvGal8T3NHIAXQ1RHAkWRiQ/XBaGS4DOwvKS+5SC2yTnFWRHsV4ClTv
XhUfLjsRZcAHpzrc+wBBDlim8vWGVGwP9i2tDRqRuW+xJL0NoyUusD/FKZkWY9dWSHNqqPBMjvs6
Mhe8MylLu4+AsftHoXJrVw3L9B/lB4yDci5JcLe80CeXC6Ez6YdJyKS42U2ouTymLt3wTH4pNl7P
bj7Nujduxah7XCCavM8jYBz0k4jSSJN4Xel+OCBpGZ6UPxQPS7u6nIgkfPjKFA+il2Rp66p+J7ey
DofY+Q/cV09CB4TXvuqNb2MiG2i2dXbwQKvdTAz1Zz9b7DNuaR1xlUpGeW76UyCEYTNSW2dJ6CUf
r50BKMCBB8Qk8SC8wfR4jFMUZBsomvKYaGnDOKrzpxuPbKNTUrfkxCuaixbmCLaznjAAq/QfMZUP
L3i4u/uahpfM0yJqJ2TNo30gJMGLAqxgOxTIybXBavZq6SkGqLGy/cgDjQXlpr+t/ebDrKClLoNt
HAqnnx+qvCUvgEfvgGWvO/GypCTFsDzZwDsUfxU2rVB5zJis3DFhcQV0KugiP4O6E5RR7H7ngXy1
qi2ClR+/IEwmQHmPcDh+07ShwQZC3TtGE2zqBg6ezzhu9QUj+PS0pslwrKkOamzGRLA4Eru+DaQE
1TS8DBZZk78j7WKNxkqW+yyIp1eXAuhMuHh1Fbc0FxgnDjJiFuZyu4oFbo6NsyDfcQE5+LAKET91
LN7uUhA/n37pto9GY+J106rvtqbpYsFtgcaGcmX/1Y84m+sGavlZIqYXkWWgZdgAfFoPQq3pYWwh
UFP/OB9aWou9da2ueoE7x9Oo09y4dETRYd2ZM5fVRp+NvyBKhIXuTqZ8iQgdd12TIZEKZkmuyM2g
EzlI0N7rW4jAE9N8IXeg96wTYj4WbMz4K5ecRdc1g1229OMLi1xmekPlsVrNctLxfnCETk+sFxIR
pc1EhMaEtGc+22mPYJqMwCR/RNZkkVZF5/hrS2Ha26pkSwUdyWRNR6oHAshlGj0096anfZQJKdoB
UcwuftOFv3MDAdCqI511OFqWvLLxBBYTtEn2DjgcMhLkl5hAJ2TgAY33sM7GvS5vCB/rdk6jxScV
i3198VwEzsCkUGQVq69C5ylhRykykSrokqcJsdcVThX6k7QwsJtPtbGDy0hD5dl2fWhRzlDvlbXf
I38UHdvTABTVsTLEjU7qBes/fCHYsvx1mE6dXsV6ghTavoC5BrfXoQUAUNHc6trcE7H/CEKXpxyT
GqWHk8JzAgFXGDBr3Al7akDnylyxxip6tvARY8rJhorAKKr/8qA55FLea5BrGGxboHrw7839JHv8
P3ldfExogCmy8STKm+SbBD7dtMF5zTq+l8zkqJ2M28EN59BiLIk4AoEy4wWvClgpayeFpqIM+CG7
efHNf0VvkDGDFc08Z2AXxIPJ8RvsrWrSftRni4A+WLnuaeKL9C4YoVqOkVaQXW0annFehK7inSVF
XYUd+Jn2XInAOxCAZ6rjVJQwBr05E983diy9hO6aP9udvKiSZIxsctY3L2y2+5WMH8gUkSKwbjpn
wnT+TD3SFpap394D2nAeCL/x3hOSsxgPMGN+6WMa0J1A2U2SMii4vVs1AIOCEuZBNhmfoGTNI/Rf
zRDbqho/QtMq/J1Xsa8OGSkieCFAaj9xsT5bzLJ/jaF4JZkZRE4SMKeGF4BhxIFOo5dvwM0nNM1I
3uPCWlAtq/kZmo1/pl2keEsYe7zjTSAZI4BEjDCVZNFC7wJQp5vSst/pyhne6MrY07cEb1k3/y12
nkWE0tBIy5G9hVMFB4WLgVwDXCRsFob0CVkLabcIPNJ/9ohshpcBLLj8WTj93wFnnVyO5s1Munlj
T4/mxELcxYAPeu8RD+rVv7lBAypybM3vsneRhs5TR4w81OFdhYwtFKPEFQlRkoTLxIoQqOEhlm1+
sPq+5Ob1x71FDiXQT0n1ixDxsR1Yb2xjMtDAQyxThI3nA/3odM9OwDznSesdTdcXH84wxCcohESH
+UbQfK6tCu4LfZOixc5LOVKbjWaQ/bcwNNmbWNixLYNzaTglyC/LB0dvrMK/82drvhfwHLdlY0q4
rBgEkYykL4p9pLtxBuS3ECavjO7FG8NW/55ZaPObxEI/+k3/G3fxPWgn8KAIZPyzV4r2wZBAEzdI
vdYDF0yLoTe5zpbwn1LYuqC4YFNUt+S0qWsrqAWrAxGkBCgGgvu98ru/ANlCBDwo/lpAVf2LiT9n
6qCdRxdkZFTE7byxfePAspGVQuVz/5t4n+5GKXD0yZ47KKub18Rwn0ZwIkcBvybqiOa8AM4o2FZz
RLFGPCQFpp0+iI2otog/yVkGdOEMsv++1m51Jq2P+aZ/ZQWbIV1R8gyDOcZrnJrp1lmnZ7GWi7Px
O+jQ5UR2bM2Js2Nazz4HIeQe/Q7NN6tBZkkjgs/F/ewwnWyG0X7zWd1RVLHrhQ7w4LVBfDFm6z6n
2tuMWNojYFR8VH05hMvq6WiZgzZkyl7vVvqO7ej27Q+YxCFCLTxEveO8pwtu04bpIr0Q2E7q6RCr
0o0R7Pl3SHflyb3NOzpBNlkXI2fUHaZySwcvZQKXj+RmqDvyZ8VdCjJT1/bZQ6d+rNNUvqM4OLsr
OnzRZRmh1C7z6lF8Lov+z1LFfQ9iolfashmRmOpsx1W+tz15RAzshNJ3G+ZlcXpA+V3uEsrbjd+4
S9QMnfXIOsU/u9lyBlzIHJ82AWiRQ2m17nTqLGdkrF+pGD3qgQ70OGLwCEnZdw7HZYuIM2fpOoLk
ID3tpt5M8N2uVjI9jiZzqjIN8F7E5omsE0RTc+uF3ewILIz24vyPo/NajhvJgugXIQKuUMBre0fX
NOLwBSFSErwpmEIBX78H+7KzERuroZpoVN28mSfVRqa1+s/B0n2YVAN7WU2Ysq+UospgqyVnA98M
kLeOszEhDmmWZ+IId8p9Uat1pEqCah/Npb/vNXCPaWUR8nrCpN41waPCWovd30l3NhXESJZUw0PW
2DmEzAkbuMOJQQDn3+ToTarLv5XH48M8Z907LpWX0O76E8CcaduFWXOLveEdVoj/mnQeMl6Og1TT
8trH3rGVnvl2bFGhGoc3ibrIHAuWCYJId4BrB7iMLOQJslTx2EPmObaD9a1BQ2+KKR/wYBNlCYOg
p4eEV9FJZp38pswRE05RTs2VVzF/Bc1ur4wc/Ti36QN5cKrdhc0UFs51s/f8OT6X0kI64CKeXdJ6
RCzyJ+4U0nZYD5ERqaaVxBfnispgeiB8Ysy0lecO5ZJW8B+h+WHA91cKcCXSGQ9uhNt1Az9tIJ/r
ZI8KqtMBeJfaqajN3lPH+gaFP06XMLMAkxI+/4eb236pHKjgRyIVDbb0jF51qzbisHT0BSNKI/Fx
TeccbLzxCjHIOuVybJ9pusn/Qx3BfpYpn88SLTNr5+aZog15cz19iOYfv8l8FLeOAX+FuMH5WHZ9
2JACDQI3OOsIESi3x+I5LD2xiULXunPc4Auafit8TfnRIL7+53tD8EePIdYkJ5nnrc6T3j2zWsdS
k/039n78FHAqXdFsD3g1wgdCJDfhSZpt89pPxh37mF+1JufACQsCbGDqyGhUqkyJy70ZSejy7LOA
/JP13AnDSBU7/kt0sdOlna/OUie/Mouq8DB25Rb/fEjrUvB79ua/atL6RaXIrT6slw1tZd92yGDR
pMstLBLvSbVY6eykuqlKdWyc3QJveGHvKyqRtssScpgJEbYHrqPhOyt3wjLl6M/sb0frmLsdp5KS
0S1cPQxjRps2tVXrkJrYzrU1HQdgK6o3dlc0/PK1Nr7dgEVJi3emNV5IbDNJCvL69xE3ZC7Y3/lk
Hir5hEXiKVmvjSD4yodiGdXFqwf3QOaheaUNPaZbnL6rnWsbvQsS8qsV17Uv7GoUxI/De2fhOazq
MKA0sYFJ1UruUjYbfBWtMBc0hLtx9MUeza9QJYdowMFWk11ajGcQK+qWDb9b/Um8uW1pTrEA2kiu
hGwIHoYslx/FQi2OmfMnWwQcWaoTl3qKD2VXfPdWuV/ACvP2B8U588skxCeETv701jJeCUzBtpp4
X4PN0Y9+FHmsQLLuOKfD+jP0yVPgpuvhF3jiZoVJf0ycrH/jKJ339tTAWfGrofyUQRD82MbJf/B2
AKxJs2afQ+78F8v4OcvIGu3HcfjsveVJB3l/Kw0bwu1A7UK6BP09cNsjDY9fvuy+E6zeW9aAOXk0
Y58mUesbi8e1s3vl5RQMmFOq9wKn6JYj5Jsb3AXsqzk3Cy8an9T72e1mIjlmSLJN39FuN+q22iNo
10cx2iExvXHdJbXvbNheg66ICdwk/bWw6+K9Z2HwPEpNMyqas2Yr2xTvjcd7VVoJSWK4yqcxjI7A
7v/WebAACu/35cQTlhXYVzPQ6We+Jv5DY6VHMxOum7w6znd9J9Wuq1144dk4WazY2RmJ9r3D6rTB
kwC1xuHSa+wKEKqgFanw1/r6chGPBBgne4MRa1vG/X9Rq09QTio2V1UDySd6LnLSbjLG3UJWitYz
OWdnKgnzK9ev5GgwpNx0/YlTCpf7+GbRARcAb2kJdWH/8BiyQMccE9mEXLzrXlOBB8XVgmp4HCfc
nPVUnOxeOQcl/epFE8fcN9kqvOYV/Vp9yWW4Cp4SPz855CNJ7pr+N/EIdfR8az5Qo8jl25XwEMex
fdBLeg9REriSwMuuoGW361LBdUTzTQQ8++mL/pUvkEMdamneap88ARts8SM6+C4bZEvnXrRl9+AS
9aS+FSHeDcevTgiyRBvtZPd0cjGpB1GySsVcogqgprDLs20cZO0tGvQTFs2X1sFTPlMHuQEJ8x3p
urlC+Wn2w5xyW9Rr0XvBUv7aWa06D0EW7UxCwFPW3Nuy5Huu2NgsvvEPmGDeUqd+atuOo3Ss+Nf6
aSJPE9eh+8immBiWweTNjq+cEKl7La1X0qSrEo4HwMX/vH73nQ9vRQDmEdccHLDlyRLpy8LqDJdT
0ewSrOkvVjw8lwUkYy4V9h7px963ocr/2Hg0eM3wxR1EVByNU9l73iAdQCwcYHv6Q8XWKGt8ycZR
U6LUL0TZaIBGLsOuR5IiyBBqiQRRkLZWqKtrMrMmhrJw0PycbevLA3kdJr0E1DEDMGhzlDa/PnV5
CiArBuEThP/iPr35WNWhy7IzKMLfjAPBeQHucnQnT4CQL8K96mAoG56LOuZwBBDj7LFEM9KiDA7T
oY3D6S0USbPLRJi/0SxxUUpVD55U3l9iS6xBxzz+RMSZVpwhnL12DPfsKz+S0B4JMTMUhZvRmQ1O
qGZhPRFN88RqEbP1zl4vHTsr5tYK94Di8iRKLmCeHyPLn1hZgNopPIooLgux84eSdoKLXMBT8uS2
8iuqZH/vLO+xBRaBvMie40ygAvtnGg3ZNQ3pO3C5cGyIDORPS8EWahzpbMj5dryz4Mu2pnX6z4X1
J/IHdedAf7JLNiZJcK4QMncNegh3eZseE9qkpt+gkRg33TL1jgTXyh3fteYIR6IjMAQ70afODwS2
xAvOvZM+KkCvfCjGWE9wAvlkRGl9cgulaoBk3hYX6uNK5mTL7VaXFssp4Z2Zo/HqSlO9+iYZ3rUS
6rEpEvvQp8v05tC1kLDvI7vdB+gUopqvpaauqHEr7oYUL/8DFB5xnZzWyJqkNmuH6xK+WJVkY3mg
xap9VG3vHcbe+V1E9UWEw/SjmeGu5Csd3r1kiwy7Q6//l/JBl8ei8gNsm0qBXcjyJR6OdGdMbK7j
+Bl3/HhNdBLk9xKxxj9MAjXoHDg9r/2WkZn8LCrEJm373mHP1cgPRThl71PO/SwzC4fnMmCkx09a
+5wBRf8iZfjjjFmKVtV5xxJc2d4EM5bvwo0E7OsAxZTR67BwkTii7GNYHyWAKkNGK6FZiXiAWref
toE1RKgZ7dsvlj96yNTvuZJ/5roPjqXuij3egrTAplnxXUZvOy2QeV5yUVlfYdvEFHSteADc2SR4
Q5eiY4jSisG0HDcAfP/ARya+6nLarPC6bUG16ZHBadiqgaoefnhgI+k61zPLN5e+SVrQBeT2/YQG
PBzqg7tdovws6gwjouo0juNZ3XhlgnrAjI/T3R7nX/3oNvCbCKnxsqQ/tHwbPRa/FzlNOZaYruYx
BR6GF3RglZQgMNC+k/GJHDBDBfIY2qY/lzX2q22AOe+IK7BjSZxV3QedOySnQfb44lIBlmimR4n1
jTW6Nep0vY9hStEkipsMk6M93hbc4XBtAin2SxX/x217ufvE1O0NDAD3hESlzyP0ijcy4RJ2C4bL
DyU1LQjYPKu7rafpWKQRjtaB/7tt98k/GJ/jPqJo9AJx4ItgTH1ayAesRkUk7AqOJAJ0LkCNJbZi
/SMb/87tfbgWBrAbxjYEvEg7yVMcdAEqNs8lSQLML+2EWuvmn7Tw9JeUhcmJAbcDDSuT/zMMxosN
0xWjAjokporKPsfWmGLxpOyQLhLyPN9E9Igie2nobuSAKYoCjm1ISAhxDcVkg+ZQHG3L8fJ96WCK
ISuROu9uoT/yuUaGnGcQQlAVPAyRQv3r0wqUKiDY3LDknOT8VFBgvBlTLFx8f3YG6v8jPqbgocMI
DSgaEKbyWaPPgsYqzoM/mTc6h7ia0xuTwEfC6mtTgPED1MMMd1bLMmKvaYsYVU7L6ZLG5bLJFl2u
MCXHuY42y9Sei/CJ5I1H8xH0VyoBKCpS8NUwBk4X42TE4CQ891KI58VrFlSEk61YCNRRmp6GUBFm
z6Co+2Uf7Tp0GCy8vHm/uF2RFYgH/z1O3V98qqsGjvV5k1j5bYnl8qv2wUM2/YRdsHPtLdGw+tkp
bL0P9YxdPVd3ul6xQMSgs9c+EYfFpNSgFksefPQ9B+4AoA/+JeuuAYmbkwpwKsgbyduXp2fudmGH
Paq1G25KOYhO+vQiug9VfaXjZaTyMw53g+mLfb7eRGNgkBSPmBClhRTDjuDxpvFybpHRRCcXNPan
Npf/2A78HeAkkFcC/DJYNIrh/ipxsg4+BtuF3vv9IKTL7CTw1YJ/hHea5c3BDevVlbTU/IGLeCfi
Z9NXIIPsPw6SFzK0dFg4MAIAwnPhpzJtGRS1XFZ8n0GuEAiZB/PI+ateDMHX+Uyi3yOpxj9mHBsz
bw00wIFCHv85d53LgKv4hKhanfJ8oIDFpQIxM3gIh5IAC8V52KDdJL+aoczvYWR2Kezmo7Q9qGal
/b0k1lGrjo7QEoilmkr0rdSNXuaJ7gppqHQp5/YctjR9YbCzPhNakiFqdnYMESRYADMq56vux7Q9
0N0KlWWCxloHYjhyCe0u1YKNjuLR9insZvfUZdMKyaCKL3I1KQ0vugvq5681LezPeWTdJ89tdj6k
YbzHFhpuObmGeiVFiqCbeug8A32l4Yq0nb9aWu2oNbAi2KYVMJs1cRJ+NZ4W897k81JdbbjyrxKp
trngvECv0F1/1lUzAYztwvhRD3xtn8CgNeXeNAUgjXSuxukggoXU8Y41Yt2Taqrcq+nWl7fS6tUU
5p67tti5Sn+T2TLtdtY4WdGHuPm1Cy2bgOXJHGMnmvEUpQkmQQHZYWeYDE9VFvELNLb4Y4aovcTo
dFhGkf66sHy3LIKdyYyObmO1S8HTbzp4AgmJZ1NsC2MStMmy3saFXeBdsUvQTzFpa9Sazimv4UJ7
rpjL6Vb4JVA9RyZqW7ZhxWmbT7a7xflBy/k8uR+81pu/3AKWXy3Dpdl3izSvaK361V8gvOek3E8O
iuSltOyPlUK+p8Kj3ye2G71hLR9IUqUTxntv6Nl42u0lsFV45jIBUaQwco+VH8HOpQLnGWDFXBL5
Vjlx8yS+CU6l4snytDNd6U2aL4BrAmxxYTuc8KxMEasOVW9z5tSTZDH64DgL5O5BFp9zVQa/W6qa
7v5Seh8euMENFGcWYS47RL5FmmKmLcuqhAhOTMF4hSQQwY+A5dn63XvOH/xLlU17GLW/R61gu7qQ
gz7wI7pcy7QgY85bPF4ugYyzewbr7mEKYcShiQEqg8CZm0M2G/JA1SSK7Sx1/ydsZmvbS4X8xJvq
EAYM2Q3PrlVlc7qH5gFcXxH3O0EIVDyDjHi0AuMWp7Q3z3awubCZZ+G8s0nhnLIqko/NUvwHwT3Z
L6S1SR5KdUmD7rHql7cGEpirWRnBvKL8x1q6v0OCehjJZtN2ASvAKfAlG8aqtDZBUCmIG6kY13/X
W1xn5U9FhnUfqVHhasuihYywVRzGLvZPNgxt/LBl82sJ8qOfVc9Bmv0rAl4C8A0Iuw85wQ/WEJxf
7aTW6hEh6V7PrHybpCCp8hGqcQJudV/3CGjkJ/vqQw9Bwa4MxDk6LC/YDmfYwWLsP9vaKx4WDcyg
R31GuWFR1MbRCYtCcSqYEiQBwvl1DLLlmVLqhodmRgUelT5k0SCuyDeMzrIajw1h8VsCv+kviGYB
sBmmFnJyxPiBc+hJznN0YkHt4mcj478YVvC9DP9KmtSvVCxx5YBif+SVAwBX5HwIfI0P0nBHwC28
ELILms+WTUJIyetCxc+gxVZ0o3NqQvfdiUzZEBkq1X8miQXx6IbV4qHMpPuCa/+Fogzv0q80itgN
H8PWEo/4L9lmslqmBdgpKAZI45eULeWO2lBcFKQUBtpWRi/ag9qc39U4ON9JgMHaDYmfjXnjPLWj
w/1GQc62T3XUBTvRNdVTFeVm5xEcu8OLFNFh5n+uN73naVjkOMauLDnbD09I1R20TqfXQpfu45LH
PK5elp8InpYX7oJsSAKX/D1s0HWzzuWW1RHt2ZOFxSFQ5aDvkxTt76FL/P+4xwyXIpmtY6ud/Bql
wxCgd1j+EYaZ84OIn/61Z4cwASJ5Off1gzTlw+Trp4ZFEqSCiET+VGblfanH4kBnytpnQ6ZsG02B
B+rYohqcKrBzxcTLf/g1aG96utkqUH7SqL9ZBm3J7XitI8Ry4EEjYEtYI+dslrqGwTs5904Z/hC+
s0XUl59O3qvDxLSS4yyYgBD4Mj6QvqekjZYU0CcRhkE2n2fRKnGEtWixCgmaA1fdPxGf1JHME+nu
iR+Y6FdcEFZcsmuGy21vmzRnDDXLsxqm5gxWOYHVN6cusAjump8LW3hMKYGefklL6LNp1HSXVtS/
WgCGSIUA/xFz9N1FaKhuDrGaZG4IDCCfJZ7jmCHD9PNDEubjRxV5AgtsrX6CJPcvbpY2//IEC9IO
yyj7v8GZYHUEQHxJ4U5eTHjQmY/SWt4oZ6IaVYNU2dEwm53IAbP594EGYd2T5uj0MdbsRfB+UlP/
/35j0oU892xWMLE6Pynb0yc4GFS6t/xK/qVyKc9jOUmLHROv3dqmC2Y/CdhoIdbAK1Cy6MA3oXye
K/FHE+7cxw7I61RAqyQ50vFhFhw8ZOTnQKd81MFc/o0EmUFyQdgBBrSsf3mbIMwPTjkde2GdXFGV
pDTrF48Zh7QDsRWEJco5kjbFygMRjtWEwzLGCSz36LUqvtGRnL2C1e/nDf1QqLStgTjGgvWADxNe
iqlx8Qc6MA8LsWw0KSVihGSkR6ymKLdeGAFEq4PmlDSsMfDGe9HyJoY+DfZdJ/sv3dpVSS9HNWe7
2IyW2hJ85MuPS2PUHzCz8BD5zWjfJF3plygvrOiVzr1gLx0FdbeGkrOnFdz955D5fgn8JOYX7qB5
agwOn2kPWnFTpL73oOJ5oF8PY/8hj7IlPpJiqDu0qEqvzZK4BQozoOMYtx+yVwZR4+2hnyKr1yqs
dr1l8k+RusXBY5oJvtAFpvFs6XbKD77dUzgLNo20UsDpcXXnTL00HRQyINex/KLrQFbPKUKq/9oL
n/0WLI8mfdEcSs0+iqO2foKpLhg/aQsf24sm42sOWuSWWMW89NZnFHa2U5Z7r+xXiS95dhL2G4A3
NE1umYeSQxaTS0cuoi4cgc6lBrxdyhtxYI/K8toKmTWMmPWEqEKNMxszhJRz5csC5QWrK6btRgNL
y2jeDltfk7wvmQU3sl1Md50D1ylfDYQe6zhkcrLjjaNVgy6TzN90oi2/u4oOwqvvW8NvksjuoaxF
sjxhps27fRf3yfzOlRFOA3p/Vv+Efi9euHxW8lj6YUyCdUTI6ivRP1qlXThbyEpT8El8vWmfvNYR
y5G1BC6bzeKgUW7nFKROu0H0GgFcFhBeYysm8Je5PidvQ+Nbu7WMXxq+fgOSOWOfzR0QG3ZEh33j
nUmkit++n1NeH/XcTzmqaPeNc2d8zFholrcEKjGOHvxu5yXvKh8DPtTlB3ox6jtDaCFODGITr//C
EA+PHWiymzTlZ98UIXgyAEEjiM+JY2tG1uDUjqKq5Nvqu1RKjLJpnR1eneyTa6pHcabdVu9zV4zq
l4z4Xe2hnCC6xzm7fyVDGV+oirOdc5UOibmx658Fhc5MfFs6FNJfTdU1vO7ikYSS5jO/VZnwp0vL
l72HFeiFJwxpvftBgJvSWp9u2GPA9fwHK6T+YB+jxE9m/Ow2iYFLsmCNuwfPU1ygFA1P5eTUJ3vN
CjU2pWMbq0XlR1MJ1uQGGKQPRL2CptFaJvFXw6V5egmwk/P6oj4cHIJPY0/T1+vEXY1E1II+zqZ/
hkh7gzUzleqAB8gM36Wlo+Q7p8Z+utju5Ba3cpDjWQeIthRGdeVKG5g6POZWEl9aTE/2Ha+9uZM3
BffY9ZoC9KBaqC2g7yhlAHvEP+Vixst4Uxgvw4O2CH/MbnXbWfmjXbkUdCazm188MgAt/KHUZ1HH
uK5LNEyqOk61nWPcdlRSYNTxknuiI7onRNnhIh6rkhrQIZ9vFq78gZ23yH5Z+AjnjV9Tf/2kvNgq
wDmBSQuoc5cPuVnCX+OIF3xjmSqixKsvPlTbil1tYvseNm19Flkw/E7cKJAQbFzhXJjxWIFGCxzh
LINgDNdw1vVIZS+iC5J13mRHdDlaGCed2BiCPfIrvNNJk/CyocBn6GI8+PjTmy8vSEaPy0quyXQa
7ALnNrGnnyhIOWkLRNWURGM5mj1seCTZLoFstDo/nLg9x71ycZWV/YLD31Z2c8kBr4DQLZIRvc/X
L5Vh8wM1HCgUMARvcZdvZxTD9EHJSNIfctPkq9MkzahqUSYL82M32f5Dhxqw3D0nKJ8LGFay3hCr
EpAdqF+iwUq36jmdadvAykY348YZLQqe6hodaq9ZFyMDs14Yrr01jD6aaiLDR5veBY5vJ3P/a5in
YGlCLHSOKQVqF4Wsbv6jf8J6x+YMbYJOljGE6LsSs9Nt57AxZ5LsXTDBl7AgdaFQsXIa08s8wdlg
x83aXu7UkA49qNA4JTi1sYqqt0JB0BB9PEQf7dh50T9N9nt8Ik7c0BggNFkmi/0qbpxHZ+5tFNXG
lqW4hJT1HpqYOOq2G+GT3bJpdDWtGV6dntuQy8FpxGqwxzY5vHtdBvquTRrm59Xrc5Y+TA4rgCI0
01cmf5hA+j0Vf/iaEvCpz5HL9vTaOrgH70OwmhwHjKCQZzu2qxspKXx6HJ0yJFWfkfGnFG0YJC0R
pnK9hnCljs6SUh511s7qTbRXM88hb6P0Hx0oTviIYhpUj3g+fTgpkRMqst4O4j9qaC4kWb184tSR
qT04B4+1q3zyoiRlucPGZOeRXEp23JOL+WYGztZnu+kQ3vA6qauspuaDwI7hllRb/a/SdtW+yKrW
+UylU50zLiYsv0USgPWxVNe/t8ADUnY/Hn7/jqXo0U1iOGtBGp7zqov/SMoYkPHH9goIPb7Qyj3d
ZOZUsJD4CXwqq3uvw2M6kOPJWTHCghU4GnpmQfZt/APsoZeWECGkNjjLArgPZCJ6s/NTAfoRG5eP
g83z2QETRk33iUMO/FpXUbp2mgzjEl4D38X+P42EkQaeBbKNjRjLYx8r0k4EAe33sF7R3GDOUDfd
Jav2BYvSahupmUIEArWMkiVvlW2ulSwpJey8bcr1/SMbZfTEX5PVIj7icbW6zumTZL/mbtzRG9Ij
d/+ebrim88RTN0Xe2QrZDcMRMNgegdpit0uUsNmaePOH5/jBh5tq56UYCzb309o58RB2Xjc82LTZ
1A8DKlD8U7Fk5M3hSt6nEAfpLzsx5SJ6IndRxpXIrLSyXURKNik5Jnh+T9aUeRw5+GLeElPJm5TD
ZOUbOoqs8mG2Gbvgj6Wg/w3v/XbTV5b85FLqWC8k7YFLFrlPGtWGHHvEc1V+jKQmpx/8wRDuONC9
9FMO3E9gF3XtdK/zOaXmx0hMRQHRjV1HFcRa5Cx9oleyefEAEpMY6Riid4E7EGHrG7Iy16XKNUa0
lc37a7S6fM903t55MmJ9I47pvtExQ9G8nQ/ROWPNK1mui+SzBMg+77DqRXzB+MXH1xheKHHdVu3B
veA7rydLbr3e1D7rLlekwaPQTGoXcJuVWDZgc2aMWSrJVlCIB+DhHYUlwULusRiY44iUs51WfwIn
5I91cWPuWaxNHuYz7tAnYivRmYqDAa8BX5a9PY8quXqGwX5btLFfPeUqgPGBpsblt5xUANZycNkn
unYBz6WRQW9hNRNCEpwMXYG232MOhnIaBXv6OgLzFYGhfbQcfofuDgl7+hjrwfLqHWmR/hMmOtXw
ipwG6DQ269dkUPKCUrEOe0O2qhaBz2Pn535H7NSBLRpunNB3s7PwIX6c6zyTlD9ZnBsbxGB8kakM
pj2pveWGFr18Jr1jd8dxVgEaUDdT+jQu9JYROZy2uAj9Ww0YEZ6jSOucMNtK4CqXuLc+sJ3G51Bi
aL+24Mm8e+PWyrxkhHqbfFtCoSL+V6gkFAdncNrupUrniR0KxFvmUIEXlodAaXAznj4jDOsbzjCX
ZuwZhowlxE3C+Yl2eKYFJJK86Z0vRYVAsBs7rs3bHAbNjG/GyaIS1Jisp4sTrcuyJnWZnncNFJmI
eV5OYh53+cQzyRqOevGSsnW+FAxgB3ctOknMKL5z0AoPIU/pif51OdDiuDTm7ls2Y7GaYoD3A9ke
wNFl7sNQ6NgMBF5kup2Y4QeWncLci717+mZblaY/YUu59ANR+JJ0sUsV5MFFUY2xg+Z9Mbyk/shW
3xvCujzCeHLEHbGeloJJevUxVTHZmV7FxCRYLT+0GiLCKbCJEO/zJm+uOBnKvVa2PCUG/+uuahDC
RkN0ZyPrVK5s0YSPeekeaJ3mMp2Iqe/3OPy8A5r+hPmLlaSCf5SP1dtgwqK4ERmaGpz2i/0nSpXz
B8UIcnNjeZHD/x3I5JfiCyN2SwewKDEDWPhNFlTsuIfSfyeu6++IcYxg42rrapNq52qHSNlYu7YM
nRr2X1mWlJvD1cBQ5Nbx78X0016DYhl9sHPJAqF1qC33ohLfXuOnLNpHQobvQWm1wW+7T7sHnOkL
cK22OeKToOWGfVbuYUCaxwM0OYProBkRkKBC+imfR+6Oe1CSHWNN2w8HofDKI5+G0517XN68w+jD
/sBZqyWR0IG7TStmzgKlwyCkERYT6dwYDO40OyTbhqpUzNStNRcvtIQv4VGPXNjO/eDH4hQ2idO+
EeziHWFyUEG/jZ4N7Mcaoli+Wrjb9rKAoiPzL213ZDJYkuwFe3rnvwBKm2jAoa6XaTxKLZhEm4YU
33SBn5l2VDHWXH7eYAQySO3cYAWeNpEl9iLIRpa+C2dkz3DT5ulzONA4uRk1psYCr3fRTNi22IVR
CUP/aL9v5TT89ct1IZ+j2V06GcIzYial3swd1HuTJdExE46nDonrpCGOMuG/VaaPXoexGN6cLkr/
GsgZ9peAwLEi/UPnD/7HCbt7IfQzV/cU7kxK+g00tpo4zlMwTh1/Sh81KLjWkKRv1jhb/9XuON8j
BKSYQpEQjjF4Rghvtxhu4EvMtP5X2RFqEe+C4A3seVh8l8U0zk8lAPyHNhr4y0PG8KjX9XWV7P1W
+Swb6iKCdRIbSKBjkDbdvnJI/W59p5yv5K1ZnCTK0W+GANzvCEOYc8Byn1bPYWuDTI6j0K73SNm8
22zDnSLBDP0GjNQSl9kPR8MdqATDDsVMNDVg94I6HBYxrA7tMYoeCN+0LV2+ioqoKqAD6VrhCC5p
06VZlRBM6jv7kZaWq9uyDwfXR606q0VOvz3uxNg8E1eKPgmmlO9syCe971imn2UV0OgA/um+uGyC
LoynQXVJWMR+p3anP0Jbw+JA451RMsKZ+nMXJGyUONPwRZGpmtrropCGGjxdnFiPmWYRSUG01er/
qDTCL4OnaGGDB1QyJk4b2XjZgBov6GS83OHZh/hz/MZSV0NhcrPFJ8BmKh37iTUltWQ0OIsw6GBL
Yxc0j9qJ9JNWg3x0s6Z6DSBXxk+WKagkdmNtKMpu5RA5u9ppe+6AcRs1e3dg0KdYQWWnbGzFR+rT
THjGMyD7t56bDHyB0k2dXURjkGSsbmElb4irTtCELIoZHGPnp7jzs2+ROupd+B0so1zbP2VeRhdc
OerfkNnDLc9C/9qWSVIe3UhThxWR1UC1m6rsTzX3K6TXWxJNvZIVPMqYXdtjTwIqYk7kenydhd25
NyzYvTp5mr8xBjI/20ZpXTBnmjBTsK/dwPvy9WCd4Sn00wf56MhmC8BwCrK/I1L+twm5AjxVfoX0
zJJkaaI/wu/9/KGcxhyhyQXmRm0EBwu+v9gznDION4BdTWO0s4nAzJ20XjL9wAiCuRsUAuOCyXOA
lXTXtgtd0Qu3znMQ5Fh0p7mNqLafdXLvWlqa9uPsFIDjl9TznvDeWCMOWa7/F0NBCv+OOSe7E3vh
9Kg5JF5cucxPNEYH7TPtUuV/dZ2grE5REgD3yNpsu6j1dweOGONUTUp910+qtO6+C9ukPjkJNTGA
/Ocual8AJwK9tnIBJnFDRs5xm7UJOqdsQKQR9BYZiwaTrJyYGDbscScLUEsrDCQ3ft5LDNeWsg7R
jpX+ZbGgTAnZDS15NVSpzCSnhcB9QI3csi6ifXptb7biHYSjEl0ONWlOPxIQgi3ogGbpdqz5Cfgj
qxj57lOAB/8dJwvB6KiXQwYdEr5Qu+HgirqbYAP2K4gN1JYBHEiJatIkDPzVTDNuDr4DQojxG/Lr
4P6ZMoUo6IYZyEs6v6qqG0BLzDpN7AdGygEnYQlEmJ2+1/gFkQ1yLDj3Qn+xWA7k9GvCeUdN5dZr
+PD6JjhVTk1wJOmMRf1hKM5eIIseUgx3E9i/MG6C1zVJ3v4FjFwdk0m0R08xfv+VxNnxzFLHcpaR
y6KU/Gv1Y3LPzRn0nWWnabeXO6rbeRqnUaG3QsdYYxpTaWN2ahhFHjNLts2T61qjOnQ41ZKto2u/
PFu9sYO72/o1Br+kwL9J9yI5GBqaTobnHwiqNwX2X6KkYXkkWMdrM2fMvwZTAjM5K0r1BKScAz0u
WvPQDBFo5E03JCp4K4mC+q+EKaqSeGlgrP3/ODuT3riRdF3/lUavL3GDwSl4cM9ZKEdRlixrsGxv
CJft4jzP/PX3YZ2Nk0pkwg30otGq6kiSEV98wzuAtAPVWCJaBv7QHd4YTBpb7AQFqH26RwHQklKT
9ykJ+KtOJpJ9muM8erZp3FLH0T7+gS0LCZ4yg/qT3tRxscVJQ93lnOuv8C9nFLInIGMUZzSOGK3q
Y3JjUYCM6OYXmX0XFQF/wNMAJUk8NhSyrI1Wlw9M+yKUbsPZqOzPtu5MR3QnTLjAOZaUNPaMm86J
0XPOk+q2McpE+9hQCYEo0Q1r/FgQTxnQMlnI5u3YOIENCMc1XiKEHwFoRW6eQuBP5g1E8bIrt0MW
y/oecG+Ufc1DwLzfTNvuOywrweBvbL9ph00SCc1/DDX4Sgz6TfIE2L6FtL8U0KcdDZK2IeUbnCRm
dmDM3OQWLFR5L0cT/SJGDtZ3Fz9AH4YUZtdYOhGN7IM208jIqHXo4d9rup/4v9yCHhaydARlRJS/
lXxR+8ixqlt8KjKhV/dGg/n1596iD76PO1nqcEKF4+yYjkHkC9ph3kGKwG7aYSwG+bw1Z+eDmlC1
QHtkdu5zHHUcpkETbRB3l9LbYYyDjOkLva8QOB1jWVIRhcoCxCyDUqqAk+EknRcrEEy3BLTZfsLB
vQrQwdH8hsy5ZKyZYtJofExnI9+Uvg7CkrQxzNVrQ8eKqr3MnPEnXXRQtdSfEyAKWo9lQksSA7Sx
/2W4POFGNyP6Fe7YNS9JGubmJqMz9GUiFjOd1ewwIw+bxpeGFPsxnXuNkxVWb0gmmceq1Lv5Q2XB
pwVKnTMAQlIjeDV1MdLYmPXE/kmlYcKlY8oln9OwUm8zhiBBsJdyRqFlJPqj6eLoCRJoph+/5EUR
+B87DYQwBinI4zfJ/NzpMV9/KySqC6/mmOrhzu0nlHIxqKvy9hPXTgz+OkPR4U1WAccTUk74lRCj
vjTT4NB8SWfdh2IlzUdds1wBN6Lqe7pr6Qx+IzPNTxNVgrhtMUL5VqhORW/gnRCrG606wTRc+cZT
X/gS2lKVUBiFg/lFigAWs5qg+JK1WsFLizSb+oQVLTUXJ8f9PvUjElKGrj7gN5Hd1frCAKBhmr6R
xk5HWsGQOpVhtzv8uRHGxMahRfQNFMN0n1lT/QZvIxqfE5UOU40uheSfXLqlNCBJcH+0jNYXIoGN
xxlyRIhkdSU8vzyrnd1M3Qz/JqAi3Myta0S/fORFP4wTvpyeHrsFI7uktcuD7GbSUAQYy0MYdTGz
mbpybnVJ6gqrl+EXluCjbW7yoVEPOIKTeENIYdCcFJn6ygS8/NSZskc9xcr6pt/x+jXxIXedof6q
I+WkvQ7Q17XNDAFtMaVFWn6UKZVkXjhaj/uG0Yc/HfLT9LbucReSpoJORGO7r48GfOkeJYckA6rl
Nkn5UblqgJxHvaVZf9OLsmCaayhZlE8pEO5ipzsO9EhEUNFDh+08MGW1tDR4NDSE/EQ04uyx0+am
Uk9BXMNwJYfxN0w6EXVBpQ2FsggKn7bT69Ip78tBFMChFZEZ9wyEKAuf4n7rz5b6MTNZwp2bU/Aa
yLYB9pGgsg29Q8MmlaxQpptmzgZ3S2Ukjb/cHD7xBqVshsVIPCFKAoI1qhg5oc9wEwqIiTQNmJQ9
G62GKUnFMHQHtZxp5SCznYUiW8doyaEOQHcNCIwMF0ViR7QwY+jyBvvBgDPeI1drbAyGci9A9kWy
j8lOloG9mNT3HHlhdEAQL833zKZ9+LQY/3rjUOSvWVvXDD/ibgoAei4irdS4AAz3IQkqhOMOwRzU
E4P0W0cEGz+qxJXJnR53UdsgclE62luJwprztexcJDjbgHvHQ2ANsGCl899p6NFKfZltekWfQ5Ln
j3LsRDLfmAaosl9C2DHvjcDiIj+NBN98hF3QKkR2+MRf2DX6/AZ5wQ6QSYqzsHsu8Ih8ZoQ7Bhhm
qOBv5NS75FNVKRMxd4ATh1TjHZIVO8CvRM3/yzfcvXQcJ4xo+j61uFmHacCwFZaqcaOmAEi4IwJK
CIYVQHr1IIjvyy4ofqW+cmkD6GAZYK9G9t5WPR2nZQo+eaDNrfqtjkb/F5M8VXwfuCiwCAVmTnqk
+XX9kvuhgU8AncAn36poECSoP3F/SDV/RzashKNHYgfPEBt6HIpKgo7VgZK9t0cxHNNZlHd1OPjt
C9ij0XhaRAvqQytbNBS2ZVdNeMd0PnHEDCHwP2NOlYXPjJska4oECqyh4U10mFDD/IUPFeVorNqQ
MVPc7StXOR8rs09upZNUu0qPxV8OLEOo/RAFQMfhYlR9sGeJKxnNMfBiM0dyD21CCDBd0XzQi5wi
qONsqBG1DUyrkJKJaDshFyKs+VOtgframpk1fMmDbHQPCTalE8JcvotDhhHTk9ggwJ9jPEnwQC8C
zwZfjvOXnIEYuFU9n+MJVgZ3+4b5lL3onJJh3PTSUuULwzo13wbwUROKnkmhrkdcrI6h1deMkaby
ntFkXsMQsnLjRxfa5avSOt1ElGkarBkckMa/2OZT/2jndfcBTJFzxB9Jg0qUSHAX+YAywuQ67tL+
z9FScvN+fjPaMkKhTIzDm4CebdFngq0q+owtHPFezSPJUoAFZe4+M2ziHWeaijUCmWvBNsWFzYIi
nMV68Ry4CMbcRoQ4kJtdQX7t29z6AGLpMQbooac70q0ZOIZrlsYmARScH4qOiWgAJNpEDR+44zGz
Ryvh3Pe19RWwZxG39Bziir7APIPjNI4m7AdWiCcRqk8AcqP7ucnSAp0F1WuP/awG7Osq1xYfx0pv
hUcsg9NIFVZ/q3E6ekyEVvqfnbLTgM0YNH1uQ1/KfQUvxMuEPT2Y5sR8Vovs+4nSqkE7hHnshn6c
/EmvpYhe8d6YXyvNIWujFnQ2heK1fsILM3ptmOhsgOWW1k/mEHPp4ZTq3mUdLkob5G1dZlIxtlMw
m/GxuMNgIXnkXoApRUlgaLvIqVwm2XEGzXLfZM4Mo2aIOKKjV6GOiOSzSf8Xn0MccPEN123kXJqS
Jnm80VOyBwnepQ+FeUxaYTvxNuB8kupmVuc8xwOVJZop80B1b0zaY6kmDdpztrS1P8yg25EXiyEO
YZrlWv03HYXN5GVqxiRAbVA0tCWswYW1A++LnjJiTyyu9Tirio2BeUWm3XRmyUymUji/YF1QSn/q
n+AmBHP1tyPqrodF2ZcTrE5YWu1I97IARpdP274Kc6ypkUaOcXv3Ncb8zUtkoIr4uVVFP96D19HK
4KdLsh37e2ZpHDAg6MgHBQfVAX/GTy+DYfxArTdjumI6wg1SdDXQpTjiHgMTw5qoPh/o7Kt52xWy
+BbVetEfYlOrGCbplWF2h5iLrIM9OMJXyjdOBqLUODI6CsOvYW8SsY4TTrFTuddz4HpW+/e///V/
/+f//Rj/K/hVPBbphHHVv/IuewQL0jb//W9d//e/COvL/3z787//TRmCIKnlIDFD1uZawl7+/uP7
U4SjH//0/zGSIGshg5Xffbutqi2Vz3BIRaq/2ZJ6AvIhtHF4/FiwN8KdqF5qxRR/TJhxRaCULv8a
5/THSIdWN84gLhRT22WauvoxTPIme+De/5rooD62ulm6X3QoNu1O9tmUHbDNgZ1cJSEpxR+ujEaA
ZUnhGLaBR4N0T1+DNJkEaaE2vJErJoc6mzDhscHqOY4dfOgG7Yfu5+Xh8pr68n/627s3UBM0lG7S
OUffz+H9ny4KeopWEiiVJ+xehuZeGZ2NRmhrWtkNs1kGUCiG4UBwA3/K0h8tCQ0W2wPLTbmdDWTB
cAbpmGdkRSGONs3amCZW3ZEUYKe6wCU1zM2TMS7750HvfOUFGYXNh8sPsfpkhnANk1G05ZrSBHDl
GqfPIHlBsxX04mly9B6UUjl+Qxqx3zVSIIVmkNR8maQMbi+vqlZvTpdCl4qe2bJRLN1YrVrMTRJa
vl08p3gvQ4HMVfahTyA6wmqe2w1NYYdZM/7Ct6HCi+XKNrXOrG6YjslulaZjuObpM3dAd+umEcWz
XwztU5IZ1nPQLKhhxC+vLGWfW0pZ0gCfZ7useLpUIw2NsYBZPDctlWUOCGQDt6ned4k77mtHqNfL
L3b9OXVpsiGBHSqLfamvH81CP6gaYWM84TEKjSJ0l2ELfYwNONP8SNuf6ZFNenx51fcvlFUt2vim
LknCzeXvvwUhehw8KCO4pyIhRb+ZNfuvsKGDzexMm3/88VrLNrUdZelI3OqrtQRWhxY0Ov/JDge0
M4wYGRXYcdFdmhuV+LOwYvA6TcPUHSV1k3GrvXze3x7MhJNu07pebKAWdQHUAb9PCzkIZSIJnY5i
HRPRNNKn3eWH1Jct+Hto+d+Flc1XJI6663iG2UuUgMnxn5xA9egmGkguB/RZMFNvcCKIhrn+ntn6
m7m4MW2SpsVRwkc8oybS2nAwBmo5f14GqFNf6PeXf937Tc2V7hL5bNtxdeQETt9KFZbB0CCi8TQh
djjdhJlNPw7etnmXN9h7RmlRvV1ecR1peR0OlS9fQCBSYgl5umJImTyrUDOf+F76m5HDY2jpBoDT
tl3a+KhZHU1bY3gPDabdR/ggby7/gDM7nECp8ztoa+m2XP2ApNehq3SB82R3o7xNzYYWUpn6gHH7
7spS6yt92XQLLogAC6rN4l47fdggHn0k4Uv7KcxDd1vC792DyqYYZJp/yOPyriTlu4GHa2x13QdI
XhRgA+o5O15+5vdB2uLrWvwYwZMLc7X5Wzx74BOM1pM2uBIV41Hpt2WafoHVT4pfILDbp2LawtWN
/oOVTe5TV7C/hK1WUdOdh9q1StN8AvHBAFSzRmc70njaqxl5T6ZRH+tstH5FlSrvLj/z++9scSVx
HRJYTAMJ4dN3z62koC00+pOMyV71eChGdKfCeWtETf/X5bXeHyPbcQRWhKZkymo5y/v/LbhgKV5Y
5Mj+kwDOuBeNuxRxoXUAHd1ucjHG1/KVd5eDA7bScIhokKKF/s/G+23BDKxFr0TGZC/Q9PIO+8rY
OKL2qtEOjnyr3tst2rIZRkboWE0BRoZ4dqKCim3h/Egvev4cVfTbmW3lTrpxiq74EEY1tPeyDOMH
N7Tcj3/0hmwbKLtElUTyhqBS2KtA0zdTV8++nt/JOZ+PSJbVx0LL9C0DuPQpCMW1o7f6IqxnCGnz
SXSM0UyhVl9fADbC8D6pmEi6eBDnA9x5v2IOqQaGFIjHq/3lB9SXuPFbnP9nRfJIB0ExxcF3Viv2
ICUKoEvVHbPj9tU1texgmjLf2KEYbyNjNr5og5ng9DcCBCmzNjnMTKu3gpplZ0k5vlz5PcvJevd7
HLIENiTSivZqT0JHCUBloegEUibPQlxba+PnEJd++LdfMna7rcNxkRkSaXzIgcogGj0l2rOJBZXy
DPxsX/+DHwT4SBkGAkYkiuL0kDCe04FLtnySIEv7DQrfwBNMnLjYnFYsPmIQCoiYZix6SnhxTsbe
6jTxd1pCatn2mcl08fIvWh2i5Yvpjuu6KFGDAyNYnP4gV2gDif7Y3un09PeGKfVnPIzSRbCiRN99
Nn4JnU7R5UVX99+yKPeB7to2cGcp1vdf0mFx1NHfuKsQw842yHTM7ocA1b5gy3zP/apyCK70ySoD
0xn62i84qfb1lc0ql+O22hxksQbsPKKIJd1VWG66FGugJmzuwjGdblvsCNEpFeNnN6ofSPVNNL3C
jwUexT+zZVJD8WtwOVU0y21Mco/YYqEbz1RnROmXMIK7lvo76FF7CtB8vvFDO3qeDMc5RkYKGiSj
vwh49vvlN7k+4oqCmU+HMqWJlR1b/PTzNWYiDGr29Lbkp2NrZFso6TjRR+5AZ6NLw3i6vN7qQrGV
4oMhQELGZCpM5JYA8FvMDWUdOqi8a7dKub2AcUrreWTKWAUQ727SbOIG/8MdqtSSlXF98Zy6eFdc
2bAU6PSr1jNbUR4d+t14u0yIJ7Vms7Gtatwh/Fhc2RzrHapY1aIKIDeyBMXwOpApZ8qAfGI8oRzF
3DCDKmd9tFOGJcdKlPW0R31M027HRi9bxvWgGjZxx9znysMb73+IK9A/kdyqFi/cXAWMXADsqSF+
eXgBiuEDU7awfcoAlmfc4XbXfDE73YZj3NHu26K/PWIO7vftOL04fWQ1H1rGreIzfV2L9gjqxiL6
OhiLLRKwXuQ/H2KAfslThTyIvxVM1dwfjYkK6E4HvE8ICrtaPJUoyIabIG/QFcEdNAPOrOw2JE0r
JySDSN9LXdw26BTh4JSZIxPTKS60pQKNROQNXdb1eHVG4Ow3kKW04MUYEJ1+jUHZp4/k12gjjihk
d/IGoxCV3V7es+/OCJW5axkG29YR1K6rBFQC2Yv8CICS3eSMRhN/sG+YLSLNI+fyJx0VdeWjLZvj
98DC3mecJqTOfxThbRVYkgYeObZzmSeGsf2EcG/5rFwnuLLKOrHmLC7LUFRLHTNER19C+29nsURK
JgZ5nnkgNbDspmV4W5tGAI2GSYzP+O5WyxB8xOs9fAhK+YBQunNwwim5kmSuEuvld1BPWmBjdFov
rlzFoDEx0N7E9sELXHN4Nas02uc4kHs5nov9jYZbEY70ReklfVVdewfL9l+9aklPyqZP4FBc/NPT
+u0d6KgEFmWk5x6k2kWwOp4fMjSVdsOyC0fYHbeAfRz2bpLsBKjkTUpD5vHy/nofE5fKxmBz0Tkz
6cmefgfm8Sq26cd586SjqQUuFF08CLi3ro9c9eW1zuxlCbZNcGsC6CUonK7VD0XnYD/PN58hKiK4
Otr3hvInax/EQ/AGuh9fhz9eko/roN5IHqWM9RUTN+FYhlkYeo2JCZLZN3dwCcHXdwDMLInnyeXl
zm1rVKGpk8gPiPvrFnAtkqllKhZ6g51yoY5JTaTzCSPjmOwRn+i2MAdQ/pji8kPgMyWYVIu6dF39
uPJD1qkR+9ok8tOPFhxiLrzTd03rkmfEjMULGRETN0iwEexFpecHTEVEpxM12SgrMz4CfJxmuMkz
9q4WD7H+BQMMmX5IcpU/S7Ac/sZRTXSPvTfmCjgOyx8on05id/kXv8to+MWWcGz65qTgthKrdLc3
R2APdZB5SNHK+XYYnVF5sI3G5IuJp+58U+GrZnwbG+CGG0pAGW3tgjb3zawsLfgJ2k43aVzCvgAX
7dazrd0wk7GMba27gURkn4w49uIIJ5CHGSxV/7HSHSQTXIFYVLPJ/M41jkVu1kCHQAQjcnr5Ac/s
fgoocja607ZN4bf6IlMh4N42kYd05mwAp8Y52Ayc5tWapSruW6YOf19e8Uxss/n4CDYRWwy5bl6M
dizphWuJN0xuv8XiyQKy6kRenOfRvjRk86ExAiwnyyB+vbzymUvENpBdJbRyh3B/nT5rk+oYZFVR
7NHoRos/xAPKBB3ipp/+fB1HkgObMPEM0uDTdQwLuL6OW4mXGGq8beFBbvQpuXZHnDlLS3ONVIro
RVdr9eUAXBtD5yaJ1yqzcD6GGh2L3QAc6VkGktnjiHck/hLF6F/5gPqZG4KjyzzJMSWtl/WZGDC1
4M05cF4N0mQ/F99wWk6h7qLjZNkBWmITAlCh06Mvg17BJjMH5+HyKz63ibgihE3/h8RSro7lDGrH
bc0i9vCRSunxyeLQoo+8DZWubbMGeitEKnMTyHk4/PHKy85losbsf0l/Tj9uXZrGVGt+7JW2Ue+S
ATnQCcj5h3GM7V8jloCYcQQF9BNXivLK3fzuWnTBFdNBF0zz1NJrPF0bfHcQqW6Wng3rbVPwT32a
pY98YCyyK1XQu92F0RQjQ51ZHYMCQ6x2lwXwIm8qIT0ctiWUOVy1GNm7G1zQUccvJcR5tCP+NK0k
2VlWJQEDhE+34/T56hRM/SQMx0vR+7ijGkL5Ci+mm3xuo0PLgOLK+3x/MVIGUY9wBzO8pZW+vIXf
ch3pZO3SPLGI7uD7oTLi5x7Hf1c21gXJBNY+jzKevswRfA8hZUBNlPtiROfm8qY687ZBuTn0lhhc
GATi099h2nFi+oFvek1buYemBX6JhES+NWvHWDy8xUsOlezK0787Qzy8QappkvwIOjmrcBj5yGiO
wje8tIntEIRtN4NoGUirb1wybA9RRBSsHStzjjX40ivf+sxedukR0LGh7CXNXJ1gZJ6LzJWh6SlY
Xr8WufdD2/foswO1Rcbk8vt9d8vxqAwvmT5TZjs0Z1bvV+g110lseZacq/gN+Tpka1D3Lh5AaSWI
ZwQN7IPLa577pstESF+GbKa1fsBZ45LJgp60DpM4KCpVvPO1wv2o8GM5BIsWHRDZLN5eXvXca/2n
k2CBZiVKrAoljItK0Byt6U0iMwRyWQ2OSHHg06rVQ5C1l1c7+17Rq+S8smnhzJy+1yx1uljTctMz
S8JQi+nYhjG+vo/C6buB2qJ3eblzD0dZwFCW1hozzOXvvx3XDoZbhDqVgZLElG1aiSMZKsbaLke7
4EoFcu5w0Os1SFAcirB1hVvp1TCbzJihHPrmxoTZgNpyHu9zJzewXZvqVzF305bmJsqNl5/ynwHl
SQW2NGcUoZA6jKxTrB6zRhghkAg1eAbK8JkC7zyXxQbJnLHGtQ+IOtSYqSEQsWsxVsa42eTgVvEc
HeUcNxGK7D58/hv+3RgRT3QAJ7GfcxQpXsFb+PIKQODcJnBQWSCU0oFFJfL0q/it7wd1BEl4VsAS
e+Cg6Gg42TGPKW5wY9KuvJ93aRyvh8SH2SJwZIf0/HS9GVh+WU0B6udZ2/7EwxOPL8vPrmQY5/aa
YpjISNFyKbrWIblVYyVEbXptUbXPeEBld22L/FTUzOaVQPx+KXpRdOEITP8MMVffG+sEC2WlxCEj
7sXGD1u56yoTMeqoN65E3SXQnW4tljI4OSSNZPvrAU8dWDGBoXE8DDIkoO9G2zkyaj8DGe/xB5Rq
B7be305G2W0xVKuvfLr3MZHlaassRRUDW3f16QxUmFCkyF1vCtX8IS3N+6REiZe2m3+TGgARZYi+
wOXj9P4ksyZYI4c9Sj6+Ln5Ri8yDflrULGjfPYl5RGfNGQzcOJ38wSrw2G6GHmJ2of24vPD7fbok
atzpug7YQler+7VRQ1lV4INwic9s8740GxTc0XOuks+XFzq3f5a6fqniKFL/qWF/C4s9Yl/VZBAv
wqEfPAkU8UNkh6+14NVeXunc9uE1mksnVwBZWV3aSdiKaJKB8sqw1sC02S3eo1Ed3+nDgKZdklf9
pyR1sq9DJ+JfNCKMPy2tyJqXjIVWjS3pnK9OJd2AUtOyyfaQlJo/+ugX4rREHf3nMYYCkVxUcVJI
F9Y4tT52TM1BUcGLzbnGYtcChHRMaDn+cZRhHe5PyglpEdBWe4SW7qzm0rE9Emz1zTHn/A5yUU3l
KH5e/nTvozTpAAxNCRSQWb1apUCOGeJzzrn0uDu0nS/0bM8s0/o8Q8FY0qL8ypc6c+x0sksCje0Y
7ys0Jj4LTJxIA4E8+4qMUrw16apumM51X2FoZAfEBrst0LJrU6gzx4EmJcMwZpRAMdbldxFhQIh1
muOFbg4bS2PMNbVpsu0GFR3+/KXSobSpj2ggmuvPF8Za/w/90oNCzDwrcLUJQeoe8KnZI7+iYWV4
ecEzAZTHUgAnuWzRaVtdFa6GTlVZxsQUPUDhubduOwu/UzcyLORP8EweZX9lyXMbh8E6vWCGjNSc
q41DZTJUqLQZntuj/B2Ao70zJRQG4RQmsjOJeyXGnPt8oB5ov9vkr1yMp9c7Ot2zmIzK8JicAjgA
hoEk2YxNyqB+XH6ZZwI0g1rKaQaW5FtiHUzaaaxK0RveXFjum96H/VZZY3HliJ87COh+WLSe3AU2
IE+fxwapVcBbImnV0tfKzbTPGBTk26Av6IxYjWw2yEN+K+x6vJItn9krconRikzZtJS1CtZo6ie4
BpKc66B/8xvIsPbnpnDfpA7S2hxhR9RL3Xf5nZ7ZLZK2AZfQgvEFEHX6tAhJOGHZJ5R1tMYObZAE
W9Mt/JcOgZJtBUMzupJSnFsQaURhS5fviHjn6YIoFUDjHqhi+7YxsTCP+luZS/8Wt6R071rN6+Xn
e4fHYBpDexB4DDNbQswa5yXierIitzM8ZH7ajRXEyN0g1bGNhgFywkg+cNNHBuIbvYlYZtHX98VC
9Rk4y8g8hM1w5YWfuZIlHQymRVxYtGtWX9lB1DAtutLw8KOGwm7U4eJq0uAqWg9uuW/gMRxxoU+f
/LSyPqCPJq5Nzc4cWAAqdGsoAZRprMF+pj8rP+pqiT/P4B8ipureWNXNLqyK4MrDntnS5Kxcl8vk
EdTZ8vffMh20BA0L9UTpxZkSd1BNkGntOvtzQe3za3Li6b41enG4/MnPvGEgdowrqAcJusbqDbeu
5fTOaJleLlAXRubc7WbMKtBzoehyfWbAiAw+BG2rlxsE4507xxzC7sqTmzzZKnHnNgXZYzESW8b3
p0+ODmWMjB9FD2jN4GvULA7gfSjnPz9NIGks2qrLuF7I1f1SpAOafIVO2es7zDDQjzsUJd7yIoGX
Z+RMfC+/23N7xyX4Alshr1TW6nLBhXnA05bZV63p2c9RM23PN2vtoYCAcOUeO7PUMvCXS0VPtFgn
QOj5BVptpqYnaIxvUH4dcdNsEXUOZIig+uXnOhOVyD3A4yxlh0FqcPq53CSee6Pk0syAq7+4PZXc
DSxArJ8MjCXwnnWVf2XJM89Hu5a6ikPIlbae5MCLibnNlPRgcIkPdWGVdBMb9PxstE4vP92ZE0Hj
jlizZMdgrVdXWhPhNOfHPt5T+oLVsdDfGEh+dPiV0QzR2+jHr5ox2PsBZQPKysl6uvwDzsQBmHKK
/iGngTnEqo6cotTJI7+EYAnEW4MkbyxgOARwEN+Qo45WEQieZAM9S1VXTsiZnjHRFqIT0GsKIVo0
p58WJnPVVEWYkgVZzgRZ0Ed6TthYQs34g+MopikU+6IweRikHm+YZMudmkP1y2wde3f5PZyJCjZA
RGQiOas0kFcfIhk1QSUtkjsACvovdka2KdPY+nR5lTMZzMkqxukT96gSdUj2J3eWiP2tdEcTL5LA
v2lVVnxmTvI0R2XtdVF+DdR97jNzsTicJGZpRL3Thc0caKcLdf1ugBhm3k01Yg4vbmDpz4x+02/t
KBAGdPTUGa/kbGfOElwM0hh6qMvAcPn7b/dM3GrSRqoyvkMIoj6qvJGHONYx0giia/f3+2maSyFL
oktK4RB51eobtgN/M7DfuHPq1MThBT4OVkJRlmG60ZVdW95iKdj5+wDvSsyGx5xr/lhV0I5n/Kzh
Fe0vf+33oQskJeOlZSjAnlpnxSQ9yexPWXYXk/ZX+JbWU7ThFemfptIaPnZtfo3r8/5tGxRRBEvo
GuDa12gPuFGBJbQYn9xwzA55KqJdZWXNFsB/euXh3u8oA1AfZ2UBoJEcr3YUvrEt1keQ22K7ar6H
epSj7ckRRdcnb2GehzLbislFR/HySz3ziAugkBucXgLQotV90NtlF2Nu63uIViGZSqsru8eSKi82
ZZIAfLi82vsDu3RnLKo1MNwOcfJ0+xowV/FCAW+L1K16SJFF2/llh4ENzuPo6U5d125kuSDXaXH7
Py4v/v5Rl3khw1me15EkEaeLF9A8nAFTTM+KMrp6aTct2p/pQxpE1ZXs4X34WwobkAR0FBek0Coz
AyCFih0mQV7rV/RMrVQeBuAruz9+oAX+QdAnBZRcsacPNDgSPV881b0J8/fHoUTQjQm/u+uxqfzz
fWJZ3GiCLo2zUDxWL8+JnLQE7TR5iAzl+3DO0KRGBRyicnJt/HfmO1EzLfh5zhGX6GpLxkOuYSNg
9N7UOdF3vL/SxzzW0q02z/GV/Xh+KUT1lL0MzdXqDeIQUgrUrnpkOovxEUmR/CgLM98hL34NB60v
e/s0UabSNmjZiWWwKNcgD6i9Ihxsv/eqtu1slCytHpvT0X8uzMr6KmpfPwQhqLabOqOJYQdcKdsy
k8NRppjREFVLrGox5b28h94HVQsax4K0Ia123k0TVNNjaehmA3oIQ3ZAdbbeVYmLP4yrCAFofe8u
r/c+znGTUBKSorEimcjpns1qvOpkjAMXYgfIasgp2Dmdn3ghYjIocYwHJELN28trnnnGJRlcGFBL
JLdWiVEHzCNP0ef0DNR8v2iAmj+PVYiAJnIQe73BPO/yemd2FVmBC5cXqujCyTh9xtYd0dbJos5r
EI32csSRb2npz0fHafTDf7AUkHZAEZTZ72gmQ1qWFei6FvPetHporcC/NbQAX1Dh9//BUoSZpY0P
GJHmzelT4QjeoXwVt97YR82j0nT3QK6rv9DjUFde4JlN4tB3BkJEb8qBl326VITKRikqh6eqRuTn
tdo9Dg4Or04YD/d1NSFWNRfXqukz+Q69NptmBd1ESBv26gEDt6mVk4naK4YZLMsWwROfgyiwrvk+
1zo0xr7yW4m3aqjTyUDOeFE5N1L/J/osZfN4+cue2bQkX1zMIHps+jrL33/L9LouxXy5LgCDo/Y7
fWoxPwhv87pCk44qR0MQtTP9dHN50TM7F9QnxOmFvcZBXb14p5noNMxm4zlGNh4mzMD2EVowR1ND
P+nyUueeb3nP1KEu6aWz6hsMWC2GQp9qBhnYlOZz5O9yPc9v2xCxyhDTtSvrvU896DRC8V1GUcvc
fHUly66ncAyt2nMJACj0w3SfsM84lnnxCduj6NgsDmLI/DRXzs3ZByUb4H7m0LyDWyBamE8ansHe
2FjRC9tpeIRxYoFYTlLkFct6d/nFnqkDaVEvh4fcl3HDOm+PyTbKqi0ZnsDMAmoWJ/inp5icbaah
RW6mqTEsCaZIITGZzSMlUxb8ldRa8o2f1FyJve93FCcKuhGAHsjdNFJOt3E4IXKOLM1M560aAj5s
Pz+4fVJNB9HoxbVN9f4jL+eXgEHmRVG5niL3YR1PZloJT68KG5WMBG34Lfwi43VCUfzFtRHgxgwr
TrZ1l5RXuMXvoxZzgX9m2MtYF1rc6aOCZtInJJaEx5Ck2jhNXH7Thzr6VeQa6jLu4mBstbH6fvlz
n3nB4NFJqblMJcn1KmrFccVPGTALDnTE5cy4VR/zTDZbFTTZlZ18bikon0tqy0pwiU8fUDVWFZoW
7amhSIxvuTNOt4inIEIoEOG7/FRLuXOaLKEPwqahRlAw1taNnICrctHZn7wA/PGeYaqFkHNuHVMA
hkeseIEDNJp71OJyRG2izHeXlz/zpA5urnxObgSL9vHqSZHlzRaiqedmCNA3FCM3A14lN6jLdVdS
0PfhAfA2sFeDlj3UvHVy0gjNIAVNKq83kZZB4Qh5QVyb9hmWSfhY1dH+8qOdWw9S6oLqQPaAAv70
0Wq6QLhWj6WHOYspdzIfdOcQoBn9lpUc5Lua41JcucvOvE5wBpxJUA4Agm15uiZIWHwBQzwpg9po
0ZJLrbx5bFHL+1G69ZD+IfVWwYIm6zJMcvrlSKxWazFJFFh0517mDmV2mCvhZntjAYLdt3lV6JuC
ju+VMHfurYLHWuati7jDP7nFb7c1PcGyTxVd6AR/uC2i/wmuihF2XXb5M9fca3CH88upBauyXKDr
/amPiwWR62deXRnNvT035b4dZQYJq8oOg9Zc0xB4xzZAddk2F8GTBRtvwdY4/YJd7vYO1sbzLV4y
gXSPfU06mtwoLEzSPSqwtbpTNKvFa26i8ET/R7UlLuH1jDr01w6bAP1hmJXC5dqWkfZVQxeq3Bs9
qr07TcDAPTSwC4J6E4wuptihX8fpo97FDsLyxUIP+KZcgGVPDQbAyL9FIeJxl4/FkpP/HnCY0YHd
WqAbTOwUaefpAyYGDqyjPfm3QoA6irmxN6E9ZZ8vr7IOa7xGqkxeJZ1DkBXmKgkRRZGHUMGNW9y7
mv5YTujubjKjttH27lDBzQMdZl9mqW0IEGE3qHG4Etn+P2fntSM3kqXhJyJAb26ZluVU8i3dEFKr
m94EPfn0+0X1AlvJLCRROxiMGuiBIsMw4pjfrE8Ov4CYi/9yZ/FEGauN1Hpkke3JNYNZy6sIrwED
c1Rsk+Oof0o7Ne9LXzYZ1Y0b4Coo4erghuMup1nvkHLKlXn1gTQCa+WliPQAN6aOYriYyvFLYzVj
dKRLUY7Py5iN7jFUvDA81oiv4EOW11n0ONb0KA4xQv/JBjzwKuDnNxFuGRLfDKcMysflb4ojOwJl
XM9BXgvLr6KouZ/oTO8sSEc7vCKxDoIpvHMx6aIGmkWnGr+6rbrA9YZIlDdFMQ4fmdq60aQRHykJ
AONg5LwcHJcBcYif7hyn+1vFoXojwl9HSHLOsqbCKafCwkau5mzOOEYV+hDE9jg1z1nh5XC74hld
miMC0XGCB2IDdDbeYaGXzLSMcZjYOAzr54DfANSO+o6mcl8SkF/+BtT/EwxJzCHAb1D/117m/Fve
xPlT08ZbGJHrz5omEHcW0TfP7JUswoJtotqOVo/UYOlg3CHag00We7z9Wb+xh1yK5BdEYWQR6+Kt
V1glSIZxCIahnh+bHHo0uh/4/OST6rtoBG7EDG9sotSwIUT5r56x2kQvhedaaksfGOze+GXIKrKZ
vjDgcmEdWdj5HQRBPcRuEjdqP8o7U/14e8brWJfrkuyCQJDvmWO7BjfYdeag3R61AYcsxe8hNcs5
P0JOhHyTCQf9sFJJenxFCwNj9i1pqutrlFeIRrtG94dDtL5MzMRLQBBHU1CMZnqHG0x/t4xY304d
Jjqtksf7pFLah6ZMjaOhJcpGHPzG8LwV9IVlFQS1OHnoXt9lGBlXutmHAK/R9vejtocQt6h6iOWQ
2ljxCUmuaKS4DCj84EyZboIhLaLPt7fg+hCANoQkQrhhQnhe09VipyonWe4NFieEHcrXBgh7oO+0
xFn4C9PAaJ9Fee+h2mV3W1z16xMPy4eEhhoe2BaA75dLgDZfjdTN4gXToOEXpFrFQyrc4nnQkH4U
LqPenuwb49H+l2vNkDRI1iceudshTicnaDOB2XJlGAPupw1UtrZWSAHaSGxEkVd4GopczE7iciWT
C+DQ5RS12ijCkGsxMDoqMc+4sC8V+Yc60yZ3RGggYyniil4GeJokIXqeE6DJUzM0z+S7tosoLdIX
CH6kYbyRab61Gh5tOVuSG4Arrw9gjkwAPXtWA1+KOyWaviAhLg7hoGaPRa0k744ZTBomNjQ9sK0A
Ilax0VimTocxlBVEU1r4cQc3pIpm+6BF2uTPKhzU25t9/X0Be6OCQS4PC5MQ/nLlJ5N1xbAmuusr
/A38pdaxKoUdr/2yq7B8EINlY/81m8NXZOExLPLwMCnPt3/D9QXH5cb4QNGBpxIXXv6GwqavHBot
cK1Jq859i6N8lsQ5zg1UTMoI2cOc++md3V2OHN1dCSQCyEyrYPVVEQi1HH+EnHEhV3QoHXCATlY1
9Lgk5q33Xjzqf8MhPsmwpLprHF5Bi40CxRjdoejn7Qs6tievcsoj8gJbGhvXTz4aSBxUlyq8bCOt
ZqbVWY3Nka5QCFfaALCX4peFnf1YiLE3buc3wjruZVCT8PHAH5AHXm5dHRoYjGo9bm6WtRyNDIfP
0o4Wv9bQFG/G0dylE3Kp6MzhuQ4ZCXdeLz7ePj5vzJdEgnlaBPlUolbhbpgrkVoPnhd0fV8dx9H6
6M5L+hACSNnfHumNu4A6CW+xFL3gQl5dU0nuWYuFuk0wsB4ntyjV2m8MDBN25ZA3uzwq4BLfHvJ6
cmj6EK5SCyajZ36XC5wsJoL9o4Kk2qTpjwAgLGj6mjhDKus29Cbe2ExZzaPmJDtnsolzOZYejYUW
Ya4QLHU7OwchWvUf6iPaX/aQ4ZeSFnmHUIotVH+Ze/VxMZX0OyaB5saV9HJoLvNDskzCLVotUptF
XZVN0qIrvRGlYzxRErhl0mFcqe4QDnfsLwueERPq/2GBiriUkDl1nimUTxOuJeLBGtVM/BsKZbbu
7GRW7E8jbqYYzDRtYfxy0t6OsM8ZjZi3IuyTIpj0ue6PnjaWqCgnDWZDfqrrGG/iEYgTr49/TrL8
wPknVr/GHnYE9UlrRBsfLTMbQNDDbtB/qHi7/Y0mFmaILlLeziEf0yh7dsuqwGcPoYwtvcnrcwhL
gJDIQUWHfGa9QHW1dAaMchFMteJiJ4+6eGQ6yp0Hih/cRv7t9hm8vp8RNZZXJJ0Rgyd6tR+lUeks
O6uVtHV4wnv+0zJ205kmSXFsZ8C96hROG0HI9bkn7IUyw4nnT0ixl2dRUUwssO0MZVccHvdJQ4tN
LS3bVyGeHN47PbBTxFcwycC1UM26HAqzy6KMlSIPJjHr30wMLaJ9l7nttAsdvZ9O9TABWF4abtON
ka/DSnk989ADKaVuv0ayFl5UNA0+GoGNLNAEUT1SgaIoEZ4u9JGzo2smGEqKAWvXhRvu+O55wz9H
m4B2Jsu8zqQixRANZbYpsIbCQKzbdQ6kxROQhhkrltxdPpaS9n170Df21aM7QZeNOix/rha7Bzfd
VgY21Y4+xeI8lPAGz6pexehlt+9/dCln87hTnqQPTu3ucmeTCEOIWWuHQBWqdbBbnMQJbzx/SY2t
Ws/VN8IbCKzH4bsEeADs5nIoBx3neariLqgBXmKxmYsDBoDj0xSp2l2Z5hk2q9kWwPRqMSUaRRYy
6CMC71/Hpg41O5PmXht0YYQS/pII68kRs1cjqlZHX2/v3FWkiOwSfFSgS6BLJargcobJnKZLg1dL
0Lejd8BUNnsqxtrzI3TLDjPUxf2cETu6fSk9vIW58fZev04yAwNyCU3c5LC+/PtXmWCWgJHCAUkE
lQE9HpF872SWY44G9dLEH2CM5buZFpTJL8BvfI9VsdBxGkm30GPXiy63mpo+rQTZZ1u9yJlXYbDs
ak1QLAbSE11vYYaAT7ifo3P75faaywN68RJK4KFHhZQOOTnIGlXfWzrqm1XXBNZsAGstcdNMfUT8
MsxWuVmOZixCbeMLfWtMAObEOfTXSEZW4VRkIqvR2KEIRGvV8bkutHj6ajcKftcVNY5PjpMN7+0B
ke6QARK0WhRtEfJcrWno5JOS9ZagStVX/9jwqXb2Etlf5x5hj9tLel0dZSweTg4ykZXMsi7PcZ0m
oW0VPVRudjjtadTWZR7t8qZrqT8q4aydjVj3ioNb195XS61q6xBnid5+UnA2DVO/NUTVHW//qjcW
nbASEBYQeEqGa80xFFy6DtPrIkixevsOPnH4SaIfKz4YvuFEzT9q37/NVGRJM2nhys7bapvrcrEc
pTKKoM8L0dKonrRkH+PXtvwMzcz8ZnQYSW5EmC+MydV55kxBO4ZBwZFefztqNhqJRQsiWHKRF46/
8OEk9c7Cw3BGMkW2IPQ4r+f4zjBwL/po22U6HoVFpedpFjoaOp01j9XfGr47xq62tC568V5M8fvp
bcohSF2qXn8YY89DiA5XsNHy4xoTsy+qM03NWSx23W0kQW/snZTKJYagl4EigXwaXl1McWW0TjmJ
HIhulZxLxdLPmdJMB722vtZunG6U0mVKtVpDap8mNBD2Dfjq6h6ui6LS6iRtA5VW3102de196cxb
PRpLfgarYaD6gaPgSeOlXgskNrGHdNUixgAjlsEJKAmUaByrGI4chevQ7w4VgP32flLwTfgikFPV
7iJiNTSmDcxZf2QL5iPP1AvH8NuoxV78ITVxhJv3llca9EKVPsL9LyMu32F8O9XYtGGlaQfWOHGn
ww110YmfRW4crCQLuxOQe3p8nhQv98umFLACQR/o56Q2Bw2D6Nqx/GzJZ+cjqrcqejxh7i0/uwr3
WnwxMfr6XSqaGh+KUDfrp9jTkuSQ07UZd0mLT9A+d8UyfctNE4GZRNeHf3GkKOanpdS6/j6fY8VA
xdaIFy3x57gslbvGE2gM+ZqOrkbmA/GwvCd0EEN3N5kzxkS3L4irUBGBOKAA8IOpTKBgsqqR6K2i
ShVS5ovLcPFbwaC9dQ6F645p91BPVhpJyaFcfVrSomh5CZ0ECYbbv+GNlw9GLdcFx528Zp2LAq1h
Hch7gg693+nc1vqEg3gUJ/kODk/7z+3RrmYsUctUS2SnXgrTrM45NHbEz2ifI4Bpp9V8rPTRlK56
wNJx+puS7J9ORGmv7ZW4Keo9XWhN/Hv7J7wxYXDizBS6tE3yI//9qy9bGZscfPQsqG5M5XcDjsf3
BisczFgxfPl/DAVEE7IQYQWdy8uhvLJwZjspmwDz2iocdtiyOfU+wTiu/Wtq0t58b1MBAh0pPngh
qXdor4tEYy/SOoe4HOBS1z4WDSZ1UG6DXGv6R7xgkXfKdGvj+r+OkSUuh+MjL39ultWOmimiR5hl
4VbbzGW/1/tOb3a2YhZfh6hVdo1dYTeP0divdy6tJLNJbXAeVkqq11qWtk0H2LFB1pXmo4Mb911C
9xWfzW4ruLh6Cl6GcghSab2iiL96Cpo0DltkPOxzGyvil9l6S3PA/jN71ovOCApjGTauhTcH5OWR
OvTgS9btPaOKW7oGin22zeV3iCL344iL2F5zlz+FriZfb6/kdQwOnJpXh4Ipe0iFRr5Nrz4IDHMW
bC8d81ypSvZR6y31h9kT0RzSrLQRdCzLCv/mdOzCQFecTvPVEJ2sPZa4+uH2T7n6NCXSHwQBCpqE
TciUXf4Sr2/pxCW4r45LC+feiNWTbrXlaQBSE7x7KEuyvGRbU57c1aeJEy7e9shKnieacxUFojg3
7M8YTzv6Lx3Z6ub59nhXFx+lHan7I4lAeBu4q0OU0vycJ1XpT3Zqj4e2sOPfc4e3FFWm5hSbNbxt
t4vuTbNONnIs/Sq24OTiMgCWh1ouGgOrofNycRv0bbpT7LRIQHJvUPgY8WFWjLA+YPBW72G7ou+j
Od0xrjUcNEVIBzDHjBGrnCSw+wp3ORMxUfrsxR49PMTDiroKcgSfSc08gQXq0FsfrXqMAnXE+TAP
G/3J1FJn47a5+jTkXLC7gn5ON5ps5vKEJIA+IhMTxBOrZd/HQoggr9R0l+IOccTmLNk4JlekA0Ig
hC5cXi3JiqSadDkg4YBdjnXaniLTjOvjXFYxHWEj7HMkLpdF6NHnCRHP/q5xwiz60IO+z4kVwIY8
uLh3qF+8KXaVE2abFNt8BT0lcyu3ewkTLqI6m/SKYo9UBKC/ZK0+GwXtYKub+ubU4t9wp7Wz7jdN
3PitSHB7J1r7VVIEPqjLaDxOVUiaierDvhMo/BZ1mp60XnX3mhnhUBXH6Udsuc1ja1li3y5VFiD3
nz3gSYg1KBLKX72u1o+ZsLI9ZVftXMet7VuYrR5BQChnTITnjfMrc5ar2XHBswdkNJQJVjuguWgI
VUpzKiKn3MO2yh9eXMSrutH3YdZ3j5Nr1Xu167sHYql44wRc3UlycSk4QYelY371hmeNVmrKFLen
oprBn4rEPcWNWHaDbWxlUtd3BEhTugIGAQPJwFobWoPyN9W2kQaiUL1m2GtZ6oTH0Wqm9GgsVVg9
ubqdGj/DKC4XEPUUALeK0FevuYP0CG8O3xZRBP97udiJlY1qTts/EFk+3cdR1e5wE20frbEQd63N
h650y3K+fTe+OSgTBkEmr/01GmFENLZx7SgLvEbvhmQHr9ZKd4baxTGnTyzL35muF2m2KzOzabcE
yK82GC0gTpdsjwABRp7ycsrz2NR6panhWRmRA+st7E2KwckOVJqyjaN8PRS1RHp4XCW2JDGtjnJM
OmMnxeydq9bOzxQR9Y8IajhAH5LpcHtNry5KSUXiJZUAE8tBUOVyVtGMK7LqhN6Zn9MeItTqz+6g
2/eLPn9rMj3baO+8NRy6DfTQiExUOIqXw2VThQdTDM0kp5x6UKUcUI6e2lmJsc5SamcL9PXCYHl1
K8BAoJVFE40Ynv8Ax7ocEOqbGprGqDyYk4mmZigqMT4UONJkx7gfXEEBsXCiwqegFjV+46h1+Rce
wKN6ynCNtO/d0VQRlcXABH3ZlAbCkSC2X37UpKX/klRi3ZouFgDmhQQ2PZh2Zs8nC2jA0u7xo8oe
pjFT7aM21VnsexgCiF3YTdOMGdYSTsqTB5n5GZESsz+nMxzGHarc9DzMEJTD2Ulra9ovoJSjU9KF
TkESXmiLsQX6WF0osAyBeshuG4BMCTNaPQyDhRU9tZ/oQc2N8NQ0zbehs+wvRjg5O8eEQ5cODjDN
ediqfK2+aCnNBJgLQAE6KmgJrxUyNXLIl8oyamURuhqq9gvGjQIxrtMDLTbHs9T2ON4+8W+MiSYn
d7QhDz4QucsTgYFyUluLKx6myLXPUYJ8QdnX7n2TmjP63VG2B022WTeWS3hxDqlrcnkgBUGBD/m9
1RL3o3Sgzs3lvm4FeF16eManYXAXHfOeLq9opWlz/KdqwvEvkSkGTstVm5s7JMTtTxG+x4g6pHDv
d0LYbevP6IY+mUKUzTEsYsd5jOrI/WYtjR59r9JCyTuuYwBqCKfnsYF3eRHP4rnqWI/a9yI8l5+Q
zurS/TB3jvtFxYG33Au16uqPhlsv2rdmrIbiwcFSLKOyEs5ZtStz8NVImC9ez3GUEvIRMoENjhaY
PowgKT9R4EPDY6cKuwaz49TeJPZa1JbNvseV6L5tIbUdqQtm34cauTqf5vkYIEy/qIeEt/PD1E/D
nwyLt3+qxbK3+m2rqweZWSJ4ec7AiL/sxeW+e7RL2gly6n3dN/Mnq16qvzq9b+5tg3amJ8Xsbp+z
1SXO+0RfRibzUqoLrtvqnBUGSkD6VKdPVatGx8pM8/tliSE5NKivvXMoOnV8RcgXk3dSS19Fu0sW
ihI2bfggyAQ/q80Ea86Oux/5NG2xGl6K0a8PMlgPxAo4x3xEKOKvg4+OOE5FlaG+V03ReWAfyjA/
hfGkferNrlY/oari/DW2rh5Ba6s17VinSqnukdAsqn0ym3XmN0vlGk9pPDrHWoXw5hMjO/qxsws3
OxtzJbKNT/7qfpMoCpT8+NrhRlxx/peoov4rBuNeVOb8AwxBfTcMBtbvqpEfqIboh1kvfylpU28U
duTCv14sMkZJw6D4AEEMFNlqY8qstYux5KsHvTLcj9j8Po6dLTamt4p8peUVVQBkwdl6rOnWkQnv
kR1XcTneZ64YDoVZLXtnUX6LOi/OWm11z1GfJMc5WSBZOnW6cfiuvysJ7Cat4JRLcNOqsJPOuNV6
iz7cm+MyI8aBb/RuyFzrhN5sdCybyt4qRb41XykVJG1EZbdV/qJXhYhpLpdKKYk7cYPHnFx3RxAy
Rj5BEkXvMhK52vpT0c0f1AhHn2H2ts7T1aeNto4MQylZ0e69+gYUDXl9WF/afWstw17JbNsnMfm3
W7wtFvcbU6WtwDeNxA1jroFqHUzGrMz77j5WIoH1BY0PFfvm/TxAdckAah41dWieysn54U32Vsb4
UmZdnV95b8Kyg0evoptxudJtpYXd3KXdvfCa8puIJkUcQF7H4WfDwDXBBwVi/na0pUn9oTOHyu+8
3vSQO9VDw5cPsPYlosM0nEXfDWJv9lZ25za68p2XxasORScBxV6HSZitJVEIoKrBLMPBoZxeEJX2
9OAUQ//bLG012yF0U31EWlTPjqo5zzUaw31TnOwp1uxd303hOzvszJzTTMCPIaIks1+RSFRtsjTR
qPcWfmmnAqFOf3DC4YnWwOjfvsGvPyKQmJLrJx31oButLoqmHTRrprB9XznDv6Ugkw7HyHxhs6e+
VavV37fHuwqCuL6RyuObBauPws0qmQnBzI2Y4yLfmOvmvxN+P4feHb3oaCXGo9NH5Ve9XpKNeuXa
sVYeJd5fAM3UZGmiryuIzmyESVN55r2FpPK+Ls0o8LLiD/Y6YKowUtpZnSgetVpTxp0jxYCXZXZ8
AOD1z9Id3Y+Nni8no463VETWpc2XH8a7hgMQ4YGFxtrlOS/oCldzrRj3ZuROdykhvl/pCH6PdpZ8
GTUxfiflfnbtxvoQEyI+hIllfb29I9d3Ci8UXX6AHOgKsjyXP4F1SHPc1+37UPTLIcb2JYj60T1E
U7JsvBdvbD44jhfgL8JZbP/lUJE1uGakkdwYYUa5B0HPc29O6U7UKGGoqO//dBWMY2/P7/qEA44B
zE99jPo/Ef/loJUXj97CLXdfeFqD6Kv2a57D5MmEKX2ek9TYKAC+MUdYZrIWg9LbdQOpgV0WThAk
kOy20vs2HEw/AW2Etlwujktv/Sk9vq/3TZHQiBAfehtagazv2utdL9ASsGfITQl/efqx7DNX27cw
mX7XcVzXz3AVrHc2HaRVK4AUghqpAQaoQR6rV2/h4k7WMNizuE+yIf+NC4pb7JWmqx+9NO3boxcO
88/3zpKXT8InVC4rKbJ7OaIzKW0+TyFWkoOoHvV2Uc90KJrv6Er2aDEaW+LyL2zn14+QnCJZKcUC
DAuR5Fp9nFnhCo16f3vP/6miMG6YXYFe8aj8NJTUrH34jJD7qtSZnkWWWaavIJXonZrCGb+6uR5l
SCvgVnfuXKAFsNORZBNzr33nZdPeyfqS2wHCBPEsVLzAt62bhsS4g14VOH9GAOojUn0t6faRC8Mh
qBr8t3wbZdKv9lIru1Hvl+/v3hpA9FS8ASKQ5qwDI9cqKYNxXd0rTjRqh6lT0mHv9bUXP05jpR5S
bNHDdx96JG3J4RmQcwGw7/I4SNPtInQsDMzmvPo2jeRWiTHYP5NED1U/cZX20+1Jri9KogYHzTcJ
RpXV7HVI1Jo2gYKuzPeSknvOafQfGw/UZp+3y+n2UOs7Sw714rCEjhVgqDXErg49vUWnZLofa804
CNOsdtXsqaeojP5eKH9u3FlvzYwoD/IccHbZ8b9cSgklGQ0Y8fclYpvxroGI3+/H2Ox+WnXyXqFP
hxaanB+Ib4krQLHncrTBmxPTBeF9yqdlxAOg+D5CEN4PSPk9ZENvbjz+60iW4fg0JN8CzXdEwVfD
Ef7hpjqI5jT2SvMUtWkMhlgVR6KEkrYMTjuTTXFVK8385Hjh7N/eype89PUtIscHMA3FiAoylryr
i9IlchsB14pTpY0x3NvU8Iqnrne9zgdnlsMc05P6NNUYavpRWRq0+hSkjM4F3KfPkpwWo3JZl5kv
6sKFjdPq40dXy9zvQmla3Q9RfP2stp5S7spCmWhtQ0l0dxhn54coRdsU5J6Yfo1VMR/mCCXBXezU
xdfbk7xcYzRspBwlOt1gdlDAIpS53NJSyzvdpc91nCc7O4d6od/NypgeDMo53X5UlBrpt6Q8lbNV
/4gydUubfAWv++8HUNx66YMRWK7V0B1LeFEGsvBoUOU4ljoc31Rb1E8x2OI9fszL46S71odOL4ag
0droIMCT7lNbqTeijcuM/78fQgeT3Eyy9qhUXK5EIeJe8RZXPdpdSKOfmhiKlRF6vb1o+7uw1sSz
6J3oCHvE3Lg0ZKj+fweNm0IWUYmrqAXLJsU6H16wAQdNEeunzLGjL1m4hA8tCc3Geb68K15GQTyI
h5j+AFHOy068evfzpFrU3lyMk53P3n4YqiLQZr3Ze2m4VfK5vAX/dyjCNvITutJXhkIhkK3KiU3j
lDi9/iFROt6uRpt+hNHkHpcl3IoUr6ZGZ4CcCxwk3GX0vVZJp6sMnddQyzs1Q5s+TWnyL2LK3eNI
qWV3+3tZdW2ZmhyKPhZyQdxMUF0vj4lmtTNl314/CZRMP/OOpZDQneVsZEZDQRhEs2qWw1kfGgUx
jcU556Xd0BZVmoNrzLDlXWRPb/+mVZf25TcRL0mPBkBHVA9XqaAVEVfgx6ifGqvrnpe+D/ea4ro+
mgnaSe3SP1kR17jQ9s23sNJsP7Ji91F1k+yLXWIzZcV6eGzc1D6KEoYslq1WMNtYwetOmjw5nVef
hNr9lWIneLZihK2SEWHrBrblaYjcAkKztK5EEOFQ2r34eHtyV0cJLVfKsEBViI2khcjleoeJa5Ru
Z+gn2DYa1cAWvJ4+PsAzxreA937jFrhMAv5bSuIEQEfkABI4fjlcZS8T5GbDOC2zqZJWa/o9T5TY
ZXBM77pcZImf1tyPtye5vns4VHwkPHXQAfjHtbxZFsM3gb5inGq+z7tYAxWTGnHoO049f1aNRLmP
20UPQqXd6nat739KjDAd4JNwiUqC/Gp5DStswMDO0TknKdqDXRyORoo9IZpTlm/Xw8+iUstjazvi
nPXGlib09eaSELw02+gnkgWtRh9qq2zAsWXnxcMRuq6c6lBZRvyYucRpKIJtVb1X49G6k64NMn6h
Ig3nbhVR5JOJ1E1Uw0UyalRQjmOmEJsVpK6uh97ytKCySu4wnG9v7/Ww1P6oBhHFcKjgy10eqsZJ
EHW2G+1chIaCyaSr7vBu/2OKcTomS7QF8lrtKbNkOIpCTJXYnqj+cjhoFX1komh9xvms2bee0x+y
ajC+G2US/7QUrztnk2vvWWnVL9jx4PZsV4f5ZXiU6iT9Hn4wTbPL4W38qPoZjYNzzsN+12cOduKJ
Mp5EnX5Iik495En2Q9Ilj7fHXX26clxqFPKi4CmQKi6X40almnhtZGrnXITJdxfby52ZjdEzgmv6
aTEIsGgzFxsx6puDQqoDMAixlRDqclA9QYfP9Qr9PDWWcVQK20VYh+fAbGOI/yR0e9FpxcZ18cYG
o9iCVC5JNbyLNYI8Al1sL4Wpn2PAbCdsF0M/1TRxMlLkHGzSq50X9u05rCprDxdI//f2Ql8fZ1oT
mkE+DwsNcs9qziN6s3qyONa5yaF/5b1V7HRnTE9ubKX+osbvsydEGRAOD6cZ9Q5DFlfXuihzohvZ
KDL7nLqTu7Mr132KAY2U/iIQvdy9f3JI4VCpwO5Iqr5cbigqRqWyDL19zjjDZ6yZmyd9lBDJ0Ry/
FXw4p9vjrTgO/80OMiF0DhrboBRXx1ZUy0SwljjnhSq5L1JjeajHsfisV2Hj641mnJrYLk96bmIm
BzLyNPMI+im562kouuUhDfXhU5vi7k5GVD0bdVk8dw6sFDpp8Y4MtUh2jUpsNIbRWLwvppRbQw8J
FQb+BAyy5lJTcB6MKkzts6ONxbPVF9bO0BAFFg2SnLcX6vpa4dqmGWuqvFnQ8/TLjVmGUCtbZ8Dq
u3LTs6fDwdGAvTyPrQ3UAcrvrsoT95gIpCJvj7yKLl8mCW1OgkfBlnM0Lke2W17J2K2cM8Yt1l+L
xw/whSHQrCk17cvtsd74tszXY8lVeBWk10Oc4xzeOWcn0nD9dqDFz05v39mwFnaNOTgbT9NKSoPj
J6nwkoWC1g/Ex7X2ZrLUvR3S5T/zNPWflHp4LrU+2+tt3H0ZGy/+I7z0Xu9rKxgQLPExbaaBJIsn
XaaIjeDraqFBloP4JoDntbSvpP2cAetrFYryeXIUe5c2g3UHM/Qx9lrj8+1lvh4JjicRM/oK9Gm4
XS6XGagb/Gdi92D2kG5Q0kU5jLWjB0mm2xvndr2jhtSqALLC4sqm2PpC6d1uqUTpaYFui+K+7OJf
ilv/SfKp+KQV6rzxNKwnxmi8uC+8R2TMyL8uJ9b3TqiUiWEGtlSmaFovffBKDCKVpdGOt9dw/fQx
FLVVesgSdUYDanVUh2ZuBmfiYCRqO/v13NnyTCy7ogu1Qzwbv5vCdN6XDfAAMCbVclPWy+nNr25n
a05p45qtFcTo/x91uo17fEzLXWI3yaFbqLbdnuP6pZXj0VqTCp5cz4gWXi5nm2MxUFKbCiK3Ffse
4ZmdOgFW3Cu9re4M21aeBgVJfHUqvAVO4MD3evsXvHF8GF6jpUh8DMVyFSJXRW31njtaAS5uyrEc
Gv0wdJoeqF4tdiJyxMZ7JP++V7WIlxVmusiqyPN6pY6hhqXTD5PFeLGYPhZqi8JK2GAFdntab5xT
ii0A8kEhAINeawSYZa3bGTWeoJqqr2ozDg+I3s3/DInjbhXY31rB10OtVtBG47fussQOUsON7htg
mJ9M6Ag7evXhMeZz+fb+qZFnMDmuMHLJ1SdIdQlyXzNCWxHUrPKuKp4cXqq95F688xqTx5MiOsg0
8JGMtnoTU3UsQxfgROCGQ5b6oR25u4iekeMPdlluhLpvbRnvPCrjVKuIjOS/f/U0FVFrGrkaI7qE
G8Upyg3lsdcpFWSAYN89FO7XL07GXNAyh7kcap6N3kqb2Am0pPiT58b8pKaL8Ouwnt69gvQFZEzB
tyVTpdWk+mF028rpnYAOQvwBVr6BTcooRQ2RLbl9Lq7vS4aiCCVfXPBQ6wJj1sNKCyPDCQy9v7Nz
6c7sjh1AOBdQnIMKgBHby9fbY17vmUeLGrAN6ZRGdXV1f839YuqNu4RBFzU6SNASxc/aTANAolvK
ay+pzuXNQStTduppY9LWWSfX5jChfZVrSpDaQ+S3oAT+4Lc0PDT9+C1H8y1Qcts4Qlw29kUtJGWt
EScLudn9HMb63TBO3bmcMvOsp60RaEv2LKYFzKXIIyTtXWNHB7H5y8IecGfBbzzaOYpyimJHB9tK
7T9ZOtqPyFFlh9o0x0fFHJ2gnIrpPNStt7ca7KzH1Nnysbu+Lj1o9vSyCA7J79e9rCIcpqklHLoj
cLD3c9lEz46ZGRsVvnXVkVuZYUD0SEkfWi/rKrmhRbk1m1OELaNXnJw8b3ftkg+fEmWe/TEthqda
0Khw0DP7JMwk3RGPj/FusXVw9XCceprKOvb17z5dgA9A+VBqkA+ycfmZVnbREpb3SgAGdbrLY6QF
57S0qJP11v9rKG47qTJAw3z1nVZZ05pWNSuBxXP8BMEdaWtATnfRUL7Pb5o6lC1hHWAwaQSAO19X
ePOlazJEVpI7Z2jhKqWKHnhxq/pO3CqB4ULRM03kqd65lAwKlJ4WG5UbHvvVjQfnj4vDmNI7hM3a
U9Jb7clwk+FUmunWC79uubxMkCHQYubA4kyxuhTCbGwrKyyzu9kol+7gGUt0MNwqnZHVdVGc7dp0
wvtdzxIPK57G+2W3Q9KReBfL34BxyveZ7P234LIvSx5CbxGo8+UxchT4PbEdpndKV2HGM9nT46hP
3W5qi3KDDH8VC7DMr4daxY99PlizNbkpsmpu7zexVh7m2Ij3HIjfUUQf9fauroAI/zs1iB+0EeEE
cu9fTs2bC+r2AinEoa+sXalU1T7K4vqgT8sMdaCMHkYLGI1VOs5xVowekoOyAJFGMEJPtfKDh7rQ
lzkaapRvyIuqOo/eG1GzIg7XNUISHHdoPZe/MHTKWksN9GZ4gYoPaW99n3Qt+pEz5tEz82pLulH+
fRevBOMByuALprkrn4vL8TDViUZ8ADJMZobymJZL85SWPaospaP4KDYIxR/1WOwWAsfSn8w2vbcx
wtuIcq/eRYnCpDopg3upUbPaFwBZ8IBqN7vrVeCYSwRvEY2A4mjxjb83hZBDUdfX4I2Qca4dZ5qu
GtIK67+7Osv1p6jIHR8D3/QQa874OIXC3rn4LzzHdqzehxHeYreP4BsnXjK+eDv+h7Iv3a0bV7d8
lYv6r3M1D417DtCU9ui9PTtO8kdwEkckJZISKYmS3qafpV+sl1Kn+5Z3grgLhQpgeOCWOH3DGtbe
EAw23r7vCTKCqrddc5TeOG1T49Kj4q7ZtLOaHyJ0NN8Z7wIY92PJY34Bt0gCQAV+UoWb7FIurRib
4xhPAVZVbYFbWfqO2AxOaviXRvkCjkGVL83g52qCOg92wnuWiz9lbnjtQPfgskRReK1NvX3ustXZ
CPBxc0ymZHqYAG3bVnBqO4bN8AHfsc+BkzV5PBuWxz0cgf7ufYXhV8dHBHzh2ky+WGD90lVz2S7N
MRyaEoUik16buGVHACfeMwP8Ka5E4AH0HyIuNFPw38VQ7Qhq/jhl4uh0FIcKmBpPo4LnhJNC9g/S
b7k/sPo9meOf6kZA5AGfjj4y8DQ4NX4C53kuAMVeZo6TStLc5ZBzNOC4gxxFFeBUEmItAnxDd8ia
zRgEww4yOOkdKOLRczKG77ZlL48VRCGrgxTyPHjWeMhQ3k73lDlCQm1x2jshNIZJB5DGvkFbPcd6
a6FDsohrhvdwmNsx/IRGf7ejfens/95eQxF0rVCCOIaGGvSCLtZcqnmkrAI3bQiy6dqD7QCJEkWv
oPsxXU1J915h/HLmUUxCNgkIxwrdAkP3ImiAhTICLxl5xyyUURGCOVAEvkYQ5rvOrYCKAVSGZbz7
/UOuy+kvBzhihlVdErwRRGI4wy8lBCLo6w4lCNwn2nYOAvaE3jq9O0Kafghz1Y/RflIwB3EQer6z
py4e98fIyKBQr1vr8tBkupjjqUJhaAYxz6sj96iqLN3BmxCSpUnTP8lIQwQe19w7g14E+BgUEwl2
Nkp36xF6Wajg0AyhKLiIswFWqKhHr9xyq/9mY3IdBRsKTVjkoSuz7mLlRCYxfSYXcYYqybCnbh+Q
qp/oWRt3yWtvcQ6/n8SL++/HeKhRQBwa2TXCkotwWgDtY6toFucmTXgR493t9dTDe3zx3+vx/gCG
v10wWKDADqPNjHsBUcbbaRuoMQa2u/IMljtElw0ganeNbmJYdpkQzN8aOK6eNzsY6oEk1hpxgAOB
++CB23gGHtYAnxBC1ThABadq0/jDoKBvmICVHhSlmL3N79/M5f21vhrgRn3MR4Y+P8hRbz8uIOaL
A2a7OKN/EiQ50+DqesZhu9r2j8gIgls8affYhjo7Q/osIDCg9t6JG38xPUBG4tZAXwbRWXhxmknV
8p7TVJxVhVYfGuNlkhBhoSRbuot8L7lc981PE7Q6suA4Rzvv0vdv7vG4yYzRomqZr+poPsMYK/su
B6c7DvD9A2gNkWnLs+c+S0o3ryIUSCDWKwsB6eDt79//Rbzy5+tfz3A0FxFCXIrKchaGDvwoxJnW
ak4h0eRch0yjihCEV32mwuffD3eZDP0YDyLSwF6hO79WPN9Od289dMsdV54BiJKoTnAPgvlVnCdl
6J6Yg2ClBz7uc5ea8MkoHmxUE8hnicDpnYX3qwfHxQHrH+AdV0GNtx8Eno5e7TMrzzKVH2MjFdSu
lvjIfODubJK+s8J+ucz/OtzFiWMHOOVFsZBnhkbyVk6++sTbedmM2J65CumrGWYHvFYIpaRl00O+
q3pPEeDXT4zC2wpZWl0v3j6xjGogDe2Ig0G381VQZeUD2qP1xml7p0BXOxPvxKY/XyBQAUD7AGAp
oDmxat8OGBi7Np9SeZ4bCNMyt2PFtBYtRohf7d0E4vUx5NGK36+wn+9LDIryCLoyYIlg9LeD6pi3
A4ph8qxZ195oCqe1ksXDzs79LdTR2SYE2mUP//n31Hd+OTBQGCuqE098WZpqEKF4AHXJM2+aBXXo
2D9A2W4EGCNud1E31qTkvUMgZP4ePuGX7xmQ5ASqkGibXGZXuq7RCJkrdaZsWB6404qT7qnKEy3g
XhpW+o618Xva4r8aFEoeUCRAfLL6Ebx9z+XkcQi3dPIsmszbwktl+ObSDK1h27DPUxaVJ1gY23fu
0V8eHzg4kV+BoLI6ML0ddQKPEgquSp7bJZrqHPfnvDEdN/fGi77DvjW+To3z3IGuf/YWb/ngeaYv
IHTwXj/lgiiFSBDX1l8/yEVwBHhCWs8ziv6+hkg9nN2dh26IICnQWnYL0Hbd51XnLi8ibKItIEh0
l7BsxpQodShL1W7R9qUnTNx7JZdfzAuw02BiYN/hPr1kGLQxWqxDLOhZwO4lj4d0LpJIBxtPBwKK
i968hXpM+M5h+tPaR8SxKucDyLGKeF3u9NJpK1HDy+ZsRlrBegtQcuIOyu0J7ndx7WjPbseoyrZN
kqn732/4nx4YYwMItNZFkQ1DH+ntkkBYURkkl/TMkkQ8pK4CPQwy6YdG2o8MYIXrpW7eOc0vhlxB
CeC4ozIMWBCOtUsUUjuZOrBNJ29a+HaxnS5BfWsIwLYqUjnah0l/65b90Gwzv5/ju98/78UxjsHX
2u8qcIIUdCX1vn1evlCB+lEy3KhuUVdI7j4gpOFFNxmPQFpleicgvxwO4dAqPLKiQFbu2+WxNrRj
HKkw6u/x/04PM/1ko7ovOriX7YFmDG5//3QX8T9Q2agO4Sxb60QrMfviWDFQiJ941Yb3rWxVYaBA
dVd1PHv8/Sg/P9SbUS4hTgAOgKIUsPDeBAvfZOM0HhTa3ze9C0D+hJrzO5fS5YL586nAUEGiumrb
rk/9l15eFGohotiE910jm5ok0fjoIOvbzmlS7VXXZFcIlt5Lci6i2j9fJeSOUC4AOu8nbsxcR+g6
91N4zzwXHg8MHP+4B2o64Cx55/kuw5sfY6F7jVo+QFyg9V1sQq2SUGaBDe9deO/lky95LjhUI2KI
6iFsn6cND2NILQ1pDWh6Yne1ss7D7yf18nL480OAhb0237BDL0054UbAZLzEeMtjO+TSi7scHmLQ
vw/UXEBJudrGXPNtAy2RRwUp3dynrr7rwCXNf/9JfvHmfxhC4DTyUHq9tISqTboaE/DonsaV3ERD
x46+Aft9Ueo9YZhfrCw0aNY0Dykfyrvr9/+ysoCAb70Fqq/3w8yrg4RL+XdfVLyQFkz/MpyzPAZN
9m+fCaAyorC/5jCAMl2WwOKq6QBEs9G979lrCp49CTIHoJRmrIHSSqbuPfL1xf2yzizqivCiBNN9
JdpfnArwfgt47Q/xPVzogCvNeH/IpgGK26oPz0sJ3YhaKcAMJqgL/H4qL9Q00nVowJfX/YN0bbW/
efuCS9traKZ70X07g+vbxB2U40OouZeQY9/OpWsLVVdsEyWwPELXfNhaKsY8gbkvFKpZs/EX3wfJ
CDZQ6CZAoke27t5U+j1I+9t1gBWPSx9VSSADwepZ9b7efkyP15Tiloy/oSTuZlcohzb+Vclc3WVF
GQSAAY+y5+MHMagq+nuuAT8Gx7ArcRhRNwDfF1cStQHqr7Co/Da1CdvWsIM44p3SogaO/Z3seZ3p
/06e/xwKwFQoOsCpcAXSv33OkM9zkwZT+q1nYZYzF1B66zczjHCVdztwR+zR7vNaksKZjHA4qv6t
2xf10h+oWBAAcRPCWvVya0eNNw0ogPNXNQUq3dsgbsOvbeqX0H7oqGdL4kBlYXlvFa6r7K+PjcMM
8Sb23A8oFsB6bx/bZ52c+7DzXxcjHFDXMhrXG+hhxd0haXQ7GvT4I3d4CEBGTG8BDnX59WwENST0
SwDhocVRbvoSCfbh9/vj7U2KTwTOHhq3azU8/uFo9PaDaZtkY+Nw95UbdHRICNDNpjcpC4vIiO6j
yxCw/63TFUVuiACAWoosa0Vj/yQFkDoQERyTiH4H3RWCaPNkn+DxNxFPCPrt9093uat+DLWGCggs
1xv04rXTfsCG62b2HUp/LDjxDKusAPspbR49nye3sImEsR/2WhK9M+M/jbyGlSv1E6A7IKMuvYyA
yOyHcvE5DCnhTJIDFJse2i6JRT62IJFpKFwUsa979+++XGTN0AwE+AGuiiuJ/O18jiWcqURG4Yfq
JOjJO1Uf5W3VVKCCqmr3+7f79lTHRELzZ70hUYFBcxD569uxHBxkeMxOV4RHcblXUgAE0ChL5tZj
N3ZJwhsd8pEY6Ae+E8G/vaExNNC3uEnWlbsKh1z2//UyoiCGGhUs0MN0vq6yudwIJDE3fode4e8f
86exVuQ+DIMRlaxsx0sgl2HOACyILPGYQ8k/L/FUOrlcUSNiMZl5527+ebQYjSnskJUw7GN/vH2p
tcdRWl9qS9HMRfeGxHEtiOFNlhGLi+ud0X6aQqRCaA0ACofzCXSB9Xj4S/jhLmG1VH4TU+JWoWsx
GpRLCYwfyxANkiaqV5wvCAtZNKtzMIfpx9+/28vrYM2GEPCtfaiVUXvZkoHkuGiCMSgp6RXaMNdJ
IAK5Azp9TLZqymAxplXF543n6vQbTeE4QEaNQ+2d3Xp5CiLhBlECwC/0INEYulxOFC5jS5LZhJIh
Cdhu8Jv+qlegc8VdIuGMtLwnKvHT8YDlCyw2Ng/OQVTPL25ceJwkOhUjGAxTwMWnWbT3sBUOnpR0
/XxBwesoNZxtf/+yf5psDApULMoua3kN7d63k+2PQzWhpIVBpe3N/SjotKkCPmzCpikPKCAPd1Uc
2CJCHLT//dA/lu1fLsBVLgH1rTWcBg0UhfqLZT2WDHeQClxKQoT05sHtrJkKPYlZ5vg6fAxiOqn9
1Ez+p7gX7C4Q/iBf4sYbTwaqkJZEqp6fIlcyj0yJmNsT4zL8CKB+dPYSM93qgYJSzqrIOjsDjun0
GeegPfUuCMl534NQdptAqmL488D9z6/T/6he1e2fz2D+9V/4+quCizWraH/x5b9u2lf50OvX1/78
0v7X+qv/70ff/uK/zuyrVkZ97y9/6s0v4e//e/zipX9588VG9qyf74ZXqDygptz0PwbAJ11/8v/3
m//x+uOvPM7t6z//+KoG2a9/rWJK/vHvbx2+/fMPXB3/+de//u9vXb8I/Nb//F69SFg3/O//dfk7
ry+m/+cfSfgPNFgR0a4ekKvoNSbcvq7fid1/QFcMScDKyEISspY7pUJBEyOm/1jr2uh+rfj/BEej
UcP6DT/7B7Yn7nH0d4DtW7/1fz/Zmxn67xn7DzmIW8Vkb/75B0K+txseeQ+6zSvRANZnAJr8pG8+
tJULJXmn3HjS8hOsal5nWgUFSmugytI4byJ77NBTOiJUQXlwpJ/qkLvbdIxy1599VOO0Oqt4gpK/
gd/NFh7Gw0CGCvS9XJXrOT2kOrsdIig5bgAHSxixfWWb25pHZtx0NIw6F3+lQwFfEz7BhfdrZNAk
+xZFUMNYpgFl0DbzVfWM3pb4OPbJeO7D5EsyeGgHSuG6BGiCRpKUCityqHdtqiHODl0MrnrYl3Xh
OlV6R0O49HlETa5szxY94NIQqzSAaj3AtKcsZemyZ6HIB2Q3BZQph2ObouhtgEw9Ap0/5FFnp7x3
2G2yTG4RlfDkcFl3LXBwE6cLrmg5fJ7hLQAFytCHVMzE9BE6sCcTSdaQpfKSopkUElpfx7tYLjXx
gCKjJrjy6MB3Te12Zjt2vYxI5paDyp1MggE4lpH6YBYDCTK/MMZTOCVWq80xhCyZuwTi5MUA2XWQ
gtlokQGvWTXxjQAzh7jC+z4485kLYx+qTlyj6mWq61ZYaMKiUKY/aB2SCOKcZ4M/ORDUHGrvAGQ4
xp1dCrcrdJZwUDVUvJp5DKMckLTWbrUPXxMy0Z76hYihs55TE31wtE5NbqtqoVBKtks+QUQUbuCw
gFcD7HQ+zLNHH4Ys6K/QzfjQMQuBxngIxdZrXb4d3LC9ivDabl3eHoZuKQAlu1Vy6Dez1/lFg5uz
QKKw9UbzAl4qxMo84+4iXEnw9qjNljbQGwdCp+ek8TKyEpdvQEoYok3tK4tuKJbMeLR9RG+rtKIu
cVD8tIeWNvMTTFpBCZ9Ze22iZF/2HDABu9BtUlUh2loL+j4bquEmBGNR5MwDVKQI56k9l2Vz0H3d
G0JDZdu7RtCFHlsKAHoBxo3V26ixiS4ikAh0HjougZg1khno45AOALUo903CdsapDsNky8+ZP1Y5
o2bMR1DhYqhXTRtsa55Pobs8ACktNHEm60KDZnj0yiUB9G6sUIlLfIWsNWZA06SAYkLc5AasKDKU
EvdKG1/ZpRqKvoVOhQynjmg2f2aj+C5xy7eeOlYtPDcXjs5s9iWug2lbt0lPQPI+JR4rP0BypCRo
S7Rbt60s7iAJIxbsIwZvAA4H336nxskRrxBIhGC/gWs5CLy8nSCrVh/jSMotraV8CKGyxgisxIcz
lDGzhVAcPfVRjd10C7AhhzAzH9OZBFyOS84qNZAJ4VgxLdwcHd8V9+B9Jw/V6J5iv/UlKVtnPg56
BALO8isVSNMR1WWNgoFLDA1jFo+g11oFResZQKJmi8qV2aUwDQD3J3Fps5vgNvfidg4cPtGTMiJf
zATfoJBN0XHwh/rOBWMSsHSj23OlFPMRxc/y1h+6QZF2aqmz61HU+jJWHuSfEm0nQZpEJRFy2zkP
qzDdIpmvvi98dVfWc1/A2QIVNFvHd85c0YB0TvM9g+n5xyaDAsNuZHQkAx08SRot3IRQOc4bPTV6
r7tYbhzrxDdlXQMohFz7VDfUHhNnNDvX+MFOsEoX3EstaI0dk2iKzrB1WxqVuftap5p0Y/WEOKyp
Nuhb9paEU8N3fVtGEwl1F6wuWE2Gw67XE/Eh/4BXDEWKxtqXvmn9PDDgT+FVYmGhJqTUqMm8TGq8
clo9gBFXe1ISG1d6gYaNtxzVkIhrnoTtR54YCypiZnb1QHVhK6b34OQ+BqkZaDFFj0iH1+aDqRBl
l5N+Ahf9pmlBDXbGdA9DvlQSChot2IgfcaLqo2HJeMoim4fuWJt9NbdnGNhHbkcalJZWPy53gtaP
7qsyLUQHQWA9Qb6MmMgv+jgaTnRJ9JXj2Jsoo52Gv2mzOhqFPmO5AMA73reMxXe1I9pjYJj8BKoM
fVoG8FxI5/ufgqy7g8BQQyScv4jQ7RPWNXQbx+QOEKiK1F54B/L+DBtb2p3LLHrlc/3NT9B2yBPk
jAVcXNxrOAfGMYSS5YSjAbC7NvcFuEa57QIJ4jKK3qFIj0w2SaGrcDp3bisepfABXw9TsQkctztB
B3XGwkVJniylRvDOB395gRtBMULgWxlvKCBCzEmvJS5ZJszRqgxqpqybN7HnCyAGxrFotQ663IHp
wkhamMvAMWMJNyLjmpTGnpQfwBe4vYfQ2NJvrYEpYoz9VZbPnUQaDsA75DKJjLMtqFG7BgJ8eec7
EIhgrIYYEPOGz4s3ysceQl0H1vvyBlYVysk54MszAQ9PwxALqL8lj7V8LBPGMZF0wTmZQdxW3Tne
MhHI6NZBXlad4UeKi+tl7mFUBupgQPUOLqbzg8+ZJwjj4BgQ3x++jgm26jZEJ1XmKcg5H5YhZcdA
YifNEUdsMXpBd+x7do3mEa6SxZSWJKYBNT1zTxOroGlk6WlKEycjEQVPj/NIOiQG8upTjeqNB5lU
NMy3JivFbTwPQbgpG7c597WI+yvXM9NEzNSeMhApPiVVrf3TZPxrT9f81jRqx1cjS97Ir5K7BRvH
oMlLWnd17suuf1xY7U4ERaQTikUCIjEICutNMM0LiQWvdvBj4KjJB9ljMExTlKeVgEKs3wAijctR
AuDJTh0N7lnpA7iOZUK7Derc2S11MTlbBj21jJSNbb5UXl8PBA1j7hOwe3Wfw9qkbPO0LSnklDOB
56j9UMNlA33TdtdP8TAA5OKGfQ7DM1k9Vv2cvDZyvCu524PbH/TJfAhbxFIFZrD3yQIpVfUhbJO2
gl+3UXqbiTR5AXrFPbcDkhkSIgwtrymIFhrcTM4G0jZ9NsFrc/VFs35Wgs2vmbOgKwttiO2kY9Pt
RujUfudeAsksRzsfGDxmixlLae8Y198CsYaimtPLMdiaSMU3o49NmwY1bAh5dZqVSo+GA5DE1Pis
KdXb1vOhXoVzlA65l3VlkTEZkgkrraghdwW3T5jjOGHMB0yVap8nGJJW+Ry7k1egdXZrvPIkoeq5
bcGXuCqFP26dMnVoIdOhnnagTjtuUVHhAqguaJ/DkWCGHNoUVQ3p9LIc4P/DjpZT30Gnu9v3g2+3
yPg08Vjz2rAwJrwO/GtUxZNzOY8WsPe5gpOOA3okKG9y/ALUgd4ES2POruggfhCbgictv6OTiAw2
Anr9yFCvotrzd5hlhOmBCM9zAB2fbHAe9OSyqgC+xRwZeKobzvWTX8UwIF9q+nWh896thYQhszEf
EisnkIV4GnwBr8/uByCSvmNi233V8HgHi+07JBlTRphkMkXUXT73bTJtoD2ffe46qApv6WQYKDk2
tU84udPh2NMSgmKRthslbPpEcTM3ZHRbA4OAurJfRgemU0HZiM92sSMoJgGQRmMTwaKpDZxDpoLm
hQZ1nffurCnxjdd+XZT0YJsAfEUUIG7ZSN4da2cIFYGQJgTZlimam9MQJDgpAd+MlyKzvPm4TCO4
hEEyzsdx4ZCMk3ZYskPqtLCfKR0P6rLLwHr0xIb60YuXMQPzHmiJXQqVTplb+J4JAuPRuDqn/hJF
ZxqFQ7VRNejWe83RVxuzYLL5LLtQXoe66qaczziuCI2VIiWIhn2BnxuDB0CCcGgknpCvqMREHoLt
zAY+QYukW9C66v15Bxpmm/eig146WCNj7pSWF346xV/4KMbbBviacEstQjy7qbDF5EwqNDqWh2yE
D+tn3SQIqMNOH3AQWCFJ1rXDywI7RG8/QPCnPpmFKTII7uTu4MB1SUd1d9fALuRbnVCfERg3raJ1
ZRg99mHEEEkOSdRu2q7BvTtP81l0YWgecY2sruVupcuNo5oHTGuijrUc/WUziaWZNBmgWDFtSt2b
bx2F3ebW2vYms+0uCagA+Xc2H+PIU03uGJo+R/6Ig51ryFLimjD6pk1UfVVCP/eLgF0YqK3wO/o0
ho3sNxSmf9G2hhZIvxWG1rnQ+ha9X2zigGYvrEE+lCMCvgORELi+Oe77jalwohTjAPQHCWQ9QUsj
Kn0EmpkzRhsBSyIKwGXLnK2Lu4sSz8XU71xbQ5sTlyr8qPqao0kOFbM4B7EhTrad5dzCEiKL88qx
dbjtkSbGn6fRdOGmhnUpPITaPvxQQh9mJF0zm3qVjxczgS1cdCdQqOq2FLK9w4lR0Bvjsa9iQjVb
N6oQ4ruGcXyzVRn3nhDAaJ2bcFyjpKrey3GU16Wo1JdpTtKOeA5zn2N4bSKxGqnMTm5Yq9s6a6Nm
B3tAiSAuUAD7uMG4LYFX5+cIqVl2AODUw71v2tj9mGUNBdvWa51zw6p4P6qxvNauwyqQ4Jh6khWd
oQ5f9eNdU3r9F40qZN4uQfndyG7c1t4ckySjrsRqmRDHoiEU3DSuBaVo8jpV4d+khbAprfi1OwWd
vY9s2OSVFy0BAZDKHYsSWB00blgp+XmA7mSHkDRBDNlRA7p9OaRIh4LRm0MIqpVptYnKPiy3A1Ra
n+ENqu+zpRxiGKZYtg9GnAEfVVa65RHkQWsQyAPSWVDfhDrnkX9OnCW8h1Hlsanceue1CGpI3E3+
7Zi1oLLO5TyYHY0QFBB0++rpLDMUz+Gq0ruABkv2zJd+EsdsZE59MLBoRsxL56Wom6WqTlCbQdZj
9RSgEm0h6TwXi2b0IW1AwSmmDq7RN0HIZkU6z8b24IxuAnsJX7X9mS7Iym5NxTNeOBn3NQhLAf9a
ScgzbmsKAjvCXNxkxrb9pywsa4f0gxNfTTz1gXCoENXohjt3M20MLim0qnARzvfxKlY0pC4ryjBA
WxKo22uIvcUHlF7MrW7qVUwGCNTGieXHBEahJ0Qg6SFzquABijT0c1NN4QqMTT0SICvHVbq6XWLB
jV1FYHq3Wi35ky1qCEqextZzEeUItYl9aY6QrF5uWIh5oBO77ik61pkDT6oSx0ExyXKmqJrzsN/7
HsxyHpq2Cb9TUCPRU+9G+BNk3KlhwtIlFJWpcfSQZMlMFzKuYnmb9mzJ6rxRMYjCpE8mmX1xArQf
a5yrXf15tKI96Q777iZpnUjsLXOATyOuHPZhmW7cwJYFylYPvFUPkMh75ln0zRlK99k2Cfak1z1O
Cuaz8CG6lRH+lNvcWbfaixStm7Tk882AcO+hRaSNhlV0Lluxj9LUgYdP9aGvce2BH9uN4gtiVthH
dHeZae+1770Kj5/8wU3ymouNMtOLTx0GkEh/qMrlHo2DDLzM5qVbXdCAgHh2wGEjY6RudaoA0Baf
Ih0+MNe5sXCpPamqpKihBQhmqLoRk1mBp1c2wyLT3vISKfUJlDS3SBMWbUXbwv1g8npCRfS1i2v/
WwOLchx0GdoYunqZ/HoD2ufJyVrUZDIUTppkyqOhYlDvNx2qROB6QAAcHiLIoYlnQHkC+WcvWvbo
Qg0VhRcEnVjtrxbNAeKN/j3l6oM2SIgis5A5bgek4/DKrlht4LTdIs3Zu9xVEcNqamz0lMl26Tay
nQd8hCTWYfVULwGgD4s+4X6+LmeNOy6Ye5It0w1ERaGNFd+jinNWnjxYGcMiGIWOJsK55SGlQPun
KJd633auOVhnBJfA59vEna4cI68DhPBlzWOyxCO08BbYizf0ZGNHnGXLXQQG6sYdG4Ql8WqZEizb
WrMB3nUsO/h8wieZ2hvEWwY+0yOhkbQbMaTxxu37p2xObrWXKWD1qpNCIuXifEIHANY3T10ffUfz
KjjhYEuPdkSWiyoNxJnrbrn24ukaoZZPVJLsU+2hcIZuK4/L10qGEbTKlxd0qT950NXY2KY+KOaw
k1HV7TgpsGr967Gfw/ugQevBjQDBacHNOkqs5oOBqMoejgkjFP9QkkqGNCBIe9orHz5/B0AcPmbU
2bYtPiBuf4K49QhnJ5uXC1T3vS7ZTU1zrb1oOsSU3yuwWQrkkCUWX8dOyolMsAnWOYe8LFhh4xeY
fIbEh6kKbJDxNlWztAW07EviN1N/AHLrxnP4wyIa1I3Gdr7J6nH+YsL0AB3nDyB1fWZqOArQD3dB
Pd+gmNARiCDfewje3QWy3fPI2U7ACiJovWjP0bM6US+EB5KIoN9ilgHrbFxuoslv9zZpd0yJkeAa
wnLC6Z03vjAPGKaFJCC2x5pP7xPtvXQNgl9Q0Cyp2zYh0hHuPjYe3BC1f5a+HW5SlNDI0NaPOhb3
ES8/DSmEPzLc4Ig2UBdwy9cGVZg6c8+xQGBaMtbjvTJcQ0N2Z1Itj4qGEtFIA8czCG0OZmNXs27Q
TqKP1exOWxRAbnqafg7K7kp50We4P0CKGRzXNS4a8iarLEll8Mk4ACZVbLlOE3DXZ8+cqrjuP2d0
rMFfZ4euCY9u36UERmV9dgMHRIs0ksd+uWFdSJ29gT10tEdhH5VRGQE39jWQftd805lndwutsxMD
0uvBKOWSrqX+naZp8BgvfDmNsvKhRe0+w2Ck3tCoAQgVwj1FNTuc5tbMdm8hYfAMG2qXoCqWbBKm
k+0AcOq9KelyDNpSYHtOzhY97IiMyi2/DAL1DGM4Aklpcspb3DTj1D3w0hNbDW0EYOvoVWJtfaig
27lNOJekb9l9ydlR1eoxFcsd9PgfK4T5pBu65GqEQS081MC6RkDqh1AJ7OOzXJUCXWyrgjI2kggG
C4DpUYsrLnn06r7LUWaSRELT8apDkLJPBaxOXXqFjRuTOsOeBfroWbsLP9SGib3oqwWZC1+KsU3E
xmMQixX9OQlQnBA1uxm4+zR38d41bVuEqJ5dgSHevTro+O2rYVrQSRa2SHV4YtJEcBOfDjIbDjaZ
jkaI8qFqh/lUQSBaF0kdHKoYCWQZ1OYj1DXdfbfwa8DJ9pyK+hw0tt+gD1uf2NjHn6CV9jVMl4hA
tRz6Bmn/tEDp+hG9H7egXVtvbaqPE5+g9kLNo06EzKn2j/CtJC2DOUsaCPnss2Qi06C+VE71pTWy
sHB634po6oussd9rbBJVo6dGnEaJLQtx0i5IGpFNBihvICPFX639EVtpMNW2+T/Uncly3FiWpl8l
l90LhGEeloXBZ+fgFCmSGxgZojDPF+M79VP0i/UHKSpLZERIFosyqzbLsFQmQ4Q7cHHvOf/5h0hv
3XG0yF6Q2y8pjv0WOom8VbYG+8g+0fMvNDgc8BIBvk2BQ3/8ONmhZyjzfVQ0NNBRf2/qtfkED0Db
sPb48HYXlZ4zZGeIqa8LZkpfRmPZxpP1HCbl554bik0Rn7lp1O0013s9M/dTFp6HcHlT5SH2imYs
bJ9gW2JC1amP9kzACq/rHWZHoOQ6rnNZtWkmsk+Nqqwin3FaeOjZph40uX9MhSECu7EfrDB9ojv5
qi39dbamdDSquKIunL1BMwB0es3DkiL0yxjAht95Z5uChofA+HPbLi+6zgbUp41101jZhmSq86DZ
AjRB0dWXPCXjFBagNoWbyBakV1QNSWrgmEnpFr3V+XpLe5tMpmBjySrUNYWwrsdY8DRtugUs34wT
bFY7IAVgCwBjBVHsVI+5XZlnh6f8xZDD7kWRjEd56cbOwcBgtnmr87S7JlBekpgwGmHiM8xzrqi4
Sm2HPUiIb63OXDyoR26BF2Zh+zChqryN03RD8Ol4GKKyNtzFtpZ7zJfn1B0JGRc0xZKZ9N6U19iu
S1o+VNcDoELEPTaWIrRdvapEehmWZjKCXmn7dEMnNcaXQlKN3DME85nZGOxDy9bxNQOzP8v9mL6p
poh6F+FXMt0bWT7I7AhWubMbrTtk7TKSUaSMk5Gd+XZWfB3jp2IccDuSNwXQFvynTGhbQDP4rHlG
bGyUGB42xc9zUZwzDDELHJs4SFEhO7U6kzIh5xBQqo1aZvZmxCxNc1E+1leSbZyLsJR+T1hrNwp0
VejMnd+q87BxxhCkmTRgPLsPzITDjRJJX9hurspFC3JLGH5nR2is42byhyr2yjBMdQAEJwvSQahf
DHWMfV4d3Z+qpnrEQ4dDoB+vmzBFn11FWBgu6Gdrraipv1lhuOGqKBcMZiStIQEvfY1NeZHSE1J2
WKg0m1o1UlNo0SZLw9zK3HpYINS4ZadlAy+3KnuGlS2bHlQ02tT6ED7WS5a9kuWmD9AfjUlhBFKZ
QW/mnq2H3xkv/4i28LdkhHcEhp+SG/4H0hbU1ery74kLe6r+7l8P//f/tNFb+db9638Fwb/u7//3
j8SHb7/hO41BMvXfDOx6cFHV1+AZeKP/yWOQTOM3ULmVsgttHj/qVQj6B5FBgcgApRdXB2xuYalp
8J7+oDIo1m+rzwOsNWTLRERDSP4HVIaVNvNftBoyLNBaw62Gs4vnN5/mIwUPW54xIvDEp+bbqMm8
ne0w+OH2/MGe+JEt8Z6Q9udLrKyiHyhieEbAxhu5xBTrZ7WetgkIoDk4dz+/zHtGxn9eBt04Tmmr
E/IHRpSQBuZyVHw+qDxZjsWpotvPDOdBqvpf8KA+2Mx8vxZDQhLYoXthycDT+fErOQZWWvIyh749
DMdYEceKIVvGKd6E87bBsCfRhiN77VaPswMxwVd0Ars50nbr3XXGeStL5i++/ntu1h8fibwBomUM
iIsfXZQU0udz2r4Q2zvpQtTeDuFjkCn9MVofbGvfR/n0i+jEX11yXVs/PFhdjYDuZfr3Qo4+lzOX
FYk3IWcte2B+mKvG5PzCT+ivlit0w39/y3Wt/XBJYWdo5xu+ZZ2TFI+3Sqz/yhnqg4rk+51cCT68
GJjDmx8XUmrNQ2VHgocbVjeLXBJspu8krgVLiTaCIsDsj51IPUdUNzIe/T9fxx+cPr5fH+k+XHoZ
nTS84/ffsdWNXkXRGfrm8Awycr0wi5y7fJcBLtphcpgj4FrDuZDutyO56j7uxC9Mg75J5j7uCpZu
QqfERmf16nv/Ech2sSNtKPDJK9DMLOmT2han2gKDk+17kAG/AgzhcA+0SDsgmuhcW00Odpz7vRIG
iLXRrPN8ePFYCifm88eMuekgZ5jDQYLoq1+Ixtb37c+fdyVloYHgtfzw7jf4ZZp6XPHIZvOMnRbl
ahToau9po3Mndd0RuvO5lLvXnz+qv9rZsGKBDYkwBaeMD5oLwih44bCEJCdvfHXa4qauEOqb8eXn
l/nmOfrx62FNQNugovCBgfn+cWiRrYDmp6GfyZ+qrL4pCQJ3CwqTWlQbrGAO6aAfmijayJl0WreY
tIoDZ5ZO6uycxjK/rctlu9B3kHntT1Z0a2YAJMJwhdTHrjazH83T1k4JW6nyHUan13W0+OYy+yNr
D8T4ICtDwMVnxlw//27qN0OPP325VbSChfw3e/P3Xw6vKTuThOX4peJ8iq3iRp2GY2Q4Z7MLGaWb
PhG+masCny+J2E9mDcyYvdC7BE6RHjAWdqUqeZomGkY9DMhS9cbpumH54RPh1dR2emh4gwRpNUzp
3NtiV1rDJgdjiEdzB3fnMresy7Zyl0yC3NF7ncI4yMp3kzoEYE0+1IptWRiuYQ/BeidlmNuhys5K
7aZ04ysEjWBqsGfnjkb8/7EzXhlNcx0Wz401MZXt9ulUnGZVoliLL/MINGI4oBEVk5xsSL0sKmgE
hiDsDM9p0qcJgH29oF5UN7zlp56cMqvTr6Iph4GRPzWzOBaW/WXUpE3XTdsmMb05Tg/LpB6kEHbP
sqB5U3ekbzL+bF9UPTlAdr0ZEjgiZLtf41JytqN5O5jx1hiLY9WR6BSFd3htv0i1pnl1O10BsByJ
en4olORiZeKa7tVgZpd9GphGY9+V36SOvnP0KJCiOOgjcQ3uuu+z5IsNoYLDaFuhi8rrIUgs9XOS
8kRN+yFdzwVDZ6TuBMJCn5wGxtbQzpBsXMxegnUjqcyvMfd23XfXe13P9UYrA715Rh5Dn4a2sNaM
LzCcdmUDoZtjb2eZ9UVJ0b2HuV8s1p00jsecmVJbYpzD76qGZRstHdBWfLDiMOhEfppgZhajqJBj
ztte0j9B3Q2GKD50jMKyEDaLtNyHmnEG295P0rLXEjiUUc8IOz8Rnb0tVeeUljikS87tuuswCtpG
inbGxWGr4pPZpMYuyiLiMePLWJK9qtVO6UF1ep0LaZPaw/oPnJGSY7Pr92DOd0Tp3uOJT0sIj2iQ
WSCjUpzSRt7WeDySlxcUSrfvcDGTQ93LIZhKYtyUWQpbLAK7Go4aw0uaG78OxR77PbcdF78T3FjL
3CdRfwl1EnSa9pqAyYCsZV+bcwJ5i1UwSG/FIrQwScUv5PeuLDK3gtOfqO2+xzpmfdRxzv82Kaxs
6QEdzB6X/kBpsp0cDV7eRFugzY0eTZshtmwXo86gHPq9GKMLxfEhY0bDoOjbGhAmJ5kefZ2zZdsA
gkFZ8aFX35lxDJ2c04WD1VQ/2QTPVkp6MBTGrtzWdn00jOyUNnnqLELCCIwqWCdDAe6vhPeFOv1i
h/qrTR6KvY1sbrVs/3gcL5DHcluojg8R8dqykfWX07Y31F8c+9+cwj/ug6uhK7RmvO9JC3+/D6bE
XtbYaDn+6GRfY97i1mQqn1c3OJH6naIfkrnY9aWZAOz3QSOVN1kZPa5nqmyEn+OBldThcW7a4rM1
5adQNuCKzP7Pt+tvQv4/f8o18QOVg2l8VL4LLY1LsADHZ1RkMLKk156d5ffR0Hepqh0m/ltylINi
9q+Lpp51Y8IkFX5JVP0qOOIv6yRMDtRvhRJGrR+KFDCHMQddd/wZDCIR9ie9XF77bN4K+CamJQKI
NMdybF4SC56vxWbxDxXW30u1Hz8CjPcfy1EYDlLRoY4h9WO6sgBZ3LiqX9LO+vTz2/5XiwOt4+ri
iLEha+RDBTDkTUIKu+b4wCVPtayfTUsKaOt2BFp/e0fKIQwsa/Z7tqFGix/n9lp3pI3GLuSETHgg
i7SOc6ra5FD0vLZx/wtB1V+Vzas+A10mrCr+8OFemNEMB4JBi4/AFBYQls4tG48kBWmGLCgfNgqM
BZzg7hlqxi5yePfn9+gv+j+orviRcHrIhvZRCC0xZweckR2/UJ6nLg7sUP09oQ7Ky1+1f3/R91jI
fZAlKEjr0f28f+pSrcOQgK7hq+m+6LWALG0/hSsJ+rTVap0d+fnnX01d2/2PBS6XRLiFUo1v+NEV
LTcB9ETCJcF5goyDozfgrLXgtxS6raLGrtVIwfrDtesk42jTw8WHBJPt1hUx05TpjYEB7RjM+rAp
FnUHaWdnmvlpcYxDt7R7CKqPC7STupK3fYHEANOpFIe7ib9TTENgUQW1EWQcszgVifRQF9LdxOgr
bbprZU69wWZCkXH4xRgStwMsZOMAHg9mLgV6m94WUDYs3OoaM32e6armyXogC/XU8qHXvy+mYTOn
cSBqbSc4bfDScDW7D0adM24CdaYa67le2fVHo4kDCG57Bh/nKU09pRfXOgq+gSpwXvSDIi9bmzZ7
fUt6h59Da5HZMZ1c363F0jj2Xp9Fj5Eu+VJFxwJxPYqzr4Od7TR6Zb2fLo2z3PQruzRLh41ZUyIm
3V6hDl4rLYvDVgwDp1u+C2MpiGXpYmfR1lCiLafdQZ+n33VVHJdoulr377nVD6H6nDThZanzgIr3
2DkZZ3QNyZFSJBzsk4Z+P5/OZlw+K32EAVSCOiF8kDtKcNM+AUN4M/KRtRoNcZnsalaBk9xGVJ8N
Va9VIRQRzmkGy8/b+DBqAstvhjmiuZaL6OLM0wp2b9e/lyBTX09UeTJ2w6SdJYd/8GMYm4SkcR3H
0v5Y2J/aYabTMzwdDpGQoZly4KsZdIowu82q3EfzeEH2FrSC+inP/VGet2sho6fOg60XqmuG2rmT
Jt+JrPuQfgSI9doq56shGY56xoGf8kxZa9EK7GfFyWDkahTXi5VeUuwFy+4ZDbDHMOBmxYzskLLK
GCGMaIcRq3/yew4ap5DQF2ZH2S0ceS+qyGalOa2M7LakYU2d1iZtmdvGX46HlCK5ju9WLGRdI+Y0
b6Fc+8PI9sQaXI9Ygv32s5WdZrJqdblgvY6BowsM62dfhKxPm1lqu5AShJSHZ9NKPS4XGJjF0p1V
cYMk2s4k32FPtFNaKrnxE6/0/c93hD8ffmt2MHginqCrivajgYmjyGnPd3e4tRgP0Q+oen9cqCrX
ZVCm+i7JojvLWraJPkNUpAzUnF+0pX/acPkIgJYmqCEq0z8p8iq5kVumH0hnIMVjLsAcV3dDI9/N
hfB+/nXpdD9ugCsYs0r+ZVK/MM770GorJbGtJYIkXzfwrV6cmTkqk5ikiy+WvPjaQhnf6dmtZMRB
wz6cNspDE0/wJGOMGxo0OppKqKh0GmKo+sDoiEFeTR3azIT5nA4RP2JvwJk5dmec6VzJlE5plkBd
zJld2GuZs95cmrS6jrZ9YuyUmaYASp+tjtvRROcE2LWYVGHTMm3Net6Oox66VUHKa9gfHcrfytLO
jOYOhgZ+ZCUX+o9Lx6tTtOOVY7KiZtwDYrQFi91Q/M/6ucqj0kdO5q7xpF4fR59Te4HIZS5XpTJf
IcKkAyXF1tXweXGnkl1wKU56a55HET+iUbmVIKOJFj6iPYVBizTMrdkv+8Jij2WtljSOanhplfBO
zky3HKWAffjbtxczHXUp3UkctnDr40uvRlAm5Xyn6+JVauM3TC01dzVTM8v6xjb7PQ7EVxJQRBdJ
lyyFfCMN4R3MIA+qOByARjoVWfRZaHSEdI7lUNZB2AwYsuGemxTbMcGO3S5vGGqhs+K4imnW1JIe
uBo2UTNMXhdFl0bIG3ZkhiBBJeyTpDp3GdcEMrtVQrGRl/zUyNqBVIizTT+dS06wvhdYRAVaqe8m
BT8s1sJMs6+RhIgcftcbw0bUyI/SEWJJdFm3Wau27pWxdC2G/EPbohqoJeR9/HIn3SUTJj455poW
pCejyXfE5Z6KBWFGxw965qWNLe5UaDUcwdiNa84XiymY3xMdomB57Yq40XY6Rqg4mGReZH/tc6uG
DMjD1cP4kMO4yrrpSoO7ZiDA7+TyJcvsu6Ttr7Q8vzXZWyxRndbGm/HTHhX211oWr3FLGJeEQYRL
MNB8qOf8VgjrwVDjS6faFyyi+sDpCzYsu7iJuvB+bbHjFGLNZCWe1PYbSLdMXCNPgkhQIz00c05K
rNT7ccTOhN66kmAFWXtINMzb+mczoY2n3kY5lpB/CrlIXkKIEtoByP8AhetT11GdNMt0lVmTsXJp
yJJutJyzPX0iKineQFHyUU0jteKkb+HD/3zv+IudgzEzNTOWNauXywesXgBvFXMnW77twIqeuZkc
vOb6CurlKQOd+KeXgym8KuLR3ytgyB8ut/pdTJooaZDy/rjWJwRgBrAnX9aVXkMe/vnl/uIgwMUA
Gx7EsATTIDN4X4zOaGhNk+wNv2LTz2mwW+Q9UKjkLZiNlyjZszzHd6MNBSEudknHgNdJb799iP+G
WeCnquA/H7XL78aFfztU/B84KmSt/f2g8D/a4q1MXn4cDPLvfx8L6uZvnN4M3EjzWx2NVh/D7+pm
XftN1+lhaN6Aw8Cl6aP+GArqym+rq5SK/hFjEKye6Hj/GAoifMYzbe1GwEV0zEicfzIUdL75kf1X
mw+iiuEz3rS4ZxIBjLHQOof5Yc6COkTM+H+kARSpZBN1deyz6lnAS2x5um5GKN009j5a63vYnvZW
LcxnhBF+mmTnWMpMNpSHAkYO6rLP2mweujg6WutAjlRWAfZa1c1uHBNG6NqkbyZOyjYqi4cMSvoR
ASRMHrSDhRN6WtuaPptL/qwVjriSo25j5cttaNahr5Zs5FOmoK+KXjDcUgMDGFfCoWflAKaQ/KbX
CK9FV5cidMGNGrkw4O8ae9glKQm0S989kLYeeXqNoBXMWL2JW6Vz82W5CGFsoyFKz4le2hczLfrb
MV1ST25EHsA0V0ggbQQnZRt0oVRd99VdFxKthXJbQ656qzKNdMsm7SFPc6JOoTO6sJP2kNmrTRpi
SFm2pnPfyfV1FNYGip7squ41AZkuqjekIuev3UA4OnKC/WD1SD6LvvOUMoR0LyX7MZ2fGox5OFrJ
plmK6TSoCgJbBba1kuGzmIxiC1EndXsYOsc2c0hzsu87IJDRKoSbdek9ZlntroDVfat2vQmcAEN/
QEWhMsrrwqdqmAe3nRJoxghMmSJbvizmvVisz7XUvZGqNKCVcFS8PYiOb2qYSFD14JEDKSM1LGBy
K/HyHK6qpSKHnrESxd3S6O/UpKQXLLuocqeqvWcYVrqGBOPWtoT8KJnYMCidfO/Y17IdX81i8E3o
VWXtXFrTPDgKYhnAsZMputrTIZW7UUR2ZwouLGYEUPqYNC5USfEw5LZz1XF6UhbUz4Uixle9Urtd
KeX3Q2tdJBi3i2eky02RIpmo8E1xCxBIVOjp5MJrOakdGBpzGe4jTFuxhNYJcxGUfepQBVEp3Shh
+lY6+TabsSOtC/OgVdBd7VQsSJKyq1BGEYfQB/lN/5rKD1WbPrR2hogQ/fFrjI+GGyaZcKcWVSAB
xeG1GpH4XciULNj1djtrioeHgYSuA84Hc4AMNd20WXaB3SNRZeTRjVYWsZ9iiOQ1csZJbY7hW5Kz
YpJwumfIqQVJ2mpXmpZPHucWlC1o5r5dggFEIw1KrYfzBRIC3Fe5mDYRJBvFI9qMNsdO0qPTTM3v
GTYDZyxzAn1J0LAysxjCvdXMzjnvzISXNL9fMEfx2L68HElwbEXiFhOC+rGc7MnLdTm/twaUHnGl
sDgValBsvFgoWMOUWlT4BmGYQ2s3eGJT8s5WU9wa6vzqkCh8tvWqOAwTVDdZSZPVrripPSMXOcpU
c4E4DdEm9+XSas6J0cxuEardfZ/oUB8jFbjfMsrPeCE6N7kINYXrtRhZIqzE6yOfXioL1l5ea2nl
tamRnxHlLreyrKZ+ogj4UDq6pntFCpXrrGyswS/mUBVM33oVjY0xZ5ehG7L7jLsOrdEqLxZC0NqF
y9TobuY0qKgSNLteHA9W48o1CfHDohqB0yXmix6r8LPDTsrOjZ6iVHWWZtPXzDOZC5W8TX20AC6W
baHyerbaS4IC/3Nr1blGv6pXQUfa5YqeFN6MjmanShlLX7enYt+ZE011WclOoACH4fvGN4LzpTBV
kKWTmc+IRrSQ+5+kiXFO7Wa8AWJZfu80uOZJPvX7xUjEa9pUiZuVIhw3c186e3RDbDNSk73qvaV4
wmphSk/rHNFc9VDISczw3GpFvFkMhCSupJrDA1aMEYYOcLa9CPDAt/TFcrVi0bEwqBQ+5sjEStNa
5dj2FKDwRAlcpH271ZbJvEw0msdwVJQ3wppox5Z4ZJkbMVMfLdJfcjXU95bRyaln8p7AdzcHmy3d
+V3TsnyLWKa5aqux3yahY7ownol1RKu9Z9SSBe1c52fVkOxHAII8kEox4mBcRpGL0U1UoqsvKk/N
i/ClwVJPdRGoDc/paNrXqhqJXZMp3W2UIzOMjSHfhuxzpFLKuudkqzyPAJZ7md8e9IvS702D1K6l
zsJNxuG6bY01SXOalQFIn2nsm2IUPcKPUH42Qofv2cQWbBZoejBEnc7LBtWGNIgh/FS3nmXr9Ig4
H56EPXVnFFB97XKo9zhaiVLfz/CdPadaWvzDUNMYsYCBqZoVZGgQnUlPCmjE+I77vRSpCNKX7lRl
8YJ7Xdr7ajGwLu04WW4zK6VtK1D7pcDtmyIe0TzleDLAZC83U5/qfldLSjBmivKIzrd4naUk/RTR
uhy0XlWPTDv4/TqB0i5ObfWmN416H4NwsQVAi9w1slFvoOLmN1LUY3mxDOv0dLw3sOdAlQPOWVvg
F7OpF7cURpYv0nHcTpYu/Kpg02PAiPVeP+dumOEVEmMbtsNwqffbwpZ2drwG0WSV9jwjNPQw2UDZ
pAl7o0kIsJmBfsVOCC+QcDF30lQM94ZkytCeu82KeyqVeAolTu56dmK/yDfhUE77fiQZymIUrzhB
ptd1QHxH5VtjvNUczln82mKPSDZXF51KO6f4sNcrj2k1lFACh9yiUbE+abGPNCMDUMp8RKQ4uZU5
hGc+qmcb/WO36iX0qffxcp52dq3mb0O3ZBeoWumDmNCV9F3SPYamxe2RyutiNjFUSBk+kqMtY7Os
E8k+Dc5lhgwLEd4xgsocHQ9zGggYcCQPFA4XHelONlJkJYYGGFYGiiUN/pRa14Ueb4rW9hZePj8b
E1QQsbnJTeliFm3oTo1+iSX9aZYl8UhM81MhTcrJYEyxS6iu6n6nhapvG91GZ2C6z4lcrIly88p5
zDcCIR4wRr1HvPRVYvQYx5zCTQnHkWwADV+AELeHrvRMPd3pYijw5hiRLejQjc3GSAK7aD7hgFnv
LIkRoJGFQYYLFEojDAbm5s3mPRVjc5mKu94ad7ZuPiFEDmJNu0JEggELQxFrmeEfG9ve+TJV86Vt
MWVvSExysYhXfKZqnN5Ym9r1VU+l1SdYBozycNNxfIIH55uo7FwO1K1oULpo2hSYvWr5iW5bxyQv
NpmMdk3tGHYsi4Ikfv4qd5UIBjNHqTzok0+cNsYRUpr4EASfILZs7cEMSkrngzHAZ06Kr02k8sPx
jlgbRLyWWjdXGPZtamP6ih/DfS8bi4+CfqEgql3YH98Y2yfTgLaTDHXtlUPX43NvtmjrwH2NhD68
M3rpURZKstURurCGou1CYg1tsQ+mprl6lC1wnRbjYifWse76EeljeFupkJJdocky6LYxu72OWD1R
quvIsMsDWy8GBjVYWDLrx6YVwitiNnBeA8kafXW2lYohcf5pkSoETiFBWLMqBhY8PDERR6fcwv+G
UOitIydfxZQZfqQO5l6UqQTFtrI9pNJotydl5Kgwl8+RQy490Gh/xgAH26SF5kMz7aMjpfZOADYf
jaHAT4MhdfWZ8BiBNXcx7o3Wzg989AURSq/tK1CdbQtBwGPthvdyiEfQkDvWdY9bgZfaWXWAGxz7
jjpJLtmAkls3muQZdaWTxgre2FTxtSVXMOlzod4o6FnPDJCHt7bvm0tYGvGjznG2UYW8HPMCfjwu
ATa8REnW8GaY5k/4djRk0w2wMmoH5TFWTotXm9bgTVqoUz2j19NHGNXdnOme3lKBwk0BYTIBzt9G
VPGrCwLyzGa5aZYmk31NLZWrykHKadV1eiDqVMHdJQy9umEEJEZZ/YzFRXZCO5HeAP5UvlIKcVWD
VAUCF0+3JvL51qpSC8ZNLj2yBdjPfZYZR3j6kedYoMy24PaMqtZ785y9hBp1r1msgiZGULuoGTN0
Ul+KCIa3GQIe1cqDXZfbNE4CS93OS/K5wp3OXr6GyO81W/2qysnoirpBWKii7OjX8IJwh/PlOVTZ
ejM03mkVbm301ZlkfxLF8EaJTQyREiuupY9PrR4mmzYV13F2MyvLTjGpn4YKYLWJ19d0zlK/DdNh
2xJ+4YX2Yu85X1cZEQHrw5gN12ZfUPMvg6eKhipxEBojiSUPzDYad0Y9RY9k3QuGDiQ3ki6HDfBk
3LQJHk+Ej85srzEVeFxJn4YwT0OXuKzoi4x9R9B3AlmqOVSEMZhZTdtSWIEhd/YNB1iBnqUXfgwv
ysdm2GLXAjDYle2Mx+g0qZuYLfFNLD1nMfA9uXktZJ5Fm1BXhLo6fk4HM3wJayVS3FKr9MNiVIje
KD8xQZhg6YFFRVeaAfpLeAyfU0FzjmCjim+TwXGCcolRAWdiSWC550xrDFnb5bnKAAe7BqSdsrm4
aR/jDqB3ToGTw1w/aNKQvqBQLRduMTYl6RSbfkN7HCTQ0VeXGM12U61dDXoUrdhU+M/sQno6ZI/D
sE9wzT+1aZLs9Dok+zKrUvFWjgPx8yitds1UIu/OnW5TF6SH1bYi3khjio5jXYQ3Gi5k7mz3/YmB
eNweBqPItybbxF7pUm2XzXWzb0bzEfHbFrHt5OKrijbOGHOwVam1A7Db8XGozOoizGph9ETCMs1L
15GZp/QoD7theVnQr2CwmlnaVZziDGZoTH4M5MqfOzaGjdR2NTXIEG7CcMU7iVVkoGaKHqsMasW8
TuxTRXlFVz6udVqcf8ZXjflpXStPEipdCEsRLA6iSObOa7G8ofECJb7Hkq2GEpP3B5KI5C9W2BeK
KwtEgyon8rFYjI4IkTYiAl0OK2RZuHsHLcKpQzHlZ3O26jf0Ym963abusgqOM37oablVnpPGHA74
86bw2VRzpgNE/5sY1bzBVU36RO5k+hWCluXJVrRsybg2nhAPsfdLIr8tiQ08qnKXwPGS+/tU1QfT
7Q0TWWqcDrzVRWfQxWZyt3WaYUxQhPbmU6FgCe3aY5nemgiQGtdxUEgnFLEuzhRgStmYH7LQGI84
sRs7PDzH51qGWwOCMGNAwY0Sz7Fav2Vyr940owaZWneas+PMWTAhv3pKFy1fOHcgtw1GPJ6hhs6+
M88varQ8DUZ4EyWoYMFmjiIn8xhJznfGwX8D7Pn/nQQC0PHvgU33pYzyly9vXfwjtrmSiL+Dm46K
QoE0LVmFP63CyQCn/A5u2vZvMiaMOgIGPJxViPr/BjdVEFEELxSiCiF3KhD6v8FNFcNHWPaA3Aa4
KDzYf4Jtvp9aQmp2yHbgyvCsgDVxaXqPbBaRikRbcpLdklb6BnQnRWxH7pi5lPk20jCT+OHW/IX6
4f34wdJhtq7pfQZAKkkhDGvfX6/UFDaVsox2cwgQoitd+Ekf4mI/L0N6nu1Y5ixGifvzi65csR/g
228XBVhWFKBiMOSPXBy1s8d+qPRoJxpDOjGTijnnGdZJ/PEX3+89M+Xb9wMoXmNXdBl7+Y/Bm+XQ
zkttqoiA8TY5OQuMCjxHGATLWbZBo4ywUFjd9tufYlsefzUIX+cbP3xVm+7RNrBhJ/8cRhqzkPf3
V2oF2jvRdztpybEw05VeVdxxphwM2CXpUqpmJRNkcKehfRa2KkK8CK35NFVZJn4xjVE/PG2bWFCZ
pA7WN0JZhfTs95+GPaaCDxBCFlE7fXHrNnIqFyut7tAQb8CB1MYp/gyo/JK+/mJiP7rtRnMJunzW
gRhDO75oCwAAKGWbuChjIxptckoeItHX+xYtKuGataVQIQqFkny0eb4Vy/lUlI20L2J7BG8EkKBT
rcIzljfyL7hIH5439xuFCVlxMsE3yp8nA0amQ0Ez7HaXCSrvMS+0jagW6UZlrDlTEmNgR4GoX6WJ
3bxi/9Ftf760vxn8f3jgsLwUnaVH/CQbyftbnI1s7T2Yzi7s17cqm9T7nrjA5wyJqB/PyTJySMb6
sVYbpJJNv8XCAXpMNKkAlYPolDvL7GG7K/34yDrJo19QJD9sMOuCXJOOkW4h21IxH3n/+ZLKwICX
pbhr7BijHlTUfmdM5s7OhykQK2T88xvyLa77xxuyrjlizBUuur6HH9/AWggFH1uEzwaYsOIuZdNp
vhD1dJ+3ZuZVVj09VNDKV0Gi4lzJOULjhn7k1PY6poIh5GYc0rrXQTGkG4xV8rvc6GUivGZzVfav
FkNK/QSVCMS369MvmpILHCaE+tIvkhOttINRxrNu0B50sHbq6nL5f8ydyY7cSJelX6VQexY4D4ve
OH328JgHhTaEQqGgcTajcX76/jyzUUhFChKqgQZ6I/w/hJS7czC7du853wH9UCGPIliwfPj9z71M
nv71a8mw8C3fwXwVXsR5/5hMGcOYcKwT5X7pF2yfvVvEevb+FCL9+SZyTS2Te4eMEa75v1KIQo98
pYnvtedIln4x6Ishp9aHoV28H+GFLPf7H/Vpvb4sG5dUUByA7BbWvyxHwaSVWFo+zqma9FwAMeOL
TRxxp+EPT+cvFig2hssOyyMDNf3yTf5x+SqSeVJH4yaC5JSeYYtMT7lvlg+LofSxR7f0UFkiu//9
z/u8Zlx+HgJd3+Wt4I2wP83EcUVGZtnVuMfpBr3Rvws5nxaKpREgkuUAOfKd5xmGx2vRXRoNLWTl
+Pdf4VdXmJEpdQmJCpfsiJ9/tzFejszm5QTWBAalr4nsQvd1Nsc2DZPz7z/sF08PdzLklv7NZv/0
YQMi6a4r0nYvjaB8cLORFz8bg11DtbESZdd9//3nfYp8DS7Pj0OZZdnsPTy2nwMAG4DriEOrZm8q
tSyxyzAIWBdqNIi55KHDuDSK5dYKGK0II09IRGzCDENKS5NkEFmYHxrmI+c6yfRb77f9W2VLDO1i
TIDAZkihEreTr7//0r+8I+R1k2rCw8/B9uc7wsC48G0abHsGsB4neyqTJCjrU5S66vH3H/Wrh54z
96V0BCWOHfznj6rDTGnFT6IcapOzZWvr3OtphIyrwiNApvoknMH/g6D/F7/P4XbYAfo800ez+/OH
LqOrCrumLzIhO9oGTp2c51H7+9pLjD+4In/xfsFHRxvOh+EXdD+tiY2YybDClAOAeRT1tvLz/Irc
rXAzuErf9Z01H9DCdwztkfJcjWGV/uGB/9Vv5dMR10QoFMLP5tPeXILRCLp6X7lY/SuSviHqyOgG
IkP0PzKd/v2oM8a4ZNJBdP9XaUuB7l8Wy2rvsmcdpxqIgPbhe61Cc3GeU6jQ+TpkmnE01B9v6S+u
M6ILJI/YQCh1L1bufy6eKgQw5o2+3GfKHHYObad7oWbgr1NQJud8mVm7stGeEAu2hACsUO/936zf
IOfRgCPMuISn/vwVFh2C4Ao9uXeF6e9T2ruHsUvMTZPpuyo1gLeUdvmnEuMXt5cV07OpMAi6+Jcd
FAW8YyrN4pnmbnSdGEgN6Ecrxs5wbPPt71/Wy0X8tMETI0m0E/W8H3BK+/kXSk5IYTGGDIYonq+z
qn0a9B+Lpl98CIkSPKsBkhk7/Mtv8c9tkGEqTAvBipBOaCQg70XwklMaLL//Mb+4cjZWXpZml6AO
zCo//5hSL4MhjVHuJ1+5z0XGYGklpTnFQ+HUcv37D7vc+09XDucARyG0bhyjP1fGzDiLYcI4hm8q
tHeViDJ7HZkcMZClVidhKOMWPj6oOEjYyJb+uwFw+/eH/NPj/6vrSfxLRAYnuiRWgJ9/p5GzQ3VT
3e7LwjfW7eC+GTm73u8/5BfLOFbbiIffii4mk09PRgSyOZjMAEm24fEYLhQN6Ov1Me1G8O2FovWU
RemfipfLv/rpqvKug63ml7FVfa7nF1dMYi6Tag8J132mjWrchvSzHkOnyfcYJP70hn8yX/+9wnGw
Il+W3QPR4qefmXq+VZWL3+xzx6n8/TQPiVrlJHd98DIETywMkbHqo2h8WmSY3Eb1SIYQmMhhWOG6
Vh8SEsDDmNucAtp6DnboJRy4vqN489yM2r/wutGJKQuYxYQqghUm1EAIpa0fKVzky+9v2i/eAOw4
F/osey8Wpk8LluObunNrs9nb0jAwO0JbWwcqMV4YVg5/8K3/4rMuCyMbg829ohnw81MY2KFk9ldQ
3PpGuu6scdkurUFb8tKL+B//LA+JJ+sTI2cqd5pf/9wKZmRgBEtgofmr44G8dMKQCZwH9W6+//1H
/eVc+vkJBPdhEzXLiu87VDE/fxZoemM0p4SXa0ppcXRE7HB8JVTaakvza91Bx4U15DXLTVfObD79
HPpkMRflgzbo+8clz9ntHA7LVRfI6gkOHEo+bgmilMZo3n7/be3Lkvbp27IGUWlj5mbR++xjVO6s
vRlu475CRnGSoyO/lUFpXEk9CbJDsix9603RPnaeSpnugAKOm9Ze7tJAqJscJXMsLLO7a5sOpRv4
0/um7Ie1QOx1JDIjvBtD/JeMjBjwJ351GmEW/WHR/hRmenkDOWCyw1PQcLT+VzljycWgYGVugSjq
ovNuIhnnQL1B85t0Wlh+ro1a0FLqxBibqfU2l/ly+P11RL/7c2uLLhL1HPYKz+N4/xfT4+f7HtbN
LLPUavZBx+QyzluVihsmoS2Q0Vyi6jL6m4DVCcHH+Bzk8FpXSGzIWJlE9mEXzfPUNrmKacd1D/1k
ZLwMebdGYYCgYG6RpZvCP7ldeTPU7dpYMoYk6BGM0XsbRbZKBB4dCPitHu6VIMxnFk8+zlKI19Mh
raJdFgF8U2Bisflc6LDFyazLeCHAxox6wOdyP2DTcgUpyVYLDS/HejQ/mRMJdtFXmywYo0SJV+R3
8zicxiBaDuSFrBH3vLZSrYdouQFSP+Vrv/YPYR4EKyYB9LbmA5bcZzDSKHT8WHrhlbbx/UTtocvM
2MntTdepbZ6Wh0FXP/rE2IDE3Lk6h6onNl4wvDodJG9Unx7NC0HkRSoBS+bGxmBmtCoLY7+AgJxg
lZojlAEXuYOOBsRneecwDfe+9lZDPwDjpQttpqhvHWJlsCCsgC9jmBb6OuusdF8vsBg8ce+2KOPr
sn6t8xJuW876m7w5gbqbZzem3/2FlgbWQXMbeFdFl7xnlcFFTB/VPByEa1/LYNla6iZN7dMQtq8T
JEntExUE5gZvd7Ez8mgzV1lsGeEmSbFYLvOpNaZivQxqNXbekSDlXabuR3nSpvdl8N/dxR1WduDd
hGh72/ndbQwUi7SmY1/aR1+aP8L+Y8HN218YWcTnMKPfle0FGeYdgtzb+LU+ZdEEqdcJn6VFbkBE
i3cZ27NdNgGHy+JoKeu+7Lt9UGZqMzTpo638LU/xyhAuYzlmR6bC42w6Swyghus6Dzdl7z+lPM5l
kD/1LZlblVz7SXGolgUFiPW9S8utR6jF2pqS6wD+6KL9J1nod1vga8kDhdkjdXeBB9PCZ9RV6VfD
tGGDYpBpZ1RVVXPtIK9dJ4mxc4msaU8j0kOmAXEEyd3IjQNtnxj049WiHYQRbLO1f0qBFGJzQktH
kBFy3KNqGZbC390O0ROC1RgS2EM4GXiKyvockd61JmUEDYQDOTXLNujaXmFCf2cWcR6kONVSr7sS
1KtvVyeCnc5eAxc5rYBIWBCLWSaf8kU9mGN1R0LT98VSu4WaK+6SHwwlY9laG6vj3f6OuP/kergI
h/w5N7/UFzEPr0mWT7s5G54jXePF1m/IVBBquwqqnvjQoT4kjbVyjOZdDP6VnbTrquUiTNnaHNqN
MQxgBUR46meCPvphn/rJoSlAYDM7aE9DLral051d3wYRGwA78x5Lb4CwVnv8WFaQSPFv2LscoQuj
4vuaXREaHswOCc2M8A57rFbwSw4mTXITLsLCBZSqOJFoviJhAg1wrgCkDYN8dWbRVbuyEQTXEy5j
lVTNEnJ3m8hzKbxX3EsA4vMNwTyruZYkfhSoP/08XCvUYFXqbLQvsVPpBm0YxizJnIIxZAE11/cf
ygCkoJqbaxJI3gZzLJ9DrTac6LfKjL4F9YCPqr9XJGjQzcRObsTV4I77vEuJHBiCHdzKiy7yqp6X
Kk4hH6VGn97UBef+VeG+V4b1yCD02hN8YZnuF2/fK0VCTV006wV1O/XyKpPizizeLczxoRy+6OiC
AZ3u5g5KaRV8yVlWyT9ZJXPzHf55u29QT66tYCG52hHei7cE1mG23UTuwuYEN7W8QZhQbyMFWaOo
tEL8UHnJxiy1fkyHVgkWnNS+yVMO0AT7BGqJWxj1406BwXjzBOjqdZP42RoeC1hT+AzIx/PgmEQF
biikWKug5+ctbhNtDDXtE9vSoE/wXcFqB0aflVDzCL5gpN3l5fAj0Mv9UtQfptUQwjUHy0ZApcvm
IurRuWAnk0m/fDOn1jiAJnUBuzTBdWkbC0adQT56S/sekWhyhpth7uktkwhArrD7xCuK7NcphX+w
Iz2cVWgs/Y7cHJQdLLM3qcCTZRtoO1fgeYxH1czZl9lWNgYkHDp74U3Gh2driLNRx2JoFtncXXlZ
GT1mykluahRXlC5u3WzssA1lLDsk+p3U3rIxCDNY571EF58EQ4dHj4MWjehk+BYppzC3A9NoJJrj
V8jp3tu88OGrzqvm1xbV5UHnCsMoDali1yeOIFCj9b1NPer8ngZKicOhHF4po6vv1tQBygRKgeK8
lM9ROoBD9/ru7P+FQy/sApZSOIpvlZs86IAXviqhYdTuErlbDJsNaRd4IW70WAWrfCqjliCRpR9W
hEJEzrrMymYrTFMjQc2Ktb3YLn5hs7k1VK2vMg5zL5DOgV+3MKdCVFsHw6lJwarc8DxHFcEehG+H
r75rkJOEpyouDIAVJAR8CSTAHiRBAjqP9563g7dNusnZV75Db8YLH9yp+RZ0HSQeDgUP3VC0j14e
OHu90I/sbZKVV01bDdcV2WagI0xHbDSiXtK3lP1G90rfkVGhMGq6xZExm31IMZWj0baMzUJT88rE
pkvKyyPB4Pm6xwlxZJLUoicE07+uc5sMGGvBDIZ1apPphNy1ppgUF8mPMrEFbDlvE0sBlw3zEAaH
YLK5Sruh7zedOUmkDEFJMy2czS6JQxI2Ys4zO6szwrdJZQVdL8KrkEcscTHBHpI1VHi5hISgLGV6
1S8oKoNADGeBIpH8i6wc1imwuQNSwTlYzcoMT45LhEmduT3wbi+Eop5Tt6P3WteyxwbCM24dKopA
Y8XiazyHs0ABnCwvLRKd3TRl1o8M7dNHknrpk2H6zdui7hIjQAEId2XYWVGfbhPp5jfTksiroM6E
yYLRZUFM86uJPV/x/4MRdSKqSnK/RnkNEsZ8k2027WuiE44jNfK9htRCOWTYm6Ec68Msp+WIOiRY
Ra3HiWiUFrVjN9g/EFiBzmYyutbm1G292n7RpsP8zqgVc+l26hakWMKcTwWKLjy4qeRyNY3sqUkU
5vHR6F/cgo5fWvvesPFmr64gOZvDfurs+XsIeB7BzcTBthhNVaK2QWu5qnJ2HnTbzs3sYUhfeZU7
3dVJtLz0mW3tvXqy4WH1g7zNHDwhq15NxpuVz9muNG2slSS9PUvBbjhBV41Vy7O2Rj84rWsnaYuY
pApHx0NddDtRZ5CSKbL3Lufao0dO4iNeZI/gMI9saR5iW956tSMMSE2DBfepStxtanYFu7mGh7ry
RjVkW47G0dVURdXW7NEwZ6l0Hj0ZUSpxn4sDN89WxALKYZcWVfXu07d6GJgOvOn6YxoLhp+LW/5g
TOXAeA5OBfmlLJDrKHe9O+2w+E5BEsQCJWZclmbwoKwqOnVdH64CcP5I98aBxVw4KvnmDzq66WRe
k3o1EPUkXSNZEQ7bf/HHajpbVefH3iBOXpuW+2rKzbi2nGLrtGzUcxRcSOWt2vHa9tvAsPvNsrj8
Vs/u11M5QJqufPeAc/2yg3Cc/DoiKME3y6TmAZdiVHwhVZxiObA7PLojONu+l9VKdfMPz5D92ZhK
RO7lLF89TiU7Zq35HYbbdqfDQD6UcAI2VWCI9xkqzLMkkGajVL3rbLu86wP3WbcwpU1jHCGqXOpD
YU8zq1eTUAWTwMcvTei0vrql655x7abgz3sf7VwxytWEKvTgzQ5oJMk4D+7TAmlGum1GwFhtFasW
Q8fVpVq4UbPfNse+8zx7w3/gre10IkFhEmV6t7j5xTmD86oyGnY2L8JlZBpe9miPgblNUmd6bBsj
3CUC8FjoMd5GBHxNvDwpjZiqGHrWYG8elqAByMR8KzFWpS9DIGpTddd0iVSxtA2R7cbOolGhA+eH
MGGGuKWjzXU9q+zOtzyxhtqvrJW8ZH4ncyQxRlCicPXLK9c09jOT5zci/qID8vicprbrDTs/GYmA
EENbXg3zot9FooSIF+nBjStdJdEnjHTq1mmAKW+iDoqrtKw/SqO3rqUvvKchqr1L3OKQouXLsANn
SNxZTJuhX2NGkz4BCH5/hxfO3i9h0xxsBLS4xTL7NENJIXLdF9dydi6Pdr+c2oqfaeiGThlhjhYn
JDDxZG1807SE4pDCPJ4NnVziq8xiPfoApmblVfcmhezG9QSJi65Uy4kF64dwonqzUK2cdJ2qfZMP
9bdhSnngg3QtG2M4dB1h2m6ohquUmpMzp1PeUHLh87XMGaIAaaXSdQgOGtsXsyUhMF9660um8SN0
SfBswXGPw0LZKwYKJikQZuAcsom4rhlcQFzXOMz9BXRNOozdGiGxsc/GOVqTe+pcJZQI9jg2uPKI
xabwtGdiKdj3DYb4OCqUeEDiUu3ytBXnpSMeiL8e6i3WJeemKIg0c4pxuTbkTOtijDpmQgG+OgI0
Hlq0Ml1cwN8DW2Ai7jDn8MCz37wIpzXW3dgmz1Ou9J0xNjk5Y03QbKvLJdJBMdMrwTgSZH67D1rQ
o07xhd2PVby2U+vRtYqFDtDMwZVZIE0EK62zc6p9lJt1eiQj4Fso7HblaKwZti7MvVXDMUMijNvI
QPZ6T4Hz4RtV83VYas4hon3pCTt8DdrojbbCEM8BayBhPPux8DKONNZXCFjNrcO6sKnTarkg7J6N
MUm2uW1kd6JfygwWAhA84Gd4/ex6ASPjj+se9TFFCD3WNuqqs+nraOP6nQJVULWnMCIASTRltEWz
GVc6bw8uh7wz/agdph4SfRJntrAWLOlLG5JOOkNOcJ3qsZxJJhh0J4+cK2cMOEl9FTkVcAlr6ODG
um89PkBquwknps0fFJtAAGX2mtU++Q8Uj2ur9ZM9BIhmrcAmboxcG1uMg7QV/IrcqmzSG5u8EgrN
9jznPWbLtnuOzIGDiuP1BMGYErGylYSxZWU5Qbq49+k7JBgG4OA/5XO1wCY3FClMgSXR++JwiXWR
IhUm5Oacl52IraUZdnCvjB1OQGx4QxVgHpuqmyn35HdZ4yYI6umhbxJva+WLuRV9Vr30Yzrsxgla
t92MjyqabOb90nu+hByeoQqNG12MxTklG2Zt4iFx6/lYmtI82OVokr/bDTvRNP3eUmm46qowWytD
6uPCIe87mHhz2/m5jlOFxS7qw+nJdeco5vpLOA5QBRBg9ZgrnK8Zh1WIRuWyKbvxwtZLWrrDzb6t
8oVoooxdEZ4GVZKR1dfR2MlN0Xr9xh6VexM2TnCwRPnd0ln33CXK3bOiD8cLmnNl4brduIRcvY3E
I+K4qAWSGKd4plfTf2sNv7mLMj/7Yg/mylVeDWIpdE7dmOg1osF2ZXvRcDQGOCf7rKat3LiT3MzS
0dy78uJKFUP9gV07g9dHegxeCdEzcczMvWm3AnyIUISmsumaBh0vQ/Tq2M5U0wKL2DawGnPNLStj
IY2WEryzVtEY7hyuKS0iK0Sth1tX6Q6EYeFtPKIr8yK0KT5xvxpz2W6rscgJMY3k/VSUKQmfrIVj
VbRgmGhjRQFrj88ZhkDGqjn7xUTigBlyZo6yot5ancJ1hfQJ8XTqJED7ejptY14M5xnL0G3gD/6J
dn27nX1n4Tn1jy0GynoNN7q5sbJLIDEV4N6gqjuEBfGJc+ckWyKb03vCO3ELd/QMiG7G6kJclwB2
Eu5Lg6ScyZT0OrQyyQparsomezNn078uFQYW7OnXQ02BPxjLu0tYdxzA/Q+zmgzk0bY/GkESQa/q
+W4JvHJr0y394mSzcSpxy0FCmXrScky/f0oGu77CDDKvhVdfd8PwlfEwpnNtvtQF7gKjh5XUE0q4
sqUPuMnEVFBaeHogRBV3Ehk9Q9uAuJLO+gYE0KGvl7j90RrsjIO5SnYmadK87RPZHm4SPY+WnW/K
PPteeONypTSjK6j3SxCT6pGt3AGkjLeI6n2gttp2KA4Pli3z2zFvmrVts+YGJsXKinYBTh1FrNxX
dyjM1ViVxiYh1vTJ0Do5hdoPt0WCWjydCTogEhxH05TOxLj4b2EqYc0tGZbzVgRvhZK4Z/vc2kfC
dR97lOWruvLl2qJ3Trulyh2okWXA9pEvX4Oeu0Xq17JK3Sx9auDSWUVPUzoYCc7RU3ddhkv9VNVd
zYYC1XeQTnEckUXR0JnxGpW2/4hZbjc3oz5ErsDAFA3ttw4G6cZsp+umxMVOnlazwoIq7/yUmCVQ
Y8+2O9aEpQQwRGdCR5Zwyo5RlfjbPMAmUPgZPs7J1z0U0UY/zEU3xj02BMwB5UTrUk5ZcXIScgjS
VHwsJsP2voK/RnaTGS/zUB3NhBEbvTA5bUlWtbf4qZd1XuV7QpGAJ4SMNGwihVZpry/wzr7Y2567
fExUpFdGEuCiXJKzkTndA2gaOm0LzZuKUM+1toLm3UmgGDjK0FQHvHmRCD0SEpmVA2J1YB6UrI4v
QTaNO8+VR1hp6prIeNrG5fQ1KtofIsuDLYi+Zj967YwlPjJJmRyr44QlAmiY9IcfDD6sOgaXMDzl
0SxeyjAnUl595G3AWdPD7GQnTAtovVVxYC/Va0pc8tp2/P7YDqN7LNQ03C42ILfV6JMYaCeR3ie5
FdLuJGRvR7a6G0+Xs7wUaUMrz0/u05HFK0mXcp/h5Xhgd4VBIMEq58BT40QWE+TUwG22ZdPxJhWg
bXAKKk3BCA35a1KNE701EKeTgg/X9RlGaM/CfhpEby0OuWM7RskOYh9jA1S4N3M9RRXeBfMKME96
NTawxNGuNdG2JQPE5IROeNdWcMKwVpTRuP1JHiMFzwUUPGx8oGzmxnNnvDNW2popX0jJca3tmX4b
gS8s6c24rFqOII+0jOttw9DyEBTFrQDst2lSSnCxMNBx54KpToEj1WyW4oCel9g2FcrnpWpmfBAJ
YX6k2RNZigM5nbd+1xYT6e29ha06F9amz7J7elYMhzH3dHKmHAyCgujZaPLXjo/zMGUks+Vjxusk
1MkO+3x/PRGzG9uCjOKyCmILlTSuStI3+uzbgG92RVpRt2f2lG2xtG3U4mP4TUzaEwqO9+hEF5+7
e0sgXkuXBoccZyf5ZA5uA39gIqw2IWF204zJ9MKcHIgu9KFNY/rqg/DM+htWw/wuN4aZnjthkSSh
ix3ucOfcM8j8UvtEWqxSKm0HRKSd/5Bpau2CxP0aSYkFM6rtVY+H4GCZRXkIDOuUNt5LrcP6gA1F
rjPVPzUWffHSdYZ9hE1s7Sl32VRR2L3CbffD3YzVCuaBy/qryfHajbiLH2ibFuvS6RUAx7KHKdgW
R4lBZytsV5D9xJO4gpVAZ1kTBGmXid4EOPg/7DDLQF4pkj1snLM+Fd+x5yk9URk0QE6CaK/d1Ijb
znePVbWY1LCd80RLgRZz2NinVvj67A1TcBtFKbP7MeIpbELq8J6W9tbXvLIcp/AwY1y/W5LMv51m
p8ADT0fHS9v+Uot5Jz0NLkVb4fTfAAcAQSH81w1XE9fwweyczFiZc+q/Zwh8MtgaGWF69sSG0TJk
6qgbjkmf6jObNcO7MAlOqvMlUyvLCPbA6KvDhfNhw5ikv6M8nXxZAtEc8mAwD2GTWs8WPaZtsRRk
uCam6Flah4UjMqLHr22C9jnPiAm2zGgCBY1JCh/CSFxOHeQv4DXbB6t11XXat9TcZT4uaTyxkjX4
iIz2EvFdMCtJc1A7aTPzb7f+UKVrCPUTNP42gP1WTt87gVfUV+IC4rgMpJJmGW8Ww2jvmqSwT2VS
y8ecpHmqiXrmLMgkYaOEP5wANwAOSPOuB0uwRMxPFpzs72NWtld5OlZvZuU3USz8Kb8dZkFH/hJ5
5l9VHQCNVaia/AoIA8KvQhE+tg6mzH5xs0F96L4gCxp3f32y85CNGRNXaBA1bCe39Zj1bL2cuK9M
wnLUuQ1qw46t0QMmrczgfc4wUyysix/p3KThiTrM3wOGZV+dDEskcR9ZAwEwRVufpA9TZZ1pQz3C
A3Ofo7Lqvpu1vMRHJ2kesoYhlxlZqr72mqhPEuH4un1OWl3aI/0t3MB5JshGfYAWMr9yk4MVI9Wo
3Yy24ZL2mJOThVglxXNLlhHJgY6BIhSdOeHdHOno3xc2FEzHfpBlq69nYQJh6KtsrsGhE5okdIVs
YTQ7Tb2Eh8tZi/7iEInS6aleQswMqqlwELh/fS8ngb6mSf3LtxSY6lXPE1HbGMf4k4CJDJL2xC+x
guiGWK/k7PWipT0SiWQPUnR6ahK7NHdjNUeE2i6LWtl+X6hzWgfYbpF9ZpqsScjvaWLimQ4qFDOk
hwv9MJASbG3dKne3pPTWgpwfp3xgVpkWBwzsIos7BrDO2mQaloHcqR2SSoFyYinirU96TI9rrZm2
siEI9PPVbOHzDZOKkDRdPiiYMEC8K8KTuqDnguhZc0ktlKcp5b+03C1PaW5t0U5QWVQaFQ/57Vxv
mdLdiAkbKB9oaaRfaMNzgo7g0G57azS/NjrQR/rnORChvHw2p3woVhF0CeahDfnO9dx912PfXVvz
NMMJz/vsFKH8uaYhyz8PagkL9UW8EnYRzykn+gQKCg9mjFULTXbUy1e/pjKJgLefYd+i1FVDvg8T
H0VPTV7em2Wk+RXWYa1XA36dSwoCjac4FxyQNgVNyyGWyBAaZoxz8xBUzPXjTBdztQaxwtOYErj7
ji2W/9k6SXbV0xp/piOQZTER0y2LRUlEZxN56jEf6+479ks7oEXnEOppo9D3Gkc90tU0ONzNjb/O
woLkYrwX41NrOu0Lxs82Lqw6fObM4JN3mpLzVhbRuWl96gMFxYZNvjYYKGrWKxQ01OOJfRHQlTLt
t7nIEQ5rz47NiXjoVcdCes17QFz7RHO2IE+wRM7uWMSJr22ZMDzonRDPIgAC84ssiyyEi4MYnA4W
T1Y75O5zSIceVr9yuBGQ4hlKEG7KzQR/dRoynBrO3OrkHrEd+y7N4Oomw+iwVkMozlEZlbdRVyfl
FnSFS9gbfODvgH0aGqAVKCPEbNBR0Qp7z46qeAgYhb6Wdue/+47Ir4RMbdqQ88jyYHYI4DvDJUYe
qDFhmnBU85kZg8nLUzYXyWIuF7dfe6UXPQqwD+hyIp5AQypuQt0zOdpqaDD5esg9B0smBLPndIis
ak+PanwywAjtTbRuNw4Dg4c0Q8dRjjy4bAvJWQR++TB7gXosolCQm+7p4J3Dzlitm6Hj3cg63CgU
BAvpyJHRUJl1KKt31NGgkBqXLOl4oY/4BfidTZ3VSFsfiKEQ92xFCtBRWyT5gSzhfN+GQYoShfej
ikdGHF9FyaNdML26RofS7WavKbaNLFl1izn9wnSKy0lCylzfjDqcKTpEumxMJkb59i8NU48W+QPX
agPhJBlY7n0oF4AB8sv73UkOOtdExaLRIoF6e9E1ehyy69reWMXIes+H8I9G8/hSYu/GthbZ7QPA
wpFRVJJ32/yyMtdsAFtCVqcrOO9Y8OtG3hMIPzE5srppQ1HPDlT4/DUdZ0L6SCY/w2xtuQZYQG51
kDTe16JsS8hJucDRPdFXv3SouElTVXa7phYchtqq8kNgoLlf3ggYoDvVqeZgGrIhFd4wj90iuBds
ctKPucE0uYNWO1tv4s+1WCA9s8JnyU3p+ayRGS51+ghJwyJiKsN55khp7socYY+XGuK+5fm+UZfM
vxGn4qYT3rA3Uli/cqKmjqtm4SLNdlZ1p2BoSDMI6ppOa22EiXGcK7OcV03DA2cPnuPGw4y537aZ
ua7rQlFsm3RJd4JxDQqcfrn40QtWkjoIUfnikMPp0vXqcZIW7+IFw3Yz4E0nBZBXP1ERgaEOKbrr
sW1aJiLaOzbME5jYhyhMbUt6jy5P964g8jOlLmu8byUbClUylue9TMdzXiGaumIUypbV+fhNahch
OMVDvo8mjOp9PnkolDwelYEJbSxDJh8Iu9gvTDGPT67Z+dSNLZuUFzpI3cloeKDQMnLc7ykPb0c+
NbWpDG0YVwEpDzHVoX3iGN/fzGroVqMUiCKE1ji68sm6pUd105NaSFSpaa18FBOxYUy4YeRkHPt+
1EdaE/waTziJjmmNG/sJNkW2qoKBNX5g+b/rORwNtKgnbZ7yiHt3vSQWBhqDSFd3M01WZpxRHlxy
5Qni81a5Wry/xf//DxzXux/N9bfqh/4tavLxlzTK/w85k8idXaRg/1AQrr913/7jR42VcL78zv/1
n/fNd2Lp3n/8x1X2rf7e0KX+pzn7v/+Bvx3aOG7+K8RGAPjRtzFf+Yg4xx+6+1//+dff+Ix0gEmC
lw4vHof/g590gv8CRgAO0mJaFTju/2buTJbjRrI1/S69RxoGx2TWfReMCCIoUhIHzRuYhhRmOObp
6fsD61YV6WIwurBou5s0y5TSA3D48eH4f77fQofayr6L/8//Wv/I4hm9tfiIQ7Pu/Ccl2o812E8l
pJawhWcKDLBcKhphWj4XPrK2LrgY5/IuKn6n4uNETWGTtVyau7hTlgfZcG6MSe3C8IjB0JbA/550
3Qty9kf57mtPsEozn9QHACDKLL/hCeoqBAcJpL2M9tJL9+PbGY5Mtvfqu6T/VpDO67hu8rVfjw/w
Hw30l0fn/xsr9dnf+pxkSfX3r+S7Ggz/A0c6IvEnn+qPUf6QlNH3qm+eju3H/+W/x7Uu/kIsS1Wo
s1q2rOPwn+Nat/5aR67u+Awr6kb5ov/0WvxLuNSA+JQFeghrKCL/17g2/jIcykz5I/7prBLs/2Rc
W4pHBo/lEhv8ODeUDgiCx4H/ZFjhPmzXSaOVgVfczpn7aXWd8tt4DqqBlIlLOshChXjTJ1xXc4MB
KqyNPpp6gfN3Hf+KWBAcmf8uNS6spxr8fDyaOzGt+cu02iF4uJGuOC5GfqgSgFmRLHel17QUgdg7
i5W4XU0jSAntpZsXF4DSrrgTOIx2i2tp4iMH1+xjXJS3kNjfzezawPNE+Afqwy6zix1yjYWMAcg1
XGzu0ty9NN1+v/6qkxa3OdcOi929HUS5az1YlHZx8BswyIZz21gtqYxcPpRAdS7CqN+LzIKLWt3i
CXyp9dC22/wbVavHrHCvdJcXj8IBpMmPri4OkBlvNQ/mknXfad0+SStAhfw1MpAyto+TuJdRi6A1
Dj/oZJiCGgHChTaI/KqZnCuwEuudVnlbJn16UYwRJCwd8gO4HrwQ+h9S/5HxKpqR3+gZOnPrXsep
dwX683t4Erw1XO0oNHG0eYwo19/VSxM4okIzNlBlnaNP3C1LFOgurjfG/LAgKKZCI9+hAPkySrYN
UPQeMq2AmNu9xZCV1B34yoIOXXRcmVJuwTXs3IT2Wedj8ET2aHyiEGCX6Cho70t5r/NBKez/VBt3
nFnfrD8Mwy9wGvuac+M9KCoyF7/qePiWx4WFMhV1amMfM4/fJC+DAORLU7LjnZsHzSx3xgDA1s0P
66joDL50B93e6bRDkdnHIoY2X6ZI6vryW5aK/EKaxZtUmleSsTbXmEwP/qVNqjGro0s58g3c6ROV
caCO0h/uzAGh0z89jht4+kXM33GBfs0Ss+LEvsPYnDNrpTPe8v7YZVh/NTwlb5uW+qeu8T/kcqIm
XQLxt4I8cYK61dgIDm+hYV578rOZVAGGNuBADwMRMHjuVZHEgVaH1229oPMt6yCd7QB7CvxRFjKG
mHN7JYd7QO0FDllN9TZ2cODok1+iBHgrVyKukf6qTDJY/b0193uu3q/LtMVSvfGuUlFfhnMirhOE
UXs5O+NuHjFvI6fAcErdb0Us5nth54hzfCDw+Jw/kBpxb0r+zG8iVGSzhN6Drcd+0RN7n8s+vgQJ
gtAMNuHOn2W5H1h4kT3U4WXtxF9Xh+N9xa0CJmn8YSMAoiUl6WORxYHuNzGX+VXL/l+fYj4F6Lui
6r9Ek/93N1g1uAlxWxI4F63BhXDKlc19lzYtrhDut1lf5bzOOgoKB2Qel4oOmpWLQoe/rvnEruUV
3LpAvuc61MZ/XDg5xK+uDEThJ1ddUcqjE8r4knSPFiSldsz6jpOjhienh8XZ0YImehsJw31IvBI9
rc0JbPIvq1rgGYZ3HmC6vEku9Ux+c/z2urAgUpVYF+Mh4Ur3TT75B7fId1EzXGsI9Z4sFi+t689L
Kv57AiYBYQh4xVSssu95uq5rie2LSHDNhBjuUvPuB9+8iJ0frizWpDndkN3npK10bfmEjdXZX2cl
eVYbs87/awE6XAiTqqh1EXr685RzDW7eZxIBnggKvyLHPA4g0rzLOGacSgQqcZC01mGdXafW5Z7A
SI7NQsECBzHyTVP9BgAJ26CuN0nuZ7+zrE/3rq9/GPqDTQYQytgAnNZ9l/QCEbaL2gFmdfFBC/M3
djTeOVPypUIUD8kRSVmYI5jMD+sypJdAKfWqfIBod1lG85t1WqYan6qKgULWfC+Eg0gXROrgfC/y
9saF5CQI3jVwls69Ko3ouhqi63CYDzq0zASdbVsPO6+Pf47uR2/YRQn6m1xeZdFqTXa/uitwsOAG
sf8RWSIwEB9wXrx1oFblDmEIFdotzIvEMC644gzI3SHkkg++l/22U/GOrSOOiM47K3Jv/HB44zfL
yp4acOHF4gcXBI8T6WHxrWPXJRepOX1k2roiV48CfOni8HfleFcT07WWFIeImzYPSdiY481XPawv
xD3npSveNACMQZEXN11bfnUlRUH+QXKyMdvmTWXdvT5A1WLDdYBAttDBWxAZjJTnA6TNC9vv7VnC
9aOkYWDW5pav2UnH547I+PH6j/2xz15/DVsxSnvFCtCxlX02SK8BwLAnAwfZdZ+0zHqZsYvH+I47
amKwAp5C2YYm9EPJVVQNqD0898aPr/R0q/2Ph/AoIiYDhCxZKXf02whha+Jw89sj7yuTI2mvtTiE
XUXAHzANIXfhg67LWT2B9M53boonO3pzDtfjD47elxX40lwz9yHIZMEpOXE5MfDfrNAJxqo9OPDl
jZn5ytGuYk3nMmy5jVso4mwQ6g69BjfP303ryzCFO2rCEApTqDAAKU+sDyGemg2c9ektKIVjGv8S
4oef6Lc6TkRujvOXdq6a/g+iy9olPmesx1LXdSg8HwUlqJd40KUMes24kIZ+ZUVAfx1oj/MCorI5
LLjCR/l1G39ujeZSUFJlLreuhV/rxGqZXE9OyGas5MpBHEFp37RGzP1+XuLIyUQ3/uq08d66XYz4
Wkz6u2oZ7lfI+uujy3xpLGNSztZ5Nfi21MrP0Wd+Ej1zbU9OEYz0zTSLwBTFVy12AB4Nx9Iafhij
d53bH4CKvtMd7agjKJSQZcoZMTaTRB7I2DxWrftgNt27aWDPaQxXZu2+XfeeJUWAq7HA6w/+B03j
sfsdKv/gGVB0aSjkBqtC/DPakwxkb0EzRuGqufBAF3I/4+okiuBqZubsZrxTfH1vjN37Go5nOesL
5QZcuubL4+RWtT1lVWV0ZhlZz9l/rCJ0K7JhQZUlpbXPh4eV1xZgylYGq/3QuiU2BJO5n1bfYoDS
Fd5VllEyB7vvSiGuqAEIIhYQg603HFv4/RbKJuuj0+qXVX+bYlhgtPc9/FuBYXJa1nfagvq1iT8Z
hQgyPT+wmF05EakfpwHsTp7M6vdSWndUjKF7Cvdjm/0crPhox/84BXM4jf6WLy3X63Kszg0+qQZM
1lmxuZx//qa5AyzcKnIZ2Kl1t+7GTATfZohkVL8kCbifUwdbtvHtuqLMM0rRqHk4MxheHMXuSswB
pQabTim+tauqg8fJI1QT1Ya6d8VsumumH+su20jia3Q8B44iv1rN3oPFRCIjv9ipfdmL4ve6y3ai
/HDmkf7cxAjoxtCvyBdzj6wrvbKYeMmCVKRX9JvFBTWbilu3cS5FJW9dmfyq0TYiunnn5i586jM1
1i8sGvw6X8NC709+Rqzf7MkZdsSsVZupNg4mNp6u9lW2H23uMQqs9vRU3HFO9bCVWHgWp46ukXOf
AYBYfw6K5w+gzI64eExFbbBgZNRBLXA2hWcHFWcXvgplE4+7mZJKLwpgLrO0vcqG9tCYX8nVvI2X
+djbyPed9wvxTMgAAP65zvoRV5bruF6tGeqqJfsdrwVS78KmQLxAY4hbh9HesQn2d4/f8/9brud/
YhaHKfNf+Ig/kjhv5+9l8b15lsPhf/hnCoekiwtDzddhb1FeT8D9IzUJVpIKeGctyyaP85hk/GcK
x/T+Yi60SVfCwVlTh4yZ/05N+n+xmzIc9jlkOU3bZn/xX//72QzUKv9+mnOhmY/YORpS9mXLUk4N
HmYrwDeXNyEXpTcCeMK5yvPnM/u/m1cmmTKtIoRHGUBzs5VXYTrdzJbIjvM4wqTmehfTncmjxIX9
UXmGHbQuZv+eYv/9k8oiF5vSHVhXK3TbdT3uckQMX6Y44+Iyd2TNHUVtL/Ztl2iYLT/52C/M6s8P
Qf/+RWWjB8TWlk69yCMFt3hXj9ykXHMBVy5nNh5Klu3fP6Csiyg44f7lszyKtsd12qxQngdjg2NG
HpnOeM21vfhhS/M9m4/6pphT77bSBg3tSMue8PWXXH/rpW5dX/7J7KjlpIqE6OujIyaqekddRPoh
HfP+IxSo/HLbjygzYDx0NtpNl8N2ZA0P5egZv9O89sTOiTR0aq//yKnPtU7DT95kovDHwcCiwjC1
hOI5Wr3khnZ26o3DQVnF1pqjyabiADFjiWRzcsY7m1u/M5u5U99BOdogK+uGrtHkEeWN+IjQYKEk
ovRcDKfcxTCDTX1kKNOCHvlYanihPBp4Rh40o5OXDnmbM2PpxBd43Kc++QIpIhQjIbN7RNxAKczQ
cL9ZYFrQnNtQnOgkdaNroFMVsyarI3We0/ietNOsX6WdQ52h7Qy2t6urvtLJM8jhPgOFkVwZlM5U
b1yMl+obu2hFchjDDiFgl/iOdjFxDT2jQisN49wjPt/z/CumDWXSmBM5Sggs1TFcPA1RnNSxds7I
4RTUrqap/jXpsuVvoxqoo+OmEr9IVg65R+OL6KHFU2LY+DHWPnzyMWzBdS4OvxS7aCPloJRBu/da
2fs/to0kZd7oc3xh0jGtj5GMynuKlKhzmBvqrLdFm3qkjJIKWRsck2Nu51RFh0ZZfHTBxX7a9vjK
ZNGNIFWBBwF90fP0oxY36c9xrosz892pQFCmih5JALWKWQ3OYG4FRXctUosUbv7GMFYmi3xpuHJY
UYSe3unhhW9E9WeTMuFzNrYn4kxXpgkW2CWMQxaFGadknxv7cRHICEfS/loYab9f/wZrSLyw9KiY
IFPXxZy7oOGisZ7eUWHR/k3VrOGRJhiH/B3en2FyZm04sXnQlc0Dvk6dG3b66vlA9ST5e5F1D64x
TS4a0rAz9j3vqwF9MOv4nOPliUGwXu09DUCKg2vDwjD76ONd4V+63VT7F4UfxemZlzrVf0qEW800
UqU+ymOUVSXuLLNpYXYK1xAMSZGjdEDh4XTzGZ7yqddRAn6gNskMp7o+9m3llYewwmflsPRx+fH1
0XCqfWWPMFXIHaFIs2PNTA9gQdXKXyLXmVa2ta9EPAItLtXqBBaij6SYSnr0MrjbHF5v3VhD76XB
rIQ8IhOzaPRUHn34N4E1dl7+M46MZDroWhabXzUNDNhl7MbY5uF/l5VvczscZzxaOt09M+WfCltl
WqBwcRCGwSfSqsH/EhaW+WvUFxKhRedpd6+/6MufyfaVqcHRNNepMSE74lw5Rrt0oYZiDF33zJyw
NvNnN3JAeh40ZU5hj2sV9dEDusFJuW+Ff4gojQq5HU6orbTapMakOPQMUB/ZnH11Q8f6+fq7vRxQ
tq/MEiBlsrkWbC+w1jELSmJhQIEriTvtPXbu2M27cSfl/es/dqojlemh0vBNdMucIxS3z1dJ5hjd
BbVAS7hpAYV0+LwnnZqq0Xrq6iOMNW2Pvx31QB3cvNef/uUJlUuo561zFRT387o8x44oKbX1+wEc
TjSUb/q64soRCb/7e5i4f9n4Osr0MNtFDRJjIHy5BcDbsv7Y9EZxpvFTH16ZG6w8TNu6XveV4yD7
yziMpgcEjkUcLNoyXWvYC+1f77dT41uZJkwkZjIBh0BFE6T1jwBg9AfTLmIwqKWefKESy/vYaUXo
XlJUGJL71hEGn3nLUyNOmR4oQjUl1f/VERyLgMzQe9y0DRYJqdff7eXpx1aZmn7VUZamc4Sp5ggd
Ijtcd/XgNimAW9pJ2Lev/8yJ11ATnFFuVRSMGxUWLDht+S3XwtTBVGde4lTryhwgYUtV/hqWOFqF
D8BGjAcNAsrVtmdXgj50uoQyU86oVdSMb+xufNCozb3c1rgS8TFaoVozOxpfsd0NTgSXEPiMja2v
HfbkPDHU6CqGqKHbW8u6dpHj7yyJc9y2Z7eetx5DtvYLjbGZUAX4Hd4TdnSD4bQb+10JcKpe2pxy
8+qYFrN8L20NY1rfPLsTOzVolKh2Fs2oqC3k6efxt7XeSWZakx62dY0StnOZ4fEmS05CTSGRJONl
vYBhCTa17q4T1ZPPmsLpJG/iy+OUJm/KAc83o3I+bmtbWcw70XbhxL3nMcaGDYMyuSA+BFO4rXUl
UjGpzsF59RIbTDuifJU64aFq8h/bWlcitQObkSc6/VJqKwUUlu5FIot6v611JVQx3UsaC23AEVqY
dUdl7nXEruoM5PzEaHSVSC25+qL8im6PYHnFuAY0pERLQ+/PwaJP/YASrNpg561B7cHR8BpQAz2g
Krbv2yZglUBdW5Xnxq0pcV2vb0VTHQADb+x1JUzjEnSa7wC39p1lAELRMfpvKPtuxo1DUglVz66p
1KobidcMXIB9FWpAK2x0IJ83DRtHCVZ7mm2joUz8CJZjZiKW3IPOenwmw37is6q+LNj94MGUMyip
kG7zt6MD8WnvtEZ1boNw6geUiJ2poluseEUrZ0Y9I9apZ+QPvWE726ZKRwlau8ENzlinhMIqraNM
OixeU2/cNlWqoGCsGZM4D7kPsDxHwISWKQUjUb3x2ddOezIRd3aF/Z1NioLBmVI3Z98YuD6fuQw9
1fNKxFbV5OojuKGjSblGsKRd/hPwEvbmr4/LdUJ/4dS2qvOfPrsUeuzn40TPmKFJ4DbNBaeDLyUk
E7vz7xaoWccM3cqZMFhnyZd+TonjouXyfggr1pWkSt3dPEFAu8C3ncotqurPGTid6jMlmBdKbhFh
0meThnurXkUCtpBwt00Va63E0y7rWvwQiozBREC7gOFkf+V34Tnq94lnt9cP9WQwgUCkkK1kEq08
NBBTL5s3LsybbZs11SnE1KTdWwYTxSwS48YB03ob0vvyzGg69fBKFJsupHVr9nMAmiBLI0NfkP+W
7bmHP9W8svZSg+S0VgZr1pjHwtvzr/UXTThdfxhq7GgglU1D/2aSoSvfpUXU3JXITTQ7XQvswSEi
G4zBl4hkyfazsEwHbR76m10r5ZrNaf3072wZ4rvOxML1LVlyEk29V4bQxsoMaXfcZ+A2W4gpCdgV
TMOP3D5M2UcgV/lHBEQ1TLnW8qq9J5A5Zbbjo+GqbO2SurJEx7CXAu1gijDEDJypm6FNpehtf/rg
16yr1u2c30M1td7dtMwAyITTwDWcE7jHcWxmvX7mGynqin/ec/wh/IPdqy1jq+dH/EQkRWpU2+SX
1G9JqMuLm9dBVIoZxT/F+tWN2QOlDlIPM9A93mvgL8zx0Uae++uyObNxWCPnhVnBXr/3kzEPrt3K
zKIoOVst3YeuNJN3JKq+hyMOb+ViDelF2mZ4vcJNw4yhqcAtvj77nRpQyuQ6zzFuZkmEzjgt9ABL
m4MJ5OfMorMO+pfeSpla7XIc8zFL5HFpuxoAQmTOezbshXMBBuSqb5bxw7a3UCbVttExAcZa6Jh7
EHUMA/Dz4lNTsbGTlNl0apFBLKLCUguAzF4rXbHXc9+62vTwqnQvNzIbiLPIj7EYJnDkXctFlNt7
5zygTnxioexcMAxMBhGBuRLkYwJK0Sijirtzy+ep1pUJbw6HcXTxgTimGOB9DSPdf18bjftmW98o
810otKRD8ZYfgY9Gl+kwN4Fd+s656fTl8alaDPVgVZ3awM4yi9wSpFxbm7+GeLa0M+2fWOuFElwa
TJncMpf2KKYM7kVeUU5+IZLM87lbLfJP2/pIiTLDTsZMQMI/ZrKwrwG5zQ9enixnWndO9JESWnEu
JrJlcXcENwk8djAaBIt5ZuEm3aduuZNV2vRnZsFTY0mJM+pV7L5Pcy3QvT67Abj3K/HxT9/UTZay
aVmMPm1jOYUBxLcpQHfT4DAYD2emiBOf+lFG+mQCz+yWuzj8nY+6PoEX9Qsvsg/gKFZkRRFC/Xn9
JU7IbmxLDeaqcnMfSMOxBZgzoO7vZzPQczP7CvAnrq5tXCHhbA0VXPrc9LNyL6ykt99Mtm2U73qK
z5czj3LiYz066zx544pSlp67GXnEAaOe1rII+ZkVXBNnFo9T7SvDGraXS1kJlm7elH8eBt5HOhDF
Xu/HE41b62h/8vAauzQ9cdr4GNW1+GDUEpaevzEgLXXSkonFSaWm8dKbjrNnJQfD7OZt/W6tr/Tk
0e2Wz+k2VnTMFoJzZzGXf80pxC+29btlPW/f63rb5ITrB16j6+BE9BpUn5D7bR2vfFUDVExRd8IP
gCuJL+Nk+MEET/7z662fmKyoIH3WN1MBqERoGds1iY9iNAFIu5Ap4L/9KGU9XFp4j50zAjs1hJTJ
yq+dAW9U3Qsoo3D2E7iiY+Rbw+Xrb7LG8wtbJ1UDaSDENnBxiI4TmLvkb3eA+vfGkFU5Bhq4oe5A
fm8s37i6Znx6/RdP9J1qa9kWUZbWPqC/RKuNXdnawr6wqqQWKOoMEBTU0gzR4fXfOtF3j87OT8bw
MHkxnhKpFoxhCjEi9scm3xWW3p6rAjv1A+tLPvmBuJlCQElwU5sS6NWFcLss2xdTXZwrcjv1A0qM
o1cxmwpydTA4YfJlBAR7pze6v7F/1l998vi1bcp0mgsNURVlxe0wG/vUM8/d9596diVKlmFKRlPM
GJboc//epsLysi1898xKeKp1JS6yos4c2PGUbhmYGDfsxd9imnxOo3aidVUE6EcUbelhYQagxeyJ
AwsI0oOwarFJykgJwvOet2rE0EzbxXFcRsxAKjccf7DjWeRuQsa1ce5QtYBejjkp5ar5MZzT5EjV
mICikoQb30EZ/CVgX9jLboZBKOhFsOLdTT7q5ocoWtrfmwJ45Qg8HaAVSDprYFI6ijGp3nSugxFq
00Xft7WuDP/QHFcfSSc9Qh8b+ssyn7ATYIuOh8m2H1DWuKLp7ZoSE0BJrdt/AuMs74fFoIZrW/PK
IpcmMDkLLZyCUsj5HbB7SoNLNHX/mXvnv/IXj5vDJ9ODNMO5d+I2PS5IWCi9nsvlGjwpDj2vP//6
FV9YfB51Qk/aH6alcpw8TNbhWQJfElT/aKCW552Uzjk3yxM/our03CZyQUOHfANDxtyFix6ssZnX
NiSEiJTM/vV3OTFhqEI9lKOtbkJpO1o94BxJRc3ObI2NN5CqNi9z8OSQU5MeS2+mFNIOKWfN09r5
su3hlUg2B8g/Y0nzU2N+r2MSGlEttt206UoI59HYOSZEvuPYxtWttX4JTArORdipr6uE8DgtYmkb
EoS4A7nA3su5n3YldLsPfmrUG7NXuhLHaSSWuqKC8OjocUcZludFEdwqy9t466YrkaxNoxunthfj
RNW3h7pH5TlM5radvFpaVrmxh5eMEx+NaO4CXEAaDEPmjYlu1Uq1yoYREZCVHPvBQYTsGIZ9XcYp
SeItYxNLiudLgKvbZt7gukLxhfZhLnxcqBvvnDHjy1ErVCndhCB4ov4zOZrS0LAn4LjD9aH14fVH
PyF4hOT+/NkjzTUibCnio7vUfn6IKi+WOzfjBDvUle/tkrgXP2DxF8kHAG7a97kwdAgUs0eOetMd
ivCV0O4yjIoHhw3+kvX1d3vssndllLofX3/DU/2nBLdh4QOVcfu/0oPNKxdzsr2YKWna1roS3A6A
MhwbvejYpJF/bY22HfhzdlbwfOrhlaiWuWbpbs4n10TqX9vACPfdEMpN14nCV0J6Cms7gqAeHQ0/
/G1jhXhBziQ+bOsZZWtdcashupijf92TStdDjv4TYNkz/f7ypCp8ZWtd9HOXwFsKoYyuvHUQKOG7
uNbgxsD+a60zv3Ki+1UpXCOEiRalZWSOmBkG6Qp2BpCct5t2dzCgngcfVYdOakWLFri46nC9ZOxE
M6b7TR/AUyKbYhnyRhhoBAvIgV1eCFwS5nBbVKn0hHpgKk09GqdwEK6orLJrOQt729hRK80buIaD
kWp+ECd1cmNNi35VaxhtbesYJWYLbt0WWXl+0HcFqA3oHPjE4UW5rXUlZJPCsXGqxGLM6uRvT4Jp
8nB92/joSsSa6UApitbS7aUf38hihLUtyyR4/dFPBNUfmBgIVmUfLuS7KpeCKgHhtgOGCtOywgpy
3NhBSuhyybaMlB5woncs8zgMmPZIMMGb9nI40j8PqT6liNRPYWy5aYozWudHwYjJzplLmBM95CoB
a3gYxnVhGAZ+wgXuDpAyZGxElDBp4tIYt2X/hauEbrSY5gDPKsTFrHRhbMbBxGX3tknNVZZbt59Y
zutkXbIyvHi6Ede6EFuA18fQGkR/HpgwtH7e/wkMLyxyuFsAcDx+abAFOC6x1d1ua10JXXehHiNJ
rRC6CiR3Kok/t3NnbHx0JXJlZWM+udD4pMUwhorwk0i1H9seXAncsJeIUPzVwQa0xJVlRfGNJlFI
bPymymILr6vDy88MA6GXP/W5vsorbvO3PboSrx0gY8dKEh/PjjS7aZsS6IeeGGiTN7WvquFqK8Le
rYaSU2eT/SlMhP89z7JzB/gT41FVw0EiGf0pdvxgQa5/k5MpO8a9uXGNdZRALbx5nKeJZXCsRXNV
ZEKDlWW2Z2abNSJfiCVVB2eWGMcYsKoDayqs/YwyhEkZGvhllRXjPo8zZ9O9u1AlcWYWl0gumnVZ
odg2xBtrXJLkctv3VWI2mehuzFu0IK/MKegy977oz55KT3WRErNm5aVainCbwaN3X71uxg7LHGar
w1ePGo0bu55wLdj2IkoMp1gkDWOfhEFeG9FOCH/Yu+hfNn4DJYQdf5gFRRC8iduY0wU7iPJnbXjh
tr2+o0QxDqSmP7vId8rU0q+A8Sc/SUpE245wqgxuLpnfBDz3QNjOfdrochcO07YUMXje50uK6/h6
5hdcZeF6Uh+S3kj2ud3P24anqoKzsLnLUxFrAf5V1j5tfZw98s7adLvK2z9/duxoamtAWUb+06rf
h7hHXTRSnkNHndiO2MpiW+DIXXk1l0eLAbgUxHiZQ3pfjJLKLfxW021DU5VkRRTcx27I2DEGM9xZ
cTReTbrjnhmZ61z5wixnKyFcj7X0F8p2g6RLloJDYmF21x0WTC0WVjH2MmWba5i8FlmWnrkWOLEo
2Eokd75md2UyakFsDh0OOMN4ROs13r8+T5x6ISWSrS6xFkFpd6AlXvpbLrP9oWod405nM6fvBgNT
bT3Ppy+v/9ojkuCl/lMiu/ZCJtiFtV/qUDzvMUTBugyRUBneVnpd3BpOQTKq8VvbuInx2cNlcFxM
/xJfweVzjucvFvLFkvuHOSv14T7CRrrb506c6Ht0FM64bZlXEYNNO5Pii4QWFF0kvjVdhkJSdzv5
6fVuOPFJVemYb+AHZMiJXYqOh9Pc5f4Rzt22clmhCsdElbMhF1jiFd3w2xfp32OdVRs7RpkiLC8d
CqgRHHb1qTjqYxNdmZjWbmxdmSLqQvfaCBluoA3DeyfX7sKk3JZzhi/zfHJr4R6Ns4slQT4aP6Pc
+WiH9e9tn1OZFEYMhgvLy9iRhD0aySGfr6a62nbpThbn+YNTHppMneTBPaP9mZjph9RpzuzZTo1D
JfjnrOEukBJ7SF4yeWNl+ohpnaVvO90KJdblACI71EvW2USKz5ar+bckYJxgU6erurCwm7tRAuIP
yqhrLgpjgnMPBPZyW+vKMj7NXWNzG+4HldP83VXtt3k4R7A80emqFIwJL29LIHkYzUX+59IonaMZ
9RuXP1Uh5cW4TFPBpAVG5yUfkzhsP9dJ6G7bIagSqTRsucwyMQrMPUhx5OtksDi5ddjW6UqI+m5U
Ij0OvUBvShu8bCPfAwCpNg4YJUpNisZHDMQ47HfQpfHfiPO3XQXSd9uO21LitMC+PSsGZoHIceag
marpnZMLeaZvzDVqXlg5VY1UMnAjOkY5uqupK366aBHyt0svrW+xNrcVVtbzralXB3QQxfdw8AdY
8ktSHiC+zxr+SyAFAqp8fiZwgRpYr9hq4p6pJZfo9CHo4jPfd/tlaewPSdt64sxTnxrryhSQYhnY
V1OBoaBlk9eVmt+UF047ldu28qrcapq0Hr8Al6UuEf0ld9H2RSvxSN40HlVpVW7VEU57gxdEI844
kR+9C/t4Y+5J1VJluIYt9myEgTtzzScrJE6FvVTb5q9H7uwTKUA2GJiVpWQSALD21LOE4QGu+jYs
mTCVdXro3BT/QBtz2Wmq3jlV7D3E1jLfb+t2dRpIjdINq55nN2bI1pGD1V6rbRNhCFX/6nqRlRQT
068LV/G7nkTdpVnF4cO2Z1cmgV7IUXOwNghgU30KzXqkUmfO99saV5brahAZ1rDsBFJdBwPdOw9j
KLYp48TjvPNkxLSOJjVvZmenURZw6ULceTstvf1x06Or+i9riE1TT9nZ+TAbg4LqoouqCs/p7tZx
98LcqKq/pmXQcPPt0UCGQ/fZgmn33Vx67bputHpbwQRs/ufbMC2Ri9OOvhdM2IRdVXbZ3kjb3oaA
ECrCLSvCuZSl7QVJ73wTRv7VLbYVeQpV8zXyXypM2tn4Lo57HeVdfoVdsL7tuG0owepRWFA7GZu8
qhi1y2UyIxKu4Pe31fDg7vW820fM8jpXK9jmUfG2x3n5hnKJc3LTU4KCx0qzJ4O+z9EYOUbG3hqo
9gG794mAtaewxNZ1ccYgtzTR7xotznpM83J8lWzThp9elxVn/W2hoUQ1yBXOxA1O86Pm6wcubcqL
hkV5Y+vKCqz1TmOE2uIFZF+a72M3L0d9GeZtBwhVDFZMxpS4HsNWaDnWHpW1r3G437ahUiVg86CZ
hcjI5cvYailsNz/gxJlubFwNZ2xtMRIkP4plR33oXQqJJ6cKz1CxTux7VA7bIp3FaMKWPX4dTVyu
FuYhdpJPmwaMqgCj/oEyebNzg2Es2mw3F0meoiQo2nMOX6eeXonpaBxmbBJ7L8CkGQZtGxf3cZF1
H7Y9vhLRlUYZ6WLiBm17TYz7RRsH/Ww1204oqvKLTNwUZZhLBWMsk8s0wcdnbGH/b3t2JVaXsGl7
3+G72k2TBU5bUcRDOeSZ5OKpflditS1h/0Lipd9d73byrWpXOvo2pAveCc8n0gKxjIlM0w3qsE0/
I++27sa+qjZtxPHEe956Y4EmqFLHQd+9JHe4dodffQtf3S3djh/H89ZNvdfHSo9ZHT2/lUA0puGr
UyTsm7e17zxvX28tDlfCcgJvnProkHAGjXaARaP7be0r+2UrjA1X4BgclF5vf82F0XyopiW629a6
Eq5d1NWiMxOOKaxKD6abe7fxUC2bwhVrnud9g1man3gW+2U8ZOuLdGzbi2jAqXzbs5vPW3fw5bWN
KXYDCYf64BezdlNUYXO7rXUlXOvQt7I0Fm6wKur3daRZ+0XLjI1jXglXrE9QWK3rE84qe7yrUhyq
9XnbkFTVXLiZTnk6cbIdiw7HhAZy1BWOqVLb2L4SsEPUZ4terYtrWn2aq/qrX1g/Xu/1l3fjlqrl
ysLVMTdbwqBrEvkZyvCSBj4eGUaALde2XS30k+cDp13KfNRSckVjxn6sq4roQqRwLl9/hZdnYkvV
dJGZaxBK/l/OzmPJcZzZwk/ECMLRbEFKVKlcV5tyG0a7IQjQAvRPf49m9Q9vmwgtZzFqFgkkEpkn
vxOEWeEzg6tW3PhOqknn01UHCYt2ezb0crjXt7hN9AuBG5mqMxdfeZWDhfZ/3w1fGExf1jDKBh5p
2HDmbcCAqY5gDnzd66H//QdGY6NqsBHSvnC6WEH4YaJiOBNd9+u7XWsY5CFwYIyyDhTTZIzMK529
v2Hhf/dld5vWsRH+yguy7XUmsH/uoNgDQvWqghHb67l6M4AKMKBgNGxeDWd1L0iLzf51iPiyN///
NZftBV1AtwZVnc9xVppYFSenq3o4Oxosj17UmfwcwYLlDnT//rlYpw0+NavTME/3av817tBtIiMb
hi8gcpLXYga1/JTzqLvR0M99X3L4xkPQXi3f//wRfxME9iqNetbeVlYWx8ZcTV8ELJyNrMo+tpJs
i/f653/kNx9zLz3r65FN9bZEWdNiRDBFK2NVcMXLc3bdQt/Lz0SHh6UzctWlmdwXuormKx+m69Te
cA3+7zaKYCxdFwXFNurVQy8Whwma7et1r2YXYNy6ekHnmiijo9iOIizDFwdAz1X3PhbuIkxEcFr7
0LJkCiN8gDI2MGqVQ9xBZXLd4+8iDKogtOoATck2cDDeBFRArxGssL5c9+u7CFNpwMXBksO1f9nK
b5OuzY3Lo+sESizchZgcvBQI4BVqXbkpBlloSIIljAFEdF2A3IvQVhraJW5xOsG/j2clsxR45/Jv
YeY3m2ovQiv6MDb5CD1na4bEoD/dgYRx1XvfK9BiAA/G0G9ElvddfQxtf4Z3Q3DdktkL0JiC/d6U
eyLDiPKMhgPpPzux9X9ZMpdr0i9ib7DbT5XbQqbUHGa0a8TNDOuZn3Swzk+YgBUk5jTabf6kRpKD
kVNfV6tmwW6bYS4eTO+tF1nkzds5rjlcFudlhsnsdd9jt8tWw4PNMi1QCzfIPiJ/FW9jRWr/cN3v
7/YZyO1QZkR4aT7qKwlj/QDv5u667jXbq8R63vOFXqRWzG8Dqeb2uyUwfb7q0fcisWqlOD1b/Djn
oLjLZTQLl3Uf8quKOGyvE9tGC6OMBVMDOoy6RwADNyk6Or9f9/S7C3OENiqfYACeuZbdg5e/pUQ5
dd2dbS8TqzfcBmcdBlm7riQDX7HKBrDFrvz13aEYrGXV2YgHGVjYnSw4+5Gb+G+8rt/Etr04rBxY
37KB8Gysq/5QVwW0bmy67ra514Z1S8vXATCcTKzjQ878TrpO/U2R9G+f4RcBaC8Da3pk3MrCq3Pq
eNWe0PQczkMAQw5Jtw7+dtM8DFIo3nWypMbLZRSUdkwvHRAO0Hdneli5mbaTYbhs9zBqaDy5dV7+
WEeNP0szRVpdVcdiYrftK1QMaq/fUKAMIFvTGkBY3AevG5Bke0NWAf0/tF8KrtezPeLYezbcXffg
e9kX5lLjCf7sYTZvOc1i1Y9Z3Yi/lVX/bTH+4hPuZV+B3/Qr35CTTQz2QYdoNXXxBoibK5II4NAe
1pMe+VD6cA3HRLUo1HkqYekt3cVsTA6iGP1DQMYlSD3oqZd0Cvv5E6WDPxzM3ItZRrDkmA92W5dv
Pu7lqUeDD8uItE+Sxqu/hk3t26tUiWzfviZeiPJ86MM6NlaqT2oCWCHMAS3/+ecIdrnH/+Jd7RvY
3tQ3Cq61QbYBnuhJRVUUJnzb4h+wGOefV/Q0rovE+2Y2HzWYjMqKbDKNPgZqtO/xQOx1DSxGd4kD
YIohsh2K2qIXjDcCmH3U6a4cZGf7bnYTdW6tfYoTfMZCTcxA2odo9HH7/PNn+E3A3GsJbQmtH5Sh
SKrasJDlsih43Ysr66788vH/p/1WtlhAseYia+34nWBTw1y7vG4uifHdQWIuNd1igyd2UOQF7L6L
TzGJvl/3WnYftQoHOONaVFimSMARGmB9bEk/ui4t2/PnUCumJLQ2AE9NDY908MQ/C1xk3q579l3S
J0qnww1G11k1cfptNnjutIBQ7G8jMr8Nc7vwjzHUsUb9IUDDOazumJmnN1NRaw6NylUsCeS0nyEB
jx7qpVr5LYoYzfBSiwbg1QWz75+qjTYPOog6m6J2MX+obaH8dFvNsklVrJGXoOfo0Kj1x/kBlpMC
fs/51OoUjYO2SQcLbNBflv9vGsSM7l4W1MUl3Nex/udYhxAjB8X2j2op5xJanTW8Kbaiyu8VYGHP
6Axtd5DBtJhTK0l9nSYWNr//3SOY7ipKnmNUm/qe+HcZD4iF1620vYhyKfINIjEaZoZZb5OkqkeS
EFVe6f8Be+D/Pn3LJniXM3RW3MB51gIRc9CRDa/LFfdSythMBTw+fJFtFzvdGvjhM0ws9XWdeTzl
fx9+BQYQSdelyuHr4vvcWZQ40f/wr6NUsL2aMixGO0zzIpAi8VDiBEe1plb9lS9nF6M6aMvLNRiC
LFdIeuFNWTRvqsvNVS1utufNreGI5rMb8O7ror9hSgxJGAzNdenFXkzZwXbHXwaH4F2taCqiZXZu
+yuHJ9leSwmHsgqpUMRxcxwg7wBPVMLhpUj/HGAvB8wvUpd/nev/51SLHHxLhgbLhjvf8mRRDYjJ
FJPPxdmIMfjnz//Kb07m/yd9XIetdzP6uSPtp0/LpBQDIZqov/WLf1Pw2IsfQYkUW2VwTFgbfrXt
UoEc6rf+Cjdpw5M1V+Jn6LftNyNQwcTYONKz6/6w3fFRRZohl1xhV63dN53HX219JYSR7UVuo0eq
KOpmkUEFmz8C2txkaOn71+24vcgt5rxGzop0ZhuJuot4QU6jEuZw1XvZi9yUq5epaQjLojGeHmal
7ac4yvXzn3/9N4t2L29jPNBrU5QMopKuWhOlynZJMTcyvPUAeS/XFQD3MjfAqEYVtwX+BiSWMu/L
T3zrxHULZy90q3ghNl1MLMt1mx8KXa4n0vErz5q90C2v8oWMpOFZHmhyrCe/xUClf2Ww3svcOhCq
W6+qeDZMru7lsnn2NBFzbTt5L3QLUC0evAK/38WevV+FDzU4nOb+kib9JhbtwWagCTmiCs0zz04B
BEn8p7t4kP55Zf7ux3cJEJ4cZBmLg2YuN31LTFlKZtvgLy27S0XsF8F6r2Cb2mUhzYSStO/aekts
a1yQgGO0gg1Go44fHR3tq5ro8O3Pf87vCjl7WVuewwVtIxGDZJ+gClCuTji5YgLkn0tp6n5so9pc
7itDNR7JkgedBgcTBcKU5T5zckONiRycaOgkt6Y17ccx6utbk2u/ksgWw/mMaTq0w//8uL+JC3tS
mtJqu7gdsmxuyLDIALKbLz4kCd+6vriOFs72ajlXhVtc+zOiAtzJ0544nnhNs/zlOP7N+tnL5ajm
XruJjWXbTKeTZWP9JDCeeV3M9y//6v8c9tUchSAH+TQD66RPwZkfzk1vy+vSoD0obe5YYfuW49en
apOsouU9864U2rO9Vo6NUA4FYcMysFTYDTMxfYq2+G/zNsFvdtbuHJ80+iUWbO2s6eIatZvGdC/N
ZisjMRoztin3A3edtxXbQ9McyClurBnJ+q3F0ocVeP0tmth61RKie+1cUAy5XvKQZpECV+zAlYAT
XTdU7m8Y8l+vUbqXz5m6Rdy/rKI5jvUJpgJ5qiCtuPLxd92AevT7sHDMR78wihLFgzDFx7hOSUv3
RDSvtA3qmbCLn1U4HNbcF2lV99d14OneUrRyS+ECNOEzgeM9QQsMSM6aX9XGpntH0cqrQrfBsjZj
rWneNOz6ZJiz9sufQ+fvPir7b2hYI2V43fokC6yevqBqr+/NUv/NGerX+Tnd89CmJkI9pHUkK7oe
evWld82XsOD5O+gYvScH5+Wj9Fzhf/ZVP01ZAbLpVRpbGu92dsmoWPU0E8glZ3Q7QABN0DQebq57
bbvzfha85rMeSMaHVmd9JY4Ye7suz6J7Wd06FFFULR3JjB3nz7zU4jhRMVyVotM9Is22IY3DGo9e
FWH5w2/JWmO6G5CGq97MXli3Cd4scADBaYCS//Og3YjxVEq/Xvfrlzj+PyeZGqOpQwbiZ3BDro41
agZoGprrAPJ0r6hjON5JGER+5kqIMSVsfB18JTdxZQTdC+qqNQLRiox+NlckT8NFzaCsxNdJOuhe
URcKWziol0gGGUD5rVOBQN/m2kITjeh/Xz1srEQ7tTkBWm/pzzM8kzJHtH9VpYbuSWmh0LiFNjM+
rNeFX6xl1ffNlJP6y6r89TlPo91+Db2q6MoaYa6sAa2UvhdXi5w8KJuk1U6/oUIbLNdtsL3ATnHn
FSBG4SRb2XoDHsb6UPTT3zRTl6Lk/78L0L2+bis1gX+U52fIz5f5jlEdPgYbX4HVZ2IqknwMm/7g
YwiFpv2/uepVO28vYzNTbaauafyshFXeg8+24m4Ylb0qQ6V7DdsWhlPkF0Cvg6VWPLYOzgPVus7X
La69hm0s6wK0sBJg93C0h16obzDe2/6ytH5zgu5dRUXfg/m8YV/kfJq+u3WrP4uh+ptXw+9+fXc+
903EHK0Lmtma+xKGgW0SB83fZFSwD7vsgF+tp9229tBYr0FvpZmCH6eFGmBqVyHBfdLVKKGymvvD
UsCP5cZfgdJNxGKm5aIx8ap03WiwfRrBY4a0FsCxH1G1sUGWfEXxQcxhTJPVNvV0yPsmyCWcaEuo
/MQWlHdb3I6lhKY+FGk89LmfuBCTTgmqdWOcBH0UjjCO60udRIOha1Is2p8zp3U7JLp17ZoJNrHx
FBfIxg7jLMZIChjkjcAQj017XFkNscq6br49YyR1sre2ct2YGI1uzgdbwIj7JEpUBA5q3OB9Zmgg
All6mtLbcVOg2api2hQ6lr0ZP5QwFnnxkeUN790IY2r8sJhUQsfZW5Jab775zia+LYmrp3KSNfiC
5ce4dH4p/ZUEPDO4/s5yhtjlDWpWcJyCoa+YzH0zrOdw3bBAYVeH8ZRPeUNAIjPDVvYnEXp+fss6
b6NJjSbOdi/gp6bT1d/W/GvTdBfVBEL8QuVi4iiGa5Kx5iuY8OYnPlyUH2JGLflGaD7kDyyqApxp
Qi9G9t7gEVn7Psf9PHd9dR4HVAKTBSBn/wT8PutvCJChLR7Rt1FCwqFukOYE5CvMGPmaeHA5DBNd
eOQjFR6PP9SwnrqBIaQVpxVQ9AL2gWzJnzfK/eneUqrRlEU1sBRn5rkxT8q28HkKu6HmR9nNujkU
XqdjMMZKMjw4A/lv4q/xZA4DconHYjbw/iLDxtbTtm3RJM2c58MBtDK7HYeip6/EqKA/FzMHao26
vn5Yulw94wlL6LlAlazeOr6sz6UavgokpV+NB/5R2ncrdlS3Uvu5acf1Yz1U/Hle3aAPdOUQq4xM
163sKu0B5UxAiZNVHdB0DAPvKQZu9lQNuE2gyBH3NukHun6k0JLQU14OqJg4EcziVKmmoSmxAlUh
EMlKJ0u1lugjr23QnQJi1T3MoKvmMweuOT7EvRpeoJWsy3RdAz28atbl5ZHNYbMe+4hE9KPO64ke
l07n+mjQx8Sidf7cfIxoIcgNg7PVAvfEyrp0iSIfunrhLWXKMTvtydotTh/iiNn11NphqW5YILAk
sXaLEhzqgeRxEiG+o5XumbWTlQpRpey1g9PUMsS6T0reEQ4hSDXT1MPN/0Fto4s+zk2vz30UxebH
aicaHtuw9vUtVzAcQTqoHBpfNvhHo5D4jfaBeCQdq5dDuOHrnqKxHu8Lvgb4ntui+4NdeTc9TRun
45sQeDWJsZDwSkrsuN41K/XextBsAEKALB88wtG5rGULpFUr67lrfTw9yBYPaoBjZipm7PNjHI3N
fF/ZIfZTfMw8OhCnwh9521Tj24obb55C6RaFRxLb7i6MR9QioYzwvmIAggSJKpYKVa2y7OKUdiQ2
B99T0x3cntD69Wrw/2/r1pr48eLnW1tpO3Yxzyx6TE+s3LpPAq9QpTzyKw+kU6hMb9dxW6tkCpYF
mCnisW+jxRbHjE5/iSYtCdThQnPsj7PCm3/Kt3LmJwZLXHcb8O5ZGe9Ql9P61S96fJcGYNA5jQo4
B2gZiPZC3WznkEYHPnoc9ovNEtRnAJgLg08WYSJoBF5juYtGQtD9yem03ffww/4WLdE43JaQlU8v
eqTNeK/rUi83lUfE7C6nQ1gSydvGogwcKQhK/S2v6mQJh6lOgiEPXiKBouXB82v7w8/NnI4eKh/4
/hdpzHBoqjxOl3IYspB28G0fwKcPtvb9IiGQemR9oqz5R/lQCErYLED1H4nXHIy9I1sw89lgHist
pwlXyKiLE78ey2Q1k5W4jYknlCm8tJkha17iYPy2DqIB72R+sbAvozLEZn6YSdQnIFA1aYGubFKp
Gelg5IkDlowq8Cq4wjW7DotbrbxpTkYbeI9wKYU82kUbXuvcYupbOp8rkIMgIZCQsI8nS+akgCEu
jgBbHEI7shS+bV9wgqnzYlua+KAqFrIo4vttaYZCwvKCpALd2gmUOe/TPKqvlJP8K9yE6FNQBXBY
n7xOtj6OGzVTRHRflQmv3fqxd4N7g2nTeNtp6r9WnXJvLOzyxJbllvg8bD9aW+MPrLz4xMjy2izh
xxGuo7IObZ3wQAUpSDBUYlHScwVtFGT4SwiIsNZfAG8IH8nUvnt1iZLtWsPBQc/zx6XGAEAQey5V
OVgsfZejOTXEJzOhFCoqSA4Yy59aXT2xyixJVPAh89rhuS+3d2F9elgwBZg14EtKzwzuHGgPK7yr
y5/ekAtpmuJJB/yrHYJHGFHdxnEwHO3SPG7bEg9ym/zyO2A4dDuI0cRfdMwLVInAkdmm6SDqPjpV
DkbLukO/hvV9lWzzVv/Ezg5Ishn7vW03MNL8qD4jObGHStk7f41wWMGm4o3DMPY9H7sbRpfHqrZL
QiqfPwRzlfV8ezKYMLjBQeHfhYHajpOgVvpjNH8cl3V6s8asUntDlGCPjfc5w3tSyD5kU5r82Aa4
yfhqDBMkG+olr9f1Y4M29zn0sHxLMKLTPm8r6Rcgfk+TXbOho+9bEeClzUqKuHKyZfVxbUECYoAr
Zqxj6wPxYobRptwVEnK8ISkooe9AKo3f1Mi+gZnFEohVXOZ34Qu0jvrkiAfQCozpTwruqZKFfDsF
a9cZGXJQo7HR8HoG+qbKGIYjsFzAonPlY5jrNZRRHBVvpsCBNgRukKprbHzAGjlERWtTVSv6MPhK
f+W96++3wKPpVPtHHhb9A6dIJoehOgskagkJTHfwA+3DlqtGikQn/uLQ5D7ZRi2y6usb3IzFXT7P
D6XyPhtF+Qmb50AKER7WeShlnZNNLsKnienV2Q7557wwU8Jg054YsjhZwaMQXQpdnmffR+Qe2Stv
xq8MCJukg+ywkjNZ+gN6BsNXzHLWaRt5ZSHHuXSn0CDSemvkPwA2Fj4yojgOim1+2aB0TyfVOnjj
sFgOZWG7ZFvHWScrpe5nCd1Fmfqja8tkrkKVwmiikQNQgIgtjXgv+BIV2YKOWQVlTsF4JkZv6BNL
vOpEbTQlq8oXyYgQckFakNBtesddcuDQGJEokC2G0StIX2hk4dqy3ArteJPWZmy2JJ5CnVCLkEgW
UpxH+DEtDxgXLiVEiUHqwyQ0HS/6TSDJKIYF2bnMicrmNreJasp3MJeMBPOkAMYwJOkSjuxzD3ZZ
Uq6wGMI/QsPt1LGcjsDqc36MrelvRT0+TGv8pdyqh76uzyPcjk5BXA76GbOm8R3yQd4+NeBj4JCL
5uEVFszzmvgLq0fslg7C0Gl+6gqz6pTkPQ4HwboYSN5Ik0ONklp5N20uPjaDJfeVboSS8CYKooTN
C28l95oYN42YIb+oEWtkOQBzbPEq7nI4ar0WdiFJj8z/o4gjLdnse3fNFh1UGd4iAervPVY7Jfnk
5oPyo9excOe2GmBqUSFJM8j9HsGc54feW7PO1fUjUA9vA4NuOe7qWLppC3uJsc8omXyDy0tT8iQU
ocPSEA5Zku+f4yLsyWnjtRfKfvHbM24ntIaUVqz/lIDNZEteN31q7FocYJPTS482KztOhpVIXjHT
mURRYY4l510yGv7Qo4UmvUJVMqS9OdqwD58pmoKws4LnaA+olqxyjv8LN11ZrQ3eXd0N/o0qS5fm
OEHHxBdmO1mKdQooJROYwKubnxUrLU1KUrQf802jQiJwB5PdFNdxmi8ACdxYEZoPm1nGQzwueVo1
4Nj1a9m+tbwe77o5GmEWZQq4OWxd2pDJHW2lkQRhiuBIULT70tDOnRA1mkPsuuZgcF4fPLWUHw2J
yRNBToFUcfWaxAvD+KZc2voLvMYhVIN3LlxPq668GflgP+CONt1zQnAuRlvUDDBBbVjCzYRXPJUR
/zTZof85D2C29qalJ2pY5cu86cKbEon4HQCyLCmX3v/o6tlkzBAMyIxY+ARaTGDKu76XbhFEErAY
rSybrv3hE1xp4236LJZYpNrqDjWdpjpDu6kxtdoUz1UOtCem+1rlH8aQeIEMtNHfXTG3n9CGrO/s
PCE7Dp0707BpscQKNcg4It5NvDGVznrxziwf9E1D2vCACm1kPti5H/XBNGEQImKHC3RAwKflKy9U
CjZt/jwL3UYS23J4i1cFQ1gekfYe0pTyy5wP/qtgBd6dslXzzJgjuEh71kPyHxB0SWn1EjSNTaf4
kl27ugo2GTZDcOMXLrjtp6J7FwUa/bjnIG/CrTI65DH4XK4Gg94DXe+uWxsxnHI3NpI2uh7uFwZC
qgReykuGaJhMogZvw+mk6xz3nYCE6AHkuD+xJcb9ZXbTeVmb6AHVAPL1YokjYXzZYzEXZoatkC3O
00JaIW0T2GccOlGXBIGDxBKczCKUTYy5xHoe2mzBZOgNQlz0SavQvJCKzjBz8O5zBxG+tHyDG/1C
EAHzbg5T42JETN4vzRFH8dwluhwfPOgmUyTh8U9M3fbtAavS6QdjGeamLvNMydyjYACReogjl8YP
WCffMNI5w0o+/tCtI9btqpeDCMa4lXrtEOFUuOnPMBO83WoYeBZD+zIyFBHkMvl+A16Y7tiBcEOf
SMi66W2qRLMc4X/MMc5mCOyB2i2Z59L/sFQ1InFA+3JMzewLzCnNA33vYru+zl4xGbm2bewhsOXw
WpzLAjeT3Cs+K1GuKIMwDzr8qSu8Y8SCeJNuE+5BUafGdI44boOohwhfhgXAxHJCAejIVw++8JCg
dc95v7k01DlMYQQkB7crrZDGUCZ+tEhEkq7Km4NCZHkwEzX4Po7BZS0nRXiKeL6ecwwYPk/oLh0U
49OtsOoZCqTotlMoGBnEBInxMbMBLodCDlg3fdoC1H3Dw9ngFZW0ONWtKTKcI/p+2uohDejapI4X
/Kj9OsCsls8Lmc/eeBhq2zz0aDIlSJLNsw1od7T47wTlF53OsOO9HIYWVQaf1u8ok07vEBzaLOjr
ImVurg8rAmbCuqG4QY0N17sVdVSUXiAI7tYLQ07YJw0SRBqqwHwq8643EtJ51SXK754nOClINk1b
K4FuDY6w6duOvUFEnojr0pEE7FCD1XszjSOVAyLKo4hGJaEcxgp31awlaIjMpARBNnU0Jzc5t+If
aEfFCYlSfGM6XBzxg0/c4JHAsbcpMkBxIGP5jHsrPVozhk9BGD2GTVe8eFvzOnKN/ktlUlEHDvCo
Kv8MtzF9A05UNchqgUmq1MAXI+3jZYIxDFx2uE+iWzUwnegQzmctnREFZ7BLUblr7kF/qSUN9ZQM
I8SOiylXTJGP5tskSJs4eAPcenSgR+Px/BhoTHz0Q969FU4joV7g3lJ6hUg3osYD4I7uqamd+NDh
DP4Cm0Fgv3o2n3qKQsU256fQqvJBW1VjRh3gpqWaPm+c+JJDaYYYzqtzCWP7l64vDw2Sz0s2ZuRW
uuBAGtzYB/QSEP1NimuTwGWrfKq60CawTlaHRZEfQVAE2dBgiZS0P+mFxpIypGBkq6YD8Kr/bIDP
fo1wqTgHHO5p3JhKdsJvDugm2Ediw0wbsSQ2rN/W3psu2uv+KAhlSdWKUnrjOh8qzaY0H/Bn+Zqt
GSrz5MbE64cVKVdmnULQZe1tyPn3tZ7HrC2jRz+c8RcU3YexFA8hx0VxFhPKRoH3VsTCz3isUVUF
IvBh6oMahRGUuKWxRZZ7FEM40Yh5HMywfp4b9kDYJYESmiSgN9cHqJReA69EShmZdzZFQ0KG8Fup
2ymlMBN/4L6ZsUuck9pt42sFlNghXDGBVRqazGsrkhkTSNnaNCYpWlBt1RKBJMq26h75Cb4pDgcY
0W9+fUAZAFlXK3CXABIQH2fwAPj3i2O+LlFSW8yddaBWX+qiRLa1pS/a8/uzP0dlCv/ARiJ/WKFZ
0W+2L1BpWow4uIY/dpNBWqqbz2TpXuI2bJEx9DqZClpBE1g0x8lW9tCY/L3yDUTFAT9MIE0+FBRW
jd5EnixsZ55yHowHNU3I4JTRsqlg08ZsdPSKJU5hSB+dyr4iUhH9pvNOHMNgXlgi4tx7CfARUKqe
1GfAg29GfG4Ze5AAY8kHR8JzxIOurRNHy/4IOvnHCG1vp4tabmpaG5zhVXQe4Zn2wY9NnFSNj5Ak
JkxALartbxz842/7uBcHJQpcj1oL0Nrs0DbMCXWJMP14pz0zdjIA/ecV2c47clZzdkyvDx0bvSTw
1vUW007qA+l7h/Nv2PDHoVLcWunNgj2gyGrux4K92DmqHgdWhMulVtwsrz30AMlMmxwPbtgDmG+z
nKCEkVB6TO+LLjH/Euoer2rAKM88o1jtaj2zc53HOJcniJU9lLxU+EEU8BjIFvAmMEU9jFqjCp5P
T0xtrj0u2jj6oyg3m3htxOi5EfNIE52jtidzilxHBiWJ24d6Lmd1xz1HJW5/dYova7EFceaa94sL
iboZWAiTYYDKG/Jp8mP9bc2bKXzh8SW9kHMlooe2IevNqsNiQpqCA/B9qKuJnlFHn8IEI0mXDQzR
59GDm+qG4eUx5MhlW79LOZlwHb2U456DdgxtivOLQ4EnPHGniG/1pzwMq+YjAyhyOS5F0eUfYCHc
ZaOncUdmzuCqOdZTz+7LTdhzHkF0jY0gPvj+6I8yRqtIPS0YRWxQqZvr+55zO2YrJYNNXW/b4uyX
29B9avwR52xl1tFmDgMYWpqFLvmbyzmxB5RA0V+phv4LhC4UN5pLliUXTeC01iMTaJ98RwUmHDGX
9wjIExCdEj2d+RiGKLb+cAN832+X0nNbWqzwPZbK28bpH2I2HMLYI8F8jMrSfnFxXJzGvGo/GtZu
7W0UOv1Y4FTCxgiE6m+G/6PuzJYjN7I0/Sptuoca7tjHuuoCS6zcySQzeQPLJJnYF8cOvM08y7zY
fCFppqTsqta07sYkk2WKZDACgLuf829H67KnsUlo/k1vNZ/cqrIfOzk32z6ZLtVFkjlE+7IawUSV
rWbm4hItb9LRLZ55V9mDuM0v0fO7zo4b4PdhaVby+tDZH53UzItrzm5VHGRLivGxkpk48HxxetUT
SqQ8q6bbErzgrRFDfoUtsYXRKgXGBSa0uy4jWteCwQf0S6k/2rXMmfBQ5nlYNVZcHwx2C0BStOIH
fq31ONPJGMeRXFdjr9l2cyetniiZZoxXjO6X5GJ2qFi9kwQ7POXYwx66pZJLmLTcITj+rnsfrFHX
Qtpuqd0xdt05VIVwwIga03rszKTOv891Q/4JpSNzdGIS0Xo/5tKXQezMBoNrFzgIlVfJTKXWxp+z
sanT64IZwGbodZlimaRaV59rrchPnlLFVUkOpB4xRaUdfaaAxfadY/dTUOpDa9y0mtkN4ZrWXhu0
WvpuQHoUgSHivI2Yyp4+eJZt4JZWxXqgkZXCHy0J4DN2Hhn6JYebD1dTfE+EhBVJvXYOwbW3OYzn
Yvk+rp3ziAlSrrscMu5kibTUvlcC/DhKvb7DJJ3l2d7BiH0q6HLVRcjkPus1XOPVmg3rHLTGIoa3
Zs1smfhuns/djTZujXa0N1s37gtrs9JorknL21VVK0/s1c50ahMy6HxPzF0drGRVWsFiG84dN8Mq
4Fp0RSFSujhxCdFwu7DKrQfmznQFG10qQBjEZgKvyaE5jLaa6qCgFkOYpOY4y8+DGdv6uw6mbO+a
dUzcS+4mIatvFqRHcYY8Uca9poEAhekgy/KuLjcowoWzZ2/X9rBePke6s7baIebP1Nk7864w6sBm
mvkzktL1hZz46tqdZnc3Vtv0CUECAHbP4X1eHatvAmx82exrdVwz6sec5LeakvGhhSt7aqex8o5l
1k6090J39IfO6vprbbXaKmTNph/cg+3znLuWc7BsTSPpsV7qQGqFeTsu+XpfLvDsaUV36WtVTish
K8PIjloRgzWB7acVFSqATViJ3Hn2RD/eUvwbd9BCceGnWT7mZIFOnnox2iVzg87b6jiwgXAvxUYy
9R9CLJO2M0TGmFNvkN59mo/b3qEzYPB2il+pKufixvYsCASxqZ0+W6vBrrm4QPupEG2g51apHQfh
iAzaVvWyAGJpC+2ltifJvWuIQ2U27+jGV7DJ1Xi3dsIBtd9GW3/LrCZ79QB8r4Z4crTAI/zCPLe1
XFD3g1vnwQKEBKWYu/KZPq7vorXMradBs/vjSge87h07956NZqatJTupPa7JVlUfObGcxD7X3YXs
hRU46Iu+0WOtW0Eh7FrJU6aMzo+FpqfRZl9ikNsJZt6f5rh/JF5r++rx39jfEms0fANf9/tapHq9
Hwae2miiTH1oQSHo1Yqs81etwOe9WosSp4Q9jC1gdYHEWvbpPCLqutSDMl+xYSMabLJDPVnr4zwn
3rcqLyjfazkPj9Sh6aOISy5EPC41hkSI2LcK1UjmFxwHPXy87noRKYB0d5YJ5VImcXOMZzz9vlmu
zR0d/XburM05z6VBVh3jTwpLhqUy4i1o2lJ84IWykp2c27RgYsNa1oGFkPw9rerhTTatVBd6vR6P
G2jqh6rjPI5EBSS96wUdLEhzxdnb9IXOUWsu4qGsFcC1cNquDeHTmyKoPZvtojI0jqYNxj4Gqc68
yU+02HsBmEuSc1KwfwBHNVpyQE+n0H1ms6CxV0n5fbRz9a1oNo4A2MDlfVJQloGlt/O9zNbZveLw
hM0QQwUbaGTCoI4d5qOmVdZ1NzfpeOo6kZtBqlWM2OmHFe5I5Hb+qYWhkzzRKB/3RHyKLWr0sn+3
QD7ftMoxqrNH/nMcrn0KbqxlNXs4AGuS7nWDYOLAKyG1A9asMMOkhg6jjNyyT1VpVl+Hemr101bF
hbuLS7d5h6mfHH8bvTIwCle+X9oPL0CCX01B28TzrT4McRH0Fs7QACKdvV6Ph2e7Qn+xU6U7Vvt4
1DiWTStuyUTebEBgDbKbasvBSxom+lwVUUcQnBEtNQBYRHVefVmgmX12FxNWu6/anWsVMzttvtQ3
bMLaWZ81GF13Wr6BG3tNIMxxA5jU4/aRsaM8MarXNS7pPNn6vhM9furZ0pwEMK7s3aeM6AHryCZr
WL6wtQE1tsjyT8486s+dpo3lm6NQcmBI2LYe2KKI63BbeszfY9W611ufTHMoVDzcWKk3fdvADrZg
zepV7JpupkOsl3KAIJ4t8s83hvkEeMiEdrWM+kL7C460G+pxPc8dP3oLdgVsj20tdw91Xjb1VcHb
X9kVc1ZEn1/sbK4WZxQ0NU8GffmyMHJi1pheOVFn1vTZxBR95K5GE6Z6c6l8bfGEtatdr34fYws4
QCfjxgzNrZqeII9nY6enxTTtLtk6SahtzohCxqjbZ6KMk20fY1l9Sya9Hv3C9joZTQPFW0BQZV3e
lyLr4SWKDORPywEleKyLGkymVIh7uRXXfSGyq9askLnrhR2vfi+wmR37re0H6BFF3b5Ns6EiN63L
Z9aHrj9N7iobrpPbueFC+y0DS8oGQQltxotbb8I7DLNOiFTmUtH4Mba87mFZN3OgGi3m9rtoq9Xb
8Su6z2xuTMZO8xLOSlXKRJbhJLMTkUrfVD4pAZmDgsfKzZ2AgR4D8IvmrTdmuUQ9T8Lkg+UyHUOf
YbIiMxnsJkw1m8s6OFtJ0e5s61siEsO6LhVNG+1nO2wXaMpexhsH2P3s1bBgwWLIYojKBMJjr69x
ezvjzf7kxuklC2QYzC8F7Wm/61GFTKEqW6sJR7oQ/YWkuqG/F806O+dUzSa2ZEBa09ppQ7LSe9fK
rD5Bj9f8n9Z2q3fNSRv9BhbAnXerhg+1oSLFP+WDC3AwkapUuy9ZQRmB4oRg1FO5crqEDGkzafRd
9B6BnXDQ3FQQ4Rp8SKYNgYUMMLlec42N0yg19WiWtfmlkcv4ihB0PnhFkzp8vK1BSyBlNR1nUZll
sK6VcyHmVle+pXk1GZzwAxXdRrXHFdobWSG6zR/0za2ieiukG3JOXviIUt0xF1M9ZXUK5a0ZUt10
WsabtpssTcGEp/FZaQl5hWrpnldbGlnIOJNuO7pJ1X5eEsdsgkRf0i3ghrOVMojdXijRKzkHRJkg
KtOnMaHcmxmOdO8IR29vM6t2p8PKDu5F2pA1IuAEaK/dOndd38ba+Q4WM8eBQ0kOAJB3qr/MCjL7
UI5LO1yNdZ7d5ptjaf7cSZrfme02ZIuqtzPnPs+zRbM4+LkNYIycz3uYUacXwdg6ehZkJU4Hv1k2
4KvGoFY9eXWuA0yvU6VOsh9pB2k92XbdrV1KHwyJuMKm5dGuhGbiTyz78tqc1nLdJ+Sl1p+HHC7v
CHvIoeKgR1p9kFhRR64bT/pl0sZUhptZCnEzcS2I545l7vm6q4bp0ziSOVD7mUdWFcdGbqd3jBJJ
0OIlw/BE0pS4b12juCvcdP7KpaIstrANjEd3XNOCSqG1vyIiNJAp2Naw4ovuWzuCC/UYI7Ya8UfZ
2asezEuaWgGggfMqvGSFHi3qhWVXaNtVb07qarVy6BN7nLKokYV87WS5PupOldfPooO2O/RezEuC
MTrdYdYZIf7dHfMSo3HMbYt6faztc6LXYrl1M737Plrd+uYWzRSjcLr06Rp7QbIbGykX5HZ6UYaD
Y8gw1qukjjTCZr67woT3tnuz1XwOWv0L0sGN91jlNuPLx3hMAoYomoc1j5nPZTvF3jWs7/UyM0lm
sjW9ZRyzxqFn9OSR+AYxD0ZYoPVo7+Khd/NryfK2o9KTyQszaRr15I4xCHrNUEYrLHTTOFOBKf0B
qQxVrh+vVvp9jtvmJnEwcYRbl3DO1Vv5ok+m0QTpulRaVHfp+uigHZj4EAndSZI0eRWZjMJMQmls
lhO0draxIygjbRjXZ9WdP9c2kKfgnEp9AT9qAUnbTXwcBq34okNaLv7Yq0IAX80jETFDrpaoS3VI
nZnVeM503VuifHCNaztV5UvXSop6vYeml7oTbwj+VlihecOLHFi0LI9x3q/GMdf6NIbdUXF8QOiy
UbU5QkJDJ3CSb/grGnBkj8c5MLvNMk5Fc/kUtPnlQ7Vo9r3yCjBHy+D+6HEeNrnMYNj7yT22OaIx
Up8GxWUAXY0YqN7PnOGG04FyLUZxKLSxuKbkGubdRFK3y5v0xJsRW9lT2zUx+MWidQB7eq/tOHey
eld6ZolgocVAFMFTuy/plHTQ9I6jKMXI+VQQolb5qrX6+Fy2F0gJ2XdVH+p0q1OGobRAk3nvZt3O
E1PX7dJRc7LQgEtI0K0YJQffYHdP+A/QlqZ5312uO23+U+mm6nEdGWZ/H1sGy9q1GZ7l5yauOz9F
TlKHtqeyD+q2gdlrhuLyD1ZKue7aKa02iKFcI/YIUP3ULXIQ4V4zX6lcTWisOLOIvXNL8RxTdmXA
h2IwQFhbWe62wVluagau50E/yf7rjB7yJR4NUYFvGENoMmjSDNSkmBDRyLgYwiKrqVHWpRkhv2gh
2YlmYXxytAHQOCna8foyIjvf0yslPeO+4Zt3MHNbc0rrblxCOB4T8rFsTf0gqB3z0Fq1Swr8Vqrv
6Zg6D5NNM4oUwSUFvao3XlYzOi7+JsvUC6w4N48a0wHU2StWO/ASPFPRoBpQuBnDdRX2biI/tKJc
Hrc+7dEzdaLZwhH16UdpTlUTKNti6qFhpQBo47bEDKj1tLFHBLv1QCmizG5ThMSXS2+Xb4VW9K9x
67CQ9MlCfEUkyhmRW11GvWsv37O+6ycqr5ZAln6Nm+siLg0ZaKPSROgxTGnaGdJpVJRMWkOhRtFi
7wC4ln6XTV5Z0+RvTruf9UUt0KtG52HXb2rnJnb7OLtKs4FdSdaVtUAbmm0CR11UBUNL5+2hIQYp
uxndupUQSaZcdnqRewMn9KXUrqwxMYOBgI/muUI9uvyJXfZfacp/sEbFoyX4RN7FDNEuVNho1r+Z
bt1//DWnwA9ei1XblmXRYSkGsVWXOKbpqloa40+cV7+4zf+JYP3HYFEc8wzUXDN9b8cUrEctYZXu
Bw8pgM9os1SFlWFSl9ICr99opts3oUqzC7OKoaS7lBarijjfa+e4WJr918xmP8aRwiJmjYPqlk0E
WXSWlmso8j+b0/EvvCv2D85Iin9ZuBaIiarN6nNezerbAmS++eagWvJwhAJu+ku37sd40iRVTlF7
xrYX85KcV61k3ZmdfPxrr2790UEkdGMm4q/b9nLFhGkZk37U9Sb7az6MH8NPvTrTE8nk6v2at3qk
D6LeMQBM/DVTz48pp2XnNbpb8t4b4VVEPtqmI5nCk6d/YvH/F2vS/tGGcRmx2Dnzuoew/6aXkz+q
+v6vXfYfljt9htEwD3XbsxS/5J4XMUm6+YsPzA9rvVXjiDT2QgAWdslcTikiPkbzl5I45I/5pguq
CqvV823P9L/83CSq26nN/GsjauSP6abF1pYZBca6V32XvdttV952RpP+Nhzh39+W/5F8NHe/bkn9
3/+Dv7817dpl6HZ++Ovfr7O3DlfK9+E/Lj/2f7/tjz/096em4t8fv+UPP8EL//aLw6/D1z/8BYIb
iPx+/OjWh49+LIdfXp23ePnO/9cv/tvHL6/ytLYff/vpjRpguLwau1f9029fOr7/7SeDp/bff//y
v33t5mvFj0HK/K//+Z++/+NrP/ztJ0/+LKRpm55uMnJJWJfnfP64fMV1f3YsV5c2bKluksTD7lDj
P0j/9pN0fybUjPkdUteFRwHFD/XN+MuX7J9tnC38Y7sAfzqv93/e1x/uzD/u1L/VY3XXZPXQ8zn+
+chnxrv94CtN4jqGarHkBSKfT40FFpMZHox3pqnqwDzR7iSV7ryjUAWdQznvFmBmzND0M6MSw6cM
vO9Z062X1ATppD9rB46gYemLncM4UpQUlpPeD5ihSvzhznRRN2ni3gW0a8NUL70vC9NuXmf8EQ+u
5rG7+KYpPD0QBtPZUdq37uM2g+OhGwEnu6q63Dr105I8JK0jWqoSfBs+CLiNxUkfXD9Bi+iEyOTb
kzXJ5Fm5Ml6B/pEnURmmsYk4leUkzHZ9sDtrze4QHmaUPYYqIYk7x2sjQhzyOuhtBPThWPZFh6TR
rZ8KiIB7LAjbnVk388lAnAxzVXZozlXpG5tdX6cIPV4nO1lPlml6V3KW2QFkYQ7KdtaQm/bMGxCZ
3XyLx77eMdljChQjivaFSJtrRjktZ5qINAKUIAsGICBxrPRaORVouhiww6Ey38a9pRZ5QB/ljyQF
hIwgf+5MO/GVCxlQIEg8rJaFubm0M/tLmWnNoUgS82pxFnwailp9cKxHpWZGDMTJGJijvjF9dO2C
zvVQSZvWdW0by1t8YRhKua43ZoFezSmHFR5WM59a10GYbimaARQL096wNS+s3Em9DKVunRTqBcSL
8+AcLxB057fUoEcAnYVNYBK35KDKTzq0zM7ZRni8ptjuN8OjJ7QBQSNTo+DD6pX3Dy2lPhqiifBS
1XtNjxIiZU/UCqYM4XHh+dHVWeXDodKSJNAYdUGD5Q5hMxXmOQXef3EAmMLJ1F9QE0/nVRTm9Yzd
5yWexjrUN0LxydYlDqFrFRJBVDPBlDL3yuQCUFWn5DFU9kveZLbvzal5cGxwCB5KzzERtTpT6tM3
zwBSqFzBjy3qIXKT3HhGy8WHoUhvzPchren/5mSlZpubDDDevQxbMel2WsQ112jMtbOBhqQE0B47
9LdrV/VhpmZdHpj5gJQ6yaF2IGHiB8j0ut1tloh5vzEML2CFMm7HdYFdRh0LYTGU0sEUaOVgUKRF
zTgDK3GdkKr/DBTkoAooq6k9jEkirsrO0p8yz9Y4JGt3juwBesgH6TPFQ4fk0Zl8TARy2GkqF0Og
0Wtp/KRKTnZR2OimU6s5zeC+uzpxL2IyYWr3MkEvICXBhbrxy7KblX4NTzC8JF7eXmeydzU+ZDOq
wBIM+3AYV7w3yNKpDsj/6kjMZn6tjXOK1GSuz+Wkm17YwDdAw3CLCNJlJMOOzFAXhGBNB1iIVPuk
C6O+BofrBoR1+oNpNZJNSTGeJ61NejGj9uajbU3W0Yhb8d1Zvfie0atVF67tIJ8waQ44FRGUiDAV
q+tEMd4xsKY47m4J/xN4VhD3WfDOrSyYwzkubxTgDNZzwaz8ftDKuzTH1ThinJ/8PJvxuyx974wo
q6zmdpOMkG9szGHAbxf5XJrgT5jH5tjalW35Yz6TC9vmpaNDA+XLzD6ciNfBvTg/lTfXJ2zB20k3
XGQgQ7awUnM0jHc8XOuVVI5CB9FsbR4WNviCj0LDCxWnC1Q9bvJDP2Xp2YDrvRtgyq5jW6EZKuvG
EH48TvJqnQpdIF0t8qhuXXfee33lHGONGaZ+TwzpjRUL50qHLaqCshL2sUflEFaJ1UQI3+guJaku
93TO0PYeUpij0CYwiLx2s7NLqulV5Wrdi2I22Mp6RLPgZ/H60PTyE8Mvskfbq5YvrWsrgmHmBPel
pcnDFC/zr63Zf6sm+efVxh/Kk/1HcznS+/8fShK6ov+iJOnG+iP7QwnD9/9akmBp/dmwPKwQLMNL
RULh8WtJIoT5s05RYtu250nx+5LE+lk3Od/xH3nCcahoKKp/K0n4GZ1gXY+gXrj/S5nz3ylJfmhz
6cINnceT6EoTMTMzmC4Nw+8SL0g/11NTzNVxyxbbN5JPWlesEQULOVfe+jybLtr4/KqYjq3OiBAH
SBaLbHuzevmf5PT/sf/87Z1QaklMAcAD5g99xNinTIBFdHhsi/nIvhtjejOzL5bX/umo04ur/R+9
/a+/imsoDVM6JuUgt+T3H1r1uaGn1VgdBz1m92JC+CKviBkzDkaXil0bo9HEiVTeaCLpgi1rVtqO
Mt9tkkJDjP2fzez9Y9jCL+/H4ZNzX6kxqVEvX//dTXA8rVlhwVCnNrMXJZb3GRY0i7rWPKY2gnIk
ymk46Pan3z2kv9Wnv69HLx/zh8vwh197idX53a/V7MIQq1rL4ww8hlAN9l8UvREI1/2T3vCf3Nvf
/ybnhz5uFGtaFp0oj2k6f4PAIZ5wogfdnPcy+9NPpV+elH98Lp5iDj1Xt3+5mNzeH/Ps4s7r9B5e
4qiVMc4Mp3DC2YzLELOD33bWM8XWvvLE9y4+YmKNkuLUpqaMmBT2WcKb7yvwXAsK3G1FNKKCQC8G
irkvh2xFYV1jboWv8U1M122iMBatTYj1p3kQlhR3I4NQfODVbzTvtwoFgt/k4nPMzecONuzg4pCm
06cCcH/X2/2nXHOzACZmiQhgn0JhubPvZfEXNojpHnOgb3kounKEK+Ei3RvKGBnNRtw8dwNudn+c
6i+y127WMW9Oq5E+6Uj4dlY+vWgTdo01cyLs8Y8CSRdukCS9Rsl47S3mHr/R6Me0o5wuM6au4gTc
uiNBxj2Aa6BIX1C/dwkLER3/J7tMLydfNUcN5rhH5nKekZcVtygzos4Y3B0NQu+PqfLNDiYHp8Gu
z4YPitB3JZaVwpIBGZhtWV9bMGrpF3dzcFWOu2bWOevRn3XGErlZ+wlFwGdRk5xom8JP9H3Tv9ly
Rq6tZfGBkrc5jk3bohzo28PSe4f+YsExs8/TOtyiIf4oiLJHQGk3e5dqjZmwKywF89/p7ShsxvHQ
1pnLoW58SsSy50H5psWp5vcKM8RYvroNhpdEUfMMar/1GyX3iOKxogr0OxufDaDpZ32I9f3Us17I
8Uae1OOHNl3zsYPnxJGpbvoEXaYLSBlNxYBboo8R922Ia0y+obGfHcFz4a1jFelZ5T4PI+J5ueav
stERd1CjwfciC/Ja9hwyL0IuOh6MCVLUg7I6La5l46F3nzV5gVZt76XI50/WJhZ6NJrGtbLKMDf6
oJ4YseBRBrTOctgMRBY23U5OiKHSl6hWx9xRb0serZ7rjwViLaHjmaKWc5jkOKSpEWrpcCLHRvho
4M/QiAmiOoLI8aWiBb9fUmTCY+/cVr1779IZoODR4FgHyaqpom3IHjb4m3XJ5lBfygPqk2ebOC4U
zyd2ZxyV8GRqjJYcjr879+JRevUxWd6TVF6VcgmgPPdo5duRQDWN7PH6m25uoTV1RzfuriVx6Wv5
isEPgf3gT7p2SMRjwobezGaEDdhHSIs+TvcX5/MiLjtAE0kVn4iDC9ZyjFDwuotEJtu+LGyvrg4r
y/JLmjsIH0xMumWfiHjeGxAT2rVr4VmBvzaLm7Gsr1oMS3Z6k4z7xH1IyKcwui3St1Af6FWXVwrP
ceDTFePVqG6LdkIcshCx8mq561cz/dqO79raByPmCC1H9Pw+aHpUirtEfNoI3qiWcEFjqcs75i7y
xyXwNNIccHIl73lNF5l+XzYHweuuHd7hnEPcNlulnQc57dz2tFQPNROjY09E8+RPWHDhwwO0DaY9
3NSdFRmaEy5djk9aomrvdtKwI837nI6v5RLiGKAjQU9cuEH2wuX1+uVhMS8Ra0Du801LwHtcmhHs
rZ8i4GnIn0jL47Y+ahhspH42kdDFBUZGZZ4y3WMyQHvKDUasJDzCU7Vr0IyOTYqL+s2qtmg1HB6j
PUkkIT7LnVult3KaAurayJ69cOjG6HItK6Lts9neESsRSLivqmKomImWj2XqqRqJ3c6o5IOlMLwk
j63ToHFzQ7u90CcyXIx0p9S0a9cp6MvEr+PPFfqpcYs2j0BDkiEQI55WJLIik1gm7QDa7OzKr1l3
HjPstpnmj55+NaTioHQMYzECxtq8lmn5pQMIQCQaWfrVWnV7S998ze6wwmeBRidRY9ojRqzvtAMx
EoHS7lDUMdHt4UIlzHpByouM5DbuzFmh1f/KHC0bRwl7ynWNz8M2b3P5KiDnqkrwKteyKR7yLL3x
GGde3yY1gwCSN6txd57dheSKEGKDfQ2jgaVnIXLAwIlvyFLdy0q3MF5bxqXTjwFFeNvKKr09BS43
LLe80OjKA7lbx5lkyl0jste6uzhfkfAiDTT6XVv2KKET97OeJHZQDWLF4LDuUBPR86O3H9k0tlWI
3VJdaKXku8K3NyfpdiLP43ExE+8cXwjGpiwqsnOAJyYmmbjfDTnddQJZt73XzMQNM607N7rGoGOG
YDKcJJy08iPe2IDyDnekNZ9htd+bqRMHNKL3qLavSPW6EqTNRIOe7P/rUgmZ938qKhAnm55hO3g/
PfEjL5SJ3sJ262mHQWnhzOwgUlIOCPDqx0t0VVSk27kYhzyEPoWXpkKxTFzfun727FnthZlV53VR
c+MP5A0QlDKScnScyn4neiRAGTIcL/+60hejBsGE/B5vyrRDl90Hm89zNTnGk9LsFwjTNPJYt6J9
b0sXyXBOXYAELH9aBsQ3jDRabmLiBZBKymszP3qrln1H5+Tc2eNWfeXqOOrL1t522hRlQxM06Br8
Csci2THI6jF2X6FlElnykhheFyT09Kl3oyHBn4R+NZtO5+dCRe3mvWx1QaxHwnEK/oPq9BmCNGim
8Wg7Q/ytwZe+IlB7FGIZzkQ7qzu34tcMq7DvUtXl1yvsdKBPLnsI45sIMOjWb+maNy/Z2uxIe7ke
+uFGGk5xP9iuRlpN9Xm2Ynz/M74f2B5wEURZzeZd5iksfoJ9U58nZEZb8026OJzImLqLnfbTbKRm
ZK0dWSg5YAeW5IypqgCl7PByvZUeoip8Yljl57SLLCxHaDu8+Ox0tfItl+kvfusVW1A1inN3KvUd
UbSvOXw5fkaSJ0EJNSvQ5pmjRPanetTX+2YQL43EzzR2+qlDRXKtdRvPq5vcOMg4QJG8d4ekKPCs
CnuQIosUx4WNtZOypKqzZu/Nq3ui8DIv4Q1YrjstAQpgR2YLYW/ylDw2zYR/0ehu+3JqQ1XjVEUC
m3vtDfvg1bJZn9ZNnGrdJHQiK6K1ql4NB5FjOnwmEMkM+m1FP74iRDYGlnUhpWLcrxpDQdF6TYZC
SdgNUA+0RPcaSwt4xlsEd2BBzMCd3LT70pvHtwFpzWNteC9mxaAi3AcU2ubnxMPwhiPxjpE8V4tF
IlVdTl+xNJPt0rf5eWmWLnCm+HZDzWRWlCE4lX1ZEEQ94mjEVjxdLONUIhLeVRuYa9I7L0vZUWEY
02c3L1X9inbDXpF2NIrA6LXwTtDNwsHzJkl3cjWyECYTGVWUEnFJDeUpr78nG4RcBDq8t6LHnelL
p5o/Sol+ZazTx60VGo+CksT18MTo1tdcP+XFXqj0jTFsmRc5efI0DmP7tdaJe1raW3SM/kDWBshX
kRxy8q98RVYXn2o0j1b/Ws/sD8E6GitOu6G56cS4vDiLOA3kGN0VYsXMq8QWthv5NiPSIq08Fypq
6iZBVbUeW/Rxpzq+Glf3sJS0Cpp5LTTrs4kICP1SZqETN8FG5TSr0DVf5ZB31zRIVE3jGmngz1Fp
DkGprs2uroPLgbZ5hOFRFfSbG0qWEQv72INmx82p99rrC0XQcF6WuAo8tEisfc/6LvIdQU/omSbz
mzHuNUy0Acr8SXxriKYQC8lG1eSjMJdLE9WL8C1F6tSMWlS84K/MiBOZmvaxQYdUlOnRy+7UtiL4
Mc79pu5kV10Df83ti5rO9roGBVWEKb+6852Obr90p51H5je23a8FKGKFmNwa38a5xphfDPtNaU+K
BVuP/VXionuXmF0T+S3b6hOK6swnaSO5nIy4ye32fzN3XstxK9mafpV5AXTAA3lblq5AmS2K0g1C
2qLgPRLu6c8HdccZFqqGCO6+mb5RdKvFJIA0K//1G/umqbRNFRrbeGgzJABiuikitdo3iXlQRbZx
afOKKEHCwx0pfZb9S9bcGy1s3KhOt0HVbhR2rk6V9wHeBElu7yu7B5fE+a0mVnWuqSijd7SdNqVy
WyFGxasjJpAsy+7bKL0xzadMc3Z+ZB5MFH4zBKhUJqV3Gu/tWYk8Tcd0/Mthi5DxI1zge2D/DQrV
NIx+Gu6LHB7iPB4xNDHTY9lFJery2KuHE7nan5WhcvYY6aRbvAI+oMXeTeXknoaGA5U2NiBr9oJU
1ZhJrv0GRN2rc+3erMPtn3PzXUjgf9OdPMML/58/6P/DHqYm3mxifqC8/6F48qX78X+OMspffrxG
D//84//Ah5b4lykoOHTX1Bxhz366/4EPTfVfLp1MQXaLSq04/81/OpoKf+NYM344A4sgL2SI/S+A
qGjav1i9jgHEpgI3wWt7D4J4zihwHYEvkUvzlD8AIugZUje9ApF6Y1BhmwvnoXFRbePC2Cq/c83U
b94uwGYs6hWmMw9D11PTdE0I9i1nLs9eDZP5qLSwWHQflLZMvxh07ZGGzTsphh9f8Qk0vxatot/C
TFO/VqFtv8sde35KYWPiotsQL3VXOAufTKUQNXEDVnDKaWcdtcRFrzT0n95+xstXKWybz8I30/is
S2PmUEUOX2hgNLqwfOwesPxL9XrNo/wc9fv3ozjQuGl1I2hyrQXiS9c18AX+gCfECGiy8px7ujtl
O8XN1N37H8gxbcy8DBWDgKUlPXaDTOtahieiJOTfAhOkA4Ztxvui8/79RMCnuGwRdEWfbPFxWrLJ
RsEN7TR0WbsPe26FqZW0K+SrPwke51NQOKrO9+frANovQxSirikUrVPDUyDghzcoVFH1qemBRK8X
FIPprm5sqKFSuod+hF3b4U2+rzNbvH8uOtoMXdPR0kxjadHbCSTgSu+Gp5C2113oZrTPJyd9Fxz/
56U6hom7kM1OYtJrOF9wYswzHwEDffFE/dWj1twIu6Qv71JvUKe+f6Y4hsU8YasyNDqf56NJ3jmF
lR2eImnKowS74k4yVCu3uCtT3wFHN4XJ1GclL3B2v446W4fbcDKgdR4HkVa7KhtfIJD3/z73OI6u
Uz0ulrKpYkRpQZymk+Ey1PnzZDPYTWpJdmrxCeg2DAyJQTTayo5xjqvzkUwmguVargmWqDrmYlf0
W3JSXKdkx5iw8wSeTH7ZQdmCUmXux2KKu/d+JsaDMjB/II25txxvxOyhx1IiOuEUmexCmqaQb1Fx
vHPbMHXbhqujaTjEqSD55y+vSmVfuehTTgM3jlvM0Dpkf4mxMsrlev4zjKO6BksaL9XFnCssnrB2
/OxU2iBb9WCqM2ll+AWDWRzCNtAfxwlDAbdqfpddXTziX5lvkaWPh/c+rmUJVrOu2lD36cWdP25k
IXrUQnTXcKlHDIOVX74CN+Pdg7APY3yuq5xetPzOB0kbHSJAxAITPqahPlqf3ejY1X85yuJRSPH1
m9QYwxOGEWIb6ia3cjjjK6NcznobiShScZd5jwHNYpQRSx5IIUV2cnqrulF8vMBsRYluRaGMuyQz
uhXS5MW2wRHG8cL6QvRBO3b++1e1h1q4PaZ1anYaM83+bCCg4m5R9e1TYjv2+yKe5iXNUcY2CMpk
a8K1FoMpEFiBccviZDfhcI++0oJXnqbvSnf+zyjIjlnI885h0a5+/UiIZoeuDYbiBONC2eD+40NO
T5KVD3X54ngWh+KP4pX1vCzakPfFJZauxamim11uYbXI7B6/Jz/YjmiQgxXO9rx9nx3QJl1xm2Vr
mbSQtYssydiYkOYm5clpDA0zsWpKn9IQrc4BbQv+LM7k/gJ4s09DqWDA9/YCu5yUFCDU2XT56WFz
NJ+/0aBGe2YMTnUqWrjBu2RI0YumeR1/C8PU+I4ag0bI20NevF6qHXPmMtIL5FO6izWtJ4hSsX5r
TsEAEJUiHfgAkh2jgdCslflybShbsGHS8WCnXNYchhMgk5NFS+2j9S+WpaunajD649ApyXtXmzUT
JXSVd8gywKD2/EUSjweAA1CEha1j3pqN0x8z2QS3SK/957df4MU3o+LgVsJDsawddzk/C5HU8OBq
ecJzCrdCPtRdP1TKdnKV9sbUWnelcrvyFh2X25pJoaqhTjTPHw0/oxLFcCNPis4DNaVod3mNjyDd
HWflvnSxFuZHM0yey9S5HC4zuZh+9YBCS56ogrQfvZoiBg+6DBjO6T0iqIqI/JHO3ju0f1c+4PwU
Z8twHpqCUBXw3/mYiw84TXoChVmTJ9Ah9UB/RvueY8uzErYw71BvjbKY/HYVVYEUujwZmfpNkgqz
pwss4CgW/l9xnII5+fFaztDV7wddg2sGHFxjGYFi5EY5YWPNk7lwCsxIea5iAGMAl2ClJrg6kgtp
nKs9FKAlNd3Wp6AzWkeecAIFyTewaGqszNgmtrZWflwdij3ahhBDmf+HTfHqdENTDlvMxVR4wpD/
VitU9Vn1Vdo1mL+ufLM/EYuLj+aCFHCHx3OLlbBYAI1uwzuL8Nd0lcoHVMfAy5vgodxphh2cVDno
+c1Q4ge5SSIBIFaS2fHiVHX+WNUJxlqhleorm+iV2UojnmsUNpMaVe3iVyrRVakcht1p7CHB4MFr
3pld5K8cTddGgViuztuM61x8zymalHZqGWXqUh+cTw6HhPJz/+79jPs84AiwDofRMoYmCodWjnhX
nnTcfEgIb4wjDMXq1tHS6lliCPnu/UzjrXG5n2ELmCnz1Ho1dfpRhI2CjvuEWTnuWnyoLcrCajtp
0M7f+2hMGpNKQiP6XeWP86HGBlPTKTXVU6zWbFtZ0+AeVBrgGDul6h0fZ5IhS1bmxuUmahrCpZiA
/K+blr6YG4GT+ZWu4aZuykGMp1izmoikgTytbzHa9kv4A3hmfEiFkRSnFMBlLf/3cpPjdqfPqBN1
jfZvPcGrFyxDXa1wX1RONr4Id71Tao9jpjTHrNG6DAc9ZYBojwzQXHnwy+lKKcXV1XEoDVXsX8/f
thVaPihV4eOz7bhY3UGXRhQbrpxRl6PMpwNIhgbP0SU05nwUFcnAYBeuf0I4Oh1GUw/3TlSsgVDA
hPycs10HkqSF7EObF4UgDex8HAtbqpQPrT9WHS/sIwx9xdw3bm+5HwOR16giAUlR61Y4NT0E+F2Y
d1h9FgUS21IM2SGusAPbZlqGj/PkT6rdbvQafxQMxv1Sxl4jDQARw4QEdktBUxvYuMUh6lSDXBla
FJ3/pNi5AkwzGmZ6k5TocXc1ck8+JATDHDJ7iQusHCJiB0wVtv9WCJIGvtfxlI1b/MOnrynsdnT3
MmKN6VGJgW7uNxH9uWDAFPizFkmB20bZGdah7jIZ/4iSrm8PBuoC/0OI2EU8JrHV/LaaWuvo6MKm
ecgLwl1v9VzI9qMkwaraTdgRYahR2al6Y7SZmuxiUzbPQTY5sBBd1Q0esBFIxWbAsQkyTGMgNQ5T
2+0eIi0tH1RIPk9tS2NhD206jP6yRyviTKFq/jEYY0qUR9KU6GcbbKH2EWbZ3xtgpa/wmJz0OImk
DSHF9UVwnEhgkV/TpErwTYmHGD2liz6+wEMV7+2Pca9ZFaaOruM+Tman9Afa7s4Pwxw1F694ggFv
i7wpKsylpTvdVE6JjKJKiYXZRTE9N9pQwmxvO/yHIG7U+FcdfF0ZPisYAqe7Uq3i57rNSkha0smK
PS4Asyu4NDDNCIQf/SgRB0OdUK0cLw+Q3FucORJMxhuyFmbqHIyeLPGbn36v25/afgAYpJzsoge1
JQFiX5ameOnaFGsYFy9QbCBabg2k1PuYIUw2rdmTgr1Sf0gmpyc7Q+AChQ0uQAVUK0yJ4KorqXR+
ch6aM4XHkXRJ89Sq3H3pTEa0LRRR/LQnt/lp1xgibTG5IUrXbHA+/pjUkU7nL8xU/fsAHBe+TI7o
9RslstziCGUSeQhZ6kgAwsAO5WEazAR/SitO1VsfHrM4NPjxaFuCWNDN0JwykmnvqmE13OmW3ti3
SWtY2O9YGADBHBFd2+/ytjLUXZuoWHA0U48MhBCepL23U0ITNx1edvL7OCI1PYi+N6JDlBh1tDd0
o+xpRypVQzywYQ05LPfe5sUrFtM9Jic6uq+bPEXKj4+P9gvjqykvoQPEYXmSQ2r126Jxu4DzovL1
29ZS7ehowT5TfthIvWdenMB7BcZSkULoi9BGO5jrfqSLELohKUIKzgi2XwXWLV6QenBw0rKoj5P0
cemKEv7xZozdKN1PdUvXtmz7EE92igx7Z3dphRBeUSN/j7FQ+QGDld7e4LxqOY8NTEGEOAPK7O/x
UIVAdrQd6vxp0jrb/zVpbR48j9ySsMYd0oD4nFxVs1DeotxANETncTCaH2VaWe2nhNU+PuADoxLp
7mTg3i3BMK2/icPBL+sdOojml0RPzrTI40Jlzzqoed7Y4R2uCoi2kv534Cs/hxCcLdGQZmxobd9h
9Ki9hJr1ra2dx0CEKTwq6/PYD8w33wq2DZqWvWM12e9GYnTd5jj3C3D4DUmoHkoheEGRgdckMSIe
vOmvUDqZSlEQbckTeWwjhQazNSXxl5EShZgpgXe9LI/4+uMj7IMyq9BVNoYflJ5faT3u6PhlxQSU
HeICOqc+50rilVx9jH2lpXGOPpt0wseopM8te0ch8afIPR/u9gG3ut8Id+hzRvYprhFjYYqkfCLe
0bxNdfFo4Hy375Ak30ya8XMMcXdKHOXBsNpm75KDdbBAso6t1FDejLScRgOxUAru9Gwb7Y3jxjhU
tZHxl+yLB9HF034YK/+WpO74hoK22+aa/mEyQ+zBia0+ogG5Vy0fZ1CcCzd5M9VHl6jwR3xaYU3Y
Qbg37bzEgR6uRmZp2wATvQpb263SWQ3td7+6B+gInv0+Tnb5MD43mg7MpquQwLhV39khpgF1BXPU
zV5sTINSsqxuzBYjJvwRymrQGroShiFgshuVta3tbOQ2SONutpIn7ErZybiVxYc+m3vibYpk6qOJ
iE+g/Yo05Y59UkiIKQFSgDrIsPi369AtHovR7/O/hymfBgzycqLXVKUu3GEbq1Hev0C/Kbrf2Dnr
3Sesg4LWi2NzAn0HKTGOZU2a0EumkxbXco5Z0/TXmE8+bB5VCdDFkRvk1n+nxaDWH9QCfswO20U9
3jelTMVdBrWCXVJX008K89w5priNjEctllkGm03jytYBG1mHFuJf8Rt5ni81UoBVNv4dvlGWQKCH
ldODj4XQ3xoBl+IH7hVmsLcb6DB7O48hYhQ59GjovknUGjex4cA7SVhRFmaXoYXQh3jkzt7o7mA/
dynKqgdOL8ffuASIJztFJxWpaAZRQx9BiLFzmk48ZWHmcuAqTfFLiNmmwW3xN7jH6gNL+aGwCQQr
ht619sASmXkTap1Q8faYiHURIexCqDGYkcMWVs3fOSlHaAUzC16DpCLFDjKNo9ljH12jQGaWY8op
w7uwxseRRBcjinb66KbZoepTTOBla+AyVEk82gqJN8hf2IuEf1eEGGCA2nGqPFSayDkGCchOyAdo
peqRfZTOLMgob3a8F4q30R3IkiDqoPzV9o2vwV2WUwnrYKQvNiihaX/IB4iCNwKXBS3fDgoWvtjN
hQKVtz+J8KEeCGZCB1ZrBhSHFgLEHqegzN5lek2cgUteYL9Va+MPv9lGBDm1VdrOoUiDwF4wjrUA
55Qq5gCzM8v6WNVDHGwDTeafSgHkw8msJuMjAhBovUVlNeYnmbtB/aGeNZW7ibgvB/Z0P0YbtvWm
8ERp9LgQ1j0ptqaFrexNpPWaf8TOq9fv8BDvlI+ZMbszZZVafqcqgOCW0medLREb5FnBIKM9YT/a
d6p8NUO72ftc6HUjbn9J/EMfzCHoyPrA2UGfjhwWFnZ6kgQL0lqSSLY4r/mETA2V3toQ7JDXHnHD
h4WCmT70Eg5giVhG4zTZEAxEna64mJofTAf7q13qdGkeQnBvbXi5woTOIhSQvkPNzvWbcLc4uuX/
HsGbbtqnpi6HGsLwMNcSYT2UydbFCdPfmrC1YMVGpMxhaFVnCvxizKz2zjhyLlSB36WEV8GSFEh6
w7K5H/K0/EW0kBLeIkSDdANhNZ4pxEFp9TudZdofq0IzxpOmDkFxKKccZwif7u3MU+1ilkUew8zJ
cFXFmLm3y+RWtEqImVtWEwRVFM7nfFJhH1ZFVUH3l774FUUa7Jam1pHtkvpFq7kup+AHsEmV34zU
9Pj4xIneoHSCIrUCAV/c1gDcNFo4bKo6LSVr0VACr0dzigzQy0M78DDpKthbtPyRg8zfZ3oL1w6J
pLEy6gV+82dU8mQo/mg6LlunFPVJjXFs6DkcY8So5NE+jgZnVxX4v73zEj4PhfcHAAPIIrji+UUK
AB23VMy+PcGi2dSKmpxG1wStySZf39Z6Ed2/PeDFDZEBAU0MnfkIvqAtFEpOgIYOhWnoDZnhPAeQ
Gr4lwixWYJOro9CptVVgex5wcdtVq0GWWEOFHiqZqrlRrNL2HwXhnuEKqndtoBn+VQ2TeyCtkfP3
19lmVydlG3mVRQKmnjbT3hjj+vj2S7s2IbhWuzBJyG7Q9cVLK9smVEb4eLDD8ecW0BCoNOP85KT2
GkByAaDzfZgOFi1UgAr6EOcPlNYjxToSec9S609tCqXczJMELqL8Rnv3+R88F/PO/rO2wF/PB4tx
G6xdrAS8vEnNRzXoq78Joaq3xqivAfVXPxR4lupo8+daUj3yNE+x4SLIj4Iw4JCtO795UoQTdn+9
/UxXBwJ8pdPBtgFUf/5MqRlFudGakef7BExg2uDYT4bai/elsfPD+VAzVwAGE3CyO5PTXiN1KaeC
mStx7CEllF+d0R4QFeFQkr8X0nGhSYHmsIz4Awra+TgTZrvIGJgQTmjJXRBq+mF03PDze98ajVXH
Ye3De+ArLUZBiD5ymlaJB+17eEirTn3IMAJYIfxcriOM9ECLzBkb4ussIMcUkvOgis4h6A0rNR+i
DPF62LCC/+nv3oHOh1ogVCr0bZeoWIeOttROlZq7jzSn8pXt+8pkm9t3kAmBUoFtFwvIDcqsMvNe
nMpYcW4r2SGP48q7AnVfvjboBfRAmQPMNn3ZWsazjJlIPqVXdmG/HYtM58pvVsocvSfip/fOBANz
AxOkkks18P1iJjgd5lU4lAceCexq/ZjDEcwwNbDNw9vjXDnaz8ZZ7NwThFyBF3PoIa9yN12u7LXm
RXGQTji+NR3wlGvfv4sjG8eXhpKM51v6TSXoXqK5APfc0SQlSE/67A6tKwJk7MvDv99+vCszw4SK
xyx3bbTgywTzUe9jJQnU0IvQRHgO8R0OVfJQ/n57mMupAVwMpcwgicvWXG3xFgE/sZqnWkUfmcbf
pqgjzEYW3PXxo+62/91YMyj8CjrHmNhVXHtKvC7Sp49wSpHjNCpxOSlxT28Pdfn2ZljZYkvSVRgi
2mIoCdrnB8MQeW1m+E8AA9qB/qrz3maLyyjUKLSp+E4XzYjMLg2zjrLY65KocfYawjgSIWCzdVu0
Ka6xsoyvPhSfCmqvBRVluVmouHA42MZTRSBuAZsmcLTVpL2yJc21yBk0j7ESuLzJyTQzvtTFjNBn
vN/Cy8Pzu4jYgAEaScWmZHU3teoWD+SfxoTRhIpnmgWOiAMupf7Kr3BlUrq8VKiwSF/YGhdfz2qI
mzHHKvacBsicK9vkk1RVIEPSAtV0d2/PlfmnXTyw4HXS9aBA+yMzezUtyRUreyI1Ys+UiOm4BdHk
tEuEIiYJG3Ys2/sgb/SbWtDxfXvkKx/UxTeClg4V7vyf8wURdVEk0gyJAKKWFLmkFu1lr48rs/Ta
KDjtwWWDvmRfcHAsdyD8pWpjL4Lz+NVWY7K1+B+jYGV5zxv78j1q9B3n10jLczlxsIvhSox+1VOM
fvpst2b5mQAegiHQVu1K8F+xMuC1aUIBxdrDoQLq4+KkyRx8YYJeibyygXA7ukp3SBtF3LXwBT6/
/aXmL3HxbGzC9nyKEtG4KODzfIqr2PQjLwkaeWBNBHBHT2Wnq09F7HQ7nG/WGn5Xn27+YFRV9swm
PZ8cPWg8FlZR7FmdZh4ybpJ3jjIom9pwmpXd8toKoJupWobNrussrQjrqIW3MbCPyahNkblW6X3V
KtkdiZrqriMnGvGuX6LjSpxu//aLvfqU6AjmBwUOcRYV3QAsbpKwFXuDZjffDbyFUQw05B/RXCAa
c2UpXJ2iKEBVi+lpscOdv9MwzKrRZQzPla629UsDSduUJPu80/J7W53Mb28/3dVp82q8xbTJyhpg
C9yLUKvRpBufvuBdinnUEMd3NK6yBy1JsxVGx7U3qvM1Se+ig6sjJTk7ZQ1izXqhzMim74/3aFNx
r+hCmX/zQ4RPK3unNgMoy4XxejT9fDRgJ7pbsR57xEKU5m7IK7mh+ed/ICRmOOZxHtJTBAgeW1ei
iHOM/CuykbXKYuGZM1+mbJd2MnWSNjMolziP8MNJ9JHDSdz3IJ556uS/qgRn+A0m4iC2XRHgw5fb
NA1pYRX9x9rSfbL2SsImSyO+HWp12od2bpUrW/y1GYAeFoovVYiOVPr8/bguvscYKsfeqMlwnxRx
3xxyLQEghscgkyNKuZ8c9uUKSnN1EphUUPzbmRm1mHhQE3xfYtnmSXI/pyI3nqbYV/c4Kisre8e1
04X7GFXWTK+HIXj+gBXuVkScsXcYA82hDrP3nT126uHthXRthwLcom37pzRZ8gVakmHyRo6xR3BD
6pHw2nxOw6550M0++zQ5rbg3fLO9IQEkeC/Ncp5ZFpxESMBAXmLxJs06Ucsm18iFFRirCESR+0Dv
jDs4J9XKXJl/1HItQSjRMZGaJUcXJGpXkRFleOJNQ/2SCaZq21TTS4Ob2TewvxEBozt+K9wie6Hn
2axwBK+uIXLkdKRjELktfZ7Kr+qgVA0q/sZPvJo7wZHcmxYpyxSLcKsPZf05KaP2q4ONCV37Xvs1
ZNa3Me/MQ+lK43OtKnR/Q6ufvr3/w6NCseCIwNOyl/zMZBxroGNKJLUwAE9rTZswMZ/aH3o/dkB1
af6drkLzScGmfuWFXJtzSHlUzl7CZ6xlddYbSSewAKYKJVfHIWYCjTHOQfTJdjUhXvlOMSwav5qa
OMUuzYSQK0vr2t6B/aMOk8uANLosOhTDD7kMEEmsI9Z9rKBWfEFfFJ+0Adl5Q77pUYSdMa5UVdfO
SDj8aFeAEOc1fT4NRBUPoG9l7BEtgne5VZjF3LwKlccOpPzWyDVlZXFf26xMsGTuUpT9tr44lYMx
JC6GQCuvNrQq2PaZLMQuHRTLJy0jTdeqnWuv1ZzdHmgMwCRbspkJBlUzNxUcWSFJIATiVj+bJIC3
I8IoPCC+Fb9DblpPb0/kq68VtSRQKX0BW190IlDLSDtCJOnJbqCfOgUpZk86PdfjLJCUB0NqzZe3
h7z2Xmfa9owCU7Iu3+vQxlhRoAD15GDkj04YDOOuJLmCkC/fTD7+g8EslGlzy4Nu5WLaRIE7tWPe
crm36vTJwoEoJ6IzSn/WTkID/e3BLlmr7MoMhkOUjfLSXb5Noj+bSri8zabgHqPECNoxJA32dGSn
ra0FxDCZ2sdIxUHBifVwN04O7Z+gcYoNVqprTZhrGzekPE4IWFOADcuSCzhMOlGW0HuVyTc/a1uP
IB7ASeod1zOSoXqUMiGf06Dv+mC5NAFWjo5L5dT8QtirEOJyUrGHn69aHC/qylL4FeqkMcngaNTh
YeqscRdX0fRYzoYZGKb2H1qtNR+UyNE25OxJhAmkxa1sINf2TRjS9IG4kgHUzivh1TnSBXFYEbKd
eISFuweAK0yFzCmo7mXpjgcpQ/G3OWTpqSwKe21eXCtHZ1UwXAndgKS9WGVNLccgJUnCyzPYqdjg
KOYzTqLyWWmtuN7aY9McjU6G7mbqy7bECLQiD0GpUFKvbGrXdhluU6AYqEGYqIs5EfdkbSWTTDxN
jtD7Ihx+8BGKGlrQ0wjif2iTwP+tKKk6rdR+10Z2aNDpXHPYUZeNhZbnyhX2s5njg+1GUOaEEUql
NT+lEmrChhTmYivJAlqDzK/tNyiK55anxY6zNK40B1GMZq9wclgFtj9DNQeL59WnTo+clXvHtWdE
w8kUozDjURfXDsWeyGipEtoNkNsP/tBixgIUfQvvV7lvsvApzjt15b1ef7z/O+ai0m0sF1pgideg
CjJ234/BJ7gE+b1flNnt29vbtbMC1JKeNQlicPLn3+TVCsJsSFYqbAPPLypCOns9GecsCCnF1tHz
QG56qdQr1c7VMREjondH5wYl/nxMXxhIlMYy8fqcdjx+w5NUNqxw1FOJIfYFOZorK+TaPkFBORdX
LjNmidEOSiSrhDw2b4jgrRGhTBw9MdTVja4n9n0/B2XNOWGSxPt6rfl2df5QUQGrzNW2Mf/9qzcc
drC3Op35g033XaH6nh0PiDps+RFPw2Y3Zms4x9WLMn4R/zvi4v3mwknJII8TL9fhz5qUXrumrPw9
hPL6zmnabjc5+bdMH8RRbztcqUOpr7zwa1c1l/YP1b1DK2jZvwCzhQxbMq0IQ7GOkcDojzTzbgVj
ufpZZ2HaH1YCqOP5q02n0JjwWseSM3eSgwW2v2kS290FShc+dFDWD107uiUByHBv3143V1foq6EX
X9UOXS5QvkYzg+6wshE4NX2pXDiPG9WZScRvj3b1dc6uA/OigUCw+KJB1HS12aSpR/6Njzl311FZ
lVU/rKEb1x4LotzMlIelQATe+RslpZh+QDRfzLA/LUits4YW8i/5qfukVuHEv/1cV4ejGqcnZNqA
04vdp9TLKcJNjplq03HYRHlafYUE2/xWbF+m/2BOcrebW9Nzp8ZYlI3pEIfYgitsdZIcxwa+/pbw
wnBlTl59JJfdjVlP+2QpkkcZ0BSBiFKvpaehbs0QbiwRI2H7uW8ct1kpgOYZvrzHUwqihEfDZDt/
toJXm4vS0CUXsk49WRjJ59Zsx2+1IcJnbFmIPW+AEP4BysSFDeKHhvCHu+qi2PDJksHZYsKs3MFD
EtSxPHaihYuYQk3fknBifqj8Zrx590QR6Fy5zADAuxwc5/OyJX7YNXKKLXMy/H7jOkZK8xB+2sYl
am3lfnGtwhVQC+bLuMuhby5mCju2b9d48QFP5Og2Oru5i8w0va1GfFntoNYPre5nDzHMs3Jj1Sr2
ZChVn1OtyVdm05XvK2jbMJMspJzcQ86f2258JWUHTb24M4fyVtY+jEI/U+GK1tFk/NXmdfP97Vd9
5bzCb2iG51F1Ma0Wa7LOESx0E/bXEzjrT9yP0azUkbrP1M54RPLlE4kM1XVlJ7iywwFbznpV1iaR
r4tX3oSlKOSg8oHzaVR2dejgEtn0upvs3368a9gTO5zO3kbBCsq3qK0QITpKkdeZN9Sjmey1mjiV
ra0X6ZepLbguQ+mPb+Ku2sadFe8pG7JdWAUorHFdOflpU93Y+aB8ePu3uvad566ZxSqmxlxKrqZa
+BU36MyDWKgRWNdFJKBqRXVESKPeIkYtv7094LUiQVDPAv6ZXKQvxJg64b9dNrFPUQH52zZvxXYq
9RGlg9rPqgp1m9AAlkhgYMXib53/pSpJvvLY1+YaWyWlJ/0YDoHFuUZ/CXqQYFkDq04Emk8/XJLV
bhSzcz6X8PUPTLc1i4V5Ji22TEyz5m69w7Po5uKIG5LUVHq6zp6bGeMnGaj2dF8C39ckrbYJTtTp
14SW1AjTR+K+Nggiy57efvnXvjblIFA2ukKa+os9lJga7lNYInrJGAfOzh5yC4dKrocveE527b2Y
pFWsnBRXaiW+NNgXKkqu7UsPq7o2Qjsx7dRrCNL9oseTcksUoXtbRNGDM+IfSa4M/rRIAg9vP+y1
bwwmhNYPEAXjncX9aRis0ajbIPMcvcP4UikU4pAjtMapWiE/UeJv+lRnKxPrj3pw+ZVhPwJogjAj
G533m9cHY9r6aYu5pmfEUfEVwDeCNO70T/VU9ESmBNXWxc8d+j5WvaYfEKFZlEREOuWtNrXh3q0L
81iUCPjefhlXdx9Ln83ZKLuBcRa7j18oEfu2mnm5i4ygU1qxg5rXR1sXXsBW0dB++QZKoY4kwp2J
nSjdiHGDCtTfFqTIAwGH8crZem02cjXhNk0ZgRnN4lca47HssdjMPFrNTr8ZOuSovB05CxEjteak
6cZcW3kR11bh3HqYb9T8ucQstLYIfVvomaeMpXaw8Nu8FdBmbpHxV4fBgjcgXMXedtngYzpe9uPa
BLk2LS2OVBr0lBQX1zIirMM8p/Ps2SaGE7te0qvbdIaBlABOO2FNY2idmFzbCpUnPjaA3zYCzA0b
C/bbSlLdxU09/g4HiFOboXaLX34bYMmv6n366+1JM8/V87nMqptvOXPHUafpeD6XMQciyMiHJipL
wmy2KCa0L0RimdPKSr0sXVH7zj1NdkeAzmUXIokHfFXm/lpbgdyN/FeLg7CUxZ2WOkgW3/1UqAUh
Cs7TjsEW066apECyYEPoTQnW2lUhWYJHMyCS6d2lBe8NMymVXYACcsndMMo8M7HlpxNPaj2asiLb
YbCwZkN3ub9yomgwe+gcUlhcwES60fC0QAw0wYsICphbYj6O87MkE8AInzIlz1DRETRPU0sVSffj
7dd5uaAY3wbBmQm4OqYG55PEpbaAHhYlHmwr54NAvTTtc71Tg+dSqUvwSOTHfzdkDnO8tG3T7Hti
R96tWMdFBRxy5pjikU2y+fkvUYV0JSJ8YT0nGlOCzGyMWhtYXgkrRiPjTFYui6VK9W9vP/zlFsah
BgFhJlKzRpblE/40QUG5wtWuHnT8zstwIlW5cbPxaGUMvws7s3w/K5RBYbua3Lv47Ev2Q44lZEl0
DHdloqF/AQmSO99Z3dFMjeqBy3n0XIlOrHzmK08KAZ4mHc2W2ZhqUTooSmCXUgJ8Ynyrzm78rkEe
XZojvTSG2bB2SlV3pXS4si/MNSnVIhkm8EQXUwvDyGkqkFp5SFaHfLYPS92jENz9SIzR+5X7x7Un
pLExMyrZ8EhwWcwhEAFcnTMumHZvIBfO0ThN7qB8cQkP80DcW2Vlg7jyfHQh8Tk0LbZXCF7nIxbQ
KexS+Kmn6a1q306tWvXkwQi3fMLzoX73cUvqEOmN2BIwIHvC+WiTGUtr1I3cM9Kp2Kn4LHgdTvnb
ADjraNKp+PLutQEwT64QbmQ0a5ZcuXFwk5yAb9SwsZ3eTK1hbDKhjy+53TTDlojOVUfOy6MVn8XZ
EGRmeOnU2OdPqKShFkeTzD3EFbqyKwf/kbgIdZPZY3pjdVLcixSX/ZVZeuWUBCJgAwaVgKSz7MeA
V4QQaKfcYwPSvyiI5n5WVTjevv02r46C8xYmoLDpL5yVNOIQZAxF3yuGotiHRtNtXaVfKxOvrAHe
HfId3t9MyVvMSJxb88qshgJ6BnfigxnBOdr0kRXrpFC5oX5odHIWV5bB5aBwYFEFCjoqPNuyp2KE
QR1JogC8kKiDT044mZ8NjAdeptC3PqeFxE/8ve8SlRK3PoiiM9V9KVWK89mLVjUKT9q2spclEnG/
a5WVXsq1x8K6FeSdTh2+gYvZmAemGYe2yyiZgzpRT1GCZ4WPArcGLp504/APnmqmckADmQuOxbeL
R99pXZwCPMJejVPYIsg0inHlGLhcYvx8jMGh2tJ7FEv3ylZR6LTVSeX1aR7jDT+lez/oOs7ZTIdy
20TDs48L+lp22uVOOQ8LfILbM+qYZb+19OFrDv/D2XntyG10XfuKCDCHU7LDzEjDVrAcdEI4yMw5
8+q/p+YF/l8kG0O04QMbEKzqKlbYe+2119IwGEBEZbgZYaK8UB5HFACTu1R6fHtANUIrSoMRAzlk
s5AxLsSBimu435jD332V99c5fFzrBhVJdp44acgH7nZHTXv4jHd74yd4YuNLIhv173ML+nd+f1fc
2YWE1g5yo3BP94psc1DoYQao5atYZrhDZYUviq3+q2ZV4U9SdUT33g/HDQyOr0K1hVC2vUDmUkd4
I11GzMrCP6batjxJbj+bxmB7XTYfNQLuY9+3+/4tBgMb3mq+5V1dyOhbTL5SSiactUCuvEBOuvTM
8+18LIY8wlIsrPP6POIQelSK3x8GLktaqKjv8bCC6qzfG7uA3l+k9cwJR/y5sJvfOmX5NYRT5dXG
eCsqub48+DV51KA7Cq4LAAOJ2XrE3tBouagd6TVqLFrfJ/0sqUhbRIXN+7Yoj0YMb6NZHDuYDqzv
5gZT5JY+NGwpXuNMlZ9I0Dra0OJueeLBxyws4H44GHF3zgGdCfjeEkGVgtNmReOpl0ucBWIfObfF
PE2lJHVuGKh4VMvRZBycjd2bymi82yJpYnLE0uvVpBCrwaQQHTTDXLr61Euf9X4+Ih3em5PQyUf4
nAOhb6vO09iEGrdA7I/TgsSHPSv469jSi5QV46NBAhMS7W+cdyGKv31ysshICnSSE78usciGzZOd
Z2VUD8ro4iOsYAFGQWpT5HMEPrs2VW77YDDQY/J74JVfSkijaLnGSWO6HYZ1xV9jEacYoLSosYQf
ei3AaNdKG9U5Ure7t7DEsRS8WD6k+sTt8BPUFklyEKYTvHpgx6A892otXKQj3RheE8fs/8NmgaJJ
PMs9Cqwofs1PozntYPSWMZDNF5CtMXUv41NXFl138PrcmxUvgiDREYlRlliPM2KONcO1gVSTWbhI
U+61/4ltdfGUAPWa/zQY/BEAOFK7LYc66AKFrg4Ggwg6gBo4SXhGMaD5suT5/LBW7duseFQh64nb
epNgjajtdOYoUaHMa4d+K6PpYgQitORvGsfjm2rmycPngXXkIaKKBTahbEOivELQBOQq96kliC6d
0SqkS5eXKHQ9ei/DJwG8osWDS49WlvVHG5IiiIwGVLHJuqFGSUbJJRdRpXI+WUMVY99eCwTi/UF3
zw/rye6HwEoKyTQ3+99cyB/jOg/9sNQlP5Yl+SKhgIUuS5M/LVX7h9pG2kH8t3vfKdGRjIsLBgx5
V8RKKGAkMbxcX0+m+Nw1lf5H6dTjF+705CQF6DIeTHJ/HHQ+H+2AlEPhJ28NASq7dKZppHyQTqAS
J6e02r8lOZx/aaQZ7Zb3V3Q/OyoV1EfosyDaJJtbf8a6lHWcb4EA8kmSSk9VG7k6jdWM57bdCXPK
2MjrI2eM/WdEXAC+iiBhkwFt5S0SR89MM+8y31mM4AV1ZQS8slnvvmBXrLldMoVIlfWxcnCL35kr
TEr4g4RNVLu2qrJmAY1tsaj8pdbyo9Oi+N+sKPpfbb2oIXFSev76/tpuPiS1VdIg1BAFe5ZO7e1Z
XGAR4vRWTq/cQ4GniLqXjSLRKeqsI4Vqcdp+eqDEUOwVlZIPdFGLzpT1Z5QhHcn4jc+vBTbYX5u4
NEEhl/ggVrk3CsULvGf4xUBUm+PXLegrFd08vcp6C8bAnX1OdC072JK6uBU3kxFHDWQVTgdNlJt3
xwjGqSkjY34VfTCppylJrZ4Lp0ECMa7ZxSdnaK3Js2pr/jfs1Kp0oYiYWFEhzOCP6Bn+oYSl9aWU
u3o6t0WuqSikZQFSSnGbsfyIOEluCJNqcNscGunzKCPN9aKXidS9tgN71yvHvM4uVG318arOGgZd
chbk5q1vxno4qXrk/BgLMlKKR0WEKtisW2H4MTGtNnpNK7stzk41N6MXyo3MSukkPE8ydJX5uXDq
/FuaRtbiBk2lTY+Fy2IjCAo8kTKoEOL2m0+0qEqFuJEtv9Z90VJ2rJyzkgtHbSepUSOr1ccaacR4
AM3QYihjkB9vkQwlTyVdykflVRtr3VO0yjgLUiDWgFpytC/22wJXBUIE3lOKq9swATR/MOdgwS4v
7Tq3D2ELLC2+0O8fWrFAm81nQ7amQscWRJR1s4C6hapb2kzaK5YfEsqEzRRcRqtVzqGSSp469/92
iWKWl3mg9ez9oe8cLxZSBCWWUHvZlss1aRzyGNe519oo8lMhFeFnWc2sgx2yuXz5YkCBcJUAuygg
AN+trwoOgmxOCIa8olD1ixkjPjXZuLsW0Y8QORZ3Do6ygf20dJWTR1lNEA8oe64HlIp+NJtCUl4T
5Pae2qT4NuvVUSvZ3UHehDAAFkTAtR7EKVs8Qc1afQ07qO99qEQX7ovlYHPsb3TwZGzjkdNF2UPb
6j53WdVpEvXmV8gDQXkZqqU1XEjJYMqouB524d35VABPNJOj2guhdTspy+rqYA4G/XWKHOWPHsW/
Z4128heq/OFrTUv7ZYLWcPBK3pkjPFKGpeUDctJW5koylHZG4E5/JZGU/tHtJvi2jDGNUfiN1I9x
rtiLkKE5bbpwuaG6symxGOOsxE2C+S7iWmiCS0Z60quIriyk804BhayDE7aJAP43nihaCQ0CsASx
i37KaNLcHMMAEOM1CdLxNAVG7llTi/YiZqoukozT5/dP9P4Dilj1zSuDch3FuvV4cRnTcIfGxCtR
qjV4waxV3bMlYcH9rDitVX9o6W+B5J7lqXEQRe7vMUPD14deAB1GPWDGeuhOJvgaF8V4jZHy9IJJ
Dv6CQAzJCH7RdcIP9YtOF6A3KcOR+NadRRZsTCitZM10V2rrkROqwOFso7FDDXI8VUnQIcQ442o/
ICFXFJP58EcFaeCmNgDvxeuw2UToXdcVDaQgRFaINTVreU2XGMvrOEsHtx7m4d/3v+r+rmE8tMJJ
HiGeEqSvJzg72IZncSe9svq623UYfU52fQTZb6mRbFaGofVITIxawU7fZ1r01EpN6dWQDL/Q0+XU
DtWfoyH/a3Ra6Npx9zWO7PZkyfNtVIwnO5mmg020wT3+9xNo+eCQMlvuvfVM4VtDlCSy8Xvd7CPY
U4E5fk1LwnQkFx27Q0eVfvz8iiZ2FPzoFQW1RUtGhPDg3t2fI/IuihdkQyScVJ7Xv2PR1TpK4zT0
nTpwMMntK4Xadlv9aVY0rlYJHX96NNVHwMR++sIhkLQIdI90ZStLP1jORHExj/3SnM0nSPXtfNar
vJLdNlLNGVVI2fxTU2fDcKtF674VSq3/eHSvAf8DRmLszFA0v61nblmNbMUjlK4IcabXNlWwMy/q
8WBH748s+IuAy7EoYsNteUnJZAVpBs/WLyRVdsdkfKHeYmMgL71Qez/K4vfnR9gHgT4SD+jkEpsD
y2XV1UnY5T4WNMUfqVboZ9tJxqf3V+4tG1lHcmIYFg9xOXq9t1h1hAa3vqhS6ceJvZiqW7N6qds0
gInXvlfiH2Why8vJKcYK2U4JMfHxJURJYjzZBSqPZiUPlmfmuA19RRdbilxjHoGDFQferpe0cl2e
ZsUJtWeuHCs5aHq4t0ZAtDy/YO0Cb19/9zzprRJr7NxPlN70qJhLniU8it9fo/1bDytIWA/SqQNR
d4fwTVi7zE5Q+Jak6hhh2uZpDDI8r+EPX94fajch4HQoT/BfiTnJ7TYBWh8sZlVYQel3ihN74xBJ
no3C6kEFcndRMAqHhU1FEkTRbHNhlUHSF0o2VpzYPL7UjUYs0cym5AYBLjUuLPLh0ptqdLDX7kxO
CEEQMNHnzDQ3O1rTxsxEAqT2O7NbvFbqaVfVlen88BKSYJEQ40YIoLhFE7N8itMZ9wB/DJTB69ou
JO+s4tP7o+z2BOpu4pqlfMaDiuHIeuchi27EdTwyF7Rzn5bZTF4zYpsToMxRpW4/FMpCb8EmDa70
i22WbVrwUBmcpfKXsTWvba9bpyE06feToodfECIgejboawBYE7Sx9ayAYlINWdza75VJ/Y1vkyIf
glffGaXzKXbrsQ/Qi1nURwNcMSzGV/gsvtHvNjOUu6RQo6qp/UTV6ETr5gT982D5I0ij/OLkmfRg
mw/tkAxIpZ9YmmSLCGI9z7irBRRR1L5sZ9WTDb35GqVpd+5T68Fa2dtQLKYgTFJmBdBbDzUZSq9n
jcJQsVI9yQkal22s9+cUcOhDggbq5/c35v6QIUZCNAR0R4qHb8p6PN2qEkcKtNqH02uey9woLrki
PcjM/N+sgAg5AnDlwVDWoxjIcsfZ4NQ+2p3yKbQVrNpHc7kY6lwdBK53JwQOSW0J31e6wNZDWUpq
jt1i1/5iKMGf0JPGT203Lwd3/P5KZNl+GmXzmagTYTqAZpFPf4XhxabVTZ6WqA2GEpBB/5GM8e/e
HJJv/+FjIecu7io+2Tazq63CUOiIbvwltMOXUUiVazhBPL6CbHdwNhJJxAm2vseG3gVS1JiN36OJ
y1FO8CGJ4vnhG5GQRPCBhWYX/XqbtzhAxb5ubDZ6GySpp6O76tt1OL1Y6Pp/en/Z7tyIWG9TdRIN
uzwRmz0+oKpAx9dS++HghF+zZpGfZyX6EM7xcPBk3R0JUAEOqSCsbrHcGNzOKDqrRvZS7k92izik
EiW2N8dA/+9P6s4+F2ZS3LtQTATneb3PCWM6bciTxu+mUPLySi0uaqh9+Q+DAEUKOIGS5TaEzWWz
x8izaHxFpPZdvoxuNytHh2kXKL/tBGJf0WIBCrm5z5sBgfqqH9hwnNTnukIgv57x/iBYq5/DvDiy
a773lVTBLhFhrPCDXC+dFQNrOf3MrOJgSogD5166FFLc3frBKPuDPXHvQ0G3g8Il1DdA7NajafRo
Bvm8NPRNa9U1DmXceg1Mc97/Uvfn9P9G2RKqAoeeLsRJG7+N4+YEzl94dYKpSxmFP94f6d58KCEQ
xBCYaRTO1/Ohea9bQCYbv5Hi4TkZF90L2yk4/4dRSBH5SGy/HU84VIsSBT+n8Ss04U6NMv+t5Ngx
/IdBhMoM5RAi9m2kHjf1KIVj2vqBGumncOzGazQbjwfpBM+8fHwcaHU7wiySfbbT22XrwzKwvyva
YDjPOg6X6vU/zIbOUdEcxlu+zWrxcOrMJchbJFZx4XWddJJNtymK+khz9O4OgIv61oxFNUTsxZ8A
v84xOrqgYpYtn+cTqYHl4uz1cELLnU0fpWhfpZGVN289StYbUzzoaLJhEqWdg6rFdcmCv/DwopGj
CTUaNJwg/6ubUQYIxUZjovyWDYqXJLF00qr+8RuOYAQShrClE//ejBIOiYn3pgHVHg+HT2ocy3/T
PqZ9DpcufZ64hP58f1Yinlpl6eBKzIdCH3gXsPrmcbWLobQmGwbzYlVy/xTn/Zh+ybFaym/BOJf1
azEFgXmJLeytn6gRd+HDITrQIVAwomCkIPCN18s65iz5pA+VnzYtGG0UhsqPKsOO0aOlSvodZZ7+
6AbcvyJkPYwohIbZM9uAQncSTKZmnWNGBNN7RSHp+QWKwXLVDFxEXEvN8yM8eD+mEIwSTGegGyKl
zUmQezosE7hlfjjLY3Ry5Kw2f8sWbQi/SXojaX9WaRIegBji71x/2/WY4jf9dPrCdhwmQN/O73pZ
/ajgZX8yABS/zykx6PvbaH/QxXXCVU/JXUHtbvMVbXtpdQlxRJ82J+k0NVCPszqsDh7Ie4vIVkUE
HbAMTfzNhOJB6Qa5rXt/1tJfc73tXbynPvaL+twn5VFwe2/1hE0sRW76dtHBXK9eWSpLCqbb+zi0
tS8ocf0FHXi+2guu3u8v3m4kcXuxoyHuU9fiiVmPJGlAf1U3db5dVtIpQWaTLh6tdeNlbg6G2n0n
7i1eZCjGOuHMrmEhn+syNjFI9oMCuaw0cfpT0lVHB+zOhIgCYU3DgBKU482F3NbToMQ4giEZEteq
G3bxP1Ma5LiFG3h3P7x4wOMmjAXOMpXOzZ7QsZquR1sd4AeZJe3dFQ2eeAc5SuXVWD4eTW13X77R
0FXuKZEHgw2vvxVxk9G0uT76qj3yDPTw8woPmwmzecLGy6BuPLcYUFGrG36tSfn6g0Bkv7QEokLG
kncIsGtHuJyxveATy76ZZfF5AGrxWiXor+NiHAkV7DJXIGI2Jt1tnG0Kr5tgG97REtVjrkGNxZ0T
E7eS7MROLnga676aNdZfmRbEj5Y/qZhxN/MmCc1kUuf1+trhVFPKbSy/t2kouFICCo0rYuYK/reD
NB9JFu3PA6grusXsHcplFEHXw01jP6RhV9p0BA+y10WK6crq4e24/2jCLYQqPI1lnL1t2iJpCIM5
WrL4WUQ/9qmxO3an1bV2gWUiilsHh1wcr9W9j6IqhSuqcfDwRYfrelKVkghng1nz8fDWT1EJ58mc
7eaiGpOMHXOtem0fU1AGBH5qa/XoLdjtG9T63oSnqQZyy2x1YcwIEkfeW4uPOloTXuyxYYhWa7vs
A3WuxsCRk/jitEQYtVzevwx2p5OhYY1ATgF7Jo3S1jPXlQhjyqBUkPe2q+qSDFqkXJwqitQzJ3WY
Tjy7hu0Z0ZQt50pq9QdVagRlSqcnFkCEL436wCZhrE2iqFIZdD9ZsG0zUsf+pET98hqNrfIVE9Oj
KsvuU8M7g5RDrsA/lEI3N23X5068LKZBY5HUPKlSkJrPRmlk1Cl5I89pEeN4N9YW3Ai9U7EM08mU
tfP7q747ROJHCDdu0eJkERqvV12CJpHPWWoAMKBYw5WUvSyFoR7UFnaHCN48usvkK2CsKozJ9Sh5
Wy32YKMqNkZK+TLOVnqqwP1PvXHo3353KFFvhW/OJetsDhCVEpIWxQ58w+n0+dJhvpJ7IZ59i6f3
CKm6j66f8K+Czcsr9ta8vZ6ZpdVWPg2d5U9OFbpmiEZxHcfVQdK3C56EKhzJHqRPUJSdpnSlOhSb
UtvyB3C6m2U36t8WTJbnasTU28kL+aC7db+IbAqyZYiXLCQfbj2rbJC0pettx49mO6V3Aw0Bj4pu
9tlEr+zRG4/XCdBdlOtFA/zWxKNRjQx/zDbwaUAvkCeX5uYkVU11llvdwGcTb1y4kpKdq2dFiswM
1Xh9OVjfO/Ol+ETJU+ili+LNer5JZdjUU9g0JWLpT6XS96c4L+3zYPXzART/1nC9uuHxggCMh+AB
TklVfjOWqWWiRWFMb02g1J0bUSCtrgkfXrulct03ZzPmwj3hQ4jZSEOk0F3kpmn0azXMs/TEjZjp
J9MIW9oXRmGsmWhRMn9DGKVoLlISj4GrFp2ZfmgWrRkgbjrGv01bG6VbYpww48Ca5cPgmnWFenOU
Olr/azPHOqOgJN6ckj7ru9OcJSXKRjOnSXfTsKEXkdaoIvgl1fVgfJLT0g7dhgtFckfFbK8zAHXg
oceja9dU76abksPe/xw4ZhA8Jz18uY/KKNXNqxLWTXNqnQoRiqmIde25UI0ywZ5T73IYdJme/0ZT
2LxcGr0JJm9Olin/pbfoaL02oRyG50Tt2uUkG+RFrp2Z05+IohSJJ2sciHOc5yjrVQndrmc7Dyfb
He1Fqz+nrTrgj9yYhvSEHG8weJyzMbywrrJ+XlJ0bj73BaW71lXmeXQucmy1zW9Rn6J37WZkYxq6
G3Xd6bdGGus/er7X8C0ZGjv/Pql9n3+S4gYcOKzCNPhlqrEWw409mKLgxdbiov8UTKo8f3G0sp0h
pcRK+LyMjVK5FbpO1RWGk0H8S+RpfoY5a5dP799S+/sDbBcsD+I2hUlimfX+hnzaYrGXpzfCTe37
WNfLr5GGO4FW2flFkqviIBLcv+VkrxS4MCukNoN45nq8YlIWFIyG6laOmfFB4cUeTgG64L8BPkcv
I5XaV7hXw492UqaDxPne0AJR5KkSHNRtQpZmYY45qF7fCjrShqeqyBCWpCl/wbhj1qzyOtO4372M
yrQ41wXg+4DVu4+gKH6REuL7zU+g42I99UDT23mQxPtjZuoJi6Lyl0ZGVfdc9BJ+OXpbOAaYdzL8
/v4n3l9hQPcsN1JZbF1t2wyHrkPcYGCU3KQ6GSdPwYfJU1GFDT0b4+eD+3K/n6h+oMWK/jzVRMrQ
60nWZarLPS/rbUw7LoKhVLN/Mzp9f+WEQnZqMsWozg/PD+ooSCHZvI0W7CY81CIVe7ZaS29SupTq
RcUsPTsX9PoOHxc5W+yn94fbx0WkYug9CpUzQSrevIBxCZBky6ge5GhTn7NhVi5B/mgzOyEnXASo
PCLs5T+czbkspjFcaGMM/FTTu2sFgfNL2S/Dk4yg3TmFp9E/HK4wIB9MSIGIaoXYvT/BSqqe6AmW
L4FPP5x6dRLMKbB6etBhUUyLPkmYJLyob5pa61FyYLLCNOPk5nDUb9oSmZ4lhdbDn8imPMqrTbZJ
yWUr6zxYMVFTqVW3CIuIc4uppFupYXuw7/YbAc0N+nYBONkL5JubuRhtXmV9Nt5AF/vPVa4P5yRS
j0rnd0YRkwAMgfQH8Ur8+U/fJQvVBejAHG+6WswvKEUHbg468/CKYZ4nkmaymzd213qUIAXJN41s
ur2RPOtcin9MVbUciQyJJVlHOAAPnFXiRvYYYt/rYQqIY/QFDdMtaYoPUSBZXtqFCcYztNa8f0q3
AmoC9aZoQFpO/gJHeAvpVKYxcS0m880xJMiyHcmMfR3UcbE/VW3YyGciD6P+NKVmp7gjXSrjn2Eu
gZzV41KEbmL0kn3G6H78aIyhZPyzYEGTH+ygO8sh2ouI9uiy5UdurhLJykKFeGe+EfoIDDKTnyal
62+2RRzz/nrc2UYIs3NJChqXKEGsVz7U5KFf6HW70X9hNW4Q6lZxlsyxaS/vD3RvToQ45HMI7XAh
b/AlLUibMTWS5Tak/fBC62DuzQCKJ3uxlIPluzMnh7RRdLAjRgNlZj2noEmlUO/S/CbPsvLUhUvk
hWmWHqzc/tnmyea+QiMe6JNcaz2KFcvaIoVTfuvroX9SE736le5F4ywBBLoOuo+nrO/ng/rJvalB
uhbi4oj67HJVoZ0eTk7HoBXt6lVc5J4KKHp0SO58LKgXQFjIi/BwbkODsBn6REqK4hZX4AcOlYsr
5KPCG2Ut/aTPS/W9p10+d2kTG69BM75Msj5+15Mwe8lwNPxAubw5hyW8NlPPjzQgdmsAOilkiAVJ
hPa7NynCn24+RIhndbZ65TbkBaiAYbeuLFnq8/v7dT+KwMzhgkLnAaTcHgzKcLSUhVjWRjMs3SVO
lbMN0/5gq+6vIzhyIu4THUiCerrZRQlJbpmqXe9naj6brqMTCv5ACKFvP4aLUcuvRU8O+0QNeqYJ
b7Hs6ppJ9mK/1GERql7QJ0l3xrN8mdzJHAfwkmXOj+TPdttBaA8RaLPLQRmhe663uqlQFeybpvdV
Sa1xvNcg1iF940pqqh5svf2yi8YCMDXY/oDDW/AU2gAZFz3VPqWTxhusqLxqSeqcHv244sgyghhE
SL6sJzTkQ2lbSz2gmTAXpzwhp0H9WX00dBLdvoKIA7UYfHBr4yvraavAnpf9RTKVl3JI85Pcz9LB
FtpF1m+j0P8BMIiP45a8XNPFBjO+YRSyBrdPjL96bXkqayxazCA8sjbdbwVQKzYCBQlRldvicsaY
kG1mmgK47QSxq6U0gBhtHQJtZ9pv73+lu2OJ4rhwcMIAZHM2yqClaRNRSF8qEnS4m0j3Sol3wzFB
eN8far/tmJYwn0HbC97qNnjHWS7rkSpQ/LELTU+Rw+AUL/VRWXj3ZPCpIPvSMoxOB5f45rFd0mzs
1IXFw32tPI19MQPI9NLXTqNZp9HK6qKY8VHb192pAdXKIuvap5eTaUctWKHiL/PcXrQCEDBK+yNM
7u4oRBJ0jUBo5p1fnyil78I2KnXFjzQz9/q2qD9ofXhkAXF/FDgzyHiLNo0NAG520zzVEDhxgOoM
L0iS+lmS2qOeqruj0NnNLUTLxI5OmRoRQpazzb5rLJTuE+7lupOOuB93NwMdW6LZhfR0yz7M57Qw
B+AIH7+lxVPz+GbKwS9Zqf2SlNXrUASPmVoS27H5/v94W9w+khMDJxm+UFJ134sQU5DeCauTUfRH
9O9dmUKMRJJFkRvoaGdi0yIy3OuzpPjaiG3loNpPcVg8WRGiHFq9fKuX8nvQB59xRnhQzeFtjqwm
va/k4pQxxZf9KTRos8bokpj9gTZ4cFX7YYZU7BRPGaDSo/EskxR8Ktg0pBIg3uuh0o5tsSxskqh3
VA9LadstHQ34ceyOcpZ7+5ELF+Y3zwgRyeYelEGYW+qzKgaYDv59Ti69mPRNX9+/Au/dtibYm+C9
gfdtuUjxpPfG3NSq3wSWfcaw5kcAH+Jkh+lRVX1rPcZnggIEkk0hFw4JVYr12tG90VZBXy5+oaUR
Kp8TZKO5Ur2stIrriPHDrV+i6bUflOFSKV1wAeCsnoouHME9rSO9of3ywgonjkQaA+lR2rLWvyYv
tNnQF33xJyOcvSJzkKReCu3hwIakE9KVIOlQsN3a5VDsaULEOFW/YFlPYTd8N6b6SJBgPxWuRfYj
AjhUDHZakdR4U2BbbfZDqZIuSjjgGGZ3+sFO2UUcyIhAvqC+LVrMeZzXCxYEUa9ETmT5cW1+nG3j
daB5040QuaLefLRZdlMyKK8g3kxPJCQgOBjrwZwJ0c0haQ0f4Sn9NOY6BjG5diRMeW8UGikFp5By
Dt9oPQpM3yFxpsHwjcaoXVMdnIue9kcd0XdHAQGlUxX+AZSO9Si23cC+oTHAp7E9pk1Y0vCCD4Ov
7x/kO6MINQrxSCIEQIVsPUoFz0JfaAv1Q61cTlimK+ehk6bT+6PsrgtqcDS/IGYrCNq7EHqana6d
pMRGR6rtvtYZZaJYS7u/UULpD47OvaHQWaIlk88jOJnrCdkxsscNP8TP+6Fwy0UdrpZOVTF2kubR
sjOzgsEkvEKJich+10OBQWaoOuWUFqU0OuFU2ruzjIp3my9HPLA7nwlrINEHSkGdbbcZKi7LLpda
qpihjDVqHyj9q2J386OvvpgQ7UIA0iQ6lGbXE2oisL1Yi5mQo/8RY6D8rPUOQgP29ChSKKQaoCJh
tkasiaTBeqCiQ7klDvPwpklKf7Yr9e8S6baDjIrOO/6aFVJIJgDqTe4GdrdvuZILYinV7G1/bJq5
PFWqHX6qcXSbvJ7imA6vWS2tG49pnZ2iOR3DX+O5nOzPFm6K6ksIbD/+lsVyWpznokaCzCR8rDyq
iqpfNekQ/KaMY7W4kdZR8SwVaTBcNRlM7bkyJLtxkdOnN8XtzHbCWhhl3uKKRWjannJnnjO3tOVQ
Oqm4yUxeahIRX4Iua01XUZNRP5fyNGqX3KGx9eIo7ZhfQ3wEp5d+sM366lhBfomR9rJml1rFpH6Z
83IZf4fdRkXVrCf7JUwjvX5CqtSJnkcnLf/NOIM/CGA15bKMiR1+dIpIjy9Chr3v3Elf5Pg0VhBY
vkwTcfvnINWj6DqPSgNGI8Vz81EdbQNTABBYCstFm840mZfx9zLv2fAEqI5Mkz8+CW5cFjm+9jA+
vanS1dQtkdQtPvKUT82l1pPli5y11h+pMmYlvzarotO0SPp3Wwc8ONtzsahfzUEzOljHdqZ69HpJ
qoseRI0EsBVUpno2oSxU/7R5n36GGqIoCH8Qel2KzsBUNm/wmrolCppjL3NTjeN1ajEmuqQJjeBP
Adkhkg+IlA2fx1gZ/pDmvoMcw1toZJ4TSYH+A/gxlD1zmbL5XyzNLNVLMOzovGLKq9bLzCSwviyE
WM6lHvRq8Ip8WIaroRRG8tSZ1kQDfl7Oo/TKk0gDo97o4aeSJYr/cqwxSM8yqFl0qe1U+z0yCl3z
6ObLqrMzprn1WU7njP7uIYi+hKPkZF5ltpWE0JJc16fBSkaZjdEP6mmcogjXTbq19Q9pOqTKSz4G
c0yiODvJp4625PlJb4p0cfkYEnX31qptL6elf/ao7ifRv8scdrbnhE3+dxC2xRczxJ/LNYi1Wq8K
x+RLP2uT/Eu29NrrLE8ZHsHsNMVBG8yUE28uDKk8YTxaLs9dJ+cd4v6OGn02Fj1LTl2kS/FN0TMp
uSbkluEVWogZnReptNXzHHU9NAzxGX6rK6VVLwAEquHJSTJWl6lMKvkKKaRXPSW1otqlwu1MV6qu
yexGcbZ8R1DPHIQxBufJ1etAz04xyjLfBwVfn1MLCaJyadOf1JOt1YpxqjBPN85N18rmD0Wpc9mL
tEZNIWQ46qdak2PzkyKXbZm6tGC1v6ecW8UzjTRUoYtlSncpW13++/2XcX+xc71ADaOWS7vcDp/s
6zAGXFUonY/FF3xRo28S+pRfHhyEVxwQXQFgsigxbTkwFHT7eEiX4jbI1G6bFj1yS5VG7/1Rdi+v
CaIktOPpTYYcugUslFEex0wqm1sIhHXpnCp+MmJJ/bXpEL59f6jdqolgBaMHWEuEyeSP6/cDfw4j
Utu2uRlVZz5Fw5h72qBop/dH2YWuYhRRz6KxmxdkWzUrOjq/sIpubjV50AsU9oYWQ7IcuOYX5MH/
eX+0/ZxgKYFhsnLE40R86znVkhPI2Zj0N6ccZxTIzNKVQ7k+PzgKxUaKpzRmko4KIuh6FLQLAkoc
Q3dLncE2Tvk4yh+MyZkeNP2mDYp2bpB3Nh7cEGDg9Thqq01zRbMaIpT0Y1ZpNOQuLMvkG7UR/TxB
KbqEZl+EB59MJIPrF596HRJCcB6Fic+2ZSSLoynoRrKN2hqCZ8v6K1FG/MPCli7etKCiH3WmqzY9
mhGPrqsw/aAwRqKKfNE2ogllhJ+WyjT9olKmqy4M01BP+vr+IPvZEWmSbL+lHQZUx/WiNtqi5UJ3
zNfsQLqYkq59SCgrnozK1i9Zqn7IYuRnnHbUHo7XiHFJd1G1JOghdlsPrPU1r6XWOf5Ys34htLEP
LXZoB/H07ryh6QaoQBYiDOB2Pn/kVXU9mpLjN32QfHZSK7koeiX91kWU3RE6WL69v5z7eopAOtF+
pdVWyJ1sKbl0UFp9yLV1m6W8GF1FKrCZqquQzvIgUdTeTW3Njs5tmvf5P4ozC03VVArg0KVj2X4s
srScLllNp/hramVG7+J9HhxV8fbXKj8SGJ2XUXCrtk2ZSsVfHAXOeOP2lYlamuSUEAq7UT8dOaze
GYoEj+oS0T/30LbsGoZ83WiS+1tuzMMJJbr0GzqZ2oeqlPqD2uTdoUCYoSlSMaS3f72jpKienTHS
+1sTh5PlcSkA6Rhh2BMryk1tXg4+tbhvVhcDIIoozgk7FZIPXfyen8C+uco6WZ2t8dbxFWlgUyMJ
E6klM9CAtDFA89qe/+25MBpLdUttkOtvto67LXTGKrEQyVbi8AnvcComoxLFR1jMLlPh58HS5s5k
Gwpj1vXPs0ep6yDiDzdLUmJPGxPiVspoH2PVoY/ZqOnHnKSjCsOdFwdAkrYfeswB1lTxo35ak0hD
1mOm8HrjMu0R0UEp9VPAmhys/f5Ti3eNHSX6FvcZ+ZyhtJnmy3RTe0rCniaVyw3DUic+9fOihwcX
8Z3R/tfmYgl+8Q4unPP/o+w8lltXsnT9Kh01RzW8udFVAwC0MqTsNhOEtoO3Cf/094O6uuuIVIit
2dHhlpIJpFnmN/GsUDubDzAip20cd6BWA+z9IP/8+HhNnb+zhRpJmXXJlpGhOjmNnRIL2HwKxgM3
t3SHOmNo7KiZq36R21q+Rv+lnrwsHZroQqD1zsA026kic3S9Kti+fW+ZFYI0AZp6oPxQ+ZTUJTdS
pMHvZKc8KHWdbYclnv94tmeHM14oS9BFsXy56azl878sFmtGILvsw+lQZJNzH/dzeFVIhoNAX9xf
izxFd/3jAd95kRQnSdA5InBEPdVLVfROkBkWDMjDvwmtBBET9LmfguAi3vB8I3C5UafkRVLrd077
lGYRKNps5dNByHZ0pSYpuoN5fMlP4L0nyO0JQRj90vNSW6lroUJ2Nh30IJqeLSMWfqgY2UbuksDv
UKu+ABV9Z1aLWCSECJqIIKZO3phwGmww40I+pMBQHzjXcje04vr549f07iiLpNMia74g896uCwpE
UxFMtXzIuhzJPS2u1k6rXpJrf2eUBTxPlZJ2IcfkaQCSZ1lUoDt9MIZW36WDM91Qxrmk6fDeKBzC
1PKoHJKLnTyxoRCCznSjHIQFUCLN2hEW6Zj7Hz+xV6uwt3cRM6Cwi9orZz59w7ePbLDiULKtQD70
tAs1P6g0MHIlNRcUA8tR/iGNNvD1FoTv3dREtbMG5i/CkIJRJTnbqZHV1FMDZ3yerHGaX9ShyKxV
IVud4eGfOdiHRi3kzJNNkIT7NGian1YQm+2+rOPefiINrWR0xGKalJoRRcl6inrpkx7qZGY0LhYv
Y0BzPM5T0ESLElvWF7Vy0PPYuiWtQV4/reIFfKgoXz5+oMvzOnmeC7GR3bt4VZ9Fp2OTc34ksnLI
ShmOtmIAPnXh0WlHasSNWDVZopoXYtXzpcJ1yK6iELaYtJ02SO0WqbJxLDBWkVJ1o9oxEKZZFxeW
ylnAvxSyoUzzGBdqrnqy7FNV6YsUQYaDY5b9j8wQ/ZqFq90XMyWtaWzMLzrm1ztlkvULOPfz05cE
DrwoOTaaE9z8b9doF2ighSLWKIIZ1XXWTMpzl4J8GSbqlx+/vnceJUPRAqY8AdXpFMDIXdNKomSo
QMuGG42lso/Vztp9PMr5pUkwQFEC9igHCJpfbydktQhU45WuHaj5Nn5hDMY6Hwv7ZlSb8CGNzeyX
g8H6+uNBz6eG/DYKakBVYXmC8H07KLLKWVMWqnagAeN4uAfGz7YTGZ+OpRcQFG8J/Xc66KcWYlOV
6FOJt9IB18P4Gutatro9mDdmbV2C+J4vCyouwEw5JImn+e+3E8pHy6kk+p8HR45+NLPT7uSumtZD
JC618t45JVGeAxdNawppQg7Mt0NFpobtda0ZB1DgqYTpL2S+ZJUmiDztFB1DRD/WhwqmEa5Dyt6M
5ln4tVmXB9mp7WalxmM1fYnj0UGWtNeX5taoy8k2tPr4WE9pOPlTI9W/MEUO4zsLiEi4VZHTyFdm
IccRdCQbR2Sly2PHBa5SB1CdMjFdinKWB/b27GKDw7lDD441QJ3p7SwRYy+CwS61QyPiP2Vba56l
d7sqgOyjxuJl6qPdlDaYfkkXotd3lubC2CHXJhpZsGBvBzYzMQ8UvNWD5pTm9axL0ktmNMqFDfAK
wTuZH012LgH0VxjntFLXo77SzHZjHKA/2R6lf+M2s83OD5O2vVMsIQ4ykr2byehKb5yG6ojHQOyX
ZnvJSO185S6+vtzpxJN0IpXlfPhL/Er+1sVIDtgHC48Jl0Kl5DVjXVK4n9PVZ3f9wvJbNiMX4KKs
9Xao1izDPKCNdtAlO15pOFnQEKEr8vEo70wINDG4FSpsC7pkyXj/MqEplFs7MnOD9CNqvTkrZLfM
Y5lGk+lcSDjOryFraeATsy6Fw7NWNEJuqdNVwjgooSX5U9i1T6aS9l7Y2BQ9FDuC/TcqU+KPWlZd
4Hqdr1PGpj7Owc1qpSL7dppO3hDyIXV7qKQy8fEoDTf2ME0XXtm7DxPzAki2VMMRpn47ig15CguK
3jgMFZC+pLWCQ2cm9bouneTCaX2+45mQtWDAF18GQGNvh6obacRzVDYOE2hMdEK5I+6dOBdfIpat
n2pa/itrku5rQCkwdMPQdC6plb432cXBFp9LOg5n94Ue61FfVRKPFOPuh1GK+ht0FcMvLKZLJb13
9j9XLsJ8oEwAYZ8Zk5SNjixFoJoHxHt6a9vUXRq6VYDJjKtYSWJ5pRMNz6WIm5zgdcz6jeyIuL4x
G8We/RosVrH5eN+89/wJmLnFSN6JU08WlJ5OFmqfjXnQQzFRYs/4Jur0WIl6pZem4YpA+SGccK2U
2adFfYHJw5EEMaJQgQKU//bVz/ibDIsdzYHQ2fb6WA4Ao4fNJm7a7sIs33vHi8YKdyiPHwLA26EE
PROqqJF16ItRdYEzmQepNdEjSQP9/uMHeo7QYlqI1LCgiEAo9JyM1Q6YltfhYLGe2l7yu7kffidZ
jSJjLuXz3aCIaXKtucsO05DGow+jNkjXbdl29yLJzXGjpWp0qUjyzrnB2ibwooBA9fAUQtUXYSvq
MrIPg9zotyUo7psRINnjx3N/ZxRyHMQa0T5dnJpO3qgZhxX0kc45WEM3AjcpRPm9N8zp82f9QmGA
70SWzcs6QRyZZWR1s5Tb3Ch5CuJomu4HQxnWSmTqF2a0BBxvL2xKSmSmYPsWke7ToqCV6LPV9bJ9
yOy2f+qNKLgCWUfn1spkV9aD7vnTTxDRGpDAMEdodOonJ28hlbVKOcs+mFaQuVWbweK120uO4e9s
Bxqf7PdFUpN7+eQBdr3QQsdOnUOaF90qsLvOU0orR3xXbi6EPO8siVdiGnigRUbsVF8VxmUHTitz
Dmam9H6v02oK8CK6cCW/NwqlYuiJyF1yrp6cYqEsNRLERxZeataeEceOp8l69+ksl3yMbUQYw9VI
JP72FBmVqCD+SMPjXHXGpiiHzpW14BKv5Z25gKNiFbDeFhe5k9DMRDsYSQ3kn6pBy7wuttJdygl5
oRz26snyZmWzT18FfekYE5ydOojayaBYOZ6zRz23u9mfOLTmJyUVReaaBu3x3QJ1qX09KIyffa7M
5nEwcnn0klItqjsEy9XxHlNJYBdEWE3mEZvjTr0oSkiJa3DKfYtl9FXcGo9Xx8fayeG/066QtllA
rerGtocSKIdsFXRUYsPInxo0S44tR0uMIa3Zyq7TDShuIaQwZT9KHC2bm9JCPcFVwjC7L7q0mx6H
Aj381FXNRNc9ZqCJq6oJQANpoRQjpoDfpeOmqpH8HFL8N+/jxGjLbaOWqrHSETEarkbkqyxXVqgR
fxsaOZ6Rp1Im80rSY8U6xE5W1rsY04QAAsqAiFShTg6txVnMk4vzRV+5EmqkaeOHIAX1H0qL787v
Tx4KFqDi19I6Z965lFZPBIAwyGQfOu5/39Ty0G9zFOM/HuXsqFtGgdIDN26JT04jMSFJigoZyj7Y
ZZccTayJ3LwP9atMG8dVMGTi68fjna3zRV6fmqtFXQWmz+kp7ui1U/Kpcki6uFzXKuq0UaMbn57V
wjQkxqTsQFHbPNlNBnQNGY0J9dCEVuOXVlKt4aJJV0Y1SjtDrS9xi8+fIinkwmEGF61QgzvJdvJE
ljqzEdoBryX9iNedE7kRKO3nMNCk0JU7DI8/fo7LDN5uZMoczAxxgAWCe1qbmoTTVqnWE8E1eW75
hlXVvwE4S+lGzVtD3YSqWhZbQ9AY2X488quy38nQEHLAsoJohmd02rYER7j4zznOIRdjN91Wo5P9
TK0i/dpYQxqurVTtvmMtRA8vS8dwRMzRQUilc4Lud9XmQto5GTZRrmZmkuOzJm0Qgxp956fItIW6
IV9sZj+O4dV6Qz221TfNykM047pkMrwqbbp4VVLsafwuNsr2wSGQ/hOovfUFWqnWu/GEGKErg0F8
6QVN2wtX2+s1eTJ94Er0umBqLNT7k7WlSMrUmVDlD6h9VG5Np+2QOIOhu8nkGD+0fnou7N6fkND/
2ZS9+KY3ZnXpGD99+Uv9jpCOcg8QbwK7t1dSEwHlQr/AOUhJGm+GtlEaOsZqmHpTm6YXqqBniS/d
E42y3aIET33mFB0dDBqpZyOcgxMCYhzImVx4q9/NkVZHIdWbolDvQptL4ONldnZQkBhCsAbBAsYD
Ctiy5f6S2vdaAwWF6tRBZUGvW0FKmofQRT47CtUQkA+UQ8ntzbMn2Vi5bKRxchzisvs6SGXmIlys
Pn88ylnkZTMKbAkFoAUzOa3uGvWMhVdaJEfRs0GtXJGvYU+maypcl9Krs5OIvJ2BqBRQMaCadnoS
OYPIUVSj7pI5GEeY47cxDS0vgIPfdn104RQ6nxj81qW2xT2lIq1wMloYFWMZVlV4bIa+8nqGvK6y
SrtV8u7T9oNUP0BmUx9nUhSV1LfrIR9HBPGwqzgmY0mPp27ydZ8N+qdXHbNAL5HaBMVIksa3o0jU
6oh0am7CJsg84o5oVyahs/nseqCbQRtvATrQ3tVP6o51ZJVWOkQpjy3VQr8qneq7PUPkdRNRRLL/
8WhnVwU9E25aZmQhB0xD4+2cjCAezHzgdpeNcHaNHBE1p5Z+NlV/JSV9uQFLekli8Z11wU0I3hx1
l+UGPhmy40Qy57RNjwDcq11gtHS+plbK2F1t0H/7eH7nJwVyhjRPuO4XDuIrAv4vJ0VkjaEuhxX6
UKUIbxx0qB8TPS9Xnx+F3qvKLb8oPJ0+xV6dqEhldn5EFRYVLdE6q96ZLr2r9+aydF+RqGRbUZJ+
+66iMFEKJAvyo9rZwRpmivkSYiL//bNzQTdKByC1aI5TCT4ZxRT4X2hDkB/NYEzxDsEvLW3Rovx4
lPOLg1EMXgo0MZQrT3fsbMmzWoqiOJaZNm9y+FwrZ0rnNeJN7U6X8KWtkQq/auvcvASAOV/yJHqv
5hFkJAuV4+1jDAalAjkd5cdSsfrhXm1yM7mFFaOOxwY7ruJxUqvuh1kFRvJpTfdX8wU0UxAtpLp1
uhpFlQklGUR5zCJzsL2ycjCdw1D381uM5jk9IUIj3iAiLW+nmMVTYM12WB6Dfi5QF8As0sjROXMy
0/r0obiILXB/cXMh0Xoaa2pJXoI9b8tjUc3dmuKIeSyTtrxQEz4vky6aDpCjELQhegFh83ZGsUi0
TpKy8tgn6bA1Uz1dR5YUbMjF4pU6VKaf5+BmKY/b3ojH1Kq3B/224My7cDyf36Hw9dnqtLWXBsbp
6mFvZ5QprfJY4aqzGerCdPMhKlaa1AS+ktJG+3ijnG96xoOtT9WQyvtZHaOsJ6M2wqQ6BmWcQNKq
J/yDi0uB63uzIqnlwl7EQM76sIWa6RxfXXWE1xN6s+YkXuEEsEnVoFrlsyy2H8/qnT0IQRDgM2kK
8MbTnIjUZW6mxqqObBXN43rSVjHd7bWTgW+0ZxkFhLoNXz4e9J1HSXywlDwXxhNFvLdriHM7QFBx
kSMKVMcLEL40PJUI1r7wyt55mFS2qGDD38KN6RQMrIBrHo1Jro9lW8h/YrMo7/PULJ4Fbn4rtYo/
jUqFJAZRi7sUB0RE6E7iElttBk5suzqCztX2i3z2Wh11ujSa/vXjJ3jWGmAkzhXKkRxfRKwntcim
qYF8hsyMMoy2EmFW9x7ZDhyrWk2RMImzXH4yJzjbTh+1uyapygvf4J2FQzEZqhooNE5QZ/n8L/e5
6NS6n+dEHDnjSm3Fed2oK00ZunzvlEpV71A1kO6LUjbKC9nAK3P5TW63QGdokHJ5LCHgqVp6FMUJ
mKDOOGY1nhkWF5RRIZiK7kEV7tH6rOOdUwGMuo4QM2/+VNY4Wxt5yBPxUFgz5Dk3Lc3Z/KOYoqyv
pFFzpk07qrVYmElysfv4VZ0uQrgLLAXe0YKvWFK0tw+qG0Ba97OSHXurEH4/p/tQCo6FHn6hd/zZ
TGkZDAAOtaIlGzzTVFWVslOsOSmOUSkU7F2zHsNV+bPpC6Mg08whtUCZyJVOpiSySm3zom2OOBWa
nmFIzoal9mQ4VemBlGgv3Dmni30ZDsQeeTyZBT265Qn/ZalVOqBN257EMa4ka9Pq3DGZ0ysreGG9
N9hjthHTYK+axgw9daqjC6fI6WnF8LDyCJIIj7jHT/VusrYSLYFXe9QkfGa0TAnXkgnB7uNlcj4K
+/hV5IFTkSP55OwwBVK/2hx2RwRq7Jsaylu+HfN6uBQhv7ZF/rp7VFjuChUR5BCol5uncYIpMqlw
um44Uh7CMUfVktHeCGeW92jLzsU6s+fkm25ItXIXNWhNzD7MJaRiQQa0yCTZcidqKhgq7N6sCuPH
pNfkeQM7Lxk9ux9Ql5l6hGYgijpJ4napac+bMMjNH6kl549xQG3CzZsowVbZDp2vE7qvsBpk6Ukz
hZl8MihispQNyHsXuaKlSPF26WgphMWxLsZj6Ujf1V6PNlGZmBd2+Bk7YxnF5hREPYCh2OYno9Sh
audxNVGZ7RVl1YxGq7s1oLfJn6UCwSdnHKmKSWProMwbjmFxzDR2/yYxQlusMbVO0GJpgNa5I7I2
kk+jSRs+mRotPgusZLYtjV2qKCfZXlXbA0W/uTr2jk2wnSvWrZR3NO5f1/F//hz/X/i7JAsAZ1+I
f/4XP/8sqwnSQ9Se/PjPQ/W7eGib37/bm5fqv5Zf/d9/+s+3P/Kb//rL/kv78uaHVdHG7XTX/W6m
+9+iy9rXMfkOy7/8v374H79f/8rjVP3+x99+lh2HEn8thNX7t399tPv1j7/pLIv//Ouf/9dnty85
v+a95D/KiRDnv//W//zC7xfR/uNvRMB/p/VI8gxEdslw2bfD7//+RP07tQNc+IADLy7cnJJFCYWQ
X9L/vsBqwahweRIwLJVvUXavH8l/Xyh1aBoRRQAnRzPyf77Ym2f/73fxHwWiymVctOIff3t1l/73
ZmdR0hFbPLgW/P1S1jp56aqVJeCC+3abNkm4CyyzSNxICM/KZ+OqrvrhWAxGuKPOkW1bg/9nJaV9
J9rEfhiDRHJn2hrHWgrVFYmU+CnVmbStrSknExUh0giZSFY18O27Xq1TPxz7xxl61rpr9OzCJjs5
t16nsrTFIMyhz7UYob7dZF3vgHCrI7GtnT7+pTXCXE9KWe40iiarAQmqFZFICht9Mq6wqUi+lkZg
rmQSrTtDm+PNiGoinjtReWvn2lYPm3pbqaL6FiWtQswrzZtGi+OFhFx4ulY23wYhDz/t0Yg3HBnl
DsmO8U7uyvhC5fa1AXryjoi/aZjjZLO0XU5u064pazmhA7JtrCT3g3bMX+QpHVfVqJTbaZzKXaDK
zUYO8tiNB8j3FM3TPdwvc2+aQ7zpkrCrLtx5b6O75WEvdqIUhiBSUMw7070H6a8iUSK21jJC4ziJ
H+JJdjM4g7qeUbrx0riINn/ZVv9avX9dre8MutRt0EWD+7vQS9++4VbtutaSqnab86K/xW0lcenM
ioKIc1ubx3Qquq00EBNeuCTeGxeyA8BXrnfqOifjIlxjhMXMuHUJxCY1ZpwZpPIpGRtWBzTr77GU
3X08VQqvS4j+79fOZQEtEpgahDnyr4Xy/Ha2uM7rhTNnw9Yqxn2JqF7j2WEo76c4an91baL9tBDG
/zYEZbkmfQk2Ua9Wj+i0R9eyQ1bh5608uUTcOsY5nTCfJAC3bhl3wQQXIHaaTVXxirmB5th+6rn3
YK3F40Nsy/U+b8VPAYPuqgC9ivJxk/rGjP1PjYt7thZCFl86p3fboa93GGFNmziJisdAt+eVlrTD
9wxo0gYpCOslSy0XOTsw8zkwJVcTavjcEunWrp73xjUNaftRbrHLS9uKHpJTLqx9aa6qlZAMbQ8L
fvlZC8vR1UobRYAwibEz641xU3KeXdF7yF7YdfpKq5zWr5uGuhTkPxwAsqkfviPWKAyftmmTu3Vu
1feFkhcvCggtKPUI5+teXJgRlIRijA8I6o9u043twenC9lGqNM01WchXkjPUa5FUijuFaeIG+aiu
kjyw9lMSZFe4qnWTl5uaMXoxePpfpVXL6wDI9FZEQ5+sKrXa4g7efAGk8VWvSXsRwK/jwg3iKr+r
7Sn6EtBgf8xUYV+VSOJti0TLRtcW7FwN91m36NAiQGhhEB5qDJbwZJ6CUJSJ7lrag4Zqi99CBbOo
RzUg1MHSvLnj/Vu5UPeFXrQHERdBC0VQD1AYpvKTerOBmsyYKsY+jJLgFz4H+iM2vsaVkxuqL4hJ
fCtqJJczMr1OLD0cVm2YEbNBp3wsw6RLYOiaPQyOpVMKGOC70sbq9QBxLLVideUYobVCZffYm3K7
bXEsv4nHcFP0lnEsqCa7hd5Pe1WvBzcsxV4aox9TCoI3q385phStnTA7aATVmzmx0lUvkbF0Q1/e
kzLm69Bof4py1pm1ZfudOjxAAanDdWVnrsUV0LgpUnOP0PjCh4SPjoom6u3Y2D3aotUILDqOVI86
s42JhhatrVwvW3eKkGgD66CLdZMG052eqPothu8EiFor1ryj9tGMJJTCELmOOtfJy3ExM2APzrpT
8jacKdiFndmupGgGJiwq1W8bbO+ondT61kAc5MGaZe3HiNH0Fslj5RgKaTg0wNxunApOvlVpA5Uj
XNi0JinNjSMpybEIKmutKgK1vAGHCyMqfgW9FPlqGgUr2rbjYYJf/L1Qe2kNAKTHJqKPt00ly8If
p+m3JabEa7v0O3WpwNWLYxtQvRWl7CFe/6WW64OopWd1tCd/dPrODyYzesyzpt4nRU13FlsTnUF/
Ajd3tjKJQbJtMgtF+2pyot99FtaHrrPkGuplpGKn6DTISVpNtdU6K3YDXLVqO7HdQsR7SFaN21Xp
OquKY0IffqfYkpa6McTKB7NCTmOsBbtH9KYvTbOxxtEn+1r36N/CO+hG4VZmjscmkhaF4zaIz6Pf
H4KyxjdXy/xGHQs0YLib0OYUpZdPRbQtynS8j4IicqnIOy4bqPEsucv8Ti+C6yS26bI1urMHaGhq
14B45y+jkpie0OMf/djIx96wc3ML9krmr7bGHmb+lapqtFyU2o5ciVqLK+bMue2VpL0TMVgPGdT9
oeha4fboBoyF8VSo4XhEPflalRp9LXTkpwe5Hvf0yH+0/Ve8BW2vU9A/wR85cW29jP+EqfQock3b
EBuYGzsx5hUlXgPHjArOXV0dqqHDqKQujUetwnVW7wrVU4v51l40xIEiRWu1V/KNwq31cyrL/GBq
XUEpBD2xPgjSIndp8k012p9GkTyycK11QPC3BegeJqtJqdvb1J5D32nCRtpU4Cb3Ma3sEP0IHomr
lDgN+FPX4D/jmMn9yBSf5Coor2WzTLc6qaSHXI2r2pF1xbmG81gHJaGMCprduEJXLvrYmdtoebTi
VZZf6kA2cUMR+Ypa+LyaC9VqXRvn23u9kUFIpEa3i/DDUJGiwbiw2g/lJK6VXkeRaM7127kMpo1Q
0Z1t5y/51D06ba9ttanYt+nMLTRTO/WmMY/RelHmnRZWyToxKE0nIkYlpxhaXofUrERbDt+4SyTf
rCfADj13Z6sU040ELGmF2MoRQ5KbQCTPcRfd5a1ktSu7yaNbOy3CTY6o2zbqCq9LHOU+EXJN77bN
1lT8uCIybs9CWG3odhJvaazAJrmG1IsVlR/lZ5ZmnYd4lbi3ZSm/J2B9atrR8KU4DTbhHBp36uyk
aygHrdu3jb0q7HrwkeGpdqVaOddJX+ebCLMl17IDeWVEZss9I3uUauL9mKrPeEjvBikF6vDNSQaY
gQXHplb/iRFF8vHMDYsFZuvqVYsp+PinC+K7NJduutrKXN3KdNcObPzFNKn7kQ8shQXxtUE4ND3O
y3E0dT+GKpB2oOH6VSf2utPC/M7sHyqsW1/r62GHDpy5j8zauOK4Ha6qDu2sutvWxh8KAfQlzLp/
zLlN8W2kqzUoYXAd2nXINy1oh6tDurKFdicPkvk1GYfSlxKT/CQyZC+s2uQ2S+vZq1Pb7SX+Vzr2
mqtN0exOkE82ha0U2zhybFDazrGypa9lE25g3bzYWZ9c1Tp3eA+RQ2BR6dJjtu/irKvX4ehYXoSn
jg/oV9EwV4qG7203qKsqqAZ/1qynOG0ewQL7wKFeLIoJK22ef1VD81DQ4rkDSekt0OObui7FqjdQ
saYO6tc2/rM5tSm/z5vQq5WMP5DOtdfEirOdMYNw5sB09R7N6dBQ8m1UtdYuR6joRc6Cdh3Io/AC
x858FCeeNSX9tojsAZYyn+EAdQB0jKvGxrIszZGfsuop4Wgd2hs9iGlK5sgF5JXhhbF8n5rGk5qP
8ipA2+6AAVC5RifpCw5JtYvKwEGgceUNjQnK26z+9OFiOtfoHhntXgqqKxkRpbDrXckkyMpsblF1
J8zUFbKxT+z4qywXd40+DisszhLXsuj6h1MI2m9wvrX4O6H3bfMMQsObUQmmWvJjMst1ZFrjGkGp
Nd/5i91PN7pq73V2+qYrIus6yEJzq+Zm68fOdLTaNr12AFSlnlk63xPhPAhH1F/HLKA9b31rpOoL
vXlrGzXCuVOdakNJUHIzQ3lWkJWC0G94TR/rT0iWqdiTtvMaP7SBLRSR86Wy7tciB4mmTv3O6azo
KgO1tMLhaXwO6uwqrfTQU4zkcVYCd+4bhYVtWS56SxqIG+dXF6m9C4h7VYbqD9WR5CtJc9LbwC5w
GLHGnWyH803SKJmfZtU4gcsZw32T2f3WnNJDSTp+1U+jfme0yiFo2gR37vjBIaJ359bS7yte/q6L
AfOo7bwDLHCMgx9WGg8+O2CdlmkASzuyfMwDQ9+2SQMMu2CJzfF0JzUVum864n8ydnvuCNhkIGN2
ZMS7Oq3dqXJBq6K4yUZ8pyVF23d2bG+U6qeeqdpjuEinDkmeHNNe772Kvmk0lh4Xi5eLIn6peTB+
qLML0cp46Eg4VkXfxNvSSOLvoLPYv3hdVc0sCq9olGBTT38Qe7tqomcIa25oRKi/j63whF3TsDf7
2znqbK9Cum7VV+tiqH7ToFaG+YaSSbw2JKPZw/nMsHtHvawfR/MaZthYpuZmkAjAVKl3WJhKhx+z
s6L4BrhPrzQAsBI6cXKO56kRUcYtnWx40ROh861azWNlS7cQlWRXmpSdOU4rQbziFkPhPBBRDMir
4NSnNPF94TRSxztPy2+FKvJNlTeJq065nLhzicAYLF7h4nbxkNKRiTpNSygHKs9UH7zRktfq0OYr
Q8g/u0HbW2OcfVWa/Cp2BnMba2x3QQwDL7r71Tjdzpo2VvEEdWkbBj+MbvL1eka+WSp0X1YA9uHV
sAT0ptdojeIWk76rU0I4aZOUWcWJVh21CcsumiP7Zr4ye/E0NuVmMMkHpf5pcoIrZVb3UAG4I63o
UUpae13l3caoS58Wnr0JZD1yx2EeFoM1xO1CWkyo5w3SOisLe3DVQXVWIWgM/MSbkjyhzvEw0IEd
R/2tSO6DgWMvHPw+Gn0JyTLcXCbAiKU8+ENvkCNpD4NTP88Yi7X2PsmK5GYI40PU3qtJ5XfjS6Uz
EZBNo6eO4byylQeRjURr01Wl1AnBxuSCJPACYk6k8J45OxtvUPZpQjl5Nratk+9IZn1Df6qtPHcj
MyT0tY9B/IR1fMVO1ndm19zjAbbX82YnOf1GSR7ZZKpf51/mxip38aS9hHqE7wPcdDVDCBJoHS4c
tvatSgzD7Zt0Y+rHUS63Kqvzl+iE+IKRg3kbhMFORwbHa+fUt4ekepCG7IHjz4jdIpr1nRWENip7
DnjsILYnko0WkcOws3Js3dSUg8GhZjX38LyitPoT59jPJ1NwYzmCxKeR16Cyx6dM5P6sl6UvW4mP
IKNjuJ3dAYAGRuuqkFZIl9BlNZzAupM42txeNiPHw0qZ/EUpq+thCqNftl5kfjIp0i4K2vB6Kgo/
mM18j7HAKHnC1GcfIpbqW61drTKV2HfMx9aDzWe7iSXfgWeBZ67DyQjrdEDjTvwyBknxEOxPXG0u
hk1iaYHfdk9iFuY2yFWSlUZKr3SyjW+DHMZs58muXHtQ+q9ZpklbJZCch3z8WsOQ/yaX0fBYm0QK
Af4RXqo37V2l9RVxcYRvX2KmngQuAE/oUbY9K8VVD8azfAUUffKSLjhoEbweF5ardd9EubHLEUdS
SQ3v2PqNr9E7dVVZQi3QoGs6lFJ4U89Vttas6Hui5vMDKpfJbprj+Q5kvgp8GIuhFyOY7JJlVEcp
qdcwrYxGUn/C6nUNs6VmhgqINNWSH0ROqLu6MTilq1bFsMuDuniQ5c7cq9L/p+5M1uM2ljZ9K30D
8IN52PQCNZEEWUWJpGh5g0eSZczzjKvvFz7+LTIPi9XEqnvjhSwlUImMzIyIb5iKXWAmE0cGdjyN
NQRXhE+wsfzmLhunYFtrSn1vzSYmxgmurPT/2DFsOT4Gke54mOQmV4o5Xg9+pdzSuyuvMK8tP6Fq
F7q61A+oNMgm+C4LW4VvyMUZhyjXyW7M2CBBrvLkuiL/3idN9YcyJrpbQBnwfG0KbjUjMHeRUXY/
J7txfqhlP26GCVTfpmr1VN+ESq7f0spBuhENgM6tpWm4lwMlfhp1NTI3KlaLuqsWiv17VCg5J2hi
JPexNtYuqUv5rBaz/Dhlyhhu4zpMj5oqZfeRambfEOLE3zDqHXfWJP0+SuT0Jii47BmZZWEVlmuS
tnfmLOI09ofmCjjzA7CswbNQdiTxKEbnCqBBL++LyvCTbcHevIXfSs7UZdit+769TbPou1W31pb1
2B9jTX22tNr6lpHnu7aW6D9lOStHRCnT/kjZ1Jc3ndTn19w6lH6pgQ6ce7CRsZDRs28phaUmmoe9
1bedW2pJoW5kpuMPFVFQZ1NoSkBBkzQhK4cH8Nm/Gxk2i62RI++YW4Frd3W3mZWkytyiHJ8jOw/u
NDvW9lKnPobhpO2LsE6ffa29SalL7pj+L4EW1LtsNBEb1eGP+33nZYg/XaUl2Tv3deO6m3CIu856
5FktfYgPRto3V6Y6fzLHRg4pcSif6ON/6WDOHbnRTp9qxYm7XSgln3vyvz1uJelxjjXnUKGOfZcG
k5fkte72+pBfL+n41kAd6cQinXahGUkjVp5zcO9gqXlUOJ/lyZo2ZagDu5b0AvOT5A8y8FDZVHXa
99BxrQRLAlU7KHUQH62KGyqVzslwlSGsVMS9tE3VT8ld2LbNlRZ1+X3dp9JnQEj6M+dA9TDkqr/h
yKBIPcGeCg79oBahi+pnhlqJFId/To7c2K7S4L5ZOk5yIndPNiQ5+s9xkIcHvdaam0BXWld3FpOu
yi82OsSOK0mq5VsZE8PPw+Bbt0qSaHugJgaJsp89Fuyy7Sag2rdPm+Qum2fk2OSR+1qOpZWx5bRJ
q0PTxNM1cKzxz1k32h15Q8KVJx6yPyKfmz70P+UGglTyJekD2MpLvb0He4efwCBdD6FTP7dBWLqN
3lDYoL9/xAAba0Hgr8WWmoABG0aW9hAp+q/gBCNPx8hoT75019pZ+bWbMRoxyz4D579Ya6ZzZjzb
Bf6m+iBJuHFK2U4O+vIrpDb7joS6hLpcO+2tIqVTjfdyXahumbXzj1pPqMf7ajdRCRltb0hs474a
px4uUJTvKqWk9tP6yl2FLYIXAsuh3hTrfzTOlN71YZzjY6vpg+sE+fAjS2J/jzWq8mSmQ/k1gQ3w
CfTzdJUopXo7j/CBXOST+qMzW9QT5jqjNDurfso+Nhftk4MP1iFFmKhx21geDlmuZ9zou9D5KUmk
EFy+Um6eYXlEcHb4MQV+4Q4mar3EmPU5DCbaJpJZ3k+2pR+qXPo+Rsg/QhfSDI/6q3asJqXeozQe
QHuY63g3G6H1l4Km/y5WyiHfVrFc3GcYId6VE1dh7grJ97EmkqMmsz+VjaJeD42pflcqObiWBsXY
TTpmeaORK0cj5xBGIbb8ipifcpTjUae7g1nS1Nr6Fixu+9R2kX/bFMYpttr0SUuz9jaT2wmIuCyD
fu+M1P6Uhmp07VddfjCsnEmikFcsdLRsBzEMzeUS1To3nUoKwaT6T1jopLUrVzPkxajTg7tB07NN
nUn6Q9Zw3B7arpndIO/5yraazgcEtrsrp0nnTR8P1g+YyIrjdhZUj3LygTRGbdwarmRl1l5Gl/2T
bzmtQpk/L78GU2nvxlqzvyF0AGhgJGU4+GHu2Ozdvbmnk24cc7q1T/pIhXwbNIrmSnqrXHfhVGwk
WAC7UFemKyj+0xPnOtd5zUFs1Axi+T+0/Q81rB8LojV73Zp+3eL+33cRRJCm+Kt9928dfhZL07gR
/9KrHvj/I01v+oznm94PdfS/br/lyeu2N//kP21vW/kNXPLi2IZmDLz8pWf2n7a35fy2aHnh6AxA
GnlMOs7/dL2d3xadVZpsFFVQWsKX/N+ut/GbAzZhAa4aYBC5M32o6700tX911ha0NARdA/4sTC/N
ZK287qyVuW8CuerGnVL3xifHHCuvNZWqcJs4G/YvZuWNnuVrdNc/z6KBD0UfVrUhkkaiMYXHSH1+
ZyVpuI00Kb+jt5Vd+T18CyRgLnktvPXb6FTi3YYQnI5c1evfZo2EQm6V464BRr/tB50Cb4YDl15Z
l1SSF8SROI2o51HKBOIF8EpAteiRJTWIQww73fGde0Vq6u/0FrtHa0AmBtCd79/VsV1MLtl9Y+3e
n9e3Hg6QEjIJwPcFz//6d45S5DTcmUfMX/P8SrMa2GL5LOenWI2KO9lQmnvsLu3rOPXjH+8/+jUS
6z+fdCFe05OH2skPf/1oNVCoE0Gh3flSnN1xEU2utLKLLnTYBSD1348hzQDrgR8fkCwRh2WlE8yp
oh13KRdubNTa7hbabUwtoVIfKLxhVtPaRe6a6ZTcmw05YZW10/0c9xThPvyLFeBgKMvq4CrAhr3+
xX6rt4jHyeOukkBxULOWNkNYFBf0UZalKawncFiLpATuEKBfhKcEKq00/MjHHVVHbLenaNL3eqMp
oVsblFjdeYBWswdRSDsUoFzwSHujVS5Mu9DrX/YGpG5ovKvyovApwuyAfYAewTZk53QkoDb1yC/a
1E2eOgQxBfKeixVEqs8fn1+QkgvxFI4cIKHX82tTv5dwl512MliDXeAEP5XJCQ4ffwifDuq77oAf
FB8C09RK7NTodxCzfTcxQ879kqrfh59Cv9Vk3wfQxBYkfMS6w5p5SJalolHA67KAtqNvphcQn2+E
IFAYiHFIeLEyRXqGag6+2SvVuBsTqpoN97hNrWbOhb37jbVA1YjtDanoRfRV2GNqixuxjgL/rm1s
bafgKzTQh4+KpwlS9NYYW+lgWnp7YQW+sYNrEMsMDEjZYECVvl4MWsK1NqobZnCY0F5N6Z0GPbuN
nCWXzJlEaNGy2lkJwD2JN76VqPCQUpjN8R6gTRNJuuU6eaR9s+1Cj/GnrWXNVWa9yg+j0kNQlVBB
pKJqTfFPpSmbEwZFfrXNkyoYr+1CSS6hfd6YB2RvEVHAOIoFJa7XOV6MVVQNm0/q3bhBODlCNp1z
A7zgkvPd3xvY662HD7kgQWEmgg8SrXPbXoZkPFKZwf9xI2nlgZPlMZL6GywRMTxeJIVja5eVoYdo
dvXRkIG3CsuOWxIUJ8iyQvT3eOBMtMDpV1sGlA7Vz2gpUDB/PzD/6yJiorLLUcIztEWxRwjMnpa8
1UZli2WFFkNogp5Sw99x0xl7Mc2+ZM+pCqBXzi/u3lQlFwQ+wBci9fU6Dvyk0VopLnbZpONemeJ/
UW1kbhO928Af1DahHap/ooVFqQA4WxptldQCYCeXFsVyc5BDzQ0aVuNe5ZIf3KgyvW13rMzuNqW/
Wl7R2S1+NO3cK9ugq/Jon1IaJoEAk+xQe4/pKaKDCDDHH5ecJYoavLVxDVCifTSUvXlrGU3/J1Vh
gMmzEpmf5jH0p9t5djKHgk4QfYuo0yXbLrPDYN+mcHVB3GidsqMm1qhPNfpXjquEhh1vrbyItK3Z
q3F4nydlMXlzXpg2+a/pa7vJmfjVgx6HPxQAE+RP0zxKZFkTQB+91yLMWJzuAURD/JDY/ghMXRnB
xwyS5WQPeR9HoH5SRYWp3uW6EdA07NkWSrsqaMQHChXNtjFh13fGkJ7sOkpa+gwJPBN5aQbanVl9
S/1UtTYyQFEkUy0eVIQVvCHfsOJvftukvVv70fSzCbK4wCEmbX76YMTnXcdGK18hDRSG175TRbdx
51Dqh4paYPqsqYv8SG8sSh12QvUm6eZKP6rY6BReZWhNcUutEXSUa9qTE/FFK0lLj0VQ6/K2642a
povTq/2GnmDJIuk4LLaWUZLuDUR7ct1LfiNfq76U/2Fq7Zy7QZTAkIfP4XwHNKSE1xQEEmtXUObb
15ov07+HkHlUtdF6btuyB9hhWH68wzQhtj/3TtXHN1arSp9QWTCVbeGDu3U19DP7rd2Qry+ABNpQ
idJCixgBYPX7FsZIh2Zt4HwrTadLD/XYmpTOU7se3J6qqXTTJ5UO3r3DfmeTt4p/p+f95HtTzwVv
EWeXbiomudwUQ6zHe0dv/cLTekkOtipbTQdGx9fvkyDQ6hsq8kbpaszm45TOY3FjAyKZ6CUndesV
FkLzGVCcpQ6AkPt2BBD5zAqesBZKg1De5cGonqLeRz4zrVBskIAh/MW5Pz2zwYX5ITLChvw715F0
KX0LUye108x9mPhVcACCEWcuGNjoR2vjzoMIy9R+o71iKJt5uUq7/pzVf6VEvbOF5kGjwhwZYyzx
adyFcUhh0QopJNK8qsyHUZMkinO2HU9bteDT7mq9tcb7eZzp4Lo6Rd9w22qdvneMspRo6BkNvdJW
bppuI9sNhhByr2eYfdOG6NxWl1P7urBNqAUyG8GwGdW0ko7tlJbdDyuowuypQSVTch2zK59KszDH
38Mgbz6NvS3LtPc09ocs1CLWb+nP/l4yWOkEX0irw59kVj5NcPla6zpjRraSJsct6AX/WWs0M3e5
zKT2vpL18eHvvflDJYb/u/rB/3fIeU7180WETRjlrwsI/PV/cPOa/pu1JPzciRdL08Us858Cgvab
QYoA5wba3j+lhX8qCAb/C085uDgomihQ8rk3/g9u3v5Ngd+x3HspOXwAMv/66ikxLPxOLmjCccYx
k0FAcoJ7OR8G/IQT66rAnfxDd4Ffowt3AAXfVjYVKbj3Hepbgx6wmcX1Jf+Cc+8uXCkTQEeZ3yv2
KannZGN18eh2vl5evfh2b5Q6zo0u1AECSyVoSqRUSp8CYCtFd1VXX1I4Ojf4ckt8we0Ks64pLXk0
TkbjPFE+euIiewnffW7s5c9fjG3HNbbT6PWfMrr+o1ZQsr6UTp4bWns99Fxr2K5B6zxJsvxo+Gyc
STZekpsWrq2/Vov6evShgDpl9ZJ+msoieaaP0t3Ucpv/4cijtS+osu3SosByL2/UK6wbuJ4UZnwh
Wz/3yxbY+otJq5OAUplh6SeqoZh5xsbV3KsfqrD8+l3CHTXzoWX6Ix/EGIdT4DiDiwz6x/yN/h1c
RPHLiSSVpjFop1bOE2zOAWdSm1sXv2KyYknqZI9Kqp6MyfxRosZmptrPVeElqmC1Sg0JyM/V0xzw
JWdjuCsHVb2Q6p75miJ1suCeNkV+qJ7auNT3GD/KV6odf0zB8teUC8Erm10aUDpST7BCrpQhgDBo
r5xwIXZLlKNSqAMZPRYa86Mf6OCTuksSL+emRQhfQ0tNGbPa9H4aUq7rqlE09x13+H/IcBDa3uZf
nRtfCGBDq/re6mtkcKY23KjRZEGMKJ/eXzBCdv9r2oUQlTp0/yzaVYDs40c1qZxtNGTGoS9iFSSM
lPf7gV7+T66yXF9jmtMOJgC7Kc7Gh9aOAcJIpfoxh55f7yKEtEUnNx2ltjr5SnyoQ92+gvGRXb//
S89MoyGcyV0/ofmHqMWpTf0HH2l0bC6hp6wbXDiSAzWYYUmU9smocAM1qvI7oPIPqVL+OytijQcW
YlsVpV2eIirATzpW49GY+Be+/7lZEc7jbo4UQ8rG8pRHJmAWffadbWxqgOXXTYwQ1ZU2UCXOshLB
zi66ibMu3Jh9qD2uG335VS/OFzJMs+xGvzjl1P3dztGHu8XO9Pf3R1/e8VfB59fEC4GtDWM/205j
nVC6GrZFoEXu0OXGjQF0e/v+I85NvxDbml/1lBFGZGAHY+eTNruOtvbTCpGtDaFfl5VuIunthAfA
o+WmUXNps+7NhVilra1WmkL6WGE2b/rpbRUkH9Is+nfexbZUvnRxZvKrkxpXJvhJcIrPtV9WH6px
/xpeiFV7SNOqrtD81BT/2pYex/ZSv+nMgll6ki+Xo69HeSXDZjshNa7v/MQBtdCn4caJOuVCvP7d
MHtjUYp6FaZklz58VfuUWXSxUkdpbqqgfQDn3W40O4rM7SgF+ZeoGDb9XP01x4F2qEZjfppg0wGf
KZVDG5SkvXGfmzcKqDoORDBCYTgmn4Km+S4bcu/6ZfEZnty1jZHERil1VD+qTHVuxuiSUN6Zlf+3
5OSL0NUTtCwjsGOnwSJFMuLU3EcF2IhVq1Ps2spWDyVX8vNTq87gihOQ+LkMe2fd6MK2M+D9VVbq
TOmki3/0w3Cb9OqndUMLe04PKykMpAqBY2l41kzKH3P+57qhhb0mzfMsn2YkJDsZTyxVLk+ALFbm
pKKeNcQpPUSmzzkFhuWZ3qBkF06/JSrfWu/CPuN3SN21DHqyUOI+Gmht7QJZAVtSV+pu0WD/RkPH
2NiSon9IcvPf/UGU2cLvk05UUlonJC+mW+BuyQ3MP2gPC69m1adY6hUvNwpbV3oDWpxzKggrt3TS
O6tP1+VcogK8gmlEEqY1Qtwg7x7Hoqp+7/y6X3fREb3CwNhyRdc4E+2kukFZ4g8MBi986TO7pygq
r001OO8AtXdIDdERxlDtSkDEPWTLL9l0Cao/v76tELlJWHZ2Pmv2qU/ACCeToUAQVDESpOD/2OZG
8cmy6x7OeIfcd6iU8yGBzb8bily5mmH03mdTW20RRzN3YxnnP9YtByHoEdOSsqDEG2PUQtnV9eSA
4cfzurGFqMfiyawNSpknsB5Xtgxktoyjet3tThOuGKik25pvNVwxklrd64Uc78PeuXD9Wr7JG5Ev
9oRmEJsTojwK6WYTu2UtO8+9HfjrNlpRXgvf7FJS/UhFazsxdmAGISMV8rxuYv7Wn3hxuuXhqFr4
seP/gZ3edRbWT6lTdeuOHxFLg0KDnoByME+a3382M1RXotpYt1zUJThfvDhAq3hIY2oTYzl6sVNu
87i6en8lCs2+f4Pvb32RF2P3NMidIqjMU6wPKTyzIfiuwx54MH04FhDELXrIptN+1lMf+HIRWQ/F
bP0A4pk95pHegi8f7eewmipz5VcS4s5OunHUMiM9IbxcwmLQVPh7vW6u/E5C6MnB5ED5TrNTZZgH
Dt3vaF0oK19diDwFwiL9aTM9BTl+0UNTg8yXEQF4/1OdCz3x0EUkUMKrMT1FkmWi4I/WdKA36w4o
RUjElVih/UimfwJn+4Ai7yEMLnlNnnlvUYAQEC7tO4gEJy7CtzCJaXN/CEzy79oVzRoSdBiC2VRS
HODS71A29o1ySXX73EsLKXg2Z1nTWtN8kiT5e16rs1u3cDRWfcm/D8IXMZfORhOMvsxkSwrMg558
Cg25S7b35159+fMXozepnaSIGPonfyz9Lf37apNOyrTy3YXwtDoTrEMUzSelxNEPcCQk0Ni+1IlY
krI3jhdRd1cOkeSFQG6ffF3+OedZi+5PkX+uLL1AiGDQNpAv5nW1p7/hey/maSjhnI/4T5ymLg+8
Qg2yHZ5hzcrRhWh17AKZZSNL8HjkPi/57aMcX5L2PPOFRRmdLgAjkjcUKLq4tK5VpAD23Wj167YC
WbgHh32XJPPgJyfJT5tDpvZ7uD7yhWk584FF1f4ZHLoZl/C0LMOI1U00pd2d0Q1Q0ot2kOlclwsr
1SzDj+nE/btHiMptsjEPnebDvpVMkkK3U5V2G06l+jF1v1/jC2ezA/WmBPsZn1p827alXu2hqCvr
MmZZCGVJsZNB17rkNCE24xptOG0whxwvnf3LWnwj2mQhlnE7bGKtkCi6AI/YAXKONjBckkPWyP4+
C5v2BtEOKD+Khp1U7eg/20Lh1rdqE5SFgxifGBX/LyU+ZZDW7A4IrlMf1w0tnMNJhRyKPLbJKYBU
34VwgPxm3VVMFsI6k1CoGZRmRte/ktwuUjfd4jW95r2Rjnq9c4ezNOpK1sQnqDW+a+TggQb1QuC9
vWcgrf96bJVPhwCv7x+ROvxTSsneoMytSzkQwn49+GiNfTnqaNhYQ99A7QyO2FLYm3WzIhzFbPg5
rNs4pvcdZrVLc9/42k7GJTD8mxOjouT9+t3lYtQxQs9mr2n8ajPi8ndoLD1ek9EwurA9AHOVbMdv
J8/qRrJmPYtRKFK7NRcgRhf2BzlrbbvMDMMbu3y+VrQYDlg0rzrqGV3YHmLHx9MtSCxPMvpHK6XS
Hjr+qlI1gwvhjyg9OGOIp16EttPC3MJ0ITCGNZHE6MIO0GI+WoMznFCsQfYLSb1kP6BwsWJBMriw
B9SGFKcNfTFvMKyvAbBFvSnbdS8u5tcxFsZhbiQaGmL1fnKecr9YUyRSYci9XufKHID3zG3V05zG
WWTBtE2dRxfKc2eCSEyte61JldmZVJwsOhRhqsiVLaCpq+b7v1Lr3PRzhIdULyr9adsg376NtY/Z
y/1zfjMtQoCCTHfAUTaqN1dKvRkLkJiwb1dlhIwuBKidK+Gs9P7oFXqY/p6pNiTmcJZD+bBqasT7
smTiVkfWpnlWeIueR+RmMlov68YWYghzFKnEq5ppN0ssrweEHcJUX/niQgzpdp9C1qScIQ/9iMBD
Y21BNq3c01Vh5xp7dRip76heogToFgbpTWobn1dNi6j2HQx1EQMHZTMvohKUMnKlcv+0bmxhyp1+
4nzCnsGrtFDf55JMe9+JLjHMzgWpMOf2AF19Qn3Ui1vAprRfrn2pidec0oihC3eXPJrNuQNJ5plk
m1oJj7NeuxCFnSvr4CDSAle9YNSv5N640xKcR1fNuFhC4PpuUTQ3TS/tnMeh9fdjr3QrxxZuFj0G
jwlUaMtTQu2+NucHY7LWHfxiBaHUUKaMc2f0ailIg00NZw6WtjGhybJuXoSNa0nygS3pRJBW3LWl
8Rx36ZortIoW8uuDSE7zwIx8DiLLdxDea5GUS5FbX5MyMbqwWGLTzlIUdUfPUBESCuQGEaVx7K5W
TYuYvsalqml5wU2ukOrGtUp7P8bWuo1FzFQD3HngkHSq1429p7TD1TTP63ZbkR1TzYYJg6FXvYaZ
2UuLSTBi4aTb62ZFWCxOOzajpDDnMOWNTeFr8SOErEuGh2e2LTFLrWZHQ5YpH720tbS9zZV3BxTz
Y4S0f89/MQ1FkDNrlKyavDZUMNKL0LzO5SRdOTPCht7GeYxQRTR6mTnEXmiq9RUd34+5rfx6d2FD
b3WkA6Bxaii3hUeEVW9gK6x7c5TMX0epU8uIpJnS4Bm97Nw44YSGmTLqX9esGBS/X4+e9VFpghEa
vBi1CoQdw/TJ0utVnVwV5t/r0anBlzpalhoHhr01UVBEBHZN+4ChhT29GaxIRwBi8uLSrFwJJQlY
UEG7avPSRL4iWYtZofOqeQ6N9GvHnrKdjxTnqs0Ls5jX06JVhhMHOpO+WC1eK1FXe36GmOn7n3S5
MP9XMYmZEe5cVj+EWkoGxyYQtHtFtrQ/U8fMHiDf1hd+wDLJbz1Cff0D5LZOJaswFK+2cgSo7Kje
pnCJd9Qa0ABEV2lVNqOJVpsOMJK0GizFs4rwq25V976vrbrh/RdFOpUQQa5yXfFA9sgnzaayFrSm
uabwhUaDELS9qpPWRcvog/VJdqTM7Wr5+/vf9+1t+L9IjjUCUU7dDqOHCnPylKXhAEpI8y9lSkvk
v/FtRUKwNXWy1WTD4GVSOT2UShN0LvZHiJAlqoQ4Z1bfR3WAChJQ/+zL+z9p2Q/eeKZouozCoa9h
idJ5RYpc1iSRukYSSjulojxXYT3dt0rVRKuOAvQzXi/eqdWKKal1NlSj/yzFEsIp0arbIGatr4eu
zHDAH4lTJsfpriua7wFc9JWvLWwaWOrqlT5rPWUDQHN92d9Hjt2v2+9sYc8wQA+hUV71HgSU7loN
kJsl16xW3WFxS3o9LbCPaDR0du9hg9m4mGijD2KvDGRbONm11KJMIGeDlxqF5toK/0FE9P11eS7U
hHPdwAluxJ2HF1cGaTumSGPXVlavmxaRBxVjTWLnMqs+CwpgtFLvdvIwflr16qJxaz0OY5XGReeR
wMZXCIz4Lupk9oXW1JkDwBIO9hHCIrqE6eDBjiwfW+RBEGeN63KjtKHtjQhFraKDqFhHvF47UitN
voECqxfN6tfWQH+5D9Zdl/8W0HnVoJ3kIclzEy3YqDHg/SLkjN7x7+s+gBCvZWGkloTMBUcAKtCj
7tyN3bjuXBQNGXtiKUuGqvPQuk13uV6jL+xYf657cSFasw5Qhtx3g4d1e3NoytGm5Y6q1rrRhXAF
hjGYllYNXhXgYC3DBXQxvqtXji4EbOH3cdvi6+zNUdW5SWN2buYU5v79d1+28beOKeFU75rOKVI1
Hj0KuPpeZke+DfTCvppMP1l3gojsp26ew6EPgsYbJO2Ya+pftGlXdbVUlIZeh1KuBLFZJSx3tYzb
ndHhaWEYGLm9Pzln9kqR/9RmsHtbhOQQyZuKI6Kb/VXSGtaFG+e50ZdP8gIj4DghrfZ0HrypLgt3
VJ2HODIe1r259nrs5cA2AW723qDL13H2Rx9M6+J08aV6+da2nqiQoNXBKwa4qBPSdehrdh9zhv+f
rFMTJUdktNMzlJoHT5PTfidPbbTVEZg6rJsVIZQUUNsgrdl4ZXWKvbwLGy+q0W1cNbrINwIKgOh+
j4CojPTUPpqx5Kns5tu6wZer7cvFkjjJKKFm6lW28jRkwRGbkHXrUKQbscS7PImZ80LN8l2cYy+J
7OiF/eXMIhetoPQ8yoZY1lovisZuE8h1vqnyC2Of2btEla/M6BIJde3Oq1pn3GRlnR6QAYe9OcTr
anK4Wb2edkPXwyjAac6LNVveI4ZvHSKEI1euGCFK6cEjVDDbrdeO8nzrz+MzGrjF9fsr5tzsCIE6
9xopLeRoj4pokqCmHqSfErmKr5tAxZDs/Yec+7zC0Wd1RV6iINR6atxe5Yr+PFnhutueIQRrNwEO
B5+LqoWy6IDUoMMTebow+BI2bxx7IuMoivoIBbeQ/TEyrNux7p3dMHbWftQz+0Fp1XyjloG8qfzx
Ug56ZqZ0IYBbXVXLeep7ry5rgB2mnKKcOl/ShTs3unAOqoMxKbEq1x5iMLejYd9rcf71/U98Zh2J
/KMIfQ9Vbikbm7mqI0aKFHXXqVhTRH194YZw7hHLn7/Y3GQbsEGKLKGH5s/4s5AdLPk6os6tkcrf
vf8zlpl464sLkYyvbFeoLXmsU8XdD/T/5V3XaPi8RKj1B2ajXeH1nP7+/sPOfA4R/id1fGOkkxIP
+s2fAKrjHYxhabticJzhhdmyA3wHJ8QJgNOGh9JB8xk3tXVDC5NEZo9gl61HJ9maZNXFWmiR+Yqk
lcML+50192k6ZQE0qpEbz9w6D91YrGNNI9H3ehEpdZyEwSyPpzIxvrRmmmxyBZuMdRMj7HMlmtTQ
QoLxNDd2s1OnAYsFNDJWflFhqwuRqx5wKlROqRXrf45WUiOQ2dtfVr27WLhzJFp3VSPPpzSsf6Kn
e3KmS2C4NwMX90NhU1P1XOnlsm9P4dRE9349oFtuROlTbQ3N47q3F3Y2JzU7mzJpe7LMJP4kVWRY
YZbpz+tGN18vmnrkzjMZFnp10A+u0Im276Aq2BdOx2WU/9pzmB4hUsOgbyRsz5qTFeb6N0QtsUfA
w+GAoHR3qLrgIpximYy3HiTELarfht/WRX2q0Ol3kxINeisryi84tgWfW70qcTBEtPlq3aQJYYxf
bBlUU2Mf0aLaR460weBsXSSIZTUtNs055FJ0krspQubKHjeV0avrolisq8XJYMcIY9nHpKhuC+UB
/48LJ9gy0W99ACGCzUJHwKLSbZTuO5wXh/Ewo2+/7rXFolqU204/hzmvrWEhNCVWhjC3X6/blMWq
GhZ3qYGTpXSUjHBT4O4L9W3d1xRLarnmjLisq9IxtnA2maX7QZ43q9agWEPDpzQYC2h0RzMD4oOi
sBPEKydEiFrJVq2hq2eG7vDXwJXM7bNut+61hUBFixwr1VDGKAj70k0YWpLbZsUqMAvZphCYmC1F
Zp0Y0jEqnMyNE0lBRXC80IM7s8Qt4Xw1OqRCraaTjkjq4d1cVAdfxwRx3bwI52sPEikoJl06FtLw
RJ67CZJgDaKSSRFCUw1iv8feTTripbaTdYNyyKWr8ZkpEUWDzK5RQD3y1k2O4177pUEubtV8iDUz
cEKO0duTdMRA5Laf632JpcG6oZcz5MVlu6cyOc0+kaO2+qceZznbwmtw3djCcarIXdL1Da89BtVS
G96lpfnXuqGFqFy0XqfCaSUY4XawSQywlGiVrtuoxGad4VRT1ucMXiCOipT0eK+r3dO6FxeDcpyk
dGhYfwg1fe4yEyZ7j2vlusGFoDQNLUhMeWQFVhg7GfIVVlMrl6AQkqZf14ka4+oy9pOKOSLJRqf3
837diwtRmWRaVXXRwEopxivcBLcwJde9uFiHaxLa1JIu+8fWync1+idoxazpgWvYl72OHY4wtTEc
3jrs8yMXCGyiL1wVz2wlYhFuSIagqzHtPU5xYbjLMYxhwCogIq8thGXWo5gpNZZznKv5r8GHRqHP
GJ2u+pJiFa4K9MEpsrg6zWonuUqnPSmSeUkuZ4nuN+5VYv3NaYM8DJS5PiVz8SXCg2Q/WfNnRzcu
KRKfm3chOpu6bfBVznhAGY1upBoVDm9csNbNjRCeKNVyNdFNlJzCMHDjHIc9qEMrBxcC1IgGZe4j
qzzFdqdt8qBO3Yn25bo3F+PTXmSVtJk3N7p0h4+Qfa1Tprmw3y4L743PKpbfUlnVhjlDmkuJx+4P
w8F7tJjL7grDOsNNC+TjLyzOM+tHrLph6znCoMMJ2dIS2nJ4+pU7hF6dR9M0ibH35+rcQ4QT1e/T
eZL7qTw1jZ3c67NleXYUfwe2bFy4ki77y1vzJQZwmUiQkQ0EXHS9cScaYfZ2DvT4GJez8hknLGlb
Iba9H3MZZdr3f9WZyBAVdTAT7HG1k5YzUXv0HR8Zaqn+sW7s5Zkv7iCRFVeDjX3dCZds9aqrzGTf
Yre3LhnThZi2YkPCicwn7cCWF3PA+bqKp3XkbUX09yipLpFrB4s+ZBjelbovf56VeL4AQjg36UJM
q2bgS74z9/+Hs2tZkhpXol/kCFl+SVu7qh/QuBumYZjZOAYY/JRkW5Zl++vvqVmBLkVFaA2hUsvK
VD5OnoNqR/car/YvaxJx45peW9sx6RqMhSKinQaRVP8ydfXLetEn9fqgLoWOlRd4hJj1c0ImKH71
I+QUj7/91nYe3WWmgAl1Qj8DV/K1IvQlHAbPpR3LNQaFjJVCz1gbVT/FdJpO4BW61Ty64hcix2qV
XnnSBGx9Bn34RZYRCubnlqxQLF+B7vE8+cuP/2BKagyhtHYZj4RWNSYjZPw21OaD38k7ZhqGAV3o
Pu3PJMyg4pz9ZVLzzW9px0YDvCgJdGxZuekgzbUJn1CCJye/xenPZ5JMU5OGa9uAu2HvIKrZfwBx
rOeVcSx0ASnautrKgtPEvPRH9Tfo4kfPb+lY6DaZrO62gJczOpp5SPV7aDB7FmPc6b+lPUxrRsHL
psVF2Rc5QxV7iPy27k4AIljo9DLL5flI2RNh+1PVza9eX9Od/5MXfROIdarnDOK5ebxDKBqlTj+n
6M7/TWsVpNPE5+cm4X/VMfTqFQp5d347d2wTShsI0dJDgrdnemlRLO2aW6Z5JYJyh/8UvmYfdnhB
iU3/HYGDKUyV/mUg9PCgMt+CqTvrlvAtSas9wK9kaH10S3qXQRDR75l2h91kmFownVbdcyrX5YGH
bbEKIW9ETBcX9YuIiTpm2kGlFGw8Iwa7szS6bwOWANyb+JFkQOfrZwcjdNR0UHvqnmmTgVMbDArQ
zvDk/w3dcTehFGukWlrQPvDXoIYGLyN+xCShS5gzQvgOej+kfd6O9v5Iqq9HMHkNRl/U/ZxTEeMw
Hytrn6ls3rdJ9z3ZlRfQC2s7byntofM6Z2v7rCuTvePtIv+KG78xIKzuGCoXrQhIjFNJu+ADgLff
FgltWS8n8B851g8PdKbbPoha1T6raQzw0pEl10PrNeuKnTvvqI5GcNNGpHkeGPmTJfEnM2jl5xvd
AWCTLhk0Dab6ud9BWgiJ3Id4qrywddi4Y6BEQ0ph1Ree9aCtCrbVkNxV/JPfmTv2CUYo2skEOyct
5FUZVEPzboO8t9fq7pDhcCyNXtlaldysbTFDJw5KY7tnPcUdMsxEoPZAaNTdOv43ZebNFIoXv407
BhrU+hhUp3gZt+n9FM0gXoDmsN/ajoGua7qvo25ZGXQJOXfbUp/ULL0mgCPonv3sWuK4FX24qwzl
Mf4nanAnKDR99Nv45QX5wT5HoyF1ROus7IVVUP7dIb3U+564Y54ADfBYbUFVKhnoB85DaLkPnn1Y
d7wQ6mygBML4YhlnG/t76/b0+5aiyuz5RR0LVSMJIQLcxeU+TuwO2n3h2fT8u9+puxba6C6wyxaV
aMp+zPbx7TGuXhE6cacL6QEq6dSmtKxnPuaqoB3kmHx2TdzRQqNJF4BayJZQD5fn9UKwZhpx57e4
Y53H0VcEMlK2jC0D4vjyEEVe1TziThZOvIOQWB3aEhgn/jwfEZnuhnrJ/LikoK/zsw1hCIMpEC4t
ZXv0fSFQmiyGRXs5c0iq/rw4uHnJcEzRUkaBlnkUHf/ynXhdQygO/7z2BDlFMNrRpQwUPW9NTXLI
YPq5ROIikqZujVYShUtpxfJwmOADJoY++N0VxzYT4GDGDbXkcmRRAyHGqM6BUfJKuKAx+/OhNBGL
t5kPS1lLeZcK/pk3gV/3kbhgpFavywYWal2mHfTDaTrcQRzAL9QiLhyJh5E5+jrT5RLFH3vTv2Sr
8HMq7ghhb+d5FKrSZdLFHPyrS1W/DB03J6/v6Q7wda1JwUPFLss33wRBsTW13O/xxOjJz9/zAKeY
XdtEl2D+2IqEDRlE5/Qffjt3rDNka9+hoKhKDDBAZc40SUFnv3EmyP869hkn+rioxKqy4mu+m+EU
xl70Nlia/nwqHWuWOQlbBbAEPY3mH4rs1u9IHOM0XIhkWbCyTrf6TtTbeKrBLuC3uGOckDaLJ+gt
y3LjlXjCyBTtCgP1cHH2Wt8FGxluGrMeVJY03aHg2tFY7/cQETj8kDvEHdmZhnqFHPqxlPIY3iSH
iU4Nt56n407s7CRY7EDDsSRHlUCUsH8f1Pzb70/mYi7/X1KARvzPFyaw3T4jdcba0AR+Uy1R9PUS
gqk8ssrzIXXBWAfTZI+mSJaLbt6uRpeSEZ/BnYi4YCz0cvSapIks9YzKRQ5lp5Dl0IJRfo7ARWTR
rY6GIJlEuY5o1hbRvMnvl0l9vxcPMn0/henhYSrwzlpVJsOqPgVjleZrIKhfgJQ5XiwSk+ZNWIuS
C/3aJ9M3E09//v7aXJb4xbVxQVnHBGT7PnamnPa/pSZf4zjze5NcRNahkyoYeqy82LBIDkjc7160
aLgsjgtDH9HEs21NuYLrLpcxKbp69kssiIvI6tKstlRWS1mZRH5Fwej4iCzp1eu4XUwW+DLqhBJc
85ZB9KKO9j/SI/ECaRAXlZUurG5ZFcty3Cd+FnrYHtC0uEVfe+WiuCCkERQ9fRvbuQzndGwxFGzV
8dwqndySN7r2A85jWgnwnev5mEtWB8mYY6wjOe9BHH3zO3nnQd0j4KhtbcfySOvnYR3laROdHyDu
/7TIlWl2SM4euuza6R3dgue26ryAjcQVpWciEQZUMYi91u6Vr/N9ksx+bsWFIiUDKO4G3cONd0FW
IHF8FWnwxeu4XSxS0y3rJGk7lWscAFtyRI+bnvzaOZhD/dnbgm3taIKonsp+irb3rKJHsXdjff/7
rV9W+YVLdPFIYFxboPESjOUiCVcnrlb2t2qbrcnFkpkimc1QdCIdPEMOF6J06G2q2klMpUnZmG/b
ocWJARk7n37/91zRaIJmws/HNXdQEI4rPZdjn5nsnyMEbd87tlTyM3rXzHwU6bSyHkTsdSbvoaoI
GSHo2ZDxkyUZnd/EmYpE0YaBHt+gyt3JHMU5qGIvUB9HdBFGR7Fw8ILes34NXqsJpIMlyFdeNz1z
+2irPRNv2wBSyferbHaIYEPlOYeUduY1lhshvvn57zM0U/u40bFssvEeoO7P83Yru78iV4qpu5/X
ZhVboyYYp1JO5kjfbFwR9lcStEh/mFrmizrdrj8qEJzYx9HIabibKw1tQqt05Bfzuoyuuu63SAOY
XfbVfIei5ReQk/u90S6fa60atmpoopZHr0+Mq7uwsTfGMK7Eo4nzRndM2mpmx1Q2PeaRznPNm+O0
HG03IZ0JwNf5+8t95dVw5zCJUuGo+2gq2RGfeCizU59CNNJrcRcINgVUGNbTqdzJaD6EQzadG1Nr
v+/qor9oGkLjsl9g910zvUohors2ML1fYOeKv6WZPQaI7Oky2iuVE+w6hSBC4Xcw6c9WYRmm8BaD
ewNirS2PKvYG1Bt+d9JFdh1rsB902XHoQ4X5Gr4OObQJ/JQxyUVl+8d6OvIm00xym1DhSXRO6+Qx
C9SNI79y5V1kl6kWsVZrNZXVMSQFQVnqMWszaB2KrbpxI//rhP7icXIBXnQYYgI1wqkMBBf/9FJ/
X0UlH+DiQSV/1NtfEPKt3gZBpU7bBr4J3QvzYDjRd+FkmvciWqFaP4zofIK+UT82FWVvGug0gOYW
/3TjIK4YpctwLfkYhXqE3dRN/30ehrVoq22797t7jmNJs0X0JMr6co3a90c0NadkBbzcb3GnfiEy
HnQ2g02C5uXfpt4fx8lPP4q4ILQoWsXR7MNcxgk/m7R/C3mPb167dvXbsgAq3YlWU0kVm55w8fiD
0WK5ceeufc3sZ5NJj1ChtghPrjv7jmQvVRL4Jf0uBK3fUlUpw6eST+FrZpr0Oci63S/jd/nnMe25
Acdbo4IWbchXdiZBcd+/+p345ax+aMtVpgEvf48iGpeqL1jDhtwwGNHvV7+c7C+M3KWfb5INhAJ1
PZfEmPAxEMn6rtuJfKOTZHgj4kh9QmRlbkwNXPFaLvKqrqHepZIZidEQVIUyIBjeAwUcL6DCfs+F
C78C0XCYzds4lnEYvEFeej/Ph1965MKvokbIkRMER222Jp961Bzeb+m4+PkaF38VJ6pp+gGfGQrQ
QaFaVL5X5VnLdPnXh7lvNxvAats1UHeDhZB2VrMvv79CV4zWRWChTBq3TSUU0vXsW1zbLt9G4cU0
HAEO//Ptt6qudtIj/0rnYDtVO5SapzXxzIdc5BWmeoKJ9kaVJGjfHhhtx9wn0nW/c3Fej4OIwViN
hoA6ms8jgmk9rH7ezIVdVYiJQIOzDmU6BcsbrXiB9vrsd89d1FU9VpvFAJ8qWRSfIB7/Zy+HT15H
4oKujkaha8SwdAq42Kkd6q/qAD213+LO4zHZZapMPyJ5IRC93dL6b31Qz/jchV1FikCWtoXrUiDW
eaBx8MIqZf1aGS7qSs+24iIislxNps478FentmWen9N5P+ouHMekv9QBg+VL1tRv5eRF3BURF3Ml
km4dQC05lrxpontr6iinbPSiX8fq9GfTbwMLScQNDZiwxxvR1sGjnMYbL9EVn+WCrvapt1FXW1kG
42mI4wQT9lHleQ+dwA6kcUyzFO8EWeXXodGPLdi7/NZ2EVe6mSHmxFFa7KI9h7pTMdee8agLt2ra
9UiDBG7c6OxTAjIzXX32MkyXz70HAnIN5YprklKeT0UWp9zzPJzssBrBvzi27VAyhjXHpRoKG9/I
Dq9EKy7Uii20p7VMcUdqjkgl68z2fTbdlNvlsK9+R+MYJ98ylBznbAAQbRnOAeuet8ROflm/y+mO
Ojq3nMdDKVExC+Lq0VT2T799O7Y5N4fcKcHbBmGHN9Ee31XZ9O33S187dufZnJcaw47jrsoR2ebj
Esup6GbDH+Ps8Ny8Y6CdImabbIWAxWp6xnBr/K4bRy+eFspd1JXaZyJQJ1blzMxdLOYGyJGhvVHq
+qXfwuLOCFC4ByHqaPVYyjq579OTbLzmbrGy83qaOejroG+bEjAgkg9S/7H0rY+3xdqOlRqZJism
ZsYymHaTsyl71uEtRvRrJ3K5Rj+kR+2ydnE4wyOihvMZzETv2nn2iVawbcc4dU+zLNmHsWSD+WR2
9iGZ2y+/v+TXdu2EtdHKokXN6tIiWqApwkdUupMbD/7lLvxfSodtO7YZjb3txSjGcgrJWKRRE32A
TFR3z9KFn1hS2RNkUYNiqqdbbYz/Erhf/aRjs8l6iFZnTJXDtOyfd20x29uIqjsbnrVvRRvi19dw
zsdgAWf2LHj/gR8E4avKxj+7mW0fUrmYAtUE89yHlbjvh25/JSJeTnWbfYi6eShUPx6F5rx/WjDP
nvf9aE6zHtl9O87d/Wwtu+v26m+lRXBP9o3UPk8M5cy5BSupknBfdlEmafp+4PxrWIU+Q474Uo4j
Yomp44DIsYzIInLMIBkQvc1esQI2zn+2DD629dymuGOLRjJJjuzIu9mLLAeLO45o5YBPk7ofy7Su
IVCr22JP+v7kZR0uxmzoZE2rrJflvofnbKddXvHMC2+PnTvOSKk147TdhjIUQH8EoAjkUfuv38Yd
Z5R1ocX8ZCLKOpw+pwl/2OnoJdmNfTsug02z6BmD0WRd/bUOxBdq2dlv247H2DHvySuDI+nCZLnr
s/OG0sOd39qOa2izJQTPQlaDaoqqR0rU8BSuXN8wziu+jjkWlGbBaodBibKj4XC/2314OAAWGI+s
KfosDk5BLCF8uCZezH2Uu6iwQMm+WdHvKOeVrs3ZGAzKJSKEL/I6Lhf3ZJpMjGSUEi6B3kcZZmSC
UXnBQrF5543f9yxdKoFUcG3bj0Fs9WlqDn7vt3PHrvZqlHSGrZYxAU3p2pEmbxOv6R7s3DGs40Cr
gdCmLyeUnPOqpwNE37P3fjt3PHwaR/MyCFQlVDB9breY5nyRXlUJ7NwxW0hpBxHw1KpsurVCWv8E
Sc7txmW5fLdfPLsu7kkDrEFpU0uA46o9PhFt2gLTBFMxzSl9jIXRb1UtPcMhFwrVZr2B9FkoAMtv
/2jEY5ySP/0+gGPFPdrdgG8uotyt7PNIpjYnu/jw+8Uv9+8Xh+TioMIxkLvIKBBtO79rOD8lHbsn
fPgrPG6hAv4r1PzqN5zXULZJGy1HjD9gYWQ727T9JhPZvgQDBi+DtQlfDwsV1jpkS5z3K+mfIrA8
gL/eRNNLXGXYyRjadi/Cqtm+rjocbkHvr27NsXlQJ4RQnkAVpQ0PPeXriNd0qKvxqZXgHClEJBS5
m2PaPozIU+6bbI6e4iygn+XeRm+yqd8fAjs071SWpScAv/x0Q7gLUOW0bsU6BaI8sj05DWTAsJH2
Kr1S7iJUF3KkcRfjHTbQ3LpLLB2KnQOL+fsbdfELv/rajr8AzWcKQT2tQKS2NphjsvJUgbfNc3XH
YUwzTSMjR5QdQkx5L0dt8k175h0uaX2MMtcCZD1SX2IzyEdOKQhWvcjDcOrOUy+rxuxpRkQZHbZQ
A/le0eC48dBfO3PHRYS8Q1FAoCoAUWBcFRl3OWjbbmRMl1fkFx/URaeRdZyDVEn0XuquKQ5wLxdy
j6B1Mggv+AsFBQ1++oc0dZDg3otV2pcXNenTvIg3697eujLX9u/YOLi42hTtAIHJPWYfIWBxFP0U
RjDmKfNLVVykWttGCMFVJ8opTfTHwbYvUbDIT14G5cLSelA2CQKm4hLdyBDQN/6pXoAk8VvcsVaL
TvgmpcXOL5MTmXoaWPDit7Rjqs0WrzOrRPAOVXAoa5OuyjOmv/x+8SuPu9tUpoe0VIeyL4dlk3FR
jz25S6E+/klNIAkxWbo/bSYa/FIAtxNWCZ01dKV9We1GFBOZX/WQ+R2TS0Gwq6ZjHab6SrM3qsDD
xwuI/Xh6BrcXBsSATPfOwrJiEv1hOSoKIbXDjXt/5Su4oLxBoAYkZ5gWCMzP1TC/ZVo+qIidW8zK
0dSP45+7ELZ9nHlCKlhAX1efec2fuFy8EMNwPY7rFBD1tUfELmuv/8akeah58vr7O3oltnJRa+uK
lnUCJCIKexNK+000ykcCCNC97A3/s45Z/8fvf+hSs/iFh3YBbBLk0VBw4EPJ64TN+ZCqCS3PXd4v
B7GPcp82YPM3NeesIj0wQHq9NYjyX7vpFz/ttkN5ImWD516gij6u7za7kw/ZEoPAaK3l3bIEJgf8
gxetbEEEm9RBQWXXvqYya5+g++jVIqTcxdgFBN7FpviIMqSf26H/ux+9aCKxtJO4bdKAK7NHmyDO
xF0vMMsr5/if33+3K8+2i7CDWP2k1IG1j2B/30VLlI9WdX6e3QXYTeGxtU3bwq9k6m1VJx2wzOly
57dzx7ejZK1W9O0QQhpBit4s/6D961nLcaF1DCx5s5hZV7YNBWIyXZc8ascb0cy1M3fCMBN2Ta/q
ukfDd/9qw3kpDtv77txxJkBv0yBc4A+7hd6tS/BlaVcvem/KXdha0jSTTTd8T05YDAYv9VnXiV8L
wsWtrauy4zDtfVlvJLqrqjQpwOba3ntdlsgNwDgNo6yDj9j1HPwByYI3KlyPG77vyvd0oWvjFu6Q
gMEDF+9H86A4Gx5R4r/Vrb4SO0aXX/0xMOWqmZACdGVD4vacpKBYDtOkPu+98qwVuxizKMvqY81M
X0YTOC634QPmS/z8iwv/HBNpNNvWFr2O8XWb+y+78RPy5S4WfuiEpZOd+1JvWXNetTIFpnhqv3jL
hcNb2aogRZW1hNpOmrcxfzMQzEJ4XUcXZ7fLmENeBOkvjRVkBAkkRffEi4AIo8xOJkNQzaUjZM3L
pAVKgJMuJwZvv9/OHUMi9a7WCdpDFxBC8sTowHOiglswuCvhiouxm8J+QkaU9GByDvNgTf5cKn0i
s/jY8c56/gUXO/vBnvYmHlD0j/vywFTs3IIzv2//8jscx1QxUEOXaeSwo05+BG+xLNaB3BrdueJl
XKBdkgALz+sFYfTUjTlwyVsOwT/PsrYL/AqHONi0AZJahPFpTqKPO439TsUl21pjRalmcI/psX7W
052wmZ9zCZ3AyIYoOAsQEZbdNj0OtnvtB3trrvRKQOtCvuaN6WWlcwfyeTGLt9OYZR/rSDYnJSWI
SUnXgAsqjXSSZ7KhXzZjqhsZzZUP7dJwsSjYqO42Aab0GFBiDaLnIzXfva6oiwib4gi0ZDzCFU1p
do96R3y/qNX42ZaLCBMTHyBSs/VlENCHda5kvnLfyMaFhKULMCGxIQib+jV67amKT1Sv640I4coz
+9/Q1w9uIa3nBHqcDZKwaeMPabPXL1AOT77rAU6p8Dp8FxzGYr0Ro1b8BfOgc2kGVPjk5nf2LjxM
6iSe4xnx8Jg0/4qKlRbEi54bd7z+atGobmfdo9+L9uY23nd96kUOTjlxjHhV7Ejn1ohyroPxTFN6
F2ax5yvuQsTseoy0FYgRZgZVvoDWL5M8Hvy+5v95+3WwtoYp2WQGqw3IELp/JgOog9/yTn6j4r2d
4w6pO8WkZgExXa7yjma1732hP7+DSbqHWsSjKNs0/oO0dkDSzr0YnPFRnRQnwyvbTi1qY/UY9kVM
A5kn9XSrqXzFVomT43QDM5O5RH4UvBmPzbEcD0EvaJH0NLjzOX3mgsSihSbdPixDSeJmgjp1ochN
+dVfb5+5GLGaAuSLTmCPGv88yFwn/Xye+k2+b5txffP7/V8s8/+LIsxFizWkGgDDn1HqJ8d4Zkdv
CyNDg2ANF8hm2WdTT+GN3/r1g8Vc9FiyQ8W0iwB25zXJnveGiUfWxn7JCXMZu2aw0g6DQCq+DuO9
6v5J5+38+zO6tm/HgNejD5rUJh1ImBJzXuMwuQ+m6qPf4o75RrNNoKaCtK1aMlWktGanLdx8pvUp
cxFkGCWwk4DEfFlRKgqSLfIUROaz384d25ViHzirjq7c4vSrGHcL1i7uJWyGnTumS6Zl6UW6oLCC
QfKHIa6WN/EgvQorzAVUzYBHx7KzQznqyubrwr80kfb7ni6eCkAnZmlGutKwhT9u0Dg47aTZ/NyN
C6jqhjnLZmhslzTZPkzUdmdIV/m1QwG0/tnTZzM5ZkaQloB8qX7TpLN40Q3Xnlu/eLkfAqcdklWj
JmicWa2+Mbq9VeyWPMJlg79wYi6yz1iVki7qcM0neixotXJ0wo8Q0mwZ2jgPUoXpjZj7vzbfr37K
Mdf22A4SpEBY7cMw5GlbV3mfEfaw6sU8JjNIzpd6+zcauRZFPARxLkimc0xr6wcBeaCnOaPpHbSk
6H01d6wIE9K8RKmJT7sh5j0HSRJoKarwATT+6Z1aSHdXQeUVT5YGFfmJ7oc911UV3Vk+DmfJ14rk
7bTED5mxGH9ewKJ9jo/9YxNIcTd3m4rvwk2NW4H2eTXlZrNgBayhf/vat1SwYlsCsZ6A8Aze0eoA
px8EFc6EXGanWpD93YulG4GTb46M5axJhsc2HUMJ7aQprT7HJhR/QHcHDY4Q9c9PjOr9BdOw9DFj
CHQIycYXUL5Kv+fDpTdrjlTtosdTC/KGktLjJGd5I0S73MFffVXHlVnwvKRBOKP9sbb6LsXQHrTm
huycBGv96OUtXYAbjfS89S3uKGUHJj4m8qcal1v4oSsv1P+B2bK4y/ClEHdnGS+OLVLn3orRZ0iN
MhfKJiYQWkxINUsBNtz8I4mp16gKVnbzBXaAM2VHQVH3e/Qg1A4pMdxOr2yEufxdzT4yBRFUVHBW
LQsGAsizZVqdvT6oi2Sr57Ubo3EETI4qWUQmedaYMPdK0pjL3pUEWdahyIrQL6gfUi6bAvUWv4ie
uUi2kA6ozQmFafhd30Xd+gQAjx/ImrlINrICs54AQFzu9Q5lz4DUH/lax6+/P/P/yg+/MFQXugZ0
dYLWJLrbbVxnbyPExf+iDR2dNmDx8mOvyKde6L1YRqLuIzjDO2lJ1BRTuKePnbRbi/+J/+V3wdy+
VTIEHSi1RAv4u+qe4op+0XO/3nAYVx41l1MsDatojTE9XIogqKHeznYKblR0nE7Tcmmd0gkCaH7X
zYXWsUjYFOlFV7KmelJJ88I24icTz1yKMR4Nll5EEUpbHz2CLYH0VMnEzwpd7kWJOg9BAtZhjkZv
OQb2YmCKNq9eE+A2P4cszbiZpM6yFkQ+EQFdfI2XT8R+8ZALbWsbayERD++kuAqLSmZ4RTd7K9e6
Ziku91oGvSg+zBNK5PGu/2i7LbnfASU6A4msWT6jmPe0Q5vpndgEJAjEMLxINuscs8jVXIzJYJ63
2UY37vKV9zV1oiYbC1Yf5pKbcfa3bkBPWo8yQIl00zfeqCvW4uLhVjR5At4kLQgnxF4QzOACxFBL
jOSwZO2LRo1+4DjmguPqLay2I+Eo+KbH04o/LW+H6MZfceUdd4jbfu8jr6zhYuCyUaUzpC1hy6lF
Kct2iNx641VsYi76LTFoEnMDbDgEg9Izn5L9nPXBx9/v/NfEWZS5HG3dkdoNkMyuDHVoC8Sf4Mlo
1hU0RNDJAWJ80A8zn4YuP7J4z6HTOL8LejCX/v7nrx2cY+0U0gfCjC1cSUL/6er+Ho7rRtpwbemL
XfyQ+8hoZ0uaIskfYvM+2yFuCPE+L41knNrlR39YfJgmxKoTvonUG8jVluXjpm4W0/9Dx/zixXWJ
0hq77nsVIMxROxkgyjhV6R96wzRY3rFDHrmVifo6ZL2uisqinHxqo64ai/4gy0M4HvF9slTBp3rt
YSfzUJ1oFdE3O2BMwP0vLIdQ3vRlrijxq3i4fEokCW0GQo+2BBveHVvUAH6M+sXrgrhgj+yAcNC4
HzVYhKIs5/HO8uDwK6bETgYSAcdwNFHa4JhNMezqY2wCz6WdUsoI8OsytGFTggQJdGrL1D2h4uRF
HUCZi/Vg2k5BNiB/bLiMXpYtWb4MfdZ7+hun+GzpSOfA7F2ZruaVdRIsvNsQ+4VvLlZP1FHSIPIF
5qAt2g1TjUlCb5Wer1m8c+jZzmPbIXsujaX7eaN0BQlkfcNRXlncReuxcB77KcZUbyLEtx09vwrj
jH6hoAvQQ9S5GQaywjIOxjBPWf28EPLez4CcdM/YGEAvhZB278RjhUcKjQpf43S8d0L5fHTb0JZV
NtYFX8Iim6z1uyku+i2D7MFWG96Wa63/0bRb86iO1rPXqbiIJsCDE43PCfBxkv5RM/Gi+PTBb2nn
wPteUpnGG5Ye5FjwSLGTjpifX3HhTAyz/ChXp8E73omx2MT9uOnF78BdzHQ0JrQDY2jwbsWkeREG
VZvH47j73XEXKtVkpN8QI2HnwxI+JbCi186si99j76KkwPUaVcm6NSh09udmPHHtxaEEX+t4w/6I
8Fo2c1PGbLqflH3YY/vF76Y4708spqheqW3AYb9npzhddkyYs80vrnVBUkpMhyAhNt4fyDHiELnO
3MZeVGGUuSip+JhR0BzwOU1jyZONO1IwmlZ+YaELk+pmTN93axe8m0Vb3UMIdj8ZQIe9jt2lIqsz
li1Qrane9fX4Ekjzdp1Sz1vugqSaA9OK4POBDfUSb9uAKZVgnP0uuUtEtpmDphgubsogpQ9JqOqH
cePNjXLslffNJSJjY42Xvh3bMtuP4dyRlhWJ3G/xYV5b3UlGeSQQQ1usru3zzv9Zqu9+39KxTqjs
ts0cIpyI6u0hTc27qb0173stM3InL8Y1E2EaBggPex2/T8CSnfeU16dJ9eytXdPvdS/lu6lq1jIw
Zi3MOnn2Vd2xjAUvXQOUS1NuKj3AiXis53qT3cnr0FxQ/p7KcNt1WpcJDk03e5/3pvbzOi5WLQjx
laeYgQmFtGMRBcebLSK158adpzWV9WDrIK5LNrenMTZF7KdTTpkLV+PGZigEhVi6Sru8k8dfUTP5
tT5duBqZwJ0Z9Fi7n9Mn3k7flQTlg9+3vBjcD4mosWnTgxu8LulUt7kkW/dgEZX5pQIuIq2zItj6
eMbqi13zkKdnWZndc+uO7fZ9OtTUyLoUnSZ50wVpYRbIlPodjPO4QnQampYbDuaYxSeIin3kS+PF
fIjL4iQateIC8L8BIR6Q6g9xJT82cTb4OeL/A6KFcraCrLgtNEKLMXhjgRvzOhMXhqYQINGRMDyr
G5oPFTlobpnxbP24TGVJLacUuhl1mQV7Uow2QhDZzMkN27+UbX5RE3GhaFDk6MHfwYN3XRBWOVqG
cz6xYTsdoC/yPHmnYgQSA277kAbvFsh0AXpcgyPeeuZ4xDFUFiie/o+zM1mWE+e28AtdIpCQBEzJ
PK2h3LvKnhAuN0IgQPSCp78r/5GtOumM0MQDD3RISVvN1rfXmrWWf/Ur705HpN5PZPjXb1yd3ZUu
BO/XmqZFhYPMXq+PCUn9gjR0gzSSpu7x/F7EkPxD/VS6PM7xxvwyRy6K1qpk3ZpqT4vAGn1qRxKf
h3L3u7G7JFo8KzbgoROv7Ml0Vyr7aoy7G73ycuY7dgm0ljYQKjNbUIAq6O7Z1G9PdRnNT6uY+T/I
VNX3PgMbu8/vEIJvS7mOKQQE5Dmw+w41Fk+4M3ZRt11tcXLgmlfAW2x5rmFL94jyMq8LduwybolM
kzYwOGSXexvezQNE9NYuiG70//8uAv9dDWIXa1uOWCq9IFSR4K3PYRj2z81ei9PWrF/tNmL5Cakt
oN2psq1c3sRsfK27sDzv6cWbPZXvqk2IB7u36wnPsuA5+uN9H3F9GgYePiy6+lsvWr7nangk8/h6
qiEjE3JQnjxeq5yQtgbZlXzyGmWXotvsLvGOcpRFhR9E7QBrZzF88GvbWXYEpTRJSJAUu6LDuSqr
NwBpbulfXxp5aRScdeeodafssuMmxdo8sdDI6jA9b4zxtcadlafvBriVQJ69KE2czyy50MFeK0Oc
OmeDuQuqoBV1Wugx2qZM2zAwJ8Om1q+GKHZJujTd6rGiJC0g8TqftiX9gud+r8U+dkG6iCwjWeI1
KZgMpTjPq9rUiXRBfOMEf9ntXhhUF6YjI8Nj4YY1uWnkeCohzvK48aW+I7M8/BYHl6ijlaVqnEVa
jCIs9NCBs01av0tC7BJ1O1fHvmpUfEAwRrQZCughz2JTI5lXciJ2jTDr1EDvorRpccxigPCc7u67
oEtuPNtemfYuVxfTctEMWn6FXOy7MQj/2Rn3/HAnXLdjxRp5GEQU3c9tdxeaynOfcgLqOCDZGZke
AcXYPQf8iUIHcuuB9sqzeuxiXIAZumata4zoutRnq5bkfqLHdGpLa55pXzVn7JH6K56KQprpUZRP
W2yCuyFO9UOtsV+u8BK+MXVfNvaAfkH6+4WrFCRehInKIjbh9GySpntONyTbMnWE8q5NNBtwl5Hj
p3Eby/YEjDxaM76BhjpTItQz3uvUuYniYclQbLw/t/KY7y9PsCoLK9U8kAYa8H9e+69Eskuz4JJM
lmockqKbo+6upHOUH50VH2CUFH/485+4MltdiKVlUN0XW5QUSrJvkpqvwyC8/Cxo7EIsZd1C5XJs
sXVVPTuF/ciz1Qqvs37sMiyTPcATTE1SyJ5+5CjKPC2h+ezXKZdT4y93cpECKQU1FBeAO8RdpY8H
lP9MZ6/GXTDQQhUrkkuSFiELXqXT8kC4fufXtJNewZEtiFmM0+Zw0I/dOMOVZh396tOhd/V7p1Qt
IuHQU1pEC3vXmO2pRbD6ffdl/v/S36uI6Mj6GUtmmbwpW/p1TanfauwygaKmUzQRND3R/bkuk59B
HXs27azGdq44dKQQOhHvmhOPZ6gVQhbLr0vo711SqWHqV50kRSq25lwu4KTt0NxYA68EvQsEsqhs
bY80emET0Flh0x4Q2In9JqGLaKXwfoxCUKQFOcrloYS4HUpe2fs/d8tlsr1wtnEBLbZSa/EEneC+
KdaHra3DjMXlcdbbgRWmJumNe+0lYl76O87YQoUSZbVsSXCaX5BK2GC1V0Eln5izEGHzGKYr6NUK
zhN//llXBsQFsWyQDsfemLgYTPgl7erXghCvDGDsklcJ9HtoFYxx0eHBMeNieX3wxovtiB3y6v9E
moAtheVMMXL73kzyK2xz/Y46LpAl4moWsqbYl6a+/LyISn2E0a2XryWNXSJLUJYetsGHJ3u5niE6
9/fAYz92M3aBrKNeqSlLNN4MR5LlKQNM9udpkrw8K10Zsi1iFa3gm1sMdcReRTWrn1Vdrw8RLD8z
HQ3qviFLcN+F0tyItytx4ArvNOVc2WQb4kJ1HHnMQWWqlT9jGxUxXm7OVK8f/vzTrkSAK4KmVZrg
HrrExW4a/pcJJnLSQexHqcUu7RVdtKYrscbFEcfgnoeLiqoN/PYBF/Y6mmEBwlULZNi0PstFT3fT
eku/81q/OPtA3VfjKGIjCoAUubbNQzeW3/263Dnzc1WtDQR3RRElKj0fdfqmv7hH+zXuZNibZRoO
tgiOzAJWa9wQq/fgb+SNB5krT3uxC/NwiG7QuekxXVIW9llX8envKuXRX6mdPvdk2O/65pjvECxL
Nth1foXDlp+iWOzCPksSThaSYrxAqZI8z13U3DOqmd/e7OpRLWtP5X7EvCB7GWHTD9nrI+yjW1eK
KxuoC+VoWo2wqI1FkY4VJEZ2UZ+hUY0bSzmG9u2BpyLP86LL+aNI9qA8CXkhCJvecTHZk+Xa3Nig
r8SFiywqScK2rpkoeJUmdyN0E23oeRn+D7I4S7Kvx8yLtRufpYm+y+VWLca1z3ZiTocKlcEofy7C
aV/uON2jp4lv5uwVdMwNOkz5BWD/pcvtcupZy84czsBejbvM4hpEYmhahl7ZtiZDZi94itr48Gz9
suX9cgWQY2fGlWC2xKSHtW9jyQMS0N/8Pt25F6lVoUi+TrEYBfBN7mmBVz+/2p3YBbqW9NCyqbDQ
TaIJM3Ms92Nbea6iLtE1DjOK1vuDF3IKwnOpS9QAwEHab7q4RBcfbL8rYdHnm/oZr2I7GYlKGb8+
d07QfYkSEy1azEXd1dMpnEGJipJxv+qb2MW6NJKzWBw1+n3d34XI32UzY57nQ1f9au/WsSdNxwsV
BuXTPJrvB3SP/VZ4l+uSB8fLE3D5Ip336alck/4e8h+3qjKvrDAu1xXTRs0Uleu4S5MvISO5HabP
fx7Sy3X8hUvRf6CuaUYda3LQgjUNfdvZsHsyYzk+StvUfsu6i3bhiLANIbxo8C5nAiiOxRns54Xf
LctluxiqnghvA1ZEBLI/kvf3vI5uSY1f6/dLp/2ygEXjkbThNqBxtc0ZpB+fRXf43bNctCugyLsE
vLrM9RCuBRvy7fD69UyRuNpX4K9KAlVsXlQJRItafQKR6vnhzul14RxTRvS8gOXOj7GuPzeU37iZ
XOtvZyctK0miUeOroyZ5fdj6YSW3vOivNe1so/NRVp2pFC0i3fOz3QaTDX3gxxHELryly2qLa2Zo
Ab+2z0QF5ylkP/8coFc+3GW3qO04HxQMepYU7hxwueqyXrLj7Ne6s4uuKz1AAPesmEn3d8o1Zjkg
N7/7gotvmQUFsCuutwWeA2zW1FJmKmGeke8CXDyZDRRDVlZAAdtksN/997DtP37dchmMXwL/GGI5
TunGir6Nf9Ix/JkM/KNf084eOqo+SdUqSGFGOJJm0KjUnzqWrF45RmRrfv/yPRz7VYYDLSbZ84z1
4asmnf3C0xUrG2kiRpyLKHbQ8Cy6JjzpqvJj5mJXrKyfNxWWsosKXurvDE8uWntGkBP6EkKXhMFU
vQgP9gbisa9SknqeFF0ujK5bXcphI8XMIEgRrxp5XZmUj15zxUXDuiFV6c5GUjRan9gOVcfaT8og
drmwHsBBE5EBTTP+I5XVuxYKGX5ffbmm/hI8HcVDH+B8WggYAkAQI/hhFs/MpytPlozjqqJtpwWp
5/Cu7ZP7Na18G3eiPmhTWQ+NjIqq6z5GRwuly3r+269TnLA3EbR21hl1lP1kdWZH8cYgDX3ya9zZ
kvfeQtMh0bSIe9H9GzVh9V6S6odf486mfAw63ut+ocUY7PYx2pq3/Ww9Xy1cHKwsQxbKlZBiH4L9
PpqG4JxsfvUneOH7fSKyaI+GGjLuxWy6D2s8wOZn9vNcEy5KVRnVIscyk2KVzXiScJrMDgI0w6fP
hUtSyaNs69ngUqub/qeVGyKo91O7FS7YBJGnVhw1DQtVt/whDtr5FCWocPP7cieG5CSVrIgJi/bo
zrOmecDqf/2adkKogjaNoZ0OsRoeRcWTT2u7eRVxCFcebBvpMFheHkVj4Yl7QqUs+zgvtvzw5y9/
+ZIlXLSpnRn8zbcwLCJIoUIGK5otqrbLKPgiq6G7kW25IusvXL4JoOyqu0Pir7SKlycWGf1Ohy2M
JY9enxLI62aWdVAnw9sJofAVgBelDbCMHoHcv3FTVXd//rmXsf7vnVK4siph25h0YO1RJDAbfUgC
8XlYEj/ZUeGSVpDer6IlLffC1IMdTtMIDd6MdCSBBUeZdH76YsIFroyNRDyF6VF0e2chGLGJU+t7
7BYua9WZcjbThPnW7tvPFATKiTXVjZ3mss2+0PsuatWtabrHlhxFnALjZzXVn6tF0rs9bPnzMvY1
9wt1F7kK0R9S0fhAlozvn2PFxxOBbPyt54DL/vLS73BWEnOsg0pqdRSQ1V/vUMBS/1BDIr4FoPie
RLxVGPZwGO/69SBnwWHBwmISwA/sqCOvk4xwDSolHasJIophcbDvMZbibAyVX25BuBSxJHbu8XgS
FpAl46cWPvCRasYbH/6/mqSXOs/ZtLeAxAbFukexT6GEmBkEMCzUzfO52vtzWSfqgRsUBm627U4l
O0im07o7NaSHSZdKm0xMZY8nfjpVWTIG0R1kbPGWWq3wYWLVvj/UJozac9mN7dlvzXCOMNva9nTS
jS1sNC13U4p37SPc/Y7pwoUjjDLiUoWO1jtZZXiZX+/xBrR5frtzwQiDsS1Dq+2FokE9566zKpGe
27ULc2kKDHk6kq3YGrxMdRrikjCU8PtyF+IDcZs20451KCAwIS7rxx7/+C0PLpOX7sdcqbQ/ipXt
XwatNHhS7pWDEi5v1TGRbJJ0RwFXra/rm6Opv/lNQycfMqPYZEyOCQtz1w7wAhBIR2cL/C79OtwF
rnR4aFR0V0fBIDr4KtmMObFxueVazV5eMl0ltqVcO2NKcxSCzTSDc113t9P+FqlwrfXL//9yr2vm
gfbDgNZDystMVEOYrbzxO4G5XGGAOoC90mIvhlnyD/VE9jdimgK/ueiChT1PWEuDZC+6qtd3ekc9
aspmv5o54apjBbVmfUeGtRgZ+ZeSsT73ivhpkQoXvZJNDYxusKibaNf6NG26fAC3KG9sFJe00Av7
hMte4UQT0a6abUFEE9/bUkf6nKowznXD6688puOzjSVIgnSefX+Rc44vk2gzEHRbClthsRlG1HqH
u1fGRLjQFZIZamCTXAqwCstTGRFyz1Eo7HewdbmriG1alFAZLehIYDOp4viB4I3as3VnG9kM2YFv
iKloOvao5/fA473AK7h0/x65U5TS+ejZVExN+T1UPxVs8fwiy6WuWGvjtcTNrOj4cQ/vtDGbt/Cn
12LsQlfBeqDahM4TqNpXcWNNBvhK3fjuy4L+wsR3sau9G2uOEr2pSM043nOzz3cAPqLHCObez91a
0q+xXG9VrV9ZOf8DQq0El+IKPyQ6EpLxNl3f2mmqv/h1k7Mu63Q29pijETU5y/EEvn3NYGflByvh
HP373NlFL1GH1Y4FXMJ/bGVYcNRL+304/b3pqGvI1MdsKFAt84kH9otKA8/NypU0mps1XUmHKd9N
U1/UVJjzZdnxC1XXgLDnQVQGwToWaY9aNR6GWWqVn1yFcDmorq6W0aLwqcBaVr+KD6AkOjB+pubC
JZ2iqQmsnDcIxtVHDUXuBYUQdn7rNaIuWghYrj9S+KYXppnvg7DVGcwr/WrPhEtRxbjqi2kVQ2Hr
OHic6rR92PXkGaMuRBUFRJaCqqHoOvoeRQin1tqvf+6Va5kZF5uyKHPCUA5DEdFJPJY2fhy2FVtH
fyqj/k1A+N2Yxp+F3KpnPcv6FesAP+22vfWOcGWXd8GqvbJI+Wx2KBKid4OSFs0epiGh37qqsjlc
WSXJNh1tX9VQ1Z5TwQlumFPD3C1JTdGRacr7fjR3XcfGD3/u0isrqqsSt6DfmgRH3SIExX1eg/lv
oz3vAC5xFW5LTSY9m2LqPlkkOLJ+6rYb286V73aBq7jndEg71hcw/zyPZEZlxK28z7WmL4P/y/F8
t3aHnkWDLtmS9/cE/3h1tesEOJo42Wu9oV0U/MBhvslYwPyKVYVLWploClIurCmwzA33MdRK7yLC
ypPfp/Pfu6Thffm/w3mxxCXJjGyzETWmno1fxuGX/m6gsbbogPTFdmq6MM6mvfPcvCJnzwWrMON8
EvXFWIVdLoZxzWnvV2eLMpzfv7ulw1QlirfFpMjTsc4fW3tLqfnaFHSyTpDTbusyPrqiFskXlKHJ
bNjUO7+xdE7HjWhL0CB7X7CEflgDm9ccZ3Cvtl2+qgfVGiq8yxUBE7XOWlPLHEICym8pdBmr1C4s
1FToIrHLcFK63k823D23RRevqpJ+LzuadgVLy6+BKo9smSe/2HfpKlrTSlVJpDFXJnJ3RMF0bojy
S+K4yll9OTMUPV56fQwfcUX5NFbRw58H9BLgL5zuXbhKRUzVhO+6QKWD+KdPAn7mB94JJtik3qjI
vjLXXcIK+j57VJY9VnIWfICZBQRn08DvvkadEA1ARtZWHLpgdk3OQTxKIKKdn6SgcCW0wlYsRBLZ
FUm37qe4HZ4PmLLfCKVrPe+EKZ8rYbugNwWkHKa3M6PbOS6T4ZUuQe17Da4LW12c11FTqPqCHgin
Y5rrkxj66k7Z8PBCFoULXRm5Hlsy14gp0RcwTX5cDnEj43Jl3rjmjlUfHrghN21haasKmIOWd7WN
7I2+uda6+H1xr5vZmtJOpmghRtyYMs0Cvn3y63dnN01UBA2hoG+LKmyPJ7nxJDfGlmf4Pt96FLly
K3edHDeIgIQrL9uCBCZ8H2ybVlnUbNMrVSfgjYNa3O0VFTdWiZc7i7sv4VNtpnGAoFyxd/trof6d
Dj/8kqeXv/jL2QCqDEJKa9piPPinNOjfRs0tBfmXP1q46l/hKCnYtKQvpnjSd/OYHwP1U3QXLuAV
aJjsIi+Nc0ffx1lbr8+ElJ4XLBfwmlW4DukWtcXcV1CACNYmk0Pgl0pwxb8SOA+RDlIwBSc/9wS0
4aqEZ/LYZbyacTUT3ZQpmr1EeiulzdO0rPzGl18i84WtymW8ZhpHkwoGXcxAYJJnRnlVn0BNbrBY
iLn8obnx08gQLvM1AlRbd9NpiOCGD/G8vjern3mbcIXAtimhTdRvXdG0zVdk0/4xASSAvNYdl/nq
NwDSpschpEorPZy0qPcPzSSnIauhiul3mneVwNpFNyUhOKPZaVtPiT7gcVfeUka6ErOhc57HSQRl
MDvVBYlYeiJiae9MMoob/XNl0XTVwJgKeNrOE/bzdBhebVvZwWK3h6cVXuPr9URobB72VpMbnMmV
Hd6VB+NTH27HsHZ4eyM9TA82CkwORYxEqx9/HvBr3eWcIZjkRKNGFVtk0GQJhXcF5dJPl4C7UFg/
lROch9H41jOWt2R5GER9Syfm5b7hLn3bbVNq59AgDKDmcpdWw/eWzeq5oVTfGOyX+4a73FmbxrCo
mUhbaLqdphLuA8y2H3z6nbvU2ZxuuwraSRerkD+qwHycguHGgerlOcpTJwIWWPQcct/aYuDb/E4A
s/x7QLWnzJqGj1mvhg6+oYkfS8xdnGtt13LEwzmGgSvyIOygzmnJKq+lgrs015p0h0DCHUtFPf1Q
dHokUIn2Or9xl+Faha3NsRuNjHXVnW0VvRbN3N15ja+LTtlOo2oOvnGFjmlyToWJ7xqordzYyK7M
TJeYWhQMSWi66ILb+q8Id5YsHecbGdRrbV+m1S/nqaVipALEooveiqd+ElUm4ezuN54uMKW6I4z7
0jTFxpJXNtye23nxuvlzF5Fa9qXG0YTURTdUkDQbepuRafa6SeAJ+/dOCWjKlibe6gKWPu0JtE9w
kuTwuoJyF31COs7Oy0FUMXblpwb3xEPPN5q+sha45FMwl8pMKE8sYFAeIhutTPnEzDg/b2FP3sgg
IHDj1s1nv0nv5KRSyBR25b6ook+W9BG+kfKEfGZ5I16vLPguQFNNUgveHKpY5rL/su3zeC8p2Z9n
+E7eWDqvzH2Xo+FlvUtlZ1V0qkR5zlQfJz0QdvbqHpekmUudQNlWonW+P629re7sIKYHv8adsN2n
zZqpFRI1Hetrw5fHcjr8zH64S9IQYeeS6UgWNYjHk5YiygJ4KPutCS5J06BytlvjXRZbuvzTVLAQ
jav3fp3ihG286CWmIP/AdvOP5TT+1UbdP35NR7+vCCWTZk6URtNb8rjo/m+qg29+TdPfm4apdLlO
cpCFWibo87ADVzjhh+dBleX3xk1kB1P2QZDHejpv7fS0EvO333c7Z0kabCFyaGi6JPQjPYTJ6gCW
aF6Nu2zegL16FbWSRYCU3Z0FkAzJBeWHFfH/IFHBuvSKpkHOw+6NYrYol8TvJODyULJDdZi0NMgT
ZeLX897Hr+VS+m16Lg5Fl022s6lksfTR+jqp2HY3pAnzyrtyl4fag3gje88leChyqT5X0IkNydc/
D+iVrcnFoSqF+GkjfLpaVFBlacCG1xw6zh3k/un8sOBF+0zS4NbN9uV3We66AQK9XBOybEHeDIHi
Jxv06txLMf9M9CzukWzr7nczBKeD8cpvSXYBKRLAtk7FKsj3Y+l/Bkkwn3GhKL2qD7kLSBG7Emmn
BT+ImK9TJd/EEDn789Bc2QZdXaqq7HkL6WDsJeIn5PX7s6Kc3tgEr4yDy0exaMJRpAtk0SUQYmqF
MfcHmZtnrfEapKN0yVqU9T/jrdYvwcxdbEqUS9rN8xTkncUsTmpYdjbGr6iXu9xUxdIVsxe5NWLN
HSQ635hR3ji7XRkFF5sq0zmqwSGm+bLuH9ut/uuod79zjgtJVeumgg4lCwUr9zgz2/73XHK/yeNq
RYXbDmm5DnsuC/fnKBY/23T0wxm5C0hRaicloD6VL930pPeyzSghod8Ow51td2HQQuZyK/OmaZ/0
xD7vqF/1CiiXkJqqOJpXGQU5mMnvxGzmgZLZTymEu4AU7OTaYTxsms9h+7Mi4IVH5NP8DmcuIMU0
5jYtR2wBBrIMiV6/xOHi9xbM/8NHpWZQ49al+V7vn2E083Y1m9/xzKWj2Dyr0oa8zNUBmdAjWr/u
I5c3lt7/TYn/JpK5i0fpAf8lsZHkENvpip3E8/06J8tfsl7C5VnhEvEwoGQ+g8Fu+RBLHrzBEtc9
7bCm1FmjSgatW9mJBR7RMztJlSxZKst1zMzazN8Z6mA+xH3UfKvFwWRGq0a8XeoullnXCiRyZBot
PxUAwX+ikAFuCoZGA3Xc6J2WiT7NSbh8rRJz3OOFAVXBW9u+rioSLJmt5w3OrDgJZyZI5yWrMGeK
XrADrtmUnoRMOggq6XDLWFXhdX4b41cgL+rPNgkq6HMmK7+n29Hksg30QwA13SexbQaftKV+1Bx3
6TDDKhhDRBE8oZtJZUc94S3fz9qRu3TYzieA+mNa5hwuLv0m+myhWEX+HOUvPy9wF/0ycVc1y+XD
DYref4647T3Bl/SHilv5l6T9/PjnP3NlX3DltSZrRj4wUeZkCB/KRL/fcKa/8ROute3cDpTQ0L9Z
xyQvQzzsBHq/42zwc43hLuyl20QcYCbKXCxRrkr+EQKFfidVl/UqVyRodDoluSZJmUXB+4CQW7V3
V/IOrlVi0sd9iOBJ87JBDfwc7fKhnRZy6qbDz+GYu9yXaNdpaQfYoM9i6jLB9qKGAa7fmLrc13aA
zm0CkeTIyjyRoyanfiW13/7gKmzRFSB03BxJPvN1P1+8r05D0w9+dydXYUv2ag4qCLbnw1R+Vz35
BqvXd3+OoivXD5f74scMhapwLvNqZe1ZSbrexREMtusE3j1pFxxPB9Tzb/yxK2HlcmAaeRkLufQy
t6amyMJ1b3gb++WCXa0tVJezsVJYdfY5nU5Dau/kFvsxg9zV2lo5m5KOT/jwMtT3JjR/yan0k9uD
WervqQjUplA4MWN01y5h0CJI6jsu2uT85wG+0ucuCcZbKyAbgGPRNInyFJChztKDGr+gckmwycTw
fYx5mjODdz+YgKzZweqPfp9+2WB+ScHLmqiL/3Wai26BD0v4XbHSb6F0QbClsmOzt+gVyBk/JsNj
Hw9+1xWXAzMS9nHBQdIcTk8Famyh6MFHvzSHC4DFwdgtbLt8tUCFdVg2pzgJ/GoAuEuAJQ05uqE+
0ryH8UxlApsxmBp4zhNnQ8W0k1HZsTS3ffpX1y7juQpr5TnFnYSb2qMJogIyzq3qHro6Wk91UnmG
vot+TUld6UZJkSurXkVt+ZRYz3O/i3zZSole8Erk0SbHrCPbAx3TL16x4zJfhlQE1ga1yJvp08y6
102/+i3irsRWCyHtMK6VyLVCtKdUPIWse+P31Zezxy8R32JlIslu4I44B3mwfoma471fy5fl8ZeW
bUnaLiSXvg5EmJOgDh7tiHybX+vR763rFuZl496KHMk8DmWAzZ6ahNw46P5vqr1wzXIZqaXVFl4P
YN+gVoxw37slPNlayCf4uOD4ztPvaRBX2Z5Y/irkrfiKWG4f9wlrT1UOkcpkE253Ipo53hkDGmcS
G9pra2hF8Eity9NeD8RvYXXJkChOIrGlmueWZJdJPfm9PLoIiJBLz2uNdkMhNgiZ9GHW1TfusVe2
SBcTK+mECx6NYsRh8wrFllEGvxc/+3JYOfw+NTbTpbwiu8iR7/gmwvbzgmj0mnUuJdbBqxxAXcrz
vQu3swrH7T7ix60M5ZVecSmxpqr7iUjJ82Fl73lj6gzUj18iyMXCbErg1iMoz1WbnnC+/Jbawy/j
4WJhwQIPbR4wnqe4PEOHZkW6pkk8N0kXDEtTiZPZBFUL6On9WBOIurHIz+yXuzzYoRsIjq+g/BQz
ARRzhh6yETcxjysVYdwlwjSNxl6vmC0XCilbL04UsYBvUUawv506mURvZEnHD2EJx9RTOaejymBs
lT50+7ydyDzsntPWiYhyGtYwSEt6cYr7KzhMjtIqr5J+5pJWSiG9MO4Ly6cqylvT56SUnk0nv8dx
ovZFdCaJ8nAF7BbA8Tma61s83cuxxlzECmuaCpcuorlRyzkS+oEcq9fNlP2HsDLcTKAjaY6X1DvF
q1eV5TeafjkjwP4DMzOFF4UUPS1608Endf8ZTXw4Hw3VXhdf5kLNA1WdnllAcxyknw4yPftGG3Px
sL7e6hAqWTSfW/SJCN8anXpOFfr7VCE4CKR23UkeJeWSxYF6RQ7ptbwxlwQLuTLGELJjeRvqc1ot
cQYJm87rqY65LFgQGYp6pCrMjaXf93HAw4i68eFXJotLgtElZnu8HEeuqnR/ZdrLJJ/XOltT5ncK
Yy4OxrU9qsXQI+/F0GZpWX42dXrrHv1yVpO5+lnjOHZKJsOB5zOzfuiYrN/qbag+c6vkIxvq0e9W
wFw27EDyEaG2W7wGpO9RYAlYdPY66DCXDStpCyBy41uerHp/DGTfn+Il9isEYS4cFqZ4xSA9Wk+j
+Dwn03CvVcj8ZqYLh83xfjSQVUWvLC2y8n0VZ11Hblxprs1NJ2APvTTjgUtkrrDYnFrS6cdJJfJh
rRp6Y628ssIn7gU4wvNr0qH0WfaAWaDsdRp7eut2fe37nR01CANNzR5uebzHsN0mps0hq6JeryUz
Xudv5iJhZdUMcOGYtjyqhuFxYweKz6LdjytkLhIGdZkeGtnonQg8QqYp/RzFi9dZk8WXzOcvN79B
9zW8vrRF1UoNVYM0zkb4Nnld/JiLhNV0GUb49tg85P16H8EC5yFsUbjsc8BnLhLWhilJTJOsuUi6
86jG11s33ViOr8xH19BuHaK0NO2y5l2wv0l0lZyoXCa/ye6qMSJdN83MhGOu5+C8dN9gDOP1qs5i
J1Ip42LVh51y7Iyw++z6u21t/F6QId33+0xZBzZbugdjzoJenphM3gZ15ed1y1wTziFmbVKH/ZRX
6ccmbBdcexrP/nahsCBdQ1QwoO2F9Z+VnN6hvPXsNQVdIuz/OTuT5kpxJQr/IiJAAiG2cCffez2V
a3JtFK4JJJDEJKZf/4579ZoulyPYVrcxFhpSmV+eU5V12VSF6gB2eDKFnmdD+2rb4lkjYYWmSH9F
eYcbJvCIgviZxxq+7cBYI2HzZHTeDq8vXgxLVltxZj0l2+LSNRE2lRbCILD1ucJl7Lb045c5UU/b
Bvx1wf7fdrU00Eud0G93FdB3SRXtH2Sy8fxfw1+ucThGuW6vTvu/xMA++tX4vO21VwsTmeO2HHs8
WnTVnZiPft9tui6Ga8DLRaKoE/hEX4vA5buqlkEG04b3itVv7INrxquCq3JTw0v12qEKBrHcgB1e
U/jbNsI15YUkna2i3KuvczJ9JCa4Lery46YBX+Ncoa/gsWHz+spmthwq7f/0lnhbNwvcdFaTcKmb
UqEN8Nrn03dYwT7msGTcturXPFcsksQss7TXEdRE66b9PE6bkt7hmudSUVFCeH8yVwePw0vCkuHG
D/Q2BchwTXTV4D1cCGjpitBWZmg/3IUTnPq2fU767xGnlZQBQaL+aiCNvK9D6/Yxb4JNefVwzXSJ
sYJFw0Sa6zwnN1F0pQN7J0R5nRH/zU2Ha6TLDCFRqGGYayJKr983gwXa0/nO/ojhbPsYDAU/xWO1
1BtX1CrUjcsEnp5Bj3EKmb8XsUuysmtfNn2ENeVFIg0hXxZX17j1fjQm1ilvhN52ZqwpL4HG0WDx
En3NW/spgEOxTIJtwdya8mK5vzSyt/rqxY6eHPS+K7Ek2yL/NeQVzTIhou/1tYsAJfceuoS5j4zh
tiF/vdL833GH/ZHX1il9jbRf7+zQov0S+vwbn746TIepLjREtc11yeMXbeercJAL/Pub/1N1/cPU
X3NO4I94gi5Uc8XouBMTdWHSxrTzzoVa30HaSx6iJlge2jF2t73q5r0ObHATGU9dpzjuYQgmK717
3QyTdAwr0WXQYmwuQrkh2EctqC/S6BmjDTnqrAoRDliVD7ewnN3G+4drhsp3cGxqJFYvneOfQxgc
GzdvyzWs5bIKEqs5gH3btWtEamu4a0Yu3JaGD9cIlQ6XqQkU8kgVEbDgau5FudGgPFwzVJLygWIv
my+D1acKRri/i9EWP/8+aV4n3h/mzBqiSpZyHFyglosnh5+6S3YjSbaxGOGannKhaJClLpdL4VPo
TgUdRK3QnrTNczJcq0DYqeQTl4JdACHcgaMcU2XV5y3DQtdLKfHRL8Pberhoyr/k9SjTNkf5YdvD
V6FpgYDD86eouzQ0+oUS3xn5nd/bHr26MVoVDmPRy+HSYOhtSs1QfW+6OtgmYEHX87xkEsYWSTxe
SEWq+1wUUGgc7KbECF1PdKNqGTnRdRc+peNi5M+2Ev6PTQOznucxdBMG7ZL2oj37RRP52Fq+zc2S
ruc5RVu3Jny2FyfnLu3y6KYpyTu7Fv/j+qRrSLDoX+sCTWQvsD2ESUlxIb6R6VCXQVpG472ESfwh
qt6TFfrzbkDX1KAwzI9KcL4XbGgyo0ERpYxX8rTtG6wOv8RPNPr9ZndxNLffYg3JqyFA9+K2p9N/
H9x0TgYbGHyFDorN92IuxTEYpmL396ezN77Das3CrtgNXhK4Sx/O1KZ25DSLofaRp8FITKZjsk1q
ha65wTDqOMBwv7vAKomnFipAKRGzeScA+XNmlq7BQcY0RGfs0l58NosnCde1S1Wb4NBz0Brv/I5X
TvC/Zwpd84Oe9YxbeD5ekqkKMljT5dlMjHc7Eqd2ZVLkBzvGNOVjQIDi5/m2ixxdk4UQ6fb7knXB
OZpEvV+gb7z3pm1ALV2DhS1sAptpGYKzlxc0FUuE0HPjpZ+uNebGKiwAH+DhVVGZFCQ21Nq3nQhr
sJC1lMH3DY9OGBAV3hud9rC7//uqeGO/WLOFZl6GwcZkuCTLKPuUoqnu0pTx9A5C+8ZkXeOFs5Qs
j0NEoNVQOJE2nS2uuYnpRU+cPm77E1YLu/RI7U+aDpeJyd9hDG3CHiDC35/9D7Dzp5WwOo4L3UJ/
Oe/aC6KTIsHAI+CcgXq9FFCG3COhW58EvLNuxlnprM9rffAHLfbUav3r76/w1hf6z/W00m7EV7pE
2qYN5y9MNJsup3QNIpZkmnozd8PFCybo7nxQ8bYOO7rmEFWzQOAu7BHF6PIBTAYdttVe6JpCHCMU
TQ2sTy5R5D3OSfwS5tuEw+h/MERTCKS/WqwFqMuzGGWjjpffN33Ftc8ntNihvzsvzasS9ks3PRKv
37iE13JzVTUa1/MiOOtEI6Cb9lQnm2ojdB2gi4BOlZlzbD06rtK4HrNwNF+2jch62cIPpggFnp07
Ob2qE+OuyqpNyDRdI3K4mysaWFlenDHPVEcXSf33xCHfWJBrRo4636tFnPjnws1PSeh9il35Tqz4
RoyyBuSkZXBQ7j3/nNPGnbwFkUNY1/xOOz/aAT5bPm4a+zUsR3vf2CUW/hkNDqkoxR06ET9te/Tr
n/Z/2Zeu7JiCcmBwFon5pTq5c5ABfWc3fmvkX0+Z/3u28qY5YiP3z0hX/PLj+OvcivcK3m89+/Xf
/+/ZnqhZbnIMSW7qu0aTaAf9UrbfNiiryBbLE/OQ4MUbXT9I3kDyMOm2kV50zce20G9VjYj8M1x/
7nPqTm7e1jBI14gsSN5E8xKP5pPMOI1ecua/l+x6a8BX55ptwwH2ACFem3apSOwPD9ekTROFrKG9
ktYcrZ/UPzNefjRV/Zlb805E8+fXJmtxNDkSwHotXpsuwc0gk2PbRZvuP2SN7LXQPoph/IIRKV5s
O5+5YZu2Q7Im9mCfSIYqwHgQW+55n01aHrbMbJDB/142VCivQeT7upOUn/1ySed6W7oPbYb/fjSZ
0dzRSgxHq/J7U5WppNWmeyxZk3r57IoIYk360vlDnXI9Lbul6N4TxHhriqxOtgVMx+hKRaCYl38s
vBmo6zJvu1ySNa1XFGSkfivJOXHiWQ3JMy+nTScyWaN6jjfjRIfXVdOIOzPKjBl/29Reo3raFkk3
jJgmwuE+1+cScKeId5vm4BrSq5K8nHPUhy6trOUJjdZ05xR97y78xtdcU3pVPoW+pwMs+MQ9D1W7
n2q3jW+D8/i/pzjni1S2XMpL0lKeUh1+r8dpU+xG1mSekoQJL9fBeR48WOm44zLqjY9erUyjJiH5
4KkLgXZNqNKpe972JVfnZEysTsSEB491hw3WZtrxTXEJWeu1RWgJgIK3W85DNNBUsXZCUhugyLYX
X10TJ4+UIgoSdRmcgqt39aNhTfNOMuatCbg6KOHJXsZSKHPBAqps6sMMlaYgOfttX3PN4UGSYBhL
v6suQ1ksJ5bDEpMNG1M6ZM3hTXnZJVFX2gsUBOeUqughJqjcbBr2NYhXeUJXejLLGboRLJ3J4KdE
bvNJI2sQb2nsQFSsl7Om9S7U4hOlxXt5hTe+6RrDa7j225lBXc+j5bNYUKLsdLTtHkvWIJ7fcW4t
vM7Prp+mKotaFaM1Wg3bhIAh7fzvXUsMErtV0FYX4UXfPLARylfbQnyypvGmyvPbII/NRVEBPr/u
pgOVybz7+3x5jUr+m80haxxv7PwO0GliL3Nd25exDP0PrXXyKR+S90wb3vqyq9XK0c8R8oWayzLO
3yqlb4n0N2FLZM3kwd7bF8HkzCWxEN0P69i/KaPGvXNH+acr9w+Ds+by4j5S0zRW5oIuTL2LJ90c
qA3nQ17NQUaicMjyxvoiDWTff1oYX44j5vDL6I39V9QF8q8EB7zYQYRaHMuhYC9TixwHC9rCHNFP
0GdQOwnEnvhRu8tlxw5LF5l3Puwbo77m/mjhvD7BuJ9RfdpBXa1M26kk23aZ/3B/VM5ROKLPhbsl
Vbo+ln3wzt7+j07BnwZ9FT8r+Ev1aF2zF+lhD86kAOgOit7FJxXAKT7roeQRZb5qQOpCoukUw2+9
zjxPTNmQ5OG+K0OkBaNeeTtS8UCl8HvvPtIq8C8iH+SxyAd/VwJBOcZoVf3qGh7fBVShg1MmSbsT
wYwPE7yGNYaGwefRieIQkai9bUmi9hp+MjevntEX0TTvFTDe+lbr7aOTpWo6DCfTP9sxufhum9gH
WQvfxdCzcKbuLOKS0H9shn5KSZ/Em4qbZC06J/th6JMc7w2hjzs2fi053RabrHnEBBoTuCCM6iJY
vhsC9wyrl21ELFnTiLaE8p+IvPLSTO1TUghoIIl3dow3PuQaRSxjj1SCk+JSq7FMe96qI5RW7Lab
5ZpG1GSKTV3V1WXxGno7xXYC7LJRIYOscUTK/SgRRSIvTMV3zPczB/2Dvx8ybw3LKqiHiTbVFcDJ
i07678JrPy1BuG0KrmnEeoBWpyelvGDoH2IPKc1YT9v0S7Gh//tY10raEJoz8pLjUpLOGvWxOlfb
MhBrfbkixHbm6dE7h8r7VvZI+YRFu3GDXrOIea+9OV9670xn+YXk9hJWblumYA0jyqqAAZjFXb5v
OwXjdXnTaMoets2UVazQeXPFCj4Ul9Hr7nwDy1PV1dtqqeg/+ffnhDtAFMZhnV8MKaadqw3a2/Nl
231nTR5Sk4c5tKZQ7gyk2Md9NWdam23JgjV7aCjUwzykYy+68qa9JYKnZKmeNo35mj1c+povE1bR
GWmr/ibiy7LTLdlWY0bvyL8HfbZ8rFwR8DMfuuLam3688XWyTZWErDXWdDGjKxCSUOcWllqZVRFN
XTF42zbcNTFlbBuUI2D+cxckZdYFy25qimBbDLXGAuc87oKYzfzsWVi5qzD+FtX9Nu17sgYDuxZ2
SpBs5Wfp0eJOePSbx/pm42xcLVLeB1XD/Tk+s0I9CUvHfRUt71nwvs6LP4R/a2CKF1WLNkHBzl5s
w0MMK7kzEKpmBzH8YdtnXXNTTR145VT47NxPLtgFDZk/JlObfP77cnoDWYWkxb9nPF2WhsKKNT63
cUfib2EQx09jlfhp5Uj+WPvKpay0/XGw8GHfdcH8NBfh8NhDEPRnj7796hBGaMIQVUUPkerGDzER
/n2IOPUAbSb/U6CT8jiwJckcGvluEnhJgt2Ahujf3/+Nw3rN6kTFEIRDU0bniOr6Dkwpve0s49tq
s2QNf6GNEtiMYNE5HMXXxrNP8IreFgusSa/Aw2x5DWPOXgWp/oU3U5az5L0g/a2JuQoGDE/AEzdT
dG4AHLFUN2zJCGuDD4EczLaYYC0U15MIAkiTi5CnyOdn7vi8j6vivZTcn9sIyFoZzvqQoDOQ/zlL
1MM/lE0+3Sjsm3nWuKSjmQ+vhgrZS/JeG8FrePenpbzaJ1D4dINdmug8JjzZWXyUY0G9cgc1aXkw
iFB+vDNjXx/4h1+0hrP8YCl7NaI2RCoXDE825KrN6tYEO161OrNoFk1nGtmnXEMRZAdhP1KmVWAd
vmDXoqlcA6TeyTZUj7g39x9lNOUfy3JOHoF9dTYNm4FiPWof1MYyovQHpfDXePaR+1Vxr3ovP6qq
Gz9W0RzfONPCE+RVcvWCjMGnRYX53ha2POohn9sq5XQIjgms6Y4N9cynilrvaivWj2kUU5XaSnZf
cgLlxHcG542xeYUw/6+Ka6AFW8lGLGfjDID3wEz7WL5nWvfGF14DZLQdWqQtSnZWWNXHUHbqEOnQ
7nXZ1h86Oat3Ys5/8Io/feHXF/i/v6KYO9WYpMapgDYy/6bWYwNdBrAS6QilmD34JvOFNV3zw5+a
aF+S4ldAyjAN9FylEkWQY1fM/B0k4Y0N8j8kT9gEZQ5m+NzZ5WcXtHEqNIZ20+dawzxeY+dZhy05
h459m3Radf07+/ob32rN8lAvLxWrELf7noGPnpFt5vsjLMWWkGetn2xTXiVrrgeC1kwGoiH4VCXN
PNEfTbyR1Sb/If9gVYEOsTg4Yy3Fv2FhLQ4tmgq//33wX9fEn2bZaot3bg5y6YLwHFVJ8jn2++lM
FdPXUMV23+W5PYw1n89xyMfj33/jG3NpTQO2/jCzoWzCs0Lm9Rxiqu4gfScetj2d/HvVBEUzF0uv
w3OThO1ZQsshbWWQbLs3rP1mZ8uoP0eUns0yGZO2FhFJPnLy6e8vT9k/hbk/fY/VAYJcd11JZIvP
1mdFHmaFQhtPm411H/s0TdDp7T4s48C6nxIp7MSkalHTUqVEjZ6vU8lJBGfHBZ6+qk6hQGYUe8hR
WByqrO0CNxSQr2YcJbvFdnNQZnD7qMLP/T9LMO0nlFB/565J8ilFBcEtd4qVUf4jr5cSWakpR38/
3McXrcwdkWO1b+eEHHM0u3r7zrc4LKbByZMeWcz3BUUjWi+a9ogS/pWUs4JinIHu7lCbyM9CXUS7
MYorXB8LHMBJDxH+E4wjo2ulqHsMpC/Cnb/IYkydKIsD+tp+59JbfooBHFrlepU2ftJ/EfEk7izc
i541/Knvm8L4hyJG8+q4CK1+z93c2rSaWCXuW/h4fdWc+96xsFFV3ceuw/RIO0R/GpNcKi8tadDc
J7Jsd532VarRW5flcwn34tZFGtdc2lxlIAsI5jZ1WrLqqS6X8Jrgb0BfX9FPWdUFYse8UmWlcvox
bieo6JG2iQ81PueDL3023CWVmGwmIhPdo5VX3HswwDtVTgde6tCymZULGrdOSzmR+gkoNqS0C518
9VTbpDzOGYHXBfkU5tL/IULym82lPddKtp/h5JfbVIaVLzOwY+UO9Ha003XX7dqwdwfF8w74h/QE
8sixRY586OrPdVcRSDVUBcQo2yIh7jQWcBK/T7wJAD4MDZrxpFox0U+NrZt471mDn3dzNL2moENT
ZkPM9KmRLLjBB7B4S6MA1t/UY849WCAg8dOnEgpq6rPI+UgucVcmc7HHtmlVn3mm4uYacPxoSqUd
sqXN/Qepcz+ES6YhB5FbDclTN4bO2/XdaPObvqxkcW8m1x4k5vu1miFU52jdQYksruOd6SRNI9xH
zM5Uuq0f45JX/iHqmtg/mARx+kFFU9KKXa0XpANS5M9tfW9iz/HbqBFN8dmVQWK+t4iuhh8CgaOf
mcKUTYkXaSrviLQhWUwmDYpIZxYaVx0InKLaA/GgS/oy9INcHjxhoN4hQezXX8kwlyP0mywlY5MS
1CoGmGUMg7kS4lf0OqEkJX/IJQ/kNZAd/leNIYkeoTXie+mMbxEdChkZdqBdm/DTaETLM+MLsGVp
7UPrJBu6OeG3UMZP8ucYWGx7AOROzT23+IHdoq2Xm3Scwl48olM/pgdw3mw8FE0dyl8lMx2qeLib
Dfl9TTEPj9wNAztbWytocdVaItNQ5w4F7h4yoMNDyV2+V60nRoDdeTPEaZeMI/tSUUrr52aGwN8j
D3WEgMWHZ/x96IKanhYTxtNvGAN6wyM0JGWDttvJy2+o7jBjg0Kp4qZnRd3/okmr6C33YQf9XLbJ
xE9od5Hep1yHNeJH28UTB4yhaJjxeKzFZ/yUcQ91E8EKLx2px82djP3OHVU/M7cPdeebj1UcTu42
DjCtL7HTXrxvCJvrLwyVtQgXzarANIaYQXKsS5c0twvN++KUKKWbr/7CCXyWw7rLg2xoG9/lKaSU
KLuJVd+bn61Qr60kFg0lRxVUkT1Vk57zSw3aMjixIkHgDoR7qpabKdHDmGdlFMEtp/en8HVzdTC2
+QJfRtsfatfU9EqwGc3R3kor1LmU6Kb6MoSMlZ80Mwkj0CsaYZeVkmoBsVNhq9A3E/4m9dii7cju
RSK66EYZEVXPsI/r4nMBMcCDbIuoOlYj/n+0ii5W7NlsePMoCISEqlQFJbEnRDFwutxFZvCrk58o
OZnDknA0vs4VPsydx0LUAaED6jQ74hxCy0CQSNnfjNaN5lcMLUZ2IrYmcDYadJmnXcvadld3ZRX8
XNrBc0cdJP2k0raNhzllReTt8i6Ad2fma9u4F0viyX8wlSkNBKZDaGV5uMb4TY4EFUMCqatwJi7p
ElicT0mkpfieMzl6H+ImCNzZNKyYjqGuYn4NymDgP5SFp8mnviRwJFLQLhVfadCO5FbHYdN/CBUm
6e+BeEN8U6Bw2/hwciBB+D30Sd+eKNwu/EtnhsmkEWD/5lc8DMNcpHSADOKXmMguOFgJYvq27H02
XceG4m6UVkPOyxfXO5Hc8aDqiucJC2Eo0jAeO/GJz1J4ByVGwg4knqf8KtE74GUNnYOo2GkS0gsk
b0bvWLauiS45KQl9SKDHVDM0LkFuvtsJ+GuhhdrHWeL/gF6ZL3f4Rbosd6+Lo5szgSb7eUyJIa0f
7wkLovIqCcSZZbbkORt+LrrpyhdlItW/9Iv0YtzO4BzyiVteFh+pBSDyy1WSznbXco+56MAkRSZp
3/d1wK9lgU32kcCTrCtO2vcLPmaW9H1zckUz0fzU23yullRCx5V9lRENxX5ebKIlfE9YHU0pW7SM
2C4upB+FaU9qb7gS3kiRGniexjhshejqNmVt30bBHkQA492uoCay4TF2Q++eO+mPU3SEq6+UQzqH
gOS+KRc1/ZwxN6BMrmeBHrCUzyYfWMpMAM8NdADJ6Qj7QNuVR0EZy4OdZAn3zBmJeUcfyaBhw5HR
KWHNi9LG1TW83INCnm3RUztnoQwqvaQVH+MSbUtDvbAdH3oTF1mCaqR/VMaD4k3qabAvNwvEtctT
7Jlg+B35NYuPI5FefSyQeeK7aGEt/HBjrRAvTbIrInkIbCzyCuUYePntmRqW+VixsSTPnihMt58c
D3+rJTbBr1gPtDzVU4BaHAlJVvVQwyfeFPnIwAUqPELrNueXJCf+dOq8iE/zKVoCeuZoM59xXI+6
PIjWG/xPhpb5smeJJyJ1zMlUwmmr84bgB9fEP4VhEKojh5qo2udGdtGQJQO01G5l4QcE7qbz1FUZ
knQEIFEziodc54Y/BXoYGvQ+0PnGc62BmL5jWVU7PzkPMu+PCaKo9hsKuGDWYP+seXiM5rBFprsw
UxLvOeWAntIorxJz7DwQ+HEqlYTBy4SGCg78yjQpgqoxNMe57An5EMDiNvcONPab6ayZlerRC7oo
uEDOgiBaw9KFCxu6AE1SfM892rQnLuNzwEN7UxAYuGCHTezzWCeeuzTdUsqdimfCb6Kgazn+W2e8
DtYtkFD8Dlt1tF4sQ+EVZwTWjH7tW5xc9+D7NPkg6sUvb+BkgwnIQCagpNGrqNdHKEY3eBNehos7
4ftN5ePCIqhSdlr+RLkJh6ESyymHCN7vOO4K16XjYIb6gTJh3DWui1ndU3QkRffzhLTu00xB4J6A
KGpZpENVRPQSV3SeD2ic7+yvJAi86FDlvc+fQxe78SlyYLyfRK5b8UPhXXuWlnG8FN9EH0PYGqzw
UrD7RSfKomuyqnoff5nPTFr4lURfRRfOWL9tN0xBhoStnFPrh3F+w5HZPqjJgnVKxVDLIymHuMNe
MZXqXjCXewgoYeHeMAANMtGARfYD55CLjZjfDEHmS916T842sh73KEmIqD69epkdk5jjqO5jwZMi
a+EoQRGcLVH8Uxg0dTYZg9mRf8eGMZI3ZFoim5JxmI6LDtVTrHQOKdwyxjXuYJUNJU9HH5Z4tyFv
TV2kpeK6uSOirGyQOgaJVpzPXks6fDgvV8ut7oLC2UzV85zi3z1gVVVUuMcOBwS2PzC0op3SvJNm
R+d2qn9GYvYeYTeEy7v24+5iEKX3C3Y00i5I14Ve/hGzNgjTWNVsvIEthG1TdJHN/h0kcjnKsCKJ
kvzKINkWImQY4Dayx4OrUzlhEX8s4joZp9sGh0LzMFr4ju0qV1X+IwIF6aOLspz7/OBpn8UfHKzP
2MG0zPHHNqmL8di5WFxD3qNjOInyI0KuvETXiV8m+gj6mgb3C8JAWL0TzCu7b9Fe3DU3Q2SjukFA
/ZreK4LBg9egaobf3aj6+PsYKPJ5ZIT/wt0Um9khmbVl6UDE5HZ12EY/ZwjpZBJFxEPf+WQWWctF
HpoMmw8d5r0a0bvTHEOHREZzk0N2t0EjqOeo20MdbyjuCjgzjv0Otdi+yXdeuHAqD6FriXuIkm4k
D5Ac9Z5lM3KAMjkuBjyjs5El/4yLMe8vrqyh9JbNIxRE40x5LYOHk0ZmNYx2RWh6k0590t8WE/Vf
OgpjtBry6J4iYkeG2gviVCs0AXyFg6037jw6GVdCGHoUw20zjQqyGr1AJOtQ6PIrsu+mXNTf4FLJ
x32JFRF94LArdOekiceoylDs6XeqqWeXwhTEwhzKY68CY6YvAoLbbl0NL5ZGQXCc+atuShZPXut9
xiarWYurq1fO+6WAeMUIs2oyhVHawCvPHVlZRMXtPLWUnkZoRTrIS5vcFGmfa1RbugWFiegJGixl
e9UmhO73DRT7cJIK5BviFvr+aY8UwZlVr9qSoV8Hez66aGdoTsmuLf3pWY7cO8aEhPfGzZ638+Bm
dUTqnf5q0FBdH3rVqFvMFXaB80OC8lM/e1k/1PRG03n4qCZmn1wclXCGaJHS2BnkMfs0CKF5kvpo
/rPJRxaGE6oQpv5FVUdHZNYBmzTttKRTnrBHPuCKhZCkzoIAt8KjxE4LCG2BEVg3lg8dbbHDT2Kh
Z2l1e8Hq6mDTA8ET5LmT5abkvs5Yv/SIvsfhFPl9k8qphRzzzHUGgLo9qnrId0G0dKeORq+mY2I8
K4kNigeDzWpto9sgQL4mKGqFgA1IHA9Fe4H5hb+PuzZIm0qVGSd0zKBMZ4/DENbP3dBh07IV2SkR
B3smsO162sQp5eOXtk9KXMvC/FT3uHEvVefvC4U9w5F4ycoecvXcQnBypsh3QDL6My2GHlMOzDs2
CrH3kD4hGANPHPrSb3Fjsv3N7E0/IKH4GjXmuLDpGO8jbTllwdQJjD8cn7tMl31zgQY5wS0gdL+b
hgWf6grbRyi94bmy3Zg1YcseWFurT4oqcQNJPHFWvDHYT5oOBlENy7QK8v0s6YJAlOl8D2AcYVOR
NN4JTcZuNzcKIR1jpv/mZsXTWoCcViBEPqJhDPUJRvMDh7TsqawRBAK5m5YwizwtLrhVI7YDdXQE
3cUuJE5snUZI/R1zOzCooFLaw/xZhFxfjIugNNa0CIBxuQ0f4J4kcfuPp/oXsEn/1IXe/CFEz+fR
5vFQotsBQvcwkY52uWr8fUWb+ocZRn5xjHVPOcwNMPOJRC2FIZFcYDIcmiifQD/V4SlSud4vCcVE
b7U5VbL9H0fXtVwprkW/iCoRhOCVcILtExzaHV4oT7ctEYQQCIT09Xf5vk3NTAefA9LeKzo0v+XG
HiQ65ERBdCM++SDbW5fH/JeyfVpEWyBlHYtQvQ9js7tDL7slfWiJ6g+tNOlahckwvlLOp+cpGehH
E07tF1K3AgQApRjM8iz74dE4HF8AM4rbhpbzs41EHhQ7QicqeNIxA7h+VccWHNCHwTmoT6kHylV1
gjfHjjbIpUumgYgS/WHu1OQhF7UiQWALRvourCaFxtIiWzY3Aznq1rHqcX3V6Bpz4e9F7riXi3Zw
5DFMmDfvETWWPeZ0C9p6wB6z1NjWkQ2/+FxcY8/4JQ7TfkXEJhuAIUn3lxAnf6dQGlzSgA0e3x1W
RKyVG/AE3JNBbVg2vxofqbiY13gZvpq266eSYIZCK2C0pxCTGgQ+oytrufMQI6bx3frg1gi5TGOY
aX4FGTb1V4/xl9e9SfgtifIxrzxH0ir+9pgvygxX/Uea7uwMhZ86RGkwfzWGzB6Qp20eoOr9jgfG
rEpLPB0dLwfAsV0ZQW5+i5nFa2S377gpFlL4/4c5sKjz2ymbi5nleVauC5skLJxdrM8Dw+1XSxlr
pIRHU4sJUtJnEeklvQSzyf4R1o6iTBFApIsQUbO/yZQwPMUgAEgNKQzGFIZvVdVD5swfzHjLT4Rz
NZ9KzzEtwizgKBy0CUZjsY4bdOA7tszSbfm24mVZyK9W2fWKQyH8mLWwnzNYubvN4BssCOnxTAbW
m4vFsvZgBRd/08HQ/zCysZ8jkQw7GR+34NFZob7QBpIGRTQlrqs45qTr5hfhy2SP88eQLxEOc7NE
Lz1aUKeC4PkXhd8G/hhhAhGl7sZoOTT74scDX5JNndNQyQcdfkMgDH9YXuC3GA3mTglQY9BiKGOY
INhPZCknQ8XpColxBH8BLVeLpLiroaRHUhEqwXp/X3aGky1LcP7dvV+b4NeOqe6Bzrup+1XAgenJ
DsA1y02f15B2mNdo6hBmT5I9o0UTNzx/9qBaT0A8sJvhUCQNgKFsUE/aEKJLNrrgxCCOxQGtdBr9
FHzKbz7a1ZsKW2zgnplmLhMmgH0Yjeb4FdfBvujXAdWQf43p1tNOsiWpAyfHlxhh0X8CJdlRzZlp
H1cdY/xDJ2G/nJxt23fU/MVbRbDPPlvN+Wfn+6E/QVzn13LeAe0dUgnHJqwQg/w9QAh9g+9qvE4M
hp26oUrMNTCLdCtH7CD8gQOUX0/4FflDBHHReIxZmHZVks4K3xNpNS/3jMxTnaZQF5eCMIGdA2oP
U5k5iZ9z6/CF4vcWumBi9DcioVouFC6L5rDHO64slahsfLS8sx8tXZa50G5IoiLVSXYkyWwAoDiH
ITxZLPTHW9tbBmyWi0ogN9fXbbxz9dD6AW9qD6VGdMbnxtOaoirh3OYg+OxoQnKO8NF9BKsF8j5g
MLnkMTwJh4ZMizuzvlfJecwT9mte1dbfWdoiKHvt/YgXAjdbqs8AD0RfzwwA2ckH+5aWySqzx0bs
Dp4SzXANjem2hTfMXs5gS9iMKLNtJy1WuG6zFVpxvu/fqFF5fuKG9z+TlojpOTehCJ6ZCyNXYkBX
+zFAi4459I6F93Ubu4/eeCzStHWAM5Hm0oNaCZPw7yAYJpA4owuvQzNBfk3mOV5R/ptQg512I3vV
6pbdpi7Y/pvN2sYn2qu8xoYHYAWunmko8IUNH3Tr4or5tUMPaeY2UY0pJoMZi5k6ZLkVxxlOS4b2
VBr89RtjFyASWXp0sXbn73jB7m88zeRlm7nELjQ38mkiKFW8MxGTMyDIuxhsfAsRGfgQYu0eC+UU
bJVz1DCAjaMU8XFcdohVx3blv6d8cF1Bwng7o3K1S8qo3fnRR1ZgZfaS1kQv85uYlH2aki7Blm73
UVd0p5wcAxZOP/W0RHmFqXdWUK2rdTqi5KTHlbxiMSumPspqBaAyL6QKO/ayJWK6oASqM8WCyVKi
X0WaFzEi6wGni5VHFQ7+n4hXkMKDyG1ynaJtNnWew+n7QDWOfqC8GaYL2qJyHvNTgGGNRBpZI4Wh
bSKqPfVqq6HBzLtTn5IsLYGOxvKAJCZpq5GkbV5aDg9/utgUlIdLnSpS1JduRUgsTtQ4GfMrzYK9
DJKs/bvHfb9hx2jJdujIrBiy+3bMPMTxQxqNeYcalzgG0jxNnBRcKGnOfpycrkblRFYMA5LmKqkh
Xqu/85bPCHFMb8CtadUNMb9mTYLnJGrZe2oi4FUZ1twCqReNfOeBWWjR7/mAUa/Lw7ncVdL1FQXb
+P2jQANS2HzlurBhbI7xOHpSyCUe6p1S+btZhUGP7YqlXywSNMuWzy/rrNwfSlYKU70EgVDaGSN3
vbYtTgI4FzNyF3xP3wbve8RvNVP/EvSbS646G3aHZd0i40OBmkBpaoM9sNQQJ09HhTDcuMSLx8Zi
mZo2KMCkuRfFtVsrYPq4B6IV+F9hUK9ozoQP7IPnoh+/fDzZrsB6CbSATAof0og008dmjruoHMdk
hBK3EYG/65Q3/XFWwaYxIZv8CSp9c29W5KbV6dhmWdVCs2aqneW9L+dG85cdno6tdIhXeAOxNn9O
IXNZjVmqO9Eh7I6453EzcS0fJHAx2JuwNX4zC5u4tRbPFHLq3EAfhbZieXAtCnXApwFnOK1IzN3r
oXPDhwbYXXOFJg2bpNvvWIbun8Ni8wAAHk9d7PY3BDfBJjjAppMd+kYntxWrzRmvVmsrFyd6KMcZ
ViVsNwOLkVoUB8tbqBKTHlOphun8LY53JcgBex0TyAIeQWCN+R+3+xBk3IzpGwfGLD+naXZ/Zy8i
frBkC986DnaMtzo8Q7iQPq42bBADOdHluPumxYQOMubTpDOeAp7tIdQz8cTAC6cae2+DPE2aLtl5
a5b2LbP2FjU0qSRN+u2EAUEVXeTQlhxq8y9X+7JdkIk5RvWYcv/YJ2l0znQ8Pxkr6VGQDBGxgOUE
BebLsBAheHU/K3zRAEhViBWULbjgMM21SyH3ZAbsALi0HFpYJI4Q1kf/BKL+g2ILQM6Yttu+0CEd
tjjqt75QvG3e3aB3hsdrYariwbzh4LHaXGiwt18yyTEE044wWoDLBMvCeGsvkxm1OimT9a97IMBx
wi72Y8fVhst48S0AzD0BD6yz8aGRefjiglj9G0VA6m2KVB0ScGUdzhgcdDEmwzgTrI4jwh/8tI4H
G+OPD4kRh6VVwPzyHpeMBMlTjCwTB8DCaHCzbGt1tQJZe+n7HJsY96ifGmbSXKZWYeTd+t18bF2v
q2amFLdKMMhiyiJ/aFqE+4Gz4g2qbvPoZNm4vbN9XdGNjfzyAl4TdrGSTafYoZwR3E6b3rCBge4G
aVaOA50BAjQ8/r0M7XYwkvNnCAeyyqTMVvtE7c81WFwVgXF+0SwYbpIiGBYwpzoJ1gTveNuhFiUZ
1OxAw8Lj2syktgsABNyF/DjEa483qG2wlmScRaWULd5L6UeMcA5Oj9SKjzDUMF7STGF1a9frLCH3
zBrMvWUIausULcAAyMzbyxqPUQFIdMfKaZCTuM/JXKA6r63QKxRXTuqXDaKQKophoqI7oyepmv2U
oLIEp4hzT1g23GHHG3HfaNCeoEii52H47joOpD8icGR4MgPNa2Sd/x0hxivxS2HHmuYGwfiqRyCm
U62rVL7n976j5N22KqpATJIbQN3hOrUy/IuHPa58IlQZx1vTVLsiYDl4xAsVC4KmdN/UTb91HzEH
ZhhLwlFFEoqKcb/gFA+CD6jNGgCa7QdK5eQxtU122DLIsfBcJP8YTIerqH0MeLDqEGX8LFhrDkCk
QYs2+17FM1uPzDgWFG2z/YeUPUAz3erPWiX/MHB/am7TFxh0EWOLRIHr3oGzssDp3wgnDEh+H1Vt
sOfnLJ+D62L1Rzqpqe61ALvCm/zgBhn88nOMiwb3efIGZGE5ArTqH1BDLw7QHGpc5K77jBKjTsAh
0+dhNm8LG9r3gaTJUK6YAeBNWhoks/X9o2lN9hIOLav8DDziEKS5LHox51GhlJOFg+KmasbwLxxl
Cz7PjVY+nyXkK8KlrB7h151LCFnGIrd0s6WAeELgsodpodI9VE16N/yOdoPfUYcAsQ9hx3hHSCgj
Y5rUnKmgXIVHWcHRmhUXYZ8G4GPu2nWEP8l1ieLg4FKYqoBKGcM9xQsg6fZz8/k+njC2uf0VUGqn
QFa5Ocl/iGVL/tLeKXFDuzjTtULn5fyFGlNv+mK3PZ0qsQgdXXzuM/ORtZqoB3zccKrTCEoC0Nzz
JG6R7tP4yc+yrxK+yeini0OvHyKUPw66iI0V+iWHmWzGtbeFuCXJoEP7I19noT+zwKbaFSPi9Geo
efEfMG0g69IWBuIcUa5Jx4HpujD/s5oBM3TCMn4F/dmH9byNzf99iF0dMWPehF1bWdglm4O62XTn
SoC6DKNlYqAcx41oJH5fOqlIfDjdJ+C8GtRMDdeWN/odC+WEGWnAcSPLdvDunezwFT/nbWbFAZlW
ISnzQU8XgCoR5Ax9009fG8R749vUUTe+hFG3z2Xe4uLfq5nZGU2FeFm7J7VMWpZ5iHBN7J2gsZIC
1/I43kZjPD5p7oHWFr0DYF0ONpxBNcSo/hgf8jxO0LCF+GL+ywTKZTdMW6R9d5b6qfArUuDf21Hj
YYoiUE9hHTsb/QbxmoV3KFF6/iWQ/Pe1MgixkS4HnXpbbZRk2GYVEIYz2iPCGAXhwgd3jD6G10sm
grfc4ilB9G3SC00gTGhZ3yDcmFJEHAdrOx4yY1rgxoZueyLLTGTr/moEyJmqXSB6Qmkg6gYcpLTK
7BK0L2nI+hXaCQK+GnyeQiviPgi+FqiChvQB976Z67xBq/uvngaj/cwBKWURMvPmHXnK0YoY173U
uNaBKeN6akH+LfvEf8ZdAEYc0SBxFpzlJJZMVt0EtdnDEEFx1IOMz01zyR2V4Qlyn9mdlzlYpKrY
IrPhuuzznh+Z6LJJny0LOcYinqX+T7KtkpeWxPDJ8nEF01RJiQDcHwLQVvy8r8RNutoXtqYNcjIQ
ko3I1NDTa9Bizv2U+OPbiiT4hLaCNhAMTEUQ8P1pCWMWy0fspNh2izFCTto/6iilyyHe0tZD/iMU
IItHWHq5mg97uwEDWwlPh4sGHzb8BYE1+p8LDiz61YWGgJhM28G25ERgAE0kZgUGqRy4rR4/e2Ui
2WZh7cN0HLE7CRMYhJf6MADacJT4MvlwxnmCBe40jiryvwjf2FTFi8na/gVkgbPqmpGISVIheET7
/9KQp/vHgMLtHgy3S4f/diACqz60cczFYcraXU/lElGvL9yDwC5mLMGk2gEPyKP/ds2/TD7GaAq9
k9El+FCOzQhJkgR20A72hAKhidEX8P6e1Xj7hmyrMuPmC0Tpw3gJKVYzdcBdyrKhaFaK/cTFOCfw
Scth+g8vc5dciIlaXWgb2+QQdkbg7e91LMotXDJEj5j8iwvSfmyYf3YDnkvQbCn7GPICfpwS7oeX
Jl1wXXsi5zsOk7Q7g9yS9LXP2rW5WTJs5hJMEKc+dN1kDmGzzLKCZJ3WyAOnmE02nf0TedfnxR53
Gq8ox1iBkVGb4F3izFY1fv5hrVsoowc457O4DlPi12uTAND5oNyn0x8ovqJ/Ot59BmgBBCpgbZsl
TxQkNXYOUBvxsUlnCK5ClQ8v2dTmgSz2FEWO1TaQaEaQQDL8EhDZrLcc64UrQYwyfRGqzdqDi/H+
1lMOEriI191PUakRmE7frTI2rvOQ7EuB/cHfnFLWq2KDv8OXXQf89R5A9UIPoJg3WXSxow4Dya4f
daTXvWxQ5ytOiItD/zURLugLvDzwcapof9E8sMlPYlOyf5Axi8LKrVjIAY5u7n2Pwm3GcIzExt9b
mKujsVCsxTxl5zw2gP0opKVl1A8UfaoRwasEIKPDi94yINh5lNIyxz3mK6VySOaoF8ycRjwA0VvT
U6BE0xAMpW664b4kmU5vC6ZdDC3CoAEEQjL50Pct82fUO81nqNfTvzTfiagh2CC/opRtrxzfLFIH
rXaIa5UpxKCMzC8zNALsXwps/r+mwdtyQiC/HSsYZoEMMoJR8MzAvicPECVsz0mbOID8csyaYqVk
u9o+6PrHrhcK00Ys149kyuP9SvZ8+gMub/8nGyb7Mp8akRRqTRKwehw2kQDi1dLmzZaV3dYJiYuD
shNgRvzjikkYVBO+LF60Phgu05Cl9cjldqQZ27tKtxYwBPl+kVWUgw1x0/xHWIPOzwV0Ou6KbeIM
UGjUv0fLpj4HEIX/EH6s/KtHX80fF8B18NwNvW4e57kPEC/sgi0/NGDI5xq6ST9V+bhIDCY2FuMV
HQ4Wj20LEOUAt1cXvKTQdyDVyffzf6DkvmXG33D9Uuy7WoHo72ICZddzMjdgYngXl7ZdoYCjLs5V
kYVZ3ONCpaS5AcCF1auA3LVfvkKDZp5aQMqCYYvka95XI3UyPAbTHES/iGqUfsdbxey3/QEAl9Wk
H245YOy5wBcn2eeST/1/bah0iGfIr+KACM4pfYSGDFd1u8D2lea9ZqUPwug0zrpb4KoEsGAWNT1v
aaQBbs6QKrR3HqmEvwCoSl8Awfb8X7pgpyBrt/1SiG18hrl0H8swxfkAx9S64OwP1iF44Ti7npNm
56xkbKNZne6ih+qU6SBpH+0wxcPPPplGHJdcBPSEArKdnfIMkNGBpYBHDlB4ocaVEwuJinQZTc6U
a2h82NAR96rxX/e5sE4lOJdYMmZuqdttRtBGzLmO3uQOcHc/DpH0cdXDsnfnRpG8TqBKwnPlpZWl
cLkDPIv2AAhXCmTCM3UTrhfNn4EOHcqPB7s1WZlOTZYUAJG8rmOdMnrJOEbjm+ztfJaqjROQ0LPG
ubR2+fJgMmffpsVrUQQ0WkSRawnWQYHiPEq38jOTOOlPm1sXWwA2TVsQHDiHHie3+OgR8lHSvyrc
StC0j4nDj8cnAJW/qF9VUtt8SvDX2Ow2V9a3+CnSFuGn6dqMr/lu2RtBY8/PSONJLk1oSfDl0N+B
f6Zj8xmZeP6TkY2pww4Ga0Oz+bTzevCAjssAY1n6N8LZh0b3FaWowUtmU+rrTYpFvyfw9AeHAakm
zT/0HKfsp5/o9jzzaHgMMOq8LFOmoUHpZ3xfQ0MdOIYVxaokSLoFwDFzC576dRi1uCd6HMhtC6FD
fRoatNRPEooW3Jyju04BxiqIs7u+v2ojwKlA+Qm/lRTDUFMWCCQADMZTsOUhj99G6ObOKjQpv49y
FqXFllBMWKa3wtI0P80j9J3bGOhfMRmWvBh4JG5TiNCdO8WpKCrfGfUbmwmHAEAnmLoUQJzx0sth
HupRWRiMTNd3oiRZsuMQG6McgTDxHuGMyoT/nbpQQa5FF3QNoRvtPiwL4c9y62b1mjEluvMsBv09
++NVKbyLAS+5LaYve2paSK8jCPyOAtO/NAVDvw20L8AqX7GR5KrWc7Rdk2ikFz41+pxjXoDQIg+i
+AWKlj2psGwty7sfIsgrmU3l8NZODRnrlu9Q7ITgYIAI2mbhVxLn5NaHZKRgGPqlP3DbyOw0Thtt
nyDi6wAQb9o0X6AUOvNb58Ok3prYgxXCIGXwDXi5XBoAsskBEniTAXrcVvzHxSh9nKGTF7iIwDGd
cmU2ex6g7H3pVog3D1M0NUMFatjxe+gbUN0igBjzKkGGIVpGhtjNi1hFxL74YMVjP/XcGJgkcPPR
Cwhu/BBjG0Go2OGtgkeeLmkxNt7oS4y0fHlKei88CBYDLScwcn9cVCAPAzQ+Z21xVBQd7BZbiUHV
XJdgWR/mDGE8o1L8OWeLejBblOoiD1KogQIH9dQMroXWVMzxhYP/KtUaJPZRz00c/8JE4dKSBYmK
z4mn/qub8Ba9WT+0l2GP9B+UWgEz75TdeIl13bqLMXkKfQWuDlOCiIXyD0WjYfe4gh2ytdTBcrYI
OMRfUyt2p813Cu639Ofq0NT235yn0xFFUAT2JBPv5AQFP50PufUMwYIeQ3I5fqM8D8AyUeRCGuGP
Sbjw7TPLKWVlstlwLNfWjGfIEOYXrYJEYN50icsrqnB1lZCBWXHfVg8VAt5Eg1WNkS9IJ2QpjYr6
Gn+4TkA36DR+jHUw5edF6nmo4Abjadn02MH/4qle/3DvTA2dF9wISdqouZ5Cid0+GWS0HSK+TBgI
g/1G9ZYdOt6hhGdbV4SBmRCHVaU0MUftF/UPE1Zfb7S3TzQJ5QGGybXaMd49rRy4poLn4I/NVYcH
cuoRgeQnVSWLkfewQyPncUCFyw3UiDyJcJc3HbRxjbMsAue4u+0wYxYqutznJzp17o5P2aw1RsJh
gpokJabEhgt1aTzxw8rBFzxPuGxmfIFhnrySXWyPST6tFSQVyHHd+QqxajLnUHSrns2ABb3FfbEs
CTgRNV8S6vlvOiV79KObQxMmRwsTUfRrnrsWfQOdHZ6ihdDXSKTZzwbKN9RmUrxcRRaAJGa5RzLd
LLvoE11goS9IvtmLoMqehriHCEZ6ELTj/A0b9IN8RHZ6xvHZz/HfWPWpOoBchXcA9PYgy21EKv2Z
e+gnZBjx6UQamscYCSJkVRGePOEbwxiwzw2EVX2oEWlMkmuTtYBI0ykJzIHCnHPbhTMX/Ca/INtC
pAkiCPwrrIfwtPbZ3IdlI1Zy8hRqo5oPfaDKGXo5jzwm3BWZX/iZ22AvJqxfJ8jHl1fVz3EDTCnd
3AvLRgANHqF8quhnFrgrBLPQhWPoC36kWww63M7b913v1TGMaGaOILrcXo+4EsknIet3QQOUTn0J
YAIaQxvHg68M9lx3Ay4MsRoOFk2nOvChtAiaDnFXePh61HEnYxJUGuyoeAG51C5Pa5BjsShA7mkM
lh3Jg/yh6UQzQ+wzYDvKoTiij8ysYEgdLugTjkEIs8w4NVgwrdru2OeTj3xaUjiOkk3sxRAk/D2F
uO2BsEDfKXK8kjrxswqvGDfXpgoVJPI/SdsHgAVJkNXM7piW8dBmJ41nAnMbBmxRUqyPoMXCXfsK
nq7VFZKlar770YoGYN4eaiDfC2+g6IC29hWTyrbi17YcloxBjW9IKGXBg52w8dVLHuofSaL2CgcK
f0N1BEZbROq1GL9bn6elHkFJiQI6bRwEgBNxihOQAFfk4mHoAiu/1fiOww+CxaQWa0LpAVcltAoc
siFwXj0m6WK2PZQn1kFhe9kwsKYlblMU0SKHXneHECIQdw9XvYQgTdB8c/g+h1F5A1qSZAUdoGIo
4SUJRc19l6Z3u8MaXkzptKe3XFLmbxDyCXuGLuK7tIDgrbp0eFXlw8bokpwcn1rsfmS3yTFXTSg+
I1gOkBSIIikMQyBcbUH6JvudqyxJ71molgQvdSAiOI3UwKtUkH0t173p09LgUBjLeTKwmRQa2jf9
7AzuXhz9fIAIq0ROIxnLBRcIyIi1MULnpYshtn3KVz1TiGgBZgc/8P9uyXmH67hYSZw9yVmp5hLO
8dDUaHfk7/E6ig+4wwB3J4JaVs2zo4Bv8yTJ1newscn4KC0D6QOYErJNyFk1dNmxXg4TwQZdbLBM
RcBVoQGoeqjjARYty48Ipp3pIBfWkuOYse2ToyL0IFK/TCcTY18oOJwUBwbVJwc7s65XrcwqD35z
2fwy+rUPIHppOToiUC46i3rLx/5vABJ/uY6CZ0udJLk7piywrrBqEEHRfbsMMC9LfnBN28I8Aq9y
me5p9g86s+RFN1P7JBQDA5qJCJttZluITbw37jBjlNhLuGTI9AbeFh99wBkBCo+k567gA/rGTqua
ZHONA0++zZ5mjCEoJ1CLXRJEE46/lV3a2ziOzBWrS+kbnWwQY0cnWfcUofg+vdgF5MQn7xl8Xn4U
7HX+lnGBoAOH/JAA0ZaHqKMedFSw+wsepBCTdG/9aVlocx88pJWvEgv7PcGlCw0BbHVVQ5fdP0Vd
27NDBpr7D4YtpOlFI07RtoDO2f8k/eTPqoEb9G+EHJf1ha5Qrh8ItBz8lvWZHK5eTVt7ZjD4/bB9
Tl/JMjID+Ak79HGTbXePeM7AKnb91sLSlrcNL3nPmbsFwTTC7scgiS4RqCfDn4lOpg34vjXDZ27b
qftvgvYsO9EUsuIUgHOL/3WUtn8FwUr3X7zbLUAu4FRLBcntEv9DYZy4RzJCgDQPAKwdPJSg8CrF
6xS+wZbrxzv2M7u/gBHb5AHJlv4rA34HLknDJHfWPptoX/Zz9GeDwL1iwsbZdYQC8A0ydTxkS9Tj
VAOEOkyvy6qMetuzpdueMIQ32xlStc4iLIXCPNF30zWPUbBSwyQB6g5hAModsyYLgho3I1yKLszI
JZtM9LcxndIPDBgFhPvTKD6dsOTSQnK+HBNKuL4HkEPrIhiRSl4ZuexYKCxfzp33yy8rN4z+G9TY
zTO420VBsBO0V7gV+dceR9h1pAkposxXkPFwdvj0DIX91vzyaE/pKwMhDigvhaKwHHKfoch51/QX
mDRiYJoS5szrFustqPcFUnRQXgTqid66vnsJ0HaHcTjR7qLMiHk0mgfGoVyjcGDRTevh3kV2mX9w
DIAJJpuu7UqVNfCaDjlNARyR1UfFbBoLUsIKSEyQqoQfdEupufQrJDd1JMU0PWQNDEYFKnGm89o0
mQQISUf0YJBwgqA32OTN4uPaStwUi0JUo3NvI0FHwSHTsCkY8JoQi/6fLW6maIa4yq3hX5529BPD
MxQbbpPLAW2JNDpAxxa4hxy2uaqZ4vjfyNiIOwAUAx4M4B612IcI/qd1nX4GsJi6KkPy0wQpLXpK
4KjmCgAJMjemBv9qowXAvAT9RrCnwjwaYRGP7dgDJ8K9v0AlG3JMRWxtDsnebFeIPZCAheCdsSuT
pQPeAf4sBXnOM/Uj22CrqqPVuhs3azfWC9qmXlMi4o8eFqj/9jUB+7zn/+PszHbkVrIs+yuJ+9T9
wCwaZzYqE2inz+4xj4oXIiSFOE/GmV/fy29mV0m8ioiCIy8SEEIy9zDShnPO3utQq7hUkevHr5Ev
SEWKESGhy/X6h4oYZWXINp3eImA167oxWufK6QSl50ZJ26MMkObu6auhPtY1kcwqNNUKlUhT2vEu
DChDFuQNgiZZ+nVMmTaK4SZtMOc52R1mfFes6jEsLhCTKQ9aSZ5i7eZGFa4LmyKHlyCJCdbozc3v
ZehbxWasEFMvQmdgs46klqmPibAssZF07tG8MeWiieW66yZpIQzhDbscWsXf12M3uJVXNkRlWAdM
4Y8ed4K+OiLEGJlsV6K4J+KIOxNZOC8+1xR8dGt8y3rMlZFK7LCWTWPuFHustJeMmo3XpL7objH3
2c193ztBuJsKrTdugO9MwyKplFRdcd7rB3v8U4FY++MV6gAnPWa+wiInv+fH9aVZV/HQEKqJaY2X
G9XgICPDWSoli6hY66ZVLdEparRYkLZalvzVoBhbdTmGttp/Qb95yihzGVJQpZeFg/EdjMAxhdCk
P9JAOHXZyQCBIg1Kk/GpDAnSo4vSqnXKXnnVi5WawZkaN/U0sujI3Ce0MdfpD+YRAFTIZ1x0m93t
0CSclIlFfTTzVaMcvNg0anlBptVxECRnpgyQGtgINHB65XI6lC0b2u3EHqddqZaKPtDDkTLJa93h
aocQzjTdezVXZbMYOqMdjgRk46tZuNQLF0ip23URkgp3F9JH8XApUtu0ugV7iF1saQ3eL7VaoaaT
TbW4c8FxXViDg4SXGHLQUdEW9gPxqvM0soNtyCdXez0txhs56Ch2h3iLAjS5aqVteJVtGl8r6iMv
ASLnfVsZxmo0bG6OJYV3qjEopi3pKytsoT1eSCu5FpkIvcJEkGI6kopl31jZysySEuJd7LdUmt30
YgxL574LDHdjlI2JPCXRPKGxSUeoSZ8DtkSYRqbCBpaZBB02fu29QWunH1S/hBfLUyW19nONComV
XuedE15PpWKD+y7ytZUigaxrOnMTb/upsaRyrV2PkzJeECwmqLhOlpRF1Mf1F+nbVJPD0gxf9brE
MZhHw3oamnEZZFb5OFQqElGjG54oosoHS8MOtUjNXLy4ld5vXb2nZJtbUUvbcjSQmP3l4JFxG3g3
ir6/1GjA+FzomE84q213rSfOeIiqNn000rJ/SQBaSC9kVeiUYfioCbvrcbIlKhWRZY8NK25p0kKo
pAbf2jcYmcQ3JaK1A4Yc437SouwiUe04WGTl0D5lI9JA9NzFxuQiRgNu4t+6Qk+3GJGBP5d0rbmt
+lEiEOVqtTbYDshJ4yGka2MY3qtKEbzkYS9ST61bY5kIGhWmri7uSrU+HVsOZDMZKGi0c726SqKE
zWakVdMXY4iRZ0fWFNxx0lZ7tIPTsssH67umqFwuia4cD04S50NV6/ue3OtFLTTtWTfS4Tq3EbGp
KMuPUjM1gcSx8alrIuG9CSQeJiwz8aq1ZIwzXwuuXb7iZW1P9Q/sOZhydKzSchy5G8Xkg9Y06gkO
VglUaKGHyvDMbVReNkRDZArydoklOn5s0NQ+BJ2wlvCtxrUVBPRt5xpgqAvpmFKuUkWzsiVuofqS
vr+JdYlkle4DxGJkbm61vtFe4l41CwpSVJaXuCuluh6VYvJEMoj7LCFl3POeDGuVJEP3hSS7JbYa
Netyjf+4eSYCfMabgSxIx5lSLWiShJrftENnmeSF1a1UPcaRrlJqCi5CpbQ7z4+ralmPcT55nV8S
JeRhVq5zHRHipp1kv4EWSqKihaB1qqO57ovlBEq4VrgGsiK1sTuVBoxi2gq1q1GEYJC/LAFabY08
dNaFippl7ysN7jgq8beQGlB5j3qp8i7bUTftmyLX127dUhGJFEkGlTDIS6qmZYtum5VoHdgYWZMl
W9mfpDYnh/ZaZqlFcOQaSeuxr7XLjhTVtqz77ms0IkkezIZSOklbXfBSu0RjFe5rmN0dneGUokKS
pMf9V4qegE00QgasBRSkT7zFuPJE1WfoEO1kxOvkhxJXvIwFgXqOQCYjx6F00k+uYUlM26rsEJzF
g7LneyEV6saTDlfF5UYgXdIk3U93FoqzPXCN/qCHWKeGEEFOrQ6cB9ooKTbFZRGqK0rFyOB8dzC/
oRnpa2xKTfXQEQF/TzmOvobg3VeZpmdXcnKrJ5nYLJ6xHz0yEfkmV+0TJyMulXw5poFyF5tu+TZm
WrZCjUmSulNk4Wk2eRp7ck6McdOVBmYpvyIjreTfM6zzD5NvUzAxG6viWjKhjfNN1IZJKOQqdDr0
AL6mUBK3nmvatG0zONqXUK8SFIuxuanJoa05j/zr2h7HB7cwclJ6cfxAxO7ctxnmA6qLUZatu5r5
o4ZI9jWieHRbQt9hpSPsf+t19hClNhB5YOb6NpnJhIjBKUrPRlOzyAJBqgHdIcnLXAax18Wdslep
TSxlr/Yk6qUmaCCr0YiTNsZy6WjIsjaqTp1/R+YafbQ26EpEqqUgAUpCSqrLzkbtsOuEzLawAtMb
PTJsD/pL7OG1RLrslqhTBiUogYY7YnrlUkyB3aW6GBFAbONGA18wkTC74nAen6LRlLdKhcsXS0qR
eDmX4K3h6vGwgezmijW55SnYJVAEQt5sKS4I2k8FRBJ7R5Nz7xF7cyPXZVuHDWlxK3tWe2c63TUn
mFxTILXihpqoczTdqIkfg7LRQSnosSfTQt9K3SjtL1y0p4x9B6+FF0VFuZ0sjI1gczC99iZU82Qq
2uGWUIKpCzNVm5bIxmS9NXOUMwg3hEMkH6qNQWIrre/TkUbxqPE08pBNNUFTgnNkBxtLzbtpgY07
zR7AT3exV0eBPGkh3Dj4lvZ+xJucV5IUtg0sxb/rRtz1qjeOZaSvhZ5nFT41d8gM4B1E5d+6KK6y
H01mU00liZqku/E0+r5yRlXZjmhlsiVK2oHg2SFMOhFpckUeLdcS2gsuUdtm6dm5Wd66uRoaITFH
Mnb71Oh7e0MXSjejNR8z4oUcs5YXNsI+dU7obbnF5p3fksF2byVtpO+bvhy0lbRHRA5ccofsQmmy
tj9guItvcnqIPU2dNaYebYP7aK1bWe+vUwAh26I0ykOUJ+S9RA42guoviuOBpemFSeU8Ro1E6W8g
MfoW0e/W3+sFV/YvMSAWC0U6tEf0UeP4OhJRV3Sl6OtXRLaQq7pWM7SDKV3f3pDoM/1VhUTwIkhE
9DpgArnTldF4aggoKEwiMyAaNcPI2LeY2ceFhCAAemYU0rkja9tXd7FfeBTh03WbsRmVjnsgdqtW
TkzovHaQww8r0FaoqCnrN7cFabO11kzq5YgZ/IICjkkFnupys8G04gZEcD79DrBPcAwkgc+9JOx/
lNQlNlYhzMjLWrPdxb4w20Xfg1LC1Bt9b63AVEmkOv0r2b/4Didvf+WSGUqWldkTa4C1IHrTCnPr
Cz3JF0SE5WML/2nT2aF1yHws+ykt1360JYm+TSD6nm1aoeyRMd6l2zi2tkmnpr4UCCqH1WChTohd
khCr0CdEo7QS4x10kdrmbqavHeSG5h4VAH+X3ahQl/Dk7JJSJPXBhUNUjjACOMtGb3Jz2VZoZ+GA
cHllaevNYioztii3GtBDN+Rkv4YTHoUFDtZhIytbpTAxjbshIetLOinw976koAvZtXut6BuJmzlp
3H7XuqO9loRva1PG+RVRKqwTlATpvohpJEIRpb9Ms6TaW74fXuZF7KNZaPQHO1NEso/TDPtsSxr4
0mkqd6PHLswYxbwXajHuDN8wqYD4ibtPuJlA6xj7rR0PtXWdV75bX5AO4CKDlTy2tWJZjQP4HlcJ
bZpbTGjaq9K/xowxXYw1C7NpnWJd1yKDxkRtGNpFtscaaBDf5Yh4Q0AeFxEJd4okjSVeoDJzN/aj
MHvzkYNSvR3kS2A0qeeeoCFeXqX2F+IAsSJTOC0xa9dXVShHRArCVwNPKE0rVoEeqzTh1cPk2KPW
2hQawC61MuvnAROxuos5TLlLtuWyLYW5NfpWlih408ZZFnaiALxIrRUK+afUxPBnieop00pxKYDr
gIeY+k3uTuZ9G6n1NxrwymtpufmOtVHcGdOk34Uh9CWOTdUaFzT9sKNFRWcj/N1JzPdMqXySy3ak
iUYx+4ZtfDzo9dCD2STUWbCYBLvqqGudh00OKtMICOESwVRne+j0nH3WVQPZE+hzXP2cQd672pCt
uQ6RaiiTvv5agH85ggaA9dH0450pIIV6dcmJ1tlNt6mTqdzVg+HeTUpuXQEWMO8I6JUjaWfjIFCG
Y/vgQed7tUG3WellnmxwpdvAiIckPeQIlYU3kFqJjkaalq+VlGJroC0g5AyGbhODfNngbeLkHyXm
QBputospavptSC7p4OR+v3TY9L6Z0KbvHSsfSInkOMR1UspLWg42Xph1nMj9iMMtjt2tRmscHCY+
8JsujIsvtVmhgq4wZCxMtJkbUzqsPl+1y3FluGoXbJ0iqe5tqSUPKmZXREC5staUEltUjZ93KdEd
lIuuJv1Z1Dgvp1ytb6HOmUdH/Fl07rWKpBYpwQW1L424ll6fl7GjN4h4TMAE/oQsN4w7uCV0KUCn
Z/jNYYipUOal7u5T8BYPtNgFQaFR4bgKSksch9bun+tK/T5OevQsLBHe2k2YXFlWWC0DjdhPTdp0
S6XXuqAeVa9pQGRBnnX8clvGBrQ0H5QKlavqtG+R+kZMFrz4oao1q4a4GgBgjFAdpdIptc6ipJT3
RRWj+dTXrbJWBiO+IL2A8VS06crWkbIFhdMBvoI4852D1/5mKQizR97UK5IaAsm82faXoSLH11YZ
gkM7NfEK473AS1CQ1Ki20C9JJ3pZBIDS2KUaSJ9x7QKbjzGtR6Cmv8ZxoZXHmMMqxN3Rm1VN1w8k
y+miT6qsJ4Oo2KZ/qYZJQf4gpdFIe4toLTJiD7xElj45hD1shyxnl9yhGkJfYnWhsMiuiaImEy6G
HzYYkYiep/qSsmeSshNoRAVXnK+4RReFlaJZu6BcSaPF9QSyIeD2OwXJ2plQD90qSHaKt48RlO/Q
OefdoJugR9Rg07lV87VLF4lahT/4vKFnqFF88Zndj6W2Z3K+VPWwz6W6O29o/VfqJ0GasNM0F3ss
Z1hsNnXanNnfRMyAooqg2p8k0tyT4ripT8WAWu3LM9G3s45xgeKTKJSJtg/q9opY94lz7hN+8HsP
cgYSHX2EJsictD2xD+bX4E5JENCeNd3qrKuE1avU3jVk50XmfzWa8cXmVT9z7Bm8mSoSugHdbkmJ
AEHRC7GLlDMp/n/peKxjc9OQAO5DNMpLPdJ0kB6OPO9hqjNgM3JkB3cO1nKuiphGkjVikvMg6ar5
6/udVSVG98gsCa3BLz3r8fjJbJ8G+A1uVp2tSSkKNVRju9xb1LIVMk60Q+Ua2KwjeJxndqxQZ6vT
gPppovrgQ0TyQy+zK7yVy/PexNnqHJLWiWuRl/vUdV4SWVyjmflx3tDztVnpTZKRJ9lzpl6phHBF
d17fFHW2NIeqhWemR+NehevtDNfmmJzF6RbzlsdAvCKcp8G4D+gOtzTEqU+FG/RnveBi3vXYLoVa
kScfWPaOfkX1udqhYGvPepRi3vg4rNFq1k7b762+O9Qi2KhFfHPOoxTzzsc8yamSiIT2OXcNGuF8
qe3mzBmfrUxHB6jWiLrb+zQVXCFcMFd2NWpnzvhseUadwD2MGGIvxti/lAOhKxTw6KxTU7izdZlg
hq9MHe1fffLdlq315vvmmd98tjBjsh7YcyBwmiHmFVcpiA0yI/lk2zr9/n/dtoQ7W5tSyUouk1MD
pY+Sf4+QBIGVOPORzpan49ZhAgUyo52Gjfg5OEqjeD3rRZx3QFaC2km6QFb7ClPNSk8Te1EJAEnn
jT47Oo1gMEH6AoJmA8d0rwQP8RD3Zx1BzOuvRxA9CSfNTNpy7wtxsvfYXGYT0DTnffXZ2ekI22TI
otgH+eQAHuguKVgV3nmDz9ZoDlMmFsTLe8T1CcZnfy0wDZ45+GyJtmkdZW3H4Rap6T20DKLIvP2s
Ear5ZxuU37zpzmyNYolR9TE2mRg8h/eaEm8Ko32k5I6ooKRjnRBKcRKA2rvSnvZDQQGizqej6bjZ
tMafHzxiEEt2sUnZzPZrl1jnlCsn0PEat/5uDirtEdHYnQDe0pscceNLFBF43h8gFuLVkyMarxbV
ljlq5r4aoWX33Td7IJeAG2xB7O9c97mbXKUqajCUQMMl6vZobwPnWYShsktb4y6S7lVMw5+2756G
MSRRNSXolAj1ppyPLe1c6e+dPE/WjaUGq2Zy3XUi3VNauLxJkOuv0qAVF5MSdjuBFsa09AUs6vEw
DHawnojz6gd46ls9lX2xwCajfAepagO5N7s96py90wGZQN2lb0rIfkecfQUZpxgwZxhduZXvX8EX
XKlB3X2JRw3HWGMtR9psrtBHH4Qjnye0DTujTa+UvKvXpOsV4vNieB1cbgaWesjIMlSqX9pboQA4
waNGfsiJTuRUW3QY5YcOQZtSDwjlcx1eP+R3DA/GIgv9YxS0COCKgyjTHYFrfjc4vr8xFaQsFrLg
S1BQWIVGJFMdhDVDu+5M/bpzzH5NEJhhwrMH3DEYbL2cctSK8k/rWbGbPsWRES2jRtkIUx2uE4BB
MK0uSxcsZVbED1OaOR63s3xcUwzewn+4L0+d6occSxr3zaWbOsm4hFd7beBq8BDZAY+Rw7htzBg0
eBI6Ryh3/SoW41HBu4aXyPRE4Puew9NPdF3isSIPjifVGjY+uMatpQuU27m9xjVcP5JXjBZlR1kU
gVQrMIKQ7L5H/xRhCoNo5EGLUNdWT3XRw66IwcfS5MHRa3ugnG1UYGspbDc6hOuyGpuj7zaXBW/k
ifi5clzYZxtHctUCTtKbXtaNWxJNxz7IH/pm3IjEafNVQcHFMlwrva3RthxHU72IwfutahCsXmi7
+EAEPMIOeOcBy0jjNZX6IDSQGvS1QmGYxuTdTSdLkFEhX7ARK1sO9kkj2EAh31DAPSkhHGa1bH+4
1LOXmY3J1SYRtWvxmSwrSp2LwEINxiwAW23Vt8mYbpqGVj7XbmDXsKFrCbBFDEeKviOQ3Jx1TI1V
A7m7EONwMdJgCsDEWE2YzqiXUXFsOn0fDKn5bLQt1jLpqHd4/a2j2RcUPQGCZk89CA0mweg9SqDu
eAcR5MIkuaE9+EULPb7YJbqlHiM4mWR+anXdau51pcRUXPr4CCcJ7ZvYWTpKGHfo1vVJnYFnSKwq
Uy5aI4l5BCPKsygAOoIJHBM6L7Z38ktgLBhuEvAq66yP9k2iH8izf7WDzrmEGwoSp5Es73Eqp+cp
SlO85lFkbuCpa17R03+4q8J9purWD5DxI759uKGQ+11UuZZpR9O66iL9aGpU+pdaO6hrILgXZuRq
zhKgMzoxEEcrdEi+sszH8nS9eglDGgUg16NXNhX+N+HnSgwEo3qMIjXZijqnToiJ7thN/mMaWSfT
zYT4yyD/s9ayYo9qhQUC0dRtT8mswhjQNQnIYxXuqsg3tki3X3GdiUdXIZJDB0yDTSrl1VKBAkWP
5ChO+XOnXpnQA1ZDPyooV0q/Pe3MKPccLAYPIRaUlVNLe+kkEgCJHUieRYhjaYzU/FiP6RXsKf8C
Fv6Vwj5e5mQCdV1B8aoFGAlxRx0B/S8FXOYvwiq3eSK3vGDKVYAPYu3bISRZn4LAUOpeITP0NGYF
mgj3FGvar6bvZW4U66TWk7sOWfSCC3vwLKiY38WqYT3LvFUu1MLVa69vGyrqqVu03xTkIxJUSV7d
+7J9c7JWOajkaw/1yKOkRtLuAwXO18gTXVaNPd1ys5jWiDnKaakgu1wgou++dYYkqO4selwpqPrV
DFvFaKQvYmxGOkTSuZ4sq7ZyJ9QgoStzMNjyuulxNyUN7ct0owlQZsmBJ2MUlgtv2X0htxhs1aaK
nlJVb4p9pxjd6DUgco9x37m2p7vNF1kr+VGHzrzvsj6w90ntjNRqrOa1herg5W4zIWQyzHs8nmiq
GlxdFJezJcwIbDqAX5HUw/UQwgFhACtn6yLv2ExJERy7tN91ppB7zJUhhtXKuE5slc7bSVrvlFw9
1vQVWelm3dremAXXJB9p+jIZbY9mKdbDtUUjha5wLfuggGKuXmzaPXjJIIONWdowklx534WpeFJ5
pOijMywsePwLozTLB4A4U7t0qGDqSyfW7Oe0O/G0K1V1Lqts2gK5HbeGiVpugKm/qdB86nB2k9cg
CVF7AM/LKY/qP2AVOLeFpDTapNF3XaUO52UQLZ/bMVcPJT2qnzvZZKsK0+QyZUPGvF+EdrzgYpN6
YdQ2aOkjYAJxKrorpUU30PoZyB+7cXTqSdo9thexC4Bx4d2zwwe7KlHxxhn12tzMQC0ag1i5Gs4e
PWuoK0FQu4qbbro21Inog5oXG1owLXBGUrFTgW8Ua6MEWO85Ofobj44a6YIGGdkxU1PJCVbo4ojh
xUWdW+b1IQgHaEC0vWlvejxl9wWp8yMC8fwBL0q7akw9eEy4HHNfaMu+WdNzZdyiNRqKfSLosaIK
PTTp5VNTnWvDnN0oTotFXxJLK5OBPt4IFQQI7iryK1Dl1qgv+8K46OGQUnxH9Z306YNR+z0keP+G
8ooi8IbIdKNxpnLNAwWit3wCqiTkblH14HMv89Bh5tdjEPMMM1v5V8fB//g2/J/grbj+192z/ud/
8udvBaIWVOvN7I//3LwVl6/ZW/2fp3/1X3/r13/zz/si47/5X/nlXzDuvz93+dq8/vKHVU4heLxp
3+R4+1a3afPn6HzD09/8n/7wb29/jnI/lm//+ONb0ebNabQgKvI//v2j3fd//CFO2a//+Hn8f//w
9Dv+449tkQd/O5z+73/d/t/V//7Lv3x7rRsGEcbfDcPifyYSYYBSBL79279+ov/dMVRhOKcX0cGH
88ffgHg34T/+0LS/o09UuWOolk6TwlNj1Lpo//0jYQqLk8vFgXX6d3/8/2/4yzP672f2t7zNroso
b+p//HGKdP4SRah8/K/BmxpAoAtlpx4CrjTJtHdR+6B2+Wk6/v1h/5PBZ7FbN9ZIT7RePfQ0KbLa
+rGMgh1cqHMyCXz3WfRG0W+E3VirBxc7ZaVQJ/usL+dve58x8ix0c9QyBkXSqoeKPgcpgKeOmlKM
h4oLlWZSku7ePp6h04C/m/5ZEJfD2tX8iQ+SDi6WI51GPgmb33uuvDc/9wgsWg1Fo2aoh1ZDxaOB
UaRZVeFM58T8TNAszRLpTqf02EsO1bC0yge7/CQNcloMv52QWYpFieEMoz8WBxg6a0MP9i49qzq4
Aj16XDPprlpYXqfeUoA/t4oGZVJWntNgLjPL4+CaV4EAcJ06B6dqLuKQMFXdW1gNuWCWn9RPfts5
VNXmnbOL0nQwhavqYTDjZ5qGLMoYZ3TygyN0L8zunGZ4fMosZSPSTiDdZIZF/qJTrh3iT1bNO2+G
MVvxAbqhOq1Z8bb6OKLRsIZ15nzSDPmddWPMFnwwFANhOl86a/UVZ5490QkBThbcKalt/eKTX8F+
5y0xTr/bTx0wA2y21Gkn9WDqb9ZQH6qUlma0vkRB60PhwdOqOOiLbOyBSEdUcx2I9iFL8tWYnJTr
9aofVZQh/VISTdNSZK1gh6Mh0FJGyTI0sQMEyioy8gs674C/pD2R38vtoLoevldIe9TcIdJMlK5l
4Hq00FuG8nEYn8q2WYeDefDLC3g/C0VLPJN2BKOaX52YFQ5X10JD6NkOl9gU+SbmghtIUWjrtEpW
ImhWdiI3bDzLSLN2lHS8OukvlfYFNvPSkt+xfSMYRQsgrYVvf0eAiGo/9k4pN8e4jSedgFfefLw1
vfeezPbAvI/N0Jli9TDmd5V8MeKjQNzz8djaaX/7zb5nzPa9OO5k1qasIYuWaRnZIqQwIHNO4v06
3g7jbmxggxvX0FO9VoM1hBNfH51lH4WHckAPr+N6S5V7XSKJaNp94ub7kbNsSQ8Ob2w/6799Klv+
7mvOdlFwrhX6Kt7nritXvfacQHuQ44sAfVmQ+TklJCFyfjwnf+6dv/uw2Z7KsgSeqTTqQXf8pzHG
CONcW7X0fNotTK6yG9M3XAksLfOqsRpyG6pYQss56FGz9DHsdBjR0lZ9CtKU/BqE5oAXXgrzUOLX
d3SJNaMERp15mmt4kPLRMaNki/euDp3Z+GLyboWtchS15pnlD8EgEt6YsNAHJ9CVER3n6KvIn3gN
/txAvSNgLYoLH8Gf5d87yVshAGU2vffxfLxzNBqzkwCDXwvngbk/mcVidSBS/mRk7Z2h523VT0Df
AcUYj5WkVAg0vAXkqJIpO1GkxWpQFA/tb0ouRRUvzoipMvFG1EtaO3r0QKQd1dNA4o0WXBwvAg3I
DYRRFMkwdzSI1Wf9/vPG7FYR6xUkeDwOzbhFKnYRK98+HvmdA0yfnQAunH6f8J+jBbemq68Uw4v0
71m1xW/yyf3gnc1j3tic3o4x3DgOmUbhxH7s+lddefv427/38GZ7P3qCLqlR8Rxcd1F129H85MB9
b1Zm+12ZlkBkBONabCN+i1eClGwldw79/Qx59/GXf29e9F8PLivNa7hkfAhtrwrrMq6+WfHVx0O/
Ny+zvaqweijTAa0WQkkjCvKwy0/GPe0/v9mX9Nm+VLmVY6ugzA8lbqQslhsynSskwNCe3QXumJ0d
kQcpKQg8RPGODqcefZPu+6ZZ2mWASrReChibCs3aeplsuy7C+GAi9aF7oCbXga+vu6naKBlA6UQs
Qmntova6joabzr7UEIvX2WuNqF4Zd9ibyqbcRcHKVddAAY3gs57a703ebLNROptOjL7NpUgSZVdr
6Sqf3BbfGXnejt0CVCSjKDsFKbfxSIPP9JP94Z33VZtdEPEqppkhrOmQ1Q3K4mStdiF5yJuB5mF2
qn729H//8OdNzSt6eSp0u2KrDHFU7qTxyUJ479vPbootLmxWHBeABCvQFByn+Gkaf4yQIkHcfDJD
7039bKfAdgt+nfZohzT41oqDDyP/kyXxzqScPvCn62cZ42rRUE7SEHeFzJBmvx+P+87u8Odt6adx
+yEUtu1r08Gqy/XJezjm4ZUSfLInvzcdsw1CN2FX4kXghWng9HdrEIifzMd733u2QwSJ6hfYsKdD
4d/VtbIwfG7hlNs+npX3XpXZ2lRxvRkoobnsu8iDk/sBHLwRefQGgdb0/ePPeOc3mIsbIeFmrT2c
PkNuG+PBTqjMNNYnv8A7Ey9mKzUqUonLnZVa5MuKNfpZjP/euKcJ++l1CSkyNE7GuO1rijP7s+vR
e8POlmbZOEpUueZ06NVtONLLZ/nxHL837mw5Dq4MBomD7XBqx9OLu9r65OR77+GdPvCneVC0sjTb
08BBcNWpN4IYTD9H8aFqYnZepy0cww4G7yEvd0q3DIvb8+ZithZx3NMu7vToXOKaaWuan6zE9+Z4
vhKzCWBWefq+4ca+LdrVeV93tgQ1lzikomTJbn0R6V43bc4ady4XTbBWogdn3Cy4GfSXqn87b9zZ
imuSMvItlw0JN+yQXIRIHM4beLbk1KGvjLRgD3UGENjLMDlzImZrLg3CyU87YzoY1p023TWfBbCn
7/Wbu9tcHhpGoFzshomIyxsraW5azKpDDyFfOjtK7WfOymwBBk1I062CTwlRsI/KvhiC87bOuUC0
7AAMwNhRD5TAGgxEw3lnoTpbf1mI4TpKdF7odAuNP3bPWyjqbP21Shlj7GfckaChBVd93i1yLgzV
J1EpesJ+0Wf73Fj75wUNf5GF9k0m2qlyB5hI9PLe0n3x43Xy+8TJXwShGJ4LpyqYh8l97eUP5DEb
EJ6e7tdLyo5GgAiiuf74o36/5f1FHZoIKfxO2hNxMqmk9l7kXz8e+PfHyl+0oVnVl3ZTsiZVerCh
ttpoI8eAuf549Pe+9ulTfzq0Emp62BG56w0IWERqeOHLeQPPFmOsqxibbKa+kyvL3vrtmV9Y//UL
N7lFG4jB4XJqO4tJu4rO/cKztYgjDDZww8AGbYuzXdv+qx75Szny5+rTezM8W4sY6bPYDnl+eXhI
23BBK+RP3u733ozZcQjjq9bd0+7h0vDDJrBttesceu/HD/DPe+FfN20x14KqttYH0Cing4hfINdc
hy6l8HY94rYUAlC6+VAIiOdJ7QXo8EZ8eIG4TWn/aqx1miWLUd1GUfDZtzn9Ur/7NrOzNGqjQtEl
36bGqOdnNEYtW1yJ+7YB5cvKaOLIa+1baEZn7fl/0ZN2RcQnZOl48NPwuiqLK/nJpv/OY3Nmh+wA
8TgsU34TGpLEtIQo/KsQ0s/HT+29wWfruakpXbWnt63RhVelOLDUu0jRPnkK2uml/d1TmK1qekLq
sgbKfYBmRRvkASdcsM6t1guLF5ohLRW0H4Gm7LWxPeAJP7FeljjPlz3IkKa0F3Q0X9Pf4bLIlWUa
n3p4q/tm7D75eu8stbkWdbJEjRGcJRxCuDDj3TB+Fvy9N/JscxiwsaVcVth16I9X7FAHnve4ZpuD
QecqpK2MG+FRL+jehacVfP0n8/FneuR3j2u2Q6CYGnPrtKf1mDSRb9HPz1NxYCfQFGxt2gyx/sON
n9TOXcXd19y+N7QNtELaO1nLvPqe9sahM9Zj+WRM2aquk6WVJZuSXmwxGh431Xdl/Wgqtx/Pxen9
/82XtU+H+E9HkVTjmqbY2Xgo4ccn0U194h0J6LtC/2RxvPMU7dkeQrkHTqWujgfaPS7i9MfYnLfH
27P7eGqaJabgfPx/nJ3HktxKsm2/CGbQYgogtagsLSYwssiC1hpff1fy3gEPHrPSXg76WDcPG4UK
RHh4eGzfa4eN88jB5LajtWTMQsWENAePfKp2PfckQhrh+lPdlOojX//vaIdJMdCSz2iP+Q5bv6y7
8hUvjfH5z//6igoI6grHMAKQoXOzCLM2ua2QJhnKfx9dIgaW1DIfd2ihJvSbr9/Pu0tvPFvbVofq
GeTVuJtqVz75N3XbiZIxW9oCd764GKrjDiqDdrz5sbMlDd+jQfPpDbvuaQq7n0VSf34/DBd2Dn22
/JDb+U1FhzMJ2zoS3gcTPxwluengwGXdfz8dBuGhFvTDuIOFwZ1hdVuSqc/WXTeSGucZj6VlnAJu
eePbzpbd4DU+n4/HotB9iIbboo8+W3H4+odFpTIhsuCEU8pHIgC5v/LtLmRH+mzVVbryf6vOw+JR
6t4ttmYN0WLuLfVpI0wjlr7+vYhBggA1XqPZaWwsbIV+Y7nmNGeOmfeI6egyz3eWec/EdUYuOOSn
uHrFWJm/3Nk1PZ1jnkH2KDcD9hxZ9NlXwgbnpbXprbX2oaEzzlxjM+5FJs7KLbaEEorOCouFUrFF
fXF2pJ9o5k/FyrYCyRGC50p8+34ELixifRYbGs1IKzwgxx3uQTXu5pX7/XP/lNj+sSvps+hgWGFY
jr447Hx0Nbrx6Ae+gyU/qvA3T7gXQxr7fwvpY9m/at0HkK0rX/TS7zOLHsEgNl4GRWtn4sSXraFy
ff/7XHruLHzEYY9ftiVQcfjR5Zg73babaLPgYVgDnjPa+bFftAK13ZX06EJKoM3CBjueNCbnr+pF
r2cYbTI96Pqn1992uS/NZYcKHgW6ifcwNwYvim5DSf9+lM/x5x+TRpsFEB2jWtpApoGrbRodzt0A
iCfU6EGDMZReS8YvfMq57tBKGoUMnCKg1K38zvaKK1P+wkYwVx1ik1N3lXr+llAWRdGOMgvn1muX
S5feerZQ49FsUz3mrXHWa/JNX2y+H/J/N6KJkjZbqF5SoCnD1J1vuYcyci/TZNyrrjc+icFzgBhr
UntX7LRlkkenUJJw/jviI7YMAxzS63INOWKtqeM24+ISO+5FCS1AzI17SdBcQeCUUth59rstcCt+
EgFTZhItBFwAYQnmJthcf/9rSH9qov+aO7OVr3ZSZ8p4unChirkLvdFtoYIj05y+/IV/k5NTX/J9
hethLNREc5FiqTlh6xgPmy7Bcb01NgPZfl0dO0zvyiRzTfUMj0zo71hHmMXK4oSYh4YMfDQVpFuF
nO31bD9oKkaxBGzQ3pb0PKi/MJdEc/NmFMKjKnVLTU7v8vin2LwYrbyoB9xnfSB0gr5UaD3J8LAe
1c+zGXggoGjRl01+CvD4iZY0CB+kbnIHHARNbZNBpOyme0yk7brBLQBH0UqTbNN8pvXerUC9JbSU
iO9JJjs1RkNBBTxaruBRq/Zg1HRuCVhJPk/aychlOBbGSosjG7KV2yeLSaQt0HRSX13EonbUzRdT
2cMbxxvRcq3Rwph/JdDrFETiyYwwK9SFBa51dp5+ibqGJd8HXfWnWsHasKxvi7nKeSn8lRLTluXn
gEWp0+Afj2vetc5O6Twl/jFV/iyFvx7MpbKZGD25dlE85ebe/JVjUmzDBqG/qJDWfrzx8ivL60JQ
UGarK4R1j6KQk6SXbLvWs+tgpWNV9/2k/yP6/NcvMpvznSS0uYW7304UJFuvftAeFo5fibIvkqck
h6Gz8ZT7BtsZy/is/ce86LdJjWHIMtV6u8Qbq9MrRytxC1QPHJrWZlI+im2LPyilBwOSUVGA6HnA
TPglqJZJgm8cMJlUxtIdRbWAtWMRr9Cg4ZvStws5KxGn9a4qb4PoJTTuM3/VGLC8rukOL8RAZbYJ
N6ox0LsqMiHAzdPh1XT3Vwby3xNirvLwkiqsehxNd6mFo+Op6p6+f+6Fr6/NXngKdCksz4UVs95H
1RZDYWG4otU9Zwj/+PRzGTPy8BJSGltlF6tIBX9hoO1kjWRnQbTsiNijXm5781oH+oWEYi5n9hRs
tntvHHaxd9Lqpyo+qDpmn92VX+bS42fnEVMKi6nL2YO8cMB4KVwU40dthRg0X2u4vpBZzKXNdQuC
oz1nLGK2UzOAEubGqyFCbvX4yu9wYXLORc0yiDi6XNigOaop7TK5yZyDLpNZFARkDPum4LmxtoRD
nDZXdsxL7ztLKHpc/DVFp+Kpx5tBdHztyiHw0recRbyMNjgJl9NxR0HVNaoM+XTq1OqpPbdBfr+s
Ls39WdjDCblTafymPFe+JOWHKhyruLdpT+OehxbQ8Sw4vpZYXBqm2RLO9Rij2YgS1dBkjtyaK4Rm
t0WduY61Hcs8U4N63NE96Ie76Npt44W5PpeeSnGijABYBq7U6oPUj5s8D52yxTRYTLYw6tzvv8Kf
PewfIWguRMUtGy6qTHQzlH0m0Kei7C2jdCbxNOGcOib5qrB+NuNJQEtvhmuF9kyxpo8YQlM5AUjB
VH9cepVE027p9kK4qkLLGYrpqSifM7VZTSHWldnvGA9T7B2EsFpCmjF1c/n9+1+q8s5VrnhqZopZ
sbKy5i05g20GsEctZ+y0W2TBzwiTtEHHXYBLhrK4L7y7RL83zJ9VUdHVWDoRrnfiFLvgO3YTdTXB
stwuWjb4vdfBvRS/pOeG8GsR+MJWopz//K+cZRgEPOQbLhzV2O0bt8Me87Yi7FyJaAZSJLTnTcqv
frZD6+Ipf2WdXlg7c/Whh7W+GJTnCWJ+ZvlJ6N+//3LSBQm4JJ+Dz1+jMcFNbYG6jLuKyxK5wiO9
eoj7j1S6q4CH26P/4Z9dLouPe80GdO0a6jYpXiT/QynxngaHUVLsMCZxpcqh449fYJpsMXpL+tKh
awCZ2rvU5y4UxrpcRT5gclrGe5zH5UZbdAbW3L6E3S2NJcP42xP2SbULor2YPkjFQYNumR3E6ZBo
u2b83VTrAuNl4V2PH0Oo0XUdLhPw9ZzEbBGXUVPyH4zKZKZX0musxpzvtpX+PvZ3PkQPzfxoqj1u
lX73miVliBuOtQBbv0inL6N5UKHMNMFh0nuc/DmgqCjeNadUDFdRLTtQ6kPQiEjhnowRWOJJ7p9K
uIMYabb+ScweJzxZvQ1+q3G29ukfL+9G/HXVna5sp9B0g8mHVrOLysi2+rtYBt1SPcfqrlB+1aCW
dGkbjt4K32/XxO676ReiatyZZf060vQU6K/4hju1cM+rq+2v77/8pRk1WwWdr/RlDghrR2NJ1BzD
/2t+/f+9bP4zz/6aTyruFGk+8NxephnlMF0LxX8W0T9i5FwTinUcjbxgDVDjeTgWJ7bQWm7g3fsQ
wgLtOZFcJX6LXt+9pTbtBeNd0D69eLInc2OZr3r4WxvSh6JK7jVhrXXxGkyTRDs/eG0XNK+q3CaM
gjfw3/XkifhGhxIqDIiCtmbsRP/KUj1XnP71+8+26nIKFdye+f0nGBQEw6BcdcOzMmzPoHHi+23T
YrZJh6USt1XdkL9jhD+6nE9ueu5cV4oHbKbiAM6BI95Hhpt0V7bOPweAfwzLXFMaJ3r2vwKbju5U
vJIXlvEjABrJlpLBT2qlh8H/VIzPctzCkrenuqVvfJvi5wJy1hjol61bx8BuJuwgtE4/q/FISSOB
t4SHCV1Nrpodhfqo6HQQLRr5zK1JFqH8hcH5Okt/C2axabPsWFSenUjbeBAcz5yWfggdsHiuqzt4
bE17MPw7TTlCt4OteduXkmaZvqULo5R6nOnL8iGW9gYFjNs+1WxHiLoBvxOfGSzJC/2zDa8kCRcC
jjQLOJB1FCE91yBEobID/c2jcnXbC59/4l8hZzSTQgA8xGXJp+BLx8GoroheL2QKc9Fr1g6+2OPC
vDujXTJOyoH+1A3dlXH+86X+NXXl/753kAWKGEBL38UCtKHA2Kk9zVQw7KlKNUtf+W1ygQmREfOF
SrHTOCFdEVM7LKNjA15y9IUPIwt/W4J4W/7yp8rz10BOSNdTmhzGXao3v5TXQFF/3faFZlEFaDCE
NKmfUK6DK3bla6nchTk1l836phwWSsVzW9LZwA1+3/S64qzoH2K0MkI6m3ay/lqJ2xtFydLcXDVX
Uh38CK+L1cpgLturdx/ncfzHTJr7qnZi1BZByws3HrIKA/al/mymGIBl+9joYDV8ZSMHi8aNSvCL
wT2FTCcCdmkOD5n5GUQabb0j/b7yXR7RhZK8FWP32NNGiZ+yyy7jpXT0SavBlGyxydc1orfubZLh
C578cpUk61ZaTR2n9eaur98U/ybTYvF/K9R/TchIxnGmxBV/p34oxbbsbwtFc0vXesQBNATCvBMw
kO5WYn1l/Vw4Ls5FukGnRFIjKdzjq3c9lqV2nFMfCSKudcyA9PK21TTX7Pq9MrY04xGW5Ax6SbOs
jafbJv4sxwAaoomFcV5Pwxpso3HjLddctSvknj/lJs+VxH371l/rd/j3eItzL9dBUXCsMTrU7dWT
Tm9vlnNH+gyFM68fbxkQce7nCl68wG2vpTbYpIe2pgTbXknn/r23iHMvV/ztJUuTeXddeS+zyZaV
fWVaV7aWf8dFce7mqmi4+9Tnh2Px1o7LWrzy3Esvff7zv9ajDDEJHyhyUC16162vhOsULM4Wt431
+Zf56+Ghl2tDLzNJSrqxPQdu1m3PnZXnDKhXMOxQPTRQHEHXr2577Gz3HqwxEfWW1zW8H760V/2b
7mrEuXHrJFS4OsotMQ9vb3HRlje+72wPNicsCxsxJuhJoPzgIl8Rk16Ya3OR7giSoVaMiIrzyjt1
zzcNrjnfgVutEiedh3b7anHN8OPSm57DyF8TrLdUa0rU/31Tyj7fv6l56amzdNmrM84A0jDseq1w
othEYZLqP3upxUGsPnMicJzcgT5ZQgN2YkxowpTbz8znFvFUYIZk15iH5ZwwonsBsVqWHcrsJS3e
EtVf93iwh9rkhn7/iVhuUWISYUBNAdEITqWecCOXtzWWB1r4bIaniI6TaqN1R0WmhHKH39uqLTRs
FF+TrtykCuXp6B2FiJOJk7KJAw35q55IjnimAg/YmgG52nhxuunyehtg36cNYwHp59jL2RZkeuM9
DAMFlV3gr+tEXsl1W9vSICN11XyXwqVbeOFp6vNdKCxGvV/L7Cggh3pcxaYN8MKNZWUr1ZdWJn3L
WW89WaGu2UXg6+scRvv3X+TCB9FnHyQHg2p4fc5VERzU3C7UK3HkQvCbq6dKkVk+QBfdhc2+lt90
SFONeJsoQZzLpyy/DYtMYXUW2q9WfhzTp+8H49JLz4JfDRA4apKJ7opx2ZnSQm0xIPTd7x9+aaRn
IbDGvxq7U59thj7GyA3VKxcfl156loZU6VgVncRIB92KTNyGGXfOor5/aek8D/7fZFnUZ4GwCpOq
wUCJfWaAsAIisMksIu1LFeR47XZO1WKcKvlumspua34J+luB7jWuvRVwy3tVveZzcmH05oqlyPSl
JtIJ9KL5JuQv6Y05y1yyFIqhZPmoHXZy8VKbd8pN7vP4G56/1l/hU2rrIY16wqey9J/Hn99/jQuD
8Ceq/vXQXLREsC8hkuuNtxyvzJ8LX3iuwlfrwirbLhh3xmS5KjXtqUEhI2ClfK1f87xl/GMOmbOZ
rzWeUvYlrRmKpy8zbJBEbXATsv3wzMp7u21sZssgRFYKBJUBTzbl4bY7CtGczf5Y8nQ1PmtAMXp4
LvmPf1uqPBfPCzWsT5U6/C5Sm0WqPBQ0V3w/DhfCwVw0X7Z9NYh0IO+aatMOKldIyPKjay0KF2bg
XDmPvk8epJb3zmpEOY8iXWi3vfZsH5KNCZ72QHSMjI9SmO7NpLUxvbqJAiOKc/l86pV1n4XMjnK6
q8fjVbf2f18Ji8Z5nP5akcKYD7HgcZfqmZ5ToFLjUgjXzAjzzdgRRNGt5BBa6cP3g3RB3Qq59r8/
zm/zSe9qboWVYDUVltvkHwOVNsy4V31Sr9S0w3laXxQV6AiTW5n2FHvu9z/70pefLWJFz/u+Dok9
8QNXNlfywT93nv8IDXPVfRUhMrMKgk9m+rsA59MY0p+p3YG6dLwkhPxWrTNVW8D3tMc0X4iiQKV6
g586uV+2Gk2TnpN3nuD02So2X1IRdu429ulX7l4is934dKV4KAg9qfvZdz/i+jGu1+K0actuORim
U1m/BOOataR0aZBm8SKCBw8OGL64IlHr2YL1tfMiXfRYoIlttkOFo8abMb6jewEkmlNL96F8ZW5c
CLLzfoAo0Gh5jjhtpsGh9c9Itk0tvybWrjdvu1cV510Bo2bqDfMAScgLjsrLm+bVvCegqqI6SRRz
2CUx39JYdLhvf/9kGQjxv3eeuWBY7dHcAJ4mu9VwAG8dOf+p93tffDPrzx51Yaqs/e4uLiwnM350
AZzsaIuGBE/QymmBaXQdkL69WQx4lb32xqupb3vpjRlrQ45bmVLu1gK9jNitWeJJqveGslH4v7Sn
zENRrzmtUq1gx64EBH65vsbfdV1jhtYE2HUH20R/GFRvW1jFTqo+DauzwyJ2MLS3vQGvFfV3rtUb
2XgSKvOYN6go1SMl9oWpmatBLFZyiAtEHroAtB+mQXbjYtt4p17KKD3qrpd5rojJdiWsPYOjlV7Q
/w3UVskOuQVgr68XXDk7tMq7VfSQUphIp8IZcC/r/P4hKMSlJrxkxe/CkM5kiKVmrXrsqxMzWcje
Y+ZvvUTeecBcB+U0TXuEzeAoITvUtiEcAG+AxXOCXnEaLJaFvQwfIgeLGPnLSk0Zzd7O83xRer/F
/kc/mLZqoPmUoq+CIdK71vHbfiGIEOPWYh8tqjJfx5JPQ1U12AXMqm4UN8NUr0YRS0Phd58Op5Go
W2ZfpbiNm3qtmB/9WXkLvFYNlhp3aZH8mhY7q/8dips6fJFzGIopSNwgcEfhCFodKLP2UnsPMRr+
qkof8NoORhawxVW23y/xQ3D7WHe19qvPCzdrCnoW5ZWonayotUPlWMJjFAhLdj8uJd9aJr7oatAo
FKKRAMm7sTD9Hz/j6KAW0ko2Faeg+0EaCvCPk6saj1TNqBjZEDBW3tg4bQjnk3s6Wd5VVYx1/G+j
DI/qhH0W3Zy9cpxwQDSxgEaLaSvWD6Cp6I/dvtJXUyDZRpsu2EhRg9QgAayFuojUR00+1dYTnMku
wir81I3Lgf/ZnP+7JpztJJ2yxFnyuYiP/BMiet49Wat2MZVLbk4ra+HEmPRTN0/7htr5qpYrW+ac
3XXHDh1KwP2dfkyrXSm/NWOJqoZAnH2Z8nsdfyr1BziDznsfvXep/Ur4d4a0irG+C43USRLhkACY
Tw7e9OHJayDZWpw6fncakrsiOcrJhnTaERhQycLkXUKN6Xr9IU0PuNv34oMVirZOJ0spHD20FFEA
f2O8o46z9IVyXZq+W6dvXZSxv9ApRXZRfaTRJmurg5eMGBVCipezZQNwZaDpJRCstZkN61S9QxDs
NMJR6w69DqyhWfQ4hEvpD1N7ysbcNerEHav2acC6TKYmgUvegTxpAcY99XnheltNgpPGr1O+0ZoB
4NKuzWVX90s71LZV1tkqk1SILXsg6kyTtSu4mhfeDdr8IhjEaowam9Huo9huAa7EMtqSaXAAY7ql
uQIYZYcspyBpD1Z40tQ7QzylJpJsFy0612FSG2Cb8MOo7iV52Puq/DAkCFAU1Rbil4iSKjhjIeNa
lyO6mT3GTbi2KsHFOWKBN2omcDWMADdpH9LiVzXEJ93UYObiSK9EK0V5gIJsJ3Fl5wL+INyNDLWC
yLy35VTjKNq6Vv9kWcDhaxWQ1buO4348Ij0vfLfxh+eEOkqbV24kPWLJa2tqb1fWc1sjf2LZmb7q
WsHgGOYxZgSs9EeoobkpDVDK6ZrrfUfA5KOlj1nR9gBE3bx6ViUkeXW4HpKNRsu50bm0GqCxglih
vFj6oye/tGF1lHGd9Gl1BOnhyEqxRFW/KOoPv6PkktVvlTj8lBDzGZZwGGrifzYlZ9tMB8K4DXNg
HYmJ4yvNpuKw1MW0H4jFe476PRlKW0Qf0SaaW5hn2yYQA/XTWGa21XrLYWzdCkAT0O1lNG7gSu6K
ZInneiNQHdZX2fA4dXSkRous3SX1W6/eteWLLtO7fy9kr1RPhWKrkevwNwYLXI7wkQX3PZMHGDEn
t7NbbGpHqOlj5U5ixsjto59zHS/7S71bBdXCzO+inhrVSxQ+qqyTIGu4pd96srXjXgz2QOTq8ceQ
F1vitEW7maAEFOdEpNfSohAfOkleRWx6nfKsGA8QRkcxcZOeprPyNfdo87RiftKm9w95li/UUqWi
FiwMeXgKlY+s2kqwI5SgcFOBQhydZQi0MJ8V+o+6+KXJG6Um3ys2uXZf+J9QJWwLgdPQr6Ny3SQ/
pWYb8Uq5v0UntdG7hmRw12my7UVP/bgSutYdvRfEQ1IuuRaInqJYigayq/BzoL/O6u+12vXrR6t8
q8xlOtwJ3baVw03TPFDnYfdMxv5zUiW7q6KFLAiwsJlF73r2A8yCHUgV9Tlj2xFdowIvhWgjRzRU
H7JMwlAhJ++q1n4OHCZfJuMxB9tUZgSuwK2lkxTnqwwj2LKewGJEtuT7i1A70Qe4Sfwj2JZFUq97
4beOfSF6HTFn9UvUPCuHCiGHIg1zPp/eviwbnSKFb0OomfLa8ermqWV/r+/TeDn6d6riDvE+oMPS
CFeismIfRjbmxGFhh4krSj9EcT0ARlefp/ZOUl+k5KQkLTdj96WAdove5Va1PfmuM82lxPUTFhgR
O2EfvDa+CwODWyT8HB7C7llg26tMTNSbAuvjqaJuy8+g68PKfFCzyKgjYVc1P/xOYGGqdt9VG7n1
3AhNWS4uOotcrFsbeXswkxrKBbB5k5RgKu/kykuY0EC7uYIgYUnj2MVZ2PGbDZH5aBS7luiUF4UT
+r4TWPVKgMYjGz1ZFo6qWbeQ6Ypvi0dL8Jdxd4j6emWBPNal1rbCJS1kp4C6VVBTmeXGNwy+xPEQ
y7s0/41LpCCdkmDbtI9e2kIreW8mb+HXp7AkBg+HInyZQtxwp8o1FUDDtaOG73X6GslLoArsusuW
1hozJoL57OxttDSwaYExQwD/qqI1PUpOmIVMIsOtOb5MRIDh1bKeEmM9NcdSAyIOmSZpd7mVHqWi
P8Y+Ei08gQYh3JfYiTVI7YWQrUUfDA5Fv2laXg15/VCUpVN4nhtOySrois9mKNdDuzD4pT2rcnKv
3Kd9jynuPXkhocBcIrTRkx/AZmxoOO7YCG6d10tJfkL4Y2d+DL9r32k/ZWmTeudxVU61J9sda6hu
4l3DEOgcLkJQzBEwc3WVicUyiz8ntraUxAXw70IxKT8wiRWS6xK8SB9rrjz+FEiydYyA2+o4+j9y
8mi4Ya0RrCdGOSvhJGnTXauJi0xVzwvACtq1X1uHhh4nRftlgIOODXMB5WUZetmmGUVbqSynZN5E
Rb5OpA/oSK6eNOQAjnSQGgWCiryomnAphfqiq9cVUJchoY9QONtgbOP2EOvtY6R/6erJ0x/i9ETu
2dT1qsr7xRTvLB9liVQ6ebTGH8bR4frIoDoQlkVRekgkzVXBnKe6dlDz2AWLfYL7vE6L0a6ndJUn
bGxlsqpLOsE0iaUBNI3w3KiMWgv1WVNXnfart7D5G7lz6IziVTGOyvBcjG+kC+tO7D/gQPDjIRtJ
sUNLCsGtR7r1ORYr0ddgZvnupB+HzrAlmUweKJNBRl6U3SlME6eW77O+dk2tYGE0jkAu1eoD+uye
s8CwkozXIFWWU5vtu0yzYarh7FTeVxhVBpV0UjW2nL616zLeyUrGMcBY+NEuLF2PMoSVWE7dmU6Z
4g+mw1lhRlkTiU1lOnVoOIa4KSsSxZgHpAxKVbtavIQyhqF0cRrbu7LIlkVcH0IDEJUZrFGQOwLG
FyYPNZBmRAUe0frE/Z65Vop43+H1rTDMkzDtrQzpmKq9JwTUCmcdiaRokr8aevx0z7ABl27qfqMN
iVPSPDRYJPd40MhaslDS4SE+8+tZnGbe4b/S2h1J/BAHJ9hYALLx3VA00WmyX7qR38nhrsp/1Iq3
0E2Zzat39bGGdoRAPzjWOe1NJrmbYOM/vcBEj2MtLW75Cldj2/vqvND1mpdWt9ZimS1xLt9BRuf3
gKUTaMEqABQ+LBRlgEFE05myGlPzd9ThkmNli9gY3MB3AfAA3GoBwuTjsjHuDIUXp6Ev69Got+2x
LIyF3j/I8rhqKP/komljwrccQvm+KtJ92aCFrFCvAq3iBCPrAfdizw2nQ19/8YPcKdHFkzlCK1uY
fr4IJ4NOVXhCZvllYAtu9w2hzWjrQ1E8YtwCO+2+hWmeqsFpJNLQAJmVq3AKHZQLaYol8rDPpI7k
Didwiagd1kO2SfGUaZT8aJk7jRYxvHXsXs9o18oRJptrr3ioK0g1OtHxLbR+4slX2AUennEYsKVx
+Akb1PtEceyAlVY69iYlnqmCcV4OS0nM3bhSDj32AoakuKytVTE9ZzRK+my8GlgpIVoUJi7lXv7U
a8OTiHV3m4ArRK7D8aSWVonKD5wEqJHj3hL6RdcbSzARaASctveADrW2Hj1JfuIasuWMI0cJzpB9
NDk9S3DwskU7vRg1KUGqOqmury0wY7ZoCasM/WNKqIwbbPer4WQB2cGcqXFLzXuZqthJteA4qZYr
ixsxjk9W+WWWqq3Su1krgzvRmTwhMx8G1WkkKgxmfVTHp0m5y3pvBz1rIResR21nefcT5/EgaFae
xQHYL125UR0QM6ssMCBPdPsiV79UDOkx6C/zU6MsjewIpR07aNuS3uXwpQvuOyuw4VYRtxCyV+Gh
jKholC0i6KWOq74ujk9CEDmeJztxnpy44SJ/KGxueFf6aN0rUbD2RmvTxP5BTful5su/YjJUvQv2
vfEydiUXVWQM0O4yVFhhpSzhDTsZXbFgy/DWEVaKFWxFVFh1N3IWp7aAZRu+0LKt4D6vprAxOUtw
v7vUPWHn6UeFk0ZtcI/cP7XGBJqGE78xKStfOXQ6vbdnG/t8sBO9WshAtTSzcGKinaxKd6EQHHpu
i3vRVekCE8h0Up/2JNkVZBgDo/4xmF9WEuzKOral8GeThc9cyNxREMG3QdpmATtc0hpHU62e6sZb
obTjtHAy8/yuCO6j4eF8JnVSkuGwUZyoPyQZd8uGfND70YHTTno2cS7a+Xp1LDy2gekHjoiOkSkA
NYXFZH5ElBN7VhElI6S4ScDteDfZCZfD2Uee0LF+LuIED031I6JSo6sqmVnilv4X4AtKWj6sMHp4
8agflR8DmkiZC1/d+gTS9mh2zOBxpbXmWm85qpTKPogVt9Bh2Zy7aGDVpdoqtRYVb2b0X7mh20Jt
rLXiSLHRkfj0uIivfHMdZIatJ1DrhBDYJJ+xUznbsyYgAjQm7dnDOfBsFL9eY1SkNa+eXhFkvyYC
Z0O3Z+RBNxO6tU/SCj7cbqUY8XHkyGHyNRS1gyod7sD9uSIisY/1avMYyWuzPHLfRgMMrmbZ77D8
YdXeLhShEZbsO9J4KoN0YSRfwrSCq7eUPWCaymoILCeYqpXIrI0U8s9BW2tkD5yNJWVaBONEzBOV
TWmYnGtzN0r9dZp0p8z6yKT2mFOI0jTFbjtydV88TrxaQ2drDYUhNN7SaSsarx3qHF/4nY8nKhqj
+ai58aIPf1WyubcoCMXGcayBk5JTZX1Mg/eHrP1IvW1Pkb1a9022qtVlTRuyEB9iMrmufouyTU79
Qm0XkCW9sAELWJKf/8zwUI4C3Qbcalehupymr4GEZeJ0OeDDrdT7WOoXJbXhCD8ljU4nSmsotvu7
tBdeKzwt2zg7RsTpMoGbkCaboKSZxYIIGaFEK+6zbnDjULFzzqXT4KactJF972Es7o1AWaekcKnu
29bwkTbtTvTuijCkCf8u901XKFu3sX6otYphVniIuLUQeV9f1Bn9btOo8Z2glWTGX6nZOY3XLbqS
7C+v3bjr3M4PQfp4VCqfvclbW+bK5HpLB+gTGskurV6KzHOsidwq13atSTeNSBG3OZ8jtUMZjFur
dmgJcCoDWbqeOkKCqqROnRGJuhWr+2IgiANn04MaLvtAlUmi76F3UrKCoVQp1qFBhbVSdkzAUqLl
hSZlMqcqhzGWvRj+2ZU+uvNHYyGC6/R1y9VKz02Lnr/aukFUOoHc73uTiZLGe388DnLyEJXDqRoy
muwJYpGwVKVw1eUedQDa+rN+HROqKuPD0GMQepKtMl1kkTRECHkacUN/bWjJkgTpvlStFw1DF6oT
zzToOti8H8rJeo6zfqPW0qFRu8P4P5yd13LjWpamX6XjXA9q4E1EV10QoDcSSfkbhCy893j6/pB9
uiOLI6UmdJWhpASSwDZrr9+5/bKCRSvS1JaFdRLjuE/vcfr1UBWoxtO50YezuCVil7DUoSQ91KQc
89p9Pbz0J7NWtnVdP8odLBSZU2hDfJwnu3RzMw0psHD2G7prJVQ0ieYIyXHXYmlS/ZYjGzx2DEYb
rLqhfBWtfEnYtlOIqPUSdZNIwrzONGHZJU+jq241mAaDRmpJNJeDyEP8hO5f9Jwhe+wr+NDFcJBd
yUnbXYY/R/+okN0auTea9+CV1qbJoy22do/+yMptdctyHAjgZILo92ZL0o30UbT3BdEcqm/MR4H8
nNqd+1E+T+Tuqirjfmbo/olDCcQAp005qFsPfm1uOj997jtYu3q2HwptLRGqieZQiGahUYNGAUFx
EOpYiKIQCnzH+BrmnSrYRrETpG6nlNzj4ewNO1O46kMe2aqaosxFUrUNIn8p862ahALSAzs50x1V
K8lxGUW7KI8a9m2NEHoUUZo9uodTEYwfubrMy5wUFYHuW8U5wyrrRce537duxfJkhNlRKIq5Fcmb
tBpoXReLCkcfT4EI1Z8tytWqsDZlLnM2Y4SZrYVXUE5sKBmW54TGhWvJG7E2aGoW2awuNWqmMSOu
8RBGa89U8SVSGQBltpLlozoeCAxemKRIZuQzEEVOArzXnjQPBUubPpNma/dRs/AtGfyrWUw/kxOz
UICpCv6twQemnyeZqJuN85FisJPMWY5CrQ7S6dyDURIXThqJEjHGTlKdqNhr4qxnSrGrKRiq0T8a
cjMTNJ+EXe2jdzOMhXChqUgl1mvkLPo1SkYnAtGJtl1CE6aklO6V8lxlxrLvylkH4OyS7uo19J+s
Ky9QHBG+SyMWdj00Z1JcnnML6UGZ2k3y5IK29h9aeWO4r2PDNikYi1rLl4VKJxibjzZ/M/Kbwtgk
VsueW83Lbt+T1lg1wVxprnRTWBj8ej6+czqet4S4NlWzrCzVwecV+YQ1owDY1g0RUvuiJPl5eEqH
ta9tEzmZJenO0u8KsZrnHWm/o+gIdA1CcW6KyDQl2Q50A1X+c8XYz2nxkk3MYYA6PKNhPCCjkCB8
Sf4yEMqHoJXv8k6LmY7dktbXKTE3Qr6KDG/e1etBG59Fys6yr/GYQvvord1u5RbFqhHw9EzFhR/Q
pWqahStpC5GJMHCzG/+tj9LnoEqYYbEj6B1b7Zs5ECPZm3eBgsOkZURnk0xmKYJHL0A9G0N5jxfM
woskautN223ZNtYM8GVdiutSYh2I2g+dVSqryAyWbjxSS3Q+f8HdH4KGFqNrOIOpPtd1C0kuOFoe
Oa2kW2ORiJFWRgNpHNNV2pokooqq049HMoIk26Ld1/fDPFWCHYYtR+Jidl0V7Ux9XPmBvHYFcSWm
Jqc6decH6VGCw1XX1dLlTNAm6qKI2pXaEjoCYiHFe0+5jYb7LHy1wtewe/bYAiRsTaJdrTxnZGkb
9ZWnHTr92HJmI8ZY9uhE0jARhHgeja9hdW8N91Hz0aO0SoeD2q7o4cMQFM0FHVTF1+Z6hEJhPyHX
peShvrwGS5TKlCtce/LRpCtjiWuh3vTdMSr3Xn5Q473k7wNpLw6vvTxZeZ8Zhk6bR4tGEI74gaYs
TaMY2rGLJjnqhgcfTWdlHFrtKp52wJvCj06DzoG0SOZx0drcjLcsey21Ra7AbKzYcQliJ3S0Jwt+
0ZmYt/hnnXpXowmf+th7ek6h5PYIKwVvwI2hcgBDJqtslPgwHS8H6zoSrsqG7lG6F1zlNCrlTmNL
81RQwBWO5KBuy0pDMUz1P15r3dpNPvAnhWmxa8RXSfBWisKE6vZhOK+Euz64LXvC6Te0ClIMo6Ju
sqiptrK2zBWLyPJhw/E/NqfnvW0M5SAEh6q+0lRcSwB6wdE8upfbLtqkjak8hqO8RFi0jbMnubd2
SnNSqx4b5lTEiMZ6brLmSiNk0LHaZ028q31pwUlr4VkBYYckXdXEj76w5h9Hz1qpgrKfnHHi5mj6
90kDp725FYK7BKioPpu5E+bmRvU3JqX5SjXehO6sPabhWiireTWoy0o8SMkVKn5gDbtami1MU2/u
uXj1VMrNkEh2zHrcuQXj9qDE7TGIDkblz/FGX8ay+6j7R58VQdTw9qFGBDDg4GcGs9RYlmuOM4mu
2o15boR4LSicf0TeKCeU6QaS5Fxs6EoK59x7S7zk1Sqy+dhaO1HxtrpMqHwO6lxVil0Y0HrxXo2p
w63AnGss30Gx0MEdCUEJ6AKcI46kahouupr0nNps5qUPZclXHLm9JRIQi+AKuHkr1q9y2S2gTM1k
Wh8xjQwtEZ1aEs59/obyqqjoZeS8koa3TZedzeYsicL8z0SCL1gdl/Zgqu9VZdPBEYwr0qOB7r+x
HfvquhccwbBPMvY/rmtWi8La58bPSPGXjmBiEIiZNnDdEAyzWYk/5UpesI9S0svk3IT8NZT4SPOI
vuF+faHtE7ULbpGXFEpfJwKbkqKvw+CpFdq5pEvssYCxsrrso8L2YnmRWO+m259jv5rl9F89q3Q8
1O7pix5F33yWr57JBY0Qgb8Wh9N3LDSgKSf64aO+IAa1UaebUcYjEZPDAJQF9v2jsXnpx2OOutUG
SYJYSHKacB58x/X5ghV66bwTKKUZuTLSZjYbIrGXinng2D5z4/Eb3s9X3Jxf5lKvz6cg9Qgalv5P
IHq10AZCh4Ep7brCbsZ66eXU2ODirbQ2QnHWC8QPKsqaE+M20LS5Kt+7Q0wZepVaYCst6zCdEcnN
DmLZXtXJNyKNLz/aBRkxbqNR9D3Ixgldb5JikamvsB3w8nwXNW9g0OuiWaX1LUQfVd/nuKfrGFgI
hYGDQzSLOUNwEiIQcOcmN7L2M+WueOn0w+PIaCZYONQmDj1nQlJ/NoSmqfDbgyjMpKkqEZJrDTQ7
yO/NzyzZRfViveiyMjPKkQurS6EmkvyHQ/5itTC6SFIFS8etUbZFhWOo87P7cDH1jVKNii4o+biD
7HgQDzXaID+79MX0JwxPTscGEWJab8V4EfQ/W+kvrXx8kgRSrx2GrfQ63mdvf/6wyhdUwv/HyCeQ
BUMbDJZjFWIWNI9Wm4xoaZ/0YwBwHV8FiUIJ6B4tYcKs8QQpwRe7eJerj0AQgrBTw01ANZGHJGLJ
Kpm0Jro6cqzGt7TFUbbrDxM6H4jWspUeRPe5LU6WLC514cb3WrhQG2nUcR5mMiXS6c9fa1JDfUI1
/fVtfxvmhhz6kkzHfxt35wGbkq5siWGoukclL56DnK/ou/3Phugvuutv7zVEWqLHBUPJCK/GcmGY
d3/+Dl/sTpduPEqqNqmkBqz23i4Lp7PCn6/7xWp/aXmoq02OzSb3phUyFmICGAWXxpJJ+Pd33rC/
KOKf3f+L1aANRUUsNOZAKPv2mB7TbCeqN1n7VMcWXUYXAHndKrsq2xnxU1pdsa1n6X0hCHDcohld
TFrXsZ0Vr0n7ZAln17gP5EeS1fWBhi1hGoSgVxNqKeCw49HayeJFVrwr4KSEYOtyznZ+G0R3WuBA
Y56ZQDahtZTwXTIK366Nvdwsje5apI8ovgThUZNerfGR7rPd+ldSfz3qUwzbdVJaB6Hc9uEhyKAd
ZAUg41NOf0cvymsvVaBEwuDxTjgZmuVIvG527lXRyZO71t0UULOtjdes//zUvqKD/3LI+m2Y6ejB
6rDBjmiy5eAwCPEJqAZbzaGn0a/De7RszZMI28icnJOwSvPd8vwfOc+JlwmfVW9lQofGa9sXe89d
dd+xqL8a5BeLpZx5qi/AH9g2H+ZN/s2e/tWidum1OARCZrYFTP20vddIFoUFSnvMxnBL9RD9VrTj
mnLRe5IjDfpMFEfCpUEkPMPJq7UfrTntd/VSiweahtxsUA1Dk/deNj6IQXVlqSlsA/1opr6DqeBS
orncB/raG1eJp9h+EuwG+smRskuIZQmU70TdX9yrSxOtWo27dIwkaoIN5gPdzwxoxEsHrbYCzS59
LhscQOOC78xSvtCmXNpnTTkDUZIwYlwNWO4NzcRKL3+4F8oXp6mg6pqywHZuG4zYL8yT8JtC9asP
Pd363yaZJCSIrXOu63uJbbV0OiCTdD+LTRTli1VRJKkjERv8yqVX0NGfnTYubZUqQU6ruEcmYjy4
N/rLn1ebr4baRXkU6V4ltNB0JluSKnSqH5645IvprndV5nbTHRgfxsN3Jh9fbGiXDkpJY1qW6ibU
claxLC2o6HCQDBGahFk7P7ofl15KasiC0sVKv82eGid9/9lFp5Lst8EWYsQsBiaDrXwojDldnJ9d
drpNv102KQPDEjPqRFiMwFzWN7YMX93liykna14pdLLMEU5pVgYE4MTLbaNSlkr8nffuV29xMfsi
GVtNEyYulvKAEu+tfgzJqLeib0yLvih1L02LGjH0FUGqWT+Hbtd77cyKu61JO3OQr9Hx/KxMly5O
LGGsdnofYZorJzDMV1btLX72XC/mpFyobTNUEnL6O+9G+OHAvpyQagZgKwIRaJK7pqmPnP3Pn/aL
lfTSgEh3PVw3p9NKEK0iSE7UV5mfzv988S+Wp0sbItkiTThB6Dh1a7t2PSg/uxuXNkT5EGp0xrnF
VbUYJr74N0eEL0bepQsR7gWFjHXYQBocpOAaz/oIztyxGMK5q47fvMkXs+cyyFPWI9OrQ96EtujE
6wBfUGF9KdXPNppLbyBFIyrEq7Bz0IsqmOmq5GTQDX/2QC92Rk8zpagxeaCaixEcpg/fVM1fDZSL
yWhiJZ4MA59Z1pzuVQiXf/64v0KePjnfiBdzUa07zYqsrt+KyMEG7ABDOGm9twsxZhX6t9FrYTwi
KarQagyFI/Qi6q21DudSlGc6cFacwea60mUTAjAyj8JfhrkC6Jksu/FWTYcJ6d/6pmxDlpyMQZXc
v7USdW4O+jIb6coqS0lvHRpmtop7hpu+TOoIIRKhKjyNHLIIctjpePX1Y7xVxRqq5rmC2h3o4OcY
ySbGMxD9XOKU5dHq04Fc/DhdjnG/lutyXmPtZ6aOMOq72BvWVsjLzbsGmFrfjpK38BEltcl1hZW/
q55MGWZCIiNFvcW7DnbBy59vs2ZM9/Oz+3yxPKESliRq0w7T7hqZ7Z3b32rwjQQIlJl5zgbuj/vU
hcJStpT1YNWLOio3Q6WDYWyMegCX71aJsU9dTMvhp6qYlvcWUHk+a823qSsRZZvSQEckZ8vJfaRX
5hE0AE/cQBVceipaHV4dxqsiegvlZ6QPKBxuUoDDVF2NYM99s+hVeCyjh7Oh0xWJE8DzDrrXDMkX
7kW2WlWzGLKw0fdIgFaqFC4i0I0RUlIMUK+9ERitd1uleWxja5mY3VLzaZLA0B5eMvklJKSk79Yh
vAzpqo4XggXvBsy2kOwyX/fyB216u9Ob26hKr3Kh3g4RoFILUok+uVIyu4RS5sIxiRTsX7u7oYIp
3V4PUOa9hDsRHgwwObRpcKQwQAtw3BeaU+UXcMDUVeyrdj8Ip6yG8/ksScOs4bCZ+9kiGqO7nujv
OLjLxn6elVtFX2QiWD1Wjo1UOgYvdsndSApyp3VHAfF4ofLHctDCkBVER4Ew3gzyjGmQ6wcssGZ9
vtLzelZWR7Iz7DRo5or6Ghc7bdCcUE9tpZPu06pAoQgnnU/VBsqLjoM7KVOrwMJwvWubhTgSao0m
JfGrU1/kE/tL0arT0NaOiZKikQUH3sayD67hTRtJOo/xJjcEye6Cdt3CwveM2CZRcsxJnPDHtYDA
Sj2QrefE0NEtLSIjw7QlPoLGWxcwWVoPKtYEMM5l1XVUt1xLbrVoOx2TU2sjofK03B5NVTL3jXrV
gLXVgT+PIStEZb8s9I+6dRdBYK3SAsTLV15TD+o0Ai0PgNZMxLkeyE4an4dSmdxhbF3A1beMD7H8
FhjXA1IGmqQ27RCoqRbReYltGs269jV7mCSHowuZ6CG28qM5YscEgqLNBPQIgrC3wnqfA/wW/TxR
HwaSd8dgZ+B816w4CF3TL7syx24nWSfJf+89hJoSlIQcZruW2b16I3bdxoqWdJTARd2lBt+Ct571
3gKUzrB024KDDi3Iqkhv2HeSCF0shYRZzLt4vGlMBEEFtFFRnaU8MTW9L/t7kZEINaoHJHBb107c
DKpUMqs8wS4H7EdIfBktY6Z091geV4FvRz0SkwRm6pgsOmUjQnPQax86G6hlDts3RgTwnEUKisJ1
ESoz31CISMThL0HUWO6CoV9gAIXr4DyMzlFiQhx4bxVzRjiNVG2EFF06faK+5YG3uq1gFaSIJw3B
NcIdnMNlnLMq7anKkoUPmmGGN8lwqkQI5p5l8zDgWG1lxMJWCt/eYhzTjKyjeyEpMSVS0GLIq7gz
j55mnVtjC30rgfacB5sOM/O8X+ilvm9YoI3qQYjRBEbIRIPKEXN8mkNKK8y2gE1gz8Z+NI/rh15j
fjbQdAgbaZV3zBptWUSANahOrj0XsFvr/q7u06UYGGCvx8jEMdNcQQ6S6shufGIjJ91jG22y8Upi
C5OC+6qBFR8+W7q6ynMdumG5sgyR7lw7y1BxxhA/BZFJh+DnSk+OWcQw7rWZCa9ftFaDtXcNktoq
A7PozG7rW1OCvQnH3ski/10M443nnxPwdebStCF2GgQo417tUpbIdD7W3r0L2lVDC06sZK97T6YH
FZ4BV8Of64iGmQ2QhnKmqGjehTA9UtJzsmi81gvxNoETPyQoi/uUdTm0nhKBFdHvo3IZ97qj171d
avSetTJ7LFt93Yo7SKk+RjHYO6AaxnxUTxdKsK3bF6ncB/FeFh/Nrl+EGbtyDyhZTW653VZW2fbf
hrpYV7myjMITXMP54KZ7TgC2ynMjCKaMzlqOHTMywNqCX1sDHrnJSjKsfSnv2/KlAJH3OrvGt16v
sTD08vlgrrWynxXGbW0+0VtywqB1Cv1OSz4U/dyGj0SGOSpSEo+io0lfDHQMI6E7cmUcy/A6r0hK
8c5heZcEC2bUsnO5mhYHey8arjviwAJhE3UGXDpWYDi42KraIC4I8WA1RWGFHNjcVKlodwnkgaQK
5014crN626boNODi6NC8C7ibOpUJhyndsh7d4SRGKTxcCCyef+ONZz6GI0I6Es32RWndXSkeBfW2
C5Y1PWGkVH3QrWNhY7j0hK19BISUQ2KfnFKSwXhtMnac9j1DmxcM8SJp+l1tIHWzmL/Fg2tJ694H
Za1gdgoM1lgU0cu4Mw2QbkqzFYKeUrijUDtpzXfmeb/6+5e1CV/q0t7NJzfRRRDTba3hUFeSE7A2
VyWi8OJD7cJlSmlVQ3QJypT8J5Ts6AcI/p17umB3Ptq34GOUk1Pksrm55zJJnETzqPNkJ2N6hhl9
R3NdNy2kK7TuQW2XvrAqmwxWuIVW82zFMEPTbKHXkKogBv+55EIO8EnJxde6tI7Mar+Jcr+l09vC
V4wRvONbUxx9uVlVQuEELMYojVedsizycWdKj6X5Bgd2Jse6Y2TtzB/RXiLEymF59KGGGPuKcJHZ
iCyiGxGQCvNCbbbQCoP+GObxPMdtXo+umxTRaihvq4lLmFOgAvXVKoJ4I7fj9CaSjjWeB2PdOWam
zEV3cDirviWIUK1oXAQehlSABsORrPRFhpAzWHfoxIL6WoPFpAzED4m3La6MBmKS0N3H/itUWi1v
N51+Ctmnwi6de5wlzcbYhxGMNLr5LpUVAjZwhiwiIbFDOl1tMAmSZkkRoCZflKjtO9DpElIQy8FY
Po3FFrsfKiHkykZ2Lwq4XtNKnBxoG2GnFd6pZuEaUAL01cIq9pZ2KEunDo5yNq7EcD3w3CvUXK4H
q1jIVors2ZDTqAs2br5047XcVbau+87IcqYZ8DkRW5gq5Gwpn6vmVcqiLBbNTK4zVnEonwiJlGe1
OXXJyUd/Rhc2m1rVwTGHKIdZhlVaiyCiADWXgo5OTRF3QXwYhSe2DBiZnaNQOeXtaQjBSb2F6O5H
Ns+yOJuj6XjyUuhn3cmo9kU/ztwJaxG33niU0xtDutaick7O8UwFJA+afWM8VOgy43XPsqZTLmsS
I3nixWMlEPHcx+DJxGciQvFfnd3uThSPvvfSltsgvHfRVgeMhYTxp2iH3HuxSrRUXDi8ycpgCrum
1mDBNVHtA2kRreB65rWPCqc34C2TgTZvECKWiXjTx8cMXN0gdACi7dxM5LUlSwtTd0/kcc8ja0sG
hhmVizyHfi/Luzrz1ymnHxeKeBbrMKd4PNYAXFDcZdVT4p6r4FZKrA0iIbwAlRu3bx4EMd/GTOnM
eB31/tgS+0noAglvTkrmWUX/qclu1JoVQkTI4GcbF/anEnADUEsHgneG4GVXyERbkU1gOGaJS0pZ
P2vdw0BwZw7TrXh2pVMrZ7MSIYZlYF2g3mp40yYBalkx2qn5bRsvm/4hjAYnazY4lU0ZoZStsLBU
FkZJ2adMRSU/Ejg8Y5KhgUfHTGoDk/1ZCk8N5YXI07du0XcROVJ3z6W7VUCF5WvaJZT7cxkicT3u
NXUXtP3SNC0H849a3A7sH4n6FKJ06K071XyXSPPTg2zutdnJUL3bFLF2gMMI9ic1DvBO40KN99mB
Is6fHrbeS/5TivFzGPxlIr269TA3e8oAWOF2qa5Ufzl0BUr2rQSIGeucfav7KMwQREfw5hpE7Tgw
tNWtKVRbMSMvpvBrzsy6uxopr7OmevDxxtatBg2Wv1QtjAxAiXQ0iG0NzzOp5x6qg0otbvTGWmOn
f+hQ9RsDrNbYSXSc0ySEd5Jld6TrhNNRvKMUQv3f6Nca4n/fPUwqGnxTXHNR9xbYHMu4h1oZY4Fk
9BcImgrOAN1UzJGoZwn9wofum3q9YyKaMKpNIO7k7K6ngabEA0KR0Y5cKnK0HJJunvKRiJDpeVrD
Mm1XVbueNiE5Lj4CNV6FrmIjObfNEkGEeh5oISR0mwQkWWPsOQg+cKtYBw00aH3V95sqNK8MNUFY
G+wVBX/cGFJhUc99bxnit2JWycmV1GWNEsYrm4OrKhss05aqO8mmzNOommujEbdVzFhkNTLxX+60
RwHJj5uyOFUnD3J/WT61pbswErjNN0T15IO7G1LjHEfdSjJhHeJ/881W9sVGNnEDfuuDo1riRqCX
3g6ICtFE++U3fftfwMInO/+lQ3EntXqnykW/NZv6loXs4OLO0+vUoAqmEERDDdT+ZgLh03zHqoH6
Q7cRlm1HQbqKenMtVuOdb36Elnew3I8/f9vP+q3Ttj11BX/7tuVoFXDnddzCYnUWUQBN9OQuz77p
jP4KI/jsO0/v+9v11chs2yIGzstFxalH8bbzNqlMQlH3EQhnr5EA5ddSB8u43nTsh80QHmLjUHyb
uvsLa/nsE0w9vt8+Ab7kmc744xvSQxlR18tDghakmMMi27idheKCcMnsqic+IUDlXLFPJTI7TLqr
8y001x5HBVMWf9Dnn274RcvSRwQWRIDiW19YSt3tGHzTW2Rn5Qt99kUvmpaGnqLdYK/aIryfFUTr
0olDk7iCFnHm4IwwJN1S/JDgEdspiH8avBYx/vSSI47VOWM3GX3VKRCosQ/MVWTSPZqFOOXoe2zz
R8VTF5reLNRR3fh5O/eFRxV2eKaYV1b20OWtPXjBPEnuitGwuwglXL6uqp073KV14WBqZKGGleqr
MgztBEORkiZz4V4r5sZkJWU9s3N9h+qvKO4jsaG1hq8NGUI9YjJW9ipDDBSNtpE/YhMSuyjZNnUL
YUh0YIA0iUHhiEReqO99FsketVGfJVMXwXaFajY5DBRNTkXxHPkUihEkXcwz4hpVqG/ua71fCyps
/smlY27GO0ucI2BVR6SKxcHP1tXg2hrtQZkeRK8kqxD/rYgjQVYjpJfWah7N8HFDn5oNt2GdOWXj
rw3LxGDr0VAo2YN1VGxy2mskLAXe89h/pJm3zRH5FD7caRSMuLPIylLrdhYu1RlxBsBju3EMDmUQ
sBNTs7OjdlLIXEkcr0f93SFl9JbuwtMkTKYMHjWy1/4xVOV9mn0oWbGKzcGJm0nZv8n9m6AcH6OO
wkdHM6hLc46bdh6w2yDRq9KbNtrL0R6SKJ5ObriwhhclkeaDGJ6M+t3yX1XZd/IOz7jEoOkRcs6K
ZqUs2n26EvJTbeTOqOQfXZWuamHkvPZoqFtI5Ehd612iKHO8TDjEqzZmSrNWT65HhOQdWqOy7Rdd
5tI8ineI3X4Fi3t+/GhCKvDjjKjch4jmcDNJK/FPNMaQFpKxTaSDP+5rKsdy8G414X4Iy62Vvhs+
ilotcXqlmA9oCprOOqi+sqk95SVQ6D5A2rDEd6FV0B2TplVpuNXm5Kvfh2i2MBVr8oWFt0aaqNeh
IX6DgXwG5Exnvos9pYjCliHjdlQcLR3Dc+/5jmBCH/FRxo3fsRu+WMvN6d1/W+kwaU1lDIS6bR3d
JqQLa9XOQtL6543iM0hk+goXG4U1phxQqKK2mbgKPXLy+uG7s+Pn65Z5sUUYnhSodHW7bV/tm/bM
DvDNhT9DtqaPfLHy65aSdalBl7zBGqJ1RwzB8I4j4zgVv9vePgMapre4WM01I42raNR4sKg48qgm
OlCnVbYJsSsJwltfXA6pyToT2JZq2n9+El895ot1Ph3JQRmmr1X6z4oxVYXo+ZD///nqX920C4jK
jHw/GRues6eJBJBve7lGfIr3XPf25zf4xeT5ZJ+6NMwN3RoWraawA+rDtFKvgzI4RLn6Ink06Enk
DVhZa+nVaHuOtvEhcR/MkuPIFICH2A6HJafJMQ3zhlWUc5oVsxdLT9Y1WkuAu0XZSvMwjLcplfQ3
n/iLp2xd3BNRHzzRzXtgRtSFug+koGe7Lj5H/mOXP3h9jcOa9zhix6Vi+GFF+PkYAnZm9UzoYHTl
yDorhEhmJgInPafCa4j3+58/2zSWP7mZ1gXSVbmhhKmcSR8RziGbyEBv8M9X/qqjc+k/XHAGlhqV
kVCn4XWiDcsi8eZW3a1lfVhmSNIEKZ9VWezgV4/DD04caXZnIQ6SaGh76coMOzvUn6QQFmWmbECa
Zq4PHzW0M+PFC1m5o3MxmZTQ0pQkygyiQEXUwR0+UF6FlZaInZsbrSqzniv+Y+Q+R1o+Rxu3yofo
Lhv6VQTVOA6uFYD8lHTVxnpyXdWurGUaYPsw9i9qr54Ii6ZDoHxzV76YHpfWyUNk+V6BE/9WijMa
ILHd4xNMxhso7t/c9f/7b4l/1b/+k59fs3woA8+vL3781z54LbMq+6j/c/qz//21f/+jfx2eW0Tv
2eXv/NufcOW/39l5rp//7Qc0ZUE9HJv3cjihRY/rX5f33rPpN/9/X/yP919XuRny93/+9Zo1aT1d
De/M9K+/X1q/odkgc0in8vltCE5v8vdvHJ4T/nj3nNf+c/z5n70/V/U//zLFf8iaLOuapYjomQ2T
Gdm9T68Y1j8sRTV1A4dTk3+mw1ealbX/z78U8R+maaiqJeuqJuvKZCNbZc3fL2mGoRMQwwsSJbX2
1//cg+v/nmX//WC4J3///B9pk1xnQVpPQhT904VCUy/5XhXlftQWBbiyhKuCgg6OWgllYETbL8dX
C0+OxxT9rjpIj4iWNGyAul3R50RMMOAJikDiomSPkuRtq6R/1DPvYcjmRhNtTPnJHyp1GTZHuTTQ
DUvJh5uMN4KMCHPsbmopxBEK+9FRZJ6pda7bXhVUdqX4B8KC1j26jawM/YVVW4emw9QPZe0yzrGW
9I00csgcWXTC8Kz6IftjZuCQo+9GGqqYWCDHjD+sEAF/FuzcdniKa4nkUOpd5LVypVs2tQ2mtKa4
0ik76rA9pWV78qTywa/0175WHwcxeG8sfzvIDdIdWb4P23HVlKLT1OZLXNANVIbQRRxqLMXGuArN
GHssmma5fwaNRbvOtlq14GRyiHrcB5mLUfZ6neQMWvleKd0pzlxpz81KmWQzwTrKfdo45gizIUuo
7KwWEoNfNyxMxqyTfdCdoj2A+uUgehKVe+C95SbnX5VGm69KdKlZM8gtg/YwCo5bCHSq65nCNWYl
eECPgFGbLA1bvQYhpTMX6QdLiKS1HilLQTT828gaAd2sx9LVurkrY5GLsVIaEIbY55GFL9UQzYdh
qFeZXq+8AS+qXqxvDHrVC8WS29rOvYxuOR41y6BBDuJr2G7iLIM7A56Zg9W0V6NXam+9iR9pqLz6
Pc5XlT8ItJ8UYWW5ruIEbD84815bE8KQy3UAsOjR2sFrch4aMXCd+1/UfVuTnLjW5S/iDAgkodes
rKoEX9ouX9r2C+Fu24AQF4GQgF8/K32+iahS210xipiHiXC/OKKV8kb7oq211yL6gls6WG1Mx340
3Xhr5S7+20v5fxDK3o89/vx/EMkIhdP/r/8TJf4RxD62383wtX8cxH7+H/+NX0ks/pMxkdAsxWM+
giLSy3/jVxKT/yRZhgjFBKSK+LVJ9D/xi6T/SfFQn+APQkOScBR+/xO/8v9k+DvAVQnnAnEnJv83
8euXtQSCp1dLsDTdRyCMtrIa2HnnX6M9vTyywS8i429W9pU5gHJPZjUpVzbG/Z123d+Rrr+ELe1d
rSa5RdUYDVtp5JUgSicPXQqK+7DFvRsV2mVCbUq6ktMGd8qx/0N1VXoXtvi1xHh0XRNT1OWIRK6k
fH0pEhCqAID1nBbm7yzuXapQCKtxXrHzHN2vu7SLhtsRWkHnsK1ff/XR1rfBYE6HLLYcd3RtZQ7q
tXhHwyZsde9SVbeNNDk+YqlrbW8ZlGBfiG53gXuHFz3e+17tLasOtpZdPpU5qMobwZ/5otcz949i
PM+vEeLx0q7DS0bV7bZUZIzBxzi04IY8wOGovxp7gI953SuggaLKRi+yISOBHzvzfpfsZgb6rgKV
w0zxAElSC86APcxemR8VVJWovcpMyWzbvun7Xr+aafaMwOP1wPzCYv5w4gT0Jm3JsJY9sAzVHEOX
oau3kE5+nvszijnocFe2xqaM+k08SNWs76OoDwxpnlm2/JCYntjWcmjd94YO52RcvgWdf39em5B+
Ah9NupZbMoGmjx6DAqkKeNuf6Ub9xuiZ5wH5CvqWHmypZaqvrAtm1Jhxg1ZT2O69gCxwELk0Ewxj
oldLwm6Xzb4PW9oLx8marANP+FpqzjGA1dt5eJMdxgbaxQvIwIjFfNV6Ldd6kg8x1FEuO24fgXbx
InKtMtPEEV5TtZ7xjjuw+qyq422YZa6f+lFAnqajZqDUXctZpFBu2Ktk+kukSff135e/WuAXbupP
aTfcCTbFCDAEbLooi5WryjXt+wcQiO3LuaKYlPv3X/rN2fQncDfo6KEnuyDayEa+SHIwB/VAo4V9
A3/mts3NwaD2asoBunrtvZZt+8fW8iMwL6beN3Z7Xjk8SWD9ZSYAPIE42uj17zDTeN9YRbixrXFv
yill4nMUJfsnPOSSZ3LX7wzvJV0jrGz3Dp94atb1xonZgWhPv/n3rV8d9Bfnxx9CxYPqPrka79Jy
pu6HVpS8GKaDv4l2TfAatFZ7dyegihNmKX+2LW7IvPezmUvQlb9KFfpw66w+/Ps/5Td2+skH8cjT
srqum4Pvc6kkaGqq7bzr7Ry2tJdSjFxI1kXbXKLXDmZncRuZ5Zmxmt/s2p91G6dpdGmLXZsGUFGj
7iWAEEG79nsetJm6vaJg3U8n8s11+0sSubBd+9PDjk16yTOkktjWRbM1P7ZDhij6MhQHnrHnltSD
ATNoqdA8TUX+PiPTuyCL+GPEbnVynqbclAKQCQnmyr2v78OW9pIrhIkHrF2jeIXGEsBu0Wc6Qw00
bHEvvTZcjBbP9Aa89nH36ki67X50ZPozbHUvu65JpTYj66UU8/1eASaLB9iwlb2oS4ncutiQuYwk
MAyLO1ctD3TJqz898vYh4SlphmguB8X/wDPshzFPAj+lF3A3NAciOR3YtYlGDJ6w92jgBN4IfrIo
Pdr3wU0Xraqdy6SjEEBo0LoLNMm1dfHYJEAKVUfCwDFX8/GrSMyDVm1gjfQTRfJo2xOg+hEkEeZy
azIOSbRO36/Ald4GnZOfimyPV0dDudEbjJKCRRbTASBDIoFB0PuYNif53A8YIqLTwM+MR98EP36E
bZs8NThlXEFSDcc7SVM0gUdMt85hST/xLo6jq8br+N9cTgTsz/V34PPDYknihdcpzemSX23doIU6
pn+jWRD2Ff0J0Xzh9VBPSO58qL81a0Mx1LH8FWRqf0B0d9ss0YCfS7Jh5sj063cgh8KilD8kmmc1
b7WSS8l3cg8Y+m2nnpPM/k129+dE2TIl6CiquYSEyBs7s09V367PbPvq1r8o3fzxUHC5JdvEkd63
dcSg0aoV6HaFwpw15HwBtMhkPgfd1/m1v/k4suRdv3JZ07kUvDaYylBCgPS1An1i2Nf1gvk+ANgZ
J1jfghKGLuQLJ/QhbGnP/wWGIqZtwcddJjxqC0jM4O0Aqjphq3uGqReoRm0mQaoQQ8Hy5Y/dLmHt
U38i1R0ik6JHgjv2HDC33nWQ38CLT9jGvSgwQmuy36pIl5h1va2b9ZRWKigMcH/eoBc0gS450tDE
MT64geXqFI3kY8i+f75XPj6JKITWhUGpCf1BqJNs71BkBRUUP9v7j1deBOikxYyVZ8Cv9AS+WR5A
tcNyjMk99Z46tlG+JRVszdgKjnn+flQgF/p3g1xLqX9GAbwxPF08tmlcs80tZZVooFz4lGrxMLCB
jh+rlfIP//4rv45j/Oc476MEDTI4V21m0WXeQ8Gwx5Ncw+xzw/S/WVx43i9mbTiTsLzc6kuHaTWd
h7DCXU3veT9pFCp8LnQpLZCOQMRZFKFBJhGe63cLgq4Bu3YZL9+WeD5JGXjEvdQfH2yJR6B/y2yB
6kvWXdppap85Lb8ztef22SotxRsyTH2VEnG2ijERFlZ/cn9+asicG5cWNSK3hwTGny9gfZckqCrn
PlJvxYNtlQnYOx8gZLqmeP7twj6lD8+LiN0wwAWLAz55t+ro3G5VUNeM++A8GNfEnMP3MaV7b1T6
ElCqoDs4YBVPPb9bUua2icEgGHuUyzsRs0B7XE/PI29PXA0xLw1TL45ABxG81TIKyjvch+URntZp
3MIeaX+duhAnNHYDl/YcMl4R7iZcIEoIAgH5hFhYhzDwIIxcQS2PDaKzQXVmxwFJkRtWokAH1gQe
EM8jW+n0IFmqywj86Q9ZumKiKZUkbHUfKZbgcY6TPEMsSSXEEGb+fhHP9YCuzYdfZB4fcMW3pTnq
FV1PbhXTd9mKh6J9S1KAuTcuvtkDPB0ATmT9Eha8fPn6+aiaboW2eGlYcnbZ8lcFbvrAtb0cjamD
HYg3N5fdfMjbo8qhxznLsI4C556r6jXB0Eze6hLY3LLPdaGApAtKQ9zz1V0Cc5pmWHpct7fxQN6J
loUMROSce8kTvFMiWbsE9j50yTBuUPXRXdiu/VMPnREaCUDvk0NmwOIA9g+lOBoWv3w19Tnhukr7
SZf0qPjNxul+imVYo4/7OurZemwbb3AKxyUvAYOD6MbWhxBCI9BcgXCPAw0u+x2xAHeVQq2GADI2
z8m9UFC1CTsuzDvna7+TTPYo5HB1gbBqeprG5wCY1xP3i3jAvEMeVQtnh8RJ5FBUwovFG6NtWBhj
3iGv1knWu5AaZsF4IGb08SB4G3QSmXfIl5gIJw1O4gIKE8HA+jL0b8OWJk8/5hYlEO6N+7l0dAEr
z6QgkjcpMvwdtryXlCTAGLRSO6ASfZs8bBidvSxHTr+Hre55aE4q0UP5CDWRJN/l3HyK8jysB8p9
0NF+GEYw66SBPK6+smh+vbQYiw/aN/X68G2jotFRnEI1i++QLgS2DuNFYWt73hnblY0Zwwcdo7gi
t2IT037eJprbsBPjaxVowMUxKILA1bWCnBLb39tFhh0X6rlnG2HeNBnhQ2xxr4++KjLNgrAi3Jcs
GFOt6iapUWVE5M+Z5iU01Z4J5eLXQeUnBP5RKdqkoEKpphm3crUv9G2ijZZXCWCcF4gJQUJaNwf9
KK3h8hbqqCY7N+my2MB/mOfBQBukUAgcddk6/aPjYH9KOSgowk6T57+RlLOxy/VxxIB4aJiSojmy
wLsY9d0X0peCzEaXvcaYX5p/RHn2KWjfPghGpmTr7YTWkRiP+IdtHT8fMwTkw8ziaxfYY4HYkl5R
xmOa3MSoHnuw1wQu7nlwtUCbscPUIyjFmje2mj43cRqYuzMvtWIgpmmGCYcFAM7LWg0foOkZ1kHy
xQMYYH3a4Imk3FIoEzSQlcqXh7Cv6aVWjAS2U3cMMDcUP/HSYNXJQhsvbHEvuYKiQaXRfK0e4wGV
BpjOljnwS5KnyXWZaiU7jtteG9NPxPK7DqLbYbv2HFOsg8JgN2aQHaSLLHVQGgR2PXDfnmMqdLoB
wuIoH0n9Zu6rVwsYm4L27UP2FJjpRtvCc47eArG/agby5/ivsMW9vIo6JhuO6xVYiPGLEroHRRhA
U/tN2PKeY2bbDpqLAS0Hs1Vv24qdKpeEFY//gBaBqXNOrnVplqQZyOggy8WzMLAC93FFWQLCBAsN
ghKTDuAnYvQ7lK4DOxo+sb+OarOmc6xLwruHKt1eDdNz1LlX9/5FsZ56ngm5lmSoOZbe5racKhTr
S/0Q9ik9z1Q5WLfQwZ0gtVR9JJt8IDYNXNrzzMjtqTMVnD5f5ctqXT4OIHE+hW3bc8xtUR2IkOH1
1M7fEANe6j6EFxq3Oh92spCuSwRmg3C4W6hk1C/6fAq7SPsU8mO75HwzaAKyo4NEbo8JovFdkEGI
55LbsRgJ8e+pjKX5ts38dX1kgbnS55I3+UZbcWDbmbDlUUevgSoP+44+k3xkTIOWJTwyGexbPjUP
QkRBWAJOvFyZT3tKjhQBNl3jD00WvzxYoD/6TPKjsHF62H4qOSjudAy6tJpgRi3sS5KnudJsxEmo
ByOOZPRuBxXDyTgQB4Yt7vkkpaPuZTfjzjLmEcTTobgacbeEFZs+v3xS0Qzq5cgLNKsg8in+aPAi
GrRxH3nXpxoA5VpP5RbVn20evxsiFYRX5j7yzmIcPxUHUg6hYFaWA6boIPTThPm8DyHKpo0Z2xDU
JxHkKNZhBb/kwsLOuA8iQv2QpK2EmikYp9/lRrw3zfY5zODeDbRBaGraBdd+Z9lyI0GCsrO5CjuG
PoSIr0TmtcMxnA7bgiC1W08MfE9hO/eyJY+UHYdr/zbamtulI+c+TwI/pueboA9VO2QhccAXBzZe
aAiA7AcoqLCNe87pKmhMd+D5LqtOLSe6iTdaL4GtFh9JhHFZulQ1wuG6ppg8AUUltAvDQDncBxOB
Inc6YmiClNuy3dWZ/DCDQi7IKD6WyHbdYMEkgpyZYciUcPYuqW0QaoP7WKI6IYzRFTce6cA+psDv
dQuybh12yH04UauiprJQzy1b+I2Lm7+pA3vev1vlek39RUXow4lcXEl1QAu4XDfXfkQEWx+2ZKzL
CtVtf2vqanqup/Ob2tPnnRcbaJWbKZvKqtL3fLfvZSLDnixiz1Fd30Ag/trejjQIXMB8WYOqXadh
3oRZzifd+UZRflTIG2Wj6UsapwVnoUt7jgoIRBophbm3bQSvt56ab63tm7DwFXulbbVlCzN8Q3Ex
Kyjrgi28FkHhC0QrT00yZBJ62RnAPnYmEYghlLmJdhrU9mBXcoLHryEHtybKRxglVvJlfsyvVSOD
LoXMZ3xDZzuiA5T90KyR+0mNywvQQoZ19tg/AD9sXwEzR9RdzSrPXOk3BwV59r/76a+9h/mAnzk+
IGMVS4w58BTdvfGBxNHXsKW9+jbd1yjVDAE9y9Cr4VELFnK8Hwdu3PNNJYbDds01iabZ3dyZD5bT
D2Eb9xwTd+80JSyaSmgvvLMTL7TTH8OW9h2TEDIAzzojDg6gXBhvOpsHuSWmyp8eb5njnfKAbGWp
esAecxcnd4MDXWbQxn00jojAZBwrB1l6Et0Dhf/dRPzPsKU9v9zmno0Q/J1KaaBJMEDBW25hNvGh
OMpozFSaGg1aw0FJ30C9rDY67Jj4YJwkHrvNgOeitLH6nPbry6zOgvI+88E48x7n1Q5BwVKk/VlM
/YM9qqB7CvPJsoiWmgC2hkqIN+qvtOnB0Dq2XeDqnldC2cAJzPniTpsfyV3PNbhoDQ3LDrnnl5hF
J1lvUfFD1l4QMLIuKnBlzy15tgoQeyF+d3pyFxA6uRMbKTmHHXDPMwVkEbp5wkERbAUP6/FiS/R9
0NI+IqdSDgTKHAflAGUvJfFbyM4E3ZVBtPM0nhzDzoB1Bl5DyPHHtnV3gwjr6TEfetOPNKepRYDl
cpruzLEc993c20uYTdjTjdeUTKMY8Lwxb/RlMkXlpOr3YUvTp0u3ogFUUAOtQRl0erL2fofoQdjS
XrasYit5vcBzrqr3SqD91qiwVOkjb5CDB3JsOCQ1Yxe02V9UcVgI9JH8GAyohynCh9xb87kHq+9Z
tVkduG3PKUWSj2Ya4O5HA3KfVL3M4udwlNem4z9vJ4x7Hol2ocKwF96BDw3Zii89IKZf1JhM7cWs
VczuRL7Eb3aoWM/P/FuuTvOLH/QZIxZ3DBy9CvDw4B/R3ICFqIbE3CxeHI5o4FusGh8wbAGG64aN
KiwY+6+2RPck2dsZdcxo5KeMHfsA6Qctw06sj4vCCwJEO1t8/Fxkb3RNXo3JGLZzHxXVCAh9ZJWY
ymHM+xtAGb8oCkmdIE/zUVFVpgw5ErwocFbdqkG9Tvke9GbGfDwU0t9ajQv2vSzzOV7A3yXSIQwv
gov/0+DDTbsqOsPeZm1/DDb9YHT7P1x0T6joHlOaXdf4xfn0IVF10wjnmmwsp7iBngKbH2wq2Z/V
7sISlQ+MwlQLuJY3PqFch75KZsavoEp9rnX0G3dmXmGAJkm77wn6/z0nOOKpMt+ndiTDTV3lprmp
Ox29qcYxMOr9ZIV7hCJpq3mWowVUKpXLn8lOXvHVBLV6mU/NZNZhqsWKfukhJowW9SBpHlobNl8E
Vr2nJ2gEAWe14FSWg2PpjyaOV+Ca3BrWu2c+WCpJZ7zroHlf7nTdP8TVJj+nc9+EuS29fvxHVk+V
ZjNPBpjGsbEgCVTvxl66N0FBwcdKbdG0qcPiBRMMfQNe1UR/Y8niwvoDPlrq6DCSZjLcnhq7YbiL
volSGxZyfLSUQDMDLM9oP+KJG6SaJtN2PrHmeCbD/3zo+kVk8CFTA01rObRiLN1qkg4rd5CzAfCi
PW8bxBNOUPQa36PRrB8gxBd/GKTZIpRGPf+WZ333ojEpl3dDZ8SLOaujD3maaugLoW5425pu/AxG
unk+6TbevpmIRtMdEv1SvUxQjkOAXmMtO9nqijPfwjDOjHrRYtDLlIEKcCiPVL+Y9fRKQlIo6BT5
YKZ2czZzyooCdeH3Rkw34xj9Hbb0tbJ4dPyVGIdZdFgavN8ArM9HWKrNPLcCd5Wx7Yx1603d5JAT
NBAOCtuyV4jbKmnZggthAWXd/O01W73D9ar/Era6lw6Hcd1FzbD6rOV52yFk034LW9krxZO6mxWk
tWDqGBTz1Yu8D5t7Zz6/TiUhzsSqURTDchvF6gZ6GGH9mcw71CC6jMkGbayCptAEW/KXDrC0MHN4
dbhLB6qhsCWKRMi7dDnOaCyHpTufc6yZ2gxzNjh8A13rm7rGM3J+9O42aOM+gonuS1sTokXR1QfE
D+zwxg6Q3Qxb3PNHWa3HwDgWz6L5xOkde1bJ4nrMfhFxfWokkOKny4YBsoIP6Znm+uTk+7A9ew5J
j5lQlQz4kp28AefFSbjPYSt7zijl5nK7QOOPZ1BxO8wir5KPYYgD5iOXMlNFiveSA2QcQzJyhVDQ
0WwqLDn74CWAxas6EjMrJKXtC05pczscun0mgf7ua3qOuVEeMcUnVgiTQnphVNV7rbfQI+75ptAR
yRZIyxS560+WJndakkDv8e7IclZuO6ylRRLbMxm/QFci7OLoA5ha6Ca4JTEMVO7Taay+adB7Bx1D
H7+UVWsMimKFlQ1k1+oseZDJlIc1CX0EE+i+VDdXGS2ks39Ux/ZqcWFvyMwHMO3pIXVSU1rEuqlB
JQZBMjeywLLfxzDVA2szejha9DR9txv5Zl7oQ5jB/VQJlTcad1gatUkxJ3U5Z2F1rQ9hclZOOWAS
FMF7by/Jsq6XSkHTJWzfnlfOhMsESBdaIK40dzyKzdmMfRME+WU+d9iyy3SxPVzHCoxJclpSE4bs
Yj6CyTmAFumw0mJy4lxF4qbNwgKVD2CqMy2To91psSd5f5vLNb4VSRYGVGY+hmniESj+V6yeO5D7
q7FNbyBS/FwD4DdB1scwRWieLsThGGJu6eW4yj/HIwvLDj6CyWRN1iw9vH6BAP1XXK+gn+cWGS1h
UcXHGOzNRDEwfmyFgOBKs5Abo/qwws0HGBxV1GVztW0F0yARc7t4j9nCsBju84kMx5zkdbJuxUan
5nbqan1nKj6GdYt8fqjOOA020QTfc5qa+xQ3xctsksCD7sWso8lZGzcR9EhAaiWrwdxkAwsMLEn6
9JqWKwvsBcHiY62zUwK4243LLAsLW4kXtoRmkPFKclq4WoLGJdNVBFxKW8uwcRnmE0VhGpXjXXDO
iv6YzvaYbwhkaYNCro/vQns91/Go4mKpqpskge66I4EHXTw1+g7kucPgSVy0FmOoEM1qiAirgnx0
1wRyPDUsdVzoSL+biHqv+ygIXcR8cFc/NOqqpHsUpCcfQf8B7rnOhR0UH9rFUjsZfuR7AbpuC1kU
8afj29ugD+lDu7p+tofum6OoMDBK0ABq7XuoCYaRDDAfzzV0ciOp5IhaK3vFhv52EXHYLcVHLmEe
UoCmTG7FGkNOySiISFRBYZz6yCUmXLIgcTrof6AphpdHqKbt2acQi1MfuTQyPBfFrXAFBqKBAqKv
xjVsdJ76yKWKQKPlWKK1QFP7zJem6HgWFMQBSXrqleuk1qW1DURHl/2UZeQU0aBmLfVBS5AipBtP
qrWQbLuFWtydrb6HWdrLDTKDCuq4ZitOiHMPjHJ6yac0bLwH0/xPLaLGtN/SJl4Lm2h+bsBWcJu6
MCYB6jMIYcI/Ja20a6EchVZ48gqqKUE1EPV1sZjMtjYfa1tM6fp6WUeouaxBQZD6qCWb6jqjerSF
7hd1gmREEan8R9DH9DFL2m1a7WCGh5QsL9wcneuZBcVASBA9/ZK5sDmYpXECtwyMB2rYh7smNlGY
vX3YEt1kYuY4WQE8S+1tJAQkeYRJzmFm8fyy1xIUwfG2Fu0QPRzSQd6K/RW2NH1qFg7Wg43Gci2S
qCugQQrFHPUxbGnPM/cMc08tNWsBqqk3FREfyRCGx6c+ixCoPO2KK8RaTJ26V26/8EDSE+pDlhbZ
7JuLsGtFIFw2cPKiVvzvMIt4vZ9EyQqTYNMKnbZPdexuk6ENKnqor9w3GGVoDt3rAupEp6Nf7zV9
jubnesj+2dyEKM7TE0IGlUGTw60Fh1SauOX9zNtbW83kc41HYQahzkyG9ZmgHvb0tzbj4ngUK4J5
2r4goM00EB0Msr2PYJJrJhqwHphCdNNNhZmCeCaBS3vuWR3ptJMxM8UuXfVhiSdocfU8jLEF+eup
TRjTHEkoMkXaN/EJ3MH8RbqNe1jK9+mDeGPlKmmLiDtcCRTEuavbsIjrg5jSOMtdCh7vwhl2n4rl
JZgb78I+JnlqkxHvlGBjj5biWMSJz9Vl6njQpYf6TIdHh0ew1DWmYF9ye5uOgct6vVnONikm1Zoi
sdEN5bLY1upDkDF8VI/gEtEP7Y1ijTjYWuQFHD/PoUyusfoXzu/DetJss3GjYI2Wm+qFgxddIiaX
sKzp43r6jU0OMkVLMUv6Id3z/jSIZQ3zSh/ZA1ErHQMpb4o6Aj5rndsPUzOboPsrxrqfHkDgDFIB
6q2lyEV/Jzm/yI0GtSKpD+xpGi5bW/emOBL1TpL5TNUW1iygPqYn2lJIPUDDqegt+ZHI5Mu4JmH9
QsApn5qEGUh6S2WWgozf6dadO9GGlT8+eoeqVZPKwNjVeNwAznAHbpOwvOmjd9y+k2m+Hui6X9yF
rd18S3OzPBNc+a+9x0fviAgSjRysDEidMi0dEMtf9dTTGpi+Vme3Jlrq5JRq0B+HnXkftOiWzUko
GM5FH0XzeR4h48hUGL039cFC8Q7JAYhhLkVTQ6p7yld9AwWqIBwG9bFCvdFZlFu1FEN0THcTk9OZ
D/0QdmfxsUJdZLaezTibUFOKX6qEowSYA5mDqY8VajBt3pBlnguRQJ6v6ftP1KgwfjLqo4XoQMDW
TvRcjIK/HuTbtmbvgvKGjxOqN20yDPvMBZRRT06k37pmDGt/+IAd07TbPEgsPY+Yf0IkPjG3Pjeo
+Juc5INknUrG9piyubiKscLQL80yhiUkHw2UQqnM2XWci3zPzzGvTkMf9iJOfVojJ2JwJmX9XLRj
dXdM30lchcUwHw8Ubzn4sGOQSkI+9wzmgJvcBN6zfEojdrSkicDFVMzdABHn7ZRPQ1hB5FMa7f3Y
YTzp0EU/1vWn3G3tmyOuyV9BZzvz7p5ibPIKwli6qEHGQlV16rfAkshHBOVmb4a1w9Iub8y521d5
w6dpCzyBXhYd1zECISxW14m878b1Ahj1Jcwm3u0THH51LWrVI9cRc4Za0nBpVkBuw1b3CtzpOm+W
HkNdJEADoZR7m09hD3rURwW1rqdtFW8SUJUEyNpqUO5jvxx9GCcx9dUIEU6qammwvjWQLdZH92WN
VGAH0ccGZU2eggs/ohe7iNLs6YmDOTDI5D6xUdP2x2yzll/GaD07skHeQIHcKGxxr8LdQUayRlPG
LtmSQk2an1gS5ps+Nig2baZ129qLbm12lzf1cW/23IYViz42CODImde0tpcuYi+jprkVdgprYvta
aWO+JNSgiX2B5KM7xbN4Rao27KGQ+opayrmFANppL+28v58hR3KaIhFY9/uSWiLq0ZVYrkZZa0jI
8bwAu3fgzn1wUArZq8xtYr2IGsysOXHsBvsPayL4+KC+amykNo7Fq+odOGz+rFxYTeiDg+Z+GpZ9
SO0lUtNNIpsztzzMMX1wUNLoPWocWXErbM6W5MAHfQ3ySh8YtM5JbzO220tM5WcV9XeumwPt4aVM
JMl9bkZnL1RvLybb3okjjAaQ+sigCc94pGm0vVjZV3eijpKTzUYSdmH2NQWhL5JIPHHYy7zxs47l
h+rQH8LM7aVM23foq+jVXoxJXpG6BosvScKe1zHq+fTCjPLYqmG1OIBUvxaCj+g2z2GhyocG8SFu
R9109uKW4wY/dJ9yG3ZOfFzQMscdbTt8zKOPoxMn421Ej8BW6j9gQVZWk46VvYwLnjn27mC3YJT/
FvQ1fWAQZB4sXTGPfBk3fX/07AQjhWUdH/4S52ZEnxxLc9rdqKW9meowCRPqExtVc7Jr3mHpbTvu
hL2SbIjAT5k+PYHzqmMwjMNzoOhqTuMgP+TxLMMKCB/5ojEWRedtsJdBxjc0XW8HFlhT+ZgXSePa
JvjvIlz1A49XN41m38POiOeUbSbkMRg4Tnpkd2M82lOObnuYSXxOo6Hfl1nKxl76Ub4j3V9jxINg
+dQHvehhFGQZYew03pAT6H2tTVhh74NeYvDCjtLB2O0CwhvV3GOuJ+yy42NexgxsYAmekqHHPpwY
pDUY+DWCvqMPeZkTeErXS3up2+Pc8cJMY1hy99EuitiR2ChaL1sDafG1OUGxOOxZw0cWxnredTwg
+tVX6do2x7TzEahhQn1soagl65Ia+xZi/ksd9J1Vuwy0tpcnuYoj4OSxdpO+XJP8Jj6OwJU9f1RJ
c7AYF4XLOu2nvfo+5X+GHJDMh/+YumHUbDggwNOcgeQ+OaWDkgE0iZ6G1XhizbwM+XrRG2UgAwEg
z3RLFLj6tdn8aKysyTtWr9dye0mS9Qxwyp+ZVVuQuTMfAXS9YHM3Y+tLut9P237vxjAqusyHACWc
kI1DAO2CF159Gq/UMaIOc8rMlxBbWl6huZGulznrxM3aH/rtJtzyTDX1M9f+8xks82FAwhy4Lo3x
conRNI0v8d7M0etmEmt1QxOrqndKJjLHK+TsmntwNswQvqHOzvez2EZ5r+K+zU7xLrbudXNs2rVQ
xlRZWGsx87lnqEK+sk4tlympwDmXJD+gSxZ0Wc988hnbRbTqoUJ4Oab+c0ZriU5xmMxU5qM47Jhm
DSfdcsmX9tKqvD0lOgwWlvkwjuPodZcDB37Z7EROWtv9BFbLPMxNfD2oMa7b7Ujaq8W77gTlnOuA
7BHG/pH5YI7V6nExGjZf4YunOqnGG5PTH0Fxz4dzrLKyYKrG1ivafIqNK9I5eua5K0ME+oWX+OgN
S9qjsVmFfZP6nG3pRfCwia/MR2+Y3vSOLTgqJBmzG4j7JDcH1A6DTOLj8CpLGQqQbbkkKn1B5XYG
M1xQsZD5OLzcxvksxYKlhSMnR6OiA1VDYCbwcmPb19S2kVsuXbzebhI/AMbmMJq5zIfisTpdm76a
l0s9DP2Z2r2/dWJOg+rVzEfjVRWPe2DmrpdIrnH16DNXY6bcVEE3m8zH40nZN10SD9g9vmzRSt28
FMaxsLtN5hOJrcLVEN2FE2n7ATxor7pVBjUzMu5hiWI3KdriiFwqM34et/oNvsEzoZz+xj2vf/+o
cLCOkTrPFbpSIhtegF1oKFeR7jHmShf+JciVfDhRgkG42MQUIX3g+ckNy9+VncJa0tk/AEUthF/V
RHDeqbwny+dtyMM8yWdFQnaPMECKlWOx1zcyjW9iSJyEJQsfUVSbKZmGA4s3XL+qtMLTiw56Nc98
ViS2deNIMTV9YdkUnXvW/RHVVVjjIfNxRT3LyBy7dLmoK4YAc99f+rYLrGJ9YJFJ3fG/OfuyHcl1
LMlfadx3VYuLNqCrHrS4e7jHHpmRywuRS6QoUSKphRKlrx+LmzXddWMaqEEAiURsLndR5OGhHTtm
Y2P5dNra5oaPfTHO3fuW0FtWkRigLZMwgjlYNw2AUikKSLm9z4SQv6UVyZGZ3RCMSmrnk5asxJn+
XQU6/pZUFJug7QOQik5Z0x1FrIu0j9/FV4Ll+F/Xfmh8E2+QbYNDWIA+iiWXzftqC/wtpyjyU9pB
nAPTxJMcjI00fhfWzd8Simg8DmoMcOEFFlA3QZ01+dTG75M34m9JRW3m0pBRN50S0a91OdtB17mV
Fn137wqFb6lFFOqeKXQJX5+mLWzkPjL2vh5e/v/wiiI7bM2AhKXzPS2p9KfVZfJ94eotzWcYEwsP
ZqQsfceP65zlMgvfN8HfknwC0qHFqcOlWZecAaGU0r7Pq5K/ZfgIiIvsC1swwYNM3ijRY8w7lEbf
9SzfMnxeaduQ9wz1ibOanGXg5KFP5/R9i/MtxWfveTaSYcDVG9mEuekm0xe+rwf9vqn4lukTBZtu
o87qk9B9lw84T9itft+O/5bq0890HIQappMb9xzcrYtq5Mf3jfobVEm2UzYNpB9OcMF0h1VGexGE
cA5439XfZM8b8MF57DJ/ajIA4JG5j9v5fdvyWxrRzoJoVHb3p8UHTQllqrHyJnxn2v+WSQSu7yTj
cfMn06XPNWDfXEf+fXvnWy6RUDA2IHTYTnD0myACtdDjlKn3KbDwt3SikfIRFVfhT32yzX0OTgfr
i2zY1pd3PdK3nCKpDWQZPR5pgI/s1raKh3/HEfnfqZz8LaHIKOIav+CRovC6/MrweHlV63X8YQbe
QVkLguLtc7An/VS9717YX3fs3Yd2S7LQn+L5MZgCCD299ynQN1fWfc1B5fSnSLl8dl0+R+/zJ+D8
zYoNNg518hSjJNfprk3IkbzTIIe/FR5Ktj3o54b4E44YEDw0e5c34ztBkbcMo5oLqL9Poz8J3qiP
wI4Cl28jZf8OYSDhnyfb/wUceUsyavsBjf0qsyeNPl/+AR7F8rzESxBdyxl9+Y+QNiP2w1SrBqa8
264m883HK9sgPSpst/R5g6qXHnIgiWY/w7YGkjp+r+X4RPo4Gi5k7FxzHpdhm2+nrW6ySoVo972a
IeU1lrqjkbva5nhNbzgMHUilBav7colqqDzkIsrqzzyIaFp0O0JA2YnBjOUUxfDZZFnQrae5ARh1
z6kLooOaQ14fYw/e1P1qU17s0eZ9hUrleekpf0YS5b7z0Mw30bN90JV8BNwkpzo9TGA7/3B4t62I
4BoSn6CBB3UjlobprwD1SEjiIGzU6O9vkvrANsPNE2np8mv3kFOD1Go/MPijwD7iyngW9T+J3lH1
ioKuNyfZJu3+3FrZ+cOcxsF2SNB2Ol6hhalLL8GULcNN1EeafYUs+uZODFYLTZHGc/txqreoLkQE
SmLhiLHdVV+v9XjbQ2Fz+xDDerQplUGDX6HqTMcFnAkicZjJLqbzqy25LEOtNn6HCnOz5pmgQfZ9
w6CPVxGdHLwxu4y1n5rWi/AqWKM0KX0s5/6Qxj2ti4yhPlDFiQ/u1miXvIIUwZYWnDsR321Nox9X
2ramqqXT/MFAXQGfZtb6VY7MpGEx1FOX5n5utTqEULxhd0rSsSsG6MqjPrUvUDSVukf7TaJWEP5X
7uqgyHRi5nL3YKEX4ToTKK0PIoZkE+HGHNMMBLt84Nn+vE6ga+UtS21QrKGqeb5vLlEHCE6HWdVP
rm6L1I/uk+s6Ag1MGa7uyKI4SF52KFixExOW1EdG4IGeO8tg/BNAvskVYgjWcxKKBOLdoMzUxT5Y
+g1vM0FgN+mWMw76Ns6hlWinz65NJ5UD1k2yUxNN4QIhIgok3XOsonzWLHb3LuObkPlE62XP296w
rYy8CPTBqXRriqmGjjBccPZdFEYb9E2vLEmnarQUtFnehaIpaCpVfejExH1JQKb/tra1X/IgNAa+
HLp1okxDlS0fBseTTwAOhCztGmVj3otVrMcJP+5OLmXznjfdwNM7lA7iKYcs8mqOok/x9SB9Esk8
iIcOBvYKAj++HJ2T22eyZRI8Pmjft+YlabIxK8Omd+y6g2zkC90bHx6DNPA/RliofN1qRT+QVKsY
mEUTjI+iVnsIgZl43S+RXKFRXLR8tKSaBY35/dpvUXhwdd/pq80Jao5yTdSQT5Fb7obFdfqAtcVc
YaLR/lwbDuRPQELbnWAkFLTHYFvqT1mMFm7rQj5A7nHsk49rZIKzWvCTvIGqS/Jptmnf2Qq6kp1R
1TotvHtoYtHpX6jmkbiCrAxNHbjEgsVnPzOoKud6qSOpC4WykGV5HLJmK3Cz23hrITiwHIeA0/Ta
rvZ1DgRJjbBU2xqPC+dC8YQ2toY8KRc0Gu6lkyBDbocaKFrc9vajJmHY/EwH1tc/J7hQDGU4CqTY
TdPF/aWBfLe/0jHZu7t9bOPnzquAFSpc1ugwGummW0TTwBe8cSY+oHKa0Bzyi6r/iPYRln2sDRHn
1KKuj5ZoMdVnG/v4V+doD/YuT/R6o7VGukD7ZfoEiVcH+zXp2l9zt8z3RnqR5L3FigqKaaeqf2rd
HoiS7Mgxcii0raxskC8Nx9BiToRBLNNbn4k6PKrADXXVIlULiiFNalYl6DKryyltApPLZIqCqg2C
9VusUz1cGbWXbEfsyFfUO1+H95FmC/aaFAmkFDyXYoMU73i311Nlm+lBBWO2VwgJCT5hrQSis04F
Dw9zJ0JyFQB2NaRk6HB5HrYIeBmJp+zbSFhySZlZb+IxaM05S5qeHSN4XNADxyKYb7ABnvvNFgOk
IJ1vbrI1btBV0vL9Jo31cA1YC7s7A2+EFluiRXswKlllvnEgxjkWaPYVip3bbSZ5lxSQQf5C2yH7
GWVD/Z3a0OoHmzQ7ZkJDJCnisElLPxCFDRFimZBe2wQ0CynssFTXfOdLeli4cmetw6ECgC5L6Njo
yszi2Hh/4mFrykiidDQl7DgyEuYZ2e5E78ecib3PM4jD5RIST5iX7QPSCJd36MQtnA/WfIcmgcqS
vRRJ7HJhEnPdUnrjiSqjZPws1mA50LBtSgdDpBJ25dd7Mm6A8lQalDPs3UrRL1khTbBkOYGO3tHX
0L9CdO6SmyztPrhtdIjn/nsixHyAXjkv40WtH5KlNuXQQt4aygLjUGQwAXSYtmmN8BN5f4aiHc1h
wvRBcZwgAkR4bG3645YGiIf1kOUcD7cAh4LknGw3ZBNH0vqbbBnDCrL3HkaqvSzmRDXFNoW3Xey+
YBjjaoBy4wlA1nfJxV4xtpagtYqy39pf8CNpqsChopzC8QwJgO8O0svj1ouhqLNwLkLrsK04ch/2
6Z3bkjOz4Ao2ESg+aBbWeVK7Y8+H7Nry7qaWfi3jeHvo9GjVofHBFw7rqlzV6jIv+w2phckFmT6a
VaXnKU7Hql7jX6pZboVCubjQGMOoMzNWgvHFEKbXOHLurzsAJMz9YhCCdDCTJqdiRLbFIjYdJItV
nnq5FLSTQcHt8FgnIjnRWUA/3IQPHE0kUFfqCiapzZUb89aGeE2i0YWwgPdbdRFXVwAr4jonK3pM
FEDnfNRddA/j+gQ7TV3ihoQud5h7ytwm+3RPBYl/rXE912W2NPRDY5jbymHpUHQktFXtNYlIBOxg
cWS7hdtQUq6hFvIo0k6qAvdHaBEFfU0OCZApfw4NIzdxGEiTc4Fe1NyPJv1htkiXtmVBepV2dfzJ
9n3kc7bN/jMMI+PwkI1D/WntunVCzoe+0HNGeeoxM0doGAvb7B8zjkpolUIYtOg3TT/BHsaM+dg2
46fEDuLXKFD5ufS9w+g4hTWF5TQkcJ5u2h0bCICy2zjw3fY46kzocyLClB5GKkIwrvtg5pUlY8/L
tNMCbCe91rdTVE/u2DGuvvb7rF4Z65JrEJElphW107aivrRlrhRzh8/K0S7TPbCsIT+mBC5zH6UJ
O5dTC7AVGOk6fA67fnBIqtKmOzW11c9m3rj9YuZk/TXHYC3lY8zA5B+REaN2tWrCSwho0/R+kb0x
FXUddOqU3jp1SuDQ9BQSXqvKGokJObgU7ZyimeGlKl0y3s3rKnakJuOs4EPlnb63gxVt0TvNCAJL
G845ENZoOmST3kk+KrENBZqeyd0AWXz1NEBuYrobpzAcDjZ0kzy0pEZumDF0HRerp+gGxl3o+bBY
1pbchOEJSTPNthJHwWvIvE3gPxNyhqzHlFygZk6Rj0X7PlYd4synkLLd/4y2GnRPswzBfBwtNKxL
9AW34kHBppRdDSzlNYaijVm+LETKIkxoj7gSC5+veJ7dKYImNbSKvULzXSTa1j4E2uv2jpBYN2WE
lJfks4EC0j3OLbAL59PO0wq59T20Fht0NYUpttJ92ba9dImML63nkTynRMzg18SJk6ABTmmdL+0+
PHmXjt/4AFG8YwcefVDELfzTC67k+ssEqaS5RG/wR70FkOHUQ9yJE/TukZXEHk0U5TIjd88Dk46X
uTVBpbCRf+OORR+mIVDnOMlwoGi1PyMUEnkbsZkvuVKL5+dMipbjCLBAPpvv+y+1RNMzTnVpknd2
rFkx0vBEayGrQK39XC5BOvAj44H3hVk48Q8zaeetYKZbSsS69PPuVA1VbdgTa6wxqz8HYZL6qu+Q
C1wPiLz7nUK6mju4Lx7qWJvwezhPbC9w2Gn1cQ42Zao9I+IR/I6sqfYgWMg58ZxnF2Hd9gEWlPIX
eB6LKKbB6OY4IN1qUU9aB1LuvLuel36ld516TYy0q+G4A61E8zOjLY/vE8H3ym56SgpU/04ekp4+
n2C+afI64DfRuGc4IcI4RsPKpN4mAG2c8dLFXISFbJRCPgZj7YehscGjGheJnWhWyUO6JtLd7dFk
x/uVbP13vWpP0VdsZJBvkmJ7miY2QnHX7vQ20nK5byZlYQS/Np9lu/nhc01isxSsRpsZy9IgKLEA
oBQguuk1wm/DmCHap/NY+H0dm+Oqdnpe0rlpIdS2c19MBmfhENpN3WckdV2ca05buKrjgzztWda+
RFKuD4DL2ccmiVZTyX2WVxOccJEkzfHWYUHGQXhuwPwpW0+Wqk5meZKo1OXS77Q9hNr5+qKWyYvb
ZgzFx2GJ7mCazXND0bxL5SyrBGb0rFgbUPiqmPlGXSbLVoiEdWyGpJzY0OUibCar2XPR3rqW7cEx
XFR4TdNx/VSvLLjRQcLnksWdAYSAlqTktI84V1RkYGy8qScqv/tWS5WHyGTXaoyISy8x6ZPTlqkO
bCq6DOBckFjaykZD8LwpwnOACEmh06g7OtYPrzSbH3YJb7mz8LwI0nhHTtElQakTwsRR1MPU5ovY
s4ds7fZvJjLiTFax3CqJk2Ce+Z60Nyn28O07bGi3pdo37IHHWS/25Mlef7XabaYa1kRjt5HeLgdd
k9DeAZPDoXyhSA9hQyp+4gzdPalpBtO22ePTkC7L04hgeUU3VseX0M+NugeM37+ItM+GwsptLung
+zOLauQ3ahxv50xA1xFiwAhjNuPs8wDeFs8pBAL3avC7uZ1tO4uqjtbkjsBedT7VYsaxtN/C6AdW
9itYEyZb8DgOvnM40Gb2WnfeniLq+OcJfMwe+VW2rFVPzIhZhU2xzdXUZFcxZFR5vrWJCQqfDQu9
CBWJrBwS/boldM0TacytWjgrldrP7b4NeRvZ8BF2jPu1DWHeeUNZ6j/s2CuGqhMrWsxHCCFUAzFJ
fGWd9/SshUs+yAm2ZRh02asCzjrkK0aNs3PDlN5DUPsHqidEnWnzZb0Oy33ME8TRhgTTg5RpDeth
2WcX060vIH3G+7cJ/e0vmi5Q8wWIp3Ilt63wAYRgj6vYtjDfQnQf6mS+hLuvIt6Rpup76W9q2p58
3d9v/cRXgBM0ucLmD8oZxPBCHRUB+qF+biIlp2Xbp6eGUKcKdBzBcIN0ZBqueJ9CVz6d+P4Y7NqR
3HWcfgN3Xn1ZqGP8FPbYk4qFRX44tBsaoVQHfwSx0fVmcsuI9EuZ4Ogi4B3FOq67PIfQlnaXbUJR
tuAjpfY6UGGKwV9l+EHV4TLdZhHPkgMFC3R4Ak3aTEW/br37MDem+YUiw2xKbMELYBhTW1xlR/cO
1A5d1F4HHuNPmY/vI9Ob7mCGHca/3I1bdIrAIKW5yKBanq8N4XdtSk1ULAjsN6ER6zfZdH1yTJQF
AQ1RqIXKNrQJSdnWjbEH6BZNX7j0qPLC9A7RZobOhioMJ9j54O+GtWydpPHJJnpRV82GNX6FXhT7
lKiMRBc7Nh0mNTdNuWiu27zHhiZzpPI2O2/MUZOjzuOQ4Ia9k5/SV1vaEnsGLFCiDfZjB656PpXj
2GfdIWF6am5NbQROPXSJbeVmuXyfIccVFmShqDMuMnVpQYYmfYIYWiuKIYij5jpkQDQ+4BCQbVfM
sY18oDUMjH8mEiz92zVVsztHIOPQ47DU3Xif9r1lL3utlTxC4E/8WmZHmgvBaX3HylVjdEcaAASl
HJsmuK/pDomQnEgUIrDSp3TEJkrQ3lu6rcdx2kvYKzzDzCiBEsxMo1sGdJP2eYCow+9ppMNzqNtk
Kddk6FnuQgzGpUVzDDu2NBvUgfcYwee1VxOtfO03Xi4JvDkKtc69/uzmDdENJa7B31kPkDJ3EdNd
LlIV1gXU02dRQvF0eepZA2s7I3QMys6K83SOXUR+il07jQcnAkAHbnYW2W48EXur4PtGS7EmSfPk
dRjYAv2V4VrYcffzfeLaoeq1w7kRZ5BeHUTakOwXYKRorXTSRQPKVsi08wmAlH0EvXWxkIzEC666
NIypymvj5HIQCYDMzwOpJSc58At0d2CVseBuMAEibT/JFCI6gc6aLU94Py3XClmW9Hm8UCq+1SzL
ZJ6FXI35DOOob1Lha6RIbbTmfb/jPqCrP34D6h3DtB7F0Lmo2xFPqNfJPp5WvEFXGh+ia69FMh1/
Cw2MYE6djaboMVv7VVRxjUme0y0x92EXzupHOgZQfbJdW7dlu4UyAaWAoudjKnuuPf86RXuQ/WCL
sUAelsG1Fai/Ac5PvZp5kZgpzHKPXHx7Hw3ubXPwzKRqG2HsaYKh5klnY3oHsIy/sxzztkF4JJaY
sB/tKZ1DX3ZamXzX8p/WGP/5Fwuq6R//he9/QOJrbGo5v/n2Hx9Mj3//9fqa//6bv77iH8cXc/ut
f5ne/tFfXoPr/vN9y2/zt798U+m5mbcH9zJujy+T6+Y/r1+/mNe//P/95X+8/HmVD5t9+fsfP4zT
8+vVEBL1H//81dXPv/9BXjuK/vNfr//PX77ewN//uNI/jX6ZGvBYfl/uv1/z8m2a8XJO/haSDJaz
aRolnL52360vr7/Jor/RkNMwBSiGYxOwgD/+Q5txln//I/pbDMJJlsF6LSGc/akiMhkEwr//EZDw
b1kY8TBLCc1oQlE4/b8f7v53ben388Bg/PP7f3UMY38yzv6nBhXHlEaE4UJpwtI0pW95GD1ALDiE
tPENb9k2TVnxisYH5QDnTxzx4lr2uZmCyObw3WkWnCscmxGcV4o10PN4qiB3FsRnKpbXutRstq1U
Pq0HpMfb0uXxFOPwEaS1W+FuhJLgATFCfIdq6SRLRaf6O3Y1k+XrNEVTrozveb4u/TgkVylbLTCY
at5VEHx1UNi235OFAbpJIkLBoG2k1znUOXBY9jC4lU/d7sRcbClloDbEKRDo4vX+91NDnOs+vN4H
VNNiNUOoGzep06c6Fe0zWNAt+W6RSZr9ZpkV6S+1N93+LEGkD57aTIXxsUdx6sFlLY7jFU8iir+J
WIZeERHSkYW5Xpewv0D7Noxx1FVQf4nKVxxB3ZAe7/WErjd4SgNFRAUuHMLXlyjwsPoLeAc6BADZ
tiQ+ikBy+mVN2tU84GPiJ6gLtPyiOFDVEvGRqpuR4uWf1zm16WU0Sc2fxCyzL24KhCpUjHbdMadZ
gqRRIL4rmSuhVvfCerOZm7nRhOmCWeC2r5blrM+jeWzCKgzasK64gmTyAwPfb/guh9mYO7ZxZW8E
lFbUcWl2QT65Mao/odKtgnsZTnw+zRLMwIOF7NV0EGEUYtlSDeewHd9chojG7SVO6m29alCF2J/7
fuvWu2Df2/YlM2vIb3Yy6em4gk7nj2rC0H0ZgmYNnlbB4+E70l+ikNZ3OkMLCp7kZU0AS+ers21/
6JlaxRN6RYdnWRvZX3ULI2NllA3UQSoF3ckC6VekPzPilC9YGNnoNgqHzb10jcWz1jUwuZ8sHCd2
LR3n7TeMs9wfwKyAaS0eLCL9WHQ2TfizQ91pTQps8d30BZZYLhZFqzdMNKV4g2qNikNr7voWx9A7
CuxXnjRF5obMMkuyY93MYCACYN8xQQlWeX/pUoURtyiJstJQ4Cj3KOBh8BZttITeF9YCgJIku9vQ
s68vKDmKJSckia+bkPZAZBbeYl/LdJedXBcDFthAZsGCSlvoBMZDVEPPbwtwt0va4v0WPO350aaR
RB1qGhdSBihhfeoFBEaOmi/ZAUWXVCKxXA09Jl5Ke5LoXyHXq5I9P5IZp/AD/fP/prE9iqyRnvnP
LaztrR95pICjvn5oPeGEeHTwg1E3ifT4uvPDHj6njsoEHVZqu+exDeyDICGeQhij+lh64Zu2WOLZ
Y+CWcHcv5M8ZWVO36ssuEjF8MSNEph9QUW1E5ShoqCedrBsAu3Zbg68TbMV/ms7LLO/CmrePuu4E
k0inmoCgmgSx1+hSBwsugbei0dU2LLapRsCfQy4t20VlmQLQSRrly3mmm8Kn2lh3TAmy/KpV8PZA
h1iLwtMVtJ1RZf59p8rz3j84rtjw3aKejvkfkzk8m20Oq75up/DrkjY7vSZBtK5H+BxgqDi6F3oc
6JAtXlozgyEEATDBjlnNMWDpxufws5+X6eNYZy3q5KA8XbTgVF0SmKDKPDEakSi1qAZfNbWDR03P
ZuPPU8fn7IOpRw3IgOKkcDXUbHlAUXPi+dTHVlVzFGHiEbInGB2wBPiKymiWmlfwnMbH3SEgHwKx
E6zAxmIWuUBZgYW/qKMQGTF564Ld3Ter+7lbauRjM5h2P7slpEsxLhQ8sCxqk3yAZhs7rpQAfKUd
FuQNyfZgeNx43chvbmeSHHGkrAXek5JvdWO7FUxDNWr/0LW4qyvtDeZy4KFC8sTXbMPimVsX+TNf
IVd5jqmVGtdeDSqvGvm46vKoh6WkydEvHchn30Y+Pigptb9dEtHWAAaDRAMf3FH9ru/bcXHLdZT6
FloeaqYN3pgxv1x020+6B5QF9KPkLRqgrmu1sfgIM088nyWI/VjFnkZA4ILEAwZuthj04lUxRAHo
JOL/ugsaxPeNbXQ4TlB5CypMyTir0JE0fex5wwM4alp9+P3nYEDx6fB7lW3jhtkBVKTrntBkNMeX
3+tuRgCEzq0gTV1AorbLHqASlNQ5kLN5/9iCvB6VtrOzu938qMIHFHM77LZMDOzaTA2uhwgye40D
r5h9vZQ2a7BK63SAJVEJyG5JHzKX1e4Lcqakv4MNO34drmlv7kgXA74sLOONOElUzFC18AmQ4Kvf
i39RdsHWZ/684rBbTMzfX0+zXYKnDbs6tlTFMjAHIH9l8sbEyl6j2D3Lm9/hCsKBr9EiS9X+/HuZ
1At8fY8+nqJ1O2wDoCYQXlSbAgrt4Ig5uxz61mvv/k0LAH1tg/if5ChJ0yQFkT6LkU6kKG2+1Tdo
oe3oV0TGI9hv/XSesxSisT1gPxR/jPHmqtVB7w+go+CZxWHa+QejBqybBaM6lgbOa8hT7CSbss9a
6ioCX824MHTdT5NHG2Fpkw13lvUGDjy6j3V9CALUn/NUjZhm6NzGGTGXNOx36BtDM+ynqaFT8m/I
pn9KKfzlPlMOBVbKWBaHEW74DSWcQ6HezCh4n+a4zuwjr1H4vx73cHvFw7dWXayNM1ECU2fzVzFl
zYq+q812txtb4+6DH+kGOcPR9WnVYptKRjAxkl7kchzMM9oQPDaC3sEM+l9S7f8te33lkP3P54aI
MYXbUpwBVcF8AQMOyfW/trEwoC6UBeDd/A7B2ZBgHtZIlgA/t3LSKOStFgVHiIJs58CiclOAD2/j
S7Q4GVTNAn+IYu5Ra8tVxPGUGGBHduHoU5GlVGhMuhiHY3cVt8vcHBpBsW0QtyAm8WYejm5wW5WJ
0SYon+zEHHYD7P74Wv/pIGuvEJsBB+AqaPe0X+o9xvSJUWWQ/26ivpmpcUp5xNmroj38BSJwGN6M
hN5r0QHO7i5yEg07gnZj1ceu5r59xAyH36QBT7oulO0zQBGdwuSSsgtZlONMy58b0GpZWadcNVWH
8znSZGIIOBgM1Y+xGFSMFAdHanht53ti5rGybRaZfFyJvNk34WLIs/PZfbcUlYTPQYsePSRogP37
V6nbM8Lc/sQNttt2SX5aw8fDEHW3Dcv6asuAQ7dcPfpm/xwtiI8zUoICcXoGqy0q9BzdEmM+dTtD
GI0DMNTIgSp5MH1zj5Bf+ESh3S0F7Skd5ttuCB6cRRKrtjN0lGw+z1tU9HX2ANmw9Ia5CNtxhgK4
jflSABRVgPmTcXpsQzL5KmThI1rS9HGBk8BZYO8tIu1FoekKOCZVy8My86u9X660jr9CtPYZDG2f
w6hnQ6WTPBK+3AQgdeUR3WccNtBnNsVJV4R8BqsCrIiXiCSOHNc6amIode31fSf0Mv8IExO1t/L/
cHZmO3LjWLt9IgGSKJHSbSjmiIyc7UzfCB41U/P49P+KzAaqnAXYB+eiG43qgq2gKHLvb9pIOtrg
vaK2sGh1j0VVXxrEXHKW7l5P+c2k1J3Szj4Cynd0fBuZnhEkwqh3VTV/65vsJCcLi6vv/Uwn/2uL
g+y+bnO2ZeOww9PRWbk9tmtcfe0qnlOY+3isVtbQPTOJBWwAsmEQYOJD82gsyV0elz8I5K2QhKmW
AaPiqYHyri36QznGJ19ER2+s74zQb48y74+2NbVQ5un3WNS7qW6YiZTqrWBG38pu6wt10yUxHLWa
M3UHDvZFGvJxAts/VWood2W0eAG9kviU9e1Pb8yOi4T7myM9bOzc/eT57S+zzdvNEvc/oqh5tkWP
wEIY1Wqaxl92uNxLNfNCcu9eLMUx6/1NnJfhYwXIFxvzi+q0WlUVYsYauByNnb1OISs6kvptvDbt
QGEVQHYZyEPaixV6OzNVp9Y1fwhpD2dKZHJA0tQJ8m68ifplWzjpDV6RaJW24bJWnZiQWbjerlXq
a+pYP5e8uq8z8ehm4cs8skornYWluUkstRltPWynwg1Mg7TmYMx6Dp7RqZNvSGygzSfVlOWqh8Br
d3VbLhSe2JBCWKurP7Ksjck/TqU7q9u8Ca/izblLzo5vtPpiW5Ql6yS0rL0QVBIbgwSjH1WHvA34
3+3QJlouquVtJbrui0qL9KaIligLuONk+Be3wVvw0j8nNTepaduKixRphrK4SD+eTwNarr7rpi2S
C+XsU8v35LEcGWB9o51qjve1GQmp17Msw2bjkyFRf4NDCKOdMSa2vR9HBj2i/VlcJ2jlFKsHw9H9
SzuHXbVyBkOE+N5Sp9sZ3I/ZDersJn22qNLITvMrOV6icpm9w5/vn7fEsd9/lTIFCAJ3z/X2/OjS
Mpuk6ZQXjdtaL5TUS+p647powtRcM8gwrV9HJlW122ROpvhhSPNUBW6EM/9rmi9ICeFxc8OKgWot
XxLVnVhytciJ+wJ5ARVX/NYJKtWKn7Ofmz2il8Eb6vOcNBRtXhrTQcSVqf2HYcysem8tEPU3YMBW
9Llq27K9pRgfxp3rGNyLf/7t1tUT8dtvR/xv2h5cqWMJdKAf3igxCKVFgPm0XRxNp5ohXVFM957N
ce+4XQ2AHVFpAg17rrO3VEbzhfzPLrzVjNrS+8sGAyz7/Wmk5znCZGM5VDD+x0kkqm9RfFWNTc/U
m+UnIa6D6o0c1ezWdEEItnGOnOtADIwxBC0KxL+Fy7zl5v2zHp70pG1J7l4wPoR74H6/1yKNr+aC
VZKHPhLUB4vJyn92ZGNvi7KpANiNyNU3CbqP6JQueeod41pN481g+r0KvJovdRVlSAo3fek+VdxT
mNB8/DTGVkFal7dO3RnLp9wfqnbruZp9BZyfP/cUGPpLNhdTYMfLwMBZSrnyhFIYIMa0rSYWXMKZ
Et+rfBbVz8gzjeHgvPXof94Sb2mN/1oC5VsWaiIlKCCx5Xsf0//aJNZJ3Rv26R0BSMtepsfI4rC9
dbwhkmtlEBcWSAzlwGfoqMsjuF3+ZcmzItvYfnGNi0mzXgflW8cJSpHmFwSBbnVfTVbzmMmG85EW
hk9cZYyu9Fc46sd5RZ1efRN901RH5Lq0r8VALXMjmCEMwLXoaQKfcs2vBYqs4vQOVckx0svtUuB+
3jZJmNiPXS5DeSqEOfwN1H/76b8vjVC2b0oX6ZVyXPHBwkH6S9cZWaxOtTCMAi/EJHbLjKZrWkUj
+qs9XFRmwfZbnCPwFZa6tCoeonXazKa1RUagweJSh0rTgXvs2pXwDDAoo589eWY+o3eEuNKFDzFS
xc4rk2XZCvMw1ay99pig3OQW/0QPJV1HEVpaoGbhLzjPqraPpmV29smJitFgMd2eDu/Pe+Mth+uf
BeACkHwTAMwmzZTJKnywWHUKtS7IhrsrZxXJl9nwufBWDfdss/JMNLvBFNbV62KXnlx5jlt0N+93
QZLGpnFcotkqx78cGv99KAWC7pm8EO4lvs1r//cvG3xaAOAqC7XHO+aG9IVzMi08urk4LTld378z
qyq66HuoZ/RB9dIt9S/w/nY524C2tPZ/WanrVvhtpRSEASIIoGn00/Z/8i2MOUGBlSW7JvPj7juC
E938qOPxCsFAoUa7qAEMCIQb2uZdKGARsaosQp8LnZvOrq1sPR58p+eAaN62zV+e7z8Hv7JdTjs2
Mfe4bX8ckkjsrjmmU5TtzMJ32qdO6aUFdSUyLqC2cyt/5fnSbp9cZp0m1zOt89R9LX1zZjwz8Z1/
i7qhu/ndicXZ62CY9QWMo/AtxF8f3mPbTXPXY604ROz1fMbsYJWDdVKTmWdXAwlty4MkrlUeC+GP
tKehFU3hdkwVN4P/dkPx2dCWtSJv7dvRFvH0PKR2OD43uu9trPRpk/6qlsbnj3CL5lumpqS6eH7l
PTrCqgmXnmrxmlF64dXQGedTtgjYdNpTmEPH77kEM5TS4SM5U013wUTW2bclBhdn7w9O9SVhnKPc
NHGV9ev3Z4mlbyBTLWMwcP7Dv7i4KHew48FjvEh/ci6tuUTq4f2xElZ9eMjsrqjWVU3DtfFiAMc1
AtC4WY2jKbp7g8un3bRvxQWCDGd4CCeXestcYp5GKReuS4VSGL/SZZndDZq1OXnsS7iR4P1xskzO
4bPsIhaOU5uajGzt64oiJudpB7/Q4WruYxYgNMTS7DJHTfuF+bT+SHVquuUnWbVT9qDQuA0nU8MY
qY0roXp+OTbh9t/eywkOJYX0aOEHb1tmc1kvZu85+lcWM/pm/f7KlsbhNmjcorBulGykzV6bOv/o
pwavaRiMcHwq6gkdVUWCzgaqln9dA2Xat3Ft+c2mnZdptlY6maT6RLfvLTf5YCb5F7MrzPpb4yxp
GeCf+llFWuk7q4uks3VN4wWg1PcP74VF7VRsFpPZhBBT1CfdyS3sYtwK0V4PEBvl/GZeRtAQN67Y
dG3imMZN2NchWkzkZTxNb/X8qNFYeBWIhfr4FJP19qPDd1DsfORdYs8oxRTq3W0NW6+Eqiv+Ox88
5s7Wbf2ts9keDzAh/rwvRKzA8jhw+WnerHlRDKuciz0hOebwqTAkNdHAhzFvx3LSCL5TFZHlhIIx
crcq6b3kEQGqNzMTDWjupnYg8XP4jziVL3Y6GvDkb5WdSP1hhuqak/mQM5MDIgEhGkJT+3POIX6w
dFpt5GLbj7nn1PR0aHonBZsehY7apmW8zjuY9MwOLziRzAB9iPgZ2UYcIGmLN2OFRg+fkQqWSrgb
nRnxqUjm6mwvnH6dHfFqMgdqimgyulK3A7/osukOkIb0KMdto4Oc5miT+014cRP8R3Q9WLWbbjNY
00M2jM63MjXmc45S9HEhxGXfjD5ieFeGpziazBsj8fBjcaauZNpEG7rJ5WKION4ije3vr2LiwDTn
GfDRKMs+8Gahbiw3adZ9WO4hLwni4Q875iQ5rzu/NwGE0bOTdJbHX9q0WI4qYWyjsHJ7o2enucER
E8sVpIjzYg+J+c1JpzFANuYHZp2KrTaM+KYaa2ffMqX2NIvJ2aUWfcJqMEf9qXfm+eDW9VMGJhKt
vIZIQgJU01MvOXlLwxUgUm14QYlq7mYdFgQWFs5mMiI01VMa2avE7L+MXY83ypy9ewxZ6YtDitPB
oT+JVjgFcWnN3njqRW+uEY/Nt21jIDlqUdfsWmM6ZrgCkD3m8UYmelzXjfDNLTgmKWmNxaQDf0ZO
K2xh45ATzncOYRcNMz3r0bDTfgui2N4bnR0ffIRQOzOfzHU52J9rxgLcenFlb32hiUuz6nNpJHfF
0lenfNDTJkxnkCaVOMvjPCx6a5JYDlpZSiSRIO79pulD2u1EPJsZFrkZrcdWWEb0bRkR5xujRRVd
Tj/NMJ/AR5x9knr6q5X05oyaJ+y8R5QQMSqQ0P2cYabYu1YsypWvOW1Y59ZZV1OxYIIY75YUu1EE
G7cC1LHXqDS9bhNPYtkhVuzkpi+GtFnPU4HAWS9eHjTMeH5CbQwmY2eLv0UYJg49/xccS4LZwwVe
ZtYpfF7C+ba0EsxIQAoMS9zsab/UF9dozbVrFf7eL42f8MrRsU1dGYSqnpF61rhkDMf4UmZO+uyE
iBQrhhyfyy5NP6dGr6rVnNv65IR4DxGhfUWrKIJIlN5Op6laAzJ5NRBaT+mI2WStMRsUq8pOjD5Y
ytBcK69R9yUY7biOp75/SNGwXt08rHzOHN9IeRbuisrXP61+jK5Gsvs0s8IfSJqmOxcN7oq5Q9ML
mKo2AiGZ5lNa7lh97s3M/ow81Nv4o9/LFfsrfVKot84lo4dPTmc8hGnIu48bTHeIv1Z9rG4NZety
j6YyLFZ5YpiB0VTI5xujdrcR1O5uNmSJn8HILijJ6l2njOUFJYYbIMYwN82glme3T/OTzP2Qrxvb
2Iw4GjurkZ8riZ8wY7bBXsllDNepW/RtQF+hUix96JmQYnX1ryJS0W3nO3JtWXVzLCL5yUlqcSeo
SHIcAivH0e0GidoYeH22BLkKsW+I+ZGGOXyls0Ilz9Qn8DGrfSyBuu5CxAWQuHN0F8/mnUMUStDn
aLDSsYKOaDsL3lpflyiit9WLPwQ5UXq7wUOyV83DI4q++F508qc3zBPn0eAf3NCd92Ke/H3Yo97D
3MlBm6X59CVTetvC/p3HJHECG7fIV1lbpDp3/TgEGhFvoOUQPQmxcNq7ZZOsupEZyLW7WJeoNodn
7afNs89N/VCIKBcrR4zlJR5QHjoISL83udY7tCS4L/kMwLxUtqssHyBIgkV6bikCNxnmz1OG+ost
KXMiKlzvyY5ltA3DEGsoxwlVVpR+8aNu+bxU0CbC6cZ849eWy47y/eQFqSLcg1NwFHYQzuVilAen
Hc2tp6vxsZfejZcIpIS6re+QZHe37siYjW4xEdoZvbh1ydVcTUNc7Qizm5PV0hCbnSauj4AfDM9v
WvtTnzbx1kxd8b3PPX0YyrL80beopVXdlDow7KnZNkrrAC9GcnEsFhQrMiYztKBBbtCPiSS+Tmkc
cxRtTvG1aMziTHzAbKwYWmKcjblxVhmpkvBcBUFX8VjsTH8CM0TwfOkB5FHkxP6NjuLos9M1/nYy
WZFepeZrBmoQ1Ew63PE1zF+yFNdAEOtMbTJoEfxBojdWWcFEyzG3L0kf6ldMvOJQVKPVrGVT+l1A
eengPunjNS2Zn69UNqRbKy2sr24UUdeFhtzko22gqIyMBv7T61tzlRKeN66QS19hbnT7mci7l3qu
y/s8V/68IRosiXbVnHXbbIq8R6Vib1NW/V6HpbMLqWY+m0m7caGsN/lcqGD0puUMguiTT4YsluGh
MRnBTnXP7djuobrn9dVjcM6oRVe9iEJ8almx5dJBSSvyrV/IOHDwhBPFuVBHdxYKYNmmO9bpYsDe
PVkZAu5VCON3MSqCV/TSD1BxZq1WaV1Mu6LvXt2273c9FseDbSl/o/1YHGUB9ZHF1evEEbMzRwwp
iSs7QI7ObY9WMX2h5ZE31BSXeeRcmKPR2NbSPqDPRdtYK0pnys9gwre97+Awv9LJ0EHN6SWkOMOI
jJNA2eaM48fMtuPkmWtKAIV8P2pf6zLML9AhJjonmd8gejQu7MuGyqebCHSQy6WZIqvjjrOxw6bl
2P5CPKR3HhkKqK2i8Ep8DdPLLKzvBHqan2VhfELX+aUve7HvJ1BhHA5N9dzn6dhjdR/iDfIH/TUD
pdlTu3r3TlbKp8zHTG25WbPVWFBXkcIRuTBB4BaHnruqJy/5HlaRu/NDcmrDxL0CNzMcmWfp8MDF
qC/ZNcWkaCI4JVFwP8X9BbIDiTgaqpMrsvaCVy4+YUVLH/xusLa4fJhfnk2N/zj4bTPv02FIbggj
cO74s7KjSFtCpBMJRDLqQMN0U0xI92h0Y3MlBnW/rFx/orycLOvQOIO1m5Mi3DDXMHmwEllfiCSr
NmjmXxNHcULXsB6dW8igqn3zzpazed+WEmdQ3RS3TWYNRyScNZ8Ix4iItXjmsFluUtD0VTtEr9bg
mavpGh7geOUX6YVI6jq6U5iVnB09Q2HRRrZ1WGwJp+8DAh2dFY0XbkOc5ckWh4GTrxDVMJI7rag9
U295TMuy+I6X3njVhckPAAA6hVaYPAm/doogpkYKEKwj4RjCcd+jpXkJqzlB2D7oL/5UZzejWw9n
ZjsZ62EM9Va1zryrc42DY0bWg9O5GM2Nrw2ZYweJmt2IYTyokvCmKq5yczrlZyby5TcFWlgcC5MB
CuAV7cXN3Hknw9TlHh6PgwN/YtQl+1QlBBvM1ZdJI57DWFi8aDt2KbapG7J6hHdKRsgOwbeiPOwC
/swwdh/bg5zjihDsjhusy29ceqlPiJzao2kIvaZKV99qzFwrLmL3MhBiv0dO0371pZe/Gk5sh3wO
jbHSRObDHUXYm10euJ6Eka2qIoEPyk31MEvbw0XIF69DnI9y9Lxz0ycLp6UdbrOiWU621zarKsnV
CqtSw2haNCDo1iFYUkvC9GqfHDj9HfO8eJDaMUFrbZICcCbOa38sI6QNixc/W4WXH1PTsNZhs7hb
b0FYHhlVhgrMFOtxyV6aRMVoC9rqFHGI6atxr1t3SNdfQH3858IeEJ8ksAI4R9zuaGWptVHKRGZz
TYy5W3ovfcpsZTz6KCUCpB2Vt8r72NlOaT/fYtoazmbcODsvzKr+dckcrMl2zSWq0nxDyip1lTC7
oxMzPuIh6wt3u0RDvY6K9tOcmN5OJspej138A39990z+WPqVjBB/3UZOHICi2YHKZHJQY2FsDNru
hNDuCtOP6vu1o6qr0yqX82aBET/GjjdnG/Bv/eRmlT89v4N/rTC5+7CbAp8UA7v2wW8ViqR+iBv7
tmE0U8F5bWh3Bfop0I8Ri3JVH4yEfq7BmpNw1/iZjz/gTY9gRgxNucPaVZvbahi8YstwMHNc93Ed
DZs4VDg2xyUV/j6D0/DpebCkrDsnEW3Q0yTlTz1QDpTC4vHnLyN5EqfkCgXixExTb4tG9Lrj23i2
zCcjsspny25TtKhGY+hnQOB5WE2MPJIbPWGu+oQ9xDiTiUBPXfuZNzw0fgmk0ixhND2DnoAHIPcv
8fv3i39YkBNGuwSjl7w16tgXxzADdDmoNM1/2CzSpmmHylqXjZuYp0hMLJqva543YqvYOxvMX1+6
wlPymBAd3q4ZXYbEaWVlHdARafNgTF2KifJYCi3L3UgyoH7spjbxbo22vxJzb3CRLib+t4omSYcR
p0SV9G2Xo51ipqiGXS9xJ16yWmuxjawZ/IPru3v1F68JT8lcXN/lGwqTe+3gBZNn1RWLjB/qhTGV
AEHTG360vPE2U45g8H8IyYS5BVN0g5rrPHCtOntZEM1zi2JpFkdcN4O8RbAP8O9n2Nhu85qImjwo
1Bv/Sx6ucZIjgqbHajFVc/asatpMIfyiuzVhzfSzW2NbPqReiDcWQ3AyPTOjgdXCBsUren/r2EtZ
oVVlEkBz1ccBNeVI+vhNfgo6l6Tm/HWYiPq+pFGmpxMWnH5pOfl7/k0cL4BFRjK39c8iBjiqKKGn
9jxRDBp7wZgM3LLGtHDdpzF/WpmYV9oT3a1LHkg/Apnn2uAf/QXTvZJ1/2DOVwBVufThSprCtdDT
fKAnGqsqDUwjxYFzl51tRtxiN1GeMy0GvmmMApSiISkN3lJ458EBcLjhTm+/J6qulz3GhUIBK7qi
OobazcDEqZlNZHoEMiBv6snYKW8xE2AJbTiFmBuBtLf924+wP/wI3/TQAZmWhAK8RpN9yMvtK5uf
J8P6+I7uXvng4txVqMZW9Swnb1saNcEIFNLkXhAZVMGV6amLtx4mzm5XelS863dQ8S/L+zukD/Xh
AFBTIb8xpUjJPnClecG8UYwuPmoEMYXknE3t4N/lxJbcl97QhchJo1Edo6r8Gtt4t4I8T+0B9Qlp
Mt/GAc+THZAXNSQ79N5I0v/8eG8zl/799vHhs26ej6HAFCzeh7dP3k9OLILnH0WRiA1phqY+MaZJ
kVRgtNiK5jIEz+1s0gdWrejHS4NmGQuzlF25mRsSo86RE/n2uUhqph8CbYc4XzF6mtGKvkLIDSjH
qG98XRX8oe8MnRqTZTkvNmPBt1EX5uppzkJwmj//tv/S1AriTbm+L0itVf9JC08yx7DDDM1qKWBw
L8pU8Xjoxj4vb+txtouNY4o6+voucaz5V+SO+e3otATk+/8PuQPDKN5MHyChrPvvjFNTov/HrZzu
Ek/A9M0RiP+2GrW4QdjVDIGJ1rqtAEvzUCFigyOqv8mF+vempq7r/kcuv+shF88Bn/3Lev0uqYOn
gwxThJObTGXAYfKRErPRp9pY7vNd1uNaDWyQNC5JStlbnSYtZhBv9Nqj149g6e9aVX+Q9l3h+kP4
QCD7UvwlfvBt+No/u/P6RB6mAYXg2YbnkR+XTIV4z0Zu6N3cKJVtKGbQr5JUstzXs4mnK6yXukWN
k0TnHMU0DOMbeSyguPMdCQelT8aCW+TbvPBmojsgYsNdeo0sIVoFM3XXpomxmbzOUodJd6SJzalp
7nSFBTGIvEmY+8qZZH29JhUdswmfv2vZ4tsGEEf/ZcPaH+g13xZKsP64clxhXln033cISvbFcpGC
HN85ycwwefmFORbNDQQJHg1Ch+vkCHQDCVwRFeWtyFOyvEPVNSSe6HgEHlxs1D5kFVX0HNpqMHFC
N7iBXBpmOpU58zHIE8LLXv5CWc2gaztzLI7rv+ylK+32z5vjVoHytuF61fX1wV99GE9iDa2qjFHr
oy9nAcYjsvyI/SJ9ak1rzJ+Vg7beGcsx3iy+Jp8ZoX5kXUDH4AjtKiXrbArpSraVBRf3gI1pvH1n
0v78nL9rR66PyeEsoGZspDyQrh++SdQchS3yWB8dS19JaWKZuM6ttCEfIbFFUpDfkuv5tmtqyqQE
P8pfv7q3eZH/XiocWMI1YY2usQuIWD7cENK1J5+GYDz29VyemcDsOXfVgsd7TSrFDEpqD7kHwRXP
msk6Q9L11AMkSICJY12wH1VhV/b+3TaDk+uaCFik/qvvGuPwybFjRz5TyzvTdpChecuFjPN0mUYS
lWFUMwubTo3qHdaJc9HE0N6+DtbQ9GeqLByR44iN1AVhra9H4gwoL3fOWIeCeXJh7p96tKUvnZrw
R0BQwSxBejHpK5pTUgDKXMv6KD1j0JweV7FSofx6jXL3KkyRXrT1SjfSz3gfE6IWy7nQqyQ29fyj
w71uw4iFs+Gt3Cpb4iBqckMctNdQVmAh4rRRtYv76F0w1U6CsqJuJPrxtgjLX4af+ulXL1EzVQgO
FYKfRrM3HqVb1cvGsdwmOU5OQgyRqa2pWMtlUfMuRqDP78x73BXBTEhYuTccovg3WVRb9nbguUwI
3xTYy7eJAPGmaja24DaoB0bAUf+UKLUA4b47LYx4wp5dGgywDP5XHnHzd+AFLa3AJyJVSK6xOfqS
wLWkQQwhbhm+TxNS5hRSvlyRGzrMDex36AReBI8ZGKWU8WZordo5J25DNJMFEdfgBTFyZis6JJF3
fkW4XaF0ZyPnNbU6uHAF+JXo17eZooU4eKZvIEJ/K/pgRPWyXjCW3PtFWnQ74hIECp2oqwkGIkj9
npAMne6rpdPFvpzbODqHqZFmx6ztfLEzPa7Tk01rBDEOBuHsczNJn+eRNLW1kiMK4tHtFww/zTiB
+4YtJUFpY3b+kixunzymlYtzWhOb491Oahr+Yqz9oNaj6kKthkravFZi6AU+aqSxf+eubfrUVWgE
vWNetvU9lmL1ZLyZ1phwOyZ7kODceO0ISSvXoTXOE++kwiAkx5m7AlN7bqzxi1s9ABRt/M3cRWxO
XRRttdZOkxV3NCMECF+VegduU1LvKhtBUUDEnbsOUy3vnZHczBYPf7Er+eue4YLrbNN4nMd/qeze
tBj/HCuKE+36Q6VLWce1jgLv98skamoH2sbuj++SgqlXrbz3o8gkE+6NAh/eCOj3NsO3iqw61CiY
HnAhCZISksQkXBImO/h/OfU+3OzXstiWFJ625SgHXuOjZE6MsdNOReiA1Q2sQDgNHsaOpLOr9tVP
0zA+pTCvyT3adaqNTEB/b8WbT/Ldk1kx+h0V3FTbBF04ZXeXkuYRPcSGaKMTQU2xeIq8RZI5NZVF
vyFBc+63CFXainQwkqaeyyJdhpdBZaJcI5k3ojN+IJVvRkXg50pd27jdn++aj1ciPxmjn6fQsPhX
oeKHF4JyE30YTvejP0OfP6jO5jJZ7MIfn9/lD3/+6+wP5RwbQHpoES0URUiv/qM7cxdR0ZwM9tF7
+wAHqyyKo1+DWKikbMv1Al3UHQFrWEjV1mMaxG8uBVGknjoQVFk+N8iepp3vgRGeCoSk7sHTPV86
8Uw52aWu6HDg58uQ3ad2XWWPBKyWX3QUJtFf7B4fm1RqCYeQD3oUUzqo3D7ckYR+w/VVc3mMroMX
Lpk9LemBQTRXYX1t/SDZyZdBdK3p9j2SARTyVQem8ucVfQsX/ueTYtP6tmVSwpM1xtZl8/7+SaWV
pfE/sFUM+NvmomOlozP8fEne6liZ4SosXG/44jow0/dDytkPcpokqfGj1owWWV07fb4+2WTuvYFu
F/Pn231Fw49eJM85bK5KzpTEOXsC/dxr0+RzLbUBacWIj9ew4+2ZtmvAgRQAA0E9OLbaJLnjGOge
q5jcosWCvCqVoTLQDM9Pt61Tzi8mNiAMRrY2wO2a/m6wkAIdOtcwSWGdNDuR5CAOIXcm/mf9Dnf8
efXeJn1+WD3uFJoLz+UA9j7WWpUn20V2i3+StU9d6yR5X5xxpjfZwZpkgtmx9x+wf5G1RJBj+FQz
7YpYIS7Q8jwQzAAdiwj1b+Oq32ayfngs2h0050JKjsmPQ7yy2XXZMio8CUMBQLV8vmWgyxKv+5wX
icVrS/vumw2TGt1ro5J4K9NKPIl+oo1wIrJ3IxwrmepueDOFs+1H8jtvvNrtgCP/vIZvUzR+f1gY
HcsViG1BO6hbf9+BQzINV4ajPo/h1KefIGsHhaNv0HEZACNk8lxVksd6V+G+H5vL1YAEqoD6Vb55
gt81R6hhkRVmzJlM/6e5jWYO7Z31dnHJN5+QIax03qGsU82ODOosv2A0b5pgAP4M9z1w/bjGCV8v
V7KKmL3rCINuF7mURkHZWsf3uiuuy344uDxddW6FKOFNizEGCB7LYf45mnU2rrjPxE+NX6lfL7a3
fOJrasKzgKir17GR81yh3zGmrCwj+NNeu0l3uM4FnnfL5JtQtEtTUSKazjgiZxqnHOmDIvIwTIo2
30rDJRxX+JprxSaoPRhSPsKVE8WGeWM3Kdr0lW3WbX92R9jMYEnIS1xjk2RtmBeHY+rP7/EDNIGC
EjzCc22mmVDvY4r4cBeAiACXF2B97+o+fAO22Ok2bJKHnqPQCvIEOzHSNiapBXnaWO1pkHlyqFTi
oYP589N8PFyvHjrbUXwBliQK4uOEFRnyAUSICrdgYSC2IA6D3a4FZcrWboV1MYoc0w1yMjHvEwRB
+gHLMNLIvzyGfbUa/ntzu6YpAGEwW9oc8whMf9/cfcWFzbgLdzsW2vhFHvRkbGq3Km5tApU462YU
zzvZExB8e6X8yYCxY250qGd/ypdT55LztgvNFqzkvWwgmoZvQU2kr+3SNLnardtFXHpJ7PdNaBVp
eyFkqdePJEKJWhD0HLvzxZ+ruvqG/1pXfylDr2/13z/Qo7e3+S9uY/I//lP0FBFmOXoEl9ByY3pN
zCUj4QqOFrIP2Hnh02PMIpTH1LVf//yK38a1fPirfVfYrrjGjlAafLi6PHtJsxnQ54A6FIuP1cqa
eYhz+J26cJhIXMyqbzVBuOSmGsp7RhAbPYQCwniVWlwpCPeATTYVyhkOgna0gnJg/u26vP6DLolL
564cFtVvOo0Ag8spl2ugVYJ2GxxY6VlMsYgC+juRHFuSsd0k6GlkLVKyhrEkw3WIx4fUcNDqlkp0
1F9m1VCXye4xgqyBWECaMwcKYfENBvf+fghr/ytx6Wbyf5Sd13LkSLZlf+VavaMvtBi71Q8hGUFN
pqwXWKWC1nAAjq+fBTh7Ohk5nZwxKyurrCRDAA4X5+y99skcpHOYWnRl26lkT7XRRDfldOYr8qRS
HWb1PvXa4p1bxrRx2YPNgEilKEbiGpzmlhREvzxTeQ23WF2YEmFzJe02nCEY7tAN2hVF/mz44ueB
OHlt3b6RmGL8UgBYqq+BAb96Ib541uVkgLsp0qI+j89pMrAP0GM2advGE3r8IK1CYu6eIio4NTg1
fW+7Xt/cccH74or2E5Gv0m6s+zqPINdXsQH4O02IJ8W3mi4mR6MInSszqB1jF4SocVA6zvd2Dorl
nEZtlB6RNEPUKJtJrz7CUwnu6A6G2mbUpUErlxU33KDp0gdcnkb7keaxyx7G5d5mx9zO8/ey093i
bJaBqG8sc3iPGjr67OBcajZYZvP5I34uxgu4A2+86d1Y4rEtGIIB+kJjO+hx16Oxyj0SwgPKEhuY
I+lzP/pBQAu/af0dNUm+TqxT2js6MR8w7Vu32FFO6cXBp/8ZbqAWmCWOOsS528bWm5VBS4dZi8dD
ZIWeRbnf7lznQ8TiHN5Rds+xaaXMKKfYKAcccyjLy60QhW4eoorRE2bJ3O/HiOPeddugbjuMjc65
0Cx4Pk5VEvQQs2HB73ItT51t3Mc8KkJr+vQZyzajaByHGNiA1BA25eSOgviY/PirbxbpXSlDmT+0
QT6b1KDzYMb6lYuTm4T5oxHE8OEaq7VBGNByQRCSG943ZX8pJYLLK43/O+90HV78o4GqEVKMG3E+
MuvZTzDQpaBHcBx67amwpjy6xezB5h666QxU23JaTMALpSNyc4wl0gX19YUlQgAyoeS70aFw/bBM
WKP7XFDHO/VtqkEwB29533lFty094Y6HqgtBvdpaWcmTO+Tjg4ZMftgmgztHSIv8YTyEfSnGK8B6
fnBL8tgi6Z2AHepaI9/3pcYxC188WMDfT3W/7tIxJ7CswlYysVL4l5FerTlaxBKExnmE+Iobq8/q
6og9nMvcQKL/OPkUgugaoyKgZiOLFi2bac63bT0KGtXV3PrsRzJ3WX/nQdwUw0L7jq0yEwcoiREw
4twHder4PlMG6pe/eLBYZ2h0sU0ZVkE3inSq951Nh1keHF+O/nGmYPMJnCZbinJ1KJExyFvMep/Y
9y7i0HcmPaQKB7SsKzy5PayKPW3CDnkYDoe/YCfK8Bv1Fm/GSzr23X2XFYAhf3/1LnwxnHEsz2Gb
Ts1pmZZ4x9eLsK7JGZ/S4J2z1qfTy5IID6hAd4nf0K3oYzrWhAdhQhLO/xncqHofaaytXzwa8ukP
1R/+//xMpJQv3x3bKudnJuiLzyRqWt3DlNIdxyeaPNUNCBdgVUbUvYcz6jQH5dcwKSYOL3VjQJxJ
/y7t6ra5b0GwTm/M2heuVt9lHw4ZwvFdHbiDzab89XUaNH8QBKmkHLtSpP01csMQYF2njfugyNpH
j9qnRwL6NH13sdyb5naq8V0cKgAo5qfIo/D2I+iyvrhVh62oy5j7pddl3kEk9Ke2lQVJeCPwfAQb
ZW3FgMgtGRlVHIMGCpz03d+41JdFCoeCEa1gXoDqPUWzi41p37adpXHoPAbrQd/1tPozZG02Vo1f
M1z7oa67cwXv3XwZzCmH9u4wdcgrruE8+CAqg1qeJcHq3lFOFAY2qFHeNqFe7lr5pBTtPfR2tNTw
Hl4MihZptR5i5jwW1VwU+z7WwD1VPmiQzxprEYE5sDoQfhlz5R2RMQw5NuhB7x7DIA/J+IOxfN3h
CfL4eDjbj12OytrLcrM69HBkq3uQTECwEDVTnzIzh+f5jWv9y3ZwedDottlLTYNRtNyLnyxoAj5N
kcABRQVXZfGVLlr/aXKnurtGP2FOHOIEqD4IQcXJiIvpuwbXNwfbyepOJVjPQa1wGNxlwnNmSg91
n+IAEaM4UMnOK7oHllZpbwyQy4ZJQD3RN10Pbxwf3LpkxlluQWHXs8ZrJXxQx5epHkOfDpPwtXsm
BMQZOb5LZ1/JURNvRPkGl/c9gIlHz8ahqmk6uKOXT/jTVWvA6PWAg5rrUbbFN0ZmOj0naJdSsjLm
5hO8GwgIvt+4zVEdYsuxn90bZvhouJ1WOs+oazYGmTBv0pM++QPC+rVBQGzHcgBWPWAKTvCd/Ir7
zmqoZddTXes2Klq63qeeTBbzBLyqyd9D6q+PWDVNeRcOA1WoVP80187INqnWoNKdwrFPSReIwnLa
+j3tph34/FZ7Nik7193GNPDJJVtFlutqUQbkZkzsjU1LRtbBYOUE3FpHEx1YqLX0qlqQMAkYZf/o
ZBLw96acxnjcOWFCl6NLp8ViK1OW+DgMWZj63maJT0JZBluq9k5368/S+l6EBfFQliVKwE85nY59
GgCW4lju8zJ6mMHvYfBhSR/5onhv11pVtdYXrDqiDNjCCCs/p+ih2UCqzquecgWpafJvQn/KOd0Y
LKfiujEhT21EMMTzVaUn8UdvsMl7YbOQiC3pw0Qn0X8b5Bf23m0NiKp1448CW+OnQYRjdaB+sZga
fY20BSZPvbkmBSEgUckfUz3b2/0s4if1OcOupvI+A7lOj5OmUdOtB9kR8DeljaXDu2LLWOKAmSpx
77bSfCuq7ZcllCY6WoHlZE+xi9bkxRxaFHnoaoE+HzHi2EDmXPI49klj5DRdPJptf3GrqbmWrvQr
vJyW7T31dqXNB521Ntp5UZ+9cfxbg11/Pv6x3wZT4FA5II1F/6Vy2TZ6XcddyoS8yuPUQZ9kLi96
CClpZe8rJJwZAr2RRWpPQEDs0IRuLeoneQqn186tK3bBA6WuCvMxlU7Kq3jJagOWgzNA1saK2PPg
41Kd23LTIPnDGadkXLjLWKiUHS6aNBDM82qKU47BoEWyxzAROQuoR5UBW+YqNbPlUhVVbxQhqmXx
EQlv0UIhgvKnhGhTw4h1I5qJZ6VuG+EPMJZMSRwABEQk/WpbwAZCsmqySUNf56y/4AHNgbbXCTd7
cPBHWTeoy0T6VJmpz9Er5enBvtI19e2MoeRfIjAtRIV05UwDtknVo441wNXvpYgWEIQTo+C7bkWV
hjc1nJDw4FqgPw45gQDuG1Xx9dT+6rb6Nk3jpX9iU5bEmft6LgwjG/JO0moI6nFDvavqabae7UwH
tejqkiumSRTsjwVEMJ4RzeO5cBsrCQwExx7c7b4Z+aGZdWZ67Aatja/rIQjy7biu5gV5G+1hIulr
2GUD8nNkrlnWvovxS/LwhxxP3hB8rF74V18oYCnXjWVRp04M7PT1F6qpjhRsn2CCGBHG3dFA2LPV
Kx8Kc2LRHNy4kQ7SaRNBVuk3eqSV5jFed05p7VvDk18BbDunFDUIhaqS1gO1uSr0nM5YxJA44zAI
OI3VfImY7RhwjiujGxHT6SMYJOpq6MXLQGxd5p2D3dPjg3rcVpg6RysP92p/S0yLpp28jJy+u39V
U/W02wvT7c3niCXFeQPzREOLr/7zpXExP9PLg9lqLsXfy9TMufM0G5V5eJR9zcpk1jksfcgq2ke9
aznnNKSDtBzV7di+Muskje5gI/F/dCm4+e56nhEjMncIQugXH8qG6uoOslF/iyuoTpoNFy8qtvYU
g1NKllLVVpv8OX8RBjpUD5wrEU4QSUhW674Ms7CtfeWE/qPi81VrT04dLpPRWA43ax11sqUjn8K5
7+Se/8SGDKOeWHuWAaot62qTiZAhqBAIFUmp8wfVUlcVbJQ53DC4guwi7bAupi9mp49o5BeZ5WIb
SDJhH5oBVhrG72VGoIRGMwPtEKctcCt99tkoxq65Bb7Aa9Rjh5lzI8IBqy+BPx6T8aqd6UuUaR9C
X2B1LPSw8+84ey+723UBVOIHUAAsfeptOLqxKqnzdYpzB/212kPElQehQakpeqsG4SGjAnScwsWp
0rs6tJewqWEx8yizxw4o/WR7RZQB5TGJ7zTvl311RSbL59Dsl8ICpP3pMV0phHkcs7+gsBRgKMbb
WJTX6p3nuk7R9ce2nCiFNyufVaEi1XAVWsDX4iCLiL7Aj9BkW6nZiY4MIepN4zj0HkVvBTCrzZny
AaIvPpphDTG81yyRpExNC/UyyJuyQh1ajvGjj2KWDB8/GDseM3jnGbtCu6edn0d9Uz8OZkk5v+zp
Du/rUQI2x/FRLYPZrDHb7tj4Gbg5sXLP5o/CAFryPkdr6+1iLxLuyV33N56SxDk+t1PPMGV0u4nD
lvexdkLqVlVcJQRxkW1CLbimu7FYg4V7Y2mWi4kCgAlJfxanAXPYeFGBoFxh+zLykOnEr0cdH9t7
91ldqcEul6pynM3FFgvnQlqFHvw50Syr/xKznn+yRZcKjAkGmwt0KdyQxpS8Vol8n+3YCg50jWQB
F84lTVuQf8RVfujHLobC5U+IQJ4a12s7F79EAXzdRaSxoakblGQViAgshdZ3oF8rOXTNHjMkT3Xn
Sh4YDyfG52ga6ysL9X/8oEYL+0zPv4P/U38lwyghW6hhHYJFL8PhuczHovtsa/7SnCzWrpCJXaG/
nidmex7/dZUYNN3QvpXp6FAUarPkA/tVHQJGjd14E2icu8gCdFOyMsfR008GqANCmgY6fMRDFK2z
r31EnseS3nC6fZkhUf1ke891Ogj3cRVTv6zNyDPfTSGKvkO9QlGnss14GrqGUIIjiW2sz96SuoWM
dx3DkIz58tG49E6JHYqQ6ogmTewPheF0kEdD4wFExtLiBpEk340lY+kxyiMQZFvHt6S7w3eTv3dn
IgwfDWp0Li7sjAH7xdOxjG8ZJY79Q1Vp4GNSWvRLea4gHfqIBXH4Y5Fb1tJ2nWzBZecO13VpU66y
JHXxyO9GNp3EkUEAadpAN61s4oEo9Q8LcJWGZkxTZ461q3BoEgnOxmGyamVthXc43CfvcZxgyV7H
rs0ObApZLTFVWEE1/QUDy6vEpgMJ034s1jnLax2cSBTpi2HcwGREv+Vi2pnvLF7Xuk1ryoIflMwn
W6HHiRCGfwvltPoqUZlWt7puw9kjAhN/VmhMwxUq1WW0jmZLk6e2sUgSkgFCJr5yeRyc84jMwnY2
tZF1dkcvoSNUM8h7ZlY0Wk5BlbYV+o2XtRAxyCBppiMzhdtRpkxkeV1bHimtgexncinJ/GocKtZV
DBAG89Nh8myr3ak5J6eQzxToWAwiBcAmPy/Ubx3qwvUeYbusjg5LwV+IICTizVwE87fEAwpB8hAw
3ekKmk2vEzEp4hzpwEyIeEu/GTMWUQHjMRsIlT3itZ8Bdvp6ZW8pFgTtDiaEtNBQIXm/TjCuaoQ6
1WUx3NiUqZKjZfMsXEsnZIXz5MRIJXstFSfThjy5k0mT5tRuUzoYe1ebpH7UId7E9sbmrhTQM1ur
/Dh0rI17qVft5wK7WrwzHIyhV+nI4DmAgB0GgOAUeLdCRg4jPh3qYROj6iw3CO444JmpxKI2NBzX
fXYry2yA855lknG8LpP8i7qVUe059xXmFz8gH8jZLHP89Aio0ao+omVyxHHWrEXZN3rCMaMdYAnN
e8yJLw3LOySx4Lr1Ip4r8ljyxnuix7Tci3Be1rLMoLC5ISkKlN8BBAK+nY2Jytv/4enjSCSd1eeN
fKaXz2wYG/TbtrEnCloZtBbIjds0jATrMK2aQqWXUtsUtYVQx1kFgR51ZI0YFgEa3IWz7IfHCPtq
eigaJ7OfBpZNmwJV274hif61304lGdWHj3kAPGpwWe4QcAyKYiqsMyZKbO4yGAEuYsVh17yeW7YR
WwX/SlgeuWPIuHvE3KFZ/6268GoXokr0FtImY0HJ280HG2OMf9D1UttEzgLrmVaVfYE5LsAJEEFp
F+zqm4cqSSJM1MPCJMU9q0/XQUwi0kcQLVjISZR0eEzrLHWHZ9PXknfEpEAiVrsCgOu8cuoNZQb1
AnfLEe57VNxkOnCRjg3eAjRVG/2E7j1Vaa9dlhSCpTgMAA2znlwWj29xBxwZM32p5/ca1bRnavbB
58YVRr/rsBaeJQkHd0ZQltUPg90Z0kcmsa+MoznaF81M5SBe4e8uGzgJypbZ4QjAu70heFxCgJKN
jqZwdAL5lw+G8NMbVTb9sq0cGOj4HSRwxPSQdnQZB99bTd2hDgD4SMGl+8z0wKOB8YwPpnZa2SoI
Rws9l185R9fRwRBsau7TqoN6rFQRWH/L4uQAQP2hZYTUQg8NCLZEo1zJhyQNcXDRUaghUdZm3n3M
02JygFe7VnqwE7AcNwDCSiJKag9AhEaM30CwCqmwR6XnrzTyTvbpyPfY4Fy2w/ugxlH1jHNIR2pJ
TQ0XHz0Jc6sLt6uIZqlKfxOvRgIIAUxHLzUFrW/rL1TwC3mmIThfEZ1DXzSk7zFs7HzuB7Y4c2rf
6TlVSTTv6aL9VngctRNPhsZIgJzCrXmntsOijC2oUhCi7zHJSTh7WR/gVSQ9r92oTewI6yHeFogt
vjG8MDE7K9wcOtTE9tzRUO+GsU0XTqOmypLRtsLdM7+yV8K5OP/NaGLmJGytIenAd1sSyU1wGl84
o0KvT9gkIv5fmyxRN/LfkUbR/YW33LVh8yO1xty5c4fJJS1Ky5jHIC8/eq0tyqPynLA/cIqYDxbN
1QZS/DgBh2uYu8lYnkNYvXo3brVhwjBMVgqYWUQXO8PMdTSCBGLjpw1MQM8UwU7a3Jrp0UeTRjvW
iGR8Q7wWW+HfD9w1Cv7nAx9iAVwiiJJsHAFLOen1WTjODdT+te2fdY6k02OZNTzPswkr6qgOGaEP
6Xe/ZAixQDjhukhOgf1X1ZdV8QWNzBe1TVHFExlyZbciXBisRPzepJQVwi0skMTaTXLIbpKky0gd
Rle2pblrTDv2EhwCwEsATWKyMPZ+IQLimYKa/WdXJOZWTe2d17EpK/An0yUwHP2Ejr2Wd3XoOX8Z
Th5gzhgiIz7TCyVF1daaOXjjdPxLVdoAPRg4lAzo+OkA515fqoIvFZIfop3p2dOcUqwrWo5ywjsz
pnet23Oml3UqqDTBFHmzlv+rntXgSA4UxEG1Dh3tF+9MW0viH7r8uqEwOp0kMney3XxkWRbBavI+
jXI0xIbP3uEIjQxiIzqAjOjSdJG/EmS5XOm1CJ17iR4jYfcmaCYvWizbCK+rpjaNXW+0NGq19c5H
+WwQ8CYheG/6lnTIKwa0bbKrd8YPGlrG/Jivu1W1+/v98PylAeZ7hNd4OnY7n7YcncLX17xNDR0T
blWeIGGgGKFxSLRonc6SUtha3gNbgcwVaeHARVccrgSAsn0Vz7VhfluWtg/d6rHMl8SvT4UbjVC6
09EgZ+EaJAdwxyZIZhKuWaY6dB/SI/9wdfMqr2JDnVLab3RAl7Hy82OH5wgVrkXGjk0F9xepeJmZ
GemKS2wCxr6MvWZPM9QtxtY9dy3LxvtwCCj9/f5qrhqPV+/qG3rALachRM34l0UqsuizEng2AQDC
hPU3MvGwhuQ4LOVViywymBWVdioECMe9jGfdP3Q9nAyKGqNzWvJmCepCV3yM4evDCRFoc1jC6NNU
lpXbt1pYGm+BfS8bMT46Tg6hAeZRmKpIYl8PAM8tTAQEWUQIAwF3z6phmLpBI/a+F+tsY3WC48m2
x39czFn8kCAA7N64W+imLu8XViNWZVZ2pj7nlyuXeRgprMnQTw5RXs61AcY+2BHk2He4uagnPrWY
ntxPHcHeEqdEAysP38eCqFcVa8X9SyGLUdxWtcQ6GRBlq8qz0sdrSThTPeZgTS4DW5alSl2VZZPc
OqUfB9g1l3J4ujqegccwv4BgdZvDIvgJ9rrGueWsjsF0N5Ant5hTxvcQdVz9hB+xpAcZECVMBa6v
H6xAc81nqLeedkxjM6u+ssceH7gIwnwApNeGe/U5o3riXSO/p6RtEDsAYc4qpuiZ7A1Ow5ZV6x8n
2xWk2cHXrK4L9rDivZywguzVV8ApTZmeZIIy/QETkMWAo4RdOGc8Bf4IWlvPiE/DUO08tPak5X/n
I2ysbSriLr7VOvIJFA8uQl5JB8CNo5EDH4muD+hFjGOdtDAltjgkvOqgZ8Oc3XYolrStkwNr1Dck
a3bVsXdZmF/ozyYdTfO+FqBB9ykRoe0xYL9oUHQJJ/2BYWW2RBEBH7lv3YRvHUUkvIObbyv0CcoI
ZExa4HxSa54WNAiMIMI4/k0w0Ck8oqUeJKcz+D982cRJ+D1l+kLVRl2fTD/N2Y8E4rmfeOYbA20I
Nd17BcrrbZ/XVsZ6RT0EoEBngFh2foZEadrzve4k8tB1NGi3yo1cjoBaz7if+Rn1u6olofzqljDx
qwNO5fblvcNAUbfScg3mStVhmLyJ4cJ5NGw/BRVW3kMBSMfV9wQj9tUpy0OjvgKmxVVTkD/DT9Ay
j5OItGPmz7G5R/GHPKOPaj1lbPLtd4pn0DQsH8R4E3yT10d9tJsnPc7zZO/ZHDdv44iEbej2Zhoc
56CwvWMCsp7oWURz4sxKLLpn4mF1+Q5tTzl9Hus5c7aqCVs0ZGSXehpaz0TtTtppUZ2dgC4Fj0Dn
HHfaqBsdTeScHECHaN6VFTL+FsAayqObtkVFdmuh3rM+WFmbef6eGybi2zjoLLTLPc0KWAy1bNIf
LhRl5xNOLnM8ZfPglreoBwWwINXlmcuU5x5E8eDdR3ESUp4rOffuDK8O+r1ZOrl5xQiY2qsQ5V1z
JDsJVcsmKQN5BC3CGaqdpqS9AvsVDc+KVYDRhwvuat3otdQdM2CdTg6y/kpfn0Xl1s/iblFrxIBx
h6eZz1T0GydoUNu/dMSIDi6ZvG2G0EeqSDwKlu2nffpG4361Eb5eYViwHQjVS2vSRQr6erqGL1Cj
yLStEwDq4Isv7JSzV+r1VyjdPZTbiyzUcvEIUn1zGv1Uogv9lFplm+91qxzEgWrbaByJFUsebHdB
JlURw+t9iXV32k3NRJTbEsZUEAzKc/NUan2YPWmdkTVgHFFkHhs2QsO9taSB7Ij4gU/jDUbw1SbT
0Tta+OTjz9BZ8EAAMSEJhRzxfpg3eUN89Q7drC13uiC+mrTcnFQGnD8crzaDU3T6XRwnWOLqsPGz
pxztREMkbF6Xp5pmAZjHyZzccy3Dqd4uPtANwsek2VKSQoFI7pF7l7dp/ZbIG1HC5dIU+BbbCbAE
aBQXzcTrS95hsx2mMgFztJaCZ8NIy5umytP0RkwZZdgg9wt4SErdo/KyWkyy84epcZYkJGtslxgh
CzvC7SRNXXxoYCzQs4zMhJaqm/qc1UuPY3OzQbY6yTtRwCLPwZ9bHeVoVUab1ywhx+tq95SPkWHf
KSeVIkurZUkrXMJ5grULQV97pjKdAE5O7I015NHwHbC0kTyRR2eJz8STi+FcDEWTgo/FIb4Z1lqD
cgFW3bh018JoRI/jrodtByU98UHkUUu+rAOz6eX8ndfF8mnFPEv7wSAbofna2rEubnWMwNTyQytH
q7sKj1yqxEhhsUf33V8ZSyNUdLdKIHojrAVm27a2/1c2VYu8cWbDgEl1kTGohotqvtTl6C4JfaWg
3iwSFKnXSlbw0jlyFrB67PlUUKNgOVr5ZPZRf/QrrX7Hxr/XdgoibkJK0U4EvcXWds5DWkaIj5iJ
8FlB/FXgaBmCq9pl1EbTpV7KK2sDqvejajSplp2tOAPqIKzY8epT81hy36sMA0HFbmMpMaJ6t807
sybmZq9qrepmWQ47hGSrjESolbv61CEIyreUuM3pip0OlPgXN2rmphRASNTKC7mRRoFkE3PRxPfN
EpIujukIBZXVdI2imFJoJw8JOh//YODsjHdUH5dBqcpfwCHo0kEFC+CYkxWiJd+tOoQ7X86S883W
t0w4ibk35+W00Z1xxtpUtim5Tvy9kTGgxNiRrbFIy4KVWF0QVDt/yLxwuW1WGtl06HS4evc9WdPB
vRWPAUr9NTPPbYNGO+skMlb7GkWbeyQGMaNlkzhiqWcsTQ5sMaVb8xBQQV3+JNeTsyotyjaltKsK
c/XaNlxmE35IydhKqNH2ts3Hzj9FUcHWg1kIny1QPCfuy0NfQRtYMq27gFZTp2VdTG12iXgw15Az
lC/N0gyid4Wkr3er4rMPddN8VOe2WF1HDWkcP0UUOzdALAgTjnH1xBUyqSno5wndqXOrNCR27i3+
SF1IL7ulUcMUAb5o+Q2J2MQfEDOb9rxtcTGkZ7sRwBVjrYaXWLim1hwKuoHe0RAQognX7n1t02te
k2M5W1Q1Kk3CDfBmE3aY1Fr0zSwE+dk8MH1+REUnvQ0JxnWw7xJNdo8jBgqAgCnbiFNl9DnyH42t
X/Wlioo2PWpVO4BvM02xNGusZObTyqyeub5M+3b7HOD/ecqsKCluYxTEG/V4qj5p1gnjQ6Zrifcl
jBvqHmPBafGJRdJjMY/IWBJHoBmTtpEUw63rJuP53EpLmy2mdY+0eJa/PtpycZP5inoFN7rvZeXv
0M+L5KQKrmMIiuO6iTMpHgVRgRvoHDrEMc5b875Y9oYHDwOreVDPQodiaEGjZcwPlguzT3h4yjaU
20F9MhtQPV1dVu7KxlBdILDsfHrc8KLZBi3q1ruX7hA7XPoGlL14bMHnGFT5fDFg7U+JWa03ae0Q
T15yCJgfSDwlqQ1Z/ESuHYeF+pPr+KnxThkG1etVa9mW0LnQ/9xackDDoRE19wiI2ZiPqjio7DDl
YC91mnzgBLoMlX46vTg+ffAzpzRN+2KbhblZ85amLj9zVCWGMejFHL5H7xb1tJmi6LYBE7Nz8TUS
JmoEmaR3YVOBrF2LlnyXw1AFgme7Gg7TJTxu+aLzB9QeQXVVcqI0zjqRCyPq/tbsb0iKZQhWeUvR
jgTGlETxVg4fmSL84PTyzK4tSfXfqt8SZx1mfL83p+I996YJDyB2pmQf1WOgndVEm/fZ/GPiTFDv
tIrTzB6xpSauqSTAIHuxvWUAmK8rcGX+Zlh127mOuW6D0anl1KSKDD51H54zDixLTywdF4ZATlr5
/MFHosJMV410bghUXVzuc2UucZsRSnAYU0M4XDt1Zy2P6ZqgN3gVF9RLPX47tWcWRcxe/LIDIIjm
mT6nyFGNEunhOV3hH64/UoKWXPzi2tLpCTz7JZGlt4pzMMUBL6Ee4r4aNZ+AWK93r2Q9s24GOTPj
eagba2JDbVK5bCDk0SP9CJ6MJVolewHNnfkSQi/oLcNtDznSVo4vHvo1JBLVhp3futRmrH7vrDF3
hZ+4XAknl1yJukYieExrbWrqjZrefGcMeNQbv+tZtlTPfr04CAJ4UFJP58MpbcooM1TaQ0je2CZd
XX5vlFV+3YEBOKL0j2OYxq1zqdLuKzieRlrl7EnZfHA4Cpkg7CIrYtx/Rsv8Tn3cFPcEgU7iB9sQ
RD/NVMZsrpy6YM1DXDtU20n6XXfjrrqh339C77J8sZQN6Rpi+9FdKpiXVRS9rSg3uVZ7VtmbE/1p
tDx0rMWRub5GzASp4rGKLCLqCCcT7N8pgwHXx0F35YuU1qXaDtCzQ2aS4Rpod9QPiujgZcGc7pZS
ebzXViEnR5h4PPaanstDNJu9eVUh+OaMq/dWeURqEmKyd/XsSGapxNFQRbp/rnQ8XTzLi3RhgO+K
EtTVq3DcRJ0gP0XvyowzvnBZNfIpBVuXjXX3Pi3qkMHc5HYa7CDkDseu9kX5lEbsmc8FyKZwk9AG
nPb5kAWMJ5lQTNq3iL3qfaV5ELOEi33og6IlLe6d7mCr+Fy1oZWc29H4rPNH3YfLdKoaGVMh2BGo
+MjS8DV7J4wgGem2RnO3I8OzaY6m3rHQQgxnszF5S4blC2RJVWKTipHarDsLnz0f8KVVBpJjv8ER
atOc2aKsEPKNOrZtXpwYcOaBwQwQoVBJoFZ7UVRF9zKS72Qm59GOWD1qw0F4XCxu2UNDP81/dOhH
P9JkpdtByo2Y9lQB3OmTXkCiRt3kBURyLvSgfsc63tKPRXhrH9FLY4qaM1HNj+qVAe+5xW00NqS+
ipVeEjnOQj7BuYjQYdtOmHo+zAP4ne2cVdSopZ2YwU6TtdxFg2N+VmcLi52WOGSBAfc2L53WO9n6
YN3qIo+MWzOg1t+he7Aa7blJtAlVFW0DcJaRxrZPSWOsvNINPHuTc/z9o/WLyZYLGFjU17BJ6z61
+csC5WL2rvQWTOia0KA1yWIfV/EbijGZishYMBfo17egwBblqqqV6wnNkrfUmr886i4Zm0sfeama
EgN38XlSwPfSrpz8Ooonbm4em+hbVayrG5VBtgSTGwnimBqtJxDSGucNyjxDfFf3rJoD7qgNg/fr
2BSucXzZra7LetYbbLN4PsHNbVUlTDeXMBKbUgMk9brVw2uxjusijtkUmWtIxe8v+S99mKXCACMB
fSJdGMATrw+8sT5wYEFcdd2XRqztKrzWj/EAPOyY6CRofIpY2owrrxAWdaA1AOX3729czvd0vCk3
4Fyhco9L4fISc39hikh7oltiU1Py4pDqnAN3j2rv6tDp0kKgThJ4ypnVGzzEXewE9/WsxdkjdEzu
OiFtbNDEKm1+4+Ndlsz5eLRKsEjTIQIgcckzC8MW3SHxA+dhvREqJtTPWpo/OjrU6rkHlnoC8piO
OxReODoLR0/vVCYkGlVEIeFsF+cCz+J0Y1FCM/ZSJjMrgV6mEJ+RIulnuT6v6l7//gv8knQWeEuG
k+EbpBwhKbtsc01y8keNCty1FTl5vutMLUJRby6R70WuG+OhrXPPuqvXLZFj2Cg1NrY9kkLjV3n3
TYmnojwbOBc4eXgusqp1Hl7aWasfUaNmC+5i3Y3hEM7nd2HREz6ZaH7fHilRMwFntsHZXass57rj
eGFv+2JO0vuibbTFPLXM3TOp5kjCu8l7w7WzDOGfy2gMbRd2BXeSHT6iuosZ2iwSSmd+6wASAHD9
RS/rvNwbJgoUQJ/IAcKDGLTCfqQ2b3RvzGi/DJ+AphRBvVz5hQl1OXyE43vN3HoaeeGVPf5A+Z33
9/RXdUrZFgO723bZRP0xiRK73MU5/+4IeZ0TR5lw/vvr9L+i79WD+r7dP/+HP3+lVQueM+4v/vjP
d1XBP/+z/M7/+ZnXv/HP2+RrC0nmR//bnzp+r+7+Lr53lz/06pV595dPt/u7//vVH/Zln/TyUXxv
5dP3TuT9+in4HstP/r/+5X99X1/lnay///nH10qQbs2rRUlV/vHyV6dvf/5hLBPOf//8+i9/uXyB
P/84ld+Sv3/5+e9/d/2ffwTeP2gzwI2h8AFuhKbdH/81fl/+xvX/wZ8xMiEwgiyjL3+DfK+P//zD
cv7BnpVVA0MIMcfrL3UVVWt+6x9MIfzPpfuFNJhZ5Y9/fa5X9+/f9/O/SlGgGCr77s8/Xi9N2oph
WlrnF9FsxJ6i2cwnb987cY4+dZbyY2y6091Pl+Hl7d5+eVa91+tB6hERNE7oXuK2adun0Z316F1E
p+3H71//dc/2Xx/fvPSCoRPPyNEI3T38IKCQNVEoi1M35WzOtrswN2hO+reIuf/3awXL6fWX6Vjb
U3ID3f3UUQreoBmLKJ9J13/DWvp6hvn3l7kQMaAY0ElWliTFGLV9axDvUzyPeqq7N9Lvy+moeTNC
z0I29dPvr95/+kIXHQEAkfWAqszdD3ngTWe4+6HY2h1Yl/3v3+D1vPXvb7S88U9WPZ8aNWogEpzG
DNrQ2ZVWaG7rrDNjtF9xat4aIhPZlhirkgoTkiSD40QZD+3V79//Yif47w+wbBd++gA1dvXM6Ugz
E1E0NFvO+UcOYj/qzII2j0lpHAjRkJ52U1EWR4ZhYjFBnhXh0n/DtvifrvGy4f/pE+SRLDigjFwC
7Flbq61+eA6oud9/v//04hdrUcWTOvqyd9gDdN4nvaKxGVKBfkOb8J9e/WJuyP00cTsLLff/5uzM
miPFoW39i4iQmHklycTpqQa7pn4hqqqrGIRAEggQv/6sdNx7rq0ul2/otbpDKQttDVtrr48FbfuL
YKG/HTxUWhycOm8f1UZvjYRsoujYz8nyma4SiLBqT9xWnvRyUn027sjddkL4MjoiBbDvR7J5C8Am
Yhzfolu+MjqptRr4YGvABK3DajCGUOSYON7CXEqEUvH38XllbXtKHDz7C6CdWSPcT5KS9yBDfIRs
UerPAbRT5Hr2miz5gPNiEJ///mOv/TXW2gMxMYwcJni5wM4hid9P7dTMnznscn+7tW8tNVNKNFk3
kLH3kQL7jjQujPlaNqk3JtOlnf93OvvfQE8vf9ezwcqAuOo16hvK0UPC97QqKsCPWQ0s/GXbhJnj
z1jrSRAiyboKLylBxfLnKxjlw/N+H2i/HUU7r5tbXNtGSHJc4K+68bQUAIM9Ih/avBtgxvr492/x
2lhZqwZKJ1IKA4ys9D2kTPtJJQE8vM0ov7AI74lvDNVrM8paPRqklPFKJ9JSgY9x9vhO3sHqSL1l
NPxK84l1shirFgXX8P8q8brl44Gp28Jv8T6KN3au15q3lg+oBEa868ZIePX4AnNfwyxcwx8u//sn
eK15a/HQbTCY3nRpGU4LwzcwKd4zgN4DbMTtB6x4ZpkXSdi+pWWGEnU8g19w70fVJfv63u0HrIBO
fBNM1AOqL5ua9nOC9Oj7ra2lcey/FWiJufADkUgpBZy+2isU/G9Z3jAAadxCLLH2ZUhDJWQ9KilR
wynC8wSiSpqD/6Pe2psvM+UPK1JiRZmpuxqvXPjEEn4uquhqXOrecw/KlGtY3oN5DU8nM3yFMXnw
jx7qdXhjJX/tzJNYgddvNVgmYNSVeKTsxXXjTRVq8na8TwMLO69dOOfDDO9TFCjFgoPCBdBXEYdr
MD4sZI612wDbyTeDEvgkZbBb54mni6BdE5CnQIT7+/Szau3/d8GPrQCNlnlrpS+zMiC7Go87rRa8
T1T73l8JWNyYdzW0+7+R81n5VbinQ3QPSIw/3Pkwne++pgy18m905ZVYjqxICMQSiZmZvZwrPzys
AXIVE6et2zJqF0SnA0yVF9z6Sw9wzAMLwCqKIXl063tsrUPp0EViBJexFEl1QWbt2S+xbat063xs
rUI98loUDjBJCe3bWtYzRQFmHaT1v3+fBK+MvJ2M0lTFqDitwxK5lvRbhJ0ZVGSPu20BT5YKz44U
ePwbOrhHZCWUOORSxJgC9ImyHDO9ESGvrBBPtUfPfmBqpYlACUzLGf4APoq1lCI/NkEvxnc+ALyw
1NACvpR7LOqfgu/I67qNm7X2Baj5RgAo2IalFde5kD7gDkaH8DR3+wFr7dvDnUkdq+SoZUSPcLip
C1gxe4Vb69YCF1cZcp1y28sJtbHlPgDBGQMd9Mb6+cqkiqyDBarwG2/DMRtlnXD/95FVLyoz+m6T
6smm8dk3x40Nr/LtuJc+7rw5aeiXAR4Obt/VlpvBOH4I4fe2l3Vi5jttBoKjhWxo59i+Fc4NbHBF
oLDSeRXPzv6ysaJCvVXp9Fnt5GZHPAWvxmlHCUnbn6ZsqA9LFO6nv7d+WY3/sB1H1pwfKvhy7NRb
Syjrf+HayRaYO6Cos5zX5C1L4demjjXtgwW1dh2r1jLA5AepcOyONByZ23U8sqY93EiDcN3jFcXE
UXyGDlkXHQAFbiFrQyjoDNOadO90icfD8KbteXIntt6t66G1WWOjrhijwVxKuKJAeoKa3UPSbBAy
/v3jvjLwobWNRRXM07wLtF6A537N5nq+1VXVu01M23gD+VEP4pBuPildr9NDsEIF8S5Sadw4jr11
gmAUNXd49AWQrNb7gYnom8nM8MbEf21sLv/+bMWJOo+FMCpcjrDFwUP/hIpumcEh3G3kg5etBwBT
QoyWLhh575vycb4bsq1y/KxWzEIxpjxviv9P10M8ZefRArcrt67b0RqllU4bulwg0xexGlqf3AfG
ilZGFgHNO1rf4MZ50CnTKJX03xR1/3k1C6xNCqVC6Yj3RbQe+r8kyndPdVs7Zrae6hKfzRgGHWTa
1mgc4i9egtoLHzEWb277q20wuM2wWu8NW47RDAnJRhc/p6Ka3baowNqiwNWDnikg+jhA2pEDYvgL
ChnqNmMCK05RRAxVbrPqIwyKwhy1m9+8ZXrLBfuVOA2sOCVVBPFeA3FvAj5tMW3t9+nCDnSa64EV
phI61Q6nSX1EeRbQAR1EBhpSMcfW/ZeLQBJ0HnxyUUaBAiV6N+F55D0KMvs35BOvDYwVp5uGAQMM
bmBUQPHYCAsVeHMW3uylb5WSvfYDVqj6EvglGKAvpQkvlbReICIoTP35p9PY2wIvGL/4EJdy7KzV
1F9n3USLiXXG7UD5BL55FqxaVRCsGNg4zFnwD0TAH6Yw+ODWcWtX3aBc58Z4gAE13j2Wx2/GB2vA
rW0rTrO25QmFoheS8yYtYL/1OLJqdFsE7EoXqHQ9laVal14LX0XIsm8TXxLHnltxiudbqNu21DtC
3ftva+gXMB/ecEF7ZSI+sRqffUtU56D2rPNMiWYnkOH9qYlzMwW129L7VNH7rH24FuiGhQA0wPKC
fA1hXtvmE8QjbicNW7sGo1ofxN5Rw5BV7cUI5QWE7m8Vnb42NlaQVmkrk6VVuoyMMgfOBbrO3np5
faVxam2nGWqLoJYD9gqv8tldCvX0Xe9V4ovTXKfW6Rcqy1nNqsV0bCowCPn6FXU1bp/Uto7fwzED
K4npUkVLkNN0+wYH3vdu/bZiNFzDbW0DtO1102OozR2KS97wV3ltwK2ddFwr1C0G9QyXUc87eLBK
RJm34x2bXn702TSnYHYl8Fj2jjHJ3nGTfEuV6d2Wlif92bO2UeWwYDXHmIAZCFHueIK/qttKTq1d
NIQhWrAhp34c9wUm/f5NGLntoE851GedFiZCCQq8D0rQNW7TEXxzVbk9sz4loZ813fbz1sBOyjsK
/mkHub5LPjtNPhvY1mcdHFsYPmLYsB9qyz6ADeK2ThErHrVc2GbWeC7NhFIKmAn5ZaeDqXDruLVr
BkMFUxXgAcrJg5TAH9hVVmVf3dq2IhJ4juniy+yhChanW4/E3yGAddzYiBWTmNhS9gRbMkop4Y0y
hV6RZcniFjhPVfzPJgpo3wlciBcAXWJUzxYpMsFuYxK8jPambmQoUe5fwlmfo3JjgnW+jB/dGrdi
csX7uzFDNR1pIwA6w9s+6qtmx5liHWyBbyUMVrqoxe+j94EWP9sQdkhuHbe2S0jJDJFpNh0VD95H
aBvevW5tU1vURdcW3lAbRerVD8itTuvuWoZb7DQq/7H3blAI3eM8eyH/7HG+k+5THzdOB6z/yJNh
zBCuDHWc5RaYuTuQsIpB9MAJqH1jabGgYv/3WQqOUy9nY9KhumCBvOEEREeTIKEAt9AcTiZ0/WXo
HH8ORxSUr/kA3GxcokT/sdvbR1gfB9FVNbW6+ZGpujliv/oX1X+4zOagPcxut0DICl92Tqwclngo
LQXQS3wHHPYLnhc+ucw3yBlfNr0AmqfiAF9N6zoqpGZtDr+OxOmUA0j9y9ZVsyTIOG/o+La91+Ol
NFK6rR/UptJ18C5AeWkwwdUquOshh4R5SeK/MR8uHfxv1plCo/niKKKBzIkzvcwlEf2HEJLzTjVO
Ryia2atH5A1wh+dTeSloP6ycqgMNu99un9NaPgzeDKaUzxPkD/G3etqu2yR6cGraln1tCq4Aqe+p
0oA8j+LXRJ4G3rnpNqgt+xoj0IoXiItAiyN7MezjfRJMbqIEaku+UKEL3zC6qnKEOKfPJ628G28h
5qPbyFjhuXqwwZehxhddzL8TzpfblP5wa9oKzxnbYiPgDFqyuP4IjsGZcO42D23l1VKlqCrvQwW+
jQSUeK39wuuHn279tjZ3SPurSW1sgjGygOrf3PP0rUPx5U//Q2jaGqvVQ7Z6EeAaNnyJdK6SuLuT
sdjy9QIlOrj13wrSiA3bwGBJAL/D4J++Cb94gj26NW2FKGhdAJbAGxfxv0xXCwzbUZwbuj3GUVte
VftNBNc9mO1Ak/uFL6jRDj3x2anniXX+blApyhSwX2V08dQEqEGbMB9g9cvcjhCJtQnDt6aGg3eP
Kbl5H1ruP7bSLVNAEytG+zaSuM6j6cpkH2bSvquC2OmRjCZWjMJRoOLghAG0WXEfnjP+/IHWa+uk
Q6a2mtRPwElaAAsHH3GH94OScLF1lLOhlvXlNgcSgzdvE2w9h0WQnCzJSa5gyrlNF2sPneHhCKci
DDmWx5vF+Dd9tLnFkK3RytYaxepAsZQJsOB5spubTLVur3pwdns5KBlmCdl8psCTWd4HVN4qMrv1
29ZWqRZvJ7BrkeUUp19aqj70TDpdMQHbfdnrCp7urBadKuHIKfMMEvlcGp66rYe23mgOOul1Yybx
qtTIA3wQPsCI/pPTPLHFRoTgFjgAFVjWLQjW+Yo0ylETL3YcGCs8uw60raUziJvMwN1Ex/HHviW7
4xcNXw770kVxBSWghMeW8g90Cu+xk7q97VNbaKThVz9G24jpMmZAkGGtNRfHkjRbmFOGCWVOL7uf
MO5DTqlEmYTzQ1vDIYTND06fNbK20Loy4G70tSyTIftnGFeaN+BSua0tNvkWomeS1duAOVM3K0zc
kZJEhWUo3V5nqI0iNExrOHpVoky9CTZYoOvw3zpLVsereGytMZTDLhGOF8BPNWYqeB13Ob5sdHIb
eistniQbmC+gCJQaaLQDiaHWBzTQcV23pVBzD23gFAyiBA/24iwCaPZ3Zrahdvu2thoKZm2xWjeM
zdjAVKSd+aetp257dWQfA/xxhVmdxrgPqYBvHJlOaz82V27jbi01S7AEBk5LouyqaP8Cq4X6CvRm
wRwHxlprAqzvkW/wWbOhkoCAaJjS5lE1wh7Erf/WcQBPnGwcxIKRD6b1rFT6CUY+bi8ecBN+udRI
JPRTT3MBw7gu/SfBk8eVZnxxG3pbBjUT+PXvQTSWmPGgk0GYk3vGS45OA2ProBRs32fRo/VoMToH
cugaPjRvTMmnc8UfLjS2CEoCDQ+HP38sFxh2AnLEhw5Bm7QbA5Iuq9kVF2Z90MChn+EN510ssxoZ
PaIAL5HvUU4/wZcp4fEV/Czn8apjQxjnSd/iqQBE35Ss+R52Un1ape/pAzFyYN/HpvHkIcbB0ocH
EF4CjonQmy56ihzeIcYbOvxspZd2pQ9SXHiuxg5cS0qQTfjqQbtrThTsg6QIkg1trn0776daZjCU
I72/6xP3/W0vpoUHwz/gQsBWdIatUPdjohEsPNLdz5ZSwW+UFWLeo2NHliiFjb1P2SE2Sa2vYJ9c
Z7dxCnTrgcjdh0t+tuaLH6uzaCe1l2TMUgPeODyRikWFdXRckjVEgr2/gNdr+NONOM9mmTmkqg2S
nIMpBWykrKfp1NM5ITc7Rns9RGCmn/fd4/dqWEhYwAQD1oUdGPb7Qw8DmsTtFGILfxSvlwUkiBGm
nrX+rFK5I8M7pLNb5NrSHzm0M2oHMtA/kcuDFUh32+y1W0UQLBBeRi7ci+ATlYLFC3fwihcjWcHn
k4C8uB0ube0PHVq6e0EnSuDgou3oT4MGB8aLmCycwtfW/8xcrpXXzGOJ14vfAOVdR97kJpWntvxH
6FUt0iRj2cCsJMznKdnAz8g6/7db3601eYnkHizaF2Uvsz3NkxGQX9iIwzbLberYKkm+hcDo6WAs
4wim59gecx/UHcfGrR0xCMHLZhL+tACX/QJ25aFKWreICq3dcMEL5tb76HekKzjS9NdVRN3S1qE1
5tECRRegJ6JEYfyWV14GKzeY+juOif8ynBSpg5jhsbuEN2+Xb0z+jjv16DRbbG/3DmXhy5CAAqwB
j7tHYWN7cYnljpustYU3cUv04IMHVCsW3sIfqkPViZ6/OfU9sMZlBfOLwoAXBwRCw1wna3ds29bx
gHDxanguLhDJCu/FGls4XpDUAXq3+CC8lZRufbdGZiUo5I7gg4Uy3L6/hp9eNOcxvN7cFPxg27zs
PQy7a8isRkz2QSfXYGqSf3CnNW6pYFuLlmwX2suEcx9SWdu5CitdJmRO3FbfJwLDsxdkPwDdqb2s
AV3L68O0yjrXM+du0eRbJ3qq6KY33JNLYAyCXw208L92rrmbLhUEx5cDH/nB0MGaX5TRxTT6zOBv
fSBgp0VvvGy+UvUHm5iXP4Bi2KoCpGwo954G6hGEPtjWVcngi2KdRu8R5XD3sNYBJRmnOJYd6gyX
uhN8aaPR7es/PYk++z5rAi+VgauhbNXm/eBg2fxUHoLPKTJsbRxqlGOiO5xuVyOb9ODxDuYbvIH7
jttl1xbHgXGwI4lx2YAr8DlueFujbs1IMxO344ktj9uB90a1rz+UQUBblgN6uwJgyeD77TiFrcUD
7D2Mvo8fMNqHZHvXX1C58NNp+G2FXD9z8HT1PpRCDdNhq4Pf+xw5dtwWyNVyB0KOJbzEyfnU++za
96c3bkWX6f+HS5Gtj+Owf6xXuKeUc7hMB+aFeMhY949ug2KtGXPTq5quy1BWWqVH3fg1SErwFXdr
3YroqQuHEaaDvMSh/z5Z9pte1m84zbw2KtbBpN7wzhircSinzW+uaa/SHE5Iq9smZgvZVha36XKh
kACsONZ5Bxb7NbhvQ+M4MNYWDBzhGMQD4WUSDTBpzNIr+IEZtyCyBW1KDHVdZe0AT+pmvZ0UDw/J
3C0f/v5NL8v9H6ajrWrLVmaWlWJ/7/dQ4mBFpjo7wjdtHI8xzs6D22HfVrilJq7SOKhHcGCCWeRN
NHeXyQ8D3uLvf8crE8iWuXCvneSStZibkf+gZ/KxppXbQk+soIL1xZwShb4jSxUVrUIqf9ewh3Xr
uLUPD5iMHoNm8UgTVX1cjCcehiZyq7WitsitbweqiT/1l1Uy/SB4EJVzG6WOg25FLSwKgSSGtTke
w5GVGGX6wQvr1nFg/JfnB23mwWjT9lAIwGDqgNJI+W3vs3FxbN8KWtjlVJWYVV/Cv+4Hckd3gKB+
cfum1r4XLgSv1ahfRFnqWIE0Nenl1xrAjtileVhbvhyZFnmEoakuwy7SCglHeAbzONJO0x2OpC9b
B2pegz6Kzld1g7QThfc2PFjc9hBiW5Zl8Z6YaEL+ja4zNcXQQo9w6IahW5yuuMSWlKXwOxQ42fYl
bWJTpDUh70dUG350G3orWk3cIo+wSq+oab2N1x2h5B6o6Ei/0funzM1/12NiC8viMAAYJNaYOrGO
+DtJ6aCvWrZIdcJFTPunKAvBlwaMYxtvPYNbwa1IOsm/+cjgnHTs7+ck9EwEv/RKwz/BeIy940O0
+QcuJai4ew3H4h9jZVp9GgT23IOOuu1nwMPwZgFD5dq0zXIKKr2iCTh0wOKft+H+2FBU33xgFxeN
x6FNxVTgwhbu+K/gfjYEutT7TjTeXuD/ntq7wK/G5afboFvLDFSX0r+USx/rinb3S8ayW78FkcAx
nHxrwnssGpEdZaW/kV+xLz9ktH7v1nNrjcFd04B+tLIy2KEC7v3w7I/TWzYfl/3nT1PFWmW09sAm
nTZWSoA5g7Oa9n4tMgPVQ7HiDF+fYf7bN9+c/hJbJEdlBjTkErHSE158DNnan3bR15/cWrfWnMZU
GnfEgJXLGDaFV+1fwKZ4a5wusfmHcbJFcpTUrWaAEZZxr9sHaL7Dd2lTb983IFPeyB+99hPWEYHA
V7z2gaw/TlvA4qKZpZJtvigk28/tinq7Ny7Vr3zy1Fp+IE+o9RL39bFuZ8ZOOtoo1GFef2z5nvoH
6M3dskrEFtHVDXInleoxaIPvQegWf8FC5LiBPVGKnl3MPViKIBEwsJLiBX0O1tMc0DcW6Ne+hBXM
SQAt544K4YLVMpnPWT9FpzHN8H4e10CAOKkLSGrFdYS2QZtIPBhxwOYQlfj110wmboW3MAp/uSBN
JpNtCyBMmSTRfIIiPM2rBrR2p1izhXRLi1RkoGlTwlA8PInF8CLNWqd7HLGVdCQWtO+Tviro0l6T
CqTo8S3T8j+f8ImtoTMB6acRwOhi38NjlQEh0/pO90NYmb8ccAObtnbKWFWw1r9JIu8GTvRum4ut
oYOsEH9J3FaF6FZ53U3TXIIe/+D2KS9D9SyOqihpFnBmMNlpPR2FUGFusj48ubVubbskY6qKgL0p
k3YSoJRsX2Rt3Kxrie12VscJiMmg35S98fuTzmbwRGXvJkUltozOMxse9rhqy7brZCGa9NZL1HR0
GxcrPLeOSD0FY1bMQNRt4Lysn4RizC3t9x9GQDNmMxAVQ1YMi7xn/Vh2anTbxG0pnWm2reY1DlL9
rMFB1AMBLCx6Y+V9JT5tJd0CdT54pSOCCJS5HKqxgwCP1S2MbCndDjuzaZlBjNcpB9oDcCCZV2rI
3ARpgCa/jKSMG9RcsChDGdi4+3naV+pm3FjrVqVJbOsuHQ/VkMggK/i642XsA1QAb4zMUxHpH443
tpYujHeAoIe6KYF6DZYb0gJOeA2VpKGP8EIayzbKAKJK5MKjY4zs2nqQM4sW+HeK2JwkcO7yCPxx
7X/nSeTDzz8N2sQpA09sFR7YZKuc9TIBbRn3Bzj1wgEjrNxcHogtxOuzOdiDNJqObbKpU1TN8FP2
mNvzMbFlPcHqB3vP5ukYrLyBhmN+RDnp9sZXeyVYbFWPXiUsghIzHU1C95wRpg4Jc1z9bFFPxHTs
BRKjvnPYU6yz+U1U41adRGyB4uZJEEx8gAdhnTrX5xbwc32B/05D4bS82grFoW3nOKVNUmyqibHn
mE4PhyYCweKn2w9Y67eamd6XSuijHhtx5Gm4FiILndL78Kx9uZDgFB4FAkDRI72Yta2RhDVAmDhJ
5gE6f9m4SJZwqmY0vmiYhfdTKPOx993kj7Ayfdl62GjYL+hBH/2OikPAaJcjyfTDadBtfeLIUvBw
gmo+Ln7D89TzUJO3hcTtqGI7XtaQD5PQAw9shFgKPB1V3wP6MX9267t1zApXIQIay/noZXhqCtle
H1sTOQ6Mdcpq1UpHvK3PR5ii+u8HvrEfMdkTt5OtLcHzdsFl1Qf6WKN6psjWpjkgeN0e74mtsNlR
BlG1Cw5WifB/TDx44I3vVvxNQmtHbjhSyqMI9bEliuSb8KtjVUFG9/dP+so10dbY9EAAg2IepKe4
6qPlfaN5y08m9nuwWpXALvj3n3ltmbc+brUEVUg7/BFgBHnF4gOfM2zaTW9DntBdz47/oqmSeY7R
el0PbZFCbHPIRvOvW9etKy7rsHlDz6iOYhPm0IKsW0y8clslQ2sJzkRIZh5F6rgwvZw4uKE57JV3
t2XSliQaHsTxrlaAz5u9P9GJfdpp9xbL65VPagsS94aHQCoKeRRpA0g1+HIAlCo3+TyxFYlDYpI5
SStx9LinDt0uhjwQxs1Xith6xCoMe0W7WBzbWTYgx/L+kMJXv3CaMbYYUVODlLOq01PXDfvjTsT2
uQOo742IfW3cL//+bLJXwbpSDbHyMVIU9SiX3Un49K0c4WutW4EaUop0tcmyU+ghdb54P8d+eHQb
Fv9lxxn1aQW6R3KCC1nV58sOmezcbNNXt+atOKX9GIw7UdkpEnyAzLHb4uY2pv2QusXqE4Dr2cAL
oGBx5BPZKQOWscv86544btu2+As2YXI2PprmIQ6rF8XC4KaMJbbyC/SItmoSmZ32izETW2l4CJt0
dTu+28qvjvTNvJsxLOARdjUo8R6sdbd5bsu+cA/BpYbzsIghf+gG7zYc2g9OU+U/ki+YHDUqGMLC
jzWnZSh61F03oCV+cmvfCtFBUNn1ekxO4Ug3GLyHU3h9KdV7y+3wchD9w03XVly1HhOg5lYx4NHe
dDVXy8Lvp4TU9RF1qkl1rvm+NnfzXv1/XK6fLpN/+lErfBPjV8PSyR53nA2Q5wPtW+CIj4wh6vpT
U104yHLkgOlc4MvY27fOqCE5j72IG37CxbpjPO93tphzUxmv+h4EK2R3A4G2mgGSZvZ1zXHIEfKW
xTQVd8tUrTQ+b16YSJarva9BDCRB1gZ1ruZE4CA0xvh0eZTJsf4uVMM1zUOWtPwc7AyGzoXBhT6p
CyOXVR2YCbrtAQZ36wLyIAOACEbept2mIafglcZhnhkY17MrKlgMY36OnOXMc9QV9BodnJJx+CR8
jlNvl3Tpby44/llpGS5FDN15kGuMEDssy+q3JXi1G5hQjATT8H1E0jbR+abAcQW+No3r5tvQhiz7
yWsNDBEKOfdR8RxeZJ35epHRXYHJbbZ8gKXVdFjXdqKsSFA4WR13PNn4Rw9Q5elQgRXaZYclXk3E
C3/ZI3JD0yXOTm2kd476KjmaKzAMhkMSiyW+64hu04K0wRocmiSWOIWlPC1SDnvefJN1LAfoN7ux
qYs5w+UwOSBDstWgnys5qCRPQXZE3cjSllWY4NiItSTm+hpfa2zaXKU42eUZBcS+0Hzw/5Ezj4vV
7FvyU7e7CU5CjRG735Wfxp8b6SfJfTBXQXC7V02q66LfUaMSnrJVUzgi7HGi+ztUaKT4XqJtBToH
EHNW6xOB5zJOY5yMO7sycbCtP2TK27E+jAuSwecEFUjZI90SWCUCfhqCc1angK5Oea/7YfVQxbJD
tAV/n0Qv+mjwLcfx7EdIpPnnmA1pk7OYZaeYNcNhjLeVK1y9jTctl5PlMt0QPbHjqrBG3cdjrbvH
bfPrAZyKehj98xLtQXgY6yb04WHbmL5AFqJJv6Vg+Y432bYjTdNERG8qX8WMZH6epUCT4gQ1z0EQ
HMCoC7oP4Gyr+ASDFbbdDP5KkdUmM5zfdjwzz0uNcktipniG1jKGBRzp9Q+/91Azo5YkFA9JxGla
NNUUdT9w90l7BA0Px6WYumic7pkmdfwIeZbkp84kKBPKRjJG13vk+eyWNivb/22HftSomFGgdN9L
BG1zHERj/LPgtJNfGo+nxMfyBvx5lCcc7N17Ms+M/gi7qkpNXtUZr8t1XZbomqg2HL92K9CZB7ja
E1Sj1ysY5TCejuL+ZzWvNatzJln6IwIGWHxBdfnegETeYu+Cmn40d9CxAn8r/dELf46dWvYz94Ux
j2wnlB5Eg0j62YWY5lc18/f7OSP1ifgy7d6lSifxkaStaD5K1mz7+xUyet/DSzR8A9Li4pMcn6d1
HobfDC83zU0Xy8CU49j1VSn9jKobLbPEP3RhEPrf0hiU03/pyqp7lJB713hG2n+igIADQh7VRQ37
Iq/Y2j1dr0G4WPYrWBsFX/sMeOJC9KgY/JCYph/uaV219LyOwBUfPdl021VmFADJSbwx8oXEFas+
NjKrxUGY2YNjY0eyCaUKPJ6W62WfInU3kX0m50DEov8ErEg1vtNRljQn0rAxKeatW7B2rlGqmhP0
01TdyWyJf/bwBBgOFfJL67tmIwpLSTNu6zGOxlnVBcFr1XLDOtgvn6paCxQxeMlSPzbplIVnLoSI
87nyVPyjabJOHOphYnOXpwOtCMhIYbCdATqe5mJefeIV8zT4NB/6fRXfgjlDD4qI1BRmixt60Xr1
pPJu86bhOFwseXLY7e3sXq4oTDtGQq3/+MSsMeBvNUiRB8Ae4jscl+pfFUI4OXSg9fJDzNdo/GJk
EEUwOOIchmx5wPa9Pa8zqk0fDeh5qsobOScb1vtdrOOYdzO26TVHxnuZfjI6z/XHpdmzG5A2FHYF
Bsua7GOPpi5fU8xaHaMsxnPncVh9HuUopByiss9oxo7LUge9yWs6p/vNuk01Eo0b4FfZFakMDooo
Z2ua8wQQnJfvqm29hzhiyi+aMNZeMZGFZkVi9r37rMgedFfLvK9ZqfnoVYVc/crcBuCLvSd06toH
JHt9w/K27+fsBGP7er7OGK4x9wZJlPQUshab3lxVkYQcO2y2Ww4QKTuMu6LzIRTglKJ4QU1Vu6KE
bp/ox5kwjoqMIZzn9+2GV6qrEe/G3f0IM75W5osJwfiB9XkuV5XRMw2yaX4XTdIbvvvtlva3cR9M
mGhDw/vm36BPd0wHDle56TjWabuc8Jdt3THiLJw+xWxpquupbrvgjIrUuL/TygcW7Ig1qY8L0JyC
6tcON2fYrk9NF11NY1vXkCCj2AUTJYWZ0nXTzUZciY4HkPb6kPqS4yQAZsyX2Qz+w+Bl6fXC++xz
6jNkB2HiHlWPIW167zek9g8X0esVrFR8c5qNSh4g/9x+j5Mka0E9bICHpRvYb4Eqr88cZRjRVYzl
meZLJpm5ouvwhamwK2DW3H7ErQYeSTvxgEvs1c6TQ7b5mPqcAMlwD3j9chATDmvvmY9nw1M9e36x
dm3hw3P0Q5wMy3rX774Ji7btpuiBZzL1Ts3oiUOzjX4OXgTBNOBrfyA62qd/VOfjWpYC1q4PM+6C
d92Mus/3TQivxwIyp+pmxT/c7XVfFwDXh8gtADa9FV2ozFemVD0fOAqIzC0MC4PvjQJnOeziu4Yz
cl6myQtK1NmK4CyhwLrKkjR82CmHGUyTIeofCRjEJs98b8F86KOD72PfJ1nXDgVWnUne755Oj0ua
DQdNqlvRefwTHIWXd4nGEl9E/f9w9mXbkePWlr/iVe/0BQmABO+69gPJGCWFhpSUwwtXplLJCSRB
DATJ3+pP6B/rHdXuvq5029WutbIeVJJCQQYInLPPHnpaNNP4tpF6yta+bL4gPaW9ZX6FF7s3wM+P
XayRxZ1Zu4xrQTSn9uMUVpCPotDaOMwVLfwQ4STYYR1kow/Yc4Q0mKhovAqHNzFT7PcBFFI3qjUg
lbcgDVc3KbXL/AP8GttkKaasW0GCaOY3IrHb8j0Zer+vZgvqclYjPuBeTDau82kJavVYS2yGX+iI
oGptAkXrvO9WB0eVsmJyzDqdqOq8RaHVBThH1h28QX6771EM/hhs8kDt1ofF0IZVj1tVQ5ouEb5e
PkRKlcsexMhheAJnzbYfYEIQ39akKedDP63reknggqAKvWAwf2Kwypmz3kU+yugyTfUnN+iKfGlq
Ot+3NJoelNZbnXkYxJsZiPW2xG9j2EzhB4u4yOATxSgs+Mhi7KSwbbKWQ0XLZMzXPGn0HOWVQj7u
uW42nU+TSzCdip0r82Tj815Y17YHNCebuvPgxDykOGwTnc2+B9Wq4pco7Yd8TZDnqEvQ8rB/uyxo
XQn6ce3ySG/JbonT5rT2TV764XOPvLMsWRp/8uDRtePwEWy8NV/pyPKoZl0McxOPMAc9phLHFwRd
oi0JTNocMu4lU6jsjUJQ4ZyGt8jVDdai1jU5cg/+7VpiKMqG2O5C6H5zKfWUNZTDgEHHwwuq3i9x
x+9diNiI0OIRRRQ2mNh9tKD+RBB6k97NNM3HKcSTEYbkUHdyHvKtbTFqCAj7EPZ+OmFs0OksbCU9
dEyluYOQ8MEQKc5Bmww6J9V4QZ9h50MkEx7P+MxIP11UPdWQr4cwqt2rtJXjHe2VD3BWwKngJo0r
WrTjZJc9Dxs234cD0bCbxuA+fWZi8PV+lghXepiimn4SBsFAhWElsCXRBDa+rIMqkz3RrY/uMdCk
w5Ox8XbPmZThQclxDBCqfoUvBoYdF5oIcCDFYQ4VepNtqNKbElumWnLBWPWwglkV5EuMp/fJbH6C
4F7SMPI5TDzLLk/SsFH3nQGGiZtXyWlHV+i25R5a3HAnSjoMBYLtI5WHTS3DO+bUNcc4NtfiWoC6
W1d5KmYeFb2bSOjwItCMD0gU37VCwpor23oIEJ8VpLz0tTLxeKsHh7I+r6s2yMMW1oNYumKZs8TH
2CQiB4+KYxV7haIyWQh6wcpikgufAO2RokRZYE8N3gx5dCMezDzi8VR0a+2GQ7fgPPnMifbzPko6
GSItTMNcL2QNFcWayPotnXmVGRpueyfc8mkYyjpCy8PL1lwc2HrY8TRK+uZMG+Ux+y/Xe7FeY4E3
vdEbI0RHdgLZSAvKN5S6hd4Y5a9ezkF16uKB22cny3B+GrQLcwxypujLKks/53xpgkJ19Uu6OJfN
KnhfO+isRsxlM7209bG2CgYpDLp+FHs03zabqixBQz6B9tt9sJpEx6iL/GEZXbrzfUJvOpqmHyUK
qnxZ228VbLbvQ0BaD3UYxRVCFOwH7uczoszb+Cx8tX4PVRu+TgMX9TFqasgLttZs6d0URPqBeLgj
w5yf38HX1GUiXuFG4sh2QNkyvVaAnPTDHCgQzO2S5C4A5aIM+KsQiEBfR3GHmRU8BpAITHVmSHWD
LW4+rVpEL9jdq10XtXGX9f1iwb1BFEvEfZBXHvkURYdHB/fHeewZZXNsXFLtsDAQCRZX63mLxXch
KvvIIsbOMemw4KjUeUPiR8l1/xJucrkXsWofK6IMiFROdt2ULaRJvckq9G/rfkVa43qM56h6jcNF
nW27irRohynO+81ty37QLT+vIOSyFx+I5EMlPfLhi8gOSXAs+2T2MivxrAgYP6w1+d7YcrUvnMfx
ms1NvwiQk8PZr0Vzdbg4yXXZYAQkdLgqJFlPk8EqWxo6tkUVz2FwnkMGFTcU+56cdR2W6cUEi7H7
Gc4V5HWLZRTn6cpme+OY4tUX9GL9hEiPKIiOqlENu22XWSJcuRpmbK2h0uKVOqnI/UQdVTt4Ba0D
TDZMXJ/GYE7l5wBPJmLW+NrwpvDCjy5bAZyXu9S6pMm1RNXts5IGlMps5atr3hbB6XQ7L+O8fUOQ
mkeBX1vBcXpLPMhcZS1Eau0OvlBldNBCNu3jEgLN2o0Do/3eJtj4CvToVXKaroTS3ZT0Eb2HkKvl
N2CE07AI04WnpxBSveVHg1O0v3fGCkXyNa3m+mwmQ0mcwWpGoP7b2kiujwB7kgi4DkjI240x0mAn
qocENZTq8eh/6AC/+M8d79ITQw49IJ/eJ59DQ7vgS4/5MoCfZeQIHcVYpc6xOlD5Z6WbO+TTaLcU
c19p8TGGS4V9Fb4m4pMxUxq1BU+mAMVKOfBg/hD7rV2qLIiihKLKKXWfpyWV0cVsYll/sLJN5Xfd
QEG5Ey2SO59WWS8pLDT4qB+Qqc67ZTfMcFM+pE0QjQ8xnk/swYTqa4GA8KYE8Hc9wDHi2FJS+yPt
6o70Bdv0osdMxnFcIXZhREeN9qWd8hVFKgpr1D3WP7YWJaI/pF3V6VdpgnHej21g05MxqeP4xLbU
62KK5DJ/6VIOPWlcd6n5Yn03zXtVkT7I086FN81UlXE+gQdgb9e2ZRU+kqSBvNVgbpRrNU/osKYY
RkOvbmOpgPfEVN6OVTQdfLmIp4lGK/x1Ld82db9KKTONeNwMQsTKUWTiiXbcr16gfBHoWPyxJUu8
i+KNBVmdOhj8Wo8iOrPOevOYhD6pf8zIExK7rSOkLmIPT68xqwyCXY5b3PNvK9IpmzajY5CWZ2Sg
s5jlRm5tgA5rJcFh2bCMD0nEw+Rscby0X9OtqYt1gPvJ/RgZvWuCaXMg9gRlcELHRm1OAI9jaxR4
WnK4htEXOlvQKmdfV+qU1tczCrfMhrBUHscmx0Go+leOyRTZt3U92EIFvPG7eYE+B1hGAGHnltRh
cxGtJ8CBmrW7QN7gTrJs4iFzvHTnkQC/u0ujykYnFN3yi2jr0V+GzpuznZJB1oVY1yXnHLsHEMaq
/AI3F3QkVY8ttWl1d2ctSaGQgL2OP8lE1LnaVoQBQdREjk2iqbybLDXyTpfO3DilxvZrpBfR7UbR
6WdgKXTXBxSlGN5PLE7rljCdy4X5Vw6PnXcdxYRkNVxlGqxkVDuZ9Em/p4h6d/mEhnXMBeb1MzId
xYKhBTZPg5pUL7l0AEJyeDClSw4h11plYY0VPK1dJHMF/heY57DNie7GdLBADW2wpf058TOvPy1+
nrbbjeHEe4F7zRjd9nHjGpNbOqvmZhRgh8EZcFkKErfY48qZ3UfI3izmMVla+HKUiKweUFkkj2FN
gcmUBs1+FiOz8by1ZbCANTvJregwSUepUFpo497KAXk4p6gDjpiV8D4R76MFtobzDN0LMiUXAtrT
ZrHH3QUiHe0HzNwifevhZoDi1yOn9cIczJpyIbTy9z1Got/Yhvb2y1BxW3+sxwqSuc4qJcEG7Nlz
H6VocZBajE6gQ44LgCBkPmIDnNXHugH0AaDZ7Dvj1jDDRrGUTbYBkOZFl8R1LW9WnwA9yaAyC79o
owaaj8BX5vtVVZt/JGoKkk++nAZ37+Ymbc6iTtHX7HpXds1pruolrLHpRvxH51HYfunWyvfzbksV
nLy7cdpeMD7owZeagTP1S7bgnNfHpTUej3c0vUa0pntMesIbWCzgNBEcNuzZ4GOXvOB58HKX1rZG
5yLCYbn1wg3dZ98DksnQyDp2FwZRPLyrNk27ohtLHT0H0dbPl5WIdr6UI1LoHgVw1ehXNMldlKF0
+MEHkybHJawkyRmDXfYtTrMKJ3a18MgXZZwsQuXI8QL5N99CENY+zPA2IucYPk3khsOcRJ5RMS0K
sYJkGe5SBZQ1ixX18GJXtX4nnDb1JdrKARzAknTDEab4QfQA1WMSjzkSpjaP6c2wqr2ncKHbg9Sk
+hwzEe6+Db43AcIXNytOgQQO8onIfkIXEaN8LEKdqhYNDIra/uKA/nU51BHWuAyWPmF0A+oaR+nO
bTAcA6S91t8G1aULriou7cFXjfCF5kp1O0mpmIoIaTe2yybdr/Ue1ZREW8BgQgbqpLxGjyGJbSza
ukmXc2nBfM+h8qhSXsBHgRh4tpc9ptEYZI7VOZ4XuuXAxBQ7Yp8cMWufcI5lQFHDLoPcc2uLqR+c
3LPFhdN70vBOBqiTQmYp8mjhhfNDdb2EGqvDfMuafO5xJrI8kDo9xJGK1uXUhYKKV6eREnN7XXOL
woU3rGV5Gy50vOdJI5ePAa4mxdGAjm90+6sXNYr8WWwzu7hrf3JTBmO34KAB2xX2UGtZVfdrHxoU
ZtrB4WDGYAlgU5JjUsK9zYjp0+GtWbFlg8a1Jj1513YOpr2DfyyKQzzmAACQhDPqs0lHJ+553c4V
jkXRbt+7GrOEL23rx27PKjYEaIYnRQfkPMe6eWQobXA0RGnC+F5ha5/ea8W4F5mFBft68Qlz4jkE
sNYgWgbovYU7PXPdqwrcGDyMFcY1j3PaTgaOAKuQUZ7ME1yJIXpTWp7qHlMrLBKm6F4nKPLiHTIa
3XQD/V7Ffb5hAjT28FjTSZMUhMdW3HiFOdAtKgkR33aOMfNhkG2nz0lF/XgKHHLYv1BC0KPHwxJD
kjP2gctkEvngdiRw8HkMnHHNp2BD5mGeogoYdqvrhb40xkKm0nOSzM+bBHstF8RgRNNQOcAgRleB
fROxUeUzBUCURwOyE9p5OwcbosF1QeHuJ09eVXTNUGu0Wx4mi3XHdRxSetTAyP1BdvFGXsPacn5u
OszxckV6jO93UAMTjQZvAEwP8N4sPNhPOopcTuO+DTI8c3exMlc8auCwn9iTEMToad8EIaY18YAB
zZpJxLeJbJ0WxQtdJ5wd7eLS7ajYEpABhmyRd2nW0Qo5bOjAwvaWh9qYV27gif6eVMz1twTIdrKX
vHbpB+8xWClkBYwP2kLQyR6aYZDxTVnJofvgBW7MzRqJzpyJQ1wP0Arwy5GWvm78oXVJX52XVqfd
C4paQEmADeO1mQAriB54M4PDWkNyh4dZBTm8NeJVFZjiJSLdd6DeXg2Ik8+wDCUmzNMUNpD9rscg
x7hT0nuNG2uTVumHReOmYeKJlYDA9ChJ1w8Utx3SqJTX3faC2QfQrRlP8j7dtuSWo+sKbqKgBIyY
xQTec9F1CCeiA2njWB26Npn47SZH6KbDaB3tZ9+4FPhd52DNsbcIkl7rLPQAYjGhjECZIpMRMyzu
dG++9DMT0cMI0wQT7a9GrSH6t4UjOF7oLZ3bPO2974q119e0OmviC9clG04MOlx/nAblaFHNqxpu
IwOXmWwpOxKe2KY4vQ1MGAZ7zBZtU0hRpSiu1WQU4DHaN/TrkiCb/qbcqnZ5AqrMLODyutTbdzpw
Wn1T3UjkiVBIFE+k8et0B7W/ts8SVtL1yzhwttyGLDDrj3XirbptZtcnu81xAQAkxYw6w6DOYSbS
wNcuLifL7hzpjc/tijjSk8ZbaAu3RVGXg9MeY9bN2JVDOYt9CvrqRc7IPn8hvqvMnbZbOJwThOmh
IgDsXUKjkNoVefMmYe03ICcB4CcuAmUAEaIEy82Add7vMEzqgDZgC702M/5aiaSBnmm+BkGo8ZiI
SUPmoPj13qUKvXqVAblN700yywA2AU3SfHfXk/F74gC2QQPOq9M0pihCCHY6+YFqHVmXswrwvc6c
ZDBi8BTpUwnwUFLQiAdgxdBqKi9RnVi/x/4JC8NZDs38bttFLbfjlvT8I6qAmC1ZO7XuvAKQXD6K
pFfzPY7rih4N6pSsh4vMlCFhqFqKgQKgx2GLueMDquI0OZsaAoELRhs9dOpILdjQv08dWnOONEzG
7Vfngklk0ANFHpim6oBa6Kl+ArshrIp5Rur8UwtCIg5ERGPAcjGdRZm+JoqkYBMPBGMowFylnkab
NZDpsWwUGP/THCNr7d7RLVfAxNCVEvsVLdnWBFlsQYBoM47t1W5ZJUeINDJ4yytf7ReoOpE4NCws
rj9DGA1kOnMeyTjToUev0bS5n2D77c/ohhceFprWYGAUf4zo8hPnKl7Z0I+DkTuSfmrZczz/MRpz
9BMtkks6LwYN+o42TwI9T8P/oP7kZ7ecEYZyadkkyR6nFEG/ms7kzmCz/L3k+H/i9oTj4LcsN3Td
kQWdC3V3gIdgqsfG3vQ+GGHTZkBtASY2t/DUT9IpelgMUKIcSb0ByQHNouf41x9L/P/mB/1srVMt
ANqaQCf7EUGlsmggH7gD827KUS5hbIeRm/gdmf4/YSKF13fwd5w4PZnVMErjPdT0U/LBrmPpClU1
MYP0Gp0YYPA6kCgKl3X4HYnxP2Eo/mxm1YJchc084vtYINDCwrNlNwHW+p0L+mev/hN1SyGszyR1
ykG76L91Onz1QpV/jNH2c0IdquSpV1XJ95h1oV7X66lBvNAffPGf6Fk2DO0wupjvAXftwHoExhoC
3/jXC+qf3ZWfnvNywSCDp028r0hgcKTOJfpuHL5/7NV/etqjTlFQa3Bf0KnB2NamCJDcxg//+sX/
yQr92dcn1pjWqKXFcqmTNPpuhqb3OYnXCKE8IupVphyozEfISbj6Q8l75GePn1pUPoHhCd8j6ZR/
ZJM2lzYEOvPrBf3H2/Kf1fv48L8pd+av/4Wv30a16qaq7U9f/vV57PHvv66/839/5re/8dfD+3j5
2r+bn3/oN7+D1/3b3y2+2q+/+WKHwtOuj+5dr0/vxkn76+vjHV5/8v/3m396//VVnlf1/pdf3gCd
2uurwbhq+OVv3zp9/8sv4dXZ7T/+/vX/9s3rBfzll/NX9T//xz/+wvtXY/G7nP45FYxedcX+/df/
E0V/TkHGISwkIUeP+8ufBoSE1n/5hfE/w9WPhIkQCL9Ch4rlbEZ3/VZE/syuuGsKomyKExH6xP/z
fn7zifz3J/SnwfUPI0aM5i+//FZUkQjKY86R84d/aMuSn/XrLmJWb7FxD/NqxzwwlbiMBFm6NAmT
f2ut4U/FSPZKKa4lAVXsH8SybQJI2lVz+wgI+xEZah+HxDz93d3+29X9y6v57Z/4OTUDY5brjNGB
l9aGH12bntJm/bwBJv/3/gxLYhoxmAZyxrlIfia3rkAfam91+0DhDR8GL6Tudypoi3/7rwBThgYt
AhuJxb+KSP/u4FpFJJYQePSD706SH9PxQsffuV+/3SxBjEhi/AkQgkSE3BXys9upHFNNfVy1D8Mt
R6f1e7vlTxXG9fUTrCvCgZUwMNAS+tuzdwIQTiwcGB4w1LhDBMPZLc2Ou/4GWrt7RocXC2SXjCQb
1bz713fvHy8tjSLUq0KkURzFPy9suQzEOxmV92SRdx3oXDb4vdIPmXfXC/hvpvH1AlMGhUoqCDzO
k+RnzVYb05ZUwZTcJx0acjnAmBOz2eZoIxDlxgXOO5Kt3aeoBSoAwJqBeNGGJIvqFKyF1CfZEFbd
XXrt7KZ5ByZcmW1z2uxVU79xQ2M0yzU6qJQk5R6O6J8JaQHBL4CTCvhOsJMeZ/QfgdawLvHRhTTt
khsH2bUWfioqw8UNOFKJzZwzIH1yIj2ip0N/mUfbP9dpow6rX2SVAy3+sUwLhqYD3A/OCVUIEuQz
O6atWPbaO5IvnnZFFegXUEPnOjO9QezN3MQCw7xx8+duY1DwAME6MMhxs1ioz2pJ+WEGIRlgRopX
iJb00uBpgeOHbvIR8oc1Ixieg8Zmy48UzCyoFq4pKQmr74ycGBrYebwXULI+JR0ZoU02AtQIB8os
yNUQT4htemHTMt3VrI/PSVzpnTMQ5HcDXG8a0DS+NWkcnQUsazFPgXEQlyL5jqPU5wv46EWlPNkt
FQZcqwirHcVCOgkh6SkAaLTXYn3rG/Q1Zpg/JzVEBKxzdpdeB5hyracDgpkFrKrrJxKpT1U9XDnY
S7xvYWuVe8CAN5WpQC5EaCzGrRRt3DhJ3KmSqTtigmFn43nKFwF3SVuNICz2dXo3SrZdpmYe9pZP
bebA8S4qvU7HWkpelEnbHRZojzJfaXcc5w52dABxMU6zlcvCDu8BsR70bmKdPCFVG6wnIcXjMo1w
218sM/k22NfQEnBogrbbGwr2XBSQKasmYU+wnE5vQunYbag9udWx51kn+XaGBUl64GXd7ONZqnxb
iCimIQ3afWCUYO+t43epHlZwIkibSdKNTzEjDEvGsfcErqJsV1+7R9Nvn5DXVZ4Wof155ZSBWm2Q
tD6n29NI0+kGvGz/o3Li29wjlxB663hv0rTPaa2WvRtC8xlGxOTSed7loorrI6xpuh2iiSkm5UuI
zzSh9+sk41ObGAqiWmwyQDdVFlcTLQaOXwO/4TVdKpD+DHa9EZ5+exom/Y8U/KJMcbDreng/7yAZ
iG8WPG6nLdTy3GFQgTiEVZ0GxIJAvwP7gdgC/zQtm09XYuETfIBBH6qZoY8a+DuQLQG0L+Bgf5Zz
iclRpXZyg1UMaGvg9nYGU8CVu/yq6dfI9dwNFPxRy5Q5OgKSQliBNoab3B96P1TvwCo0xn+0zjjM
FbKkc/BYaaavYrViN3DyOMbbUHAAQae6cuMlQNblqWP1vBMVKIJdKtITbcx6Fy845L2f8IHHQ4Uf
jkkRjuCcbTpuMglmVpP1MtQHVDT+BoY5OltD1+7DSmO31pjKj6reMzX2eRv3IWwu1+Y8GRYXrlzP
oBYP7dc+fvEl3oNtqrwsm/E2XgXwWar6rIM96b7Ch5cJmEu2w7PwvABneFctoDC5yTe7mXbfdVV+
sDS2ATbLkX2JqkUXiZlfQNEG2jmUwL/qEcoOmNTdY9BZHhvAxlmIju/MO3BgY9/WJz279diPyNEB
C8DeuVVtOYCbsfASQmcMuSuMP62cH7Vyb8DTQSAorXjQE1IdBNOsUBQ21I2J6d0aLO2JWhxYjLr2
6GQAsoqE9oCUSZ2LQc8F2GppDTYE5izCJ2CvaIt9K7QB+RrE3NxggA77F2yqSN2BCUJFIWBo67U9
Yt8HmyGe+p2UvdpHPfLBCccAGtkt40Po02gHIE0eh3iI70BX3/b1NH3fWpXepiAXgtNDxhy0EJgD
j5wfZzki2BMZluCnK5FBCtPs+RxWgGGGt2gmLt8ituXeCuyJney+LWtvjgvAksdw8vM72I9dDY4M
u2b3uPl5VlN7g91vOgEP4jdYXfGNQ3ZNXo2cYY7XNgc0eE+jg5ZTgbSSQz8Dhk44H+GJmuy7edBH
7zE5MXQF8bJu0wNMhpddMIzN3tG1heQCOJIPcCOBvKafG6Bsu7Gt+hNIverI4qX6HC6gXsVjBypH
5NoH8PLErlHllFO4yGBIWDnQi+c+XxRrQASOarBwFJLIhkAlz2AuVrkcS3M00fXIK7G35RwYcC4x
l/kUrh2PskYEHls7zoJstbDaA7l/L4mOj8TR7kM6gveVcbk2+wY88vM2LeRi5cMI7Ly9AxPDvxlE
woLun7pCtxM7xNP0NEECsgdVYMbpCBc+CBfehxF0FD+gItJtP4LBFhKwz2aHvWsCUw4237lt63fQ
77CmY0Qu8HIgx6AeQEULegDmPGgeloR+gxlS9T2afVBQU5p7kbTjN9CewCSs46ApgmhRl6SlEbZq
Lg89nc0JCGmYB6FvbxZBcOscagY3tm8O6W10p01IeQH2fvdYgyaFe+fb6gA8rokynNpTQeBHc+ij
Fuw7hKXO2QB6/35EPXEZURbskoHKHCwXEJpTnRzgA9XuSV+/VRWSA9kyRec2YB+9HsO7cay+EVwE
2HUGE6oVVENwYUE2cRnE+1f6Ph0/gLkAlmsjcV4PcJLJeRnbxyFxNfRVnFzCxsobAQgH0gm+CnTl
fYrzzymMjnvLzkENmrlZEkycShhFYeGbx0UCgKxKWOiC4YckGIwpwHGHEsM4YnKKBMVdMs7NJy+C
9tSnAUAqXeOlefSFrLbCtHIE03cIgh1IPSHmjytoUnPti2kG/X427Y+WlfprzcN3f/3Pc11g4djz
XHclSA2Ydtzyyn9tYxg3wj0DMygRyeOiJ/mOri9EDSHwxFLyxtr66+hp8HUGSXDvGOw7go5Ez1eL
XnhBwnQ1k+1qL6qDmeNQzr6QKa2OM4PvbWKFzxsQOHLfKJM3Yg1yA2XKDkR+WQg9oLQw8/rgJPla
QUXis7rS30K6vTM+BCcFDqdFbueyAiBLmpsFeM0u7med+3j+RmWCayYeO4iFxiYHMI7jMZj9BY53
PKOgWxVrNC9DEahRHKDnuAcF6EJ7DJ4I22n2qqtPGFTsGmjBsgAbZeZnttyDfhYXpVM/gn5710Fg
z5UzAOpDCp4O/HBuUGWM+x4NTYa7GIGb511hOgICe5wA9on1nLPUgkyWtMFdi967mBA2dEQN3N2N
2HkuBE9StlybXcYl2etJjTlkYy6jAyGoojD3OkAZ7Q8zQNgiJtDK9G257h3YKidKeZjzjnwZwk4e
4XbS5Q6TzzPtqIPbYp+eJxsTnJQV7loEmSFtVrGXC98ObCuxMyMYaN/I+A058JjfEUBgosVGOpae
HxBLVL/AtmLOFEWt3sH75AS6l8lJCyJ6vKXpbR0kF53KLR+HLXit5Mp2LmThawMnNzypApAtjlYw
SVvYqp4dbJxREK4x3tqynMGdAQ1lYuJpFcxkEQ2WOykX6NGYfRugZLz1YDndNZJ9jUNUWk0PdvFV
ydKALVGNx0ZIl6EqGotNgd0MYh2maoPjxzUY7DMWSXe7RGK6rVcFsmOvwifNUL+Go+M4ZOsTiGmP
WHCsICYV95AzdQ/SoGSNl/FlqTVWDbiTV4tEfRo0/aiEZTsbLeGOyOEHpjZ2F6dQg4A51RzEVe8E
rnvtirFn672ckHKRMCMzopp5V/tyPYXjUptcQsP3CvnSuk8RvFxnKUwwcnDGyps6gswKj5kD14TO
MOKcdfkQS4gd5opXd9jn1iOSwsGQ5C2sJiZwPVAEjvtQNQhPqjBSxaZf2juESchMgRJ96sCIBeWB
DEOSMYiInoyh/K0funbXK5hldhjiPV/tq+6rcQKBPlHiecRa2QlEXlVYkCA5D0AETqMhIBCgOzpD
IcYPxuApnEA4OIdEfAcdKt5NQ8+h3ovqg5nqumhnWu1RIvDdgPlwVjJQNhlrUnDQI1QWVZ9vo6Kg
WI7qrm0gA+j0CrrkNDX7ZVq/dStY+W2r1iMYpe+8F9tdarDe7Vinp7rh9WVdOMQ889BniUapSNkM
BUg/XA2yoiqPlIn+F2nn1Rs3kq7hX0SAVcy3bHZSK7UkW7JvCEuymXPmrz8PjXPOSC1Bjdndi8UC
s6NqVvzCGzx/RqrT9WM5349Q4m58vxfAGidn8Hoaa7sOltiLNo/tRkNXfFvNEKuM0o936ST65yjX
6GOrRbCWidrtqjSfbm0tnL7HtCsuqpmGkK7MsevQubgCvUZWPOnAAabeeUrNKv5Gmw80ldWOgxcq
SrKNzEAFdURYGjnanRFOReCN0CTd2TeSO02Uu5oIvEwETlWcWbKsYkusFl4YtpahhoCTGGmf/wRT
EY4eXbytoTWDlze+ttLyqFwBG4BmMneV24IR3ZTqfE+2Zbp5TR+OmUPA1yem202+D6ohEsOvvMnN
pUPY3Mw5rbXYXKx30pGYOUVUCrBbuXIiozj4qODvUi02rnqriu9MNs+evmqw1RveKyLR+Bpl1PG6
mg0dE7TxRybhApdOFG7CTk5bx6yh+yAxu+4FKjIQnokCkw7IlJGaFzStGy8yCUOhNWt0XAXeP2W2
Hzi3W1OZbW+IRLapuSPpD+rHCCPhfWhDoknToT6Y6phs+kYUHpeZvLTiugUwGYTXRW7Wx1ym2oXI
c2M9mWhBycIUXtqk+a4uWbwqJgF1wwh3s9zEX2umvAXwq3B+lGH0WynUhkoQwWumAGxKQJC1QOxW
qdAfYQ2luwp2oKsC5TxIoEokls53UqnCrXoip74NnbVseijScyU8vwdiOvuavpYzYfkiiLuPJZQl
XXbcCrbG0Y+Yl1yPhFdYOkJygVC9MDRfqGY80DolDjN4F4J6Hq5ipy9XdmM4MLYM85sOP3trBCi0
R7BxV3pVDDtghOUqhmywHcHTuv6skAF0ivFtbDOapdEckG+JV1/RklXpOPplFqfPk2/U+x5d/5U2
++MN/ZdxqybD787qnOupVMBEGM5yKRYjlHk61+HCEwiVOD8UmuXsQJcMa5Qew1UzWVjn+DEJU6hD
LOss/QmSItJckTR+SKcD45j42R0TFzDlY/ICdWjZFtlPvddGLijtmkNiXqJSldAZVNu1BIsCn0Ir
3a4wNa8uyD3DEvYL/kuwpwsQ3Z1NplaVKH0adBHXfZv4q6DvUlfpwp4TQoI8toqy0q0ZmA84ZNfs
298+RHKA8Z0JqZD9MOeEtWFCIu8PXbBzBKDSDjfSiyIYko0d4TpTwakqRLNXq1zuOBiraND3oImM
Gy1JsgfFnnFSasvviVP7az0vA7f0Z9NFEzveIEjNF4i0p9RUDGtLafQ9VIEnnL41Dw7UAHK7UWGw
JHTZISqvILYOV6WOgyEafAsfTVmrcdZsbFUbqG0JuZHqoITALeW47cPWQTk1D5lU0uH9oCbtavIV
nFpEAjy09eUaHa0cMYIlMoU35MbpkHmWD80CgLyxgIu4sQvJT+ihZxsyUPZW0f3RGgPyAWLIXp1a
zboRs+omNmz1pNeTuyImZrIAKG9DEBt7ZZgaHHqHfJd1RbAzK8AVve7Uaxgr7RWfQAty1NMrfCnE
5eiP7a84Fj/6ErKlPbbQHvUc1tKQAerVAV5VoaVvUVIgN/eDaUeFivQ8CmOXbZxdOk1YPhRBXNzA
av5TCJIluG7dyuxhlLZDHd84epzv+J0ORDTYLTnl0XU/FPW1LKnGG5bT3EZ1kxwGvXu2+A/XG9WR
VEbJDXkLqpG9HVxH05wQASmTvq/QcNgAQXN2SdkUB8BjMIZbUKShz3SDjYgvLJlZT06gyl/trE1r
QLKdOzcTjbpKs6BhcjDjsLS4rUG6X/qBH6zK0ejcilvZ1cv+my2wvMyrGPp53cpd0EzZ3mKWbiCP
cA7suAYHVIlj2dohfcBGJaD0o+0AEnetCJXOo985m761G5feAV9T6dhNzV23M4O031SR/aPSZbvN
qXndIu8+rp2o0jajZO8CSwpvYiPqt4U/im0glneKXG4D702sC3C3ZLeoPxDnPCFVXexkb0ywBBgG
QGZ4DHRR7DXFNq9yfWg8X4P+NY/S9MDfpVDjxmALkzR0/TJK9n6aUHOI7cTrJql7Ab3wXaAj5VBk
HejQgTpC3mZiU04UGbCorV9B04b3yLLmnslGdUVOmdqPlgIx6eGwUmptM4cUNIZtqJReUIHMRj23
QGFBcwcoYPi/pfIy6VPUHCxB0k+PmfAtyPMDoDq5CTrxlIQVxYTYX2BqbedGw4xNRaLAhw476tPS
yV1TrUE/qXK8sEIcYnxlptZgFeWltIHhOyixbiHIJq6hm8XVnMKUbS0zWVVw82/DwC52Q8CjPiv5
7zlIsj0XbbcB3tQiPNNNF7GOiEHQgjbGUTjdspD+rg+W3BDwrFfOBvzEtLe9zAIKGWrmeDFgjnUB
81o+VLih8YcDoJJ2qGIJ2jxTGFcpu8yKGwCUgUhazoE7Qw6h/c3T1CmJ2HZ6Eq/K3sjXfU5BpIrq
7wS7sTeRP62nMfZdyHzWPtAccTdMUI+EPrjYjgyoEBCxCX0RmLDxFyVtbKnfka6nZMGP2SzHy1JT
HtAI6deNBeSxDPCZs/1OQv23Mne0G8pQc/Wip9QKeqWx1oNaCTeP5/pWcqmtHKBrsyut6ffQ9NpP
2cvufnSayUWhPdglEJG8Sq+UR58M4RL2ZO5FKOB6hNPqQiTUNzW1OCBHt2oOTV9Xnm308lxFb3il
zcbcDcKPbqlRhm4hWFtdU6arUKCUrvRYTsDksPZjZnUPYBo17h61O4yRqm8bXLY3/pj3q6SuEFFT
wUOPsp1czY5Kz4FkugIeweYwu+gwFOh+9xliLFAl6qcomfRDTVXzvqtywJRdY4+rMk26q8KQigcE
XlspSiG/02HpQT4RBLp5UQV0DnIDHBYgcj8rLsDXuUmbprfoATzW/VLgH2bAqiF+J7Mc6kvLoU6S
20P9moDeuYF4Vd3IguwVhtCA82z0PZ799tAj8YMoZG6CtPBxWMdGKbY8qxq0dS6JdPQuKL7pei4h
3Kh2C5XaCYD9LWa3tgULyijU63x0fk1iNrdVPAjqUClRIVoJngGm9iCGeYblZVXbWMb9ZiCPX1FW
Vd1GmZKNhrHt5RjLlxBmfEp5A3Tq1IdA4SN0bEbXRNThpkaZ5UeXFMp1ZxBktSMoMBXooMu58W81
UsQNsFp5b/gCAGltUR6jZoC+RIiDnA1I+NBG5nCNJGizQdtkfsTJfL5p4ZCEJIW2fakN5WPV54Fn
i7p8gADu6qJ78Uth0orgrdGMKP1lx6rcCz8cbkziLRfh+H7nh7PiGU0kftpOpv4hLfxhJP5wTWtN
/Yl+Sfw9NosOjC6F1QsThr9LVz28qyi9bfFchGkfAX5CP5crxN4IYKTXbLzvWlMANhdDlz2o0EZc
PYQVCEZpRmUHwRscUC2YCHFt1bC0Ad3+Hqgmrdssqh+konVX8BQTbxROu5VgRlzfmrND41dLAje1
GeT/vkhHso05gnhE+WxqaHp1tWXckI++cpN2N74WCVRv2jsai+Eu5QmhBky8gf2b7vYFdTS4pPCL
IOF44UypaMjmlotaj49dZDyrQ5QeyEFNEIZ+f1OrEYlrhUBG2FBq9EPdd8tqeDZoDq9DIwu3UNV6
QCapUC4nmhGe3Zaj17C9buOBWkPfGAS72hKkBLCVkKMqKF8p07NYOuupgtiIFZgvlulDu7eyfryB
0aasYaHLC3x8qYSkilhlCpVtUOYIH2YoW23E5Kh/5mwQq9CR6Z1M0vi+ht5xA4CAo0AkAm2gcdof
ra2tpRWt05+KGGduZMhJjp1BXxlGOJ1R7Ie8aFH33IpU31OHHm5T1WYv24PmXHCLpavEqsNHJ0rK
C23u2sPAm7qq4nmhCNjKVTF1wNxEu4OZhTQj/a812VtNAUshPzOKfFoVpdQOSGk029KO21WJvj05
Q2JtM6iVqy4AtOY56TB964QdSxppFHFrK4Q/JZG9bu1WbMFn2G7Raa0Hu8X+rUx9uzELf3nXydPk
8l95VCgQ5gq+V6OPViblT19rxQ586yteFfMFHcOn0Zm/wyt7jTWeIkvtv5cx1U+3C22tW40Vajjk
CEbxzQalXRSj2m7Z6FjUKCqE4bFtxpVKceF7pQj9Na7kFHkwe+xLPwk1Yg+qXUVkZkQMSXDZoFd3
nNI5o/FVWRe26U5DdxXZstyq+Eld8eNmtxpjLd3KrEpWimWH2LYVYtfMPhIA5Es9MnRxoMEPT8Zp
27JWW9MP+h9hrMWXWEWhmt7QwMlFDv89M1NPo3l4TU1kRmrD7AP4hbQngQAXGc08R3lsLMdE0TUc
dzIo6k1EW3nTi5zeYqjOnu634dpWwvBAfTm/oKyT7w22Yr/Vk7zbg4GvyIcsZEYGobgUZtiX9E6O
VdKPu5jC8zrTs+SOdC7gHtb7zeiYw84QxOC6LyE46rq1yVo/2BRZP9O05wrpEBzAsdumazcV8y5D
R9SzB0nOgHTBqg9seOiJhvJW4pteP2jzhn7KzyjujW1Q2Om6A9muuVoVk6g79Z9IcWa4p4EuqYUj
ZLGql0hPywOYRun8C6iW+ko5XG35W1N930MxW3cdNtsJwrSbMGkHco4MFVY1rK9aH/UHhGmkp9hD
vrEayzhYKE6tdLPFZIi3jS549EqWjuDHHCdr/F0hijpZ7UUg+bdaZ5UrtaQ7pbbTL5SeSdAzpLKi
5XGIbAgDdb5qu+l5EEgb1/XCZu2De55M/bs/TRlfZCaPzLh4caoMGai6AseQaBElDsReaJ1Ciiqa
l9S0kluNptQ6G1NzlTgivZs6x3hK2mz8rjRGW3n9CL/SCVLpNcCKXQDTjVu1FJutxHwymgLd9Jy8
G32CEO5nLw9Q0FBDiBTqXLZFn5JUCu5pay3yUiX8ApXWzy8FSme4iQvFAqgJ58kbk/EntlQ2iPC4
wJSkMfuMIDcBcE/8cj0FAj6kFBQahVlvpD20OzxwWgbv+l0WDMGF7iBgaGIk/zSlwlDdONSJcRxr
uOkq6BewGcIDIgrqTyXVibOMxi82Rj7KFXtN80ZNQmMg63lAU8xASCCzD1NngEGwRfHoYNpOSWCa
vMnU21Xtq9h3qPS3u3CILzK1lPQjzXEHVQb4vaJZmxZszloZinbLrxm3E9onGxMOzGOdLxBx1dcv
4gktrhTNmocgC8kRYrD8ZkDrEpLVMxpunduYebZKSoQ+MqfrD2HZ5JtYtFlMgS05WoFt9WxWYi0M
w5DVi7raaD2rnNIHZUpjYPXSfg59PSZ0QOKkLKNiQ/o/bLNRJPcQmZydUKvoeUzQ10KFq99SoxtI
PbN2Pftl8pAjtXPH1YrUHfwlmC5OIWTiJr1600k/cwe1H5BUmqPpyA+igwuEXcL8iBBlo6bApqxZ
NXgnBJeTvTWMsto4naaucRuL0f9WtOlANXH2+tCitdfp08bQ0mstzvubUSmNVVtrr5kF4RvBCv96
0PL2gONrvIdU2dKsKhY4jmK8qF1GRbS0VCqJsHWhUaytcJhrF57L75BsAd0oJVhpEuFFC+7prOZu
2A+rPjJMt4dtQY47UsprFUpGReDH91hMWHdJOsSv1PO6DuXQObql9eivJo7KFnDaDHfXQZeO7R2u
HHgpbqHV4XVK649q/azuERfRHkWROrAHk+aYV72EDtbJ20jVaGOW5k1PtHQ0SPcqMDkptgIdxxS+
Rr7Ezupaqlq1L5K0Xot6B8H3EETDojw1cUjCrJw8U1PRBMXmlXqqJSrqpraYj/gycOKrMEN7zC9e
dWjfNF4U7WAW0vwR9qjxTkHaEHgsQR9hyoZ+AW09i7qt6CznohWtTopq/0KFYmHMdVO1KmuukhLx
iCoOUPrv/N9RwDGP+T/sVByYUzcjW4PkNBP0N4t2F/2QRRXFiOD3mvYwfS/LttlJJApSEsrI32ao
08DcFsp1EnVgs6ywXittY9DoaqqHojCYDB/D7q1Rt+mfXuj+k9/I+RgjWfMdJxqKXXGgUK4s6VCk
1h2cEEA2hKz/Tuwd6K8DfQI0IL0+zdSNBRP6FsluLK91CjLqm6UcHuV0RoH5Pfr4418H6Pr2r/cV
ohlwrcJvdFTvppHCAooIfqiuC+eIM90ZcOMJPA9UoIYCHRxqC8azBWnz/WjKoCHe6KvZXabu0SpT
/xXyfgEdmlJVwdqC2jE1zJHe/3nDGHUlohNy1w9QM45ARc5AQD/+fkvaaIjpwNtM2zFPvAOiLM6k
7QvjDngM2mOrhfb3NYDxBJnLJ7wb4RTLinJOgaAeI3AjhTzUg//D5JL7l4NIoJHYPjjCMAwpnRNc
O9QPU4OKWB8tvsHs1z0oPXEOivme48FiSDatYEVMWie2cWplM1ZoaKlyKI+qMaxb6sW9ChLhe0Y/
/uuv+bAo0lYXODNgVtWRunVyQOIOrktPj+EOnyxHpb70r7g+y4e8//unRwRpn0pDAvGumlGJusCq
+MwHfJgpTVcXqKwGYtbCeeb0VORli45SFd8P6vSrpluZiJdMWDsEIM98yvvdBQSbDqlpSEtnssB+
nzp0qcrivTYCx6ywXB9osW7a5AwC9/3HLEOwseSCkUVxVUjtBPwLKN0XU9s717Pjjq/17PnNGgX5
r5f83CAnB33O0kL3NQbREVGtPHo5WrQyzkGxz42yzOYbKDbpAETibHCuIVfPw7UvVxI0THfGKfD9
9mXCHBtMNyB8QjKOjHq6fTV9RhQnjO6LCMPPYByq63jqg+2/mzHHFlI3LU03VW5g53Tlm0Q0papW
8y0dhwBa5pRsk6jONzjAAZeRaXJmTy979h+ItC2AsGOtwjXJ4dOFeWrXFA0o40VWK24zLJ+zjTMl
wbWtlvlVKe3gW2eZ+XOfDA+on5zF6f8lWp2Obek2DwHv5qJP+37d/AKEmm5q4ja3dolCb0Ullxx+
+eltOt9mYUOM/20AXYU6Jek2hRoisFp/iJPozFlYnoP3P4SyhSUdsOKoe354LsSAOCAVwOxYhI9C
28/Dk9OQUN/K5slHlzADzvT1Kp9A75dpfzfi6fNBJz0OB5lnR0fW/qrR48vaMd1qCl8RWaErV5KO
0cu5UIrmkJXd8czwy179+MHg4m3ufGmpJydm0qKW3mCQHeOqvvDH6qmbAbxQgu6jKIKC6ptu1wPi
nErzAsLGg0L2dOYnfDbnxBbcc4QBDkSH94sfJbUmWjK1I3W561Fpr/o0pn4q5z92MT+ZJf0qJ/yF
jOpVMRqeASvFNRWLSnH8K1bMXY1kpo3O2ZjZKyHrA73y/2BTOILoR2ocesg+739g1wfApUHVHFGc
PJrzwsV0HLddBHhz8Hwm2pK12b4AXTpz0Xy6OchCBW+/FCZv8vuRm7IRiR6n2TEBydhMRL85dzTc
jMz4VhpPWv/Tbi6V8YwDp1jex9NN8XbY5Zp9c41OJDBhXbIpfH1c5cqu6p/H4ecUHI3QQQj0yceA
O21uqGIDvz4XT/01w/5q9JPpVouoAO2ZZUcloVgwx9OtgRDBKswAFZrZc2+CVW+RCXaHEBwRJbgX
qhe/0968N1JrxWO3qRAJQEiIJMzY6ypVkFGUYIeqlyGsFTCt6q2hTGCku3xdDoxRz9ktEUNGEkqq
hnooIZi9mfruT5GBGTTyYLWALLj5PJGDksOtN0a9GqWL+joc9bU+z08AwA52QjneHkrwzI2XFeEG
v3VP09gwQZisBjnuOr+kd6ml31I/eDBz9dZPSgJ4/jUweJT2J0+U+YVdiXVuVo/C9JHSpng65vZM
qdVMKJEBPoEvgdQHSn0+wtyg2FA+KdA+M+XvvtJ/AXsE9j206zqDCT4Vh4iWLbVd8AhB8FBFTbeK
G/komuBg2b8Tqlip7nw3dZQ+Rddv0Wci/aUniTCeoBfRX06F/jAqw2UeV+uCTuSqt9p12QR3Zy6C
09d7uQodh5tXmEQ6BIfvtx33wEzN3UyPqmnfUidBc8kZS2r8ysUYyG04ARfMwPqZ81aL54MY/W9h
hIYkdbfGl7/yTjmC9jp3Q348DHSBpbDNJYWganlyPWkFVZdIL8pjUr0avASsk051VhHfqnjjUCtU
pl9t/6Ah4D/V2zNT8vFRproPH8sg1jCX//V+SiDkx72JOsNR7ZX8MNMo2WgKBkJRq8/0cEf1D9qG
4/PstICirLq8adP5mepheDELNEmUVDMvusFpb+pqAr8Zoe6MZYe+UYeke/36ty530ftjawi859Hs
cTRN10+joskaOhH3bUNvgwNUNhvVyteZPPNafJwQQwiBLhpPFnwx/ST2Ch1QUYvTy7FEtgMJhl8W
+GhDs49an6zjtrmkI7/5+sNOwz3iEYa0TQFxjE1wSvtVptpKR8GQyTzIPTAs5aBWyvD49Sh/PV/e
zx9LrZMCm1QOdBpt75faBulF79cojrWzj/rXqHi0ZyhnDsLEzi1yxV7cXaHRS1fcLapr0pLnGl0o
Y84v6/HGH0D0+b2n2b/yhOZh/mekEpMqyNoKGBgpbD4IaYF2iSDlalSTWyc+wxr9uPxw7IRELZyp
IpM4eaqiOCghZU3lcdbbgz8ltyiYRXCflHP2Yp88igiwCNIWwaNskN2/n6ghKkQtaUce8xT4R0Ll
6pWqfrprFet1zMfsJnL08QrK33QA7AKAKRrP2fd+3IX8BGi9HEjLIWc6+QkmtiADenXlMaq+T4Nx
l2czVfrKBcDipC+6mp7Z9R9DJMYj/CALMMg5T53iFRSAVSNhcoPcMV/0YU6pyc/pOrDacGcUo/yW
JTUik6MAS4X0tPf13vz0czX4mY6lCilPTW4UtaO3iLINhwwRog6pKxRN87uoRd0NpdC9HuRe55hn
Lr+P546P/kvXXE4EecH7dW7U0Ac5skxymCKQl3qKNf77AOvdGKdGTJHll8rct+VRl1uHcms76avS
+A5CAmwuKpzOOhcoTXf5mTvlk9NCyq2R1+kaZOvTsLvUBPwN32ZGhfPQ24JOVP9tpkH39cJ9klgZ
ZI/UXeGBw1A+TSKrCOCGzK362AjjpvHzb4hwAsNId0HY3IMg9FTLeWjbad/q9abADqRB5H3UwPo7
WXmH6t+ZnbS8V+8vufe/Z9lpbyLLdCiziU54TUCL5j+3EzsHJIerNPVmOOfV+jGeWAazkJvi5QYB
e3IljVRp5wjRriP+p3u1ADnTtXvEuXYthN6vJ/qToXj8uLWX1aT6elJDiSbuv4lOF49ffI/zhXNM
BB5cQSz/BP5knZnFjyeDF8nRJUkTkhAfkjbNGRUcuBhNK/Nj3uv3mhaeuXHEcoWdrBT1B6mBVNeo
YZ+m5AAudBCSc3O0sz+1LFbCf3Hkn9EmAywhFoyenh9nwJSxE/4HX/d25JM9ogFiC2x7eeKbcleJ
xQwEE4AzC/bxAILHddAS40JlIk8fESx/rAoMh3Fr9X0F7VgzryBuZIc5SuczL+PHvUHgphrkjYQt
5ofVUuIeNBY2sMfOsGZiFMALoQZXeBrCwiurZD5z6E/OGF0e3WHRiKRVKT9u+yQQpuhw3jv2ws5X
Sp6V27lT5TpJp3KNkU0Hw6LR/lVXgtIRnXNqiI5B7VUuagXvD7aP+w1owM462n7TbXxsTFaYFSWH
3hhw6WN+L5JBSc5t0pN3cRmVUo2NJgeEWFU7vUa1ispJOqrKETXMYa/WItm0LaSorhCwPJpA3ChW
NDyST8IWJlK+sIMmyVZ1nyRPs5UAWJbhjKJbN6RHTFmCQ5Y28nYOIl7asQgvClucWZyTzcAvFuw2
hziPYivx5EnkUKqp7IK2UDg7v5LJ66Dm1LfJdOZdOzfKktO8uWb1ypiR5cyV4+DY92pZFvdmuBgZ
BqFyqaqFtvn69ju5j6gb8jlA73ljkDrR9ZPbD811bQFoVcducpMR04Qzh/Xc31/++ZvPqTAAEpXq
VMfqZwsxIPwvf/7JO1GOc2FlCj9fn9ZWCrrmzIX2V43pzV36YX6W5Xrz+xGcQ3F08qujM9/a3x1x
JKmmRYRmLfSfHgB3AXHe1R9n5e6/W5jlqngzML4cY1F2enWEhiNGr+zOfNm5hTm5qssyG+hFGiwM
FxuIwnPV0XN//+RWmeZpVtSZlcnna12/U4P/bmMZJ201y+laqwB3eSRMAqV7XSpnjvvJM/O/K29Z
vNSUNezT3LEJ2hH6hFIdbfu+KrajvhXNy9dr/OG6/3v4/n+Iv+nSmzVWk75PrSKoj/Ay1/ECp+jw
0rMfFVkCij3XujvzQX/Dhjej2TCb2mnmKFImdgBqN3uI919/0LkhTi4vIOiONi2nHcZ9joWLuOzm
M0N8vq/+mbOTC0vEdYAWBUPANAcM7Cj/0b765+8v47+ZJR+PoTyBWHgckl2drbv7/26GTi4sxNMj
gWN6fSQPjDoP08eh/S+/4OTKGlBKNqPUro71gxy5nc4swPKvf7gRbR0CiSTABOf/foJKkk0kNpr6
OGbNFs5LGOOTVTzhdHL8eqo+Xek3A53cgHaDZAAytfXRsW4UhNPm4EwM8uluRX+CmhSlG+fv3f9m
qQEbTTFGavVRzbDV7OlNVDeZdfX1V5wb5GQ/AX4aTeQ/6qMZBRsYDvdJb0GYzs8U/j+9ShwdnXBB
scE0ToITQFG9PgEiOtpbhPoHc3WrTXuUgL/+mE/XfhFoIbcA/XFa00QVUbFzk62li4vYP2h/5tYz
n74e47NlB8xA9Osgz4ZL4fv9lckKNwytr4+KdQXDCu7Af3A+3g5w8vIB7G7RY2MAp0EG42dUnXMr
/2yWKKLqKnUfJARO86/MqANmcC6P2a9mWBfjFpJ3WZyJ2j/bV7qg9SdB91BWOpkmP219SMeUP8zu
Ukmfxvq6FWdC0WUiTk+6LhFg00ES0cM6uatsB53jPqOCDeH5QTrVpaLa14axSEsFF2kUzq6+lNT/
/fK/HfTkegnLrq8ChZq9Yb240nn++q9/ujRvPulk1qYg04YMbaXjZHtmsEd+ACBb253xBv90FCS0
gZrQeqQH8X4L54EdE5kG1XFah9GNHb7o5CzyzEvy2TmhsU6ZzcYEm0zq/SDkki3kCcEGSC7KjWae
WfxP99ebPy/f//nZRkcAiiqLH3QAT488Vt05o/NPNxhGM8suJpM/zTznjE6f1EcyNmSux7ne2liR
oNuDLfNWJjtD+4+m7P/HO40Zm7I20ylhvJSwJJvvp0qsvt5fpxXuv1EjObylkUgvd+TJmbFaeGEt
WMxjbe1g4MPtB1fUIO8ATxWm6LNova9H/HSd3gx4cl6isADkVTNgK90+vkGLJCt2Xw/x6XZ2LNon
Bu8LGpPvt4Jh1DTmc4ZQYNuNEobka2VYrrX/ephPd8ObYU52HMfeQLubYfwcQ6ZmG9TbSm5x6/bQ
e0HHXZ65aT57MintqAhMsk6AGN5/VpVhQYUNTnls8tvEf838dWJdIqqSnoNJfHZS3wx0Wqm2zB7d
dZuB7D8odGn6mSLVZzvAUClLoH6K3NvfpvybMEY1sgx6MDemrW1sE3IylhlndsDnX/DPECdTNcaR
gx55xkFFWMwMt/25y+yzLfbPN9DffL8WOooEdm/Spghg6skscfUIHpWOiHmmn1n2T6cLUV9eAfCf
lJ/eD0WVPOzp0hfHYoah9ELumyHE9vVW/vRz/hnjFCXZNwkaTZAJjlD5dP0RQZZKX+Nwfm4Y++8V
efpGE77+39ectpcs7K4mP9OKoyqyAiqFY1+ncdZ5YwUqt4FquB+otF3jNBId4h5MOcJ2sL6skf5j
Vcceju0xeBz+DQQz7X2NBArCfM2C+E+VNNrpWhu4eqkrLhx2HcUu7M3/RCI3d8Vg/UAEBkBgOf9O
FMU6xkZgevFUVYbXhRYSkNhtYlnQS2eXZ2l3O9RBsg6hJCJ2iUAZ5dOFcBMKLhVhuYFBJlTDGoWI
/C2tu9WEkKcHD7/cQkR4sdsaAypaoqugin4W8LUGOENYsVUtom0NyncNVL9oHszfjpXxnRJ3xREG
3jbDEwNFKOT0tSYOj/M4XeRzRv7bqisbzRIFahFyIigh4CkRBDp6NtgsrFL8s8wdEiVYSCu1Dmp9
GpFmiXQE+yWqQDIxHdcRVe5ZBkotFKsdVKEQq0rk6O9MXBxuZZG+YPmgr+H3WD8seOpbDaW5bV6F
3U2AAcSO7lm10n08e3sVY9zGzuTaRIDpIsMaDWMvM14rZmvcNdriNl/C6847OuUIZpX7JIdSKKNK
3wnhFz+sNmi2xtBVa0uS9DkFvBg71KyLHNqoN6epsq7hp3sgxS3Pr/ufjR6Yq9zoxB8jDadV2FHO
ntRBR9fRlAD5prFDSi/ASk+v6RvMC3OkLn3IcraWrHGoiLy5wn9+1KehcjtlhG1VIXLmYLr1rWgR
f0+y3MfmAaW+y3QI5aUMsj+VoBQEWsTe912PD92E9GQ9x8in5uhcQE2Tbj1xCQyRPf6MegcZMUQS
1qrtm+spjzT8VCAKQy+pr6LEti8WN5Kd4UywPEI1ZUFNgXJe9czuwElFTtqPYDZhuknUzvpucRJU
oXMG7ZSu43p6lcNh8AO3z6eHykK1vg5BDZVhiEuUX/pbI/bjle3Mxm7spleIIgrseptFsfPKM9Fw
Sb0wRWKxlNiHWkLEa7vJ231jtuV6KP0bEV32yUWE+WhfQhPD1MOFKS+3cCWCXd4M+g4AJdp+qN3A
o0k1eJaDnqy0pPtTD8rPajJo2mLRsfWtGmtAPQP21JQh1+NkPSEsNZkuFVY0A/CGoX5bz9smrS1X
1RoBpz5AsiUKldt8KOyDLIt2g93iiNkbLKWui8bDgNrVxsTvB4mxKrhqLP234qiQWuzWwOAVHmb/
Pxydx5K0SBIGnwgzEhJ1RZXqaq0vWKsfrTVPP87cdtdm1rq7iiQj4gv3gg1bmVufi8gI6REM8SgA
57BQIhW5mVhOAnslAwM9vXZ5Mp36SESPUYxxvW9q1BlAUe+clTV7Z4OKy04zINaqTL8UDfSGlOCY
sGogGy1Swe69bt+mA1j8lL05Clnjx4SYyxouG355a3/DTDXDlhVBz841ttTKiAlh3XQXUBS0/dX4
OoO/OVWRTeCMNXFCDMm9rU6Ln9R29RqXpuXq/NdQl6PhLxArwynbLBZE6418FvK2PkMKkiqzFjb1
jm9qqsZvR7VwUwdcQ6rtu8wLC4CAO4FYliRzcrHGiM9FCu8BoQoG6DpItq75iRXW9IEAglWVlkK8
YGxXbzCsv4SGAMrBoT+wnZ1AV48LTx/syh0ypI5bgfWYGDNuyCmu/WRQTbbrhh3Igzk6NbbJn+N2
fIpJCIXDvpY/Nlt9Tmzuz1MFEsasN7wm7Ua0MW8jl38iuhfbLnlPmo9sTHUPHRtwmT6VKF9wQSo6
YD04NgNASbxtSZKwzO9EUdDVrRPA9dL9DdpgWCpoUUneye8yWlQPD9jgpa2FII5lapnmv3PV/zWs
8BGuzH4nQ3nTmxHu6qL/VFEZhb3FH0C2DVvOdvuDBrR1LS3CDPy/YFrPMn8bSa6WBPSfmAvnbHaD
m0Lr/IzzkR+zNQsvE4lAFqZubp6C8YvZCmfzq2NV2670gwlhxp1b7g8T7mJCpwDQqmkF2AnipH/h
H+RJLFJAljLtahAsavGSWj0bgkZbvE59+6OsG8Sg6Iu4ZPWE46W8zLnantetji8x0yGU0gLe3Jjy
5Fs7i4XlU+VHxthgy4qVZVaLZ/B4sX6eceOEGoN7H2Czea5i60+iIeJ3zOub3nKgEc694jIOVAkD
9gscCnJR8e7TSc0mO2izlMGU0SFUeV5CaCrmYzaK+UDF2V8BIg63TSOzc1dyBu+jvRtmhujuloRt
mdr4x2HU+JMZWxx7Ssl/QknERkIWNpOzHsA/LWFCb4yv+DwSA2EnlBVR1relvq/aZNtZm8bZ3/pe
e0pzRXyaehR3HkuP2SFV2AmdVSd7lVHPK17jIv2DEz1NXNh/ExeGjr+pOscP2bJTubWJtVyHsK9T
219OVg1u2wgwQc4mb1mfRTfF0pXpamxMQwaW+Q3zqnerNz6McXxdWUZxkU2mj/Btc5hX3AiNifuD
aa6OC4aruxSjEt8bKVgSh1V+b+h1YmxLzqIb9qnCpftWsneYCqkfoyLjM1hjoztXjSSDahugBgw0
bxofGplLJwmtvFqY7cVGOBTsGVY74KsqOAMYOEduQbrWs6wRSFJSFW4xVNt5seQSap2enXqWcG+n
XBK5jiVA6kj+lS2p357t47M6DEMwi8J+R/FcgNykVEP21XhWCaUG2TMbnaapvffwFdnwY8OA/brN
eN5WGzbCKDN25WIxPaILLvnqq9VVSOBqiMP/NXBS3SRjNNXjjgO3rKR3Ww2apzSm/EhCdLtr6pGH
pdf7+EYiefKyGhXXuuef4NPFPi++6KkfCnmIjV4eBrVcggKIBauHY/Na4Xo9jmVre/yoIlRYfzgM
FavSKGuGDjb75NzBq+BrvLbOj41PDkGIInzYjc49GG07kOrMbuEy8NAWXKRgtiesszevGm7ML5M1
YxYx87UEw7qVdAPUjTNfy0coJ3JWH0TbRs/RGIMjGtvlkFci8hFWr4EZEy52qo3DOcIKPhpKubu9
1vhZBXX0KBPehOvAZSq3lwkpzRSh1VKbZ7mvYecsUwWDwhkEto1g9KJnoZlN9iG11czP2omFfoeM
WjbaT2bVA6SLuEsmu/3Ytbb2T4e9f1jBEjzwzea7IMw/VZICbiuutn1H0FnlLRy7xZTX30CajZAw
r4o1KpJhmm2l36xbd6diDIQk4fC7uklRl5csFcMzwukvs1d7LkHjL2zA+LouenedOk31c1X8Lsb+
oS1kZMxGY012Rqg3AMAB97Mmx2WhM0cmV3CNz3o2u6vhNiGT6ioVZ6o9pFvYdAYpP3bhQ0yLy1O0
rI2noPjiZyhe5lbkPsm0f7aWMcshuH5mDe8OMoWvsc5Uhj+Nmjyz28wK/UJWweIKdpjb3vRmkDWu
uszjoYidFKnnmpNoNQVGvXgJpL6hrUujIrAk31Ozx/SL3zoZL6shqCWyYjinadE+Gm2ZHZWqKX1F
rzbcCf3wxR9+PWhTzgrrvK7MLa3/UwNtz59gKS67ZBmkQR49A5TAO85a8qGieQZd1YZRzU1EMLVN
Olg5lXiZSpCjLMzkvtNU9lXp7Dg0sLRzRTeHe1h6FAZqO8effUYREubdOj80cG467qxT+2EV3c2y
GJ+s3TXspttJtZrnoQHrfgO5UFWuhtrVnyzU719HBn1uiWMUmIUxBWj18EgmvcHbva07cenLzDbv
ethpV/YPmSub0nJLOB4nY2BHXIN65AFC4hKymVAIKmkGjt3Ux3xLTdcQykfRo+oskImd7Ibwed4K
Chq7TMiNjvAr7HyuoWkk3LKjwk6R8A56fiI1sQZTmSX3opkycvJRZz0h9ITu3cmnabYHsu9kWDns
7XsztXYwPs2FtmvLHiVyaw0fwtDIDZBatM8NN8CTPilp2IKfOWUF+wcKV2vfGAE1Ezrm1r+ohrcm
/eY6SKHcWEIkJnFRwnvn8qOaucNCe6OfssZ6c0yLh8XuYtCKHev0nGdulUQfRYQrS+ZSgyCNhS6f
95OQ9XG3MbOE+olGIgVecm37lf9jqH3VcwnILvMdkJRc722FH1UUXGbAGnFgGtl6hRNlwG/JjO1q
i+Y+b4uPEWj4cTZZvXZHnaVqpXC6w0xe9cla1M5PAI8EQpdliMmFlwP4bdaf+WKyNZ+8cg8gQwOt
+NdM4uXHUqMJ90tmHAxRVyC1huQWYivboPFmCLTf1hRxLoj6fShZTNcqWweKtlhHbUt0V4lAAnLn
mE5aOlp3edTxrFc7hnUyO05Ibjt+169QuvDL3RHhAbBo9B+xZf0pBdkrjVLkvMyV8uZotnLoVqX+
clZsuimBVD4XvcHcCupGKZMBfwjO6nTS2RPnXPAMpVWOwDGIAZHbdVVsFH7LLeDGnGGRqLqNmp7W
oNtQ42sutmTWE5oVOcU8K6gA4D7eq/1iu4y9tADbnuoZcba5ZQ4T1e4tEj+6tXm0eDQ/U/U/JwY3
1NS4A0QVY0fjCufDnvxdFmBTYGCgTDub7qurhFuq6ktYUmBA5J6mGD0p30mz8ZWtXJ4GjfZGmw7T
sTMIRQJ9jW+63gC2URo2nNB0vMtLYzywjTp+ok2wL+aSKbeQJSE5z0Yflkg/3hOOmwtIktzPlhyM
NN8t7Z6rLrATXKN0BurxSevmv2nGDZIMExJ4ROE3WvKEyTayodZQEPG5aLn44Eo7cc5wBdq2DX6j
ro+33dBYQcIyoq/FGlpB9Lju3An2wNMkyfk1bedd1iZYim7dqm9ji3/WVJtfYq2qT/jDUYOo5Vqn
J6KKRXNrtKIBT5kM5r8kNxDidovuR0tWBChOU7SMEWskAldMUK59fdsP2m8nUvXZ6aj1uOVRliUA
5/Jo4gDYGiA6+WJ+VqY1HHe56gP2bkGHuYMrUeuEhivUug1AgldHXd+sdNtrzRUyaN9wz1MK5WCN
MvLykr7tXHFtZTMNflpeY31HWRKaTEZdqxt6qCjbAw2N6aLGLM9EdrzcwQDuYSPiDUlLNTmmMoqP
dlt1j4lmW0/8KrprWnwzU5sVqh6/NPQsf5GAGVRuUS6JNuBAwzQGDMPl24gYLliHQv/MxDjc6Dtk
ym3xMDG+LHp/4Bi9TJIFpGLoYYyp0ZsGTpUTWqngJYKqGiCb+lXRacfe4bsGceR76/IpgJEFv8HW
OTs3Zw4zx4qCuWu+l6nrXmg2wbyK1zgkrgjVUfLBrusqHysredmyefHpAAFz0+0aDgXr1LQhdVea
49+sWbvGPG+OydhJzh4+MxXq7Klejf7RmCrlAn7IusBXT24tWWxhmWNd36Ci08Jt+DXEXv0rH+CY
67vcWriqDvg0qZtpYcQRT6bxw4vlz8Hn7I3Ewzxmx7TMQDUdY1OLAnPfm4rT1OLVueslTHu8SyvI
gFbFu64CFcTPZyY4dLQ2iFXnixh4GypjxTOpGP1XM7fPpNETLl39HGqyLm+5Fk5vSwVhT++ixKV4
hD3IVypE3ILvJTepCrbGzD9wQ8dhVU1cNFajDChnEJeoKxCLZiiy41DXzjm2tH9ts7Jq2Gyb17QG
wEtp/2satYXHXuTnVVmNK4tUlS+Hme2wONa7x7YcF+r4YgCx2klg2Owch/aEbV4B7B82ZR+5elZ+
EwlKeFi732SBMAXUROhns+KLP27iZwd5uGzz1KEdRWbu9jhg/vLIqL26N8RdyQw+AK1PZ05Ouj8O
zlMOB/LG2qCF0z3oztq4zOB/7fHeKnIcyCYoG7Lsk6srifJa4Ht4mHSRPHRId69OblvvmA7oUlkk
9vnjNncxmbcQOpRxlFa/+mC69QDgvx6YmkLVpWWDr8SjBkCv7suPYTCjC9TS7pgkoj1Gok/ugbr2
fiU2OLp8LN6YzdpFn/hoYjPmHFdbI6hnCHxllG2HOnO0iwbwBN6naFxdRw3hOKI+/O8T6uI+3Krt
S0lGixZss5inYSbmxyIuoTLua6HoYbL0jTIfiSQD4LMTPo5iJjiQSvM0L/JoN+lza4JnSep+DAo5
UJGpSXYi5N7eOmgSzhrN2ssGIJm3SifkP2JTzYdpD+9RUyQXATYQ8TEEtCXNfuN+Yeg+0wKWW6tX
NKlGI1zSPoIWZS4+KzC0q1oKAmnl6h1CCp5vA77JGjtqUNb6cOTh1EOERzJQKq05K91SPWlRZr0v
m/1tVQvfF5XzBtDnENZoxd1FqeyTNNqas6StnglJYECHfU/l7gyeyJX0Y9Ks4SbNkG8bqQI9fVxa
T9m2xc+awgH6rzQvWzrgXqE7gVTCHKLoiQ9DUPYVjeNhpm9cC2R80JnsQYreND4QPU9n8jkjbNNF
29Oo6vzCC07uLV7txHqGepc0NCY0K5qO62TtuNccfFSJdT3DUOyXDRWAQff9l530xAGO2JY/SQxv
CRl7+Y/uK8txdicddx0X86r3zRRWpUz9utXxH0P8Jzoj4atKA9stBCNfnSKURU5uhdAPQL5IvuJ3
4JiTMxlktAPx0Hl2tC74e4bJuI4mrblNg4Fa9+I96/aw/9L+aW0+H5F+AVgyyCietLwqyXcCGwnU
ualCXejJVevqGbyvBUfdwcXQtZp8Q0X7TqZY5dLWfBp50qMma+kAgK4aTrJl/VWZl0CLovFXLx0R
09pdKUWyoRnOtgOVrtoJsIM6dO8aQRR/6kpqJ7SzWvW+M0Dn/kmrJe+IoTL+2Zz+N9iwP9hjbc6I
vfB00Hiin/mRlmTslhjXFw2EwVs6wkVFqwCxVQQHMXfgj8wCk6eVcPgIMmZPk6g7hgZg7kHAWmGU
VclxboTm1YT2TtiaynNvkjvn2TMSVkJHswa2ODqXBp/wh7E1XYSaAe31KtOX0UmoUvT5I2l2T4Bc
VN3jVSCfbHoGENfHIvUxFm3w8ctSAosv9chVs+hxoay4NewNxBvN6bZ/SdkvH8Ns6IYXkgiIXPvU
AaTWo0dpE109Az22Twvs6LeoU3uf55dgttlHp3jlVqE5yWvE4N+r7BgzkjDsQ6QpypEiJzrBLhe+
kcXzi12jCtvIVntK3BeHbJxp5zlTvXOyDb+1m+9Srb7zuhSezkZ1FSxWp7SXiXqyC4povC9s8LWj
DSUfqVNG5ZRoQQvtjV5v/j0KzsepKQt6DpLxijK1+jfE7vIf59S47f6bwMk+aaLV0U1VjfDaId7P
bNROQ5oeOpLxt5tiruwxyfTAplzq2RC33CrvaHeVAj+IqZi/Ww41vIK5c1Zk/RMV8d6ifO3eyuxi
tqF42n8B9sB9XhymeZGwE5GDgNeTS3naVHCzGdmwtpX8QNFa+EJvxcEUwLQHxkuQ50D8x6bgfrFU
UGW1zDlYLPhv8aS4a5a/CMFwTnadCLPCNh5x2H2v2j4JgThWSzai8RQhQaJBXyCgqJ3yKudVHDfU
Ml6vpn+Q3SuvtC7WdF+SuDIg4tLx1EqT63tZRO/Ey5yrVjL08axVSf41ch6fM9PuPwUkSt9ZB124
jtzEbZ51jh6gKK/vuC2NN7aWftp6/xo3KiaJAjrwICZ6YchRL8lSd3zAVeo5suGsqR22tySgyrux
UeeLrEE20iee3TpV4J8rdKerlA7FWNUxreChC7O9QoXCxsxEB/6rTxgz4kSb8WshFysEbX66RsXB
qOU7ZRmrA0nrRdvGdSI1FQpceK3qDH9OzlBup0ab0KmMaQiuj4XuvkTmtBJHKHV6ORiLeOtJgLn9
wsylTRPrghvmg/NeO1iMRTwdcckdbofMj9g69VDpwR3uC4IgKrsqewEsgWzpPOVKp+0dIt5NblFO
/V9pUUfpuV0Hdc9dLhImvro5/lusJQmw9m1VwCjkveVY8hjCGPyUGlhMW+WmAlc+1BRJsZg2i/or
lL6/NIMKFxJDl1uWbMzsbx2+t6n+K+VmM/VQhf4Izrvinrw1rbdW86fOUeUXaAo80GhftoI+odPM
dg3kWtA4jLeovNNiW1yZ5NRXg/OEOZHxXVMbX7LYXOFTG5DmDYdt9V4kyHIEE9syyinViw81jtsj
5CDnTBP6e0jGmW4wbk87q9qIz5L8qF8M0/DUOiqd2yjvYBwCwU0LAAKGFSfoseLxriq7L9wZWiBb
h7XCjBc3t7oCUf1QT9C+rW5lLDO+yRJy0Gxb5VUZu7K5lFpeXlVmSxZL98MCHHzKMGbxcSjZhtct
VstbHS34XUNX3+Mh4+aojsPLLHru6JmyBKnT7LIZ7ZXHibm1Nk/BaBjZebOc/Gyq++W74yNgzkox
rcVt2MZ54nfOMITdZHVHRjj49doqIaSxFCeldjSOv0p1HRrtfpQZ76IqXtmSts9W1CfBlkbaEe+f
cXQWjdtcNCx2yPByfZx0FqUHa9ZP5o44n/u+vKmXDmpwb28+C0YrcGNIjouUSrCxixv0/WSCPHDs
ixXzb6Ar/az73YyRCyYDqhYHBHqRSCkWw/8OXrROu+khEV3S+WpkdmCH1Ty+dogZmNZYmsuYHZJ/
H91zoki8eZE4m6LIj9Mg0+NODqfU2RjsZw7lAr6iIF/g3oMJaLx5paUlEcXwYiWAAMSgYyJplcfJ
QJ+UmiAMFpq64RDTIp8y7BJAbag886bkAj0szDri3EPb2l8WclgX1Ui1r7lEroSQWhzmDqIhLOf6
aMupeBDc1A5xNj7kaHEPmdkiyJGFuA7Zvowt9ckHzbxdWIuWZ9M0mpNUAEDUdoTesEu7zyRNmyBG
7OVJ7qTe5pQa7xdeBNhycvRZ6vSkT4xnrBllBlIUMmzR0AdGte0hJsG6tjBq5sPb0MEyxi3n5Nt2
dJzYDKZJJoe5mBk8b29bO3VHVEZ1YE1yfGSjfGV4BCcsa8fiqAPyvmm0rrmsogEiq0/tQ2NkYInb
deS6tzGjbePsru/mJ8kV9KgsOh2yQZHIRveZtVS/DKfrr6uEOFFZg3nqV219aqaR1hM3DM/iVlNB
RIS9Vd51iWkHijP/prk5v8dzZSbuaq4cQTmHQjPHv+W0mmFupxF19Jwz6lb5F6YdglrN8oHSIv4a
DL06oLvEyzbkjHrjNvPyzJpuKw0rRaJtKNCqqGW3LXbOmO+cs7riZIrzrGGPt3xaxyZHn8J7eevz
9UCbtfO57bf3Xd7M10qU+dGy7XG/JypsAjA41HpmU9aaF/sMlZvyWsPgn9fENTPjpWhG58DEpzs3
Zr97JluVOniCTWEOUIMj59RbdeQp6bzcNktcowrYXQW6UyMzc/4phfjpqE6YWv8YhDFOpq0Ub7Mu
84dpXXGJd/EY6LyF7yraxUE+MfDVjLg6Z05unIFNpoeszF8yaRWUpEK99Ia28AcYMLlVuXQtBjhM
n9j1M2dWDRlmrSfNiOK3PF5/q6H9gDSSeIKznHxfT/tsargLSEkRqOB12iUnpF0s9S6OWEV2rLwP
a2PTXIxZmp9yCl2rogd2tq6Mzc3lBUQ26X0nKUDDJ+J2NqMSfr9QXrHdnVhQvV1rkYZMB25x7drh
NhmfkzYkvrHyqrUFX3Fwl8mNw6d6oGITtw4U0wfwD7knF5p07Oc4YTQW9i/9HAHM2KoZH+UOORG7
O609MjV9NT47bndHEA2ETJwILv246G6FFjFMHEPwKOifdsa8rzG6Foj1XqW16vsm5/TGqaLxTHkD
qYAReepC2ZiJp9EnSNml94Ss+Lo0mf6AQTK/igZ48JbATdmSpA1E2mCQpfV+x2JcHjoVdSL7Volr
mHhXi0mWrJeYNsCu+W2mbxryJUt8ml/o2kRvHLfIYShvKvJfpFr/Pwj8+9QcXuRkcG8s5Ze6xWLq
0nw4ywjuYx7Ha86xfcwUfp1YpxfU9PKVeEGys1q24wa03DO38sGet+HN5EfznYwJmVC16KLghPXz
Ifkg3QNAXpLGnlLLF3EyP0e1Zd21CU+okdNmytj8PTWDtYW9uRGaml7riNliNmOQE92YuhPbpz59
sMizu6kMnEQMJw3h+/2oRsOhz9Pq2ZkS3cfApXkswyBhhRlaeVE7m5+GpvbHyV719xju3IvS2LHH
UYthlfGJDSanoLFHeMjrKa4CO6FjuLZj62bmZO96tfyxY5jzOE0T3BXaUrhadpa2yK+62fZfbWVU
N3SoJJN/K3pe6ZS5ZjvDzI0rGrNpxKyT0dgVB536k/c2NQ9Eme9tiNr3QtjbcUkyK9QTitOOSWSt
SK8GUqgB4OPG/jfU81uixM9YCtH67LGdpaAz2NmRTUDNnF87disYZltV2PYMFCmQmFxACr0zsrn7
Vod2ehUqtU9GvYtPYB0DShWyBQtjgrw30zvKxRizyGh5Yz7HxwSgne9Yowhih0xCadu/zlz3z2LU
/9h8yFjbH6zDoumZJ0QbsWPI65KxkHjIuJm5g8k0A/MM3i+NGw87uYDdmV0chd4w2leI++rRPHkI
SiFKl102uhOSiHfCUVqYTtaL3Zvaoy4b7UjpRWbHzFsO+IY3i21EN1HWbtQFZYZlKnpKIRZfGB+W
L4NB2KJa7eJGmGeyUl1MSZu9YRSyvIY/DtEyyh9pkzNjWqE+6vknG8Q0dh6i4Y6rgNfxsKo0n9Nc
u+ZkAObXrAwFISNmite2+plEdhttKwT0+7S4gYypahcaNm5NwyCPf/FX8KqEKVrA499H/DZC2RdS
jqFhdkdpPuPEwmco/Nx4asTFMOhK3sXJ2U6PIORTxj4qcG3HPhotN7wbpDt4o7glV9Q/0i3Td4kr
Tlf48x634miWv471QN3lpiqlQ39jdAexUQupl4EmaDUGaXcUylWhp4VezHqo1Rc9f96quyQ99BZ9
PuO01j2Dtb9yPha0o3rF00h8V/XNSn8pZXvzfp8/j0wai2lgQkJnjldbN/wb8a8k4q9XfGQB3Xiz
lL8jaCgtuqXXL8oOcx4KLocMS9KFcf0cy3elvRFNdjIYXpvywWqd0ByVmzraMzd10PCXBwvvoyi+
qGO49L8rDQwjJ+JIYaXOrys9qj4O5om0AZWRztWLHncxH0V2luvFTrJjKwvfkEe1eKia54onp6PS
vtoD3X7gwNNQ+I1+w8TPswfbr6ff/VMzk38ba01VBvBtw9kTGPZd3b2pnJdxk59z7TCLCx6xU1mA
SaaK5mAY1Z8swUZLQlX0FJWON81PUQySZKTBuvxyALmlOFsjXTnZnLuZ9w7GjhwevFq91ubJpBWB
YNdNoxnJxDkhf8Q3hveIz0+dJ2Er7hXs2vIjru8LcRqS311HATTEmw3+gFdFw0N3dcp9FPZBk2W2
Hhxkij3hS+tHiud1eQVt4jLr6OU1sg8NMy3W/hWiOcMhI01TGsEgfgumqiVvVTQH6aYgP7zW0W0q
Ue6R4MqvNu9xE+Wd7NU2rKl3UXaQCCtrpWOIO8mXBDfNiT7vl5Zr+a1t81xtVFb5dcYeb6Pv5Ggf
usUj9nNvG4pX6rjcC4TehLxwKZg3kdZekgnpbXEsrMqdcTcmTXqcBCYwiJMEdxku7Rtuy1VHUCc5
8ZyXqeXgdRiyFbRUI1dOL+gJfLCVXsttEP95ymh5hhZDwPW4xil4oqeFsVt5NZFxLZkMjP49U97Y
tO+Y9tr6NQej6eSr1w93xvKiOo9tdMiIZW7NPzqVB6V7VbdHzXkh1r8V/2akNQywanw40PiO6pSR
UTvsNiTNwFexfqTtS4oHdlKPUbyczFn1csigbQ1IzMHOQfueywKzhNNKCEeqE75x8j7VUy9ee92v
VeXI3fZUa7uCB91Q+ieRpxSMWWp+JhoNbjNVbml+LyYfX3az8WmN6amJ6emskcdiAMW1ck/GyNfm
14WlJ8f5xefJ2/feMn+JBHoxodmdUCeQ2W7aYQSPmnHcrozlT3s2UuLNTK7OKriRcCDyHaBg8pWi
CtJeeZ0IpWEnde3oITfulyQ/5vqnRuJ9rUCQk3CIm896YmVwep67u/1NuNBEJJ3lFwqxgMZ1WD3P
Cm6kpSCu8oy7WqVKRHxTrVeJeVYHGbFEbwbinyyJzhFgdStyh/QXtHU86IGSXVqEg7YBOme6F4ia
p46xOKMjrqyc+60/19ulw723Yk9NDD/WX6v6Q1X5iywUPMQDahPfRMjQkw/s2Yx7Ghy3AMolRLPY
/hy0PZy63Obr4JdK9N1PjU+XGbXd1VxPSvk2zj+GelzLg+DSlDvnyvmqjXv4aF4KTjzXa47oc0eN
WBmHCrfcjN8vF0DRHnitpvmBDmMxK95i/WycuXP70+XPlnGTEHoxmo94/CBZFrCMx8WHKZq43TLy
7cdZudrLEeDeYPM83I/Y/Mp3pf5o6do0kvrW+lL6p5gnZUjDsjxo2Ws//VhVc1gJ3pI84IbwJKFd
t6QOK2VEg55xZFduV37J+N7qG4/5LJMaIIdPffOGJKjEAEvDAYo8+bwNWwlGxmj6boz7XbTqKEfD
fCyWf4xB6v6X1O0RXwG1c+mq2m+5YpV1Dmt7k7W8PDnFB3D4FuFFPTts5fNok5bd7kzjnrdbyH3a
A/kY/Wtpl/yThLdNenvKoYpfs+lBXd9LgiJiuCjcsWLLGdABypywRsqJZAJhzwgzBTjyhnOB6+3A
pz94eM/qoNLN5NLqxf0MNYYPPgm5v3jm/DDN5AhHmoTlrXBoQWaQpl7TGWWw8WMtfz0ZlAx7u7FA
gd/i3TIX8GXw1uxPYQJho4IbSFzPifTJla6GcqC7iNrojYRZYEbbLbayQ6lSVqGrZK4diBx0H8mn
whw/VqGHfXwq7XcGBpTSRVgab0n0Z94ODqL28th/2ad2uDMb/ocLtbI7lYeB2Rybk6c5OZm4U5pa
dZPtZs/1TOuLzqmal5wZ+wEhf0veUxHy0Ci5t0q4Hwgq60cbaU+T8yF/cIg5CEohIld54ZtY3jlb
cNx5zvYRG0/9eJM5f7hViukcLzeYTl1zuO5PGrNpHqITBqNeu02bx0hjIG9YAdJG/t/+6iJYueXR
J5n7b4duGFMUXj2d18VA8NOvLL82ZA+gQW5mMMILMG417W4Vp66nlFWPcrHCideGbp+FwkCiD2V2
azIkmbcHoqqk1W/X7nGdvyzBN+ajSD+VxCAMR8wex1ijXMfWJwIQdKSC1Oljti5bfW8qvzUjwiaB
f4Gb94u+j1Itx7o4le2zqhPC/FKtiykfo/kF6VkdnzYj7JJLCYB+Ozg2Q+by1qEzW893RXYvyd+m
w2eRDnwJLob9gqxl4S2WxmyxvBjac5zdj9ONGp/XPTI1vGfmGVLmuNncV4IU8BTfUDc3Hx3tdtEe
Gtrqk8Hz+L6JO2cMKOTIjvzwPmLqDbAa0WT0t5gouaobG4e6USBYUQtAmweHOl8OD0kuglTDg5ZJ
YhKh2bI/Q0oq4uWs7grDa4m+L65Po/WYqfN/JJ1Xk6M6t4Z/EVUCgYBb42x3jrNvqJ7pbnISSfDr
z+Pv3O6a2uOxQVrrjdfJ+S8Z40PphGDV9BzqexaaSPmatafeTFAYRhwIW6Lbtd0xpjMwA17XzARK
0NbOVpLe02y08bmAg/qZJDO0qG9yuZ12+dlQlFH2/zK01FVNiUN9quyfdPI3nfORcwA4IidCMY9A
nysGeAOvmMw/45JurWwhmmt5yPuKcFQgXJtrjn8+6FnRnMvkE2b0MIaPOC2YCpL9euvSZOgw/s5v
0VKrF0eV+2zun8eEzpDV5aBJtjr+YzzU/PNb3N6VsRdZHfQ9aNXq/U59tV3Tl7n9ilOyWxF55hwJ
DQimtraZgAXwHln9rkNLf7LLpZVUm9hCOc33PtNWHjrIFRWH3ui8dSUPdFNSZ5H8cyWsVf7TTTV8
BFp+FDVcinrrj+eJvB94bo5dmj7Am2v+lzXylpi2cB/8KNcv0/Tptgc1PNCLgRKDQzve6/pbwrbr
MIP//G2CnRpJ9YjjN2Qy7OLdKfXH/WR/d1jC45BK01uC8VjpUwsCKnDtbJybwtf6tHJzamg7Qndy
Q/WTXx3TcX+0kbtZtKAthrssfV2clcJAvQP7u/ZDl+8MJ/gcbwcl352i+1qF2pSij1z53VW/qedf
PNpxEtJIq/Jz1hnLOcI3KEAY53WicPSxtbh00/csfEsdezfSj1atfw3qkPi1Xn7DjtJC/Df2n5HW
6JGPmh7d9VTjfFnYEEv1X0L/s97mqzhO/nQd1evc7RV0LjMwpeAbG2KYbUfob8pvx+7Lk09dw5Am
IWouXbMv7YfRP0zq5Pn4/ynI8YIdGopoYD5UdXYYafCdkfc54mnQl9G9aMhxlX5X0osM0PFgnRxo
0hYQN7fffPz9ln1A/LkR7FGkRkY54kfWzJs+IMpu2xigzfhuJGU547CR5ZMJvmko/LvSq+NWblS5
9418Rbi6yRoD5vPD+e7G99q62P6pyg9jQcMwnw3y3FufQ+93pBMe9L/U+yr9mP2YqHlOIoxJZ4vH
B6aAqqMr5LP0fuqkRS36Ck+SIXhDaUZ2bV7+CnMnulcPvWp9JYwE/oInWdyrFsnXUd8Kk4JL27P3
eNep+pVKbROKjTRYVfaqRjglemXa7jFWb8XsRdNyP3QxpD8j2YeN6msh69MHYGfh4wHo4zs/47Wr
X6rp3epeAv08L4eJwJg6QIpPmJs+eyV/oH3U/R+H7cUNL30mTg1QSbEw/WBArMp3urwfTEZGzgWr
4KZfn0v/UqnPnH6YdRkiX1EWTfNfOp8FlWcreUMrtjwJsFqxTqfMdCL/nVChtuMxod6cmt2sYcXl
5q7r75B6nRIKLLMPlLBKZD9dfo/yadvlVMEm7XHM3qdmweCgYa7/ZfNXiFk5RXtgyc/a+dvp6ZDK
ZSvFiaIYlF08x2swPo0WJeXE9KsG2UaZ7gZN2og17Veqw1SHE8OlsriY/7qI+hZREDo9XvF5nYEa
4g0Wv3eqhqKVUxptdXGOQ3B9K7jHSBitRX0tmwWyHPcjUA8lUNmyc6b+3JNmzvfhaxaeAkuVqx8l
Aa6jbf3GbrerYoJxOzcqEvEbaIRJjtlZrvgTJtiJwGHrcIwmDljkFWd/WI4DuUri1rNGqyAy+aHv
D4UjEEqv/+zYeYCxiGqksO4UHmQ/7DL71iA0bbvaPXYLL7u/zKegST5H03zC5hzDddoFSlybhtbm
do1AwjZqKR/BMndyMmfw/T8ew6EKpzMlOU/0rW7nedlnbdptHL8h61rtglichsC6VkVySaW1r6H+
NzAZP9pS+7Eyz8kiYPEhqmYnWr3+1PPWZCHRRJX8g/6FOYKGK25ivcEZEhFg/JJKubW1uKtl958p
ArVzGgJ3wzI821y2aL4jMcpNZ8ndGlph5M0Fhr/fpXoa+hflTozHa71xwtsmV35CCz3OWbG3Da4B
fzmvJL+giXssQ/ghGR5qbUNRUpll93d1Ba1Xw9CP+mji+NHJJnJUCaEf1/5+pBiytqZtAZsXC/rX
AJYpWb8EnMw3PvMRXeGdIZy3TrwPpx02ExfmUDh4/1DnOMlFJiXtSPmbTVK4cda3fu13IX9GII8c
lyQKTb5zOTg62l/XZUWmQz9XEiKuWA+WZ1/7pjrKnvcUTSVxW5EOfKRaxZ/OCo5FM99p20SNN7/1
1GnCZlL4voTzO+r+o9LmmZ6oj3kaz24Rb+VKf4FNrTiZp6w8t50WJHFPphMCa1jUpUHL6z6I8XuM
vUPoWBSa+JdUeDsPYrliV1TEN6BqJ0+Mu1fx9hIGdUlLJvcCV9yg7Ecppp36X3cbLQZuv0VjFqWp
Pnb9QFfdcBiFoa+MGkuYPRqxT77TbBWGQFnc3h8+OzcywuafkPrL2fbPvb1uCa++Vw3T2uTMLxMA
0uC3+8QCjxOgPsYz2xIAHljqRyzhc0YKceRNKf8oVf7oht87qHatxxWFvLZzkJ5Jxkd63z1gg3jZ
UUKEsgbhxzzkp2Iut6EuT0LU+D3zQ2fqP7DJ5TZeUxTCrbXXGhrmpjx06uUKLwEoMhvKEeI9dLG7
G0kiTPNEgN1RkxhzGyh2UkdllyKYKSJLDvFklq1L6FQPEFGa9tIknOXB+uYifZ0GhuHOCjUNl1Bf
060dPQQJFEJfEBedioUaJsx9cZiyjOjbfn1CNjSy0tHareQLHZpbauoeqIgrNzlWhEonHx0P77KQ
Km+PT7X0aS5wq3Zv2fmLHN6LiQ2vxytvK7yCfJ0cGV374g3Fn3xROxfZCuLIo6kSugwZqcaWeQ6L
KDLIGulZtTUQSrFdXjVMWDtwJDP28Hjk3B/d2D4saCf7lJfCrqMArQMyVszcaMFXTvk4o+CQN6Ht
GDBYbjydnut42ORxu60bOG1sDlRRIoxsI91wEZH2juQaXL7dpTo4OoCrNFjs8slQcudvnEIe/KDa
Ol59z3x5xvfLlsVAPFhRQhZ24OBp1wrbEN5Lun2irAYLc+kkhhtAZJA3kVfizRq6c5hPm+a2r6UU
p1d2f3QZd/VY/Xo9nrtKrp/2DNU2LXcTW+EKJNv6yJ4DGprQGwcDrS01J6bCRlSPBaieg9/PSVGd
hQFq2w5kpbn0LINUa0a2Ne85GU4Scd3S662DQi+cy/d2zM+jyUWEavZhTWN6HN3qufEQK6KeYCvE
xJa79WePMY1dDY5FoozNbXGHJvauC/igJeIp7hKoWUYyj7cvPeDQ2s05rO/KrwgoilVpG8cmIk58
L2N/M6oAFQGNrKXCTUZV+Iws3AeOL1oJXtLj7xxoGcUrP8OZo/Lix7GQs6/xriVyu1znKlKWB6aR
V1uFV7nVgmsXi2gabJFrRYm57epdJOv6KgJ8xzYnS9PXKJWcTZiqb4nJJFoKN0pdiH8RoJ/mKhU0
gZYKE3/f/zRM4C2f11ph7VV7MUrv4lXsJNBea8s7G9i/w7yxSaaerlftXGp3fZW5PKLxPrRO/0LF
yROM8F3LlzMZdRitnQkb8NB8Pqa02SeDOmCc2mIp20HKPYmBURUOMsAkSDDpE6mRf9oZpWgA62eL
lU0DP4ZKYY3DbdAzlDPDpaP1HEpWt7k+DUzsNOHSQuuZ8VzqW4U95mfHP4Tmr8vtNbX809TEN+qz
iDRTxZyP64H/ahO7kA2Mwm6yIn53/y0Eb6O4/+LZ44DFTeyiQR784bP0vL0s84cZcG4wKYRwjdcr
uWS6O2Dvh94ZImWKB9dtTvaIM66ZDo7Kn3GDg4XCzELan4RyTrYb/nYqoya8wIaT1i8NdSs3el0K
ADg1fpGIdh1banFi97EhlAY/PR+yr2gqRmkoOY88/3OxwOCH3ifA0fozIyOMYvIQy9EYGCH+f7UD
pxR+FG18XUeMavOAojJNXsPa3A3liIcQ8b/XDvVmxMGAOKs5gC7DaGQYBqm7znLYBe4GF4si6usb
l2IRLIA638wN7dPLHycv6AWZ0PJ4Pon4WLmdKCtHJuhBnOu0hwWIW/IZPETdGm51lw6GJkFEazHL
Kc3Ax5tsc/H7O9rtD0T/X/xxGY+wa9+BkXsvy68GgBEHyq5N1IdIpv0Ya/d+nhuQw4BsiyZkpaEG
GDo5Vr4dTXSE+F2wTW4rY7WwxuNOFWwTSvf3wvMi7QUblGYn2Wa/jQx+wmC90/SetBRiui62Brc+
z5ogDAJEjZOevaQ83oQwjL3bJUB5dsOAgJQUOIztaCATs26kl9BYDP7eWFzaQGED+GRyuw8tnDcZ
q6qrF3RHA/tHkTLN0ciZK0I0qi7ZoWnYGyfEA0LfLKz9fiqhXXsc5rXRzclNSWokYqEzHnO3C7pC
hsIqgcSH6eCXNRrLEe15XrvEIRJA82wtGPapRA7um1bRsZIXnM1SPCH/e23LSlOAHdxYosl5soOm
Dfb0Gw+HKksxd05l8C/vg79Ci5Cvq4OCsEkWf18lLJbjXTlxZfyhQqe4EBhVHmZsXNsZD9lOKYRC
kq6XY+zXVbfpmuIrpxj5oVEowJAQ0cFzmNJgOGnHhi5wF4uFx/scJ7e7GJ3+W4t+POA0zHCR14qi
TF1Qa5rGD4Ft4/ZM1pTnWqYOyjtwPIf4ChG8t612PnH4B4+Ou1QFHBhEIL5DyaJP07JdgzYUU5yf
J8c7tyERGa7GWU1HPc5LinGPeF2qu46EkEO/uvjd2o6+cVUMu67wUTX1yPQMndxcDXJFO1T7G4xq
/V3l/FDriMo2pxtbBr7zRdswgq0JcXzSEjHQ5kl87jP2+qoYDc7U0IF5wlL9jCgtPeVaIldyYloO
qAfLX3Hso/cKaMMldzIEOrZDSbKLg13nKSeXIyDUJJkf5zbz/6nKI7tkGasnbYL4jc/QXm3Pjd3b
fOshdVpeIP33SULVrr/4ZD70ocblLeGxyZip/lFNuu5p8qu2oiTPA2PS12isOUEW1QPqTKQP4KTc
5qWHCp6Jquf0XNInfx2a32IdWHGzpmYJdR0VIsL2SR6JBlx8D02p2+M8ihcd0G3sKhugxbPvKq+M
D24wQY+TRfJBzA337RDgN/bIXHkMs9bHezeE+1XP9ifUc/g61jHkh9cUaCHxc150r6d94rTuRYRq
fBt6Bwo4rNYTOyTOHmWWp7yw1t+6L8tPgUDy0K1mOtawpTQcqIz3I49hdIj+YzKfpfWtesT7oTW+
ysSBZglpZbQLnLljxnKBw+B/D35NTAWHW5F3mJg7wV/czv8KgVnylgF9lIt8yYLOOXgzChIGmLaw
zqhVBOh0D2LtJRVHlQ0qDCBYvmOmRfCZrLW3RzOXXdHFOFvHgaNocacylNWDOVFNi+xDjSMcYOPR
88t0wpXYvIlGMKNOFid1gctFbMrc1Qc3xwSPjLF3kYR4w6G58TztHPp/w0xTrY0NbNogbsWfWFBq
wr8625atZ0AzEsbqLA0im9ZlEFsOoJo47xf+Cg4oBwq8EdV474wELG/IzIGMVgk2O9CFQz9lP5Ry
ZQicZ7ChugjxLXQQYCmxXfAdLUWyZcOnsWUf0ItDbXJZLdy7PQEQS4rANgAPzfNxebD0PSQdnqAx
mx8yW9+ypeghy33GCz9sj21T/JPx+loVBkvL3ZSpxyAlHR+DJikdoVmQ+iGtOSa64TB32pecYWre
DCmHaXXzRHuxVz8VRgZcS3WLvp762hOdybeoCdt7s8wIpkmT8d6LwVqLOMQm0qvlcfCr9tQ3U4BQ
F5xhaxzrzxSyx44MwZ/FYjfYLp3pNL+RJpBOez66PmX92nEAgL4yFo7Ntsr9ln7qMvmWYfIfQ8p6
Z5u6+SxBh9zlLSmJBmQ0T8naiMk3wG6eRBhQOeKqOP7VoiufxRjEP8Oi7ARWPM5Ofhw8xNyEL/Ps
6otroSusLMqdSb4POVFup0a52jvjZVEfk8/GXOsG+FFL3U8nsiSh9hMXPITRJ/cikc6hTQ8VQ8eu
1yW5Blhf26PEWxRRcgPAuiQLFEneCY0fF6A1Nw5iR9CrqF6TdM/PmpysrIMVEhOm8rrA4bdatneZ
iXdA9sS6cC31Z6U/9zhItjPxcXedi5DYYUhD7AxDO1FIZSkjNsVgMTmrbv20Vvhud7Ykz4T332J4
WgYn203EKyGLZXOhxCoGy7fsTa3BuVrZ/zff0kqIjeujiQrm4xBaMJBO3u3ntMINKdJOfM12xfiN
7GrI7Jlmu5LxDhMFgzpOP0rXBHlWaaww5qL44cUXxR59LK/QWOErgutGdJ1xG9GsjSqa0viRf/am
qZiUE8v/Wn0W7VKMCZOtV2wSG7RBBjGekHEo66jNFpKLBB6LOMSNi9aui/pUJ4gX1FOCdYQythbN
xKiHeAPAlTf0ksax3k5re9fOw4+gcmd6VoxmyBDi/FHPsjz1Gp+exrfkAqOn92HWG4r0rDB+Syxn
/q240IkDk87fOvC/wbPCXTtX7FmM/UUUxtB/YTKdJ/+vFyhEBlVHvrWwHAuJLR1D3OvVR915zhNO
h/GTgCBcuDeh/Bw4/w1Dk8tdVs42p/VAKllC4tkJ2mA4QbsUfJ+5vu9u6sfcAa3yWXJ2/lBU+zLh
LsarhW3Z7cPHrnRQMvb2pSxMf3MktWgssw70Rlm4bdryM1hLInuC9osVdkSclBQtrz/zyaTpoo6g
B4hoCvK0uCO4gElElGgdPHd5aFf1G4/Zbcr1zD9Evt/tggrKdP5DqCxzF6cxzl5KQbrIF9007Ei7
c7nQWtXzgOC8Aq8C4TdGNQdntefglGoczrGJ2zP5LTRDLWH1iK3Su1ZjQLrLHM4pRCgm5/cKMeyO
BABABJrQrTsnRQAZzJm4BQ3BE+ObiHJBfsG1USoPn7IkhLR2LcNbp0D7LZgSRU5LYsI/3YBuk+AK
tfe87CEB4u5GO0qcz3hgpwBxiRvqPGcTOj9F6T1rb37u3BGksJ0e5Wxda11073Hs5WgfOtCBcZLc
ffkID9JP35XTC8hj920eUogwv3qnfTG9c9NkfPNMSPKJMKC2Ess6ZfVPS9s8Y7J6LQOcVC42Su5y
TtPN2nUfA5HK91XODOgqi5SjjKCdwm3mP8IJKoFbGU/lYcU3WD2ItnzvkptlbPGhterZsn3k7zkS
/6Srom5c4QkC7owAoGJTTcNvWVc/ws1rsCmUQsqDje5IqOKVyZNxilppkc0geFDjg53F404Fvouu
XzJ0z4NLGSCzadR1Vn1Q2fifM1W0u/VFcLcMya1sMkTH4ObEuukUHHFhW4qI8SJTrZfOcZQNKv5s
Cht7a/JK2tCtrk2pYN7/WtKvdmXBjFOuaK/L1f+XAczt6yb707Y1NpKFRagtrXWTk9oSjYuP7hKP
JywGIRi7ekmrf20lqi8C1G567gKQcudqmDM/8VHjK7fl5HYWiEg5+u2z7eQ2Sz6H2kr6Wv4KusEC
yj2GMqFXCQRAOnXHmx2n2MepBbyaB8Y+NXk98/7HNoJDvcRE7CRoxd/ZQ9RJty2JE4ONfNA0pt7Z
akoPBfZ0sh5Xd320k3n8V/JyFzsrsD7mRf2tCkhfUuXqPYVZZEn5k/czyXJsotqZH+apn949O0QA
rXqkUrdM4qqghIZ1sX+FyX0VGCe3ZWz5mzp3hn1Xwugzfqd4HcS7TClrPaIhcXeLG/xMAdcES49P
KgaLNCJQnzXOW7EFl8FSPfQLUFznhz1/yGOLIuIZgiXO79Kif1o1Vj+mOYfRrOjcpyqtoSeqRcCX
Mj1tipr81xZfBmwUv0k6IUXK+sEHTuneFjUHTxYFrfspnapLrEZnx2jTAXvSDhd41AhufDcN910c
6p/iltqGAoWRcfKtx5GgqW+d8wetlYfY4lzYolUNdn0AdGBGH5g4Duq/yl3drVWJgcVEjFfetCYq
XR44krPmo0KkdDeFqjtlQRacSq3Byt0cX+s84PVE2Q7xYeoHPXPCVBOAG9ClvIHI2I40WSXAexZi
z9v5QQTU9EnQjYoKf/Tum9rp/hSi78+dDoun3uTxnSOn/EP4Xoi31xqjuciWfUictdjFo5tiQtHL
2fXEvxWdmkUs3EY0dKNVeWidJvznRzdxxp0HRhblvmyPACVIFhzBWR7wgeJUOue5ztTXKMj4Xbxs
xh0w0Jll5W/F/4u7EAniX8DDRx3ouDOZBdIW2vHenuyfdRw+1YILX+Ri+S8AwLlIg50bLr45019X
vKwCVZ0ojbmi5VZDhCkF2rmvXlcvIw1GgVS6FkIyS+V/W1czIjF1bfpwcH/9weN1ZI6OUjktz9i3
nMhAV21wltkb6HyQ1uqchcstUMhqI1Nkau/aIhg3q3CGXT9y6KaG2WyIsQ/1SWvvAxPaWyEgWMd+
aQlMAMnyULZU3rDjxSf8I279i6YF5nd2cDz3ZmQ7GjJr3WcM4N8F6UyPC0HjpMR0zP8E+VxHYz+W
wv0hvazf6HSAp2LIDRkbCkUG21THe+MTl2naznpp/cLbFspglIllTe387KjgS41t+s6oEX7ODhd4
LjJPHzFJzh+6cvNDg5kGyx/uYgChrvlYfcxiNUKJbU9g6X6cbPWbqWe3KY6x8uanriRKcl8lkIRt
mHBROIs+d9LKiQoQFu5Lxm0y1spPd+6IjmjwTQAzLtkHBcYLGwiuyAiNaruBbdLbW6zqRSz2cvGd
tdkxcLNvA5qca6v+Q/ResZ2d/rXsrQ/BPrDL+8W+El2l39A/9/cQ0hIfYgKEZRfxJcTAh02wS/6B
33jML9hTgjbW/7olm/bOWMSbEZThT9OsAgRrBmRZtXfl+Wr3eSd/yk57uAfG6phW7upcPCdphm/j
WyrDoRr0JMYldlS0TnbRiLfOmY/iqZrUjJ4pJ+NmwFHql4uJdL4ANnHipMudmV37uY+92T1hZoqj
LnDKfO/ETm4i3CgIOnJfT+U+z0YCZEqUZ8Sgera8dC52x4WApOOaxPaLC2+K8r4v9xRB02aL7+BK
iwXUZq4aAggsmybDkEhUQuF35dpa29X3Zx+ISRTALEsrN36gyGsqhIfgdgk+hgw8vnBkUmxrub7L
VUIjkSYlAU3jBOXngiCpjdviONj2V5FyPy3tAv/Qd8sK/Zm3+nMtsjEh57VBQFCZlML4diTMCWzm
MbD1BPTuuPdpDjAVi0xuzYRIxowwcsR8rTuqyfWBQ/P2N4Rv/lAOf+20zA4eKsqtg+psC21QRcPo
hrtqLcrvNYz1tWjzmEC5uJxV1EvYQO0r+2F12wB/t/b27ZAHu5L97Vy16QD/By3Vq5oBIbW9e6qE
w6dOeOM2VAN9dhaQ3Yxcb8lS52rWcn0jk7c5rs1sP9rSUlEY5MMjdu163zorcUa9bY7wAMBQyo3/
lhNDB3AlI8MqxQE7LBKOnvM9yzNyuOohA4kT5aEMGjvqZvB1bOQotoLAps3YEyg61bfLdHPN68r7
R6gAaW4egH5F+OPKR4bvW01nHdLeTyPF1LDVBjpVGbu6W9sF+YIsJvSEKRcaTFTGcQ89Ui92hp89
Qejiq+RN5nBy3BiWfBfaqk5e2PaXwbs9UdwLB1A7ynV6Ue0zU9uPvAs3Dgpgs0oBRYlDo2lwqkKC
hMb//ISful/r+YbqljtbZOmH8RdxrsSoX6uRJwTdRYXAUhUsPxZMaekKC/1m2hKMShhyQOQJ6bPQ
YkWt/7PTrPueFxKDQOTHI9aS4tIlVXtfT+afUCq5Z5ioeK7QNIe667BJrfUxVO38uLa1uuACJkEP
InKrBo/YGZnU+AexyE0Bp3urYT0a3OZsPzB0YQb0lQ2JvSXcBntORzowor51RpFMkjIpxZthrZfN
QszDPul52WyA+xurzmRZJLcHmONsWQAzBlw262eRjO5bnzKvzSnWjHoaFOmPQbgvPbc6CiCsDZ63
T1Wmt5IWnZHToQTABe2nWxrB2jdjCi4ophUoIVJhskaag0uK4m+KkGxTNnN8FBU+Uq9ChTeR+QEX
wGJjZ/PC5F1gSDdhtocfk4dxJrSVgKTm4XZ6bXxcl5uaW3dHVQ+c3dSQXDXq/xZirogwje9jhbM9
Xup8q8mdQr+S/nIGEY5rm89lQl6sdSyP6Vy+MSwNUSCsl1Iyt22q2e0+EiXMfdgl4rrW2bdLhyYf
MkiS+yYoxN6Ymec7TOdHtkZ3T6lu/9m1JUC1K5HJtTaEV5r9VGsATZwN43vLPbJ1KLg8ES1lnZLY
7fEtp3BBwiVOz/erMyl+SEnSNXFu1xvXlmcC8ZcdFjhJWuhVmJ5XyCcKfFPF3Na5tjoEDZvwLO3p
Pcnr+D7oR31tsnrasRmh65ur7AV+A9e4Rh+cEWacblZsUZtVZ3/DKmsuU6PLC+IMPjqJSgAACULp
Zhzsa1m04CzB4DF5JIQaoux0yxcCyeRxXGv7CT4IhXdfI0absCqg27n9DomdM4SsA1lZk+nkf94s
6nueOdIX0vSHOA3g1Ew2D34sEUhkjbP+Ztkgt70EQNUuYMs8YK3xWssBSq4Z0AmajoNK7gx27MPU
Ua6ddBq21W/A1526i/h16VEfe9JpEse5rAKdjSSVYIOCE0HY0GC6QKS0McRpsf0Oz+XIfOnY1YsZ
3cdyTNqdIJn7QOqn+PJvkvLm5izk7WFodD2NRNcTd2qy/trlrPdZ75qO8NdW7/Lcns4kkcx0BOZf
2K3jqKoEWl6HghzKOcSeFqnlkq4k5yQOFGErij9Z2SMJdknM9cf0i8Cbap+gsSD6rDDXpm5YL4YQ
VZPFArBN3ZZpXiCnCJVTHbK193fJUuphjzYNhnoNTSSVxeroIOIKtIHPNMMlxCK7XIOlJtkrdsP0
dvIXjymo/18aEN4ArOynqVwLfZG45cRjUQ5knMOhou6He+uPzjDoH7sf0qdMBcFjnCIl1jQlP9AW
f0urinXMdVTkE+7hpWnQrSPaxX6ErSa9KcvHvGO2ZK9pz3Ft0gc7wBJYAyiTa0Iyl9OWPyKFZwXL
xtMHuw1RTnIkIQTue0fr/TElxOSANRaPv0oEESQhiE1LNqpKVlYpBvSD5eAH6m2wW9SzauvK5KtE
Vnlala2vRB8mW9K3bTwcXRbNnMpRYUJ1mWr6nn1TfyRlL/dJiNG3WJoZr1Aa7AZ7ka+6WTHGzYxY
tjWUe2eZb0pMftbKbf7kSYAsOLB4nideKWn33yy1UKurg6uGdOa9RWjJizMNIe+2uNkSUOLzfpBh
NPcTLg7GHs8FPS5j0k+rQQ6ke3g9JR6A6ujdQoE3OYkpp7FyhXai8vFWuMWrxC8/7fo1Wz7xefRR
2GN7zupw2sTqlm1uL8x/OkBnIQGttnNZYAIZ5vwcSkMkcj2+zH5dHCXx8ZE/W7DDJEodHX8KrrOL
R2DjNh3kXNf0PEN54hhIby3UcqkyFoJ5Mvlr3FbfHMdkntfqxhM1+fO4xObFq8aGMyrHzRn4KMZV
6nwupLJdXbMUTPvof0JG+AnUPHuru5zs/hV9R+ybdJ8KsH1XxQLdxyqbA/oExv0g/En86msgrJmv
yM4OK20Kl9Z0xZZ2Xqa+VpM7m84a99eUIRgAfxRvCdkUG39B7yuI18Z5syZbaZQdbHIoh23SrRkQ
syWH6BYwaUdC8pUNq++84PO0n2WVIwaR/H/y7D8AhJDVupq25RwzHxjcQABG8XHFYoAAGFWdaQHy
rBj6I5/geQWFdCt8HO0YOv2vtBQkAqDZ0bGMPoeU8G3RYKCrrkl8PFNZOXDJWoPhp2HAnSenuBqL
SPd06r09X1K6X7zwx1IpwvAuCS+l1NNF8gaRM96uV0IQLADdsNQMATEJ4kmMbxVge1ou5dSRup81
ycFmG9svy4R50CS3NBDiJ+CY844E76TfubJvDnmQey+zVOXLkiUELfhtfsuvkBuvx3iZzBA/I/OK
77Dkp9r5M/W+97AQObsfpY0BOXa5xaS7ZwOInR8iRKctILoikk8l9kti0v7dDgpUmhh8gNJ7FgBs
4pDDFrIIMYz6rF0rf3UDJmZnkArYZBx3ukZyZpHF8xNbefHUDAm5ntzmX0GGgbWY2BfJFCepdEYy
ULi9Q+TuQvJ1gPSvnpQ8QA0wJmsiJkn9MRCCuXkiWdo+W8obvuLOg5eCsdSPk01OCLaZPrLL9huU
Qf5Mo83hDiu3U07OIh0Q5LBaBZIOvASwWa7axB0bsz2m1ZcqC7kbZzN81iMrBuEkTNxz8A+jL8ru
NJZ7BgpUL4Gngex7Mz6l3f+Rdl47biPd2r6VjX1OgEUW06lyq6NadrfbJ4Qjc868+v/hfBv/p2YL
EuwxBoMBPGCp8qq13mAFt1lD8lQAX+v1dqK46J3PGSSiN5sqP694AAz1UChPhW8nj7FtFgeNrBaJ
1SkxLCSMH3MEmdkPJkj5KMCnAX19aCHs8o2t8yCkEtdgctFZK1/VxgfHILCAPUjSh+oKMCdcw7qQ
gA0FrEYj5Rf2v4CapztbqS3YYcVXXVHTT22B4YAKYOtbrHXdCBZbVruMA2MlR+4xRfbR3QBDGXSs
cJdViHi9W2CmHcfkM3UQH/c8oFGV7SDkoFjFUZiJX8RBRGxGPN3JZYkRRQk/yRaoClS21j+7Nkhc
5Nf8JwHfHM1+pNxuGj20t43VJbuxNYutW4w1QhzW8K3ENWIDW56TAq1ArgFIrZQL6hccJ1DVkolJ
OWBimRAm7AT1pk99DZBc7dTxvi9wjA0SzOnRgkUkWOUe7oSmPGi2bDc8wbRdV9b+9zQXyo3uUhAe
s/57awiT5ZwEv1O0+EA/9tVGhF2+6UQkYRAHOtJWnr4RI9BdysW8HTEK2EgMO8CoglDzM1HJbTyQ
bQwDbdsj1b0YdHjarWdQ/Qndej3qlQXaFEeNrG7NL2XekambjtkBdt9Nqyvu3u5Jgi+CvvwaKdL+
KoeSkmJm5tkNksDlytQMpgINAc97SxpwiGDo0jV1CHdnhbBvXExU1qmahehEWMou8r1wHXiNwrHq
pWt9AKRcaPbvWipoQ02qYCR7UPHxI/RMBKo69ViQMkR3g/8k0UDJs1KePTWTt+kQ2M9akfhrpNkj
altgZWVjiBs3opDXmZp90OsW4x3bfCPE0O7wCVBuTeQGiVaQm1rqSC2voAz/okw3ganwSl4GqoUM
U5Xh6hFFDbqQkRPexAZY7hg5NdNBmplMANrr8RcrVZBnzLhD0xYOju+M4laJ8vzVaBCfMaGerRuW
06NOLLQPEQNYlibglDgMvXuLutRdx6rneqo7IBBwA9IIK682Q07QN75TINKfoJ//APpHem7svW3b
mfWq4KW7dXgG7nGnELe2NlQbbt58G48ce2GZOjA/kw7lKBlsgqhy3qjJYdo3hOoCs0tgpSaGFthF
VsugJG3CAlwiZGau8V7yUHJA7ZwaTPhd1yqUkaAE3BMrsh51Ff6ZQr2wzzIQmAqilohlywMhnfUJ
hQB4EqgHoUKHKiLcFn+ipw/+1je7hLgd2+fQVH5wvQcSpTGOpC4c5SZ0Le8OzCuowJFUKecwMFuR
yY2mJq+kv7x1QV5xObSaQuSpBLck8vz1oFgETkmu/h5953MJ8+WzGStsKbtsLJgMmvUMy7jcOHFA
bAXpDUq9bi1doEwIWoDuw47dXpWjl975SW/sPA2UiYeiQonGh0Uh9oEypP0qPPSkeZ20wHdYHWM2
5is/HBH48uENpqr3jCLJbhwsqCpmQcEu7RNisSEmFQaTUVPSeBslcKwJCmAMVIqKfhYiwb6ldstM
TdUb8r2oU8RBfqtanENLZzLj0bvBelRUwEE1mSE0weDxRJm1rfS4OCR5jBBQXKl3qHGPy0CQJnDM
INs5FDJ2gG5ROBAEMptEQzKgD9KXKqVezlHr3+hIK1rA/Qei5xyxy0Vv19aqw7pmradF8CrTAYMQ
UoegN8nk723F0F9BOhmbaoonULrIt7VGDpqMmLwdIZTvwrJ1NkkPojYIWnQ3OmDEvUyylyiw0mfF
gHnL03kAukUOPIrzT87QaxtOCVThqL/s6ki1DoFaFZsAbeYX4J0IesQ29SgQCpQ8MwGBlTJNHzdI
zSPKvMFomJQpXtnVyp5qQ+bo6CP6rhFA5lQUQD0qh9SzXXMtdNgcEad1/r3ehTmy1n75WUl6dLKo
FT4gH80Q13lyQNcdcQ6JsmQ15tWKJGOOPrhKFj4q4zs3zsdPGaHXneEHTwOqFaswbX5xqHSL3sFR
EL7/sHUxPEFYhPjWAPSzMAkRMdAg2YzsGrkJjDTquL3J0Qy8cxOyN2VBbpLBBH7c6wJMca1uEdz+
4ttcC4u08VE+Bgrmxm2uriwj+o0WaMZyRagAumgBTgkoL/Ic4tB73TcoJl8rdC5uutEfXmpS5ivq
su0GBBpJirR2iAV88566Wrat3JYnCnxppBWw0akUDbRolOXwpNFic8hdLBGXcRZRRGkxyc1sqVdm
gfwwV1DZJ/aPCDHIu8IOqCC2RLKqOvr3mUa+eEk5IXnO7SjZ2q0jV+5AmsixI3wFCpw0kF6LH0H9
dcuOs41YGehPm9k9sp3kNKs0AByeudZdr+UAJKK7sThUKtonaPurb0beGN8DbVLUsmAJmTwnlyFS
qPfC7ayl2UTDJh1dc2OrTvkadhV5BYtnsjlEKlkav78Dey5+cAJAPQ1jC2+aCF8OXgX36DlymWpe
BWmHWnScOskdUNKEmCoj8MDj5QfHMLEWgiTwNVRn66ORfkutL1prvV79cP3G/6lkCFOGkRtsRBG0
C6+Y9C+jFmw0GDg0rnXSWm3evARqSbGIcA1ELpRTqyVztXBcjIrCvPE/Uxh2Ccjj6LnDauTgIFMP
5n6oUa7q3E1mFOZvUwK94V/hS4eOws4AInFTNOQtl5HSmWDi4xhgbICE/l0RpQWpkyK54bQaP2t6
ruw1avjbuGg4YghWREPQBDiGV2JowcBz1W/o1bxWqndoUHdHqpw8U+x8zrvPmUV+T5DMeSx6y771
QJ4D1Bh5pspWg1sGVDBiHd2HpjUxyOsUwPGYqTda0uCpQLp2q2tR8EmbaGGqJfw7UmbRr0SnEg1T
v0XFe0qviaZfO3Uf3/LAyJ7GPpEbBSe0DQIt+BSY0Uug6EW2rHZhhs0LmnEOmVqbBDsmKSvDQ1N5
l9hrHcSjvPGTe/irCJM0LuWRvNbgeYSaeWsj+DNJpNQvQTvJbNhonZZdArIEsCeFAPB8vR6MS80q
szUHSbCucY2gCUwvWAXqalCafJOWegnePnPHH24WSyZ/wnWkQbH3Ki8E66qg1K5OpaLQlgdjHHUq
s322cmTtbG2dmTJLFAlUVI+onmUvZJjVb3gdGTszzJ7VgkORjO9/4HOQtdFpXojewfoo6t/szs7v
4Tr5Pxrht/diJDVHUQaUXmE6RBNonSLx1CRPpIWH1zbjKKAEi1F6bH0uir5clFb/JqgF/XRjV6Wy
5PDYwXlN3ia1+mXg7b3QkzHYottnT7JtEOnQTGVR1awW9tmt4Xd4GhQRYQ+MlIbdIVE1nGxXyEbl
tx7A+kVgEmI56K82CBansGc7bXKKqdEAdkhpLmvrqY384nMm0eRZ+J7v3Tp9JPcA+vKVOQwUQFV9
uC/CxOburu0HkZIuw+Av3nqNg2xraznAgqjAUxXEhGNwyruC5PMTdY0Akdj0O7geby15nj+ZfiF2
fYuIXEgdEWyRluzJssLATbRs2+pIzLlN6T32hfkDmfp0L7IWeq/e2ajtu+Ni4L32gPMURzPIco4L
numiz9xn0wQ06Vk5yZUUdceIguYxLUoKSDx2nnoLokEgSDroHUpEdZjbD2VbcYU6cgrRIICEvRqR
PGTqBhUmUxQNeIVM7yc8JINdYAOv4s2mTQrQ6a5hOyJ6y1nV1U6w8gMoKUadV8/GgBImBwpSMB52
TOAZFTg5ggRsMwTcpnb+3ZuC57Qo2l82Ko0/ErPxNrGDCcoYI8niK267JYeZHtV28LCJkTU1LhRo
wxCYjqWrA1lr9AddYCa3tQXr2hVw3ISGwoDEgTjQyvq2siANGI4cXvDH0kgyunIPJAeCuCnebEQl
wtDiOaxrtYGGW+0j4e07lKnU7AEZrwB2FmgObO+6Ff5eDfiLnIxaDKJYgU8tXJhmdpxjtZC6PeJP
SPnUTqzimyjkPgebvzH11rkpkjHfKgIgTTMq5Y7dR0BdkW+vQytYeVpi38agY1dEdhxJdfMlB1m4
q4DOPBf2iFdrg5liYEMOM2NCO1fizkL2Sdkg/8nutSqC90G1P7tCfbZio1uF2SDvRsv4orUGUvMx
d2ydUrEAfmk/N3Ds7qKamy+rWSmFAVo7VhoQdxLTgBYcwnZwJAzZAlAWRVe2CzlUIjBFR9KWItQ9
Vlj+qot0CDmIcfPAgZ1dDdXAyV9lt8KBPaA3BQ80V6Oq3qbpDoktFSR4E+5Swyi+Eb0S8wBNRR4m
ihtORKnWN0husYSRC1IAMPGQTb5LWaqoB/rFzgiV4J4Vpt/g4jbueM40j5qvQr1vspQjI4c0a9X5
G1ZJkIlbpbEWgmcq+EUN9kkJHIS0Hq90SxccncCO+qiEohTBpVHAoz/rbDNORCFX5giRpZUlzKvA
rV7LsqwOaoX7o1fY0dYberFCes1YAdf9BhqAGiESnHcZN9DarD0U2fMKMQZI20swPtYuDtEV0BuH
s3/Qvja9VdxVlPPhHVEPqgSoZq8g4d8BFl51ovuGqZq6hXlvb+xENr/wMjL3wgkpJTnqDyT7kk2J
Cuuz0znffMsG4lZSn6Ca9hO0r1hTyuG1Sp6dVBKKb3begQqRDQZbrUnqT822hiReE1DDya0a7sYa
IAlKfL1WEl/wreXg1ZX1Wsbez/Vk1yi696QZdfIseTwCJK/7dkPkFOxZVD+KmqJFnmS8Imyfe8lt
1XWnqeBLK6EuLEtJVz283oUcUuQKCeaW/QhPE3xgtm48LsLapfyEhZ8PYy7ot73ia/CCyMeQzBlq
jLTQRHSA2u1DrDBWTAXvcV8d1nac/tbwWFwh+RR/r4e8OxhWo3wrOvJEiabXkBLlc0GY+UC1DUkq
1e2/Evu9gTgzyblCk8EUtV+VDXmjrgW+EIbZTzrH5iY3tCA/F++ykNKUnfvVvo+lRE64KA8+B9DO
z9HMBP1HvYIiq5bCageMg+MKZQ0NhlxkhA/GGPCgSODUyoBnlNU7Dcx9d3BvgAdgAtVYAxhj0pbq
iBJNgxsIwCnQTZVVjnvHaRE69u3otXYBUNoaJYgq4pIw1I4xJBG2rDNFIfVWlqjolxVYne4NQ0oy
y1FsoTWiovEPq6Tvsx01G2UZRTAiW6FjmR6n3J8qxAq1w4xoTCFTOr0JNKCtdXzBKwjr5YBzAoXH
W7goj2EUcbKY6bCpjIiUqs9OixH5gNPV+Es7GlRKOtTVgqwhJgB/D5VGBYdsKdWdUZsFtQjgN1QP
JO+OZsi9td1avz2naT0Kp30/vf4V9K2gUsGtMVZZN1BWLFwQzGjlIkYXmkOzN8GvewSFRlOXGGB5
nHdLfDN8Xt2VeAWM9Frc4TLZgAXA6qdCOBw0g2O0VGANtBmVKfUXOFX01jU12qGmghI6woYg2Txj
X+UeCRYwHD/9QTF+h7WgWixRAFbi/JdNinYLNCffYhQ3TD8v+Q35QK5anSK/r7HRkZBAY3BSNFU5
izmp0fdOfNSA1E8FkpqLrDQhk8eyWxWmivgXpNxbUkrk8TviuUXFHQwjzop2JZZQiJ0ifRbY0Fka
R0M2ODLLO6pb44uJf8KR/xeDg9pX1kkTKGvZ+AMkP/BJABTVn0oDMJMEXfEzMvWAl0Ok8WYtGBt9
UkaQLcVqU7e5/FPduLVMEH0V1JYbXqktvIOwuokwql0hNG+vNUp5yIjoFpohobHXRBRgH9pv9AKS
ck7VtOvu21bRXihtQ5qUGklK0zL30iXM5LKA7iR0b50nQ3mPtrixLsekQDoC8wCrDGC8lRDkeh29
IIOPuCXRZZ5NkiCkqkGlBcFSlg2CNqYBstNDu8gWLYrxbUw5ARI8VMyy+xR2bv2mId6F1CqZpkOh
gznLcCJajrmLFrPO+isDFF6wpHyxKZBvLPfRgeBArDc5l6gjsNdCAVlj8B69I1mIIDGkMXCgUwU1
beRXj5jhS5FSKBvbWL3r/NR4ApE+ZYA941nNc/hrvePAvQcfCDyyJDNvUOulHg4jCyS4ZQhxa3Zw
KRW3eRubCUCpIVKrBvDMeU8267oO3iSX4iJuSVyQYJdbFjzJOdlJ5GmAsCEwHm5RuQM4oSLUNom1
KgqxSKg6lGCJm0m8qM69USHkiAJI+cKLWGxbSOPQpPFS2RdCsFdC7OlcEfY7jesLbKzSP1gkudVd
X4BLxo0ssvJD1sPvdQFZcRqRL9O00l7YcYwsRG4zbQmEm8AxkMc30uQVjPmLVZscOG2C/XGA67Dp
ROUvFHwBQPEIrpCWNaPVmAzojOFZvHAKKLODz1mu9IiX1fzQZVgoxvMIJBWYXlC+4iCjbe087o6R
b5jcKSy7SqO4ShltXFZFaK59vJf2mgbCnZtbAGDRG6qsZLWktAo04NJsO9a6/SNjNy8NBH0XnguI
6rIT+Vnndt22JUxUafHnf/8nPzGHBwyHw3KAiDGSaYgXmq9/+nlD13RHM3RKQKi/ivefb6QneXgP
2QF+9CdvzJeZGL5ebuKjlzpNGA4xu66ZhlRnfu3k3CwK1m12EOPdYL/AnDMjyMsQIi+3M43Eeyd1
OiEsR2OodBUT7PddCfxyNIbESQ95+Ej6QuaYj3EwN8FbAfHwclvTb77Ulv2+rRKyUzB5Jx6G/i31
fjuIyDoUwgUZ+Di5r6pbwGKXWzw3irZuCaE5Ov/Sp3Vysg5kw/VVgLA6gOOFiVZnD8TG4C4utzL9
7lm/pGpZps5OdsAx6+9baQSlXyNQ0oPU9waXOwo2PIx3sbYrup+XmxLTty61NeuRh2MnC562sg4p
BsgAzXiAXwuk8Reg4WWjkHim3NH9dJxjH5Fwra509uPWYjXalqM7qiY4DachPxlSjLESBzghW2tv
EVWmu8sdPDNj7z4/W48O5eRSH6LsoOZ3QUGGZat4aJc/XW7FODeKJ52YrUTbsYVtd7RSJHvPX43y
ppHf/l0Tsw1ctwk+EwFNaNpGfJ1oXeHqcgtnhorriOUtpdCp781aiHtSeeAj0sP3OPvawotMHWKx
K40I7eNQwSXTyA8KoMGotL6f79AzBlnBdjtE36zFL95MgfVkx3ue+42yl80DSA7febncszOH0mmb
hvq+TdAjeoLWU3qwkJcHNxvlDmAluYyzo+vcXm7rzFJ419bsLA9dRxt1bGAONlnYDiKpRK5FDF8u
t3K2R5RoJIAz6ajGbMGlo0Uq1mDbas7LJBzXrZQWSQIDeMr4/XJT2tkesT9Ng7XhcHu8Hz2A0Van
1vSIgBqrlgPqfxvzt4HLyfJTIT8Zurtum8++cYMvHbVaig4Sqtmjk90TSgQuKY/HGCW9/ga/yss/
7cPZYWmqpU4Ic10Y0z/vf1kfF7Wi+I72bLTVl1L7DGT+979rYfoFJ6dT/f9b0LND6jz9y6/PRpZ8
rgMdnd9fCvBH0Uohurz8+01+37vjfTZC09+f/P7SNclqq7RgUZXIsCZbxMZtdG1Pn20FfJtmTgc4
74r3rbQCWhKmbPozqReQUEjlaC4iSK2OA1r3Q9FAGnrVQevjr4KSYm8UxwlX6oXx1rR5+be4Uy54
B24v9/3j6jBhdsJ+sblKHc2ZHf1R5vZCVXOMRJ1X0/wc7v/d52edlkg+Rh31omOJxGqyaf70XrQY
zOlC1FWNwE2bnSNFFOSAfwzSvOOu6bdhf2VlnBkdvm+D5HEslU09Gx18KDHxVoT7TMI9XZj2X/x8
zTQtLhS0/aU9XQMnCw/QqsgttbKesUspET6+csqe+/VSSAkvUFMJNGc7J5J6iHdC7yKvuR82Zf/n
c6sZU0xiSFNy8s0uKZFnRh4qsXc0EfrT2Dh/vPGBptiaDYpJ5/DSZ9/XfQlMTbGU5wA1QCTpC+X+
jxfnaQNyduNBlhdDik0zInQgHbdpdiUQnsb3/blikjhHO0MIyzRVMVs9IO0giNSZd3QauOuQXBaD
8RcLFEiSqRIrcMLb0xI4WUG5modYMgC4qbyfzr0GYf7yEH08tFBZ0U3WJgG9ps4fXYZS18pAYe3I
CYS9LPA9HUsh7c8X6rtWZvtAKENZl7oeHAOUnZARS6/04sxGePf92RWIPD48CKymj3V5Uwc3ZIUv
j9K1789mgV9O8BzI4Di8WEgZFlfO6DOTwHXh2HDipEOgPjtEAwOfJ1AI8TFLV6DS41vecFisXe7D
tBhni5ULgEKaKTVqhfOQsyrKGDgAjagN1u0kOdM7wFglqvDhldE6sy3YESimWJYqwGvPjqUkwHgC
5Fl1TOwHXqLgJKTzeLkz09Ew68y7JqYRPdkWBf7znOpFdYzAt26wMUwg2Q8Frmyj+uREzbGqDDRS
EYMiDZ2Qz/7z5nkfqKQphCnteTBIpdiHkKOVlOTgcpQj+tMm1vYPuWbVj2GOHbg6BiGYIAxHK6Lu
u8vNn1mOzmnzs96nvjqqUhHlcVP0XyLly+WvT6ttPraSPzzwHZWMzGwzGWg3DeBzy2MvXsrxWKDp
jDElehyO3awV7+Zya+cWi8RcC50ZjbzMP0/zk5m0AUwBtLBLjM6Bq1KtLYxfep5cmbAzi9+RtsEd
P4VB5nzxx3UKUy0zyiO8Oy+VS7c9jNhYIO5NHvpyh85NjmEAebDZao4+z5KBPygKu+vLIzSm59L0
9p2hX7nXzo2ZYUqKviTiTDEfszIN+tEOS1wN0cJ4RgJSe4pEjZBkqKhXrrhzi8HSNLoDJESochaA
eZRO1FDP6iNI1Iwy9Bdw8LvORGWpBq0YW+KxR8b28giKc0NoEUYT9/1zIM4DAy9tQKPSaALigES9
ufEpC8a/EYrceLTfNu1rFzZPHcSI1kEXL9gljtwUtfV8+ZecG+iTHyJmAURddKVParw+1ojXme1h
yJBPKV4vN3LuLDttZDbESGNWUEHL+tjUq1F5jIa9YVE/h3muHjH6rq7t77Ojq0/7zeGtIuTU6ZMd
h8iCEeUDnVLB3pT1IXTdK1fNtRZm55OVuq2Q+NEdAdl5JM4Rl+ndK9vsn7GfH1OsfoA6NjknLpv3
3XAsR+2kMVTHSnkCEJMB5QnEk1O8CT3dSXeHntkCw80rB8nZyTppddovJ4PnWlWSpsNYHeMehHN7
k8oXF6XrEcFYinFNvCjAhlxeH2JaAB96augWgYFumPr8ge+CdUb61a+P2O6tVHGTdG+++5S7W/T4
Ev+mDcCuKb9ATF/p69lpPGl3+vuTvnoBUrG5F9CuLx+plb66+E1f7tvZDWaSuVEtmyVpz3a6n9VV
p+RuddR5v5j3CZKk2uZyEx+Tu5bpEIngdmSpEofS2X2GXAW0CU4UvFlaipcO0gwHs3rSmjvhWEtR
/c6s78J7VNrPfv6Q+FeaPzeItipAjUpuA2MeDHmof4xYx9dH1D5V6GPFlRG89v3ZXrPDoYPNw/eB
egJbkc2VR+C5C+D098+2GQCTKI7geh6bgdw4zIhsVUgPyURL1MtkAk/68eAflZF63uWJu9az2VaT
PlqDsU3PMmxuRlzykuzmcgvT2Mw3FhPDu4e8O1Lns9UnBlhsCarDR+zbHPPFrghx8Nj4ebmVj/2w
VJUXnCUNom9rnheiJulgxSGro9goeMRCr1ldbuDjJpoacAyh/ueSnh3oI8IZwMVbGuiBUGw1xM+I
e/+ijSmpBbCOcE1OnTw5C3C07iPN96pjhxp1tI4nF7Yrt8bH2aAbvKMJOsn6OPN7yfF6t0Uhrjpm
9gqehepxG66j6ErsdHY2TlqZ7ZcExHDZ4HN6TOSXUH90kvXlgfp4QdALR+es+c9IzSaj6XXC59zg
gii+UAckesGUEdB0fJdUu6F4sMW1cOnc9E+RmWULBs+en6EUXJIR9EJ1HIDNKzqampSy2yuTc6UR
ZxYJiVbvqyG2qqOfP+LA5iBZLJ4vj9zHk4bnIgtAkNJSbTJP75eYG4YFyAb2OwI7So1k7rKlQB6i
tI907pVT7Xx3/tvW7GxRe9tHlSghQqm3lkapahPaV3bl9HPfHy7vuzM7XMJQ7UfYRtyeuGKEmKw1
FoUkQ1tomN6V5bUn6Zko4V175myG+qDVPEjH9dH3nl1Oy0DZq7m3qMSqtrHRLlGQvC36fS+ubKhz
2/Zk2sxZ+Bq6Rc8fwkld3LURru4r6Wzr5spoXmtFe784WqMpQXjSCtFeH7554Z1fPnMXXV6CV5aF
OQsVQKgHjYNYztFHGnUSQ8SY8spBeu78OR2u6e9PDtLeLCDlDCwLG5IVmunalS5c+/7UxZPvl01f
j25V0IX+tXchhzxdHqKz35+gDZpqkhuYT3eWyUxFVq0+4juy9LOHsfr5Fw1o0iIRRmFCnRcslBBa
fVfoZI/CV+SR85e/+LzOScmFafF6mE1x2ath03aiOqKvh5WiduUQOzs8J5+f/v5k+CVlT3vs+byq
IT9+ozTJ5vLvP7sRwPFSS+e2/PAgB2SsD61wy6OFfFg6vpTknsg2rBvowpdbOnuATRl6hwSA9uGd
2NhqocDRI6zoAE2Z3kaYqMyUGq5LdQNMPR53lxs886SbEoZ0C4yYRkQ2OzKjGgWr0JQYbsUY4cpu
GQ4tCu9b3dpHFh6mk6C7soDDernds0NKeYPc6/QU+af0ezJnFihOJFLJ5nURMsioCEiM5ZM327i5
3M6502UqDZKENahlzVe2hwrsgH4TScuIl75015ga30S9vNLMuSWoWdoEKAFY8KFmpthGA6Rcr48m
qiGoVnfbOBidv1gcp41o79d5Dlm4VjBrPxYkBRuAsuD7q+Itazd5eSX0OPOAI5g66dB8y1oF1JDQ
oq30yXc/oTwA6HszYHiqqEfVuiP9g73mEKtISrqrILlywZ0fTwco15TR+1AjRHwEQB216aMB7nCs
mnuIim+XV8a5JtBQ0FTbkJLQcXZoo84gIr1KmiNpvcUTCrxXZuvcCj/9/vT3Jyvcx+5cVpLvW7q/
jHHoUooHq8GIc3u5H+dWOGg3HgkEwPaHZG5cWDaY8Kw5Sg1DbOhtCZ5hcdNtLjdztjsGj5Cp6Onw
gHvfHXWokF1VUDrhHbHwTDw8lxqu5eToLrdzJiLlHKIugwGMhvLnbOFhR6p7Hsplx0zmSxOW+Chu
uuLGCh60clVci0nPLAKkIngfkqjWCONnpx8+gJBkk3o4mt7Pelmm3y535sygCaAymmFycZBGmnWm
BFjeGr7Vc3Cv2m4zJjf1CDP6ypD9k3abhb00Q8pFg4QMPW52MKCeZsVKOzJmeGzo3ucQHm5qPCvR
QVoPmrcxMn/S0FzkobXE9HEFoXMpAduigoi3Jtjbv+i1lFO2nIjFmpeAM6lmZlEHw7FJtiDm0YID
HRx+vdzI2Zk7aWS+HiPZik4NBw6oZPE5G//i8S30k+/PxhQppjAyvHQ4gljvEINLsC+8snPPro6T
JmarA6JCbUC3oQuYPqIaeocceQBn+N8N1DSQJ+dQ2CvDiJXMcPSrHQ6nQXW4/P1rvZido7LuhVeb
MQOFRyLM3/Z+dO4ca/3vWpl+xUkvoDTrVhhEwzEwbk1fWRot/C1nL6/VXs4vK3YrIYMBqn3Wm0xr
3UH1swHVopWwltqfA8eAJ8j/fn/WDzANApody0qMm17fhfGVp8KZ2+Dd96cA82SccG5KAB2Uw9Eb
166ASAWRYnN5Ks42YYAfMUl9AEqfDZFue0nsN0hT4R2j5+sOI16xvtzE2Vk4aWI2SlAs+qRKvOGY
lA/YLY/F87/7/myU/BLLO7+jC9g9YpjHvrv8/XNDBI5VN8Ga6lzJs++rPbXCttbGo2FiNvxjyFso
pVfwHdM35oe+wWICxMAtCZDq/UwP0OrSPsjVI6BWRKOPXooSSrizrH3Q9lem/Nx8GBP/QBKy06PZ
SSWq3E+yrlZ5ltxWqrKs2uHKKXXuHcID0QL2RBHS0rXZTVwi9pJ5vFGOnkTxjl2eRkJdGDUCAxbq
wiGGjFr1vQmM/RheA9SdiznoFyQFdG6MD+AJ9JxrlElDcXSqCQduh3sMZWO5cWCauVc6em4oIbUT
GRoEBB8wrQnimyMZV+3YSHXVgFVEJfXy4psmfr4wTluYLYxqrFvEommhQ+HzIdz0v73kL9Y3NX3L
oDCmss5n66Eb0gRqvhRHNVlhwov0XehdeSCeGyebByklOIpUPInfL2/LdWWPuM94zJAGSVBiRWr9
8jidbYG1TLnbkIY1X3FKqOT+mGTjsUZl06/Dxc/L3z93CFB9MkgcEAbRi/c9QONJryEdD7g5hmsU
d91QWSvtXwzTaSNTJ0/O+wBCthR1PhxHPHn0hab9xUl8+v3ZNNTxMIaFQyd0bwtFHGn6y4N0brGe
fn+2WONBw3ACg5ajw/NIIDGIjUht4BmqXzkuz802JQJy9TwqbPJc7wdK1/CE7aJ2OEYhQtZaxc7+
866QnAM3KARlrQ+ZFGKs3kK1oCMNhfdtpt7rWMfEvbEGmnLleXzueQ4HSEodpg6ol/nuSBJfR56r
6I69W6Ur1enFIssgr8rURiVaS4Il7m3VEs89PBNk7hyaqi8+aSaeVD35cMSl1L69crKdmcp3v2k2
lYOhgoWp+U1FGizr5GerPBfag61eeVOduynetTO7XINeSQpVlN1Rh+rXRwc1RJwyWPT5U2EfWmXd
1Z8lAvaX1+lH9ohlabyyScLaFJU/1JQNQe61jHBVinD+wsU11kqUeFcwAfN+a3nxYgwh1qafsMEo
9fxK62fueo0yIBlImweVbc2OEsWJO0exreYonG8hti+g7uBYp9mta1wp0pydRJgdlGaJKwgv3m+T
Ctkm2A5pexy13zHKCxMmJkfYGQu5ywN6Zj8CiFQnJCyXFU/+9w2FcTWiWtfgUlVucGD2xysH15nT
F4At15MNYvBjWsTSC8XOkJI+NrgoEjJvR1EuS/1aOftcMwargeiB9MuH0AGtliQrZNEfg2SVBFDh
n4V+vDxS15qY7Ss8jyPYQzTROwj4YJ67t65lEK41MdtSeoigXj/SBG7iQ3AL1U5cW8Ln5puCPIuK
hK9OjeH9fCM+nCEZVvVH1GhUZMyWlwfpyuf/OTRO7kFfs9Jc1fl892LLhzr6s2fVtEjBggNi1LnJ
SZTPbo9SUUfHcYP8oFRflJ5tj7sRXOw/6sOHRrT3Q4THpQ23IMwPDu6SoP//cIw+fH+2t31lLDvb
oBOmHq6M9jkqzSs9mK2j/7SgMUC83SiWzMvJQZK0CCraUCpRD3rDzyj6fnmIzjdAvs5SucVRe30/
RDD7Y2SDx+zQtOYdNf+9XWd3hZte2XKzB8H/9eO/zUyr7WQ14YWAbFfUw93USXC3mFFh8dI3i8F7
kOIt8N8u92q2eP/THCcVmVWTB5Y5m/iUl3amCnrVBWhjWPZCq/6mQyctzMbNzQy1qCoVEnZq7xxK
FMJ8xHhm2VtPkvR3kHy53KOz8zQlPoHX80bQZ4XxyjOwYUct9TBqPEnRoQfIVCxHV7m53M7sYvy/
kftvO7N9GfRFlhtFkx3wsh8wkm/NtaigPWIcpy9aq1aeMd5LroSS5ztHutWAfqKTA3m/OgyY2K1n
sjo6UB/FtnH33jUE2LUmpgV6sgCDIhM5+tXZwUF9y9x7n8L8r/YqYFQqH45NOWX6CSdNGD0sORxH
skNoPKftL6d4CPL1X8zOSROzmytPxgTROB+9h2xcRsYhqNUFOkJ+9FNce/SeWwhgpAxI63Cz+I/3
vUmhG8oYre4Dgi1LnDnu3QTdKoHMSjzKV5EY17Af52aI+AJKAOzDiZPwvkE9VdRYDhY82EysAz9Y
hyhuYxS3vDyE15qZHQ09R7bw0RY8KNrPEIEQvfhhaFdS6WfH7qQrs8NhupmRcIKkrKCdVqESZsSH
oEVUXPXW5vh8uUOzAPOfHXs6brOjVfF4cnsxHXKYG1m+GJSbWy1bY5Z4uaFzh6qcAKhYE5nwvWcB
h6olqF6rHrT11LhFZOpO9/0rTZybnH/SfIZJhecDrsHyzCH0EH09RA4Cb8Pj/yPtvJbjtpqufUWo
Qg6nmMggiiOKlOQTlCXLyDnj6v8H8vtZM5v4B0VaPmQZPTv17t29eq1JeoGs7+3DOLchzFelQO6t
dSjUpsO2AMykuNe/vzaG+e/nbmA09QxtIxY/RPp2qrdO17n1Wn18adUJkyko09moIkF1aaXTFLU0
zSE9KYN6kPSPVVNstfRH/sZ0xa/dZaBRaxKr8QQX3UDtobyuWnF68uhwNG4gMbw+W4vjMPEwQAl+
+c3LcWhpX6OeaqYneTo0ULJCl+pWyeGv61aWwg/QmBZkBaSnAFJfWtGDwR+sIs9PaDmj94okzB9a
eYu04NbSgHrVa4GnWED8NW1kq2lJtHT6KsXlyTULZJ6Z5LACG9OdJRnTJpIqbSsPioSGQakfza57
hjQT3XLVGHfQcUe7DiFvt8rz1lVKBJlodKtcFVmYTag6+a1HC+r2+rQsbVWgAKoOYERXXoEsrM7s
4WyDDkDNXmIkaCfzq9q+424/tyH4W1g4ZUmRoTeQ1ZNUfqxgbpTWCiiLy3s2DuEwTM6Y+SmQtxPa
lreW2n+ytOk5V7VbhNq3qg1Xvh7FK8/ttbkT3EiqQEOKTkt2QmjZeqjSbVe+xwLZNd5IwCnIhAmb
VlEnS0EF6DTlCLN2N0H3PRvXckyLwzgzIgwDJubJgnA1P3VZgSRj6JZGRQvW53dsNKI7enQd+jfF
JmxLUjoTbT4WKL8L+ukwQSGu8KS5bmXp2iX4Io2ngu2DLeBywqKi1Fpoz4nxunw7hZ+9/JDCezKW
n4Pkr+um5mk5Kwn8Ot/npma3dubkIziTFLMl1huGl7570FY+v7QquHbHpGo6txQKh8bKjMSKPYgq
Gj+5921oYnokvwN75RG+OAowLjOxAuwjYm3WgrWsMLuJs6nTP5vL0qNk29+vz9TSotB6YcwPWN4t
oust4HVQkBbPT3ivtNk7CM0GB63Y9GslzoU5c+AQcOSZamH2updLUuWQvqEJHJ/i5kcS7UplH1sr
yzJHOMKqO7Svw+ckw9TCPXJpwskjybAMUCBm8TdacPREbBy6/vvsJoRsXHE+luOKD1i4Hi8sCs8W
JIk1I2YTsM8GN9Y+lD7yHJO5MSEDvr5OS9M3d2aBWXXgehC9TRBC3QH/fXxqSB4OEermpZvaK/Hd
4nB0yBjmGH/me7mcQI00+4S8QHJS/a9GWhxi84j2yVZB++4dozGofGq2Rkld7PRoqzLr0KwBryN9
sYCKKfbXplyJ8hdnjD4JkJ60RL3CifmqWfhTwNpk0O9LUAl/lPuf14exNF/zg9+kVKzpr7IzZl6G
tl3pCWkTA97OxpUVGrBiwqRx5ZiaC74AejJSTAa99eReheheippuquBxPzlIozyWZvtHmXoIbhha
hHSCl0qPXuZ9DJNwL50gBt1LibFHQh3G66CQjs2kpF8tBTJ7p5lqtwQBy/t0yr4imRoe+0mN/04Q
l947k+p8gB1Tu+06fzzYcCvvDBpNtpakNkfZMIaTVxcQv/f9cEAoJtqykbpTlUT9h66Xwm0l9+pf
edLMCixQhLpTrTk/5KLVh42a2e1Wa1s6Iaay/7vRkWDWUJ7/WSGy9+ynRvTDz3PnmKMnd2vkqbS1
26Q7gGR7jrqMnlh/8o+hZE4HOQ/0PQSJiIpJAQzusHjDa67Hx4QevJ+tloU7ZIxLUHtmvKdlTjpc
X/YFn8khBHsGkRplg1eN3tCD1U6sxqdx/Bx1G/gyZmm86zYWtxZn3eAhx4NOTPzVkQ7tOhrGp6Y8
IBX8MEig2VbGsbinGAB5Mp1HhCr4y3xKqBok2EiLevcgZ9XKKX89BnA/zC9FfwMohVjFMU1U5XVI
WE/emP+cDGiiq+RLHyj3qWqtTNfroVD2ANkIxQiXMvyRl57LyIcu7IoYU5CX30hraTexGkZAwfeB
nsBrQQr01UnPc2UqE6VlqtoQetmgJhIrwZ1WgJGnvrn18+FuqOQ/Rs9G63I6qFr+VY7ilezf0oRy
R1NNADdl0498OUoZDVhkddh4sE6eBsgf5I6kgpHXR/DYm+sb8HXQPo/4ty310pYB771mhFp8Ql5v
nyvQq9N/PDVArz/Zlf0hWrsSFleQ7BI8RjS1vUoy9m1l6TxGmOHO2xc+fT6q+eb9PtfGAD/LMjUZ
op7LISH04jQ22cxTjFCw6v+s02Jl0hYHQc8Hb0qNcYhJsi6QMmQSteg0oTx9ixzO9TVZWn+IVeA7
+dWcIVKC+FKl5gbiiac0aD8mCawEiJFA6xd9rmxrJfhctEUTAXhWyu6vcDu9rDqxU3rRyQPdfzd1
PIArqx62HXKX2wDG2dP1sb2+ru35JnV4TdHI/ApiA1LBc5wedT5dPcQ2wBFScfvrJpZWB8qROR3D
I8cSUWoo6iC6YeWYGHxr71tqsWtVr195Ub++HRgIcSbdFyAjeLhf7rI8UXSEvrP4lGTqTk5fjPK7
Pe0Vak8+3PzXR7Roi55McGIynskQbNVNZSKpG8TktNPus0lec2Pw2qaWpnneQR4d65Pa6dF7lurM
quAaHAIPxUtZqiYYjnMEsTG1FgVMGwqv6+Nb3BTQgujEogovofnvZ+84Pxlj5Cn8+GTk3zKqtFH/
STVXsCULNthuQArpF2AWxci6H2wNsTsnPIW846Zu62To/q1VBha23oWR+e/nA7F7apARRtI/dfSy
IhIfb54pxYR4mGUBZvfqrSiPdMwVcO+fCrT9mkb+UozJB9VvVx48S+OwqHbOCH9AZCKKAdpt5PUS
lXG8qPWzFD5dH8Xi5+mCcADbkSI1hWsczZKGoJrPe7BQm0c1XmspWrrIeX2y0po+d+aKMckwpvWk
ykN4gvJjRJVOegLpgAIE8eemLAnfrSH/XkmGgUYzErlZ3mS3NipE98hgAUR5x3ANWETomeDxLaYh
M2mcWXz08DSo0rYbug9gdJ+vm1i4xqHIoiQ5pxFf14nGvlLKUWLjJdqLiWJYIuuHoL4vI2erBOq2
eCN4Yw6UsMf1zf2nUxcXsmJBYSYdWiMRjC/Vp9SokD2nc6r3v14f1sLtRC+6TJxDpWOhGuUNY9sU
WniqvOrod/IfQe7dONNwClv923VTS/6BRlGGggN7zRFt12Fm5KEdnqxyayHTlj/09dvDBjJiv00I
3qGc43C5YJFoGs0RntLIIEToGF4fyOLhOrMiOFPEEn3ZRy32FMZHVXsw+uN/+/68Zmc+LkWFM69t
vj9ZKTJrw6OR+ytBydIQWHX4qEClqHB2X5qoDa3zePfifrIdwu5rF9vCdQpYkiSLhnPjbSd83tdq
/Ktuk2drELS4U+0nJ/wiD3eW9vZIZCat46VClPA64UqSNGqGJg5O3STtO7ho4cxbYa9bmipeqVS6
GcrrXI5Rxo0zPyFPweccHNX3t6/1+deFtU6cEeGvkK87zSbP7uu1bKHINPDLj5wbmJfqbDNVBUwQ
BoREp0BBqxbJ7xhBLSkad3kyfKQhZnTTdvg5ds0HXx+eUYxYGeDSRQH0yYKlm90Gd5CwF/D5STMi
LHHyY/Wj0T0WzfdMal/UpEcNJEw2kYb4QqPsNCXaz9rUMWIQb57j818gQrwGRMBLPeMX1Kb+KOfe
cxc6N9dNLPg2NBCoL7FHEEXQhWX0Tb3s+0r1T7KDYPiHtDqNztuDRUzQSIE44NxIKfi2wDZLK9FM
/4SuXp3eTtqt5O2uj2J5regHJWjQIPcQWcfN0IhbTUfOUEIP4Rsy9OV2GJXuKNmNdA9Rn3/QDXJE
ueVJG4CluRuUOuJWoy/dxBqCP9d/zuKkcg1S/Z1fAOIjsC9ytZIHIzg1ymOSfjXKn36+8hAUMcHz
8VBn3jrL4aVJXCwcjzyVOyLjLDzhb/+iaPkj8PVN3PxsypYW+vSuzapnLUYrLJgFpa6Pb8GzkBwm
ZgFlqnItCrYbG8kmLbaDk92Fm+HLFAYr1+HiBJ4ZEKJAqaJjZPSs4IQ0vRLfhwVlyRXKwcUx2HP7
KDXz16WVVu5pJKgLAs0J1dNGQZTt8ztmyZ5pujGAJSEQsuM2a2qpC08+gjqbWBsQLUrSNVTO8jh+
W5n/fuYmGzTPsqLHStShHgiGpS3VleVeiCDpGXfMmZCOkrn4nnUKO3esKg1JcpcItYYjUX80ddXd
NAXxcSyU8aMj++pWs4a1rN7sfi4LOuxy2PDnpx9vdrE4VepgzHudYF0q0asamtvEnj6rfffsj/rK
hljcc2emhD3nDeBdsxpTgOg8t2uhaVPzqd/Y6G+ubO/FNaOeB8cVZTfoBS/XbDJyTYoyon6rPWRP
cbMShi1NGgQQ9ox0A7tvCzkBL4z9Amm08DRqhyQfHmztXknaDbKL++s7fM2QejkOTZ50BJwxVCXP
XqvfSfUnJFRvEmcNrrE0YfCC0ieH2BXvTgFc6Q1Rg7a4FJy85FCpx3ElYbP4eZIn5BhQD3nVgQ+v
c4yaJJ+vnYf+2SvfcQFSXAXDQVqabL6wsygbFUo0FsEJ+L+/tSa/eKYlpb9HGFZf2VmLF6FiUMEj
dQtES8xlFCiW0QuvBqexlpqNl4ENHOK4erC8BnVIDYWtIAwOgxluSVF1WyMq6PRGau+n1rfOSqpg
6UTNTX8zR/PcgSTswziLOkPxbP9kDvadgoZs0nnb4I095b8uQl6CeFhuIlJgQpgWpEUWoIcZnOS8
+WFHtFJOzs+4pOTV1O8ZEM1HwK1gDXrFHZfPvZS9HQUnJXa6XV+OxcfWKLPbvuzfSArxz6jwENzv
OF6S4pdHC+nhrhxD1jEw2+FjnQCTMcpHozbHrT8o6ofKL2cig3JceTQsbiCa99Q5WKNxQWyydaTQ
LOVoCABGZY9FQNtPZbg0xaFdWWwbCoGJhbyvVTvOxlObbU9tABHIt0N16f2h+3ZutQSbIOJRoiC3
i6lIUp7cBWV1NPO+lWtv7iXvdWbDEpxK4VUWusfYGNpD3qNoa6IFO94gIr9yKJfcCxAReYboQboh
VgtVG/E9eLwpEsdHS99Y6dPb3fDMsgt3DDckjXiXewUOuLEazSg9JUF3qMuvFA1dpXlRm3fckHPb
NX1hCj5GFMLx1VgaIQtITxoSh0g1b4BPS+B33j4angn4MNqTyQRql6MxND/znbhLT9W4n9l27ZsG
2Oxad9vS4p9bmdfsLGyKhrzKNK1PTz3q3pVRbZPhzygI3Ez66x3DIVsBLJdmb0t8/XSynqEYLSen
SNtaaIw6rpf/OTbDyqwt+VpyFvNLjhzVq8SFBwahMss6ObVK27pOlT7kWvNHa8Qr744lO9ig55MU
Kg8nwS9F4aA5g9WCqZhgPc41OFo1B1nAtH6+Pm+LjujcknBrAljoKkcZkhOS5vsMBthItu97yUHc
2LgJQ3Nr+vJ+muynyUQXPgmf9VxZOVhLB3dOMHK0KBi+IuD366hWpGRKTpbd/AHbzWMerIGdf2V4
xQiXkgOdgYCiQMYJl6RSQGowhll6ckrjs15O23gKt33J8GIo12zalhIk4qx+uNcA4sSDc5vm0c2w
yui3uLBE9xRFaRJ4ne2IJjVFTzw95WrZbGup3E6tHWxr4L7XF3bREK2Dv6BzxCiCt4rTOAzbFm/V
D3H0OTNCf98V7Zizhv470uuUkml0N+U5NBBv0XiC9t9smFylPjgPTfKOuPH888IWTT3LM9qBG6RT
TLf3bbf9cn2u5tP0anPA6Tv34FG5FqtfVdSiEK366ckvpr+s4tZB6DnNbrXJ2PV1s7tubHFhbFpK
yCzor7EFiuNDbOMANrTsj7SWuHL9MbGMldVXlq0QrBHZ0NYr1o/qNnSSMq1RONPlxHXy6aPh2Qc7
jPa63+31MN4V7ui2xVZXtyoixnmgfPTy4Fi3fbNyL8+RoTi7Bo55BtURp4qUyUNgFigXp3TQJLTO
AJFpNoE2FXuk2JGftbp0k/kIy7WZ82yhbL0yE0trSxkN8R6yi68pOFLP6/1MKRGvS5qjMyrfytyM
kPZxit1QWn+3QSK9Y4EpyFi/0KSAfYSbNZL7LvYoZpxG6X4G/DjhV1398/omWrpXDTwIsMeZ60N0
Z4U5+U03MKeajfD1Tgn2KsyK3TuylnNGFroisudcRJe3t+U7UpCUenqigHgom/TQy8rDlITb64OZ
z++rDUKKi/TQHA5b6qUZqCYI9B0nPaXKN8cMNp7/U647N7C+trTbt8q4siWW7hv6qv+1JyyQrnVR
QEM87gqtZONvVV3bc0sG5oIA7CIwkgOAuBxQ3nH6SyOeo4Sb0L8zHq/P1+LnwW9AzUcEws15+fk0
tTseM3ZM1N67JsxsBeyt/8mEmBIn1z7Fvg3CNwua9GYcyuQBwvB+xcpidpVYbaYFQHjrlewDvmas
5AqclRGm1rfRG8KjFErpxtC7/ghjQHxAmVm5KZvEA4ITIq7ejskalmjJVZI2p3RLKhlPKcRafle2
SWN2xFrStAF08zWehmOWDCuDXVo14jmU70CZU5ASNoU1BaEypXMHHBIdULRt0Md++6KdW5h/wVmw
Pfp1FiQRFoh+7cRtjP17vu/Q9DbLl+my8H3Dq+3AyqXkNNkfkm07rLx7lu4JCtpznzI1+ldEGImW
d1FdEFt3+r0dNS6cTpsOpAs3UyDdO0jUG8rKiJbc6LlJwcH5BPph7gD2bfzUhdVhk1Y3KlU8bY1N
ZzH+PLckbLJJb4DapQ2P09A6ZlV8zHRz16bRfiae6s08cxPLv7Xr0XWk5kuWmdvMlj63XrSSeFjc
hQTAhNFcia8IPyzf6vy852GhD/Uz7B+3INGPb98mtFJQHiLs5J+w0Y1SMvMiBcJJ61fw2fZS7862
uuHlupWlS2OmTSa2oWf/FZFrl4OZGe0pPg3msA38Zz0i+/ohN+6hPoRV+NN1a0tRBOEauSgYYqxX
PGW+DHXykIJo0+D8dYvOOaaJcxPEyQc/1u6cpFt7ni/VZUlm/LYoHDZHqqmfR6Dbxqj+0BVpsMnk
6nbsJroS0vZuKP29BKX+WMHraFt66VrNmhTF0l45/wmz4zzzJ2o6TlOIstaprtxB2wbpyiN3+fvE
wWh2UFkTUbZQVNqeo5TcY/4nNfkxSWvUIEuenT6Vfw0IgYXRxI0UVaxamI4e8N3sppWTH5q+xuqw
5EboOgSQg6ojxHzCWysZqA4FEjg9nx4/15jaT0o6brQ4+VMP13itFscEEGcWB6atUryt7CywWtoI
4xOpow/WqH8OdajStOyvd2z4MzPCmyse7DE1a6bOMD038NWNL9N8588aHhn8mPvr1tYGJUQ0ipxJ
g6EzqMJUtkETuEVQuqH5x3+xYsjCMrV42DTJ2c9Sd2f7e7n6mFtvxziy3/5vdaBxuDwy0Aj8z4RV
HdX+UP+lrmXUFv3emQVhTxdVWjXW7IkSrb0fAuVbCsyxSg36yryPlt8/1epaG//y9p55m9ja8DcJ
fsAMksKOHAixKoeFOcQ5Cm5u/Q7QOFU0wNxAbNE2FuMj6iy9ZJfg0h3pa/xo51+uL/7iIOi+IEdo
zY1rwsp4tdE6eVDEp65Qydt63Y0vG8ehpfmmylbeTWu2hDUassZOzbHGsWkbdTjqvdtD1jatlEkW
76SzEQn3bBnYQE9TRmR5TuSWwbBtKv2+m+ybmCu3G6e1d9PisEisg/0AwkKZ+HJzp3ZTjHJFo1fQ
3SZzM8u4qSyJlO577gXDmDcc6XaqhZd2fBQKTbVMk5M93CjhMVkJkxedDZ0lc+MiLHeWcLNasUmL
ScDzqXL+lKVPWvGji17esdks3mD8p6qvWuK8oqjbJGQETbqZjJsocbv0SMv9dSuL96czQwXog5hr
3JfzlPta0vnzeqDe+DPN5V0uGT+um1hcctja6L+la5U0yqUJyQsdSMKi5BSPm9zY+JNrUtpcey8v
+DQyv1AfQAFPmVbMv4Hf92SJWPektOUNo1XdsWkqt+yNT/Vgf7Ay6WWMprVq98J748LqPPaz8CYH
eGZaPph3MEsPNMPd4jw2utE+1dn0tzpIf0pFu8+DtbaFhe03i6GQuCHqIX8jrFpWGH2X2HRQ2fZd
VSC04N+ZQN2ur9uikfkZ9U/JViR+8sE6G6nNw7rUDtP0IDkPYXi4bmJh9/FqnzHw7D7ea4L7KZo2
yYrK5CJKNvWmG9++uS8+L5xSO8uKWPX4/BTCjnVbWm93MrPaOrhQgM3ANgVn1nTBmGQ6+GmIgKtx
k60EAkuzc/55IX5qUfmuB5PP++kuiZ5h3VhZ4YWTCcM7P39GC5FKFrYRzfCe6kSAW3in83RFG0oN
jmPI66Bc4xNYNAWWf05lzbSKwkqH6VCUqgX+xNIDt8z8ba3+LQ++O6hrKoFLjgAgDeeC0BaAoRAH
enFUyVnQhkA4aJRPzKPcwO80OlQmC2mnRuEh6uuX6/t46ahwshkatafX1acp0Tpy6CDUVDjTB9TS
+7p67se1y3NpQxhQSJHCNnF1YguCouaFrYcRoO3y5E8P2tuPC83RtCuTQVVRnBDCm24K1SJr1eGk
Vnv7W7hWtFh6jl58X7gIUrsvrVIC9y8ZN7Fh7Av9Ac7/GokHJb3tnM9+9XWayWH17fXVWQhyaIMh
iw7EkzS0mEpNM6egV03r6VZEKKb/kWh3qXQDl3axpl29sPeoYJHxmTORM9HP5XVgpZ2Wyb7fQzNy
ktq7MYrdYvpDrR7L8YuclyvrtbDrsAbIBQ9NNCXWZ7Q0CccOBclT6gQfpMh8rDPjOWy63fXpW9h1
7Glgx7xNZ0IIYdmG0pgMxH06nHTnjsGL844+pQsDgm9wnEYdy66lNT1323yvTyvrvzBPF9+fB3h2
Sde0TZMM5vt2+t2XtoO8s/y/rs/RwsJfmJh/wpmJyLNT35r6eQif5T7cFkmDq3kw5WRnZ3dFJq8M
aWFLX9gT4o7Ga4LeMIeOh47ljiqZPyJ1fsE+bh6rNeHCeX6E2go4PtpkiTnoexJTE6HT9gmUf90p
qp6Mg9J9fvvcnX9eODRtK+teavH5MYFL/RA1qLA/1MamDg7l26kfgRBTnyVCnJuKxWeo7xhpbZd5
d9L6B6VJt+X04qtrhY+Fu86ecXQENZDvvQLTqSm0WXqltifP3HY5VEC64ba25452//b4yeYRAniU
q/V1hVay40hF07E9BUHmhvqPaeVeW1r5s++LK19kUkf7bdKemkdkI9+qrjgj585/viasfK8Vaew3
/HwNmEh0Nw23dbkSoi2sBa07YONUxaRKJNIm1PUgNxBgN6j43nK3JNoxnx7SNXzaAkeZjRnKDjaw
Hq56wYWNcZIqSqo2J1tHTaMfXK/8mnnfPfWlT54RkXsJjiRarcfgp2RvAnNPf4yxJkoguDlg/nRL
/yYx/nX9nvkg3WzSwWthGTaaXSTdZdYmW+saE2bzlQnhKpBzuvdodBme/JeqcSfcdQudxopvEzbd
KyPCXE5Tkzl1UA1PrbXtowju8p/XHc6agfnvZxMVKkHdke2G7Xn4Q/qeZH+/4/McfQINigu8ay4/
HzSFbtc55N4SbrmlD/qtXMz/zNCZBWEAql76cp1hISw26o0W794zAB40DpVMmKaEVU5HVc+moO6f
iqncyGG6WZOsFG6v//3+fw1YQohe2kln617VP9nWAy+/ARFsmDe30uDm9kqtSiya/bIFmI/Y7xea
QmzwyYdociaaw56S6kkxdn53o0XPTnHo1PvG0naNevDDcmuA0klLN7JWHKgQF8zWZx0ECpFAmniu
CyMtfC3LKzUsn1RguQ4tH/2M7h+eBvCLBbXwaW3tFqaW3AZJL5swlLbe+e9nexvOz4Y/OMWTkkJ9
4h11IsNqcKsycGNTc69vFCH78Wt058bm0Z8ZK23N81PNLp5g6XTz7LZr91J98pO/4uDZijXXHNae
KEvzeW5RmM/EUPo2CL3iycuSr3WDAwrUfVOPtzQGuiWNhurUP10f5IK3IC9GHo63C4soxvRh7ZTO
ICvFE9RU41/5ytcXPOrF14WzpnWSmrUWX+8+JsPLaN0o8cHJnq8PQXx5/bNQZ2MQXFLdO5leaVgZ
x2MP/ZEefqn9cNs6f1fmPnAcVxoOXn1bAyW7bnlt8gRPZVQDWewBw0W7aVH8eiNr/KuBzXfi2Q6U
6rpMp5Lvg15pUtdfw/bP//9Z6Pvr+6RfZwgkdHjUoi+/7wUpDx/Fy58MHsTlvWrfVvH3t08RlE7g
cECd0/0vVJSSprNCjfLIU3IvTVvjjZCR/43g9+eFGEu2Ii0cx7R4guWu67527VqacGmJuSMggyEA
ott73uFnS9CC59IlScufaPNy6kdvlbd/yaURJtLyCqk5LYDCCLKxhmIYRZOnMM/vIFLaNxHc/Ubh
+rW9U4u13OrSiSSWs6C10DWOu+BBkajLGrhS0By2P0m5t0lzcCryk7VSeVnYWQZ8W/pcnFBgJhN2
VhJKhV/UWfkU/u3DEvpDW1uXBVdJtp2LwITagYKYcOYnOOikZkrKpySKY7eS9Nu8j3dR2+57R9lW
RbOJpfrtx/3CpnDc47l9k6dw+VSmPz1JAlPxDoWyCwvCtKUKdONqz6gKqvF2uo/tbGUMC9vtwoKw
n9PeztuoZAxxVdOBtW87V64OIOgt88v1k7+0BUBEzgkcrutXzSa1LVlD7/nlkzE82c2H0nNb43Dd
hIiOm48/RDP/2hAh3IPUlX2kc2FWNc0ZwcaQnhOHrgPzUfc+pt1jRKeSunZLL7gE+rt+NUaZcyZW
uKXlvDPjCcamJ93eghjWmu31Ua18X+yiCckXpUXF9xP7g65t6+Hn9e8vuIDz3+8IHifowkoxfb14
CppZp1K1t3F8z2T9NyvqpeP0gy7v/VDDSkqu4wYQtUcboLnyAF6bK8ENxKpUJq3NWLqu+Vpq+b1X
RMfrA1kzMf/97AZAxLX8Z7qKYEfeBpmQ699fWw7hzEMjWeu5xkRNNfKRO6m89SX4tVdO49oohHPv
eV4jlzJWLP+QJhuUBq6PYu37s985m6U2b1U58+dQiKen67TQPQ3cZC/XrcxfEQKWi60rhORVXUxm
lzKKuNx08r0K07y8j6LHaE3ZW+wO+Mez/D7kIr1LDumUpqUcQgeRyNCPDv2UJK4N+aCqhfoutr1i
N8XqwZPjG1tqXdWpvyShfCyl/L7vQAN1gfXt+uCvbxQKzpdTHOWK50UZU5ynuyDb0FQaf2vW5KjE
bidh4LSXXlqZyjSUk5gT5bWKsiX4SVyPHNw2rsPeDYpkcgn3PsUsNtIbU+XaoT24rQNzum/D03p9
yMu7Cr5OHdAY0EJhVymB6ZR9yXvPq/aAaqR2ZdcuvZ/ZUL8NCBvKKQplIoYvniKt+mTFzS7UJXpA
LLeER0ZHQEfSnX03AEBllCpNV0iZHapSPl0f5/LS/v4ZwpUyyfGEqCz3WN7eWx3EzYXmDhT2pniN
x2D5BP1ryRQ2URZovWlUWJr0lym4y+XHLDjm/l2zVqhcvP5/z6z4sHQsr2pRisIzq9u4RK3e5VBc
n7Xl6//MhnDHgH7vMy/jhV6iQGQqz2b+UKYPofxBL+4r+dD738dg3F03uhh4ntkUbhylMVMUTdiS
g5d9NpzelYN4I7X+TR3nO8U2P/dqsHIK1qZyPiVnvtVXgRWRUyLgcOi9e4BrW9PfdVv/3hbCJWQ1
palWswlJU3ZK1QJq9G/GvN5XvbW/PoH/Hw/z29Z8GM6GM/kjIs2lQWQQPDTqX6n+bFkvvVe5Mu3C
Dlgj9dkZ/0iMA+ikleh35ZyZgj+xar9LOo1NWSuHutnLznPm7eJ2ZYSL6zXzfNO8btCCIgxQSrRi
ypqJ9bLqDXwobbtZ8VuzP3h1D55ZEMZhe4YapT63k1HdOO1Rh3y7+BxL+zLY+crdWL8NqvHPnXBm
TvCSGv2vrWn1XLvAqQuXRN/1LbHo5s++L7i/IoEnJDSZsDI+fGnWLpGVyRJTEMg+x/KoMFmBsiWP
Vj2G/k8vdK383t+8R2MayMm/ay8WfRIr7Gi+ZyiGGrhD4rvBylWxsrk0wedB/azXZjtyUpN96z8Z
8sdhraltZTlENEucdEMQtUxYTkv6py5aA7MtDwF2XbShaGkSy0mFmkbD6BBiaNXRQ/KotQ/+KhRz
eRC/jcx/P/MykEY7WtLMYXV1HKPH3ji+Z8/+/r7gMTslrdss5/ujsTfCm1RZudwWXRUY0v+bJMGJ
1H2cExYwSUp9iqVbK/im+gdrVQllbS0ET2I5lCfseJ4mfxdBIwc1sL1yuudPvHZWaIFRpAS8KCLt
PEp3fV9SJbCHndT/HWcHIyo3qvVHzkvh+qIsT9pvU8Ll3KEJG/YGOQc/Oo76l6b72uYUCtaQccuT
9tuMsLcySwl6KyWIqv2vZr6RzLs43l8fydqkCdtLbbMozkzCjL65L+1d0vauHtzSX7Yx30iL9z/v
/ns0wk4by8w05V+JGsdNoCBLN1L/nnWBtgu+Gv69aiBM+4LuBXMO1Mp462v3dvYhLz+Y7Up/3NKZ
hw0CuAUgvNcqVQOo/6KNBpxvsGuHg7y27osB57kBwflayHcmkcdF2Fb3cfq9zQ+J1bph96mxTkb9
A0Kabd6tDGppT5/bFPZ0CSP6ENpd8WQa+yxzPXQkLBhHv7x9v51bEbY0haUgVlpGpkpfyvEQpVuv
24fKdlJXNvbacISNnTZmVNVJTaLA8Z7Spr8ty2qfKIHuxtm4EtUuxerngxJ2tmW1Rpo3DAopMaJ0
L76dhp06bHv50Vafr0/g2rgER6oMtL9NHeNS1O0YPpj9cRo+xMM78urnIxIisayVa21M2OF14lro
+I3kbd9x8eh0fqMNDtrjFYGLUsqDE9vcCK2Jzm9RfFIA9oRElpZtr2mKLU/av7bEVGfeenBIzdFS
deMfZc2V4B14GzXGL+92Nhwx2yllI3wiLVkTOz0ozYOtvyMOOP++4BJaPwScFs1ZmSRw5fLPuvJX
FmTZq/2eJMEBTEMztFGABetJQ5/o2/V9u/Z14eC3sJMDtiCeTPODWe+y91zJ5/MjnPc29WPf9Oft
JB8hrTXjx6r4HgYrQIj5K2KMcW5FOOkG5GSRasrFk58/pvGLHH5CteG/TZRwwMPRsrJq5OgN497X
NmuF+MWM4/kQhKMNxW7cOR7L3MbxtozCrR+/BGHoZsWdlD7qQ7qnU4JG1u/6cNupHwLnp6btU2Pt
iby2H4S3WF7TL2H5HMkWEEcz9wA+XZ/H62eedrnLwNwvilbz5weMqpwG/Rim+yH4qKz1F10fBtRt
l1Y8wjPEELGi8dLTjtqa/sna94Vjr5hhn1QFbyS13NTdTVK8x9FrdJABsfylonv5+wH9mXZSVDzz
0u4kR5prD9V3r1hjVF0cxpkZYRh5qKijqXFr1dVjFX7xjLVmzDUDgvMKRzUqA2bqqS+4q5qfZv71
+nZaMzD//eydN9lND88LI0CkV5ncdg2DsbhdocuDCI5qOUD0y+93SgT+aiSGUNJNVLmJeVCkXdKv
vOrXrAj+S5Xg9u/r+SK0Q3dQdr3xLSfkh41/5TJZMyR4MafLwi5AOO3J9xGc9j/r2edO192xf3nH
shA+0H2JW9LE+snYN7E1Rbj9CQg3zd9Us9/I3/XPzf6vCfAZlyuTx3ISehM+X3ZI7biT96Vaqw8s
bq4zE4IXSa3OS0AqEkD+gFWg+flf5ggzlwPwLMkehpEnfuN/Ap0XrzjatR8vHL1KqvRSzVgCyTpk
2nE11bW4lc4mRzh5XqOpVWixZzPzYO/zbydtrRi1eKufWRDOnl90aWnOlXAj2YzRAwXkfO02Wp6k
WSULvTa4RoVNJI8NqCWDQVAMj/tNvFqjWBwDBwAaIlQ78OWXi4zu3JgmcUme6P+R9l3LbSNdt0+E
KuRwi0CRkizZIGXZvkE5jBG6kTOe/qzWX3WGaKDYxfkuZm5UxmbnHdZeC+KIdTq55viUmi/Qnjso
KXhU0gGilqHV/VqMRxI9V63mZs4z4Jbu7c0m+h3cu66NXU3bocLviD7P3cFsvwFictvE3lwySQy8
WCDxQQS+HmqRRV1hDGMObJFydGgBuex/blvYG8S1Be7ElNGST04/5OdF+xuXL3p90mQRQmZjAy2n
TJlLBTsV2Nj47KRBI9B6z235RiopPSZlbEKI2LJO1QwR19vDUdjir9zWD1vo1oBF8B3yRbKJWLJM
y6V8y1vVy7ICqt9ekbd+nx/79rmnmltCfaidK6/sSEhnqGpWRyUtnnVSuZGF9rKUABAvCxaSPQL8
z4JAD3A10EDXNhQ4De2XWaqG+i1uLVczu0DKLiWwxEr2T2cLHJ3NLYIpuLbF3SLghbFrK5/qN9t+
TxziguTISzLVTdHVenu29xb22hL7+5WnMMsmqWuUk9/MOArmJHOxVYMR/Gm3zexOHsRRUflhVLs8
9xiu9Nzoy7p+k4t/5KnycuU1jWN3hvBrUcb+bWObI4fZg2ottinEP8F5wR252oqyVNXm6o2Y5Vej
S58GcidH/EcL9rUJ7syBN9DUJRR/3qKu/EUk+9hHkSBPszMKUAaDDAn/odvvIzS6Whl9HmoDdJLV
W0dkr3q3C1EHy84mWxlgf78ygIIDpKWzsnpTs8gl4yNujcM0OoEhenO3xU0bzKlXQ+H8qxhFB9AB
ECwI+CSV5FlxOjeb4Mk1rb+UpyxWDlnX+RpNHnpwUpDm3lIdGufQzQiZGBCRA3bHXfO1UVoDOvLL
N20pTgkG28sCyNXO/mYYezR+MW1MUD2t59LKK8WASh2o46foYchADRiNiztIEmALrRG5ZSui+t3Z
HqDCB9AWOSmAS3jtBVuy4ySDePBbIal4oX9NIu97z4AJZgW0N6sOE1XlhjRAqjMzjPKt737MSR0M
jnG6fU53NiBa8gz0GNpMqJeftI4MXRlFevkGgbdJ/uL6Svr1tgW2sNydDQvQYEE4go45nu+SogeU
TKVcvoHWwIOWjmumvwujfepA06eMpqfYwTQLYq/9Uf1rk7sayNRpFPKmeCqn1Ov0sJMvqVJ4xvRw
e2y7dsDiAawvpg6Y3/X65KDltYeux6YG2mqcliaIM6DxxsoavDwTVpF2HgqQ+KOhQAN0Gewk3HZI
wExC65mSt2WsUW6hwQgQVC2LFDP3dh18TpxV9PGju467u6WeFJIDYpq3xDjNflkKtpzo89ziqHGy
9CCGy94q2hSQrdGrR8sUpve2c/WB80aTNusf2CgMNXOuSmgwSN66MTlISRGAtiBolEHgKW0dJfAR
mRZgxCCWVzaako02lZCin7o3tJz5mXacyQ8rAR3Jk+wcCvrr9nbbzhwuAwPtm2hvAoCdZ/Fpzbxf
zBge4DzHXg+YdyoYzfYKNeHrgeEEtBQAsPPo+MEq+34EmRtwLvrBGL+W9DkDsby2/LDG73ePZWWK
OzrTmFZdU1nVW266Tu7WohaSnblSAIUEQwhg3luSfBDsEK0FAPcty6PRtSWTum0jovHZnn/sGhA3
4Gq24SDwRCrYVtncyV3/1iW+XB3M5jjFnt0IVmVnKOiMYF4v1Ffg1bAb9spJaIFmVNJxSd5AiKy+
NFORB4YNxad7FwTCCAzECmcHCgk8AM9AELY0UR2BD6IzfOgmN62IEWI7kLUJ7mKx5UQalaSPLkYS
5tO5Pf5vI+AuFuihzjXamqNL9bFrKbm7rQrxIzpUGN09iC2g8LBeCL2AgvDU1fZF6atg+By3enD3
CFYGuEMB/dt+aOLGvrRT4S4dMm731my5EXBeYKOBRAPRhn2ZytYHWselLllGFylp//ZIttcv8ycQ
bCigugaXKJe+SMkoz0Vl52/F/DQXCXG1GQlv9f5NuzbD7ah5GstZ0az8TX1gLGrgThWMY7tlP0Si
kIYBPz7kXjinUptVeWlGh7yh4di1j4MsQiDsTBSjmUYqEkccnh6/5EYUEa2XyJtBX9Eolik/0v58
ey22txQeDAXev4mGfOiGc5NUtAqYE+2BYC06tNx6pe51SVA55O57am2HO3+ZEtHZiWEnMsA2+DPN
HPf2QHYWYzUQbjFsYoFkeIaBakKgPOmekt5blAW3uI6kBxNkAjst31VH4lqblcEcLxp0z8vatxeR
audmvWEBVBjYLuzFgD7I+g7JbaecbDpOF733u9iPrWBsBF7pZprWJvizh1ArK0ywIVwUVOZeHSII
ijfbifs8t52yLrJie8TnI+Wx/xuBIc+uHsu7+zaYFSai4zCKr40wBTVIbmYzrKSPEmQQRnT0395M
e8NgcShKm7ipNp2Ak7y0baotw2X+MpinIXqL5vc+EeynbQswngpcUehlZW2mm56sAuYj0x5VkB7U
wTwaT/lQezroYpa+C0x99CQpOuiz/rdEe5gsiV7cbfH2wz4EuRA+QmeMb1Qo6iXO7DpXz5ND3cpQ
fE070nn2UMMDi/ljlXwa5ue0iz1lfogMPDjp0ezCXnRPbyebTQNmG9StzpbyjNYJIkDoL56tMva6
eYBqCvUt9PgV071OABswaKBkFQwq6F/l7ogafRByUs/q2XiXh6Ns3JvG4D7Pzt6VL7aMij7SCp/X
xikAlD/pasHp3d8y2C/QDpWR7+VpgkHC3drQIMAIRkR4IzSE0DoepYHuoB8iAFa4Mg/FaLmVsAdj
ezdh7q4ss2DnanDRMhKNLrp6buXHZvk0xk+Q9L596rZ3E0wgUMbwGLkmPzg0eNZ9majqOW3dwfKI
iHRqZ6NB9BWnGhxAONb89QqilCiu4LOjqhF09ZE+tfXREmUed+aJZR8VLA6Qo3i+1/OkR5KWpFqh
n6VmPKXS8Jxq06e6Xg6354o9BavMiYPmdPR22wguoDnD+/2kSeROkRsdKLHvvX4ytL+gPnQj57VV
D7QGIkkWNS/vrA4AVgp6o3FM0dnEDazulqJwCs04lxCsbdQvU33324Fl0VVcBQg0UcLgdtjSWM1U
R4l5bpMv47C45Y8GmM7KuNyeuZ1x4L6FoBFuPMYNxI3D0BbLKqlknAfnoEqeJhiF6PPcKIjq1Mja
4vOt/MVA+oWI+IH3DGiQSvxgMIHiBPfENjV0puQoMs4muNn+WERUCtjZwCzlBxpdmVVT+HUmTjQ0
RU/NM5nemjQCR4TiO5bg7dsZBLjrsIXBvM+Es9mPuLpNnHxBoaqczLMMKL1TelTE/rZjAApJiL1R
iZVRFWN/vzIA/rVUmUBueNaVQ5/4ukg3c+f7SIJg9iGjw3gWOFetUOVRS5DLO+doxkFdMciCe7ep
hqw8+MqYhCNbjfUAzN6p6QSFy7MW+W3h1fTux2r1/Y0jGOGhosgnnGXlqfuHloL7aXvXag5Dn7Bz
DI0hjZv/whlbqzOV6DzmqVs7y4sztS/W8MMSKThvt+vaELeT9MZOBjCNRecsDspHaQqyu31BJHFw
3MBUCeq4TRZvUq1kgJAVUCdO4SnZd1N/iwdXaeV7IyTGpwEbCDFAqLGhCerQsK1kehVfIGtbRE+J
fr57Q+H7KLmpGtpX4PWtNxSFrm3d9l18QWaQDMdMRES2PRHQzwAlC7jW4GBtNqw9YpJKLY0v0liE
Rjc9EqUU1XgFNvhNW4CXJ25H2JjRwzvKB8cS7dutBUDTEc9D5gmnGm7xepacPHOkAtzC584H+LoT
7VZ2+6+f7fXn2bG5upY0NS0SJEXs80yCUZ08LZc9rX/pNMuLNMWL7w/3YA/eiAYF5R3fuovTqh7U
1DnHhX0wO+cguMe3p2/9fW48prPQtqgijGdxtdqP+k/y/e/d2gT/XoMMX1MITKjmQercSj3dPhfs
3/NLAqlgeFFgh4OsIveeRsvUxotFpLO6TF45w+8sj3Z8HKMXJ4rv9nCRJ7qyxWVBppTQZpphy4bW
d+I7hQgusLN9AWFRUcdH8Ii6Iz8YawDnsWREZ/trBgUZORHxU+8Z+IjWgOWEf8DXBOVYHywDEu/n
9rHUnWDRxuD2cuycEP3aAPsBVyekAaqibaI2OisZeYh767EcDkbuN6pvqt0x0mzBQ7Wzg1f2uANv
ShP44gkGRA35T0L6Y5rkx5nSf24Pa2/edIAOQB4OumNwM62H1U910aQ5hgXSfTB+mILc7e7nHdxb
qAGh2MRX0LNcTwEWqKJz0n4v0PBf3F33Q6wBdBHYnmTFhlfFbawxVdratIvo3AxASh1qVYCo2RuA
pcpM4hlUP5vUV6r3c2+2jnHWGn9QPEr92/O/t8yIlFjC2cT7x+c5hxLAg7gy9TONixei02dV6x/i
2hHgDPaGcW2GP+BJAxUuhIfg9vHl37KoK5HtEu6uAuLv31FwCQzDSMDhgwD3XIAGsk6Jt1iZFxt4
qESkhbvzBcYA3FbQRUZ72nq/dmCoysosM9CUuPySifOpRWdQl2UPt5dld75M5FU1RLKAZXCX+wC5
AaseiXlWhs5ry8NIrf+y8JCgZE4conG+DA+ujLQCpRM21rL4dVWDvzSYRZfI7jCujHDD0OWc6uMA
I7rpuK39JU/vLcCxUP/KABdVVllhkziGgX6Gop2Vuf/BUVgZ4MINuS3RvcGmCexlvvPJcu6PZxjn
GZNYR3kaWVtuQ8klzfQksrSzVi6nMZWCpRJE3jtbdmWBu2JV8IlH8O20cyS9z23Q0OP9WwmXK9SE
0d6AIh+fc8FJrVS5S81zHE0nyYq8cqpddRA8SDt7CeobOrooAGQEUxi3l9Q2BeeeHJnnKnnWX3VR
Z+be55EBhawMWMBQbZDXBxvqX9E0qIV5HrOv9qukvd99oJFVgVwaevCAHubfiaRUymLssY+QLtZ+
pPOv25/fuQA/5A0dhhdiCsjrXx9rTk6XSpLO5g/TGDyFml5lQMPGEdXVt12zQImp0N/RcQFCQIIP
NUrFosti9NJZTpdAHoOieJLrl3R6SBXiWZovIyFul4LnY2cLA34JDCZIAi0DNYH18Ba1kaWaLM55
jN9r0wj0qjrS+O5AEIixKyPcUx5r8pLFzEhhvJYHejc2FvzEmDhAIpG8gH4Mt39nTZaSBQy/Z4v0
n/S++UQSOWiH/BNIZL27dwPy4BB41U1kjW2b7fUrXzFrJMeoFhqdndrXelf6Z7YeUhEMk/1e7s0F
wgKAIQB5IH7J5wvJ2EBTvo+c84KufMv5ZZphRE/a10wRwe53Vp+dGVBGKQZKgHw9RjbTrsELhuhg
mB8aBGtKg2a5Vn24PWvbGwC0yyajHwV1J1x47ibW2ilp9GjuLonZuuEoizQu974PoQ3kvwHqZNzr
61WZJMNYyiHvLoX2J38wqt/3/3wDCsl4Q0wHxVLuKezL2Jqmwm4vzvTZTjyl/B+/z/38qFpKrWnx
/dj2rLfq672/Hoo0cHZYtIkzqHOP1Ogs0zJFTvw2y6fGOLR3+wkW4DlIqeKBBdyVn3snj4CbstLm
MhwtMw+cRsQktV3cjxgAoYCuIHXL+9GSOkfIqef1BTh+Jwnk6O605Pr7nAPdybEZ6QatQQxEPuVu
WtQCA9tDhpkHbQNygkihq3wN0CZKvNhFV11Kp/rZ9bPnDKwjQf9xe523DxVeDXYLAo2JOg3/UCXo
H5CLgbaXdvxOdM2bgTSOgErIa1FVa7siH+8TpBTAHgGcGfv71SXoQI13NKoOx3l4qB23FlE9ir7P
XRdpO0ip1uH7WuxPlpv+uT1Ros9zB2Iy7N6iY9tdJBSajR+zIerl3jEAWKSOkBL63NpG49cc26qO
bLm75GBEb07KKCqY7BmAh4D2oY8TwSeQymLQ02Vu6SXLv3VBMXy/e4IsnDbUe9EpgZo1N/+Lac9m
XlXZpbf9FjISgtdg5zysPs/NfxpLcLNKfN6nxo/6VPT/48/n3AGat1okjfi+CrqZn5WdHG5Pz97v
Nxy4TJDfUgGB5C6MeVbUZZFIdqFJoM8PShRMqiDJuU1JARmnML0dOBsIVrkXoXdyO17kLAMw7mKn
pdc1iddBR6qxLSCNCncUte/u7CigUwHmxi0lb6G2+lDSZrGTDLpFslskp0ak77M14IDSBuVpxENM
YlJb3xljG6EHVjLQRku+RK7e3R2JrT/PzF9dSXNKMmST8Pklmw7GNLul0rmpbAqWXjQK7mTgxLcl
shfFpXbLzF9ElMZs568dv/UouJOxgKgR0RI+T/XZNfSvUjD334Aodm9v4J1RsKI38l4KXH4UXNeT
hbYIEGWkdLo0ZeVaNHUbwVO0ZwCFRDSKIu24BTOVkMM0enXqL5DB7L9Q9Xz/70faHLVQuARIUXCr
0EqLZg+5PF6U9LnMHS+Ji/vXmUUsgIVAVmmLU0LJpJnn1pkvafoYPyTO3alHFrH8+3nOoUyyKU7i
AZ9Xzfc+v5jB7fnZXlDww0DjgU4QAyEO/zw01VxLhlnKF7DyS4+lrOQu8mk2oE5dIyQw5dcalWIV
MEgAdSFWzeSP1ptJpwju8lpbLrVy+kyV4+2h8Cfi4+tw7wwdgofAOHPXhqnM45JV9XKx89l+BSN/
FSoSbR/MWh4kl5JIJKe3HQ6GYoPNhRXxgQ3izkZvWwu6QdIxTL6VdhDfqUSlwmNafZ57OxLg87Os
wee12XHT7puqo635kIgqTKJRcNNG5KRRYgNmBt2rbHdxBDtM9H3296vrFgFH7LQpvl84qLXPTy0V
RBX8FsY8AR+MsweoM3r0eCyCEiGEH6ZxCJX6oji+LeOQf7m9tXbGcG2CT7fEWiKRBjnUUFHdpvZE
bLS7n0dJDLg5dgz5/ujM0fqaaPkQ9vKDXTw7orru3vcBlkBlhKERAB1dL0EvNUrZpckQIo0KPrrM
vX96AAP56CTUcBoU7lyrIGyyNagfhKx1MUXHcf779vzzWQ4sMWpHCNbx8OtAeXF7tEuHNjWA0QiN
6iRF6DV1I/uEt45Il9uGdmYKvYqM7Q7eLBNiWs8U0McUJzrqwtR0o9hXBK6H6PPs71dngVj27MwV
Pj/Sd2n8od9LvfAxT1c/nx2V6+/P6VCMI74vy9+VJszC27OzvWGxDKyDHWl21iPNecuSabT2TIo+
BD3Mj7pqD9YouVJvHSCuIPA7dg71yhT37OVarqFikfdhWh+U4Q+lQdnHAhui4XDbtjSG0jQnDEdJ
/CjzJRo4tSuJJKt5//xjTf6dNP7ugPxI2qAdvw+nZnTTUnLBDeQuRutl6V+lPnWpaFh7hwWOHlso
tE5s+gdns2qXPm6ysIqt6IdiT7MFlnminxIazU9TVs+PVBmpiORhA9jGQBkpB5B//8dzx02nVGUA
eVRWFjYN0V+VZjYjvCaFBXqOEYI1lvN37JL+EFGzfq4w9YlbSN3cupNtjgep6SEQGGVLAYWWNj80
hhUL3okPbOC1y4wfCH9VRsYcHbQAznPvtUPrnGZJTsK6q+oHCx2pqWt2ivlYFaMWzCqYYDtbB3Vi
PfXH2kbTL1WU+AAFme8AbMr/DHSB1pZUSZ8KhOxuRh0CKGhe/3P7lO1s/dXP5G5rBb1HUY2+l7Cd
k5deL/6RoPShDtbptpmduwjiUbi1TfRNAobDmcmybnJmFbeE+sVSgruFtjDZFoRqWCMuEDIO71gu
aQe52UZtwu4gRRenCu//9dBMRVsTmhO2FeBEVfJab+smpINnUN8Yvfu/j7IsPAo8moh7uKsuHwdL
rgfShnr6lB37/D9M/vXnuestylqj1Fp8fjYuRv5eC3ICO2vLOF1YXQBoiE3f5ZynUpdKchs2mm9n
QWwJ0pSC7/OVoLqVijSJ8P2R+HrkjgJ/YucEXP98izuoRZdW5QjCmFBv2xPtIcLodN68WHcHDAq8
RdlC3ImctPlRZLt6LbO6mbtSNpqwMI5LarhLE6ZG4znZr9t76SPLw108qASZOihFTPQp8kWnQovM
Ola6IsSv0Ty7szVPKUziOSVVD4mUOl4F0qeA4uZ6Spyi8U06DbibwIz7B1D65mwl03ctmvO/y5xm
rxDRGC9lnaSQVo7t1zqzpkOb4UWR4ylX3anRLNHlvrMiqGawvnoW56JMvXYsRinX5dguaDj040mn
s3qsabr4TaR9uz1Xe4bQeInyL1A8GsBoa0N6XuaWk7Y0bKti+DxXzvAE9THyZVEqUZPCzvOPVQeY
UgfsdEvvoNkTTfNKKkIyHXtyiqvnIf0yV4Ki6c5RYcgOpMtYxwV0RdcDQjYfsp25VYRV+qzYByJq
Hd6bsOvvczdJDT1I0y7x/az+ojqf6uzFJoLjKBoC97BrdT+hBRYmZOVhfjUb//aSb/0VtKQgbABh
A1wWg8fAOHmvJp2pTWGqu6r+HZVFWQ3i5Nfy57ad7TBY6wuauNBfpbHs4noluiXNLQPEMWGZHdOA
NILbZOfzAG6hzx0IOg1FHG4hWrVO7VZvl3Dq/ybH5t6WAShfMJcFDymA2NhL3D6aBmMgcuwMYQsF
BO29uBuc+X8GwBYEnCnyMxt/YABpoWnQMRzbP6r1h979oAJmjywcAkT4SkhprWe/mRfU5aQZyZI4
8sgDWO0FBrYHAQaYywtUGGoGGrdLR4vEwJfWU2gQw42b0JbPUX5vHy8mSQd5HaBCwJHjXeUgEBRN
WplVp0bYQdgT918nyIZu7ySo+oFyBukxkKWgILSepaWnCZp/cjM0nlv5q13RgDhlYCjvt4/CBj/C
xoEADqcBU8Y8HM5OpEddUqdW2CSh8hs8zpJ+aP4O8x9wAR3jUuB57xwNWGNEQ4iotzX3sUiQxJxh
rU/AWBqWxX9YFgwGdWsU0vDI8gmIJXbsUp6KLqSK6X5y6nsZfDFd+D6qHqjiADnCe4MDlEeaJOm6
EMBmTw2gxCTYvOxyWHsIrIiGTWWraHMHRHa9HmAZslL0JnehmYyATr526WtbPtlv0teKLMHtxd9Z
jZUtbo8VuZQ4fQRbUolkVupJ9b1AUDZdYJkA/MFhISFPoaZPkm7O7dKFhvzSt9rRJoM7WQpoTES6
QHtjQfIaPDmASbOeRm7eGpojhGmQ2frZmQ+x9XD/VCE8wsXloJEKifL152MErFKcEZYhcHsrMNu7
/XSAdq6+zy1FqSQAcUVZHxbLk5R51BIAr/e2FdxbtO0gEtgmFqtKg/jUQIYw0/8p5+9t8qdqflH5
Rz79NRSR5NCGepEtO+D1wO3AIQEXD7uhr/xpY5DGBeyHfehMjlvogZwd2y8z2CQ7+d2knkNPBX2s
ftW1V83eGPlZfkavLuI3tGzeXrdNJzL/U7h9UZaO06uS1oezVUHm+2WQfszpj0x6IZQpPhhduCSv
anq5bXbnCcIBBlUFYKRwK3liUlCya01OElxD39ofQCMAM3DbwN56gpQQ9Q1sGlZwWs/wVMmapIPs
LrSsLqjTY+M0p2FpPFU/5k56KO3vt+3tDshgiG4QP7AelLU92a5T2ipOG0aG8dpIkT9V89twN/0G
Wy2EF8hGgDaB3YJrM+OUFbVaIfwCk4BUPUgidC/79/ztij5OeGbwMJHs4FwDfQE9gRRHTSg3z21i
+uP8ubefzeq1q7vD/TMGkJxjsloagxiuh1JUetTHqorAPqm1YNFL1U3msYawpSWiOmWLzY0KtISs
KRmpFjicnCkjMkozncY+HMEY9a0gUxsoyXsZjZqv1rGIFHxnDhkoTEWhC3V/OA3rgZkASVg5aLxC
qQZmMgUr+KOtHpMFlHF3R0yYO2yHj04RPIecI51kVqIPC0uYxgHtOm+wDff2Iu28GvZHuRllSEQe
PBtdq0RpnsxWF0ZlhIfJTxpRpxPbUfzaAH+GfYANvZUgdzKaTaVUjGEX5wfw3rlWNr3IQ3YcZueV
WOUnU6trV45lwfbbGxnwe8COfTAW8iOj6IOJB9XuQ2JNx++SeS9HBU4qQqgPjkoV7aA8CFQZp0Zf
ymkIyV8pOcgiNOvOfYNIHCLniKGAxpe5i0CV4xnaHMsQTpHmWv03yB178azcv/wshELmEzhz1pO0
3srN1EWDViE1mX5Vfi0/791bQBWjFRevAPrcNhBz1rlpVyh1hsNAnuDTPSEPJ3jVt7O0NsF5JX3Z
2lGL+x7kkKO3lPYRuuCfoKMkQB6o7HZfb2IGkEYqBiuNoJlHU/b1pM8abdOQRm0J8a9pACN8pHvW
0r9YTnnSlW9x3fqtGgd2Y8bPdUTmn3GaFb9syCwcHGKO7gTakYeo136CRQZ8IGWh+31hxweH6iKs
1fZxBKcoVpPhoVGh4t2PWKWjPi9xGqZZ/hDrjWcrD8UynwZ7Oplw2oFxvL3UOxUPWMQdz9jnWBqR
20j9UFMHhJ1ZSKiseLpC3FJ9dv2ucvxMrsbAovHoqpKj+ZltAmcUa7+bWp/ggZAhGLu0F7gH29PP
KPAYd6CO7O/mXpOyOpurQU7Coj2VXkVOt8e783kb+xp0HsB0wpHjhlvoS6rICa3CevxJ0e366/bn
t9saF9fV5znnBuT3VdJW+DxJvShzvMwcfVN0w2wfTRSoUAJHk4rJWlC5Gwb7ZojsdijPsu6XReWD
4c03smOnCs7odq7WdrhHTJ9IlUs97FjNeawgBvHn9mTtfJ+dTQBGwfGM8IQbh2PmFHkzkp6736b5
hFDr9ud3pgmXF4JpG8Ddbadun1mjPKDkjlyZ/d2U50P2WUqaB7xad3uY6CRAEgJ9/9ixUGRa38Vx
Tew5zfsobKXPRX+Il4OZ3X0qQJGFlDLgTYAQoMl1bUItNWeqEMed4ymofpUimM7OSqw+z93GeqHX
perg81L9bv+qOkHuZCeUwSXDuO8sQGzZ4Vv//KWtUdZEJ2WYZW8zRSlXDmryVEaP9vgp6TSXKnLQ
Nb8cU1SC33p8IBiA+/LBDmtuKBOSRR2X2iIkNEBBvVTTO8h1OzcZ7cYlnfal0Fr/9qbbCSBZMh7p
eOgN7gSQqlpVOeTYsxDyme7cPi0V8RLnOCSGr0/vvX3QpU/QhPM19ZGCZL5QvjkO6IQNH8XtdPbU
/NvtH7RdWtbnAqV0ZHzQoMnXbUgOJpolGghkzA9tfIxFaavtjbf+PndJ1OBgdWTSk7Crv5C2cNu+
domQe1k0Cm4DVcRwCHgpSBinRlDVPxWhuIFgHDoXJk75bMbG3JJwtr2mPE3qgyWCu+4OAiSNLAhF
GMIf4lhD/ihvZhIOfzL74CiCRMzuCK4+zx3iFuGvQ0EiFiJLNQAzDRZIEUPVhsceXLsMkgF6Rmwp
eCrcOoyGSWNT0kmYzo+jU7mdcciHZ/zf0o9FTnxSeFb/RV++TZGI33LnKIMPiDVLw49DxokN/yoz
UxjqZDR2RULVeTbIIV1yz0LwJr+i10cQgeyaYl41S1CgusaZ0tUB5Um9xkJVfhz5PXGj6Egitxru
rkFruNf/NcS5C71q1IVewZCufLGrT+3p/rNvMk+B0Ykjr8Xv6bEZarWjH2e/J4dRsOF2p8nUsBxo
dENKgv39akWasUNLuNGQUNI86LJLL9pPKDUWIuXJvX2NbBTKLgqKLqiwrc2YqV5XVMfjMU++5fjq
4IKw4vZE7Y7kXxObKnqp5OpgmlkYFwFWu1S/2Kk3RAEVBtVbpwQrfmWJe8izaI7GxHSy0FHcLjvQ
4TBDlPZexVt2TK+tcFdBU7W1XQx2FoLEeBzdUlRK3x0FEjdIcQDy6VjckhDZHiXZTEgYLZ6GnPjk
FvnJKAUO3O7CA6SHxC9A+2gwWi88uMVLIB4MrAq0xs34qzWdwPh3e+X37mTQFTJSf4CqYGptA/FO
r81GVYSQVFPSwyBCDu/N1PX3uTEUDVpEF6UtwsV5M0AAnKKMEKNfgziSe3skH2k5LtQFlypS18iU
g4STn64qz6PUsuMyzGjSutaof6eJDf0c1ZMrdHD05dEEco9oyUNRdW5X626rZUFr3dtgiM2HxlSo
euPKQZaXT/CmVCe2maHUrkZBYx1skS+8sy3gCIOBBWlq9NnyRC+ETH1dG3keqrR6qaLoN3G6Uz6l
d0c/gG4gXYjcGsNw8F69mrdAlWctzCS/fxoiPM3Ovlt9nf396u5Ml6ZBl2qTh4n6mVihqCVC9Hlu
W2sTwFMNEvmhs7w7gUnfbu+1vSUASwDcAHiUDOK//vUj9N3iuWuz0Ojhalwk43JvFy/bRNcWuAEs
aGNT25pZ0INcD8b32wPYOZarz3PHkgxamnY18KVOfWynoBs+mUbmN6UpOJQ7+Rz0BSGViToH0Nh8
frvpFtsgbZaFZvecTcmpkCp/hNB5CtWsPETL/X+xBzkUhkPR0KHMPcntAD2PSUuzsM4TF8TGjxZ5
V6fPkhlE1UkdRdmjvW2Gkw5VNCjYoO7BRb7ZTHJjWhLAZbND5ALycnuV9rYZcBBMwQrQo80DECvy
kE8DxcufV35hP7XFl0U937axtxPwgLHcF3MueEBt21Z6k4A6Jayszqug0hwNF4DEPUIk/7al7WgY
5yewCqwvnWFK14dm0BsHYQyeM5U0D2rx1qsKRET+3jayXZG1EW4DzGbTQbYZngxQ4R7VLnopyjyL
hsEFfNEUSa0+wQIdRuSEXh3HM8tKkO8QGeEcDLNtC7OI4fNpzTGpTkv5JIsozndNACQEogYoe6BG
s14OZY4XUPJgOSzpsCyKO4JuxFHvjr6xHFdG1LWRKXYq1L1gZMze0+RPEwny2/uDQFzEjiCSaNw8
LZlu1PKEeZJU4jV5DcIUACI6kb+3k8Bh4/j/dvgGAMQpPaQY4LZ237Le1Ylf1A9Td7APo+W175Cj
VkUdADvwnrVJbn0MdVhS8DBkYVq0bjYnaPo5DfmzhKwqMBKlcqAg5ybd3dfB2iq3YNo0Lt04werA
uBb9aj5a1NXvh3wgiYdGZxBgQk1yI102N50Vd6WE6Rxjd4pelOT3/dcApEsdBJcMQs2XcCW9Kfsk
lShCs8RVos9RIrjM9u4ZVJ7wyACxAmQotzpLNCLBntV5KFWPkSP5dtE/3B4Cu6nW7qyOOxJOkqKg
ngamIO7oWLO6QMCdhn3nU516dvZcdY9LlnpOev9gWJkLeWKE4ihucXFynqOTxKzGOIyVMtCSJ2sx
BYPZma6VBW4wTrzMtJNgoXxptKCyDvfOFWpygKUBGcBEivhGhaJpC7VRW3qGbJimnZP8m0PPZupH
IkPbcYBxBl43A4nCo9G542EA82+NRpefKyl3DVNyLSu4PZQ9C6hoo2kBmR5WTFkv+6BrqdnrdnF+
BYW4O0Fq63/7PvdAAoytS7SKirO+BPp4LEZBrlv0+7nnET0RI9LD+P3qdCTTwRZMz/bCB+uXgS2q
oRUcCrHchV8rtYxTV9JzZv+spcY1MkDwU5Fwxc4grq3wiaO2mIomVyp6lhy3/G2+370Eq69zh4Ho
rV3mZkHP4NtYpqDV747pMUcgkmJ0hEgQ8HD1oR6xvk5Kz9CKrTN/FvHB7K7B1fe5JdaUqCPUSOjZ
gqbdAOfBy0XJTpEJbpmnRUJpFQiMs6ofnMRP7QdFpDbHDtL6fl3NEo+LygY6lRagumdiW8OfGWLs
oV5Dm8RoqyjAdbz8P9K+tEduXdf2FxmQZ/ur7Rq60+mOK0ln+GJktC3Ps+xf/5by7jmpUumWULkJ
kL2BAkRLoiiKXFw83t51vipX8tB1B8BgZOPRfeLyYDPQYWgbys3e24yhvzWNUnZo7F+DXQS1+bnf
7uXRBVAKfRSAqoQwXLHi+70wkoqio335vte+5cOi5uC4PiSXAvjvZ0/4acpK02g7qFkfO91DtyiM
ump8riNn49s2S5uV4agn2xFdW5XA0Gsdu/x+wdI2Ke22yccCpVXUmtHsP5dTdHvPJVOADedJWFDI
oYxTMLZ1Yi/mipqcE4KEgCw21d3GHHS5iEECLYGCG/g7l0vkZmlTpVXqnIz+uT06qqp8/nmXKnsx
vOgXbG3bW3Wh2aemb589S/vlu/QRhFcRnj8Hb6aK1bo+kfDXwCICIny8CWDfL2dTduXE9ClZT2WU
fW+z/VyHq6+QIdkR1G/xKijkoeAaChd4BX5sf7Bncirad4ztTBWgTzW+cMq7PneNUsP4mXlqx3eG
qdhxvgbClsBp5uQYqJhEIpzLPz8UlLtvpTOf6iY2Sdo/sLx/BqvxL9RY/u5Y/zhZY/boZ+9vK/LV
1qCWC3SYQA5C1cAhI2xNps/aumXGdCIjDRorsPssIO5rOv/8BzlAj+Ilx3tOitPrzYlpHkE5d44y
7mGOqi5qrVbFdXB18jELMFkbHE0Avlgx6J2wye0q2gBhVx+Q4srcyGzvNV4QwavrOfcRT/0LdyRq
W6dMB9H4Ca3BtzCfojXzV4UuXOkal4FQsw/EkAX2DMFtp7NXormXBahycqjG4+vtrZCMjppc9GLl
GLhrwm9vACOYtlbrCaXm8z7tdv+n4U3h47V5nodyw/CL96QfJnqvG4ra5bOvF4tjaJ2YTj9j+FHb
pzvbun97MTxSTCBD5xVjwteXZYvqC8dYT/OT3hzn9OH24kgU9GJ4wUMsDSeZExfDo4mD57216Nv8
XgYwYPuBnQIpEQCuqKQTm3U4Wo4y1KYjp3xIgupx9VX4fckcIADYOpxmHAQxNjo2zGiXNSOozE2C
VDMDVnXhvKjAYBI1RadPXBZAnFqcFVYwiD4QWjjP5FQ5UcsiT1U2JJvG+fhc/pnBZTPx24xh/IG8
VPm7utlvucIz/MPdcmHUsRfIV/J9QKrlqnoSLOgeSrHN7eQYdfbW1jcaGYNRRskwpxls7RBng3ew
vOkz7pblZ2dsFM7EQroiKApDP+VaXoeWVejWDtylGbgRvCLwh4E+0CwtQ8Bk6+dsyPKfeLX6LCgs
smh7A0yh0eQuzqO3ufN+zoz6gDgAOoasTfkVZf/lS14vLQP2fRufXeYPwaBpaQjOheZ9YRrD+FjZ
beS7XTSaa2eHDlm8KnLrddgnA1l3dE21GG9lcz+VenZAI/kyasmSZYEJqMQe/aPT7wbLljhh9ldt
mFlgA2wZUDJP264dXMDSjTQkOiuPm99vNDANqj+hElcLxn4b27DXLPdT4fX1Ycxof+wLOoZ9Vg5x
26zbz9Qy5zdNhur2otqm0Mv1LPS0gey32e8DlEQ4nyqPpmFfNkPgVfq8R4+DIRhRjPSDLC4IURrH
OjGz3ZYA5EpJuK6N84J+JPqPwvMYDdty7WLYfoI+mg74w0A2M/gfFsrovnPT76OVeCpIulQZgSND
FZOJG1JMbwBclXakSDbktXf58pCaQVcpIBlSEeDXRmNxMK55Iigxs+vM0rttQ9jxgOWfi2Ouao4t
cSZ410vYBeLCpxCRLClKwVqzsDfktpxQ7/eF9mwbcc3u7SjBTdy5HP4dZ0e3T5xmKwpnO+moxv+5
qVp4SiwPWFdN8HyAegM5bsFI5w1FEk3rUQvZhVsZAcx2+xJQjS+4qh3zRpiewT0V6LhtgxOgtBQO
xJ/SOsHwIFcGknbOlsTTAJcrxMbMyAqHJiemb+m3oUiSuPLcbyXKrj5VM9oTFWZjoNwTGZugmrRt
z4s6Ap8ab5KsfpgNEs6d9qu30dpm9T7cnv61IsLBxRYC4gvjjofz5bf1W2mN7ZxbJ9MCywzalOa7
xPlxW8b1El/K4L+faQgKb7q+B8DmpOeR/5x1d3sJGJ4jVhHQAxGzyLjgma3ZNMw1Tw7THoewAebz
H74feDROSYHWieIlrllNX48pzFQKJ9kzThNVzOD6qGIGZwKEIzSjDDTVmW2dNvsX+MGCnqZBV6Aa
UBX2lAoCEBpkDgiNXKHbZgtVL2XSWafCe7+wg5l8XNfPnqFqtSZTKmg64DTcZbgCNThzaSwLYj2o
Xx6CrH+kAN/S/uPtXbl6NnPCJt4eCaXSeGKI9q0r0OSn75l52pgZbW4VNOy5sx706SMtft0WJVNg
wCkBtAW2FZlowQ8dGrKMZFr0k9l9YNq7+XB7+D9JhksDAaI2jAsQObyTq0RNabBc15NZP00lC/z1
d9EtB+RWwqx49L2fxvBIu6eFpKE2uLu2fcPGjyhkCzqn3231Sa+fl/G57n6YG/qjKxx82U7+/TLc
JJdHdxsmz0x9zDyn77otWIGGnOPbs5ctLi93Rwk/XEtwyl2KKB1GK7r0BjgzjmR9s727PfyfeIa4
uHCNccAcB1Xj4m1OyEQMuG/QeZOEbuMFtVGGDASI9FiWQ2isZdRpb10PfJFpNC/7svX2ev4rAddM
2nxt6qPRHzXV0+N60mBHQHUYHABeiCKGDV1n85wBgYeY0D4M4F0p7pzrg345vmByW33O6UAx/tr9
Xkx3Zxnjbi0fvHFWCFJNRNy9LjGtdoEgE24YGNiLfFNc0NKpcEcJ6gGMnrh/Gc97p6imji2reQdK
tvdj2z4s3fi1Zyo8gEwUL0aGdQSc5orCd0KgIcmnxgFX2fLsjOlh6JHYHPwyNIz04229vD5ZBicb
/68swe9oksJ2aQlZ2fjZxGlGI+ZWFU+SbQ48P0AY0WuK871eHq3CXxYryRM77lx0Zx3HQNXHUTYJ
kOIju4wDhDIewXuoM4o2Lrhv4sxiAYGVb5Nlh8Nze6mk0wAKlLcswwNOhOJpGlu3AjzUsQ/CbhJo
6M10W4B0GvwaQUMxtNIRI7AOtYbEHjdMYyrR4oREBR0+TBpTnJVrfAMaZCHW+185gi/rGrMHqCax
49xLwopDyyt9Z3bvJ9Snl7t5nsKVNMFQfTa919szlCwhZzeAuiFOhmJOYaN8nWa2Pjsk7lJECQJf
398eX7KCF+Nz+WcuXpaOzOkYxtem0PQjqwjzT7clSM7mhQT+BWcS3Lzw83SEhKXf696XHADXH1RV
3CBbJhPcsrgtANZBQPFSyIy3DPGmhcSu+1JmL6qaY9kq4UUJJcCp5Ay8l8NrqdNlkzmT2DfR9m3e
0cQLqCp3e5UBQwLkXIgQRE6WVhtJgjnkWx1oyfdybULXead3e5ofh06xLYopiUen791ZJw3DtuTd
i1s737yle/T6bHd797mfcXmJX0xKJJBee2DqlhWT2uY3ZoLmQCeSvzX8DEgkVahLKgqoGZTvA60B
tvXLTdoMTU/NsSCxU/xeq0+bUUULmw95eqrbUhGTkik13PA/4HZUv4uWDeVaA6graxKDySKqybeE
uyW4cfRvt5dPLgfeBjAVqFLzBcVzK3CrEWckcZkedDcPG7rLrPcm/XlbjFQZuFPzP2IE1Vut1ZiM
cSDxlGZhpeVDUNtasOipYjoyORy243DWbyCABGuDk0udtMv12PWOqRG1W+B/uH8m5xL4F5xZGxvF
2zpieXo8usDr1cchAUhLMQuZsTmXwTftTEZd+1tdbZBRWIG7RpWKMke6SnjaI0GCaOfVqyVdEVHV
k1KPN+sbGmXCi/Fnhf5KpwDqTx6awdtbzL9U6dL4c1brcVvOwXz0ENm7vQ8qAYJGGTUp7Goc9Hix
P037cVCQiF0X7vPqgb8T+PP72R5YpdN3xtRhn4f6TYf88TghHGe6y2e3m4+Oh5rJrT4kbPxUTW5E
NfT6tdwdAQ1P6xS7wkLlS1GjVwJlUYa+yeOQR2XRKuCX0kXAE4nTy2CNxfwzyPrz3m59PZ6znZdG
wFz/wyL/HV+04SmakK5J4ehxrh9o/tCpLKr0+4GRAVQcoferprbISpTpnBj4fuejN374ePvrZbbN
8hBfwx8EbMX3o7P55drXqcEv1YeN+eHqHKYl2y3LHN2WJLtZUXL7h98KNcZiGMCYBttMBwJrvdIH
1692em0/rJYXLro2BStDwainIqSXzu5MpnAb2ZU35GsBmUiQBZr/sNVvDLML3P7X7blJjcWZHOE5
QhOnWstuI/Fav4KGw7a/puk/vORAp/Z3/QQndNaHEYoGGXiRv52W9e2kIynWIueSqLCWfxJSosNw
Lovr5NnBrorJTdZ5JTFhecQbJBZPbrfLHXQ9WNvdhhYtyCZEdf+5Ya8tgV/0/vZ6yvYNTTnhP+Bp
ioiOcOOOpN5M8BphPW3EdF/A9I8mwrOq6ZNMI9FuBs4Kkvj4jyDFagYbWSnMcsneFvSlH99q84ch
+wBKnR0ZFK7eNSs4jOW5NMEY085MGFsgDVVujzbaX+Sg6GFWF8KH2emkfejs+djkbeT1fUi87Stj
ZTR26ZGYejRV25e098Kx6xTm8RrDffldohFf23TMTL7XbtEEvv/LTB4KF5GPKSDlMSv8gOh0l6jq
UqU7/HftRT8x84w8TzqcTMNaozazXp1Fi9p82KX03v6YHNN0tvBib6wRgFinLHBwxnVfL+/aJWq6
o6kq7ZNehudihPO51OvWoQcQiRP07KM62ydOGbRV86T3SbCmqMBMUbGSrye7LvdjWb8bmPO4dqj4
p9WepsgNAjZNsyIy0zKglPVhV6XH2+dK9oZG23VkzcBpjiJxkQN3yVt/oD5X+fKxadAdUdvr1sPU
P609qoKr5Cnr4HvWXcCQAr0tW3aPnYvmL4czm+IVU+5A/UncD7vikWq728NLDzPo3f5EKoGaEUy9
g3ythucATFb524eTXlVTkFNk9MevJvuWZSpsiEQeb1YFlio8CoBN4Ap+Np2imP1B8ykeismuaPbk
d8sOq7m39Q+pCmTILYNgjfGY4iyXJkrUwPh2KSorC+I7WYWVc9bfvbcFFBwctZefvISgqmOuIkA1
90xb97eXVHKrQS6mhwOE3JbIywS0fdYnVUbiOT04NLKz0FQ1WJcoxYUI4eJEMGm2JwtT05Y61LtP
QNbdr3YXEoRjmZO5d4sK++SCGQksGOCGmv+PIoTbsqy1ZTFWiEiK98PwmN+NkkX3TFgw7AIqiHg9
5+X+G2malhUt8aamRjRvO2Biovt3Glx4AIDyYtqrHN0429lU+OYW1531tVjKCOjAX7USoSdTKE9H
LToit8jZiHE02md0rAp3izX/0XcOnZYHGwqEbs9FcrOAv/qvEGE3tBpWGImiLfbcNtAaNPtAE279
qcgVBkc1Gf77mQEo66WmfmFhMtYuG0K/Qr2TQoQkmMIbrCAPCIQ0zwVeimAISjej5W9xqj+s7BEu
1/y62HeDKcD3DbgmYrc8iX0FpuhHJ3NnssWrfuj7A5AqrQpoKPMnQSiO+lAXUEbw6AprRYk54Dpa
15gaxjEhaZAX08sEtM5M3d3cAG+uG4dqmH6P5vDGpVY491U4mqotk1gbfAZyt4hLgb9bTNcTf9Y8
qzPX2AlpWYRgGAzv1r0LAYLuZbo1A3LsrrEFDHK5a63vQ0mCqr+XuRLqDewgSktQ3IV0tLCcyZC2
M7ITa7yBtTLwC4U1kHkJ4DfHmxM0BeAkFisJkVwbwWuorXBlZpAF02NnVmHjvilMbY+yuGDVn52k
DHr7HXF/3F5BqaqgFg6bhA3i+elLna/b2hiKrTBjpxzMMDf0x952RzDpogZh7YuPYIjYpbrzUNrw
qAb357Cx581fXgsrU6yyxJDAIoIMC8gOfsULp29KjALxE2LGg7MfvR9umwHJtDcVGVbJGUdSA+kf
1DYjoyUStMwAUW5doZsxLZ+qsY/6NQdXx++68UMktW4vrnRGnGEKxJoOAk7CE8QAibW5TqYVe8vL
lnxzppdSB1CNqhAMMjkAnAKWgaS/JGTRG1ZWlgxy6LCz7MehCdCYHnUliuMmO89nckR87rAapTuj
litevGc374Lp7o4UOGjnAoSbF7kAwFdMCCDFIwoDS1U1wTVXExeAunYOYIa6i7ufLxm4zxpixY1R
ksNgT33Q6lMeICFZPZkpQlbJNnSHzmm+GcOiB3jFtuGAVG/gZ7MK88aPluBnwqLosCi86Rqiw5dH
r7ITs8m0xY6b8alD55X6SR8Vr025CFz/PKeKilTBQE7jmCIp3NqxM7TfSit98vwG7NL27raiSxUD
sN7/iBGMyFKk2TYSiMktkBV7S8T+IbSKtforgR+Bs9u/yr0xd5zGjks0RN4x4/3tCUheF2Cn4zRa
yDtev9NyfcvyutWt2BkjO3lj5fCX9rR4g6aTSrSDdE/OZAkPs3VguLVwX8b1ZASlEXotILeq6JV0
R86ECLo1Tf1Khz9CxvAXuR8ojmPko4QMRGDwk0UfxqHIPc55BoODvTYb7clw14fbOyK1aWcihAm4
i0FqrctxUrPGe4My3yF0NPCID6ALCVqrZvv75bnIPjhAW+MiJsLtAzjN4EykhrzRitCpLjCtKURP
xGi4vwwBC6aDJYbnVdF1RDBy7toyzW9bK9a6Y0uPx9vzkG08rjbcBHiGgd5dOIqF6ZRVpacwoWWg
fatUrAcy5T0fXjiHdTM5a863ZbZ2doGm5E+epUBxSZ7f8Fv/zkA4H15aJei+hxmk9QHQ/aZGsuJY
azuQcDYBU7HRqCYk6BmaslQpKE4ACWo9BOOfF10H7upwe1P4IKKlR/Mg0wWryh8imkvrBcYma6xN
asV58X7W0EcVVcqp/d0wX1vvXQEzcFuc7OwAhQxAI4IJvEPLpThwu/Y++K0sAAMMVAO8OrMW5QtF
R8bdbUF8oOt5/RUkLF4Ccv6yMyBoRVng40DZy5SBxKvIytcKgZXI60yVryPVbzBFgNRR53+Fc9r4
w9IWrLBixt552S6fFD6bfHwLz2XEYVBvJpzOpmCce2ezYjs7tGXgL4olk+kbWOJgAQyu4+L5RB6/
88q2NWJz2U/1HtmRolS8MGXbfy5COKNltiwlqpGMOEMPji1ixmOThYWnUDLZQoHdVwe9AjoPI993
qWTTloIcHGTycQHSqCDXzS30x06F2ZJpGOc0A90F/Da8Ui6lkLw1TTbkIB/UzV2+OQ9+6UfmquG5
mvV707279zduM8TeOCMRCJKvyGOWJNWcRkd+Dl1Cs0+z6qkn3RrTAWYHQACgBIWTafS9v616gdac
a5q8uhUzd33TV3lgr5YW+vZi/8N1gGgDAplgDUHzEmGXlk1rdMscDKTVn9z22VYdR6k6c4wYuKhQ
omtzLTnzy3pUQtVjRYy41Kuoy0Cq8kunKhstXTXAHPGIIsAFinGZ3kXPl3pxsGqtHZDNicyE7K3i
xRwU7rJMEKKviNaDxhWFBsJshtnxVy/H7k+zXoaFXXw0FmMIDB3QJ7PQx/B+83kuTtic0bYdWqGt
SDzZX0BLWFZooruv54+m//m2INkucaJjHr7gbq5g1HQ8AgrT15DTnj67y9dk2/cqakD50v0VYVwq
QmegFGWbIcLtH3J/124P1vCgq5ouy3yD84kI5kCvB49WDVYMeOeN7dM3WRss7iFPAvN3kkS3V00q
DEqNZrRI1CMSfDmlttWM0dRwWKtuXB+IU9rvKRlcPBAq/cFmPtI2Xbc4EUKsFJ3LE3Qcuf0B0jUF
Xwc8B+Rmwf1y+QGd5xVJ5lVGrKfT264vvrMhQaoIAcRgTlTKKNWRM2H8Y85OctoBObtqJSxfv+t/
1vSoZEjlp0f0FngdN25+xKNR1HgpobLLrfG5bZ3tU54/O43iySCfwd/xhRmUhYEuo4QaMSJswWD8
7Ovj+g9QK7jtf2UIOlGtdBv8GTKGZGMhs7dP0HwD/b/nT7f3XjUZwbWap3SiuoPzBDzQARHjwNLm
KFfx76m2hB+Bs03vMkZZa0EK7Hse9IN7TGrvX4wqGjDgOYJ/riDx1bya7YxyFShWlL7VSNi/ZSpS
DelqnckQVstN+lbT0H0WoJ2vGduP+nGaf//DhoA4Bdg0/lfMzpV+nRZ6g6Uyysc6+dJYeUCWROFU
SedxJkSwou1olPpoJpiH/UJ6P6BsZ+Uq8mjppp8JEYwonbq8Mm0IMbR3nLzj/uiAybEk6NbCg1pg
3bxUKhT6zmjHaiOQ2yBo/W0hKqfjegLgJANHHLrw4C5D1PpSwEYMIAw0xHAZWgk4QT2q6HRlApBi
5u0K4Kehq8ilgERfWa8VNh4BlOw8hm4Fm+KRe23akVpGkRaIXkAFo4tMQx1jWz8yBCLNdk2f0kX/
iLp8wMDK5uT3qmJybpQuDS9CnsjUgyIY0ZqrDrlpshROMVVW3I3RVnxBg1NQB5D0K1hbbp8R2brh
JEMGgJwI1nH1PjMnQw9Gi7wfrTh5C7BFUisMvHx44EN5FzG8PATFZaMBMleKtxkp3sxVkA/v/+Hz
eQYQARrsvpgL6es5sbUc5UHDGpbzYTTi2+Nfn26sC7KLyPHwGlax2UHmlsyjfmbHnYuE2DF3AMdU
GBDJEoEmmHf1QDATMCtBc+0G9cEdKpNjvWL6hzb3l68ay6zj7Yn8eXYJGgXvGAy0vJgGjokgxq91
zxvHVY81tIQcEUUH69Q3xlz4Ja+dbQUeqw59/jiwlxWEY1v7s5wUB0g2UWA0eb4IFT1oL3KpaiCf
aVPb0ki8TyxyaEAefHuKkgPK+3r/Z3wxJ7c1WzoRA3jnVV/36TDsWJ0FRq/tkuTuiAOilwDvA9sL
NDqiC5czsdut15oad5c1rLtndOfa3Z6JZKUMdMXD9WuCnxCO7OX4ulXTJl+Q4dO8L3M8qbCD0uFx
6KHSyPNf4WVBs1HpFpA0sQeY8fJq3e9xIXv8d/yrpFNa1q7TeyZQg7/XBozRQM0xxWbL5oALhfcn
BM0i+KYul6i36xwVR4sZFziT+dfBUr1gr08+Uo3IhCO4ALuC438pgIzMHMeWzrFW7itgYvIgT6N7
txkiEI8H+z/6CYEs8lJEmiXl3FqgzijpxySj4TAqHKDrEwEBWCGQZCFPe9Vez51s1M252hybZbPH
JRV2TTRo+9JTnAeVHP772SXSAkKvFwxyUrjxvRaZIGJK7GOlrHCTbgrqMYBPQKzvqvB71I0KfH/G
jHqWOupH8mOe3MB0VLyzKjFc+c7mYyBaudpUn+N6tPZmXzyUbfPdM8tvt/dftmzg/0DyHPUTBIGS
SzF6jbf/1k5TTGnsmjlwV1VA7TUa+vuR5XgKwjmCOw9zdUUHgtrD0Rldc4xt51Db72b/6KRj4BUf
lvTbSj/fnpZs9QBkwWsRkXPzCnsx2GOB4KA2xt12zNy4LI7moLhKpCIQL+eBBXBeiMADFCIa5dQV
U5xRK2gJmo1rgdfu/mEeLng10BEXdMoiydww5U0BDrcxRmDJYpGlB7ansACyeaBJoAnXG0/Uq0ZE
JNPmTLOgz2X7YUSqrCYvlip5JdMyD6giPIDQ/+EqPkr7SS/RB2mBNS4e3dZ69ht738591Nqewtu7
9lrhQfK+0y6PF1zFSvPCbRGaKVnsbVPgVg9LvgPPb2QuH2ivCmbLlu5clvhk6f1xAeSTxdaC7iCv
fQNKC1UXafnScSVD4PeaXavPCoMlHZYuZV/RVoXRx3YLPVXAXCWF/35mbWw9RaO1EVIsjR30dP5T
6eMaz2RQAGmu70xsD/QMXHnIBV8xFSzp5Ge9ObAYUX/0D+2CclXcytJNOZMgbIrNWr+gfs/i3vzB
mseEArKvwhVIsFcWEDroiIdzg2PpCOtVJ2PvlWvN4oR+arTXynjcCmdn+bzGnQZpU4ea8dgbT/3U
KaYnF80xDXiLw2MXU01e6mV0do0FgKf28+yaj+iR975ou5fNM3fm5oRrZ75B3T0JHMDbN6f/ctsk
/S8fAL5DUAaiIk4MC7coLp8XA7ri9afa+K3Pc9RX+057INMnj+6m9jjqT5Z5dzwIK44Sv/9IFfzR
eh3XoXIgFT2Ggg4uURet+ffUVpgP2UE4FyP4dB0tJ5uuzhJ33men/tI2+xagorvJv0GDci5FvNzX
xs4IlwIa1CBr8yBTFP3JrCAwUeCnAcsDYPb897Pz3FcbSGnXBUrS0zYkbIjSrTxovrfLSfpFc9NP
t5WCH6rLlx0mhGcdv0H+8I1fyjNhodYs2cDABiY5o3vQqyaY2IO+GJGB4pSyUdyLMjOCGjVYRE5e
CmquS3l+ZVKQtqQsbj/T5KOlYnPiz8Cr6ZwNL2hBmSeGNzcYnrToQ5pFbgpqTyNAMgmEcUHlzxHR
7k6/8hIqPLU4Q871e8vssxyB27SJreajvxiBRXd5aoZt/np7p65XjgdC0FkXESqw1pqC6oHjsJ7A
kVTHTeCAEt5X0sJfqx4GRxYMSVz4FFcEI+B2rRnd1jrO9r6+c377KzJhu/JwexrXVp5L+VP0SxDj
Eh/yKLfMtnyGlAL8sYHZoamFYkMkC3UuQXzKN8Vc2h6XoHt7TiZoh7dnIB0fRAkIhCBBicbzlyqc
DeYwtSiPhv94qkIzVUSNpNuAG9YC2gEF0mLUaKvsbcnMBcO7a1DlelDMXzQt0v2owevo9lRkm2F6
yOQCog6AhRjAY0sJqpmsqFEf8t7FO6LeAYFzW8S1gbHhNqIaHjA7JNYMfmLPDdpsu0U2L01M8iLS
p8dh+2yjcgD1Sru83muk2d+WJ1u+M3li/IA6E2tZOTRxZ8yBXoK8387fWxV6DZK2OqZ1pXIpZGuI
on6E4bgVABPE5QRHh/p2bZE6piRHoykKB4mGa+kr5iXTOh774thREM2IbScsWnvVlLs4/mDOeAAv
g2KfpNPASwL+N3KgYBW+nIY2r5VXLVode4YHGIz7S6/BMMqSRVUxJAkmIo4I+LkODmn8jwhXMpkB
E5DRBldcGYztg9Y9oL97QBxwcWtHx3kYqg/bpOMjmsBgL2W9u19DzuWLfqaVT1O9Qb5TtN96S3+q
EjoGAD3s075+Z9W+AuguW1nklIFzRz5e18VSNoMm1BvWFAyuZVi7PZys9dipWPpk6nEuhB+Ls2O2
TcU05AxCahJpXZCcbq+ZZHjoBPo0IXoCiyfavGE1J6Sgqz62gxw5KpUdkg6PwQ0ezkKjcr6EZ1+f
+WW/JfXaAsWYBsP8qfnyD5/Pa6+QRAC46A/77tn4vZaAkrXH+En7Wh0I/Xh7eMkOIyCK699E0ZWF
aqLLz08S3U2niraxP2V7h/S7wnmZVYZNtka4EIBkR9QCvpNgZ8qlHTqEydqYpt/GOQ9Gdv+9yW+c
/wrgH3C2SGQe7BneUxsbzqfO+u3r72+v0rWHzvNRf8cXVokOc4a+OUsbr1USzPaBJZFvo6nZ59ti
JBcAgILAJ6HYDpFXET3ULNXcgC6riSuC1rWst7oAlMoxEoufktn7rKWj4mxId98DKhIt7WDSxBsO
lSBNOXp6E9tzgxpIhiRPl7pvNL9X9Z6WqQByrQhZgVgcFVaC5VqbtqM1M7qYk8l/qBfFFSAbHnwj
wClyJuqr2iA/KcrKc3BK0lZvH9lasRNaaN1fk4oU6JkUriZnalZn6wxWZKhZQ7THYrHetpMKGSKZ
CBD1SILAiwXCWySGtJxEz+bUGGPylQ2PrL47FMI7cv0dXtiGrYOByXIMPzlR9m4jh9sKLP165EBA
msERkGK6G316EdDpMHz61Zq+mJqqUlyir7jD4YqhWBAYO9EY0tbTumwtp5gAlkyQrS+byFUht2ST
4ITmHILGy6rJ5S67OdHmbqmmGAThYbFLchVvi8SaIHOLKD4iCzwqLWxC0+RVNtnJGK/OG9Y+5uzN
Cny6qguUbK2AuEEcFw3fPeQNLqfhj0OXUg1rtYL0OK1/DcYvA4Du+zf8TIgnWPYZUJbGmbFWg/25
C6dacflJ5oDKAzy5Adzl55pv1dmBY6g66ieiD7GWHKgR9pviwaIan/9+Nr7eEq9qbIyP3nQa2M/N
cGsVJlZi0/GoRx8rYONAdCxug5HBf2deMcYDdrjX18gyPqOhNKtP6fTp7s3gDTU84E5RsXsV5yRD
r0+sbvv4s+7H5apYq+tjAZiBg2edjx5ySN0IWZtp8O3RyIkVA8w8HJNR4WpKhod7hisIpYEmR5oI
W7EZdpvVzIQFT4MenBN3N1XmkWzOBYfeX3hlibmTiWguQ5YJ0JL01+Oc/bx37f9/OQ7AK8gvI718
+fnl3I26Tmc7Xt+Ww3PSKhwQyepwhBIqTvHUxRtKUFTLLN2lA7g49ktjb9bbK3iUFLmla6vkAPYG
FYUniCCvGL6jtT3kVq0DL9gHmR32fpT0R3tSeGrXJ46XDiPnC2QiACZiWeOaZyOppkWPvTHdlc6O
umRfO/cTu0AKLlBOXQXzJCL+O6tjXqJ1BuArS9C4D9q6a9eYWIqIp2zJQL0AI44WM/BsBevXpI67
ojmkETd6fSQ2XoJbWj4jxorKbu/+EnVEVtEoByB4GHQAMS41zPPSrNSSQYvdoO4/ZcnrbQWWbAxK
PXy0JuRZc0zmcnjUm3qd3rVenM/jx6lIIMQEn6n28bYYiSJfiDEEMaVtrZXbeXFlNIG+BTNT7IlE
gIP8CGKASFVcl0VMzojegToOotX/MD4YheL7+SpfRmk5Wz0gMDyKhrcMX8azGyMxqeHUjWHHVfkj
HfftZ9I8MWNPtn3Oft+9VNhvzoeBynVwtAqiUEc45EUHEuBuR9JHuhzvHx70EbC5KI5ExF5wczbb
zLaZaE5cGwFF/kQVLZVtxPn4gkJ5OaEr0XM31t/3SRF4qaooWXL64NYgeAX0GPAwprA+YNnxa7dJ
9bgGPdUCOo8io0HXVqGmohOVTAWwLfi0YA5HnFwkwqKFVg1r25EYjPHzu2RVpJlUwwsrNRsdzbUC
9J5F4CYg9A/v3uiLrxeOXGvmPakYhs/tiGZhfj8fJqqE4MuiRI/DbmzuAZ0diY5O9kZTusXVdJqc
d1bxldH7jROubl5Dh0MHeyts9aq16NTR9AAbUy8YUErlro8WU2wDH0Q42vAy4X/gAgcASvTUMosU
m1NScFaiHXbBYjaYgTt/uL0ZUiEgOsH9B5gIkiKXi9Wa3qTRPiFxW72gK0WCLoG2CnAol+EDawgw
GwfrXcqY6IAQoQ1AoGM8pgUYMraXxVC1p5GcPh6ngEuFVAgOhjARtMNKaFKA2ojUvxvjKckeEg1Y
q4+3l0tyNC6k8K840y2yuujX0GWgxrN/NeRdkexvjy8x5+ijoaOHDPpX8SD/5fhZSQELL0EUjCbv
Fn3Vhge/ejDXLRjtLqhVlUey2YCTGAEQDm+8SqMvaeG7xQS6pmS2d+7if1onlRJLMuUopOVVQKBS
4tyxgiOazEjvdlVPYoOs3/vF2E2VnQH10B5LJLEzuzt6zNo5jbMzUJfW4zZTPAkl2ofyBSD7ABiH
PyliBTo0KCEapybqtY/2+vb/kXZly3HjyPaLGEEC4PZKshZtNlUlybJeGLba5goS3JevnwP1RHcV
i7c48o3piX5QNLOwJRKZJ8+h0U3W3VxftaV5RDUB6X60iMm1O1+1Jg6EAmbSCbRX5j3tmi+B3a28
pZa2N+DPMp+ESPICYK0FmhFWmTRR/iQcBPx27vTgnPwDmBJU0pE/BkJJRt5zr9NgFXRR9nD+ajE5
IjeZo46DZ8Q0doUYXq7P3NLioDQvxTCRFwAnyPnMWXGOV0Zp4CYrYlfvkECJj0G8Ji8v53/mSQGv
/dfK7MaxiljRKwgCPHJFf+BF6zR5C2s/lLjZGeqKi7gc0kfoDbwnNISQpp15u6aqwioeoukxaQUq
5ZqrMb4hyutnJw5WIIcEwCo0AS/Q6kFkoIiVgb9JC5QQFCuTP/U5mGOLcOUWWmDdPLN0UQNW41Gg
Tw+WNOJwfgzMbzb/rcdPNage1BadfNH/kKa43O9o8KCAP8OlS4InOcsnjrZNFZVl4KoD/SPIcjbg
+AS16rRWf15aK9m1IF0t3hjzR35AjAFdbwNOVQwRu3HEQ9+3k/frS3XpHTCUEyMz76C3ZS0qPoJ+
rVVvp6q/12ntXTexOA55uSKhIwUNZk4WDAXtZNT6+GjaOz59Vcav7Zp40cIoUAtQ0XcjqUsuVBWn
FP1VdVIXh69WxRw8RFbc9NL38bBAVgpIbzjS2SyBohJIYzsqDnqQO5aWOp/vTEJRGUJSSHQi/whh
3/MdRSo94XgF5xBf8sZ8Gz1fXwL5n5/4GNDSQQIXtwweL3jDoOf1/PN5wBL0htmWzyCPmAa9E/PE
UabvHLltdmhrKMcPKxtrtup/m0RaGIW+JfKq3ow7s4x0y7fyO5bujOomyzbXR7ViYv4oK5u65wI3
qx8myU+7xdNJtScnCsyVOsDMQ/93KMi2oSKPm3pOi6PzmIkU0lw+eF/fqS5u8i6NXKD20RNvd04g
0KlyfWSzSOtvi3gk4NAg7L0oNApQjBNr6iw/MINhY3fN6NkopmwotG5ctWnUTTiUwhtZsMbHujRW
2U+OtBPqv0hhnu+UICuDkQwsegymm4q4Q+Q1+g7gdjNbaQeYHamPIeL9gwc7dLEQ4snFPfGh8QQI
RFwP0WOVvLUaRC4+d2Q/vo8HO8HzAR4ajO/n35866I90oooeCajR6R3TV66epd8PJJ3ECSIoRhr2
/Pu5pQPWgAwd4GB3SubZa60lsztG/n64NLzewO8AvzOHByVqD94y1Bf9rht2YaeCfFPfAM/aDCu5
5EVDaPVCEy9FtlebLUTXKJVWdr3hB8glF1pyow7TTcvus8y7vqkXZgx5fQmgAWkZtDRnMxbrJVML
tdH9FkwSooHG3Bo71oJDkM9qYJwQhcKGPFYne6oK9aKfEqL7TO/9kqJzQamemqxYScsuDgRUmvKU
QCJ9vnUHlrbNBH/uJ/1dRW8Idz8/UTgaKKsBTAscySwijEuN5/UQowWDeum4K5rj9e8veBeZevjn
+7OFSMJUEH3C99V+U7zxOt0AhArxaQmcbB1rLeWxNF2oVWg460jQXdB8NMRIJ/RHMp/tgnCfpyu+
8mODzi430DojwEBaC2+D+bNUmQouIBXMfG3i6pchmOzvVp5B3peV3W1YwIWZvQFCqzy1fMpz1YXO
ob0riineWa1VOGVF811pG8O93QNVc32ul7Yk5LZQgkXSB4UUOTknWxLlp1KdzIb5YW8dlVLd62GB
MqwSrEWLC44blORAFKOBE9D9eRafZ2oiAiNnPk07B0YcUDi5Vdx5IOswyRrj4pLTkPVe/IP368W7
dcpsxN0jZz56zSE5DbK40LHY80T+YKsCdisbQT8eFDMvbll5zcKo1H1iHyPIaxL1YVKfU3ZfKHet
8v3za6XDL+G5h8clsqXnayWitDBKO9N9Pew7V1F56ekxav9Gaap/cMRPTc2OOBjHDVLwFC5kODJx
sI01+ubF7WDiNQ53iJmbxyyQs++svsKh6zOr3DBrhCaMUMebxIQMQQew5n0UVdbKUVw0aiNywK9f
UNE0eNZaA1IRPlOJF2QhtGk2MbPum/wQrT1clpwYJCdkasiWhARyh54cLJ2IOk9rS/dzkv9mkQDk
DjLFlfbCrObH2OdPQQkRnc9vELz2gDdCMg/5gNluBG/M2NscuxFa45AV8DWyp2a+4jGW3CVKGVB/
Q7u9iYTN+cDygOdhj2Zrv86/QBTZMcTKhb/kkgDVtSQ+GwHeHDjVoj5Hh9BkviAeYLklaE7WQKwL
7w1ZTfrHxMzrJVpcmRMKQ34LVseRK44Sm15X/+7ML13+o5vCnT28Xl+buXDER8AkDy96JGXaYZ4b
EnFbt9zGNYBEb/N1GrroNobi9Y5pJfN0UQyOYYSDMyWT6k6dUd9VVlt/qYqRQOI2+SVMMfhp6NVG
tC2qQrhJGJi7oJZN8BGFFnKH1vhqJUhdOjA4igBaoleCguP3fK2Z3tHK7OVvHjZK5zR0b5suSGG6
NXzL4qYCMBLBKhImFyEL65K8TyP467BMnIQz7qB4uoZvWRwNolVAwDEgax7gEbUgilm2DFCpbyOB
1zFtp0NGsBIO+mR319d7eUQyYJUv5gvSBVAWt6baT8xXp6+WeTMMK0uz9H0oOuMVhIyCFJM7X5o6
i3ioEARJioifq7T/kqndiomlS/TUxCxcjaJBbZQ6YH5aEajHdco2MuAsEcJuQqhRXJ+vears43xg
q0FsQ4pgAZZ9PiBKlSwIUZDywzo03AKKw1Rp7qIk3/QtfVMy+hDzckPy+KWd8s/BJf62DbcpG0w1
lKZmIxUTV7S+Uk1f0ePAtRpqbZQGAXTBtH6rZ2P5fn2wSy4OraXIpqjwMtSaLZ7QWdNkYoI9VXPa
kO76EXXbz/ILfAwLh8oGzkeV9W25h07uoLjIqVYbtekbpR8oD9nj9VEsbUEL5RYNOEOKt8DsihtK
akYZcPw+G3ell6/JPxOKnzcPnE+/P5slbarNlCX4fgYOL2Trq4RDX3s0vlqJxhJHxAGFuITaFi7o
Ql7rQE3wzAWmtzcjxS1Vnu0ywqOtmZq9m2oQQGdq370awCM9olbTuBH0hW+LsbD3Yck7h9rC+l5k
UXBzfZrkz5wPA+SOYBDEow8oFnkZnaxCaII5DkYtv7W5m05Qrs8eRZSBFjW8ZYm9co6WDq0Ul8Rj
hkmh3tlWpiRRqzocLV8Ue2a/jHdx9kjo/vqQFvavBWoVhBiShvMierNFpWmC5JbPsyMUMiBO8z8U
U9aMzEaihmnbZQkeRYDd7di0G7thy+2VkSzsYfROYfMiKiSyr/h8cTgqAaQWtulDouZ5tGtPz6Jw
xY+u2JjnAYNw0oZqskx/yINj2Iz3Vjo9X18QORfzPYbfjwcWXmxSaPJ8GGCRJnYclZZf9xuee+oN
f0X3RV+7QbASYy7trxNL88EkSmJFWlZbvl0qj1FgHANd7MOJfk3I+Nf1Qa2Zmt0IJg2UKIX0nY8T
5GSZ7k2WcOIJ2eHx53VLCyuEO/qf6aPkfPq0nAxKkeCIjroHXR+FruyAxZHgyYagA4+3i/r6mHcl
LUFxh9SSfluahaOam7bRH4ZQWQmeFzfCiSX5S06czYBSozrIk1k3P/Jcczr73QLvQ6lPDq3/StZS
3IsTd2Ju5qKtICrinGWWnxkglTdlVLpyQBe8AADP/06dHPDJgHQ14KM9wgsU6X40tqT/lq1dNGuD
mB0e9DknVV/DBO8PZvOTsd313bUyBHMGzoLb6cwowiQJ+3nQ39QYUrbZWj55rjHx92X/70SZs9PC
y8qq6rFADqke8EIQz4xNr6Dkvu8K7ahazRG14l8iUHZUjzesNh9AQbP5k4HKxDyIeWUJ/Hytsj7M
G4sMpi9C+0tSmrvQDr+Lfo1rYnk+/zUj1/NkS4RpRFmtjKYPtpH71CbvgMJuQTG6cpQWzUBPFoR5
EqY5f7Bp9iCIpbSmH4ffivhNhL+zeKXIsOgXdInvBhQUcM3Z8UkiiIGjQ8TyI+VBL0rHAFGylTyR
7On6wsyBJH9vjhNDs1OUirbpmVBM4N0qr6wH17ICt+6+Sm0uMn4L+WMDEqK6yG9G/nrd9uI0ouyJ
FAgKNxd9qUakpa2IY8vPg4eJ38TMBd3NdROLB/jExGxDkFQz4qKBibpy9G4XlV/+5PvIWSKbA1D1
xdMkm5I8DE3shMD8Djqtb4QGK0dneYWABJZW9Ev4sV5HQqMZMfxQ/R6G0eAoomzcOo8zx4BeZqpS
BKjNIy+Um25qtsOUvlwf5OJeRFSH8ckwYg5VyEiMGFZPTF+iEnTPeM0KF/9cNyJd6UWccmJk5qQC
oeamwmCkJ6qIPLUTP6G9k38rQB1zUGy1/ZFPYb9JxrqBrGOwRn+5mIuH40B/NFKPl9zKWZUi18yF
6WsgioyKdGd2mtcErauR6gkUZLsxGt9FmPwF9vcbw4wh19TdWrx77Eh3y1vr9/XpWJ5z2SMIEphL
puW+D6e2KwIDGV2e+XirWV/VpB4PdWSzXUjEWtJg6SliSVQ4uojhFPXZQVHGOFUHNTV9K7uN6Z1V
eigUM7af1kC2S+sMdwa1IxALor1rdhMkaZ5n+BGGTxBZObEhtsCKt06Sd4epm9TNSIptqLV7iK8f
rk/p0hChoABnCkgUYEuzHRbawCpXE+qSTf7WsHdRPxhtuTXs/aiv3A9LXufU0ixoTEA+ZJSjYvgp
39HAndZouLWl3QGBNuxU5JCA7pjFJWqQTVPWaoZvZoILqHfElqeNVbmpYsgqTVH5gutesqWo9aaP
1OxW8Ci77/VaPLZ91900SYQO75gKd1RGY1NmxuP1uV5y7Sc/cP4WMKJEMUiLVR5pctsUeIfntSOM
P/C+p1ZmKxqlWqoArowCMLQXG4+upQUXRyGbHOX/kMiYTXNWMzWIKO75JLDeahbcBkbxiiZz7/pk
LW5Mhr5sSSqHovlsGJnVQobXQHBk64XHa+FGYvxSGcG7lvevtBJrfBCL2/PE3mx7mg1avJRBQz5t
Ur2AF1+gw7y7PiQZNcy9OQaD5CNkUcC8K2f2JBBDeaAhyHcbwNC4SeDV5bY3oJLrkOqOrj2hFlfp
xJY8LCe2wOYdj3oOVykgKQKdNEMrXbIWqS+eOCRNgKKSKfo53JWlVsDDGAkzRdwUQeQMeQWKBMWh
XXZzfeoWhwPJL8wdsjUX9DN8avqR673pF3R4FyMqlJN5RCC6skIrZuaXOrhQkqGsYEZjo1+yeI9c
8gZaTU/XR7O41yRfnpQ3REey/PvJ4sR5OlQxBR5IC4ZfYVbck4ytgBoWj8+JidleKxt0s5mlNNE5
RHetdKMo99XgirWS7sIeQEYIYR4gz6BgnDf0GrEetqzCazCLnkn+0pjHJn+Jj5+eMKTNUJwG3A1F
rjngXjGqNgHFHVJCGA11yeddJjRyTEB0EFGC4Grma8IQRX2rq+CYBycfvcJYufoWrvez7898S6kV
vQAIxPA78JvlJr/r6h5dsNzrqPGgWNMPi6TfoQy8YnZpaQBpAd4UQEr0fc4e0l00Dj2qYoZvJLEz
4ljWW1SLS/Z8fXEWthqOP3otZJsygCjy76e7WUsDoE4TA/kA9QY5HeYYyJ5rY7ulUbOnk1jB7y1d
9NLfmJDOlVKA85JqGaVqq1iFvOHIgZFvInoP741s8krTiA4Q0o1umyyizmS3qptwzec8he58Umwi
lqk/2lTlN4zpa3nLBeeB8i6OM/LImPA5AQCp2lIQgEZ8YtwpwfdBCV2K4t8fTDb6INFAA/QiGFfP
JztK0IQH/Inha3ocOyHNdpOaPU+5+YJVuNVRcrxub3Hr/mMPZDLn9kRpFROoB/DOShHYe1bbOCJ1
E9MdrcSJO7Slr3j6Bd+IV6+FjmIUlgAanD29OfLncWMOCBNNj9ZOfrg+nrXPz+ZvaFIzV1V8Xm9f
h1vV/JPPo2aBZjDgTlD3P58uKy+6SlXweW7e2cUXFGb/4OeffH921npEsmMd4PvZDdG2Zby9/vml
1UaHJwCKsu570Sc+lrqS4L2h+3XGGwfvKy+e6u/QYd/kfbfJC+WXZqW6q3RrQeuSqzo1PLsR7d5G
Go6MgH+IxO3T1u3AP8HIe2+tyQUtbQBgViTMH20gF5FEmvfMAK5FRxD2gg4ue3d9Blc+P48g+pLn
PSnx+URNgdcyHPXzQFXoLsv0OxzfZdeWUZOmG9ue+sysLLcGqHSnj+maIu3SesC/ogUIgLAFdrQo
xKNQKNQnfJdN277ck3o/rsHkF61IjWdUPdGQM0+Aahaa4bOuIL7QA2eg5g1UlEJnUGoPdaw197wQ
faOcAOQ8bkIqQ6/zo5kAaz0oY0N8sGKFzlj0t5ya38q2+F4BDu5khg3uBaQzru+HpROFoix6GSha
K4EJObfKUxYCYDpQgNrFXQmEpiX4NqTJj7FTehd0069Q/KJOm9mflF+ROUzZAof4UgWjBLb7ueUp
mtLRqEPqq237BCaOu3TiKzfx0o2HKhBjwGnC1DxtkcdDmUVWRP283ivoaAkUr42+X5/ApWWTKFNU
zUGwigDzfBhdDGYUaheAN4UhCPm1nr9zuwxADmXkv0kzpPusj0IvKKi6uW55cXS4yrFfcO9dVG3z
otapUHEGtHro3oRVDS+WMDJPkH5y/8DUB8QKpejLRrhsMkZiKiXzg7R4iC2+T7XoNiiSlfz5knMC
0E02Okkz88oKavdDJaIKZviuzN1UrNxOizMmAfQQbpcM2rMjpiVmXQwGvj9VD+V42wY/LO35D2YK
3Nx4QqOf4YI93VLyuC7wFvC7onrRWb+34+CvsrX+f2Y+0DcnMe2E6mPQVwbFPU5LryCRvR1x4yOf
FBkrL7XFSft3RB+Z7hNTkaG2UwRZAF8AYoF21diA0PmamJSc+VnqAVHDP9P2UQ07MVKjqBCrYwhQ
dWyUxEFyQNlzs2CbsW5TV7bIb3q6CrpaGprsgUK5BuUGFNrPz+5UB5lEpjNf5RuF7aPwIUlXnm6L
JgDWgQVc6IBDnZsQ7RizgatALk/Zax+UX2jGN3qy1kezZkbeZCfzZ2ghj/SCMh+apuVTGrPYgySx
8r2ftHazssPla3O+VjaB7ih665AUnr9GB03llEah7kuNAqeLWbetExBxlaaetVAkSYp7Po3jtsgh
7WHVgeEKAdWNOuhSHOwRUOe0SfeNqfDNEGp66/Sqmu3qdihcUqj1rTVqpZMYTe9MZhvfGkX5mIjC
QCq9SrcN9O73IRqZtmpK0UeGBlaeopNkNDS498p4N2KrDwEpaNQDYhEpvdu3bg9h7l8KJ1JiT33T
FVV5xWORbJRorO/rcUAcjKougwhQrG1Q0QA7rq7Sox6EmpPEUeyxvGtuKr2It2oXrKUSl8IM+CQk
hYHCRU1ttkeKMh5q1tgMoBWo0lLuaGBQU/AgRk/6H3jAU1OzfRKFESvtPtL90HYz46HCk5Nsr++P
paOM3KFkmsNwLiA4WWJPSWbCyRZdcy/zvKIIwk1X6F/zzmLbXLdW0H5LtwaOMAptKgRr4HXP937L
mrBuFUZ9AJx+mOa4BeTn8fqYFo/XiYnZtNlxGHRdRhFIaJo3avrBHrR9lQ83180sxRI2SBsssJlo
YJOa+yPIRit5a1J/6PlLA7LEqZp2BodGoBEJrwnb1MnSNXz24vRhtyNzKRvd5/2ykxKStIsRARr8
MEJCuF2Zu4Xv26iGGUi9oeXrggw6G3U9bQ1B/RFUUr0FfcggXtnVCwcIcaSss4LCHMKas/xYMQSt
Ugy4okCG8h6SRj22lIsNFwrbsF4zPv/EQTkKpTDwOKAlZR5W9k3dDW2HJhuTJpuA6F7ZrQSuiwM6
sSDn9MSd90o22X0GC20UHHLd3rdKdFe1k2u2+VpQtLg+DN1CKO+ZIIWYBbC2UrSTDJZ8s3NKE8pk
urbiERZOD26CfyzMw7rUGPFqJghUxyT4ERrAfg69+GYN8HLXz8+iIfQAA4WL+OuiSRK06n2VBQH1
+0b8UsDW6VgTjRxOqjVLclJmdyCwvv9ami2QQOPhREbsOOW1STbspQa7kem2iSfyzTSu5EkXh4Wt
C98mgb9zZmvLLNBEMSE4YnXzwpJ0Y/EcEGNrf332PgDz80FpoDUFKgJUfwA0n+86RqaqiY2e+JCU
zJxR5UCbMq6jVa9u/Rg6015etKpj1xM9oJm2fdLVYXQoQrTGMapkcALDLKkz8LD6iwMjB6RD0G2J
3gyvmTUY7pDU1j0VVX1jWErxhB7y1NVC8PFh3dI7PsG3srjW3RH0/fumC7TMCUbOtyRg+V2Qotjm
mCDhcM2IGXteNdVXXamyOzsMIm9M91PT3lRoxLNCz8o8tJ3vwiHzBs2FTOUQBh6o7O4SCBQ/4ApH
SpKLylMb1hwiKBS5haJWd5oFbjK9tsLfiFqsjW4n9bZKeuhcQ88bktpFjX46tYdAHWKV1ihjF30h
JvTkzNixi4Q4RLSKx1gNyvHAyrY0a9kz8uri1g5I5TWdOq2s2dLhRcXhQ9gKfX/zo6WIYuy6OsHR
Irek+hXmYuXlt2ZgtieyntMmFTCg9l5wa4wrrmHx80jkIesBgPNFk25nMMFDUlDgG8vfLe2+tsVa
H/BCPIJmTUjJAiKhWchMn+/qqeTaYAuNIFwN9qPlCdWEKPXzWD0q6hqUbanrAcYkOwNFgt2aVxyL
bkx6NeN4LJFmg0DoiUJHGFT+O1TE91rbfU1YuGEGD10gVp6un9+P8GB+foGFAQkeQfId2MHzkQ5N
nQI4hSiFlmnl1hW7ayJrR+AGk15spjrVHS0V6JCylO9k0A0nssMd4vXB4SE6vld+jcy8X/wadAMC
Ug5ZDlwv57+GRG0bTfAHvpHeVoC+BGBtEuFPmzZeEEwe0VIvEg+x+vO63SVniQZ/MBAjopFv8HOz
SsF1rdRG4nPrjkw3YXNbdyv+eGnTnpqQt/fJ7Sw6TUx6PxBfLZ6bhyxeufzXPj+buAlXfEkh+eJH
7Ss1Xz+fY0Hl4t/5kTHoyY/XS6F1aMgjPnnRh8Yzwk+q98q83pmBWTxBWQvymAYG+LA31NJBfLni
k5aiI0nVZQN5jUrAvC9SK1KbKUAoo27YGk4fc7ZrRq1zdVVRnNJqspWtvLil8N4DwyBSfOr8fVZy
c6ryiRCkEXUvApMoD1W3+zyB+Rkny5zaGuUxdAmb4GSJyHM4bY1oxT3MthVyEPg+EBey9U/mzWee
PEZJX0ssjR+AVXAIhDCKz+2sDwMykSLlrgG+N2cLT4B5q8aQ80Pq1MFrUbxdP9iXvx9ZauwurDry
1YhRzjfupObCtAa1PJCcuaR21HxN/n32/MIAZB4clQtk+kFQOi8U52zQGq3QyoPeupHqFPZdojkq
v88TqAZ+7tH6ty2IpUk+fCzMHNdGu7gXYKeoIBN5L8a7clqLUJemC68U0BSgQV/Dv8+ni0TQR4sm
vTxEY+pxgzvRmuDl7GL9GAKCYBP3Kt75QASfW2gbJZ9UPpUHr7a/2LbXtq7haGsYx8VxSAAPcuy4
TebBL1fNuA57WxwYB+5psl0wbX1+YyHg/cfCzCMOVgZqfIQIh6zN3T5WvX5No2/msP6eKegBo+NW
knPPG/dsbuppYaviUKa3vICO175ub5t+8+lxoHsLHWl4+ADgrs6upXCsDTHhmB/qRmw1y8n1NUbG
hbXAGQHvA9SC8Ficr4UZJdFgh1aJ6P85L/z65tMDQIYUsROe8rI6Pbv4lKCYtCyOkYYI/CFx8887
KIlyQTcq3jfgaZ4TqQjaNKadBdmhiUov0KnTKCvh+MJCg0EH2EMgAuVKzA4dMA+olDRGdmjZVigP
RnVrpx6IMa7P04IVKfij49yBcRxIi/ODFxhalll9lx8UJ61+/Urt9zXnsWgBQSRazwArhjc8t2C0
oihVMWAl6K2wfkTxU8FVp2lXpmvB4UrSWCmrhprxBVtJCgzNoDe48hQ9vU963VN65pWNvR1UB1Fp
Wb9en7iF/XtmbzZxWVQGXZXAHqBHG4M1m9UHwCxUkCdd1m6xAyR+8gI516nJNKSDmR+CcotuKodZ
TrmGalwaBfi4oDaKEBeJFXK+OLRsM2ZB3eRA3vre/TyrK9hI0Blg4j0GBrJ5JSYstCjPA604tOMb
Ib+mtbLv0gxBLAkFU5BaSO2I81+vZabZZhbJD+aRgpSpkg2t11d50QIcLVJzCJiseR9zhgc78uml
JAFhjhXHLhC64GFYwxkvnRHpz/9rZt5kWKbgCqh0mCn4huW+khxRNtBWjvriWkvgGsAgkh9tttYo
oQuLN2l+KO1f/NiuyWIvfh61VjBYwaNcgCOrrDMhO6Niu9qId/pskyVrwfP8SfxxJMBEjJZpiWa5
wEaqpFSsOtHyg6UqDnoEdEBmQvErSZINV0YnQj9ZL1RHDGupi6V9AGk7Bg8jgShz9S8ri/KqnnR+
ENMvaj9r5QsZf1/fagshEG4ThIpgfkN2Yf7iZlHchrxHTG1w29UK+maG6W7S878sFDHtsFnZDUsj
kudSBVcbHrhzt8wacE7WdcAPHTMcKgpHKbUNtf/ECqgT/stqNg9NiyTqQJEAK2V3b5m7bvBIsPJU
WDo7yJ2jSqRTZCvmoeMQZkoC9C/4J/kdxHY2ccmduv9S92t6QQsLhIYVdDpp2H8oWs4usp6wHNiJ
MTo0fHjtcs1DGOiooeIYTbcZevPbp/cDWEbAoYYABtDreVneLhtkQ9M8O9j8UcV+S56RKXZG/F8N
nq6bWji6AD6BDg6+QXLDyb+fvOPTgSP87nSEGuY3w+nI569KqPei7/ODE+6SmHGcAiSDS37InuLW
bdfATgs7GcgVXPkSYA4gFz3/9TmLlEAti+LQEC8LPN1EVW1zfYLmHbTS8aC3DwIEKAvhspyHe2Ex
YfErxPWJ8TM0XT4kO6sBZUO3bdRdNu4N88Wufxb5l4CsPVoW9veZafn3k8WpDLOe0O8uDoPSPzRG
75kDvS94cEODtRvi/xgmqh1gb9ARnc+mUi2irAQAShyo1rhh8sUiD6x7SMR33tobw/ph2E80Fl5g
NG67do4XAjjJHIUNiMsDJbHZEzCjZqhVhiUOgv3VVHc2vYf87sYcd0G5D1dRSB900Scpxb9XVIpO
yWIlmi1msUNVooc3RO3okE0+yOddYQ0g5BZumHI3038Z4Z6Vmxr6tiQSjih9m24K+/vKtlpwKcA8
4FaRJOqgZJz9iFiUoDEhfXXoJuWrFuBoQJnAC6J4S0L6RDnZtjV9hSTCowVxLw7YV6fU2xBvGj42
HHTbOTjyOMqgtPhx/add/DK88pHe+VgNCe+drUbIrS6acKyO/fAV+GVn1LZVtWHRTg0/zVAsKU5V
iHsDf4nYQZ15HzqIvq2qVhwp5+5OhOnKHbQ0FDzTpHwBKroXKTcDHW4kshp8X3MKMnro3PHq97r8
ERU/r0/ahR/FSICrwHNZxgoY1PlRzdKkoUPOqqPhTsMG/DKf/jzT8UZDVcBE0D7vDBliWmagha2P
sZ55ylC6WmWtXKYXh1C2hiCrJ/XFpNrHzAHoORm1qTK6o05/p/kxHnZqteuVQ4AMf85WbriF6QJM
QNK3yj6nC5QqaZW+okZRHdFKpai32udy33AjwD6jeIoGNBMKQfP6Sc3ToGNZVB0r+jvc0Pz3p1cD
LTpo1kPkgX6dOfxd0sJbqUGqo02892YtcFqam9Ovy0194vVFy43WjGl1LPkP16Ar+c+LKxNTc/p1
uQ1Ovs6SJuxQZK+Ob8l4UN769uXzc4McGHwaKmUQaZL2T76v1H3W4clZggHoe5PXbquxlbNwuVER
uSI5jMcx1heZ6HMLhS4mRYuxuJH9MAwI/437nv1Fzbtx2iv1p99niPZw86P3HW9xJJNmx0JhuHst
sMAc+whpSd64PN/q5jNafz47b7CDFnto7KDH8KLqBhklu+jCtjpq8aaIN/3K6b7cVOefl38/WZYB
2Lg6z/D5tr6PxXMW76///EtPi+8DnIOlRdkSkJbz7wtmJ1EY4PtqY3lDEX4tS+5qGni/0QWaUuvp
urnLXQw9KAQpSOLDKHJL5+Yyu27McBr6IyTzAJb+FZovRr+CuVyYMtTEoUOKmATPpXl9qJ/CFOEx
qE57s/f0ovLIp50g1EckfYKkfb6U5g0D0PUZcdtjIzt19BApn/8+6FbAuQIIGMLXeekUU1eOlprq
x2Zb2wJSbJ+W5wJ8E2GCPO3oi0Sx+nwVJp5mAHRH+tFO3/TkGPMtVbdrcrkLS42zh4OO3ALEt+fB
IVRUR4RQMTvWB0oHr6n5JlrDDS8s9ZmNWX6ka8wGuw024ph4cf9SAj15fcMuOC2p9osaihRKuHiq
sqJteazBAvgtOP2Ci2Wb5b9AbQtsWaquqecszBlejdDKRloPrAfz6rUK+ggoHlFytCZ1n6reFDtK
E+6uDwnlGXmqzyJpEKQBcCqVetHRfUGrUAJLFvSBQY+QTXhBqT5/mPoo3w8xA/WoGZADtOuLr0HS
5y4JTLqryGgUNz10wp1MUVAn0QIDyJrENsrdoPPsvmyan8ROQcusZMQZmBJWmybSk/dJi+LnKAsU
cIAGlOVOnhCAAFlP3w0GDWWIVdGbMs0lhMYeEi+pFLHp21zZ2ZUxHKKhHQ7KaBs/gP80SjSimMoW
0EgNEsPhb1FG29ZE92gcQy+nLJXURWWkcrsQpFwTQJo3cZD8TJQ02orGqBybpUDlaFH5Kx209n6o
xugutxokaSsSv0U5FG2daBwJdmoDj5iFbDtVXJ9cSEu8VbzRUUYz49eqbMBmqoTFUbP6l6yvC28y
p/Qbt83Ca2OtA8mkTbeC54PbacG0j7NUdaxWSzdgbMJl16TPaWKHgB4r6oa2ys9pZOBD75qJRI4Z
Wvy3Mg6R0xoduJ1SUDCIUXsOejV9roCl3msCWgmW3pqZG6I3Q/MiKEbTDQg5tPJbmzb2a4+KXw2c
WKLuNNH+SMvum2bng6OBf/bOsjHpTm6roVs1YvgOdLVZOWahT6UTcP48igIPK6LYwc1Iae1ykgDr
GPescKwq55mX59R6ZC3pUUGJuBuGTTc54ziVdyYtxvdY7X6JKqy3pajf8gmZPSeiCqDUTI1Qdck6
66UX2ctQW9/INI3oyx+5+tj8h7Prao4UVrO/iCpABPEKdHAO3bbH86Ka4BEgJEQU8Ov3MHdrd4y7
3OU7r65BjVD4wgkh+B6weCsTYU08tWcFeTg58DGKg2ismqS3LPU7oDB6KjnjydAy9ZijygRdxOYI
a4TvvjM+cFVkbmqAwMpb+62DDGjMqmC8A2jNdGlLe7+6aQF53JlG/SmNF7Jt3TlNFreDfwzyoe4T
pkORpU5HDIv5QFua0HHKD8advqmgU7hRoPuAoo55FE3+3anDh6nooPdgFeqbcfSvMasBQxCZlyih
89hA3jsBsDyMc53RbavhTRJZfUA2eQ60YKmLTEI5h9Grbs5yYGRI/eQBlqFjG/C5TQBy9K4qZigC
+51OnUDoP1qM+kII+VROI4/tCrrXquIvfWuR50C51cU0tb/rADjVONBcXepyshII1H2HNil0TayQ
tHQv89n5HenAgr7D5BYvdifypK4hyS9ND+y9FhXimRxC3oBspuhqPcPKye52Vh1O/eWUid67YzbM
aea2mSEx1FXpyIhIxiEK0rDM/wRFrdKwLfpuU1G/jP0O4K4tHYcZC8h3Y9fY18VEbBV7k1fXFy0E
3uOw950kKEydKF5PaVtW3nXolGJvc80TlMK61J7Eg5vVAor740/4zNS7oASgyjDPhwYo8c22bRvf
S9qJ/iaz1cprI5obUTXyRhmcPlgQzZMr5fVUWA9lWGlrNw9ayQTKIUM8sPzIxvLVoQWOm9q1Rz+F
T0HVXjY0L679oQFstVdicGLLqVQsiyJjsQh5faOJDZdqEQnzpGzJzUXnW3xvfM0PUxZOFiyme40Y
y1exsKASS2fGL+pOqnxTWGHPdlicd6Kxdx0Dd7p3xTdIDk8x7tgmDUxgkjbUFTjbDe9iJlhxW0vu
3TUjE6kZhqHeTL65mng9gpRh7wkclvIMC7AcAmfYq3Gkv1zcltsxY/Yv1mz7cjvA/XNjM4Pln4/8
biw8l8VNE/BYdTa9bXJX5qmo/OaFNmQ6om/6sy8c+0p2w70q8VWUktO32q8gcOXkbZbA3s5pN7Mp
x6SEo9Q19wGDLIET/dF3DdtBU0I+gX8MQnjxCktmfUHd2oe8RECuaY3VgS1sJYM/gD/neV1cWDa4
F4SwOB/VtJ1hvXVtCWapKxLAqCQu5fxT+3Zh7ZxSSnaIOgl0jummuC4HPv3wOs9NhRlN2uOsj0sA
R1P0VL0U4M0ahMDOhzp3GVRRDFXsKCa0/DXUxCSlNeBoVeEUgfQhdPcWdTOLYrj1+TEP2oLuPEsS
SE3VxojtqGYWd66Na8gNDC7s8aGeoTvJWIuvML1C/JimgYS4unZnecXn5ro1WRd30EONS6f8GVHU
qzKd3XXh7Kbt0JCN72f0yTYQ7/LN4MUt1N5ecW38mbw8txOI8/QpdadGxdAW951Y9bbWO8JZ7kAD
i4cinctyFLtpUhJrNoNBg3CiwkkQNftYv6FNrkOKWh3p2JgCVbMvQiuZS+tSOEqBxINfZhOJhVUa
sqss4m7yDNY2eU+LGzIKGZd9uVtosczBh+kG/B7cz/0B/pb2vdtwlUgaYI+ymc5qo3yn3OrJdjd+
LhhWK2sPwTiqtGG6fmAAFkCxK5pgIjFDuDcbi2tY7/FdOc6AcHfmz4QZTHDN6oSikXcfTKTfLYVJ
7ExiNsQzA4hHLjOvdemAouMU94DxsI2yiu4Vh595LcU0pTiXq8uKZu0jSK4VzobQqxMWGnHrltP8
Lc/KitxYvWO+99Jz47lpSAJTvirJOoe9No38BUkvfwtJEfgAitxN7MZMCfSz7cugxXREYf/bI92j
bZxnV3s1cDEWPVCgZ7e0z4ImyUdgAaAcKlGXCdjeIU2bMp1VCfftPPFY5F6Dv1dgian2AqfwEizR
aiMgb3/EBVbfGiL6S1/MOEBcbI/ercIiAQXQ3hnh9TvmCnMVRQxRWDZSF/FpN8eKqvomYI73Sobi
pXNp9my6AoYdI62vSu5CMbAoYPTdIlrSYY0N8x9JsbmONFTiRxLzgqjfbWeHKX4rbvEW7HtEV/VS
Z538JHAzqN2LoW78vbT6NrGCQXR3g+dkv6qGQSA5H1+ayH3oPJlf+7OO0JKto1nsHG8emmSumms7
Dx9FYAQWMlDfgd+8ctrd66Ku9lYk88QVGbTcrqg/pk03bnHk7pq2Hy5EYHmpA0GDi3JSXQJ3yzpu
bKi7bfOKkk3jzAt2C9c1mWSbuAqcmt6XtxC45RvmZc1mtCBA09htGvEfTRvKZIhKZ8OoldjdYNI8
IFCQ1UU8RnRG02D8Qybnp9Fm64RcwZAUfQUR7byCpjXzf3Oi7HgWDL6ucIWPwyaHbXAhUZnLszgq
DF4kAI0S2d18A7OFgzbZG/Sry+2oRYsmTvtCBFDl0A18nSc/vxSdf2eIC0sZqv/IStHbgtv9bxge
29c5Zf1xpozh7FPVg2+Z4knxrtpIZk97rgMTbSboiRQ3vC8Aw5QRv7Ix7duSTsEVDU0VpdAE8buY
VBZCr0L44cbY0camuNt81VeI3SztozGnim96wsUX2zXJDp7djVNi5TX5AVi9eg3z6kdoDT8MD1gi
56xF1Fa8ZtQcGQi9j3XTIejLcNBc22036LQUQQndk8KMTUJxI/0e6Ux3Iy2GH4gdmhR1Gz8G6Qld
maKDPFrGrXrjs3LaRMItriI3a+5caLkAMx7k2zrQPr5BIKD6wVsZQUd8Yk+i00A4Mrctw+uuDys3
5t4wzykPLXdrufYflnXDXemqpyYI5AbnLvIFO6/3jgpYCegR8FODJfmPvFUdAtQmaOgGptbZrsLB
lBjAGL57VlNdIWcIcVRY2WiulSdr92hJ7VX7TFNPbQMEtkk5sGIrylqkIs+OaBH+rgRCvMovEuL3
E85A8LqsaP4TwXkNZ7iPUyfErxf4+hspqHgBQI1ez9otNmMBM80J+/rQBTPC96ruvudgWBwtz7qr
mwGoryjskP9MfaLaWnqbqpTVVqvMOaLLTrudMxVQYowrNXDryp2kgnR5M1hRj8gUrYmur2vEi7Pa
cgONyrC3gtcBH+iVlZHPb/wOReUQgLy9nY+VdwEs9C16r4N72QykSqTX2/uy8Em/yWiDCg+f0I2B
C6h3W4OYCYvr8pdbQNlmUFN360S5iWu4218OHICjmI+yf/KYaC9QdTFoO/su1q0KorijDTeXnpcD
jqJLkb2MAaexFZaYBwCVtiX+P6xsHVJtItf+EfizsBN/QPzrjdDp7Vodt00GhbF2zhPBi6PtTHlS
NOog7e6pQovg0ov0nPp87uIpohDazqS8q2ypkhGd0BeQ+e9nnSEqs/swCXob2zmrsgsHN8cudzSF
vGPnYi8TmsLhUl3a0WA3jzBIdmFUxGp1w01Wy9uqRys6sL/bM26Ma8Y7jz4w225KrL4edJe6/CX9
HtSY8snFeYr16g0vme3rJ1q2DqSs3Wl+0V4/3uK4vaaSBynwdKCJ6oh+H/L5xaM/VaZwG2rL3vPA
t74XqrDjEgFrETecoqCQtb4KUxby/iXg+PleVYU/h7mnce+RB5YV/maa9HNV9HmiCmwMSdu3dqAc
26x68cyI7H9GLpiNdRWHteXv6qBUSUtgnNyPkX1EFPyUUS9/sd0s/EH8LLucAcrHXdqGZVyOrLqN
iiaYl4xGXpaw892UgBxc926Z2Vtn5uyxoipSKfhISu9nr39sVSDMdS4K5RzKAEldFkGJozfszRmm
N9H1V0NdVHBTkT+mcD44GTgnmyoks71FtPaTMOXFsga+FKUFFL7ieu5xBQYUqCAaqhpRBiDxxabq
KnzxuZrdi6irQlgwe/WFX9k/kQX89KK+SCoF60Bf2j/ddlHGw1kUg0AOBfCISvSVxwxzVrPueQaq
BhpEDsMWKoc/tTdbcemHPJlgVVOi3pBx+BQN/aUmVk9iYfQ1m7mVRENR5Vd8FP6j4MHLqOHF6uTT
/VgGYYrMHpmeyQscLNGxsdkL3EKsGLxrbzfnJYQhZ1LuZ0PhKVOwHr8srx8Cowak8GDAxJIVzXfI
NnWQzUGwjfSUJWM3R9cy5zyxTUFjMZfD0TJz+UNEWn2ri14NexSDmrsC6OvYxc0zJCb0DjMr6FMN
Hah9aJq8SNzMFtcTDoknLXiOHR40HRB8dlDGiBzJqwb872J2R9NDCwO+LVtVyWA3QMzT18p+QT5s
UgnU1u1QlP2mlVUL+1bi/Cirrp/2AxcsRiIFxCNfTgq7j+Kos+ukpdG80yP9hplnMSIT5GwUIes0
28eqhP6CyJH8h8M+c5xtlHfRpQ0LnKQoWd7fdp1ovOsIBMhN7+fuZd7SJkHfukk90z2jPkr2geW+
RhlSqrGKnrIBL0ZAowky/5oV9sGwDhG44L/CVr8iOAs3M9hkF6bx7nSEtv8YCnPQPOu6TdPYZdIs
BEVYfdkqrQnL04Yitekm9jPsB5b4VikT4pV7Wbp7tw72lTXJJkHYXENxYd7U7biPgnJPmm+U7Lug
jZ3Jf3NH3mxb0DquSJYBpYm665uPwsePLOyQiCub92lQRiD0leoOeeez23KxEQMsX5hui62JwjYW
fVteewZ11Km2Xycr11dShqFMDdM/HGs2O5yr+b7J5uCWeZ55EExHadF7fmqHxVF286+CV/5O5FTB
Kdt1y+uy7spkyHRkwa7Yp8chGp+hgWxzHMUMFbcSZnEC2yIRnRNd1KUl08IfqipmuFh+5Ub5r7iQ
TbWfi+IXqvHhVQmYz03OgzodDYT2bJwxV/AQcO86R3qo1UjLhpURs7Gvwe93DexnZ2fXKA++g0WX
XxuXF0ic7SrOe/WHZtYbGP1eDFHFQyhKHmsEzSn0Zn8ypqK4ZEA+sTkPL7gvg+ByhEnHszej3uVE
rqZJZrzm18AbShOfO90d/EzmeOa+RhwQWRnqpjKMe2fQe9IW+ilXHENl4csQuUM6lNR5NIbot7yv
BxkzHJw4D+f5m8Z1sOsIstvtiBzwoQncxZUr0PpXS4Qbm7Z+bJzO3c7BELoJRGFNh+RJHRUIkpe4
ZdG6m6JyvB7KPNyOg/45AVUrE68vJtTYGvZSc/xQKhq54Y0V3WaqtlPB4QRcwJ0+BD1bjigRRt9R
ASgS3sn2ZQYW7Q4/SU9IhQKCmvSMhAvJAt0Ebp3bsVAs3Bo2mcTuC2+LRvjz1Db5G1xyxf00sJce
V9F+AHA1YdSAqtOMFtnMLHhxULMrcRgnQRd0DiZI/Oobt8MrFG0ZazhJ5anR1vQoSCvewgXJkDOD
UzDi5HuHvPPKmmn9m/XLZ7cX5ZixTceGTYiyUSFL3agfNgylySOLkNM6Q/ToDhlLBq8KY5dU2I1K
mrj0IGQ+4tTZFk01oq6poWhcaJ+8UU+GLwDeFdCpcPMlsbDgYhOzRY1kzpEIE22Kfd5agLABwgy8
gkZN6nImwbjzQKG9h+E6vfFMbqVQCAVvF6fEY9eYaE4LW9G4jODEhRIzoJCcmBB5hfCCpHaIONN9
PdVaAA3PWZoYoLessWlaew7jZiKHcHiZw81A9pX5et8K2gULARJWeQBfrboxIqSIKqQgaLylTrFH
merzxsWJbg+k62CRBUgX/q0RXT6qVSRrFTlIawOesHPOcO/E85dOMeAgIDdAhGvVoJbCZpFoI3ro
/J84P7EAP//9Jz7Bv89f4zeDNjQoseH5pYaPM9t76oKj1vb5IGdegqxQQE4Dt6BMYRAnv8YdYp1p
Hp16PIAT0OoBOhAW4svf/+lHuyjwdCOEfIB2vnzj9OKrPx4qPACfA89CIQq2JsHRKSIWyXtyAJrM
uoDQ1OePDz60vd4/fjU3yN08t83weFtfRyGU9y/MtAvFOejBxzl6P8xqH6Aqif6G1ZGDmn/N4zH/
+flbnHv8qnvr6lZz9ITJQXd71LTJmS98cpLQhYSIDjqegb9CRAUDGOs5jr6DsrfQI5907L1V0dc4
tAD6+AAbAF6KLiSkTtaNTqadDLRytLjliGtxqmJVf3kfYATY4IL4TQHNpstr/rNQ86JVMi8i/+Ch
DJl7G1l9lcK3vMI/Ayw91n8GgF4rlEdbDADeemxoyuxzeO9THxrA/xAcA+jjYaz3I1j1QFBhcr3D
M2pmUK09x8U49XxIrS8s6QWav4Zhm4iKnOg+OBjcgwjXQ2Od+QjLHLzvM6P7D3DJYid3wqChFx76
pV4XHgZzO/M0khdm1zxG6us74t0wSxP/n09hyULAKQDDaLQLUl4mn2+4EzsC/XKoiizquQSAjPeP
ryvUOrKsChEd+zdihLTWzkNrGBKUZwb6eEH4wPLhBli2HkDdqw/eBQ4ZpI6QWHhzfg2B9AO6Ef6d
7gfvzEgnXglUuL8aqn4ArvxqJJ6hOe0Kah8c522EDocZkQqi24wC7tdHAqwMcGiAWSDR9AGNk9MR
bxxMh25ykQvUphmugClwvwuTowKZUfZlDKG/aCgBXg6+DEBgq1dDV20CyK3zDlm7aYdNd06J/y+z
Z7WoAUmFrSUUv0FEXoMUGxIiRYEZ48GJUKHjll8mMi8pwMdNC0+cGbavUkJQO0VbhwP06ZgLpFZh
3M1OfTVDofYC3cb80QGMIOZInneoMIW3CFmnayIn29pNQdDfOWjI3pLx+1Rd50MXQHLR77alDTsV
1YDUlNs6VBBVKNo7OH7zzQj2+8+2FM5jUSD0/PIGAPsWPCGovgF6vabSROGU2cHckAPFWRqVxwlK
aiMs/LozyK2PYPaF5ouh0N1DDIB1836njQLUsT73yGHw85gYGPryGCWtqUVxCq1uPl73/c6VF8gB
UWQ+c1h9pCoBmoZFCikxWHQsvOn3o5Ol6KSozQ7OXRv6kPDkmOBf2nuK8iqxdOIg6Ym+JiaFixBL
FSAc8G0wMMzD3o/J+qCi4ajZIeN8xyxr+/D5p/t4xiNkBjIfdjSwbsCd+/754WSbMmA6P9aVuVWO
vCTOlwGQ70dYXbSV7KLW9TFCj4Zqt7GCLyMg8XxAyBYoWYDZWn0V4QeZ7InIj0WBKCE5y0g8OUNQ
kgiw4gCLW3Psol73dtkLfHUXKBi5c7v/5hP8M8DqQIIetqenGgNoVCOP9jk5jI+/HwkLkNiA1dqL
nO7q8fbQMVKhNHYAEVHo7+M5nv/J5+MLhEALInVc0wqEw62uMsw6QDNcOTtDz2y7j5cecKd/tx3i
fTBJVt/XtToK9J0vjnS+UNGxCLbqnILWiVd4N8QqPlBj7dvAv4ijb6UgY0n+5U0c/WXMLnZfyH3X
m4xTqxa+ouLowarzsuJf3gERBEQ98BRCcL4+XDiDyaDDNFvFUf3KgGMeztzQp2YHUTjCTAihAgG8
mh1RS1fWUyQgVoQaR1y9fPUEWij9///41QnnwriiCwc8Xqor2t804Zmfv6yP99fxu+fTVb7ioYUo
Bg/Pd/pEh0AmuDFK82iaJzk9Z4R1Yq2icgKYN6CToHev4ctjEQRZGUl1DIOnqh/icdw558SWP4Zm
oO78M8byuf4JZmvZ0lwhPDtaG23yeNg4S9ly8+WP8m6Q1bVAAwUhBIZBKlKDHH01q69vieVugw8G
lEAhnu6u3qL22dgWSh3tUGwbbV2yst/9F+/wzxCrg89ApE0xVqrjczvdjMWXrzW4JASgp2Jr4/JZ
H0uiHJqRo7t7kOJnB9iVeybWObHrvAgpJFDwrgPG/eozlxXQPyPM4g6jneYXgMZ8eXLePX71gYUF
7i2A/cEB2p7bMj9UYjqz706+ANTqIcuCuAXx/fsvDIfBAOZvBhPUANsYxpVvzoyw/MbVzgZoCPca
wMooJ67z04K1DuhsNDyYZgt4WwCXlGH7+TSd2GzQK0KOjbLf3139/iUqYHncCs3Ngx+FiVfcVtaV
5k1SmjOX3InJQvIIsq7rgzYImub7cTQShJzQnh4WnX12Kc9GSSdOwXcDrA7xzM2yBpba9CD+AFUE
PXAf6oQliKdnNt06SAazgsLhHgJSkAVB8rPmCQ2Ox1o9htaxCxGPuQAYuJdW/xyCpND3F3M0pQB7
oSOR7T//Un/5Av+shoUyghwSyQFqR1B2WFd/VZcTqEWO5DiNwJUAeyS8mAP88BTNE9nlCg3dhlXP
EKo0b3De6d9MFURXShv2R8JI/lIx+xmojGorXWD5LDK76OQOgKMRC6lFV7fQ65jgF/CYdTVPot7N
7mjbGhnnUQcQ9OVAEvBJTM0lxAqeLKqATdDtJsobyPsNrt45PQG0DpDDixZAlTp2xQhouoxEeQ2Q
afZoIv8Ijqidfj4xqyX8n3khKJiCMAlC9Tr+4240yCwcyDH3r77tKnUtvn0+wGrt/mcAD2rO0AY9
EX6UbdtB4bcnR3vgKYD1zeCeeYVzI6wui1Z2EE3K8Ape/2rt2H/xAi5BMgnWLlj5aIK833yZQhmt
ah083rN2eZHtz8Rn5MQnADsPFEwPlEj7A4mUmBx1NFqTI1fQSw2ZELc8dPST01X83vYh+2T5s/cn
qlgB4AXQjgCV+jfoRqOdNZiw3Yak9y+1K4JHv1F03/vU+RUYc8OmUu5t11AUZ6wihXmdvojm1tkV
vmVB8VSWgKjb2Wamrd4OHRBVA2gGANZlYzLlIMAl6PTDxFH09u+6xmrsGfgT8zSSK8CSxq/d+ctC
WcRIcVCjnIilsr5zCjBGs2D0jsT9E/3g5Pnzdbi6DpbH4wPasNDErfyRiqM7RiNJGTmiphh7wByM
4yWw4J8P4iwH5eqYWbg3IPJAqwudstVLyDmEaUfEvWM4hWlV7lj7LdoNqN543wHEA/ibVKl4WzDu
QSqn34HzEITfBxTKreHMdDpLO+LDT4GcFKQrQkSE68zLjWBQME2Vd3T76qapy43xsnuITwLf5V/Z
2XxLGGBO0GcglbNxq+rMrjyxqhd1uv8bfrUrASvq+yLH8EMLEKWAfSKMFK+4N5+5Gz+8J0rPC3HS
hQbUop20ptTPbR/5kJ32blErvLO8AKwFHOZGCyjo1sXGFOKupvm30do4rbi3YW7w+Td3lxTh34mG
7vl/5EFQMkSlcn1ACEOQo6O2duf2c3dT9RGA0pYNuGClj7K2yxtCQX/KCuEt5Tz3AmunA0oTTByB
irZv73ta8oQP0Z+5K/y0kFwDLThCf6EZzB7w9nOx199Dff2LPTRbl68Du+F1pdhuBjEGOcnu2s7y
N/no1I95M07pUESIlVA/vJ20o9K2UWFcZDDKYsRs4a2ysfXwO1e9ODOF67UCM2VslWXukBo5kAV8
f8SSwi6bUpb5g+GuutBGdDehk/tJ2QONPOfBuf7RyfHQ28GIKMJ66xpsZLe9bHhVPGRZCjJYEzwQ
gNXJxecLY30v/X2rf0ZZ7YDC1dNc9RjFAVVmhlzVOf7i+khbD7BKYZqhHOEJjgEaBo5D+OQMj82w
+fwlPm4vfBskGItCB/iLHyRxcfNlDchf/CE305XIYftmkV1oAc+r+/5uJO7W8VnKcnYfOqAaqC+a
1eDwWsZHIoiq6nKSrV6y62gOkJHNH8qsT3lOdm14p6czQcqpBfHvIMun/CdrDkHyI450+IM7KbBZ
CvD40PazHqzh+Pl0nvpkiwX2YiWJnbcm5/a+iQCPjbIH4Ft/Znn1OwhAeoqGM/fQ+hr6O2k0gLYU
pFrRRFtNmqNGU+WKZA8FFBHjPhugGQkAXe4cdGnQhCJ/aufcOXhqTJgWob4Ph8OlEv9+DvF5Kgia
F9lDFPyM/H2RH2V+6TVRXEdtbMJzirenZtIDuXYBpRBcAcvf//lkbQUaGjd19mAApG2ORfOMsOTz
j3VqA0MUAa1TG9IYaK69H0I4pkbxj/IH8J2oc1DF13pNy9IOkQBjumCcvOR375+vHMgBRwCs3tfg
zTrLRf21KsHfAVDZdYFdAigFmIv3A5RK9ZbbehHMSzf2Njx3NpyYH+hVodkIPT5k8f6yIv75BA7V
4eRwP7ovh9vrwf8vfjxESQDogJ+Aixb2+6ePNlGOXYXRvZWhOvBi5Jk9cmLPU6gOwXMXFwBC+9V6
LQKrIFNm+EPrx6z4RYLEjQBy/hpUYfkE70ZZnSw8GnNl+IDjq1Q7cCV+hI34Wq3pf4eAVgXKr2jF
26t7ZrAZUjhAIx+CadoBE3rVgPv4+U44PVf/P8RqriSHKuw8YgjuXhIrpeBKql13rpt1YksvArdA
RUA6DPpAS0T7z3qKyKDrAeox92XjxxOBDOZFffj8RU4sWXQ7cPoiGcCOCFZbzqGsmxso1Nx3XeI1
ewAPP3/+iYmKlisfYSgwbB8gSNLOqYB7FHZc9WZbBsjuSz24iTknkP9xqrCqIInoQOkGE0VXW28s
qc9BlIvu51+duCuf++HLuw8D+BTFRW+RiCOr3QfqpWp8Tum94tf5RX3OF+7jd1hKQAu+BmBQFGRW
C8qxWvT8SpfeI6GcbvziTOj1YXog24J21t+eM3pa65B89C3Kyrx27/vqyntzDcw5Np9/6A8vgBGg
3gGRIegzLUoI79dqY42ssabWu4c+U+q1wF/PX0MIwVjOxieGzoaD5bQonr4fATw4mjWF490jTR/k
haRnlurHLABfGNsM5hkoiCERWN0O/sCHVjE932dln4KJjFB/h+w1tvJLBXqeoLf5dDD2K/c3Dduz
+syx9TGyXMaHbChq5AhUoEn7/gUHKAY0IPXN97DE8ho3zZgPFa2rGYQK1MTumiZFRsTPrIwT320x
qUH7BcVUhLWrQY1jocoKzb77AMRS60p0Zw6YEysPTwXcB4v6BIq1LwvLk72e7m3IuvU3XntpZV8N
G7B1cCkip3cQQH5oeTJlIsI8e7wv3d8OycFgfPt8ba+BFMvSwwhwVcerwHVwjdhwOdDgvDYjFncT
550BQiVBAmO6O2u+h/TGq18EG3+U8dTy/edjn5y/RY2QLmqviCzeLwq02Cu7yvV4T/roeZjUNzEF
B9KcK3ueWgYugi6o9SN7x1Xwfhg5AUEIaf3pvnfdYWOqrNqXojyHml6e8i7PxjxiaQMZgKUAYPPy
sv9caHkkrXYorOmeEpB8OpxF9ptdTIlvS9A4Hz+fuZOv9M9gq6st4GCsKM2xnVuwBmQKQPK5E+ND
pWN5H3Tyl6sHfZv1+0B9DvvZ8rG4owMtQVYKyl1fv2rHxI2bJXLisWy3dnsmDj85jQg+ICiNRflB
RWcAY1agtDfB0wRWWcEQHEfAUURQJczvd21pnzmZTs4kqiPwNF6krdbwNmHXvtF9NN2HYKuJTF7P
pP1vhvjrGwBgCuqEq4+lZ8/hgSbTvWn1H7thl6Gku8/Xw/KID4vvnyFWSxzRR8HLxp3uRffDUU4s
1d2oyjjzz6yKk7P1zzirUMTOBaUVwzgKOhqRBjPSO1PiOzXCIum/HNiLEdzqTTIchgUYWhihIzDj
8mQ8hv051fqljL+aLnQpFpgEzlVIOq4OHnuqISMiXXPftCBnI/xExbQeQdxVRdS2scqyGuTUCo5h
RU/uy0yYM98LbeEPh1+4pAtIBQFlQQi5Bh8O2p0ICPrzvTV3+bZlYoJkgww5eB5OA54VjJkYxc6G
FMDtLFSdWkVZppUfdYkAqQJaov2QjLod4y5g80YPUEWgHCylWUEOAHQimcWlbuv9ADBZXBLVH3hP
wKHpy2afS5duuGm9W28yzgMZe5J2kNu5gTnisC8d/kx0a16kR8bfwpcR3Mxy61lM3m8rhPg3kBrF
Y5AJuWnH2ktDxBaJ48NNVVL1U/cOeDLEnrVM+6pXeQyNNbafI/iFW6CdX8DFNNhzrxnirg/mtAuM
vIryadrUtl89hS3UZby68DZ91lh36IfaKXEhl2KGCUyUTOubfq6i3Ywi8bYt+/CSDaC7QWFFQ0YB
ai7QqbMh4weH8rmoaRaj2ZYDR2o5SSYC+kgb2T8Yu8nvIg8MTc/jfyoK96HQb8q7Ei4DCXStg4TZ
Vg5b1QptS3BzbySBdI4Ggz8doRuT1mDFbfqm+1EQkLM9Xzpg6E1Oipu8iqtMsuuQB/atdJX92Erv
mqPgqMEdnNQI/jCTmzwScNVSDb8IeDeBqCduUPd2tjwI/4e089ptHNva7RMRYA63pIIluyw6Vboh
KpnkYs7h6c9gXexj04KE6h97o4BGd3FpkSvO+c3xEWwT9m/DyOZNLGoslG0LyJHplOCOnGrbDULa
Ol2TfM2pyd1g9Zl6o5HLxMtIHbu6OVrKXRvHjwt4GmTJGDwI4fzUimS4CVLskO5lCqsyV9K7CKxJ
9M2ZajZ3YLlflRlLXJAheth5dT1/m2phNF6u2NlJsqVhA7xd/amOc6NvBubu99gO5W9q2zZbWJ+S
8KTJsl7USc1/BlamPFMdXdzJGaOxUp0/tZy3X2YNTgev5omBMW2DrP2TSaP0NBcc0sYZ3FPRa7F6
aEFGLSXWtbnRjdh2GYtqcUP087XPhfmSTbyWCETXJrOnELSM2Xs9VVs3ok2Vh1wWduk6FKR+dqSm
+RmXce/JGPjmbFzDj6ABuU0qTdoERJRCT1gRIJkxtT5p1fBkSSP+mXE/56dS7zA9KyWAVWMDnSl0
Brcww3nDr52OcdnqW6Vlg4+WkTIZAL3GYfIp6e9vpiT+lWiT+J6HdneKtLl0c97IiyCrYR4CKu13
VPSZT1PAB3DBYoQPFuCPe0nJw+e0Kr+rVpl9aUr1WxKYXI8H0MW9PptU7EIIpgT46yyNxo4vNZ54
wc4XbWpVD1mZsqHEuN0gDi52qLXsTZHI3ygZw5FxahsUW3FXelzH+KMmXx2mrfNZp7qeSZLlGznU
mq01ys33kOlZeo6VhZ/0qu3oqJ26rU2d6vTTEj97DgAAHdxe+xOmxky9bZJsMLTv+NIl/6FBhbrZ
WGKvZKLx7MHpN7MZFBujdcSuhTXh5dQ2etyglZ3W19VBKxyd0sLIeml0ICl9DLYrDacQNIGmexMD
zx3mgDK/cJS9MiiQQxfkSutukKjQNSnOpkyeyoQYLryeaNWXpteln1QK9u6sUxiYWWXvqXEq3ZpR
POzn1M68jHpP6Fu97MWGyDy16dCMVrHePFkpLDM1iO09RlWFV3fW+NpzLr2tuT//7Io4PYDaMKgr
LuDYqQnI0IliqhtWH9krjGjYpHKvfAaG0hTeVLTNHRyu5KchcexxY27ynibw6wVb1x81URn7cpCs
rcit5pfUTpQ4jnapbKQeyEM4DfZNaUS4nRQCcC9YHfgbdfKsZm28r2OyjL3ZR7c98osH3G1L1nKJ
4l+K4zyhdPJ9lwhjB4mveaQ0dXoQadNtutbmBeazuenspPB7qTWPkmI7N20nzVuAIMlXwA3ZjZgm
hVpHKFRtKgNfjYviqIqkY9zIoncjxU5v20zXwTJNNTnW8AdUptwTgfMQSkqwoQTsN9IxaEdD3rh6
mn4hvZC5RSihewczvumBd+xkCTSN5OTzfTK0VIzakGOSqmJ3gMHwqalgLHAl7101xdazaOHj1XqQ
bwF+4WsAokAcHaA8bqJT99+LttvFbdJ9mlXKwuXCrrcaUr9tlbaTp09SsYmMSb8JQ1nZBXnobEcy
/l4VKt13tuB0O0Ui3s4j13BLKin0jCWxLRPGdF/o5qGG4OyNpo64Q0oTuAaK88mslASaehNtG0d/
TR1zfqrtsH4sRZntG41mOb8YeLyAL3PCZPyct6m1qQaAOzbEynv4IvCkOiEfEido96XUlNvI6saj
08bDNs16c1dTFgydQDYOdSKPnlQn5kFHMvLUZd3gSY0CaUMOq41Vdq3XJNiVW1FvbuaMBL80oQXx
KIwV7FxNuAlbMHlwZ/S7FHfHGyo7pBsjsEAQRNACnALTrGxg0ZikpD6C01O2wNmSx0bgAKlRPP5Y
F2l5yOq5e6nqUdsok60/1BAntuxmKQTzvv2RdAuqz54q11HQ3gujHSAOOd1rl0e/6lLNfUGFr6s6
Yb41gNa6Senkh1QNtA1YwOq2XDgL2uRQRs5gZmrH7ZM+6vEvYWKc29cU6asxq3GgwooUc/e7MLTG
RWUkXFVhuI1JodwydQOPmLW6Wyh9e4uKdHdq7fkGOQP4mgDzV/H3jJlVs6vNqX5oc6m/5x5p6kfS
kNPgRgIei9aYT4kIy+MIggDug8zYNecIM4Ki2CIIN49lqPW7KjMs1+7V7BMFvaFnNiX4vMLIkBVx
1Ios8u/aCJQtCPNvSS7PbqDPOlSQBStIXdpusPUOUmVqu1NuNkDqO+w3S8PZliNYk7wyf9lz/6u2
Rutbj+EttyHMakWnyvu6LwB2mEjrprgMbtq61G/FFIXQC6N4Dweq+JzMUuCpRtfukzTXvKwBnlOF
sdjI6IF2hlzU+xwByV3PKZIX3xfu2AHYqIve2aIteOjCyMES1FIhDgEb2cdBgRqqMCFXTcumI9q+
3ogFRElMSX8sY4P1OoZhQAU8dft6H8NqbBoLHE7LvGua+CanutLH/z24KZquuc9mxBJS3Zr3Vc/J
YBRheCqaRL6v8yLaIJqSdkKRhn0xkLqeULdYbsYitCGiVu5E0gbtpuus7mlSwz+pUXipZpyqhXGk
dNHwxbTjfvKKWaq/a9bU+ErVJb/1sk2+OrMZbg2c6DeDHP1KlAQWkDTwa4NZg8/haF7Tc65V8UC5
KYze2QGnk7eoBCGD9I21MWZ73LZdPHpBBkK/L/VwJySzdedq0G8cBaRhKikMOqIG1JQX36bCUVg4
nOxk67PYaHmESEyfqek2S9sdCeFtQ72QtiMUTeFxOJeNo55Pc7+rB+wT8n4MXD0Kv4SzHrlh29bQ
JMrI2Ookuf1IF/2dgXwnPQpHYOBqGeiYSLF3G6HX2tGonebeCa3fQ50Mblkw3nWwYjvQqRxOh9C+
CZyBnSdjJ4zTwtxOom8P6Hc6Cv+UaGeFRf5NU0ElkUhrn61WSo9NU8y+KYWx6SbN3BS3dTgbMsnh
oPJE08wcu5FmnJqRNSFS5xE7ZGgEY4NcI50SiI+pkfgNgj78B3PYSkGZ7iLC+Xf52NsvQL6C0sOV
tjuyvyTCbQN5AEmqBPGftM87X5es7CmFY3ebAXHY6AXoB7eNzNKrOOTtOSpIO6fGrn40YqrlZ7A7
s6oMN2mBdXThDM1GT6zvhG7aY2LqJFGHIPs8Vqa46yMQE0m2BCqnPn6JRDftqGeG2zrbmqtVlfxs
q2Xsq6EEKsiII25EVbfP+knawgSqnvu0Ivwzw4lxSg7puQMQKCTncYxaSHdFWH6Rmrrhzmlmd3Fl
5k9dGXxRJEl5oKa2OhlpPT5ZZhUe5FowPoA6HCpDvPKXxCYatA5NJRPSiKZ+71CPdODCVflVWTk3
Uq3YyGL0IdhGSdj76VRIrjRYYqupmJ5mOpeMLAqHFy2AUmzWhnxymM3PrWwW2ygKsk0uhmgTy1nv
FmPV38qQ5HaT2U+PsZ61j3oCHUgjruHmQ4fzdRJ4trAPkOE+J4EubTqBLiZUB0hb2HvfqyO3pYY1
0JP1vNnB/NB3S0WcpzXysI+MXtmAR/kTJDXIF7OvjgUOpPeFClUiBbg2mjJoqHnAtzW22zuovO2P
NKfmHuqH9gkmE2wEC8eeZKjwtynG5BhBOgVIEZWbZJb3kSK5tpPDRJrV+TiQaN62gaiOoKzCnWYE
tRvOYftISkr1KGwDa9fW2a1mB84O5moISXCw7xRqkDelcJxdb8bs6XXRPOtK/lvErX2SNQhw3NA4
swwgXWNJSw9TGNs/1FrJEFIE3UZt6/ZkZrl+q+ROe7Q6+Y9pFazKXa0cxaiNbkPFv0sgON3NBurl
iAyf5+St7hp1gQldB2QpiGxzK42jsocDCLoptcWrrnbknLQQqpeZiGNcdNkuAcnlkYfmTDKA8GDd
BoNQsxvERgNYQsbQQHNQ41IdWQNANAANgxV2KbS2N8R4IK04UXqgss64HRfiZDCUkWvEYfmtrcS0
lYcggNDTZ94sp/PRUafkByIzc2fXyng312AYRZK+6JrEuzSSz4PTSLuiC351TZM91Zoo/TYNEOaO
quoXqtW7nEXDba+a+Z5TOIAhRVE3REgGOGCF5ip8n0MXQ+xTzUo6dmEMXZrYiXyPdUPgdS3A3lTJ
7yNlUA4BsOxt6EzSSW8JS5hCL27JfBSfel0MD1kMUxTozROKSFTJpZw5T4GjwyyRpRfJiYFyJGkR
u5VwIp+4D0ifaPxUaE5BqCt4dfKku7UMYzyqfZUfdPYpL4bo5kZSMneerM7551wFIFjwciSa72Tr
YELT2CRCZG6Vi9LLY9l2h6YOvSA2ylutUuR9n8u2V5V2v8uiIPEqzfhMkMy+gdWUvyY9JON5AiDU
a1G6TYyw5x5WVyc4KLBtVWc23KJU5kcTbdzB7BThcdyV91B5Xus0cW56FaTcGJocyuJGu63U2dpl
knIXlUPm2WEp+5XWL6/Qmg6tIzmbWEt+ZFkS71NuXoBO0o6IAsReEKQL0xksHhKk2jiipRlfitEc
d8Esc50cRfY1kaT6SzDG5hEeMZQ6IdfuZFJrJnGIcoF6hhu7qghw9ZkCWCSY73vJGt2oMIrHKkY3
x7U1uCXOqG6zcpRuqAkH1TRAY3BZqaOdHNaAxtK0hVyWOducoLsbdtUfGz4OyPFZhQNZAuqDWONa
Yy1t57IsHzgtz66EEs6tZEZU6BhYG9ej8snuxvQuyur48+WI7Ic45hLeo7iYFPZiKbaOK9fjAFsO
FKTfKQdTvZuLf43E8ny8MRaHBIVDgbaEON+kG/ImbEykWrPfdvejOETqldzWud//5vkf/NBQ/9pK
zPOdU0rB9z8WbKBj4H/kO/GbomDjQ83MaNnscWMw+wAFiBUecRWYRPmvseRVI6todWNkxmD2NJJE
xM7ca1XA517R2z6sPoGDWLEZWx5vEXQsHqrw278PIWdJLFLriwfGWhQzWdUEw5ssXNZ89xvtxz8/
HUsmgt+Y5yzYi6V3bwZQUA+tVPem7Eu1+l0lNkQM7F+z2pbzV0lIco/BSivvm6BaZkjKpjT8QM5O
pB7J50za6+VunAmj0wZaGPJ6XEDWimAyV46GStXwFeekNH6dE6Z4vtyEuc4WLN3QFu8kY5Elrvkg
nV7o6NULw+/YIxvVejLSnih9+t3K1Wvgn2VIvstMLG0hgqJBiCc09/6VTYQaq7nMDTbI8SbJ+uMc
dA+QUZ5hsf2Sp46A5L9q8ZmINGnqYAoWeIi5alIuJYiqemX4BdWD6TEKf19+fR+SLTwfWQZzHHka
MpnVKEjVhPMM2C9fzX/P7T6LJ5foLZg8DnAKIaDoyqz/UHe0dAghBUovmqVUe9WgUTpOmoMh8PPe
UraVGhikSOqjEZh7kr9AksGkTfnzqEnbIQdseLm7Z1YFJGxc2Xmp6I7WYhFCuq2Ef47pIw3i/nYU
5j8W7C1r57sWVpnmnj09GoRq+iFquYwhaf2HAb8UEbO9mIvF1mphKzgsYxvcMiKoUSHLMujkcEAb
h530ry9r0e5ovC4kxzgUW8vUe7MITQrn/sEix9bkjhdNrkQQ9/LnOKd8WVykqC1dSCnOeviJWa3l
tqpVfyZpFnI/y/28HlyrPM4lSEmgdVKbfZUDfd84+T7qUk8f/1z+DUvO8t2kRvqkIXPAeA3FnrWu
Bc4kvCaAe6Jz4B5qmcK1McRQYcNpSuP1ybUqibPN0YqCnekCNlmND9EQVVoomT6Gb1ut+Dp2jZsS
RW26L3pxRfL4YXIvXUM5ZlMMjvRq/XYtLN4sBQ6eP47yZ9UId7WJe4pBqoC1fhIw6XPQ2OkvZbav
fNizLTss+NpyhPigCR50rawDRRn8joKTobOwIcEPIj8E2p3SP4Ci9gJo0Jc/5IfVmd5SQbGoiTDD
+VBLEPWYJPWKPfiUguJNMWX3ZlZiJVFtCrs13YkRtc1U9RoY51yzkM4obyUnvgyj97NEb5pOcmpn
9A0mIizUCKKtkFQuF8qGfyzKKx/1wxJGNxdVDos2qsMPG16KiQrhRI3xSgVjRlDmmqBuGYHrCYHE
fyHoLciq9YTQUpwtMDAiyc/NxnYiTCQI2bX/vBQv/SDTsRSaqTrsoPfvjSlA1lttRn/Wrc04Gycl
qQ+XR8TZVwV+ZlGMc05blzZHk0R0ue5HPymL7mGyieFxKAyfLrdybgAAtiC7pKK6Ryr1viOZE9SG
IRWjz5AkCXVjgOSs0mPZYbhr3Iz9t8vNfTjw8N7eNrf8nDercttN/RQH1egrEZn08Y+tPuOrtJvF
r8vtLO9/PQwsfCRobNE8rg87nVw6UWjko0984dEIylvqdfEY0j9bjeKqix97b91nCKqvLB0fTwhL
B3UK9hGA4E+5nlAFEGnKd8XkxwX6gEDiOg443oACNfyunJeCA0Ko/dSvFQmdG/aUAbDfUQvwUQQp
SY7RNrGCHnF+gQdOYOe1lH5ffqfn9ru/deoKMkuG/FoOa8oxGSSM7f1QPhmswGoTe1J66gITWDwg
4PnBzG80+VOkvkrD4d8LoViKWZX5E+Nb+rhMmDdjRx+KOtViWfWrHIMVIm9hfLW+++OwedfEan+z
22oJHs6qb2eNO2Z7SX24/A7PbKDvGlidSmpdSzsjog+KIGiv7aLuMOApJMS3Tv15uakz68ei9zXZ
PZeKaWW1RMkztdSCnIxvmb/M4Mc1UeKVx/8tZ3zzNShPne0pT3k8qGXhzoBtL//+M0Pakjlj6Mv6
x1luddaOe50sQqwQJqjRDVdTp7xUiDWOyaAY/74rARPgOoyQlyvf30n9pi91ks1VVwxIiJXXFhOM
/Bp5QVl+7Go9etfCqjNT0eSzUsgzBQMOLkXfdO1uluJdVHzWo9/2vOREqhsbAZN+5aJ8Zn1/17D6
ftIII9HC0ehmvxbhE6LlbaR9CQa/VRt8/W669Iog8dz6R3sURzDy0JuvKUSllGtI3prZL9Xwp5nI
P0u13JKuIMAchW4s8j02K7/moLrTeiQNl4fMh92Fu61CqRpr4EIR+lsi/+Y7hq0mR42OX4lQtE2j
8Ho9M8PW55rJ7oeh6VAfA4GCiltQdB+k02mnO8VIIuRk2Dfkg4t8B+3+n7vyronVRllyLMhSHEBO
kuJqvWeOx2g6XFvRz7wvQJKLUNEwiPOtD0sCfzUAiL19shNQujei8grQegTkL/flw2a8vK43zawW
7raKZuhmNJMa2aZ1Nor2ByHLWJ3KkoW8+mZfo6J+VJ6vWlyt41RFS0VTkD7BMQTJue1ZQsG+Jd62
Dmz3DM+RnZag+1B+jtm2Mw+X+3tueCD6xfh3AQgyQt7PubGywlKVUvtULVmOyrwN4uZ5sK9VSn6c
a/QSBDXacFyZ9Q8GmrBWCFtLpX1KqsJzxm1A7BsTGJfzHO4AP9TkmOu42ISb/9C9N82ulpQsmQU5
3to+WcVzX+9F5DnRlWXk7Bt804T2/g3GcyzF3VzZpywsfmlT8rMf4+0Iy/5yT86N/7cvcDUwu6wp
LCXkBWrjlyK9qTB0AHw/aNvLzZzrDQcW9uAl1PcxkBirhCrxuj1xfGOzfOzj59S+pm4+1xcCKiwa
BmkB5vP7VybXUW1FY2Sd9F7b5hNpuFn1yuxHE1/pzV+D8nd7GcOOSh/8b6joWqor3rdkFFqHnUto
nQaYKbtR2JZXznP/omVOtJ3MuP5q6bG0CxRyqy1ig52c5NGxTozqMDXkhl06EO3ATGrHIc6rQx4i
Guw0Usio0ZIjOaH8aMbodAZJV71Z1aZvhlmMnlmVJIdalo5ubMwdClxDuL08QMjEx6h+xADU/CPI
vt+ORorFIBroXYNqwrcseAhNF9h3SYSeE/WPsxeFNd7jzBUfoPyHiAa6+L5F4rHLZXS2ZWNKn0Td
2f9h6lCCTgkHFehnikVl0Rgjgf2T4ZwG6U+P/Wv/H6bO2yZWYzpCb2BhKBScWueTpjymLT42/3pc
YgBQmsStisnDRWA1AFA9AuCv4uAUj9V3IaGNsq1rluDKufEM+wS8k7W8q3WEHwxnM2O7FJx6e8bv
DdNb5cZLejKNmAkhQyiOTWociljsA1RyJS6JptRuOyv4kuJEc3kCL+9sPeIptIcQvATqKcp8P+KH
XJNxlkqlUxApRBRE+qUhAXu5jXOLhI0+Bdd7XWZirVZVqa2rUM/V4CQZKC8LAohVp6NQI/R0uaEP
J8LV9F2dLPS5lmZJYqGohhe93uvNXW1qbtccy/lhyHaXGzv3FRdQAQufYZgoRd+/uSIhWak1rXnC
UsiNs5us+MEkcwfl8XI7574QpzFKWZGeU8e/Ol87SOyFaHTzNKPQipTvTnbNg/tcC5RSQFsgF7Ro
Nd73BEcsIaYutE8Rqt3FeesasP/cAAAkwvUQGQEB/tWrygKoXUERcWpAap9sBHaz12o1z32Nt00s
//7N+VhzyPnpSxON8oC82JK9QNyFX//9U5AhYQwT5Vtu6u8bMVIxIT+TMa4yHqXAF9t/f/xSakpo
j/9/OHsPasw2iz7uVFEMZ8K4wrTkcgvL8rWe7YSNlvAvJugUCr3vQF8j94QWFJxsu/fKvv/NEe9Q
QH/WImxn6rK9MkeutbeakG2fyV2DoOokpd29Vuv7POxuQlXsh8A5Fm17pQzuYxiHBeBt/1arWR1g
WyPVU3AK2hLnSxZ5DNesP0gD0chMtbOL6xTHaiUsNrj+vvZS/i1oqvBmtibjVOCM+nL5fUNhOPPG
bcrygOqRyuUa/v6NW8C8wqGZg5NDjcZtVYLfxZ893adD8EUtx3knl/i8S7X2icxaBTpMCw5t15e4
9xiQeqOm3tpGxY1W6XFnL1FaAqD5pSVjjV1mFR7z2eo2bQBrT8IRaQsHSt9GMZU1U+D0htvVEm2V
pvPNGArLT3Mn20RNUd/OHLj2qSXH23KiUqxuU8StaoyGtlJwXU5r0H5O39+m8Rhj1kZw261tnYIf
7L431jRDQoPWv8vLIj+2oebsMA9E6VeNCBM6tO/SmCq7hgrWfYLNFh6nDZ6GkbBcx5DnF3uiZKsg
0b0f6xgSiqIEHno1i5BiKz/qVi/gUE87s8Hfs5SnezkI1YNmzC8Z/9V90zv5Fkf4eU+V0DfLTH82
ic5Tqry5wVn3Dl8gJIyRtUegKR8xdi2PwzCmHqUquTuWmgwqPuzvYgyqcQtOJy+1MY+yu3B6lCsO
Z2UKorIuRbAxrZl/gRhgS3UbJQBqVLwY2NhvOiIeG9ji6b7uCt2TCm30yLi091KsmbgXd+a2s+Xw
xhiLcRPXKHvNvnx2EoqIXMz6qI8a6wwFGrVcHkHjEhVo2d0oOLt9wqc93lDtNbujAtU+1eY/FaZ7
LM2KTB2uWp0cFTOJnOq2A0Kj7r7PC3mrjxMu4ovSSc30/rYZYsXLKHbjRwbfu9pUXwLRK0entgbH
S0dl/lzBv0qo8NbSjZEGL06b5O5Syr/Djvs1wyDLRYuSvZK+/KHi5v5pTjnftk4eP3aTJNymGwYP
e1TLK3RytqSUk6/IniLlOARPY25DJSGKvM9VPPrmdC5ukd1qmzCscH525q7dYAtn3CV5nH3KIhnm
Wlc6VEuX7UbNs/IlUq3Kn20EastQyg8js8aVh1HmjhtzilXQvcBYUmFGka/eybGMVVqdfNPT9tXC
S/je7jrNI9KqvupVaO/0DP47sd/hLtOpxMJxGWNpvcAutSXkmupWc8JRTTCLwnKXV01/jPMUznE1
N/kWM0mJOgGmQ4M25qhaKR0d8e5O5fTPgMHoHoZ0/CDBEqL2pglfmlJWGzThUq56IQTBgwUfdp+V
deVqoRIdFSE5N6qMmNOao+iQBYq9hyM1bgpl6LdVWeteIkAmzDnsnlhryn0/v/ZIFiPGbWNAx9N0
yisuL1bnFmsAbYbF34c7sE5gy0NvDWZRBKfCXIzXS5RhTR7t+I9fi6C9g7X2+3KD59ZG/ja6REfT
CdSsdqMx7LQ6rJvgVI3OjVZhXlmMzQ2exqwKanGld+cOOSw3NpEtJuyHsvmCcqiCVGxwivBJoRyq
vEITPPt8MPEoclRig+sMQlcLNRexEpwwad2iYH1o8Aa/0oflfLHavqmkWG5XS2b+AzvRyhMbLXps
npKUWOM+F5QQ/nuA510Tq3NUj8af8nWa6IqdnasuOm0Xi8rLH/7Mu8JsQKZIfqFGsT2+3xRTNhFF
o3LGx1jVPNbiyjHg7OMxmOA2isaPofz+8b3KlWlKDOFntmeiML7yFc49nlQYRFgVJCwJzPePl2QF
zThG6X5MJmWwavyVnv/9/XBYsABlmksfVu+HBFBkRpMS+w0exJFnd7v/2/NX59hRKdsGwkTsW1+w
ExylK2PozEJCZsZAbkOWmrTaKl4D4BlRSVzEPpU4x9j5nIw/BSUMUOpdq/31H7rypq3Vq2KzM3KI
rbE/7ib9SZYfLz/+bFeIPKHw4vby4cQ/2hKQyKkQfp9aD4G54089LnYc0Dd5eeWrXGtrNWyh0Znl
wPnF17IsoopffJ17OXGz1kwxaM8NKpz1L5e7d2ZBwY5voTwu1/IPmEtJnkJq7YTwozzey8EdxYrH
OPh2uZFz82W5ciyqyYXWszAz3lzNAkub5H50hK879wb+AdaV6b68l9WqCG8DPA9bFwLAdThFdWJN
cNIXPjY/7sgBq5V/KcGwDZzvlztyraHVxLf72LbTkomvKb9t+2su6W5QPxvFlZ3kzDh415/V9Mny
Wslj6rH9eP5eYFBbNpRtUQdkAGJTf1zu0pkB8K6t1fSR7DJKEkUVflf6WrDvS59C3//QBITFZedF
t7Bm4OlRBLK75PMn8Veqv6mEMOUrw/jsh4HlCJ8b0RqisfcjzJgyEyeBklmapJPmRpmIniNNRI9V
Aweh0sp/5p8gZEKVyVaMP4IB/fB9g9ZsBbU6N8Kv9e1MydD2P7yyN49f9UfupD6Sg1r4gxrsHLD5
wpYPKoLvy82cf23/vxer8RxEfdMOYSv8hqra4HtJ0rbcBcGVoMm1VlbDOSZBrDhBJfxZOhrlQdKf
i4Yh4F3uy9mB/OaVrQYyRG6rxCiJSYOTdVlFXqzfNc7uciPnkm+LUoNwHxsCR9bVdy8ac2xJXAl/
KhVUAVJu/8a0NjlSzj996gqymVTKJeHOybAEFl0mb3QWvk0GEuNKf88squ9+yWqIOHUhhUXEL7EA
7E9b6RrJ6NrzV2OjjSIhQcQXvsp83Uz15vKbPLvGWabOzvo337z6XMOQSKoY+Fxj85Aln9TuMUh8
LT604bWY8NmOvGlpGThvdh8dcQIRgJ7dR/ozATbIr6yg156/DP83z6+xmpjDmknk1DmhJV1PvES/
djRY4lYftjgKYxZLWIso6uprT73UBU3P185SbvqjF0k/5y7YwqJ3m7B3u+w3TuOXv9DZfrGpohsB
88XO+r5fJaiGkFBzArrU1YyHXPf//flIDIxF0wB7dU20zoo5yufESXx9X3WnOblCZzy36iDNxxHE
MZmq67xG2USVM4Zq6tfGD73whp1DyWbwfLkPH7Uv7AOIMRbvLpKGHzKTaTIEajXRykRorH4axcYU
tyngmWZDRaq74AomyWu1a6Kbcx+Hgw5+HVRKfcwJAP3F0GuYabe5C56Hf9Zn0i2ESYhYHe43H1TC
eP6YI3Lv1BehP4pd/I8Ou4uCEC2SzdRfllLwXu/H1hQaLdXAcewH3aP+raquCIPOvJ13j1/NliSZ
8kE4PJ4iTAHNPhq7zeUPf2a3edvC+shZZHmrDCncQjPQj00tP40DqUJKTq+s8mfbAYQNL5EbFd/k
/YtSNVhUOQRIX27qTWP/aYlalldua9faWJbqNwtYJnorn6ne9LG3cPU+d3EnJht55ZB+9puQ/aYj
VJmgSHvfSlmb8cAZPfYrwBGD9CwXV2IKZyb8UgrBAZCSCO6eq48eWpEepoEW+4aBsUDwmrTVTpdu
66a88k3ONcTMg0qjgsf9AAWFy1EVnWLEfhYCKXqVutd2xNtouparudbOKneioiXv8pkOacrPPD0W
8a+631hY5Vweyuc+DO4vOAssF8APl3W5q0MYAMQCBnXaBKjKi+xa6O1sT2B4o7NebD/X+cVZSWvZ
TKbIj0sEDaZc3tgif9Es6UYqr5VxnBvNVGr8ry3t/ThTJ6pha25LbFvAqp0qDEigS1B1DHBvl9/c
udMgNVpLbQERTLiSy295M3OkVISQqPrIJ7a4cQiVxsX8x26ko5pDbYqiV7WRt8APiFlbzrYP5D+J
Hvy7JuLdb1je/ZvfkLdkvCeb/vZKb3qY22ybOH9whHYtOnx2nLzp7GqZmJtZ2EEhs+TZ5h1Hbcgs
jS1deaVnGyEYsSSK0ST8ze+97U2TZu3c4sJSd17jIW67/MWuPX75928eb5nTGOLZxkC0NwpxtZ//
4fGEM8lAchn9ULFkJ3ocNGHNt5Dg7MhGfKeMyjWJ2tnJ9KaRVR+6vK6UYegiX658TfsRmdpeVTNP
UZ8ud+bsRCIVsOS6l7TPqp0imjKjWdpxrMPU7kk+uA7pu8uNnPsg6Pr50hTOkSRdNWLFFM21VcLe
o70ifgrlK6fAc53gXuzQBHd1MLbvP/jQOWWTCpsPDjok3TjFNr22CpztwpsmVgtOlGdz2qY0AWUw
xL9rc/kNne8Bh/7lmMeutpp2gjKyMpwIlZdUwGWGAo1pmxVXruhnrhcO8r3/NbLaagr8ecVgEgbk
NmY0vhwfJelOKm+S9EdX/Wz7K+eza31afs6badgmVROKkOYK+TmIKO5T9oZ2JbZx/rP8r0vroGNe
jNB9Ec74qXlIrL105bNceWPr00YmzblNwQtvzCDVDjtuisebSu62dtp9avTssR70HQnlKwvY8iFW
98C3H2qtpCqrsB6bMaFZ6XsIy0YEvqP6Ih/2VEC7jvx/+1Dqamw7w9SZMtzz/0fal/VGyjtffyIk
NrPcAr0l6U4nmWxzg2bJsJgdYwyf/j3k0fubbjdqlPlLo7mJRLW3crnq1DnHaFA2pQIWSrPSQ8TU
3UJ0uLAj9Gk1T3ZE34UC9ycMWeXvMH6wnNArxPb6SZpznCebXAbv2JGuNY0WI2cXrZJkW1d7t/bq
JRzS7L6bZJqA4UHnmUwMnkZJYtkCBQMlT6C0lwas/PrDGa1Cfy1IN76mGKiPA6Z6tMvK69+bPPoX
p3xiQHI51tCAR0TBJoNuQrHlS215s2sNpXtAH6dYXaZQaOwCKUdLQcBpml4iHurhtQi/nkLHHP21
Mf2Gk/0UZXnOhBMm4Dco/YJ/jORb263VEW/zP9d31TQZFyfyxJK0GoYNzkcCDgDkzVcQzvAqBcL2
GvdTABnaeFxftza/u/6OS1oaN2WWEbWYO8XeWhqIaRb8y/Rrr41GugjQH0EyTXFQTdPu0vCnk76U
1PE4/XV9GJ/iFZd2HPAyTfrCgFCer0+CLsJhnM67iAZQMXMO/T0D2KZG2JWvq2G3ygfwjLYcyJa+
AnkzKDeM73oHtj+mlG+62huADwEPqdcpeciLnO8G1foQEZ5lSQluSttl9gbYVnulcVL5jpIO03Jo
oAGtwUznJA0YzayGgrjIMcBBSQCJ4xrzuNmOawv0ZdtSJ/1CNDK3eiiEQfsQAAE8giV3WoBOkuQD
Umpms0bKnTYLb4G51Tv9vuRFMzQNhwbB91v3CeAlNf6jqr8sunC2lkYhnS20BzkgCSvosW/vhzvC
FgYxd8WdDkI6UGBmTnMUQDEIdteDI7hOP7ISALLuFm/GSllydktzJp0oZai4rTOYE53fU68MH8mw
WbwVlqxI5wqY84m0gVL0orde2r7H4EQZy41NX64frKW1kSIrywb7d9JiNE71pxkLr3ffrxv4jMjl
k3uyPHI/YaFO4KQyo0dqg/mW31L3Vgl3SvhcJr9T0Kzy4pE1vwx314GkWFNu+LC5/gsWpvIzJXvi
2jU7GVmW4geA4XAQQRRvo3GtRbuvWwEUGqQheD5Ad0w6qnXXObU9CpQ/cvfYx+VtmeherYw+NCoX
CghzA/pUd0HOFo1OMpwkqqOa2NxNjmOODg4007A7KH93G7MrejTrgqv5+tBm71+0OU854smeNLSM
JCZI8WGPdCCDVUCr6cUd+5cYYtKeQ/0AiREZDUVLBkbqCheJE0MWJR8g9GQWS4X/ud2uI52IhB+4
XdCZeX6LiAxJauB8kqNZ/0xBrF3wn/8wVScGpGML4p/SShsdd0pkb0sH3Wiu9QTZ99V1M/PjmBo8
J+YFpBTPx5FkWdMOoOk8pmgoAgiyWNjMS9+f/n5yZJpkNMshxG1LX2ogDo1/WWtc49bUiw1qGinz
CopKljRtjqIofTXZBg/Uf5iek+9LwYJAtZ0yBdV9OoIJFLz8/xJQn3xfmn5dtJXlxChQO33g5qul
pNPs+XbQJwK9HnRNyiJSI+H2pOeAAuH4WyeDL6Dt0FivxaguzNPswUaqA+kU9L/DaZ0vs9saUYUU
Ah4GoLbOAdgGWtwnfR9cX4658QBFPrWvI4QHOdC5maoTfUjzHuA025mgNrlurUYSdCBDu25ImxsQ
BNcBUDHQNXLB4ALGS3RaC3iqJuabOCy+QZgg8SHUnQPCD3x0WacQn+FBEW/6bAygR+PVub2nodiU
tbmx47frP2juHIHZZSovAJoHv3A+8igCPKtwUEoe+u0767f/t69L29wo6gYc1bhy2JsxBIayMJtz
k3n646VdDhb3qonoAPBSvC7aYCjuDbYQHMztDFT0IdcBhC0kKaWdAdKEvO9rvLpcanrVN/u2y33R
LNVFJqcrRyCTCg1BcgdtFbLXp6UqGLNxnsKIeh05MHsb021fPoLBDEjzJczt7KKfmJPugMaC7DNN
kTbQkmek4DT2eH3Zp0m5GA50KQFbAgj6og7uxtC3TcCrfhxV497o+gEqb6gltUZ/UzEzcAHMisLu
vYPQ9XXD0+14YRgVXvQboesLKd7z3dwrqgLC4RSJSxWY/14ERqmvhW5vdZ09Nb27+r+Zk7zTqOfQ
ZyhgbuJhqnqxppYSAPzq40l07yTxP3gp0Bui58wAZQ2E2s5HR3mVhHxMYpS10vfaoOhGpYBtKh7p
igVTcycLaN2JvA59o6ADODcFNYmeMN7GR2oFvN6M6QbdAtcnb8GEHHWD8se0GMj4j1XxrpUvYDUU
7u/rJqYJkbfDBGJw0QWIxlSZ3YdBsIi4EcrAQ31L27fYfbn+/bkh4NmLJPYkUY3a6fksiSTOI4ck
9FjUyJCY4tbUHitnqdV0bhQnzxNZ6RW7DHlyZ3pohT+L6E0svT5mvw+FCcwRTqxJJORCnNm6AlUd
YJXIxgTUf3d9kubOJJjD/vd56YaZJAZqHb0iEEf9AQUS+tHQVahtkvj9up3LYQC7pqLjd0LhQ99P
2rLx4EIiYwSeCIG6ZyJxzBdum8urABwRAN0SkIyCTFROdSAPIezYYdkRBAEQNXhr2apRbwT4h68P
5HJXgccX+qgwBIzXxZVTDinKnzaAMFX1Dp51sPXrZCEhMWfCnNTVJyAUUrrTXJ5EzyZwhb3a8ORY
KAzNy5W3ROkxtxinBqYfcGKgN4fCKAsYKHPmAesNIeGFWZqxgFcYaGPQTwARAHk1Us3hbAS7/vF2
qJ6b/tuX12AiQHUmuD9CT1PatEh5926tKFjrDHoiCgi3wTLvQkjvupnLex8bCrSX4IPUwQYmV8Ks
qLZGSuIMIN+HPFyhC+whSx4Ebv+8vTHZlx8F59aka18prIY0DqzRLTkkS7QxMwsCikccPPAFIlZX
ZWeou7mAlEh1VMCVJR4d1i9M1pIB6eejtRK9XAwGnDQAdEh0q+uLMXO+zwYgOZBCETak6vD9onoT
5AaM6EzcpOTp61ZsVIWnVwZgdkQ6GUkqWO2WaX1EPrPacmPXRFtaLcRBc1OFWH7iltMgiSR3oVWN
FkLLy66O5FcNXS/9+foYpt94fq9Oj6S/n5dWousTtRSaVR2rjPtl6+dd4ISj/w9GLFzdoE5Hy5Ac
H9i2MiaVmVZHu7tpYtfr0MafDAuJ39mR2OBxUKdCMcKqcz9V2kmixKVeHu1mAM1ykvF3M0m7Z7Ov
3eD6eObWBKRlEF8GZwQ6bKSFz6uakDSh1bGkt0dd+XK1Eaidk69LA4EQUWYRiq8zctMklWeoldf0
CwXouRMCyB7wjWD4AImRdEKolsVlDjkrEEQLdLnthuFYonV2XFiUmZkCbgJzBO+L/hpHCkiIMoRQ
LGjLo6k+VMWRfn0hzj4v+XYFFy/YhfH5EOejOi65qZktBWAGEhbgVAA/nfwGsRowpNTCmNTU0AYM
QTGfoEgbuKPGdtd31KwlMpFbo+MQpqTnL1HTnBjpWB6x5zyaQB6DJ34PNqnrZqZVlU775NP/Z2Za
rpO7PER2mocGzNDqpW4EurhcTyf3oXqrKEdDYX4//LpucXZg7pQCRdRugpXi3GLdFgWDrBGWHmrT
kBYbynslX/DDs5vsxIY0eYzDh+WTjaT5HRkQH3U+rg9i5rBMT2zgpkCwh47QaZAn0+YoVkGzfoyO
enU3jo9KAcr2rtyqfbuwPnMjOTUkHX07Tx0FBcnoaPoJRRO9WAp8Z5aDQBwXcF2oZk8h8PlIuJ1V
IMKBjoqjv6v2mhk7cwlmNjNZkwAuQndUzy+JZyAoJFCy4sq97j6Z0DjSrZ/Mrr2xX11flJm5OrMj
zRWIINy8a2HHtKDhmb3X1YKBy9cOImoDIHDA8xHZGdLVWETJAIRZFAHDUuOkOH4V6V7baj7wk54B
Kc3r45mdtxNzkkdGSSKkYK5X7il9bcjeDaGutCnM4LqVGeq66Z2ARPgE0gCbjrQDWNmaag1x0uOk
M9M3PhA0a83sENY/C/vNRncALb6Flfj6zoZZBJO4dBCMy9BJiO2lyBlV0RGMEvm7WKIsnd0MJ5+f
/n5yQke9y93apRGi79ZP9IkkY8FDT6stuc6zAUg+oCUqdcGHGh3RHZYFVrlRklc1BufJaonhevaM
ErTToHsPiUoZvY8ohqYZqmD3Wa4+aoob7xzRtzut+IfKC/bCiSXJORt2CfKKBpacBqyMflYtRDKz
qwJHA80EkA5cCMIYwtE6AhXzY/NLFVC5WNjLcxOFJyOyWg4SaSCrPV/0oW/K2KQA7YuIvzPoAlLD
vcXO/3oMgyv5rxnJD7C8N9nIp94ARX/nifk0dP9yOgD+UnFLIngFh+r5SEKbtE1XsOQYlbdDsxWb
64d+zpPpk24RgmMkO+Rgr+2MtCwNEh8LyGOZEPBqUjdIy5syTnaasXAbz67KX2Ny94yplhD+LG0g
gEe6AhX4awYgFe/Nj+tjmttbyNPpoMJDsGzL3hmsRVqZ2TADkb8PCK3+y9cxXy7g8xNL6/mCQD/L
AN8JkN6DFbR8r3y9Q0eDVPff70uXly5YgXcX4Oome3TtZgNePx9URgtOd24pTq1IB6SIiFObKkZB
ym9rJX6FUvH1aZrbWMakYwS+QNBZXOSW1YTztsTRsHVwwEBgj4T5I9RUd6kLvUTU8RfszS06qMcI
MjlIqyFSOl+WvnArww5xThCueYcOT8mvj4eArgFob5CYXGSZ1VzNzARd2UfBbiy+dzQQ2XghtNN+
X7cztzBwilMgPl0qcpEIrNCZ2ek17Dg5BJS6eKsr1d4hdCGmmJ0viIZAlmHKUajT30+uRQW8aY2o
MV/VHeWOl3TWwoTNGwBZG7iJJuEHaYeVLs/RayyA1mjiFXQMeWouDGEuLEKCYmrOmR4RMvoA6vWp
PTgCvqtRAgh5ep350EHHEsREC2OZt4RYDz2ZCI5loEDUak7rsAHxnuYbdu5xj4LFSVj/NKC/ZvTz
NRnNjEaODTNRDzwSABU1YPNl224c8XJ9l8289lAFwKsbWk2ohsv3YwWmPV2MbApgPWZsSb82tTsQ
eFgdXvx+2Czc9jPtpggmTuxJt1gZlgMDS1V0HBAoF6h+G80aZECFl6wz0FwGCQBK5T9kGM6MSmGz
atVxGgPmejQyv8oCZUlvbu6o2gY4hNFDayHDK7kcDbyNhlb2mER3n/AhKOrb2KkXtt6SEek64Opg
pRnIDo4jFGbtxi/DnT0sPf7nzirSiEB+O6qN7lZppqA9KXpq43FZWu+MP0Ix/fp2mx2Ea6NHDzkG
Aznw843dQfaudBUWHzsjue/EsJsQYryqPq6bmelrQwpDhYsmqEkDkiRNljLotQP+RNiBrjrkksOb
qA7XhkKPIxE+1NaA8jMh1tl5RAO9cQgV1+zrXJjnv0Hye5aekLQkdXxU3LWj3g48WtgRczfr6SCl
sxSbJHEbY2rW6m/T8l0xi7U9WgFVEcCpC7bmNgbAznhsYH8jRJSehJ2o7KoPbYTpbDvSnb0QS83t
C/RVQl8JfHaXOJnptnWQ24qOhZY/9MLaK3r/0KIR5fq+mB0FXgKgP1U1U5PbHesRYbkGJBMahYd2
TaEm/kdvSLL00pxzqiBZxtsMed/LfDzRIkgXq4ilGxMhW6ltimrnZpDtBj9yTPqAlE8dWYqz5q6m
U6PSblCYnjOdafHRmeg0ixiYovc6Dv1YXdoLc4uFTNc0QLgJoBbPD3GbhwWIO4AW6J1yHysombll
4idu9+vrq3Vix5USw+iVHjuDo38v6s0gEloQLzHezV5H0ENGT7eugdpUrpwQTRGh3o7xUajWbTVW
T2Hu3Bed4qk8OoIY7Ru4VQFAs46UdoGSLumKzc4kMt8IXnCogAQ6n0nV4UOo0nBas/iA2uORh9Em
dIx/uaDAsmxP0CYUWGR3CNInAWBdHx+NakCZ649gH3a1lJicGQx2NbjeACSZSDGkwZRpxE29ydCx
oiv3PVF2Y9tvIL27u74rZvY5zEC+xEa4B7pnya1GYMXMDR1zlggbxWwBmhzLj5SHqPt93dDseEDw
MHFUmFNp/nxxeBX3ScnAXKA36S7ixoZpxNdba6HKMuOTEHQDAwDeRQgvEslMrpmgsgOV4FFxtlG8
WSrNz47i7+ct6RDpsUiZPuD5VSlgoh2Y59i/uK4tXA9LVqTroQBoLkoo+CpaAg3s0PUUJMCGYikG
mstMgnEFBNPQRANUQqbJgnBtVwlkXY9p9+oq2brmoZ+ZVZCS0eNgZtfok6bXnpk8XN8LM1ftmV0p
bolKtyeEYZEImhTjMgYn7XNY7ooRFLfx0vUxtyMmTUUQzmGnX7wwBy5Gpea9co9yz/csL/w26Z+/
Ph6g5tC9hv/RpC4doo5ZvW6Zo3Kvsbema1YqGmHcnwCrBkq20DI0c15ttPpNL2YkyCCDdn6Marsp
ATitIzCxIMp3bokWrsYO3YvjP5SQJycKXSNoOGjoXTy3ZEYmcvElUhn50K7oqG07gGncmqyuz91n
HlpK857ZkW7awmJdVUYGoGyDsg8V4tdNvhZqu0nqR/BqbgwNWqJh53M0z6HstG2dyhflErZ48gvX
foXkN1hahwUIgnE7MsMzoaOYU1TMxS0dX92w96gKYqXx8frQpWNuTkS3gBEhjzPtzguGEou3o7AG
jR2YWx+HYtjalVglbfy1pt3/zHyCfRykYi+uRWi0tE4IWrdDB8m6zh6eGtf2eydcAsZKW/M/O8jl
TJiomTKUAkSq7Q4dO9QueHa6skQjUL4uwIfkqY29EHtK6/VpbOJcm1oMILcsl2/dlLo52nHYwc5J
IIiyb/riiKgm90OwWHuY97U6kbGVS90ystP8zzIyYsBOTbIgcpRBtZCwQXfbg+k+qcoWAa+XNEUQ
KhQuOoiV16aPNtxagB9Np+Bkf/5nFWkrVPUREiBaPD+NHa0zO3LU9pBrVVCZjHtR1WR+oZDIy4i7
Ke083ogwfrq+RSXn+Z9ZUEDjxYBnJoDu52apm469UsMsHxovptYTgC0/r5uQUf3/2YBrRn4RfbNg
Zji30TYMLOW6gQkd+bhy+2IExJEwL2SK4cE9OEHk2qEfGVX2jRdZvhpMewwU3mj+GFfEq3XU1aqi
Yjd5py6Jxs5sahTPJk6vScv1AlyuxaZgQ0LbQ2HraAaMQdd9o+g3nLxen4WZiUa9A1AE4BHwxJZf
hC0ZgJNHKe3A1VeRf2hNsRBTzO3bMwvSpTtM7Hp9lrcHV6yrCtLNZefxJPfc9qnR8ILvXwAm8Sx9
6R6Z7glp557ZNc6XN8+5lecW7LZAQJiR77SBFW5b+piGL9fncM4SSJhAiwXBZnBjSWcE8uiF23Z1
eyD0B9j4YwEm/I+2P6hLjntusU4MyQWXTg+hbTl07aHR78LkLllfH8fS56Xwz1XbODUhcHYQaGwx
Xb5yoOR23cTsbjgdgrQbkrbKc+hLTKtyGBIXuyH0e4hI5exl1AukfTOfaul6sB+vG56584A6xXFC
0hcZKzlnANYlpSNO3B6MKh9WiC8YpOXb5C4y0L75dVPIvYGpUFfRKyRHt0klMrfU4Ltcl96BDWwb
h3cNWYjH5sZzakSaxyLv9aJGaewQstGL8tfW/pFozcJqzW3sUyPSEbLsFoBsh7eH2NlFyFKq1haw
RGJ8M5dwdkuWJF9cD4SzKsNwxjhIoHWm+C3xo3afsoWgZG6Pnw5Juli4MSo6VB5wn4XDrRqRR5sa
P6+v/5zrPjUx/f2kFCOgwBgaCmbNQsQYFT8TA0CSZkOXYJCzQ0HparqagW6Xo3+d1XZcZzhKNB3I
TWQRNRDKWK6uj2ZuZcC+BHQCuldAGSA5hZwiYLOAjzmAy8J95M2Q+A1VAYqAPwwcNvZ3ZmJkC6d1
bgpPjUq7O+7TWIQFjpCW3aX9n9j4Fql3SvH85aFBRhr0WKDoQGFTTg00MXUiJ8q7A6iBxwd9rMVW
zUpnB807N+DOwB5StyML3kFOak9hx5SGQKcVsgSYU+lQcRUnadCwPUblwWp/NLZ124Czo8tBrs74
prY4KNv2YZzuw1AEzbi7PugZxwFgDvq7UEvHZSXvmrJzi3BMWXNoDbTlR6YXiRd9SSp7ZtPACP7h
VoTkuUy830KXsM7rvDnEGoj3o9iH4shdB80Unt1UYHa8PiQ5/zdNKajxEfyjQx7OXYYcmUkP4oQo
bQ5Nnj5AQ0b19LTZ8Jj+IG2UBSWlUATn5nPOITBkgdI+r7/IUvvfT0DtDZoYeIgASnZ+6HkWh80A
ZNKhytLvbv2e9N1SjX8mFEc/zv9MyC0/rkGi0mrt+kC1beWwfTpYXlo/6WOKIh97NJd6gD5JnKQI
aqIvnJBDKGCbciqQdsNAIqupD7oWaTdoOLLQMBey/jZrWLeLEVv5dDTHVdQmaIAsFL4PVZUGVcFH
T0nb7KODrqARuOAQv+FRR1auEMlWmCz3au5qj8wF51ZmdDz2GnCoMAQDBbhXrm+Ouf2OZOm0EcGC
dFEsMDKjNCLTrA9JUf2wOvHMu/ZJEQhCr9uZcVnwIPj+BCKEaqd0rDtB9GZkVn3QUhNNz/u8+9ax
Byt5v25mxuk7KFEiWEelHHgY6XLhbpOgfoM1CR8Y2TtL2tJzo0B1aApi0RNycXCHouuxn2rMlrLq
61vOf4DznywBOmfWBGkkcE1MBIWWKaPqDYA71CHPcAln5KZVWh8yTJuRitX1uZo5MHjagTUQJFhw
t3LMlxU2pKkycPlxIT6q2HwPmfubdc5dniuhN7hhBfA1SKy/alUHugtdWnirT6Lq0oWZ2MwdRDWo
B1Cxp8HYjQ70zBTPiszU02nkDyhT9hoYwK+bvdwYk1mkN0EUMjWqSBniTIx9rRSZeqi0wHzm2mbh
85drdv59aVh4HiMKqfD9fMgyz1JGsJ7EIYNObHaIwI5Ec3PT9eyXnpRveJf9aJpxXSkD5N7Hwkd1
KYRyHFmLwTmMKMy4sf7QGuYxDY1t6oiHirs4K3q7z0CRHqhG96z21TeQZPqQwdog9bhCQvgJqFnV
i7nqu9GkxNz7TBe+0VkvTWnfIKGVeHnJXorG2tKeoGTWBgbNbyjnG9z/Cwn/T+K+c++I+ikglWD2
RuYfGKVzj+8WlpNatMeEQ7oCvOFOd9OXrb4vhMZRAtC1xyQ0Ew4qKb28BwrplwL90SfQa7gWcECb
0NqP3/u4m5AMiUOBAraKwKqcX03VtAH02IaF03C5QT5/JuIdAgrnC3USxexK28xyaz84b43zFgXX
NwgkWjHg8wkBaH7KeBPkERCOTkHBSdxr12DWhcYC2ReOlft14qxIOry13egbWr8alTLxtDoKaqjX
WIWxtsz8hjRGErC62CF999NiIUKfJnxQbGcnzHRbFM0OnwpKdYC+cek7GWTNmoHpPnPH58JBMW8Q
SCE0TnSvMkZv3GQkHsnMD31wbqNSt71RbwAeiO7yzH2oyya6FWWz7+IygmpgvbIgAKGnySY1hu5P
ZNSVX4RpGzTdJOxmF5ZXhCA0rJzXImWpn1jiEIsCSVmtXSladqtP4VNi1IbXA53qdZD/2dXJ0HnA
keoed7J+BdIII0goDXRb+eNUqS9Mbe0khY8OED9mCnQMuZp7hmUlHh0Stg5jPam9MM7eBehtecFe
E+IGfeHszKq+J1q7J2kaGEb8yFi8E6G6M5kL8XPiJ2l7AxjFq+2SXWxa204xgzrrAhDmBrTP1sD2
7XPImqVl/Q2qIbuRRHdjnK1RfFuN7L0staBvyYrbyj5OHPhkdN6THo110bAtB/ubZoWPWcz5tncb
NaCjdRc1auQldf/DLNTX0ugDSMIfrFxf1ZD2S1h2KChU43KFBwZ3xEqPsQscHaqQ5GeojTdqxDq/
mJShi9GNPOgGxusSyoOeqySHEaopXtunj4nAKWbmT6Ug9tqkQxUg+wrd6r74bkR2c1NDndjqwqBF
Rs6qoNEOzgraQZ6YRPnOtHMlaEcVc+0oyJU64Y80iZsbqEpqgV2rnm3afeBAl8ijJgLDLqq+C5Y7
YOgnC5ipy5vVgXMGh5OBjCPif6nckISxandAmu4tq/JbcWiBV2iqJyeKF875paM+NyRFoqUOwgpm
jIhAxm2pfKCjOv568uHUBDq3z086kN4c8pIYSzJAHvPbpKPMvpzfODchXTdVkeESnaaL5quRg/Pz
u7oU63y2pEkOCwASAFrxhrYvNeOTMqtCAKjI3gIXZO1lY7PRne6paOuVFhs+JMx9w+1oMKojZBu0
RF/r1ciCRlV+6e2wqowuCGmcrxDaeiPnGXQqrcnT77hCH9FJ9NaJJkjCot+NIsvgMqL4LmUgDxrQ
TrqqIKWM+lb9LMregLB26jeh8g5aswcwYtxrTv+Yj8aDMhQA2Zl3CZRK9kLnOXRIh0cLuqO8Mzc6
PFpXmW8hzSDHHL9mUU68NIeSK7rXiG+54keR8u9EY3e6Wu0HUwsSXu3RG7SL+hGcNa4BCsJhPbDk
O4o4uJcJAbF/Za2HKCq9TNfvWKxBE9T8pg4Ezrn2TW74atOszZgj95R3uI+129DUt0k6PmmZQTxI
HtwhV/p0/X65fFKimxTd3WjPgWzDRUI8zhxUWhJu7UFxgWeIXVde1Q2PnZ48lqrihdYXAa940cEg
MB06QOGoD8ivn7yABGZLOdmbivtdK8vXmC+c1M+SzcUG/GviM1l6cmMmiE5ZKzqyV91WPWASo3WJ
xN7roJTF4NvURSBBjEBT16Hrj0Nwzxt9pyapumryPygLb4os6AAICMVHXUN8NyH7smvLm8qorUOu
NiIIraAwBr4q83oMGlAtvNBUa+8oyB8XAsTLYHvin0dDI5rncMXIjMB0oGXOUa7du2ORFV4cO+HN
UAj21FPQ24KNNoQjige2L9qhXF/fG5eRh6NBHQTa5Gh8mHBh5/5IbeqKErfU9xQB/xElSbpGb1K/
8PT6JMA7Xy7cBBZQ3EiEQRNRhhk5Oso8NlCG+7h03LvaaOpnO2f5rmO14XNk4UBOzuNnQB6UY90r
1k90LXQ3WtzpD0WkGhC0M5obtLE6L1mpkrsmYXQNfGNmesSO3U0ravQAW26XPA1FJlY0Ij/LRo+e
uqGsqK9XgL6KVOWPyISQFckiND+hVKW+6FAS/tWGeYXDyXDZwzkdNTIaqwxNze+hStjaLW332Ql1
3ArQgkU6su7v7LEN78y24re1Eyd7RUnqAKl4th202oZ7CdnKqrXktmsFwNE6tY8tD4dvYWj1zxx6
yzcVIu0PTW/bNbDUkZ8QEoZeHVtK7rulFflpyJtVGQpjQwkkia6v+XSNSYsBr4382cThgrSkFG3S
1OzxDnf43mgBftDjVU2479QGAHOGnxMoWPfhY5IbC2HuzDYHNnh6GgN6iLShtNWc1gYrrZ70+5K1
+y75UybPMdtlcQyRADUoyY/ro5yLGiD0ruF9gd4nvMzPd7ZVihoAGYPv+/EBWUKP2beF+aopv6+b
mRvVJOAz4TahJSr7OuhPZ46wQ763StsPIzMHU2L+Zgv6S6UmA3tn/jJ2ZriwhDODQ4YBhwlpZeQD
5GZbPPcc7iDJhEhl1XX3PN+lxi2kq6+PbcY5IPOD/m3Hne56mW67tnldRU4x7NP6AWRjSwCOmXAL
bW/ouQA6C8g8uWuh52jfrVUEKrnbI69FTcXTuuhVteql1rG56UJQBJE/AHh1ICrO94KR6rktIkPs
NfHk6GucKGHfLrJyLlnRz61gy2uACMNR2EbiKS3dZMY7m2o/5Pn6usxO3MlwpPezUsd0KFUYUss/
eIMV5a2qvv7fTExb4+R+FbojCNVhgrp+JECH7yv9Ah5kOoCSGzKdKQOAIgyq6HI6nUFIRWP5NF0t
fDcNuvhHzfy28cC6fn0wMwtDkEyfcBiA7F6oYqP3phtZqfE9JTb/neTquKGhldwnqaGvJgWtr+Nq
gCvD4Kaeyyn2knxPVpaN2VVojorQKtxyujUxLGjO++DIX8iZzcwiQeJq+gcwGyC85wulktEccgQL
e95a+g64shFg66r+nceueDKYmvq26IelhPqMZwDEZEp2AhB1iUE1QkG7Wsn4nphNvWoGVV1zGwID
19dtZp9Dsxe8bJ+gnYsmX2I0Hdp2Kr7X+mY41iDxQzos0lZDZywRwH0iDaTdiLIzqnVTeQlCI9Lb
D2ixyHEGyvcx2lgPPDdLT7Ooct9ZdQsRstH4RQc27qGJHR2acVR+pDFNtia3+vVQ58U71NCSmxAh
yaoK49GHJIoLKGGXProcnUW8BOhP0yEFbEyQSSsneudHDFKAmQsKTpHF+Q79ju66q8t6LXjmBH0z
RneIZjof5Omqh6ig38ai/cUqk3sqyFSRCivr1SDKjVAFHuzoIvF7o2gCA0GIN1hi1cSZu+odCsJN
KiKviUy/Skm0NgVBASuzXejSTxWFMdYDvVYImlGa2LNSM3vVc+NDE4x8uGK0/LZibMVMrbvRtT5c
JTGrN2lR03u16ABK61Aw+xjDSNlnDtMzz9DSCrLdTds/sDTslwji5rYFtgR6vy10bF2k46o80ke1
GPq9ydRw35dl+52GRXOnsXJYSFXOhEqoSkzXO/Y60uDSQR6bsDJiTvt9q3TFerQI+INDDrV7hQ4r
w1aMVcjK7M7Ws/ADD4N44XDPjRR9aWD8wm0PwSDJ0dOWKuhUbno0WQ6/GsC+sTjNSx6hleL6SZvx
ImcpFmmcHZhuDFLjKo5DL0w9Jwoc/jCk97xYXzc044pBjYdgCUxHYKaQnX6c9YarpHzcM3Rm9NH9
SL5HGvXHnC6M6MKQhghzeoGi7xI5I/k8u6x0rbqv03vTvTOL55C9FYDK2EsPG/kOgxUQXAKLj3oM
wr9pAU+uSS0ccptaJLnn/E1QCEY1mhc6NgBuX5R1ALzsEw+KJgbLRGeaHGemtDJRhwmT+xQ6O1iu
jclLr8vKm8xyttfX6MK5wxQqZXCHeL1P2sjng+o4GXurttL7Ib+119W4cO9fbGp8HgSJaEgEvcZl
dmDQoT+Tg7HhvlGKdW3TbwPynlY7LsBVPsuGZx59sgMyz6l1WAcaWlob4arIE4kmuXeNPDCqtVkg
Uf2U0D0UKxNrk7KnqhDQ/828VDyW+lLMeXGkPs2jt0VFA9TEl3k+iw4rac5UltzXvT1lyJ8qCP50
KKykYXUzpunCc2d2VvFq+//mpIANwNoqi0mb3FOd+FlBfY28xePm6zvDPTEiTalqij4nA0/uC7D6
2MCWtwvnaWYU2HXQYkVECGo9GQsQxcB3mD1GUSem7+aan5svebn78ihgBKTUAImCRkJ+GSrUjjsD
b9F7LXsPrZclTMXMwv8/0q5sSU5d2X4RERIzr1BTj0XbbrftF8Le9gbEjEAgvv4u+tx7XaUiiqg+
e3rxDrIkpVI5rFwJ/JqJOhHYAe2LliroHWnwsrNjTZAM0FDtfChjU/z0atvesNyBS+AO0eb6mhY3
ToddAKE3uQzVhsKNp4HCPEhM9dPdJpDeXZLkK+/RglF1QCsApx0vHbA4ShxlW41Wj/GE8zfA6mK+
lONXxiXe+5UTugiqEbVDygzgxb8XWSmzSPQ8tZzs2L0jGt2R7LoaFANkMF9B0d74AzqjApDlWSsK
fomHmSUDN412OIKUlfriak0D7Ktg+dFoki3VzD2q5Dutcn+MOr8TVf2ntaynzJ42ZlM+6v2/t54i
om0TK0AVGryuKhyWSCN3e5JWR/LCxwBMq/HNYBvAl04kqLXuUieFWduQgLKx9alrmvLnmOliTVEu
1XEuDcwJP5h45O29c+PXsjgyEhpXx3Hclb/H/o/tvlzfqstHyoJhxeuEqMcFA4liXkXv5c3UlvXR
ZB4P2GC2G1IPa/RWC/oAMWj1BOALsJGLEMQYdZa1tK2PJM+fI6JvRuTLKu+rwV5LZj66E5oyKYar
l6g0dsXKpb5YI4AqwKvgLzQtLEBKBtudGkanI+fCu+NM4zvUzvmtPq4iZf4VJz6MxqqYFu40Hcto
n0ogLCZMu5futinuqnxvYvYHHs/rh3dhRyASiRggZZD3di+cs2aKuVXoJTk6YoweS8REx2KM2EYH
jnXjGS27TVmA0oe5RwMJ+vnhdmA7z5eIEZKWi04DGeqWD+hK9v36cpRzUj+v9umKMktlouPzBurm
iMk6d8UuLAqAJ4P01Qz9UZ1ZoMQ4c4deYl6x9hVgQMxbBBH3isc8b8KJv/SfVfwVYiilyU4QRryh
kWESQUBFqk9lZr16mvd7TEpQoJHvmgfAXOmuMS8pxuI/gu3353hurlJtbtuOKacRm0LKv4Gmzu72
wMdePyFF4S5EKDpuctseBS+mMHU25s+Wbov2ALjFdSGLp2Sjgx/+HkXlS3kdOS3QEjNBCOgVMSSk
XNun5UX8/b6SX4ykRmorrqdwqHfC28d0N3QHfVxh8lo+jb9SFMPKO1f2pYAUo9kSw0+/GWvrWJQA
BC+wnmDBQDPb+W2sbNllXaLLMOuI2GDu6o9cB165XetTXJGjoj7dJOHm1IC01RrJ11HvnuO6aHwr
4SuNXstyPAPYZDRc2ao/GaHqnZro0gOD1FMpgpGDRXvF8VpULbwC/ydidphObLQXt06MdjIZxn3u
86zyLbbi+Swq1+zbIziHB6QORtFE2Vec2TiUKvHLQffH3t4gUhn09gNrgSFGJRqP95zEOV9L1qFs
LjVzCjPLBxt7t/L5pdM4/fzsnp9sFTJQtlcIfD7pnY3+R7yAVu0D1mROLcxNsARczfNPOBEhuWak
klUkTJpNikYFgBQCe40aYenIQXc3kyxhUsFFa5QjtIlVfJxCF+VrSbraZ+5aIWHp0DHkZSYcAYP5
Raji5lGUxjQmoF8Yth5rDyyq/NSjW/dGv/PdAKP9eXY+ZwyCMa/2ZMvMbB5goskJxNOu2NNcLzax
49zMQoh3HgC6uRKHBoGLOg9xNAtTSQksJN9p23FtTvTSduEs4EIj6UgvWivtIrZINFkThsULX4+b
AFVqNEQd7G7FJVvSYRTEUD9AOOdetFfovLTMZIjGsEwB/M9+lr0TlMVKmmdFiGoe297hRl/PQoDp
q5s3gZS3ezNP53wiaB+zQACFGRJqLikDpEHAVRlxIm1QaP9Clt90n29/eLFRcCjxN3ClxrlyYYKM
w0CfM4IpP/Lu+VTr+yhei82UsP5dg0+FKBocNU7UtzYdwyLjft58L2PAaIzvOBmv+vf6ehZFodsO
/crA7VzgoAdTFN7kDDJkI8qHOmkfPI2+iGp6qpn9CrL7FXu2ZGpMRDlIH4A9/4L6sga9aZs1pgyJ
VfsuvRtqY8UoL96cvxLUsDNDzoejA0BiEv2eaZspf4rdQ7TmgKl9yf85I+QW0XEBB+aC7zICtqLu
TGxcmUgOz+JpsKWf5/wtbvPuIeoBNpmGuvdzt3C/ab0tgwI1Q/QcjO6+93q/wiQy5hT9ytuqpDPe
fxaYnlEQxMQWPK6Kfooqp5nWpzKsi/ZXQdMnq+6TQMPMvaCr+873CoLupbL4dV2Nlo71VKyisTKu
BzCpJzJsrSGokM9o5KfrEi5HiUJjrLlJAHoDDJEKw3K8tPeSQhuxMlAulF0t/FK6IINANfKBSMof
NJF6zyNAxBghUxn+WGrFlhVZc9d4Tb2P9aoJtN5kKxHZkm17Z+2dC74o2yhOgDVFVVKa2HE2PCTf
+gaDdLfXl74oAcVkJMKAZ7lonEqTXLhpClWjMvEzt8UYzteKDx+4N4CGo9YKct2Z9+XcsjUuODCF
Bxudg/2pnLr7rL3jaK7LbybPwkGeClJ0BSiPshMMgiJJQo1UGydvjmMxlj73zLfrW7d0HVCSgavs
ofbvqYHmkMYT7LWBW6ppT/ogkU/R9iZmwTQ0m/x8YG+EpD+uy1wyQPM5GXBBkF5TY464EUnkom4b
5tGxMl/cnABsGWjxynmpLYrvV/1EjvqoEk8yHaM14NyO5aZK6Y43YAcbwaeVfXXyB4xJAEeZ77F7
kZO7utM315e5tLWn4pUQtAAlQaTpcIBKuuEyaKe3it9Ta1PoPnFW/Icl84JHF5uJt52ii/ZcN9MM
oDu71xEotrrng+DCR+S4VvZaXBDARzNzDgZkqJkbl6VO5cU4N8ReYm9o2vRoNHEUREZXb0WWO1ug
2bLPvEjkR7YSjgtcvSWKfiMvY9B8YStbfmj1LmgTgp6ILyk1d54dUmcl7F548+Hpo0wEuAM8GRWi
1LqYwNRH0RRa2guC+0Lu6vYB+4pRF9dVZMFwwTGGJwYCSjz66lNsdvaIQa+MhCD/C6b2tzbsu+Tr
dRkLqoG2QagFZoKQmX7yXDU4oTKTTk/CavoSTTtruPvA9wF2mV19RJIq/A3kQwXazxqKKenBiImh
7soeLf7+k+8rv58AelH2Rk5D3cN4Ujr6gEx/YAUoTcMMzkMjVb+YIP9R5NIgIUkyX9/MXRy3CwC+
0wUwcW7SVg1e7fIBdBEODd0nyQxf09bqmwvpQqjq/Gm8/SiZzHp2EtEhdYPONFPoIbh6nU3vFXcR
s7ba0D8YowWOnS4L2sGbgOvLvl1f2oItB1IZVNoYATNXaZT8UV9mBHPccFWmyh+GwP6qeVvMLP+I
EECj0aYG+ICa1DGyiDJnTEiYTyxGDObd9xEBmSTap2yjWHEQF1eErkcT7GAAQ6raYA7APZMSwnpu
f+p79jmOwV6lFSjBu2s+24JFRSnjr6z5z0/OTeMst/UxQ8wvfuT5D9qie3Cjp6+997XwbqZEROsD
uofn8X5LxNSGU7pOi8lWoWjiAK6a34GYVQDye/2wlu6rCbZRjCB5Z9VVUtd6FplOhG6tsDS6wEM9
qLw9tYukgoduF/AOwJ4pyg7klFWS2kb+GH1n1gMb13qgl1fwV4BicQx7AnE4eo8wB31nD/fdn+sb
tGT0EdjB0mCLwF6rvNVjOzidROdYyL5Lcu8aYcQ/cgQWXi/o8IxKVjwPzxmSCZwPSFcVv+sSrYRr
Bu3ygcTwOLDZo2YE5ocLm0/1KGdJy5yjleabMr6PvW+pjAMjGdHWtpLRvTwNyAIz4JyhRv5CvY9o
Iaktmkr7WNH79CGNbtam888rVzAdMhutvfh8+eii7W7NZ1KRL9gcdG3D6oMBDEXYi7SeV0s7p6Kz
jpXcJi0FE8YRI3r8vrmj1l2tk43d/aYlx5SLB1o7Gzp+uVXbzuUr6/OkrPLYGayj5r02lhu06X1f
3MhO8J9FAiAw1/WAHVeTPgJt1c2UYZE0/dT0xyYu/MxZqRu+AxrOa2IIbcG1ifcN1bcLQqJqApiD
wQU+Ijff7FpR2AOmHBnW56RP2Rt2GQ0TVfGptITxWnk5PfKixqRJLadRMOW1uDc6jz9gInP7PDDk
w/0pYulbr/XuvjPH/sFM5yFDZV/c4ZUp0HjZZvvaKPUtkbmRBmOqdwe4IlxurFKO9yN8R/Q1ma7P
eT3cSdHlP0WTxi+oPI0BYy59y6ZRe4ulRXaOTOpQAHH31LdTjjavPAmyeMr8kgFx5xTS2QxZT8s9
Hh4BhOpUP7OKif1QmcbryLzPXdX9mw6a7msJyVmQT2k37ZAHS+5aKePvlXSnh1a6PTqNm7QKctHY
/45E0D+5Lm+engyVnl9iRNzIJV68+Q6K7RUpLJx2c0Szq5Me2rWesqVLfyJCDd0MHrUlyOmsI1C4
gAomu+uXYsl+ITUJtMLcLnLhUFQVdnLsY/tIyLBLtcPU/KkxLNYEMzuRNzt/8279laVcQEyzMPO4
hSwp3H1M/oCP8WZzb4A9CR0oyLPBCVTLRbSKS3Rvm86Ril29teLD9c26dIjgFcPKzyLgPqgzoJ24
Rrowpu4RDRs9QqDG4j6dDuZaFmfhzEGVOmc9QYANG6JsFGdp3GhUuMeU/BAPpfvt9mVgHZi3CU8Z
GOJZJ058LaT3tTqJPftIDe6+jECLfGXAUH2ZcmN4tgTJVzqlVd4ZGEUMK5tNI66K62EQ37nAqO9j
MeVteQQ5YfMy1PKOuok+bdsUvbPzCEcfF/67S+psO0ygLnS6MvVZWSagbkRrOqBH/J673PtcwUS5
GFaSNzvZmiU233UCo9bBCwTw3ovsXIyp0Kr+5pdjtujzoBTQw6PKovz+OKcYildMxRHgVmIJHyUK
v725uDJTVuKCACuJvkvVs0/ga5sJHdjRIU0wRZrP7dFn1ub60V9q1iwFuRj4QwvuCoD0lc56hx01
8UC9JBim200iJMBjROEOHE4X4zCTOJajScrsaBQEbZCFX5PeH8Z/b18HJnsgEMJsmdmbP9eosZIW
indVfgR7WfUi05Vtuowige87+fy8jSc3hNFuSAYLn4+s71O61brH7RC9NB3guXu6xp69dCbALyJl
PY/7uTh5VFMcSUZol17mT2i7yKvhto453DwweAC6N5dtMTBWHUtnwIlnQP7yI4ikubavqhW7ONuj
c38E30cIAuqUGUSt3o/UJEnqGYwf0TvKngRxky9EE8l9ZtntoxmJ4c7QiANK7uHmqVLzyt57Lmwd
KCTVJU7MWud51/Bj9xvt+uz1Vi07/7pih4lEqwNhLT82LA3s7k58IB+CUsg8ehytUkDSq72MXpY3
DYPJOwLyPUifGWv+6KVyzQLsua8BIAo88eeabMTULKmJo5ftsxY9EmP1BOYoVjl8NK9hcgd6qMHW
pmZcaK8nmIoU68cOsrZxCaKeqKU9CUheON4hRvPXF8R5FcgLMNsFdPc2DbxONIi6I5nqsA2W9hPc
9G2AvhnMz5HWKzSG+rmIBUF7mt3vNNRRXzKhuxtwvLu7xss1v9Rl/o5bDkZD/xwPnfXsRpZ2YEmZ
gHtkqKbX0bPBqEYrPT7wuGT1ph8cviMVmx4GvRleiw5v+GCnA6AlXHNAUdkSTAlq6zWO6Uu/Ae46
QKdoLwCK/KIqUzLZxKLzTDDHYwxRBxflWUcZaI+LUj4mIwqAN3taEIh6I0JrZDmQfDg/9cnDvKYG
udajjnmXgIeamba9+Wqggg48GaKPmbZsDu1PLGQGlz+Op8Y81onxQmX3aUIX+nURKsp1NluwWEiy
g/4KwDXV3RITCISazjKO8H9RgQHO/5+qKK39wMo+mCPJBysb0kOSNPr3zMySjRUBwY66frPySy7z
FLCdLpAoSL5SAF+U9z/ikhttZBhH09pN9b2cdvJGqt73tTpz2hh+BgIJ9fmfUkDHc24bR4Q6mGOA
6t3KZuqX1xQUB5gl57h4Zy58sCYfZFtTRxyTKOK71oiaVyPvkhxDYursk5El+peptv+RMqp2ohjp
PqlF98xAuaz5lReJu5XfM2deFLMx52OQBkBMAD1SFIh0jjbwRhuOzATtU92TfFuiexx8jtXoIpTD
TaQzDQOjZRFiSofmDx23/DiCc7iyN5cxkAXY1Mz9jn6pS9qYJDPBnxJb9CgrGCFwF3r9poq33NuY
5PZrA1Ew9TNT3nzo59eGtyawmIAfHg37Lrdf6LCyFLrwFGMA0Dw/AjbfxFmfC2BFVyWgcaDHloAp
jTAk7qxeiJfI7uhW2LkhMc6tSFvfGity4GKw75l0URCsMPjN1KT1aE1et2sZNVAfl6B7sJL4S2w7
6a5uOjmt/N7551zTgtlynpgRK4sLvSHZeJzaO8zjig0Qzdy+5ThYUJeCqgm9fWr3ApM8wbhZiJDl
s4GWY038uq7KC9b9VIBausqQI6FweMej9dmLkEo+OFPgDSsu1sI7fiZESWTqVq8NYwYhmuez1mdr
jYlLB3GyS45+fhC2xO3Ss3I8uuQHZuvYmF9dfbq+T5dONRrOcA46+FKgmKorAm7ByaMD6Y5tLgfw
c4E4fPCBfy9/N7YX/2PzFM3AtTcFo1PpE4bFyDVn6HKRaAxH0wRaWNCxeNGtaExDkqSd0R/HAY3O
Xhwfaes8R4Bl3KzWZ4JUAIqcpsnKIr0/anSDMQsy363Oorw0Wni4gXKZg/gZh6EE8ZZZjCaaqLsj
3EaRAYcXAH/dmS99t7KWhWf4XJLiBdcDWAomI+2Onv6VTlsreeDjq17urGTvZnzT2Pu0u8+LNbaC
S40/F6s8upq0+4JbEMsMa7orEtu6l0Xfr7xDC1JQrEMcido2+DDVEgqhSWoKikxtBJzhxN6KNRrF
S+sAqoUTAYqFK+J2nNqc90eZaU2Q1ZoIUlEWr1qRDbssMsTu1ls2J5/Bf4CLNo+bUAyF62o0y7IO
C3qNXjHFxJX7LDDLwCj36Ni+Lmth88DYg4DSQ5sxQWLv3GikaGPVJifTj1X3yJp94m2uf39h75Cs
AN0rfEAAmlQ3th6yAhSXtX4c+CNjO0yboXwnf10XsrgIBzYBW4aGWDVnqCNQtUu09h1BNwBHvF/z
vNa+ryub1NYD5/YcH8nPhflmrjEKLRgCbNLf36/4+p2grCxMjR6HPCXh0ILGiALOXPo9EQZ6EsE/
+VyCvnslp7BgS5Gy0N8H12H0ufqsaiB2nEp4dkdJDg17KPSNs1bvWhGhPqw8JiAftSN6zHKfgI5K
96m5YtzWRCi3RfKiK70CIgxMaPoh2F2brejwgoT3Tm849XNHm4qydPNSq4wGrWQZ4eamzLO7EtP4
fNtqX6/r8aIgF7BClFMxWl3N6mZ6rmGYkZyOblvfTbr+IOICWVRp3+4uz2yXKBagwRH5NxX914OC
vYxadMZn6bh1p1cOAIKelk8mhjWN3vb6qi79WTjKFiqeAOIjBFNDryRK+FAZXhXajPmx8a8VvYzd
N7u/SzFnxFmF2Fxu4pk4tdoiQFQDZj2I66cfdn5XVcIHzub6ktZkKDo3gUQvt3StAtDwKS8P5vA5
Md6ui7i0OefLUGzOOFrIgiRRFYI9ZXClz8df/50AxegwmzadTlHJk4LtOVhuSbnyMF/afhh+pExQ
AwFq+kKdJ12A8aWoMJ9+HIgvreQQx8aAYVXOLgLr8cqZLGzYmTTFxzG7aOSixVT31B62jsueE2s1
17egygYy+2ifQA5hTsadPwSgEkzTOHWSUIIB2Q0Ff7FY0KOKxF9k/Hr9fBZ0DMU8ZE7Q76+DYUzx
DvuSY35R4qQhccCJa9+3dew7a6ZtadNmEwBsEPLKF+BAUyQ9N1uBsb3G3WcrOnxgCSdfV3SYUJ5x
RvF11EteADh6ppWGXudoLf2+dCzoLQOfHN4y8H8rKJ0So1CqcaBpSDH3jD3E+R0rmZ9pKCJv2jU8
5Zow5e4njTB6hxMEWOZ3IBHIpPngFEABnASm9SfiaxCkRT04WZyyiTUGZFaajcVlAn1zUeyjjyBI
4xWU6LIiIBgB/g0wG1XbCu6wGGWnNMztNnutWdPeO1pPV3R6SQqo8kB8hN4TRPPzWk9yBWmNTLNp
RSkaJz/3Y+A5364r3Nr3FU99MsB+W6YpCwudvOjF9y7Xv16XsHQapytQbiWpjBHYR6wATNaEHWqy
T6sVl/zSGwQBI/BBMC9garjoWnbAgj4WAgfedl+68iHKMr8wdd8GEanJ13B0yzv2V9j85ycn4loa
Eh8ptJnYw0ZWbiD/ub5hS9fldDXKkQPY5Qwx2DnDSPs8WpuYjb7nlX5Rsw0CNz/VVirVSwtC2yFK
43Ck0DqiyNMjSUuE7UkIqtvv+ZqlWfu6omA66ao0ywXGPWum/1w3a87s0tmf/npFvbqpkAP18OvT
Hr5Sv9WrHxn5KeLj7cmieeDa322aj+3k3CezLNx6FnQctH9ARJL/vH7saxulvJRMK52Umfh+aWCw
TGBvr39+6Roi6YyiG7D7lw4shtJY0nDzJJy4szEA0S8xEwX89PvrYpaOA7E/0jM2OvSA2T/fpQEU
um4MVGnI3L3n3VPyyaCYvK0bwch+Xxe1cE+Q6wXxNDQX/ayqa1GxcUgiQ8ZhCdL8JAL5X6ffk5G/
0ro8gPHqrsjatXHIC7sIklfQdyOXPddnlOVRjPNqGs+LQy3eaL9cDpjY4fqqFtQAsKS5XmaBdQk7
eb6BWeF2WorkSUit+LUw7ijaHm6WAEASOgDhJiE5TJQbaRjaoKVmFYdReh/fe+OKMb7cIvhFaAYA
Ygg9oBcz0fUxdTXb1PqwpravxWMTuK74EuvFitmaf+Z5Fh1yAEBFhwYGll+wzpgYizkAzCfCKnON
Z7RHiQ0qL5g6MVbOvtXFsCLvPX95KRD1JPQBgyvBVdwKayICZOSxAHGF60dG5Sdozu7+SZ3Hrj62
mOWidVPQ0d2tp4UAkEDVUOEAP4PK85T3eEBNjCoIS2c6tFV5TMDVf13EQrJzlgFmQ0QeNroUFNPj
6tJJZTqKMC8xGVfzU14FtD5UFcjzyy7oS3Six6DGTB3fLFZHAl+aDDSPoEsUo+TeW8UVjQeOqmtM
pKhD0AU8jWmyyVp3Q+1ylwp2byd95Xtt5TeGsZUlGf24RbbXLrStiXloTl3/qVMT/zvZgC9qxcIs
qfI8cwnIHpSXLoAWGpdFNVlNF4L3XAMdN7MewAgPxGfUrnHHLmkzymNAkqB76hKywFwj54AQ85AZ
mwp9KP20y+lGyG/Xj/rSumCvnbn7e64vo1p+bl0St89Tjek8LOwRlEL0E9XyFb94adMAhgLNN3IY
MM5KaJE4oiV2UnQIw7fUYb7gGdA9Kyq7tI5TIco63MRpkcPKu9DLH4X+tDa3eFZ49arPA4Awthne
1gXoXCMdRUFR78PIcpEc/QNSWH9Kf1ams2/IC81DDOu5ORifa+1/RSruRYGmA1kT2odGTdF0Sb8U
Rv8BU3IqQrnmXVZEVZpjVWR6otZ9eTubyNkSbOXk6wjk6jbD9+PyT2H8U+sf+f3IuuI2AiZ6MTwD
ZCI6N0kmQuEOAcuzTXk77hgrOJGgHAIIcsDD0DIRZvlh+kTdze23DzSHwDoAjmBjBsj57ctzYjU2
mvFC1r54QVSt0GzOv07VWgf1dbQUwYW44IinvHXMpDF6pA3TQ4Hunq7tEeALzI2KXhOD/czo2iCB
xUcRnhDAUHN32wX0P40xcIgXHmRme2/8lifPoIbws9hEj3m8TbvvWdMezHbFy1y6/ujPgi+LVA7+
VjZysJ2EgiKrD638mPwc5cvt53T6+Vn8iaufSIsyzMHC9QfaqvsJcO717y+ZSLheIJRDyOVdVF+6
93l/E+663n5NexQtrNGv1/iSF4/mVIrir2CwaU8lxSZFrsx/5hpGaxZRbH1pmlZ7riYKIjF7jPx0
Sr6nHk+OuiGLFXzv0jmhMxF1b8TlgDUpFscsbYwamuw+zEzh5ztLW4N+LO/k/wvwFJPjCqdy4tzs
wwp8nmDOdvcf0rWTNXjKU6M5cUrGEbfK7NKtzrVN/ee6NqxskqecE3KJaQLKjz7snF+YKWZ85PO6
Pg/MQvoIcdm5Mrcs7bTJGmGVD1SHY+GupZGXXJfZOTLo3JkDMqZzAY6VpVTzJC5j8j2W8bZwsz34
7412hTdgcZ/QIQAw7wxbUr1UewAbUNPDepLoOb0n9QesJ2YE/N/nVSoEQ5/+13oSt7jvh3zPde9o
Z+j/qeVzbKFU2q85fcsrAmIJYwPg3KkTyLwcswFpCePpHVIO7vZpzalYcK2BTkXDA+gWFshbyVRF
bW57dZg5JBjEC2vv+qa5I33kT+XtsCbk+N8rcQjHsBxFD3g9DZqIeBN6lbkdarHHWIzHsl5L+Cxs
GuJuIIfnIU14SZX7SJpE72UnG1Sr7hz2xW1ut1ln31euY+O2fYSZXE0oCkwqnBmpD9fv+5JhRjgH
wnzMX8JOqQgCnsTjMIq6CSn7hKk4MyptM5JnksdBrj01Sb4Zmu+yXKMw1edXUfEPUB2ZOVhAyjPH
eucXNcpckNp6LTjxBOCNeunb4BRpIrZNxrc2epjiPY2+CftHVDOUng+DywLKPrvidQI+kCKHnnMn
GMx/x3y8K4bWr5snU6wkJxYM+ulvVA06dyvR2X3Hw5pva21TOYcu217f/zURigIluVHUMwVl2Odv
KLUZDfM5ef3vZChK5KBRJ2kNLMMqX5CRLIzOX+XvX3D3sFUWitKY+wEuUsVZ1aRkom8YD0mRDM+y
INqR9anhVxaa8QWKbptRaK+YUNx+RIFPJSuKpNceyN26lIdOwYLGPJj1s1d22yTXfWaGTrfL6nBK
vl3f0qV7P6O+gOJFWHmRpk7ypi2pBaEmWqRadMv+vv79hWcMs0ZAVAVSWoT81iz/xOkbBJw+vdfr
kOU8SJsf3LD9UduJ9L+UM6vniRw0DLhDTI06NM0dsf3Cfky9PQaUXV/NkpIjTwnCFHQ5wj9XlLw2
rKhomqEO2z7o6rt8wqTh7XURS/qHBBzFnLyZ4E9FqmtoBW55hMclB7OXRT+51TETm7H9mlR36dqw
iqXTPxWmePwRIzmZXAgzpY/BkNlaE+XSS3n6feX0TZlmMQi06pDWL17xXTaHmP/meoIK5Up+ZEnP
gOoCVQ8yPXOgdn7+XgtsV+QRHhrJTycFPwIK4mh5M9p/rh/P0o7B60Zn3dyscKHPeg0mtWHkPIw6
zfd7zOy++fuofELBQBuF6v47H9mJHmcFMafKYzIU33T6kN44GQBhLKqdSOuDmRp0WGAXP98mTPKg
Q2lXMswfE/uHY7594Ne/F3OAfUe3kOKspB0iy5p5Yxinbxi+68vpIwLgqKIPCWhVJNzPf/+I59el
kz6GwswDDQyYfM0RorOZVd5zg6AujLonImFE/uciXJrbY8FtZMB7j+5Ss/3cRPzNSJrnUTiBg6nd
vG8fwVWMAfHpAynd3xKZa3dEbF5NB4ZxYnpu36dF+7s27RD95i8f2OO/v89UgrMExCnAGRoiNJEs
J3Xtr0ElF1QcifF5CgK2AP8oRs7sHHvEkHoROprzTvzWZSunOKuBusWokcwBJuCeF/lS1mCSad9q
IrSniQbSaj67fXFoms53kgwYZz5uru/ZgnUAXgad3BTkGoCBKnvGdfRDeiIdwqgF6S/Gjv8a3MYJ
0ja7G/nw73VhS/v3XjzBPCVM53lXsJMrHOuY+d7bKNU4fisfvWrF0i28QVgHPgz0ggnSgFn8yeeN
yKqZyd0+nOptyXaDtjHXUppL26XrxEb1ABB3XDRFhFF3bkFzEUpJj05SvPQMrBBT/mms1qoki6Iw
SATdSiCixHU7F8W45nJ7KkTITPatmTDxneVf3NE9dL2x4mAtngvebTSVOgDnqKY1Rt0B3H+TCHmd
+9sa/7l+7ksRCAYQozMKlUbkn9REpGfCAET9MIBh2qQ+6YenkTRP1IgPiK6mOwQkO0GzZ4sZe5kX
HzALYBJArx5mbqPcNPsVJ2qRVfkAOEc/hqb+Yluf2Mq7tKR1KPShVI8YFASqimXHUBfSFoMcQq61
YBH9ScxjxFZqnEsHBJcbDd+w4nPv+vkSRMtLiSyaCOPO3vzSUK+6fkBLunb6feXxqydkjz10EyNB
yO6mrgjLLvs5ZOKLBzDIdVGLS0GXEOJQtMmhs+J8KVXd5+D0YwPI7n5iOqKe7K9/f/E4UGmaS8Lo
JVQfqTSiIwGLAW5o/6i3D0Z67PkHFGouZv2vCPWd0ZK29STGTIelx3wzKXx3RaWWjgNofNDbzX0n
0Cllj6RGtbEDIbsV7dziWerPQ38gK5d+aaNAzTxzmM4e1cWlz+x+HDsMluj1F7154em+XUMXLp01
rDzIhbFdM7vZ+TpoK5sqtTBXWUtftaAfP18/6qU6MsIn2OO5+AdOknmJJzd7NDgB5UVDwslpim+Y
txttctOJ93HaGD7ppnKLwpa876bM3gwgCN4UZdu8tKNHV+7PwkIx7QYITfCaAgqq9gmVtSHBXAU+
TCqR5fY6v2i319e64HudSVCM2NjzwbVHSGjaHei0Y+1zRB8zuDi9X2SPA1lZ0EKLI6D0JytSVDAB
k6gDUj+wt8U86OQbKYydg+7vLMIUhV0EGrdKfoo7uevLOGgMzIXkQWxHYO7Yx2LEiPWwImuQooVr
gSgG/vM8yBddvIqlddyyMlNS40XUq8fCqQ6d/a2JQFM75l+v7/bSecJLB34Yby+G9yqSoFfEKswI
KfJWBFaxNdM10reF24elUKTjMCLucvBJ4hnohnXgq8SaGzT6U649k7ZaOcWFZYAJeb4ZiGgux+wO
BoezxFHAHNnP3K/Et5t36ezzik6ysXSYk6cCwME44PsKRFG3C4CzBc6D2eW+AHe1oxittPK6EHy2
bEflf/n5Wd9OzIfDpJE2mLAaxon0yVFYa2N1lvb/9PcrapRj2pZT51EXppPry+8TW6uAL2gRkCyo
TQAbjsdUxQQTEymqAYwfaCUNRhdsPg/duJKeXhRB0QSJOZd4T1UEmhyNapAZgr62xrhp2NVp2FYf
qBnNE1ZhccBUiMYa5aGQaeqkVhqPYWMF4IlYIzlYOofTzyvuUwxKLDl52hDSeFOVwUeuGcAhIKya
UVoXzEW5cHoy6BkczK5GP329WfE3lo4ApS7wK4IdCajZ+c9P9TSpJiBBMUgBE2a62OdFMN3OZTFH
nIg2wA46Z3AUESIZo8wZJqQnLOpvUQu53euzEThj1PtsigCkO1+CcGOzF3Y3hvoY9JrPkhUtnU2N
EjejGRgVX4wmBFGGM2vAyRYhJLTZmOOEo/hpQvK7NtrASJ/c6oGh2TQbVwrqCy/RmThlu5AvnkYe
RQMudvCL/OTCr+2P7Bgo0vEIo8Z10WKai1ZgwDdEdPluKvbJ63XTuuBPoPMXtw1NrB7iIuV970QJ
QoCyGUOrmfK9N6XaPktc/kefakxXpK4GJkNZxA/xVNnbKWuSmyMapNkQz0D6zFenxuqZp2GQ+Jyr
GdI/4Lsdrdtx4OcClCMq+q6zwIeOZNCL1B+S8e76/l2aFHzeRakT2Xs8TmqVvqQU3meGMMYZUNs0
33RrRaPn33eu0ecClDipF4U1RGAGD80WIxW2LTuO+kqotLyG/yHty5rk1JWtfxERzMMrUFNXd1d1
t+cXwt62hUCAACGGX38Xvt85u0rFV0T7PnjHjugIsiSlMlOZK1e6iNBnAPBNTrKnae0LzOQ55/Uz
0U5rNGhLK0CaHu8k0MIBOKsYdc12RF/ISp4Lmz4OEmwrCNcp8mbvH1uGnMKsyhidiUkG6uu4aYBA
d5q2Oxd6tfEKutPxbxjXEjIL2wX+SQcnDk4eoHKVcCEYW1qCPU6cxclFC6apryWX1gQo4YLITL20
mQUBPfg5/SRMrRWl+vOoU7QKcQIS3A4a/oBhVkRIItKmCyAiq9LN6Lxw5wNrfzv9l2Lc63YXElGH
GNEW8ZaF3djEY9Js2PtxdYhYgBczkE1emN+JBFSpjT73T1rdhz4G1rrOCrZiQfXwogXDuvvHvqlB
i+l17dB1wjuZ3AqBsNuUlfnqsDJ+txFAWgvNDYhb0HisNunqfRfYnNXeCeykkVFgKNQg3u0GZvJI
kL4BWQUnoAJo7cRv0yTI/FPh8rAqrIjpK5W7Ba1DaI2sEsSg+ddRgiOLBr2uGTSYOS7mvi/5fkt/
9X3FkHlalTiBzIKTPUaCxe3n95/B5c9XIguqe7IfBT7f82goyoj6aziTxQ0CaSQaGADMhrW/ji1q
InrOQNhzaooiKgoAdNeavdckKL6qacaqr01ISMuX6ROe2fe36DY4go8FwSnQMiif4ZmgLMDkbekn
KT7fZE+jreVhTQMZupr7D/W7fRNoBxDY/YXiXgpVdg1NBCAWaPLgNNTgD9b0qFxr/Vm65JcSlF0T
udmMgQMJE9uSLKLtgb4/bEUNZu4jNvEoQYpXuRtDmuVtixL+CeMaQkdHZ8C7Ew04FxhjsJ4aGJDn
qz7FqhAddYl3wpSm4YMgb/dP/jZOvf68Yu6500+OKfH5EpxMABalzpbXh9x//1mjtRdUKDPrUIC4
8lrBKLEs1ttFctIrkBQ8O+X3+8tYuB9X31cUuJpKANWR3TtNVhTUW+v970O8aNBCgFQPEjs3+Fi7
nOCJpiY5ecNrFhbZu99v159XticjyGKUEp8Hc1XXhf4UW++PRq8WoGwQkw6zpw4S0PzUbdj7e4Kw
gHm4vA2SHeTUlUSPRKYsKz2RwM/p4cHO1+bSLKgpyqmIEueeWrDnKdfMp5qelEOjwf6VTVgSDC2q
ynMrrBDVoZUi4aIsYAhmb4papApKM1zKQA/XI9wNfrTdV8d6k+ZXbQ0Os6SxcNr/kaImNEwM2Onb
AlImv4hdGaAc/RdHDn+ESwfbjpeIYl8HNEZRq+uTU+wWXeSLtVmqyyv49/uKdR156uipLxMwQ6Uh
OVrTXzgIG910eEMBxg/1Ul6gAFtquUQb1KnUvvvpdxrftxkL3uHy877y+rBbu036HKbbGI7M+UGc
H6a2Ek0vbRGqGshLoiMBkAhli8CJy1tL8gSs9NXWmPQnUhkf7q9iNtBKvD6TSCPnA9cNtPD8Ey7y
GibzarNMg+BU52j7mzwSFa6xcapg55lkC2xlEd0XuHQ94IaQUwRYCP+UUxmcziHSwJoMzY7aPg99
Kwet1blOV8LOxZX9K0itDU3FwDo5QJBGX83+Ja3a2BIcBL3BSUvWDPzyqgLnD2UPWkSVVZmuVo22
AWW2xMbdyD2bjqP38/7OLWoDsIL/T4aqcABgEod484VJvibdhkzvZ/afUQ3ImaB6CrulvqdrzDUF
SSqixIllSAmFHADa+0tYOBNQcyDemfOwtw1PXWJlusYq92T5H7N6X4OVNE2/ZBoNnWpF1MJuQRRm
0sw0rPOkkmvFrrrcJ00p3VP35JtvTvf1/koWDhzlWWwVcG8uWAjVq1n7Gsn+TIyxjJgW/xRl9eD3
50CuDfP6o6fKDQUn9+x9DUBjIfF6ISYm9zCf9+5pkNUYllN2zNPyoXPdOM2HH0Pf6wfs60fT6ePe
LTfvXybawpEk9OdxfCo2nZRsNKlIvZMcyofU3qfPQbUlRfB+Q4dRf8hvz/HdbQIabRB201UQ0xk7
sunWZqQu7uHl9xVlcPoBKZwE830as9zkw85pDz3Go40PVc1DUvBQdvtkjftowUFcLWq+DBemdWrd
KksaLEo7ucEn4NT6T/cPZ+E2XQlQoiYk3AZNWhAwdGOk58DFIvuVchoCP4n//3Bf2sKFAi88cHk2
jDda+ZUYKnObJDVcXCiNnlztW03XEqpLywH7zDwOB1z2NxOwy3LwK3Rka2CodEOefHRIHzrOsDVY
uc3zent/OUuncylNUYk8S3yBV6t2IqaBob0EBBUkP4I0eGXbluQg5JznKMDq3eQOizJNdAZK8xNv
pkPH20cKqoqcrZXvlzYP+FI0+MKJow1PiUbqwOon0mA5JsU4HnSen5Bn6TECRtD3v8UAJ0cODREJ
HvyqPdLcPmetrYEAy66RzovyYMW0LuwYqChBegVKB4Cx7fnvF/emC5hHK7sIToTFToCZvxtj3N0/
/AVdvhKhHL5X1qZDeYmU0Uvqgol8RbcWPg/Kq5nDA4WoWyYlfao1u6t8/wTK1UNT8U1RpCsJyDmg
ULwC6oGopCF2AxpePYUJse0gU7yYAluLAvsjd18qd2sF6PD8lrTP7Wrn1dKaLgXOf784FVpNA8Z7
Q6D40hIWwQes6NXCsQfo5ps7oMAUd1MHJsgkcF2UIFoByZG2D/JQs97efeyA9oP1EPU7H0A6JUqT
fdaXvWWBKORh8gAs2d///MIdBIfm/xK/A8arAirxrCwmIgxyHprSijrhh3U67Ln8qVmYWtc504f7
8paOZC4TzP2DoD5RyxK1MbQDMEnpufePmNBlHv7i86BTmZv5YCk9xeCj6kwHu2vSs+f9GkQWBis/
f+nA8d3/fl/JWrR05P6Y8PQMdvoxckce00RuRkOujQ9cE6REUFUJBpq6wEJQeRQsKljUypVXzcJs
ZnQIIo2Hqavot78pd5qT61OvBU1QNZBt6/FHjCHfd4MVF775yEqPhai3xeg2rEPMkTynRoBU7wga
kPtntjCe7+p3qK+ejJDOmmRCzrantafWyp1qwy3zJQgS8PMzJ9+gqsGP9oAg3BfOF0ZccZxAGx7y
ZjR/6vUacfuSobrYmD8Quwu7Uc9T4bwKGwPntUWvYyjYB8wLIORsznR56CXop5WX30IfwdyuiZq8
gcF6zg3rZIVosvRcXIwAJw/+nG/AL4WeUb8NoAsJbS7bnddXPDL8mmAeW8BDs6IYWNx1MqybYoj1
ltcxJR2N8WK24yyj7IjKVbMN7Hd3gaGfAIVqkDChygP2asUmkd6mxYQGqnOSjR9ZYb9hmsKKO7rR
/2sR6rsuw1vc6VzYJSd9DMpPmhsx+s99vbsxfYoIxVbQpG6yvtIJmCxAVdf+7NIu9kC/Q79Q21vR
8cXl+KgkoRMYmEfV9Xlop0x00ZJzZaCfs3wwx98i+f0X67mQoXg7DtSfY1UdOYtBi4sR/LH9j6rh
YSuPg7WG4pqjDdWXYzLJ/JpEIfmmyieyDEwpILU/V37/4rD+FdMQT8TJ4yDgK8nJm73z55vxryhl
XYYkbq6JLD3XnoWA93sK0GWSrxjDJb8014EA+wDiCrjU61DBGyed9O2UnNrSjBy2r8q1WGFNwryj
F0ZFSwYnwTSZ5CS7sxw3mf/p/vGvfX9W94vviybPUubi+/qvIosduRIorH1eebiNugvC6gafLxOU
ZCKbrzynlxTq8gAUm+K2ma4XvpGcevfYshHjQJMoz16YvUaNdHPtoU7gSUHCHrhk1LHmhV7sU5lk
vDD9JDk5yZMWHHoji/3OwFhuEPGvURgtyoJGoXcJqXyAh69lUWvQUeOwNSwqfQpS9ILxFy5GTL4x
Nub7Zz3Nbewomc1QYEwVUHaQ10wP4C21E0j5NjwrNtxOPqeV9rMn9e6+ri0eFh7UYPkPQGahJnmp
rLsSs9dQ+2hpZJFHsx03JnlkaHz+vwlSLk3vgLjYmiDIZA8UzfJMHCpHYE7HivtdsjEBUM3ojwCo
9iZRwG3R24FE4WDS0gMvsidMjN23I1kp+y+A84FtvpCjKETf4ZWaBN1cVAs+pDn93lMMHurMYGMV
05NGzajCoLCqtbZC13fCKr7c388lhcS5eZhciNO74W0gjsZKVLPwBMtlWPI+1Hge9tpHhvRv+XZf
1p/kruojLoUpi63cQVTm6CYnUmKUGrNtgmjO+8kzv3uwEkl3NRduZNVUjzTLQGtiCQK/fdDM5gsa
FZpSYKA9YFQbbzSrnzT1PmtGcfQTF0HZ1D4mrlmEwcjMR8cAiAJzsrKtYJoTSh08CRWayCINoWLo
TCKIC4SQmPxSklc3z5MDb5vgWIylGwUF+PYQ6QRRmbfJvtGTDnGvnTynZQZ+qNEIjgEpvvN8aI4T
AHQxyHSyXT/YfpQPeX+oS7t6Hl3ZbpJSmJFfuMlTk7PfQ0e3He26InT6oon0zJXPmmh51OSjF4LX
JAnHshUHs0MhDO0D9jiEBTtmUyCjNBitqEpQmSZuRjaVTYp9LumXURNpjBmb+MHu9APRchMWdNRO
Cbhwt9NkB6Fs+3RnTwXas62h/+1Qv4/vH+uNCs1hE7qIXFRD8CT90yRxYT8tWZpl0zKETUH9D5gP
xKbuxhdPM56muolo2a24/xvHo8hTzJqrD8lk5JScPZpubD+NaP83geDcDI5IFth9ddiHyTPN5amG
lKf7eQz0SBRHB6Doib+CTOv+5i0ZzgAxBnjTkGS5YU+rMXMoyzQfQYAM7ellG0nz230JN5Zs3i6k
05CUAEHPDa7FSqDTnYBO+Nq5l99AzVh0Kxd78UQuRCgeVPMBMmmNSTsxFlVTyPP3hhrKEpRYzB5R
vKUOvg/q5WN1vr8/iz8e5YG59XJ+CCnqJDKMGrOCRDvpNO3CiXlPmt+sbJBxc8yKzs536OKOTElr
og6a4UU7YNIUJoSXW1T9kge/s1GlIj0quz4mkqJAzaOqyMZtqZvNDhM/s8gxOP1H58KILVoEG2fK
8zHU6mCtmWlRT+a2Uzz8sRFqIsZEj4rvgT39jMlrMTG/9YW5rfVkxX8vScEQHXBTzASON3StmHrm
g4kKAZBvaDsyHBywUlneSjSyJsRSdpvQ1J7PFVg0EoFk9UdLh+/6kB7ua86aGFXtqZy4Xs9Zcf/j
mJ+r6blYwy8siwgw0mCeonHDpizx1AFlBMoJksssGrVubwwyCzGEfeVclm4BhnPqyIrPvSVqAGdb
gN94NsAl7m5wPpXGihFa0n/DRWoJPY4GmCIV/ee9BmaaDhZVjsGzFRh7Qq0HOqax3tvRX5wKQJow
ephafpPah00HjVDi4j4bX930Z+Lt03eTKeM2g21Yx7BnJMkQPV3rV4o6uUjNBrc53yU0ts0N4Zu/
WAVy0Qba0tBap5Io1LVhD+Aq0k4tz9LDiNFdO1cOya5s67WX7vxQu4rKEH+CvhP2Bk4CSSTltjAf
I+hEhU59oxvf8qBwwq4iX6aSviHl8quZ8EoZfGONn25RKhK/wDjPwF31cVKiXxWD6YRx4l26Ifou
K4fQqT9lyaaejhO4du/v53wkN4v0fBQzQKoA7VCOzPEToskq0E9J9ZuUYFagSdijLdTyjjXoFu8L
m13GjTAwU8yI5/lKKS4l0UdMjMtKTIsq++ToWXgTjVSybWOA1crWMlAme87GLlwa2pm3NuZtwWag
Aj2/LrGvt1V9sOI2fU4y4yQNEenml6Z5TVJtZYm31WhoDd4MCPuQ8LmlMiIZTwPaGsbJN1/SyQy7
/sGs9JDIbebFJNkgCAjyH/f39Y/WKxsLLBRamObSh4u27OuLJxK8UBirnZNd5fUGwxnBZW5p6YbW
Qt8XemvFXWF8zKeikaHXTO1OClFG0yTaX37jD7FLK+M54GkTBtzrwlx3xc5s0uartFrxVjbNFFr1
mD/1NTrI4KXMV7Oeyq1BEBnoYwFFrQf60ozu12Gsi/3gDWak653c4m1RRB5IT1hcMVpt3EZPt9qU
D5u2Rv9kCPYQEg0wJadk0ty3rvFA0WXwNSDUwtED42AjCQuaCtRqlQJqKgbuU3SpnYRXPHWGtTVy
9uxO6fb+OdzeXTASwI5ieCxexihzXR9D1hrFZGQOiipuG9LumYCTbujEU9eYO6dCn6VYiZ9uvRME
mjC2iBzQGadeqL7MalFyPz0jfIlz3sbt8On+klYkqEsCY5slLRGgDEWfAPgKXfHrvoDFPfMxQxpe
A7UV1cqOucV78DaRs1GeWI2pyhtixEH+oe53vbOSVbhVA2zXhSwlMOF9gMDRQiI7GTfEOnrszV7r
Jrq1p7MI+HN4DSBeVf80mFqap4FDzlN/NLIty590vrdPnh3f37YFO3MtyLzWNWk3JAE8CvMkMhnq
AAaP+jkLXih7LHX5UHhAdc5UXcnf6MPF+hSniJFBxE4QFZ2t4GXiES9WTNna/ilHhMRYNfeik3ND
N565b9yoLSP5C00G9/dvUQ64JeBOLcCGbypXWqPBmxfYPtcje5QqP/HB/kilLUI0hNiHTCNr5bsl
kYDtICMwv2eh09cn1oPSinuDJOfAKcmzPwYkTl3RHRnF1IlMTsE26PPq9/11Lqk8XC0oVREs3wbK
TWubbZ1OEIqonzc/0EnwIyErLSKLQkD9g14G4N9vhoy2RlsJexjJWW9/iAANusPHgawNM1myRDNt
ypyNnl/siuY5JThNMOUdg3+yFh2fPFzDkS+eD5jcMKEF9fab2RWl77WabDFzpgq94UiDo13HWfV5
JX2/uIyZghykP+heVUuCXgVsZpUBCeHrX7PmIa3XgJ5LBhUq/R8BakEQRs7uJ5BsnqX7k3obUkQW
ik0lhphFmM90X7sWFwOjDcYsCLxpnO4AFgo6QdJzoz1oG99fuaRLejWnmdE4MMM9VSYbURVVVwKM
eapdi4Ujt4AoRfUduPW1qNvF3bsOoIBF+leSirCqptQSpEKyo0VMOrUvshAR8h8hc96dVcEzD/06
yGmhXf7GY4tRT1w5wgX5pMoxvWT0jynIzV/un8uSDlxIUb124bCgKzLces9nX01LPledswez4BvJ
/T0AOlGQ/7wvcemoZvzgPG8WvRhqarA2UUAfXbgjT+yKVITEjCx7Ze+WDgnoa3dmWsQwY5VmwJ2q
HHWdFOCCbgoN/bkw+jD32tA3NvcXsyRopggFBm5+ZqoxidRYnw0VBIET7iGpCHppbW03CD0m1bRG
b7ZwhxAuzNwPUAo8zeedvUiBkcCVhBUBRcXbjBBde0Z0fzVrAubVXggI6CQcqfv03Dt6RIa4kn9h
BrCEmb0frDSolyhx78RJolXExkS7rAw1vQxXlGvhPAB8BP8D6KYwdMZUVkBQlxC+xJzJKh1ZKHBF
KxOUkUT+atrv9zdrKa7ykWgB8gDqjK5Z5Y1aTFneJRh0f05k8ug31S+wuEepY2/QLoP5pqA0arKH
gNsbUcm1hsH524oVupStWiGXDdQmFWRP2oSqxGPRDFGvH4XWb0rna92ghNivWIol5YDPQ3cWgL+3
ExsZ2uIDwkp6rikJq3E36Gs0PAuWASkh6AYQ7thT9TK1ZR8MQdLQ8+g5EYKe0O6dmAVr2ZpFMYYD
jkDbQ7SjAkuRmBqonk+YEWq5D0ZnRMCE71M7eHeRBQmuOR8I6gl0gKm3FT7K/d9pnZa3b8EHs8bs
tGC5ZzoFuDyQ5qAgrkQ5RS15C63Mz1NeRE69S+TeLCLp+mFV8bBwvBXjsBD0gLoR3fSwc0ghqJAy
q6hbvS2tHNyAVTRmeeh2VVSaey8l+8ZbsauLlwtZVJAHoF0PpAvK6iqRNHUW1PlZrwgqqjxKWRCm
0oBZ6kOTokO2O4ngV+GsPcv+NAGqVwvUMShPuigs4z/XRpAOnpe2Zpmfgzrwjkj0shBEfPZRsGEI
AX5An53F/QdSV1WU0ErsGO/yUDr9+OC7xZ8JX48JbbImRMNE9spHs42Dzg02deX/Sr2RYwiDDTQB
4teVgHFJsdE3jg6Rub3xJmlWmn7n+C3P4fXyD5U9noE/hpuo1qgVb9GFATIj/wpSgwY3rzjIG3A4
tRsMYaXTQ1vTRw8v2ArZVrk3bP7Y9GUMdGFskGqrOezQoo/svgFeMkjIYiGpjraYeXTd9UG5ZU0k
15ziPPZi16faPs1WtHBNgvJy9gbeTZ0HCawCp8ixs3f3V7B0YLi7CCeBG8BC5it34W+tprYYrltx
7orpoQHraip3xPznvpDFReD5YJuoSCFBPf+ICyEcw1EKy08KMC6YYa3FjP68L2DJEIEH+r8CFJ9L
a9tKeQ4BzVBvO9ZtQFLag6Ji+A1c/0Pf6EU4Floa35d6C7WFEiISQk0EhKsYm6GEEgPwAbWfBQyM
wlVkAVdAXDuk+S/0QIfCe0AaPJAoP7OtV/+kg/iLu3YpXVG+jskSsBOPnSl/xNS8TWGRrd+uQGgW
Lxq6RtDpPveuIiVwfXZ2noEMOyMFcihtaAOp7hF+SNK6CBNmHnrkBfKkj2HNHjBi/XMJAiJ/yJ4A
WPx1f7OXwiqQ9uIRgns/Y1Svf4dAhrgr8hKKWtv4IUHDNxoRfENd5IBTYlUrV3vhYoCJBFzEaK4D
M6Lq27QSgyXaAL3ZYigjMMZF1Hs11jqZFhYF846Mx5wPh+FWbnegl8UwDnCgbYZ++UEHJnnueUXZ
AZQVK/nEhUt4JUtxZ0hjO0WS+PnZKLaAlKzS/C/cQSxjpnZAbvcWqGZ1KA46Q8owZvGVGs4m4Y+C
/a7ZU1d8Q0l6JRS4RVbPpZl/xamxQNI1DZKKEIfShYHh6vXBED5c9JOjoyYwPNEREOnv3EeucXwT
5HUchrg00KX4XSa/S3erBb/vK+ji/l78IEVBrRnt7gvGzoPcTi+GXEkvrGzvH1t0YUNta/JZo+Xs
DPLiKJhehP+q1y+yeiXJJ6avVHqNJe2/3F1FWbzSaKUbUEijPBqnLw058vGbrv3i/rFNRKglR1a1
YQJoVJWdgN/zUdAu7Zf7W7r2K+Ytv1hzbSB8gWtnZ6196zha48JpjZVk8QbCnoBTa46VvXnbL0SM
HsaoTS1OLXc6wDK0raOzfR6YJ3Tx7/9mNf+KUqK6LshRVyggSmfHImtRTTwI8fW+jIUIGckGjNJG
VQf9i2ozMErRnJYOrDUHGQOGOwS9H4+PaDMhK4KWtB1xOD5og7XdUXks8gEtOcKH60ODNg+NtV6N
pWO5/LxiGIH8EI1pYR11tqcs1v2nFh0zw/uDnwCocLhvAACQ31SCHyhFICxh5mcODAM79M2+7lb8
55IKX4pQ9IsF7cSrCiIqjNJl5KmaY/liLSO4eBrovgJxiYG6lIpI1jH60u4NDw+GEDOTCfsL14Fg
Hj1x87hBpH6uL4nmZ11Gc6Bjat6Fw3PurP3+xV3CmwEFT7wikRe7FmB3bebUeo9nAyniHN04TD7a
7oo1WQrXZjY21FRnBlZXTcmh5UWOJcEuce4/dgY9VLp88p0p4o0XIo8WmbW2s1tihFldvjVuGQHO
udItuaTYMxXAnCFGEtpWDGuN8QC87wt2TstO3/ZN4mwCagEHWuRAx7tyDa67KA9R98xuYqNRVtlZ
aQel3XBWYDDZoz0iM7OT6RcUqu6bnVsO7T8jPP4VM/+MCzMKJn/Q0w9FgWXlD0Vfhj4pnlmebkrb
O6a2H+opZsoiPZR604PFzYMsg4205XdHZF+FyZ47ytEd5j65tf9h5bfNjld5TYMaCmNtgRrCzAc1
2zunyEx9TNgZWd9/3FoIRK6AtHe0wpD2XJehzG3whOkjSH+N7NFt6x0n49rElsWDuPgVii8z9GQC
JBW/go0k9D5NYNiatDZs7Y9/tdyZZwKlDpy6cllTuGdu1Q47W2P2pGnlTmfGzkrhtLOS71ifPruD
/dp44ykvyo/uuBaoLC/0v/JVPiCWjrXpEcgPhjdreCWgp28i8y8yaHNhDV7Om++SarpphRFcws5L
rLKOLPFcunqo0+39vVwyS5dCFOPd2gTdF4yWZ+n8KMVek/9M5oppXXLYYEXHGBe8vW/rrHU7Bh4h
bnE2UebX68dRCyLdHfYae6gbd2U9t40KuKaX0hS3KmQ72HXpFWcv/YbSTih7TOHy9FBaTRxkaUQa
jB4sHmz7SQ5rybt5s9RreClbsXy8trlemJCddU6I7kIZpFHugCICl6/NPqI2F94/vaUE3tVqlSvn
IQegp41fnBMj3w5tFXL9zRhKsHq8+OiHHeuNYU9h360ha5bUxgFLNiC4aPq8IZuVTUU8No8WYYMb
+dYDRgQb3Vrv4ZLiIOEPnUHmBsGosrieey0fCSxuPTVvk4O2h9J4EMBChWTwDjRZxXAsmdFLgYon
aZmhVb01P8CbLRg38gnU3HHr72gOrHgozRfm7tG8e/8MF7cS8ELAbfCkRIHr2q+MjtYao0/o2WMF
Rmp91+hbbh/uy5h3SlXMORyYS6qgz1GL3JY7db01YVyl0KJ8V5mbv/g88AyzC0RfrQrJDphNWqBZ
UQ8Cr1jBn+r2L94VqHxgwiLyaygoKJrAXBGIiVIKK/Uqq4PWvibZStSytEV/LK2LqVNIwsw2/8K9
i0oMGdix6Nksj4X87K1xyC3ZBgRDs79ygZBW0SbJQM0qxbDmc0nSfeU7Me+0FySBYpdNZ6uRm2Iq
Xu8fizWrjnrslzIV1crAKmDWtJhlii0rQf3lejtS6XHX5pvccMHG4wOJyGLie9uqxiQQl8ZIOyPZ
jPeUD54wNoGC1dv6AiM6RPpY8OxQOjzGaqJUpD8zO99QszuKhEdaUaMfEW1ubXC0Eu9Q2+5GL6b4
/pqWbgt0GOUx5EbAUqkcky/HiQyBoGdbHjrwQ1e7Yo1KaFETkMHF0whWBzN2rzUBUXLm+JTTM+li
ZJG0tcEniy4Kd/0/AtTyrFmhhC0pVA1TWUPHOowNJmCCGN7VXpi3adsXof3TMBHq4Ja8v3uLSngh
eTaAF0pumWMNtGxGz522EVMdNt4HjGngmPJYiej9hMpwxZfrVNSvSHrXJCaj50LINwEmHpnna8+q
xTTOpRDF57oDQJfohEN92M33ZeuGsnHC3G1CSu2DW9hoc5u+AGLx0TbrbVb4L8zpwHRkRelgbK3e
/XR/h1eURyVylDlqUv5cv/XoowMax4SuERgv3oCLM5z/fnGG1ZCgS3DCpTbaPhyT/SRerTV2qDU9
UW6ZK9DQ6XU4uaySUWJ/GNHjSNhhzOU2r/5Bx+H/bdOUJEWbC4ejM56ete5oFQRv05Vk31K5EaqI
lz162P5U1q83jWRllk4BjoWg81I2X5LsAxIWGAU/GC+lfPadV21q0Ur9UfLPBatDVm3AOBmBgydk
ErNwvhjVDzFsy3qlfL3QcDXfkX9/mGJs6OgVpB7xw3L3WVbo6DbB89SALe2ARtKYW1M4VJjp9WPi
P/Xyu6y3afI7aw+l/Hr/CP4/9+g/PwRzMa93CHSHpUEZrB7DqMpac58HQAhDapRbB7HPJPSwtaaY
2E2MYWY7INUjGz93zLO9kegPCGJ+3v9Bs4rd+C7QiWJcELzmTeJKju2U8XFIMS0I3Q/iMJSYKa4l
cftudvnZSl0Imu/CxX2a0No8GUOfYqDg+FCi9t2WzREz4ldipKUrBTwmUOj2TE+mFgiHTMOYLQb/
P/5hl39p3T7iDgndLAt7SnYsScP7O7ioW5cilVs8jSlppgbWnoGCh3bbwP82INctgpccncuDPiEt
kMZD+2WgW7NBbkgbNm7/3FYI6YO1hvjFpwog/zOXGbBcN0gNAzNCGG9gU8rp88h3QwBu5n7fcXCn
0VDy77b4MuQrCLUla3wpU9kB10wZeEJhWJyA7nmYTun+/h4vnurFohTLVVZtYkw5FuX0HD2+flTy
r4GrhVMrYsN+697N6QllRQg5t4uhYAnc8rWyirbLBg8Dlv7Mb5L1EPeJgyJQ/+Tq7WnMzZXlLe/f
f8WpkYplyqyzTWiQJiIO3Lzc3d++JV8GViof9xuIJAyEvl5OmWvIS+owOiYwxI7cObILV4d/L9+D
CylKiABdtrsO2Ikzl6iwjK+2eyyLfCeqzdC8lfLVzk6J+ZhZRujxD7xC8qx9HcS2KA73V7uoLBe/
Y97tC0vDLc/UEoHfIafH4lOQRbINdWvT+I+ut70vatGcX+6sEiW0nW72WQZZafpdYy/S+Qn7SemX
fMSUwexT7ZzFuHOzb369kx4PHTo3fK0UBhYDXTR24XcgoQ5gv7LxkwAVe5Xhdljliy4+6mMbZWKf
ZU7oAHsWJDREA1Xoui/Z2r1cqukjcQBUugHQyu28XX/iEyWTnZ4L1tcbYRv+q5Djt8zhRQiy3F+u
W7ONnhrJ1nFBt2ay7Dcdzeato+WPPmvXEjW3R2+iwI69AG4IhEAqd4uvZSAQL2dD5IyhRV/9ycdk
xTqsxIuRfbKHtQDu1ntey1OOP8u9ibTo8DrX5gt4b9JeQxfhtmvNFR9zayAgJ5hp8VCUAWJbeVCk
iRSUD0CCZl2kVWHiv9tAXH9fMRCaLjIQG+D7nR+R/vXscLKygtuTgUWF/UFNCRyPQLpcX0qvH7yi
FSksqt1saqKfU+rHGt7HGJq9ZU0eY3bT68rlvN21a5nKquAfG/T1zSkf3XkGzG0jc3PDymbj6+NW
EzK2i+zUFu33IUv2ekVjOLGYC/ooLTO+/1vWlq9cUdeXZtnPbzQb3B6GRyPqHnKvCUGsv+n9vc4/
35e3aPEvtluxgRjpXmrShAPTW3jksd26fvp79Nj3+2LWlqXovy/TXs+6+UXR7EsriFn3iQv4lqSO
iI4yK6zAfYGz41XD1Us1UiINp6zFWOTwlJSUb0ld/iyG4ZAmFRhVRQ8WPDvqSrlB2Wz/F3JRAtEt
HdUQDC+6Vl9fs3omPOynSLsng7XoNuNfbQdQKZYfda080HwCORxb6TC6tS/QYHDsonMXWRJcoGux
lQfUrVEm6dkM8j2dqkMNxKYAUoo7ax3/ixpzIWo+6guvWaVGlYCNHU6EjRtpaK/G1MUyK1agZssr
CkApqmOQ1k0VsRgEtWsdYvJShC09mgDSFJtmDeO1ePXRMvUfMYqelGNnci2AGDMR33PN/p1V3spK
FlXxQoR6NhZJin6CRRuI/5Ra6aOJKd2Y/+eAxUtHWyprPk/5uKnG9N1sxYhOIRitbbDaWKJy64hb
5rJvx+zsNHk00DRM1vi7lrYP7gZJOUCj/4e0L1uOFIe2/SIimIdXIEfbmbar7BpeiBqZBEiAENLX
34XPvX3TJJGE60Q/9ENH57aEhq2913DNBBGUF8ZgGzg560N/omsmRGs/PzudglYrUDbCz2vVd5n/
SNYgXYu/70DbHSgcPAPnrfFeaPjzFQgFLM1Pedribv6XzgyQHv+FmA0BrEZicQPwftuPcyeqoMm0
NktLC+wyxNVnbqCR4XDk031yFyRB7NEhTNBtrSSPDLv8g2v0rKVr9rhLOxTWklOnHx6TV0oMTQrN
7TpTqPTlqJeqfmNZ/DUQ/b0o6EracR0KXQwkbODOTOLYc/n1OulLB7XK4hFLEKjX/DtDjtgl3lPT
+G58+wRfyJKnlgkeQDC5Q/tkjtnQIEkaFAZkIr1WQgPgN8AvoZJFqDW7TnzRDYpthCqcm28K+Hje
Dr44UGiQuEjRIcJ3lf3wXpn2JAucuXBco0CxR7qg1g65c2uELvXoWsTr4xyjBVQDNRfAQSGq8f44
HwXQ8tREuYVBvc1jY4geAkpwK92cxXGB/AoPXACXweN6HyURKmEFJPEeaxk0EXfge2jYR8KDe1Ou
CblcbweM6CLWbMe5rqYCB3r9j6VXHAtHuysrM4Z+zJa2Cdwqqo3ew6a+Gj58BSMsjttpxQSTrtn7
IarSpW47cNBjuR239Qi2MjT8g7w/lmxc40ovfTWoNUBFA0B666oap5KROk1t4L6nvwN4f/bY6Z62
kstcn47of6IwBM4QLpArZpLZJgbLOpT8HKlGlBsZ2q5sLd9fCgLrCwD6QP3AGpytP8/kUkCnH71K
/xN4NqFTrb2JlubqMsIsYRHCKRPPwv2rOhbVDbAbyP7yxNrc3rrLYSbotgsZDQC+3n//1ExAhuHo
6arkyLRD7YajiG6HWDyaoHb+X4xpm13kXmbupHrbI6uVTRGOQdy1r1UrY7fYJVyEwnxK+pMcu9Cw
P9+OPM3R+3QaGcRF4NlX4ooYRFl4lhRWu6GVHWb6twx0Y6qgeIzbxoXuye2Ia9M5+2oapORbGK/h
Usudz7xqdwwaKYVEOf52nIVq1PuhTcfJxZxmEC7nlUSgqtqx9LNe1FHQ7A3zb5b9bEkZM3In7Ffw
U0PbOlYuHg98iCx+8LJPt/+SpTPyYo7nKKbGazN4JKKR5OltFurCeTZrfixbsuVsTd5+5XvODZZz
lvoBkBXovwQnQ96j8RLoJQxKaeSqb94a+Xlt3Qbm+znOuyG1GwfPP/grlbCkNlvQybBg6S+upWFS
Z6gyTsyOX4Z4uj2pq6FnN08OMSDTFNOsslhvvgApn9M/IoBWN2705JulHlzPDF1B/nfHwRwsY4Ao
VmYahhz0m2p4osZh5CtjmzbdjU0551qy/P9tSmRFr6VtHtI22xcZ/L45ibmnreyU5ZP6v8MnmB0+
KhitxPYxk4PxdxRdKIevt7/V0sV9uQFmh4yfaU4RtDhBNcsNIaMJLqFvxEPeQ4Qku+s0/8Tt/lHw
f0DpTkcAHtAoCGJ8c7jm2DaFVhFkJ5af7UojC5VR7bphiETdRIpuS/NI0jzuq21h3flipee4+Bmh
D2FCfwR9mDmuXRlG54wVDqBAP41J7EKSvJGfXO2zBCz49gwvh5r6m1ApBbJgdtbVaUGHgeKlAG1s
akZ9EzfpLnNjZ627tHi+wAzi/waan2W2l+tjMWE2EsgIGa+0GcIJflpB4dn+6zXPt4e10MvCB7wI
N6u6MKcqSqfGypHBJwLPHL1qQhtIU3rUrd+d91AVe8FWnvWLx/VFzNmZljZQe2hQNXuE4cqO+fcm
c8Kuf3CClbxycdtdxJkdYNLK9Myq0TkAwUn4r2z8fXvy1j7VFP/i/rMLvI2ZiXG0Y7vh1ISSmbfx
hiCWEBVqzSbOWqANbsdcvNwvxjTPlWTg17A8Rfnd3WdiC3RTZcW3Q6yuidlxVTOb63mFeXOUOtd+
Hqe189RZ+dGDDliFtySFMDbACVDGlCuxFw8yCHYB2zBBouZvqhokab0ssc20uou8+j4FYqt+LLNP
STFs/eRnI1eOkMX5nMwygVu0vStXCFGhswpcWQ7VFGPbVMEPAelr1On+3J7TaSlcXTgXXZPZkh+L
3h78GicVKWgkgh90TT19LcBsrVOjGRScyCZcZPVlFG5YuenPj48Bb/vpGps0F+a4vy6r8BiRHjLZ
3N00KOPr3crXX/oYlxFms8ShtpqV0sfZB2WMAI0S26I7tDVvj2PpKAc1FpYA4HJOqPT321Zx6hV9
reEoh56I2fKNFN+0tAuVbUVld7gdbOm7XAab3cwN3oaF2SEYqP7bNj9r8EH+hwh4bILui/rAlfhX
z2jQEt9FclEEYcWB8mvD/12E2WehOekrBq/ox8+Beim819u/vnQbAAPggE4ETBOEFN5/jsQbaJYC
E/vYhY22lyJCQ3Vc4zksHdWQIDXx7keV/4ogrOzBbUcJbay8+kMrbME8jyiUIkp0FOs0tIoVuMbi
GvPRyMB7FpS1eTUqYKnIPYF4EgsrYd8prBUL/2tj2DtIWd6ewMUlhiIsil5Iw1B3eD+BDQDRzlij
2MCMrz3wPr9v//zi9wGVG0VeHfInb/3pi1uOJZZGSImfd4Wz0foxVrYX8SSPmFiJtPSRoMyATNKE
biwSrfcDYeham1zHvWMODjx+oTGoPdTNHW3F1Oo6ZasStUszB39PUMZ1G/bec+kOLv2BwbIHFZQ6
HkKiR7dnzlwcEIpAQPxDmwTFyfcDChqSJFVTlI+F5DooDAS90VShGmk56KCNQsU0h5odGnxfDIDa
vw81tA8yJ2EbomBxXKWDioTTGzvRFWKjQeAtBNcXZsRUinPuwjtCpeDZJoHx225kAzIepTEc/sBU
0oIRDUlLj4nG/W8DTdTKCl+cO4iKw8plEqyZSw3QoueOm+blo5Zle1OvG7wEQRC5PYNLFwJafP8F
mR3VzUg0BldhEDK1PSuL0EfBTnzYpB6AjssgsyNaem0ONQoE0cLa345rvNXFiUI+D6gccvqrwrRV
B3yE/m0J0Q63O0K9nIaj0ooVhMrSLp1cmOFaDPm3K1C+LVs7BbAQrE+9OOpEC6uh3oCmFCpq/8tH
gVwWKFDojUHF6f2q9vwuFU7mFI+6TeV+dEmzy1nihbpH8/3t7/9W3pjnTQD+vSmLY3/ODx+LeG5J
NBsMzB4kIEdhB1SjZ50dux6jIfMF/HEt6FhXAtbW8I5CAW/s/K+Y6m+6hBCxPthN3EH76OBpg421
Myg4fVALVbigPeE2amNL1yC407fiK2SEy7u8beURTOo2TNG9+5VIfUggLNXaZ0b6b/ogs7tgHKoY
D2t740PBP9Rt7sMsGuwslfneY4X7HraEzVeoVYzPrV6rnWPxrygA/JC6LJ+NFEzLAjCjO+m75aYH
+QfiS0iuZflTlyzdwdtkksQBwquWkHl2zfHTkLXFfrC4eT96ThL2eu7AN8E+CZa6e9F4TtiLhoTg
3eRhP5BveiC/Z5BZidDDV9usfK3Gz756aoAehNbJDoJnclu2HNYRtQqzpIAHNNBLelh2A0STZNSk
TpQ0djjAVmlHg6qKWQempdVY4EXbKDo1Fmmizuz9ow8YWMTQB9kWtGH/cgCgBwtQHZjf14o3vCGK
lwOeHAoqG2ZbRcr+0gwrR9nSZX0ZZDrGL264hhMTZipZAUi1Hrmu8WqSYKMqCQ5susUXX9k/C4g2
OEPhusbDe1L8mtu3kB5j7UlfPBZmDwugPBGPARTuD40bJHcNFnVkZHLceJoZ3Blczz51DL2MiOqj
eAAbFn6trCDHEU+0XZ8Sa+V1vnReAf+BmgokCfAqmm1vSmAW0fcueTTkF3CskpfbW3rpTrz4+TkQ
kxgo1aoMPy/zIxuPAH16znagGyv/VecrQ1m6PnxArh0QNpHnz1PLbmx0CO+Av03c5DH10gcXItCc
rOE6ls5edM2AIAGMFSt1doHwokkNHvQg8U4o6BrsUzvOGmcL74jbc/fW0pkfh5eRZivV1YsKvRKO
SG56LrjQQ66Zh0S0kSPzCPjWuOxIGHRib3lqI4L+lJnWFzcbI0vSfU+qWBNmLMTa7bM40TA9wxEN
BU1kVO93UGbqXSISQR5b75dtfw/4H4f+uT32pU0KKYD/QsxSgdoyJKOFJI+V/NF3n9LgbNJtUj6n
0Hn730Wafc7USlQjWkTK6AMh8ArceiPoKVG3JvKzNmuzr0mga5mZDLPm2PCjqw79OBFrV5LQ5cWJ
aZvSArBGZkl1p2DBTOoOQiao6SXjAM38FLoTBzRNViJNB8P14vz/kaaD5eIY1VwdFg8NIoGHoEfQ
0mijIlfW0UyKfJtYOLzzxszClOLq0CVaQbc/29JsAuIAl5upInyVlrgW2HQyYMXjGKiI6E2c66AI
li+3oywN8u1shGjo5Pgw/RUXgyR1Qgu7RYkit10yUUTF56DVUaNtfRK2ve2e04oPOwOp8b3r1s7K
IBd2AWDAyIih44KS1fxrQhOKQoq7ggaVAzSFObj3KikOcB3ds8L9Utva5vZwF5SbIKyFehxEoqAL
4c8JsYkFkVc4KYzA+JhhXY53bvZF84xt0Z0AR9CSatNlX1nQhh77K2wR5fqRtr986xPeDCHWCujG
+dnw1yQFr28R5IJwUMEzcXopziv/sBvRsjRN5Kk2vgwl3bjsq8wtQHf+qM4+0uD59jRcT/ubJzD8
bbC2Jo3l9199ZLA/1Wxdnmj+LKqfrPpGoHtdGWWsGz9uh7peYO9CObM3IwSr28aVSp7KKgEGYhsU
mxIYT997ga0skzE0824HvL7vsWvApUb1BZobaHi9H5tBNDODswSslKxtMcTZyh28+PNIdaHQis7J
VeWFEmlJ6RB1alM4dRh/reTT7b9/oU+JAcAYBRVnlCewVt8PgDQOQ71Skyc+nu2+DD3zoMkvrX8q
+21nP1b2HyKepNOvXBOLA/v/Yd+q6BcnAVXoy9KyUCcgjdzgOfsHRBMEqQGKAUYMcKorz6Mhd0gG
D9HiXPZtZLO7PJ9ofDutfV2ZwLc86P3J/T7S7CJyXcmzvCxAHqlB4LXQgd06Qv9ppa3/UsFME/oB
jfu19b3iUBFqH0rbpTGHyN/3OlHtT89jIOA6+PP0EdaZPYhg4GRYcgt/mFe8FZ0T0DJQIMhLdwNg
sfeSJunvknsOj3LlJL9UoEsIIY/d1ieMf7Vy73PBGzOinVvvFJgmCIM++CYtgvzcNqb5Nxfp0O1d
PAjuzEFVLz7BbUa5G2x9kfj3eUXHZ1ZVLSolWv+U+dpr5pXBEzw0qk1AGn1H5IjCSVqX2UmkbrtD
z80pQ3gaWBuvguJQNOT+cBi6EmLQLqx8fIsDP0bMNA0HgCF31lACXc412DmktrWlXcLvqmykh8Jw
8HJkgzrarkgPdoPLrlB9ttOwYCD6Dip5B3mA7UCYGae9mTwayOtBaQBHx4Tt3jntuy4yrTwNQu7o
/ldRV9o5K1rJYGLpDD8FXOuOutr6Lf+bBO0PG9hXkWt7VVixB6WV56xw27tOH54yrbd39cj4oXCb
cZM1AJ+AHqDjLcdkNMBwNfIgaXROBtqeONox3xwz1343IBJs87EYPtmBpt2pgKlIWr33nbkTNSLv
q7PTSljlubLAFzaUjAzpZN9bbvhPDZIASE7lvxXULredQk0NBrb5tqKs25hB5m1V7jRR4CXiCMaF
QP+0SvYiCyiesfAUAOAAyK/GHCPDKIsDyCwufkUMUTuaP3nj1yDkSxUrx89ipLl9pNXo10cvem5E
pTaWzzp8eF5U0/rPpdkUDxk0pMIGbI+72kvhz5QQaGAkbYVOPAccx0jpF1ZxvpNYQRGsm5udRxLn
wbBS8AcARIcYPKoL0oRnKNdVCWa514eGQ7wjcWrrhy4t7a/RI1cMCggEwI3NPrRVyTdDo9e7nOuY
bFHBtsIXxYb7OpwMZNNv4dQ5xKbT8YObNMZRs3i781KIxuYJ3uOaNFjEumSIzKIwd67NkDlVvrNy
7l/nSyhKQo0HCTsgjFdyliUH8NQY3Ow8MSmbqjsGFn1W1vjhwtQUBtUiNFw8HP/z64U7hTeUTnb2
DCNysSU794VJVC7Fyh19nei+P8Rm14CdaNRr4cB9BoVrawZfWb4LoEmfBL9uH5fewg2Ngj6UNcAA
tSfp+Pf3DcqF6VjWY34ercz9wRyvqMJ8dLpjYrkcexqFN24n/sbTe7XHxehirGYQU5e1R88og3Cs
Si3uhu+omkYOXE0exraAYAr/Rm09rJnXb3gOsr2Ay+1jVunip99hB5huvu16YUYwXjEjCLDZ5xrv
6J3fo1ZQCJBwC151MWtJ89AnvfWMnhDbaaZKtkMCw5HRVOJxcgSMaUdgstq1+9xBrUeDIVo88AG6
sJCd3hUV5T95T+pt5Qa/ZE07HGdoY3sqD6ImSKwHyVBmawN/azq8e9alEhs/8BnQgaU7fGJWSfZd
W2W7TpfZtvNHZ2u3UCmwpM53A1YA0hqtzaKKYIWP0HhB61zHQzWx4CDW5f3fPjfsUC8GsUs6WBxl
JSk2jHT5uTI4jeouY0+ilmvF+oXr/N06nd2BrGSarAw7O/PgSwFBCQJAye2FsxTBAbwVLzEXDYF5
/1SygLqNz5EOG2OoOTqsH1ZSkoWsGPBn0E/hCYxnwBwRGqig6Qo9z2GhjVPKV1BuqsNW00JUWGNI
G0fmmvr5UkTopAEQM/nSAXz9fi9UEm+lvKPY3cT37pBcevfK0dXGqFlwyqjrl6FOuuyT6s2PW0Ng
Ds3pUAGQHs2i+cGSN/CZHozsjBuogWQd+GY11Npuf7OFxB8Cxqg6IHNFT2pefzaTFEhyqbKzKWJr
gO7oRsEZW4YF/4fFcRloWjwX2WSSF5rCzYZAwzmx87CuVt4VS2kyKqj4TmhHQYxg/nKtM0M2Wadl
Z2apUyazF8LFAA108Vfl4glG16inmw8gPNx3mfhD2fjy8amcqp0AFE8CSHMmQlf53QBQSX4mlvcA
Y234eSTmq/TYMajJLs2Sp9vxFgd8ecHN+qLlyKq61j0sEOo1927ej/cMBbyNcLi5UbVTHFO8fAd4
b5rB2erd4I6rTDuiB5qsOkxNr7ZZho1SKlbRZCx6zYyAOVdhQ5YzOXmqkXmYuVWw6yAY8eKYlRUy
OMLEbt+R/VA4Mu64x+7binQbQUX3OIys+AbJBePBs5xkQ0xZRMql6UtjeFUcDFj9rZGO2yTRg32b
+GqLxOUveDXsgQWkO6R9SltgeAyyLR02PNdEuU8ZGC+R0RF5LzKQhU1Q8uDV6I0xmi1oIqigHL9J
rMinRA7eEwRq079J6zefUx0Z/sc/FCT1dLyrIYs1lTXer30ih1L3E2WdTIPJXSEs86WCcNKzZ6rq
EDBQcV2U5+Fm5NJtWmCPZywPtqYy0r+3/5KFExodOkAyUMt9k/h7/4cYvrREyqV1ooQc86o5rhVw
lwKAcjDxRqBii0rp+wAmq8sylal3qu8N51yvcRnXfn5+GgttzDsLiif9cCRkjxbZ7fmZ/v/ZKp6M
hP7786cU7OKQagabGKBjeyeUXuvhN1S5O7a5HWKp4BRAGndilk+qEHNoLjjStiGr3D1Rj5QJ2Lua
BzmbHG5dIPQKj208yMc/TcUquWM5cJho39GjloCC3rXpM/weQ3CTrG05eM1ToRn6ZkDf5IffuqAE
cxbYXyGCsQaFX5z4iz96NjFQZyxICR7LyfOey0PbfgzICNtjHXglXLM6YBgocc6+q1+jt5vY3Djx
EiZLRXePV9iX2/M++7RTCFBVYBs2UXGsK+yFtBpDBrLyTn5m8jDotexVzxKBrHPgK6FmkzWFAvER
sNPJmkpH3+T9KgINVxM4gwa8E9OgCklm85+5htfxh0eEUwXsPgfS85P1+fswg4m+JRLi4cTBvqka
fPzhS2aspY3Tl73YEm+DQe4BcYY3Xeo5DCJneDk6tRSnZLQ2BNpc8FZ29fuer/GWFgPB+gOvjolj
N0etGW2fCF314mQYvD5QKrVN1kIorPOzbwa2RPzx2UPP7L9ws9ljjQc+nYtwDAbKeAbFo0o3tvP7
dpTZU+p/Zg9ZHKpbaNJdUZhMXnsccpLiNAgW2rm78+XJtkVYFD86QNkCuwUAqNzeDrqw1PHehc8j
lh6MlINZpu9BmmCs2xFBxzYczUe3ZWFurfSUlxY5DOQBk8SeAqbRfL/6sM16qwNC52TnXqhek1W9
iqVRXAaY7SJXMm5jjYuT/pqNkDzZ2saaf9z0jedr+zLENMaL4x5uJZIQhRDpXofEkfY7UgmqKT9v
f46lhQ3sFRRY0RKAe9Ps3V7rvZ80HFHUEGrBboSrxtb9IJPtbaF504MdEEmg5KzZN089j3ciK4dT
1gVbFKRDifzTdv/cHsocOf0WBqcaagM4EyC9Ods1bu+3rDRAkKw7bMxtDqbOgOpWBmTGXelAKepV
rukoLS20y5CzkeUa4IxW2gwn+WA1G1Hvbw9p7ednX0cga2Wmj4nr0qdencsPkmgxY/AYgpDYVIXC
B9Kn1XGxxpiw+kSruMApnUe1fmrt77ZiK3nL9TFjAHCBVxwoIsCYzkVXfWjlcFI08lS0GoUAiz5G
stVbAGY8UxyzvtG+lLadPltuxe5suIetofb/hx8y30s+XNtxouJfV4xQXUtTp9e0/pS6Hc6bAFIt
2xIvMhXmvhI/sTdQXrZt1DcKkqLwl0GvNygBVRDo2US1Uk2saDB+rvvK2ecGlF1GyxSviQVTR1AP
uoibmhYhdy8+Zb5db1lSwv3HyqwqtH3SHFCZd7ZGbqp7masBZSdT28CXlseqMn7mddAdiKHcuDYh
aT3Y4+uAszmGSgeNQUDVor5ovX2jyRra98wItdQJjnVbvyT42XgQuhE2aWbakW20PORlMoZj0XU7
lDPzrUtrvFp41t95yNe2uVeVpx4X6ifJeXvyRDDEHpOfm7IWp9zQu7vaakPpHwyakG02pgwAx0Lb
Uzpq8Qjim0agZcpN1r16QhsOdTr2cevrsNTVS/9g+rC+zVB6C7O8EUc8Z/7ggPefMvi9YMcP6sHz
K3bAuSe+5sUEeOIDRKukNOhxSOkYSxtyQ+FQQDQHW/yvJA4BKEjXYmFaZNvVZh8zp+s+Nbk+bsd+
KE6kaUFTo2npbFHaU1BBnbBbDbGA8XSrYxDIlIZWa+Sfpa2cjc21MRqJ+8t0mXtQLqs2EiW9Y5UY
EIQea4/hnB0t+OIQ9yEjUkf+a8oyLFFkxNwSctA0WTx3DeWx8AwgSeFSAJXuLvnjuyTbiPZsMGDT
cuhD4dkkc5OiEQ9t3FEXzaOsPeOPCX0LDt081L+hMIoHaaKYHXad6x1UwOV9akJilNRocEPio40C
LbCjWhsbNqHt0rvA5b/zyrKegsKjh85TFppGWnEyVEMOCnpvcdUH1Q6gOlDvZdlZUByAEY4AzOop
KGH4Npojhf/24CT2VvoJzVFTrybxXU3FBhBxeshcAAtD7ssRNUP1a0D3FTURZpRhJsreRpOP2luu
GrMIM5pD9svM0DkSLouop8qdhKrE3mIuDzse5C84H9muKFEjRWKanlivj3FRtPkD85x6w7RBj82q
rp4MJ1G/HRi5hz4QBE9U+ya7L32Um6ba+cQ3dmObZS++RaHG09znfhkNVVI95Iq3KOeRGP6TzWud
ddb3tkjLTyk6LTsVpNmBGpU4coNnp0DAzwJV+SYLUcTDl3GyUQ9b6NDc5RIWWbDpZF+aplcvtRXJ
SnV76QYMmnJVb2zyVGLpJN74pHuAM6Z18q2V46+ks+hPrfWTqDCogrdPofyT5qdQpy8dKwwUjO8Z
w7avLTinoEUjjqiLSCtueS2hEsnVDs8Df9cynhgh/AcLAJVBNC0G84s/jEaMO7oigK0aaBW0QY4m
RaA5ClWCxNoKvTQfABpMj6mr/aaBae+Krv6TmphUwOqCDf6E5K9Ta3Q7aukQCg3AQxO04Qi1n785
GfuQCtPdN0T39oTSIB4cnMqmqbn4yqCaaLVhfvZNVkbCHX+4CWe/jTY1YQfh5XFg1PaDlgXtnebK
eqMsm90njRg2tBPBPdAobghQSBcKB4BqaWpl7OeGF1U2BXoaSMt0hU+0dF+CVDJJlOPNAUDY+/uM
+o1pgBXNTxTHTTZ1ST+osv6WY0zueTZg8sg0zCkxvLgxWwhdpSBj8FNWvJipG5Phe0W+fvzWDyZM
wISLxt0zSy5V6UnbcUp+6kLUdSObais38lL2CrVYXwcsAJ37+bOpF0kHewF9OFUm+oCHMtj29e4f
xnARYpZZcDz4jYIbw6nvjoPc9x8ewQQ1AAIH/0wkj9kU0QGXTdG6/BT0zZH23YPbPQPq+9ExGPok
c49AwExevWHHWoNsbT+OJ9ofAaJCae/2719n+Pj9N0sCVFps6Ei8X0uGkCXngFKfbMiyDe5fjsZt
po6JPWyITVaQIIvBPNSfcQR46DlO//1i4fqZreV6Wo0n7NlDJR8CkBelnod674R69w8zN1no4H0H
6UQw1d8Ho8DcB3i6yFP6g1p731+ZuIVMH5QHpJOTexe2iT/7fVNZNSlbbTyhSf9omRxKWz6NoBbz
DMI+dJ/b4MUuy0/akB57S7zc/mzXuwedCGMyrEZXHqCdWVI+Dm1qc4vzEzfMV0L1z2C0/bG6ZGWQ
12fZuzBzqK7ttgqEPMFPovL+6hJiW6iW3x7JtAnfp8UIAQ80NHIm2975migNNvRwk+KnVH3vLX+L
JhkEZ7oY2jrxP0QKcJphnQMcOG8/pJ3faYZP+am05J3HhjQaHBZlLUobZOxWboE5UHd61kxQRBfA
Iz3AXTA7pJMgoczyxu5EG9FsEUlEesXaJ2Gk3l0gzHHDXT2yyzOoCUXY+nV6LFyHAgLSlp8k3Lk3
mZkHIaWu2jTctcNkGPrD7RlZ2I/v/sbp21zsR1s1BqmHoTu1RN+UGQS6iaiPChJKtlF/kRXd3I63
9K0hrYmOIOShJs3f9/EAN/AHIEe6U8rMJjRTbW+yYQOu6kNPVqWoppNrvrAgeoVmy+SlDaXm98Fa
7tQ6a2h3Msw/SvzJta+e9TLIRwOK2DVSyqNeagenReuE/R6tlXrt0sxeBp821sXMtniKBRln3amr
OzS+TfGDeeJlLPUgUrW7t4Y1evFbOel6uDiIoP0J0+15b3ksJ8NJq+tORK+7CUNg7JmVww3dlC0Y
M7y4o8QqzngkAvzbOmkUIIMKndbgEe4eZ+VLL51PqIbjDaXjxXtV1usZqciQqf7UChC2Oqqdy4H8
GbM1xPHSirqMM6t9wJYdLRYd4IGaPRi8iDWiRQXJor6uV06PpaMQw8FxD802MDZm+9lPCfWTpO1P
PNPSn9AQ6sKyLLLft3fIVZQJtzxpHRs2Eq8rdG+RFGknHZk+emE2JiG20EeP2ynAhKKfVGJRiphd
wXxoEpgsdeljAYexBrLpnp/iwdSEKE7dHsq8+wqNjAmDDXk78NGgpDgHDgdNMsrR6lMIYhv7oBh3
Y5bcUZ/GgBqHWoG3QSWeWtf+UfYVWC36imza1RKchZ/dzzzlPB/zMX10pf9NOeark8H0e1irK17n
AYiDG2Wi8+Cwh5Tj+61u8MpupcO18+BSuNDQYAibqtynffBiMv7ktl7MO3lwRzjRa87HsFVvcwwH
HhS1PFA5r9hxAJ/6Tu7R5Dx6ZFuQH7QvN0T+KNRK5na1z6ZBehZ0Xlzc0t6cmIvOucVhgJOcWS3B
EXtB5hZy79muP/rseIvj+tZkt4iDe/bRqCSAfHZlck7IxiofSvrRXYwHE3poU5N5QgzPb2XsiHyw
DdhE8urZRznh+eNrHr/vTYDdYNLEnF06aGJBnSPJtXPv5iZWxGChamKlR9XW6QO3yiHWAYMIs6zv
9iPQJiCYjf4eb4v8XwZqgg5q4bK9pp8LuOTy2iyxKrvYe3DW+sBzYvO08AxQpg3koFPdfn67NnYr
rNGykrPsM7rBI11FjROgrFij+lBAXOmrFDiDzZqhd+96KBoMSbGjue6EEtCP371eZtsRdOXI61gR
UYOTnUXVN79N/bg0UFWAaKVE105LN4Tyv3ng3OWD84eX3H5QnTnJ5uYVlAIAJLz9DRfODYwMWb0F
VdbrvN5mRp0XQCOcNY9A1cvapMR7Arv5o2X1twkELC6AA/dkkf7+2ADq21RQcdHOlp+EDSkithLA
nCFO/u8n+i/CnEcgQLMREGbSzgkc3+uShaNtNlFjgaCqnMjv6zveaWFr1nGpjJ3t8cfB8e+kCPYQ
vz24wGZrWbvzQTk0/G5TVvkeAmvRP0w2CJV4Er751c5mAX14VqSGj2VKH1wf7IA0ZGsCL1e52DTT
wSSJDr0PJAOzM4W00BakuqGdJX9O9JeakNjUGUpXzraSKwfAlG+8y8IQCw9qAF7hdwWIx+x6dUtb
OHVO0sec4quyXxokVrNyx/Od1MzIXUvgF9IFpLdTCQU1FO8KN1MAE9HheaqdR3Q2ij37ffvrLC4h
0MmxPKeHNNyK3y/Szs+bbjCFdhajY9xpCV4smWPB+YCCjFsoVYUo85pPQFsX94nn9ztbeXBg65Ov
0EJIY8WtZIMqMfnkJiT5NRK0KiCAiAqgp/XgsP4f0s5rR24s2aJfRIDevJLpylIpUzIvhCy99/z6
uyhgZrKYRBKlO0A3eiCIkcfFiROxY+/OeFCr0v9w+1evHWAJTPlfInFgJIs9VfatLvcJk9KYn3zd
J/qmL8vb6otauRFBAP/XypLZQRuFOIZeUXBFiY3lRN/a/oGuh9tDWTUCwbYyl6pxk4vrpDE1suBZ
hpMAKrYTRlTCm7D3duDXpb1ZIvN+297aUQH+gVOfM5jgbF6v95T4PfmUXHAFPYKfEqoF609CraYM
7FbcOCrrtiAAnhUtZiqB17YUJUitOmdsQpA6QQtoJ213+aRzFwi20Ykbbn3tZIIV/a+5+c8vXmSJ
msuFljC0CckOXzpaY2Mb1ksjn8NKtqtsw7GtmuOhoFFupO94+RxTesmK6qIWXDk7lgEe1Ab2fVQ1
yCm3gBorE4nXgdlG5NmA/tNiv2st3AClRGxGpuYk+OG3zlOOvRDuqzo8Fsm0kdlY8TmX5pYbv+qB
xQXmwM1P+p/nUPrl9h7c+v5iDyZGnRqjzvennDjJTreQmEt82Xwv8j+yMijW0/O2zDwbjajUUtYy
gFr9RaXKR9oZtR6Ckz1uGoqZsOfq62fFR+uDjH6bmHa2JiUEG8bL0PePgOFPnhhunPWVHcPPMmay
mJmte1mi1sdBFsOciGqG64PeTsp7oWvtGHKVwU8d4GsbJ2J131wYXLxopTHqYmDhnmsK3ZMWU87N
GLdFZDWOu0mQNk7E35BwcTfC0wh+bQaa8eHFPqXXwcviqWfeO/DTRtY+KVN2EOtvevIht2keGPuj
4nUn2qSOscy6+8WWXOXqHIPLoOQAEhen89oJjEJDaRyYtVuGUHoI9Aseu+KgN65lfU62tNzn8VyN
VyUfwwt47hVZOO+qABYUz2+zVsx2aqLtTenRH37lYLs9/EBqwoO+8Uz7Cy+5sjmnKLRZCQpH/nqA
Uge0qc0rzw309/kA57Qu7cJGgdkMQajmbAxfAE0KamDzd/dda9ldTYUX5oBaopcXxr0YycI84I03
PcWGuLOg4a4k9Tky9WM+nCjnOumkOLUm24N3gkrAiVRyqQ+hOHJXBLbQuHmS2qJ3NLXnaBRsn4p+
+F3zTlp8p8vfBevzqN1N5V0w9LvbfmMpav/3XLO9cLkyufEreDuYdR4bXei5/vCtRoN2dDN4eY1g
sqXpJ6VBu5VOgBnfCdpz1kd2jl5cnY70pA2UH0XITyKYUczT7V/1t3l2uSLzT5JRFSJQW/Ype2oy
6lIqWa7uPw0gB4b2s0XEH0uVU5bKfpwEe5QOxfSQF98UmTsJiUC1/CqIk6Np016NfvhQb6uUXafh
3DXmTs2om4+HsfnjRY9Wru68ciun8VfZ8/pHE8Oya2lXWdJmNF5ptEhbQTjMr8miYh+wZUr/TwZh
lUy7Wv+S0TuYa5+b4ilPjX2s7LsmteXgqIiHVI0OlSg6kpbZnvcgCckxqZ4n42PRHTvVrfNzbb30
6mkavnUNxWj0ZRB/m0LzVAR3t2f/OiuKo6fRgBZxQMtUShc+xzSnrAlqT3Xh0LK74Fmo79P4YazO
Gvs9Kl6a8rcaAiA5wDO/4V5X7jEwGwTPMycbLSoL03U19lXnm6oL80hbPBXn20NbiXIhFCMun8GT
MNotvLdax13QFqXmRrr6ZA3BEe2vIw1j/zIKZR7AnMcDpfnaoRi0qlpFWWmuCbVI4z020huR0/Ox
ZSD/szDP40VgNvjt1NV1q7mieva12o6Uz7dnam0hzLlMPlsBabaYqVrVs2FoNI3GmtSmwWwLJLn6
ffTCWQgeBFe5MSWDvagmqeumtd2c0p//8Osvvr6YnqqqLaVt+HpRfszkZ6i3Nu7llTuRhDDZNl6u
82Ispgewj9L5Wam7Rac+qUPrRoP5KRqKj5Hs7UbDPw1anW7YXNu85D2Q00M/nArNclf1ci91EZu3
i2puxNqoPuTd4O+zTt1iU74yxcEHhTvnqrj2r+grIp0MSFi2yVlU7qvsRe8OU/t0e4m2TMivd7CM
flTXFWVyDrIRJW9ZifdVGyRuLptb0I+rmI3RkLuckwuIEgE/eG1q8vMs8gNMib1PY3FzFKPIsC0d
LFETKb9afwtDcfUCnQ1CjaWSn5lTDYvdIfUl2B2riJFZ/Rzo91LwveIAhVvJqrVx0YdMbwn3DSiH
Rdzip2gZt60Vn/XRquheSg+FWT+YRf+TN9tJa4w/b18yEDTUgonMYLlaDKucaPPxLD0+1yOIOzGI
P9a+6hay+tYiBNNHrZPcCReQdMVSksgpT+1pis+JNZMLEG3+LJsN/3Z1gBc2Ftsv8sNAjTwxPvM8
/AWI9fOk6PexRfu/0fyU/fwZ7o8twqt1m/QG0LNN4WMZIEwUPcZ8QO1Gk0Kb7k4Ud3aN8o0qiNo9
mPUWenbthLEz/mPOWtRYBBrEgkJT4nPf+buUh6HYIX73L5sCbU+idXzTddGyE2I/bpMqOSdy7GSD
cdZG6zz1WznPtSOlQzgAuxp4m6sz3JujJylRUZzj2gjeq/6kfY7K4Ni1H0MPl3t7o68aMyTyVBBL
0Auz8LSjlvnAer38PFbVLlepS+XhndWn9ihkG6HCmikA3FQDUNCk9LAwlaiFEtJuU5zbGm/Uv4x5
btfTT94Jt4e0tveg/FE4uHNhf+krUi1vY0UR8nOZwNgtxKLvCJN2MCPply5HHwhZH8VGbTYm8uqW
55TNzFY6EZdFj/XCYwRCVItGhNVGfpSER2vj9b/1+XlyL6IgOJLaDGWR4lzafbQztn792gG6/PUL
/6pHeS3IOb/e/JaXPNo6GGs2XN3WCOZluxhBpFVJq88jmMK9UB/e3E6zmP/FzdfDuZVWKZ9vxZMA
puN4e1PNf/3Vi4fP0xaA+BW4Sl1ZJu7FXgo6Q1eLcyNMxzy9H/pDkX6J8vfZcNLkI8zEGwZXTgsX
Hq8TGNmI3pcaJ201KFkbVdkZlAqA98YXHo0Y7h2oT4SdP0Zb4qir9mh+0biMKFYvI4ehmnI41Qfs
WYfoA7XP35m5vz2H5poNiTqOqIMuoBqx2GXaKIW60AXZOdXTKLFNhOKBfOsy8siOaRTvqkDYR3nv
CIn1qUmFPYxBbhJDHeOMddyX72SNkmERSjQzWXL7MZ+m4aE1g9iH58wvPrCE0kRfQKLcYWdA0s1q
7aJLxcdC0cJdUerivshCBF/5K1Ci0Uam1234ALGn5wxVD2daqfOtQkCnqBDoBLFFvwTIkVUBq507
ug+5KUlTfZr2GekTGKGTIeEN7lunQBSnRx50wt1QKN6OZYpcP0kz6aD0CslrkBs2tQgax+Uy/dab
reSKpfTNzL2vRSggDhulDb0fYSzuewEIOsCLugOZY0DQoETmHwlM0IsiiLJtDb4u7Xn1f9SLOn4P
3VJ0FqXAQsJJD2egflDdgbsw96pQiXtdEr3vVizLtDFAj+QgmyM7MLRq92liwOhRw2MrFUL6nA7A
vfs87p+rNDWYnr56u4tUOCO4Sd69VNyWHsDoBjr7QfhruODfaS1tZJ5Xthd6bTrZLZ697LFFZlhr
TKTONTU9I4hkh9M3KX4K+/uOCby9j1ecJVlKfACVcwKB5Yso6gHze02YneGIsq34sahMIBwbpZYV
d0kMwIuEq5JHl7KI2gJJoZuzqNJzGtx5H4xxKxN47c9UjVWYS3c8TZeVo3zUploqUUs3/E89XdRK
saXZtjYAjTcBbbzKSn7DKgoxFIIsO4elo7Uv+lYpdeP7y/J1kYZj6nV8X7X21p784+1F3vr8YjP5
Vuxp4sjnjQcA+k20u/352dUt7hPg+TBEKjPY6soV1mOCoFRcJOdJb526aO8UxSVEx+PdiTT/3Da2
NpZLY4uDBx+YlsZwzZ9H6cHEncgfbn9/7eDNYDTSBIA3kaB/fbWrcTroJnCCc+Pv87i24buF+nCX
H26bWTl3GtVHjeIjlJNXT/UuaBRKPylHYvJ3ipS5sAadvEH+9i9mAOhARGIC81jcUsSJpaCpYXoO
lPZMocHue/lUaOPGaFYiCrIq80OdTQDodREO+9ZUp4roV+dR6G3Zavc6DGCq9BRMrh41wHl720s2
MhErG2FeIkJ9craQjCyCpAhi7hghmOocvBPSbF/l+cYVv2aAHDtYMxaJDurFTkiNCA7APC/PSkG+
zta2aiYrx0ab2x2IxOZDoyxOZZhbShw3cnHW5F36/v3wUtGmtXFaVnYz9NpUS0W6F4G1LcZQQqOQ
RIlXnK1k/ADv9BhGbt8Kpj3F/zJbFH/BtrOfr15ERiapZTQwmgHBkZZ/NnLAa6uBqgDkbQiZgl1b
zNZYs0SZGLHFAhopdgO0MLePyqoBi+ucdjSTUuFiqkQBD6+B2j1TDCp3Cf+8/fvc57wXZ+04YGSv
HUsi5ZbRpxUTZMintgkOinR328LaYl9aWFyzjVFKlel3vEr8xPYNeRdI/l7ofuTmRtCwNlXQ0NJb
zIrAHrM47kE4jTTiqeXZ/14GJ6vY8Carnyd8px4zUyeJC6eFdoEvjrpenuv8ZSwd2Yj/5fdfGFgs
ddTHRRsoGFDToyQevQ1A/Mrvp+ZKugi+wVkrcDE9alumql4KxbkOqz9KTXAvZ28PeXgAiORUeE/h
PxabyUyKCahSX5yVFkQzaLeNGVrZSq++v9hKtSTSwZzw/T6o72Kh/0QO56B74Yks39tX+5WpxWwp
Q02OKMAU2H2xt6VPtw/FykX76vPzYl081fN2kvNK4FAY1Qm/51Gd6t/u+kgcw3sBQzOJ/uV6CyH8
f41v5WdVzym1A+sRrLHYcE+rK0KfODzcIDWvJBlToxVy+DNZEbXcT3X9rVZpCW7SvVekb79Zyf8A
8GZnUU1cJp2kwQhA9JrFOYofp1MbbzxtVlfk4vOL06eLJaQ7us7n6/jOEPe1RBN3vOELV87gqzEs
ogNJT7uBXHhxzlJ4dg/96fau2vi8uUjS8hroy4R28LOeOXGOCtnGllpbbVImcyufQQJjiW2QvaaI
g5wtVWZd+DzU8m8h9JC7i33xTlX6aeNynad8EcETf4hgxtAMuy7r5fXYDQovzXOfZNLT1BiBI8cd
6jMjdLMSl9XOi0PzW6KE8hZWbWU3KOSFKIXAvzPz1Lw+n3UaZ1E6lNl5VFMnaU5VcvIByd1erjUj
OGRLJwoGFqcvtlySWknVhnl2jqvfafHNg8Co+HzbxMoUAnj4n4nFOMxYSvhDTBThd10J7xLraHqW
M1j7VPYPbfDmUuYMd5eJTgHe/+WXej1vQTqZ0FfwcO+EhNZuyCjq1BbSbld1bhH8FKK3H6i5k43C
BLVlILiL8Y3qiNoulQm4xW0aF3bG+A/xNsV9nYQk9T7tqodG8MxeV4IyP8Ol7Au/e+Ptd+ar7y/u
tKhQ4yYbctx0rNjy8Duedre3wIpTYBvTN0XfyNwlM+/Ci6umbSI5b0UhOhuKUzFLW2HL2i6eE5q0
jJC2Jbp4/X3SaRKwpSk6x5ZDG7kg7Etlw69tmVjEFZXvZSI8wtG578u92fZnqS3dsDSOt2dqzQyh
8KwPBnaLF+NiJIWOXAWljfmRbeGdm2Oq/sORvzSxOPJBa8mDBXvGOemm4mjm8LPEcuTt4xqZuP/f
aBZHo/SSSBvKMT6zbu+MPnjWh7tpS8dz5UYAWgWi/2/JyVgyopWdaU0VbfjnOttHymnSbbFyvB+3
R7K2gy+NLNalGHgO+5Ycn2Hh+DUJ9Wh7Ur+x9ms2DOBhaGyQCSTIf732MrwamSZFyVnWbPrx0m7j
+1cTBWYAmNDMHgjFLHfo6+9b1nxEKm9yh4oWjr7Q9kaWPlpF9LNNt1h5r/bxwtY81osTb+UZbUFW
ILrw3bumQs27Gt7rk7S/vSzrZqij0qtDzWbZmiAUfqUgJzC5CbUZe6oaJxnIfZVV//22oZW5g6OQ
hYEXlKtlCeBTB7DVozeCwZcfp+JzXD0rzfc6CjYOzApUTZrlQnm+IHuMTsb8Oy7mTSmbuGz7hoaC
XH5vKAPpiGlvTQ+Zhh53ipJOJ2W7qhq0x0Dw6lNXJu3e7BB6vz3cqzsbnAyNK8Ao+RfnauHthGHM
4ZBCcWBqJcojez/fg6mEqfdDRj2k2NIeWVlGzOmzmCBPBe6I16OONV2AOo9Rh8l9ZKIU9KndgrBt
mFiSGFhlSLrPA5pQiM9C/EXWj7X61kDg76T9dxTLtFUC3YumVvTJJDju7BDHb3Xci+8vrmnacDiz
FbPUEVhHVL3QGrMh/3r70ks0eEqAfcgeLo+UKuapkAp0vjXKz8BMHMl61zd3kvBgAfU3/S0MyZXT
Y1BgshSAc7S4kCN9vfRZFMgKjtVz++lriFZQWW0JQklrZ/fSxOLCG3njtjI4Nreg5fpRT5WXGIKD
HsYlV0iK9FSPg2XHTV5VtqZM72TLj+2hHb8rg7ZDTMDxPOV9HuooQ5vtVivq2rYk7UXxh/AbHMji
vFdAQFTf8zw3AfsLafqQ2gYI6ttLujYB+HuexiTxaOFaHq8qUcd6FE139N3p7qP3oGwx09KYzjq9
eiixjhc2luCcLshDlQDCdGU6Wt0xGQHPdOi5FL3lw4lC91U6FD+LyLAOnan0X3K9zPf1oBh3HS9e
JDPMr0EYyU5bK1AFABTdSeRaHNHPdUcrrWjXpVp3n2PjXkab4FSKcnvnZ53gdHFXATWRje4oiHV+
lFKOuA+XdGubYqvbKqTRd6jSRLtSqUJ7TCm4xmTv0MEryKGpoQgSP/xmdNRbh7bLKDpo+q4uRTvR
lX5Xt6awU0MVpgqnlGw659/3uo4EbZc7fjUEdEhZTioCbo4jHxi3nxt2U6GDi3KB/KygD2bHslTb
haQU6HIP1WMfSemj3Bv9SYS64BjxOHoMIUpz8hYRCCELv5SZURt2bg7pl7obGtEewiTfAXShXake
K+FYTkWz75RI2zdxULyje1I5wfNgfE79QDnOD5Xd2IbNfV954X2W6wm8CEJzL5hCZIvU1B5qQ6zd
IKAVT+oK3xmR5zhCsfwShAhJer3h7UfZyO7VqY5OsaVVxzYVi70VQGYRiJW0qxX0J1ELSdwxpK4f
erDjlSXkzHKqN7tM4Cb24k7ZV7qSHeiGFA+NIYDvNpFHGQa/f8ybQL0PFb1w/FaKYYLziv0Qt/Id
opCiDW+uhcbQIO9GSwUYUAzDboDMAz4EY3wsxqplgdr+0TPjlBxfrx/FSWw/mgLVfD0yPLcyIu/Q
e2Pq1oYR2lrYhzzOipldVpV2qiiYB1XznhWvSfa1F1f0fsHiJlHf/3T77M3+a3Eu5s5oSJWA0c+R
3Wv/lsykbSFtO8iraE7g0dbs0XtheI+dB/4qoQNg47CveBQMcshlTJKJXkR5ktRAhDg1uhuhSZsI
00dVEJ8GS/tze1yrZnTYDiCpoM60zLOKxRjBsOrprqyWgi1I8hcgr80xl7XirS8v8F3EIgoZ75kd
aEnh1ItlXOejrLs1BTODnnBrNA59uTVvq05yTkzPqUTAXYuQJ0FAqWs83XRp4XAMsCNOL6U7qRte
olb+fHvy1sIrCjWE+vTnXBcfQ1MriCh9z7WGzLRx2Q9qEj8J8uA7mZkf4zHeSYm1kV1c9dAU1ZhC
iwaZZQhbJCESuknjufI3E17K/e0hbX19EZxUijWBLOPreo6+SIQ6xhbAeuUkMV+Ii1AbZgTLk0SC
LrEmjZZAKU3ufSU4JmW0yyztHZoVJBpDfWPfrY3ob7/trIqHptDiIJlGH03d3CFoTelvZL/2VRRu
5JPXhkSxG/iEwu1MNvO1cxgFXW47hWY4xH+dRhUfjZxeJelXqTX7QLA2qi8rR5aSCHUjldhOv4JX
D17mRWlOE5IkTzuBrs1Yiw7JNG7shC0zi3ArivoOpO5kuZPhhnJpC/0d8d+Gl1uduYuxLEKaJlUA
V40YkVI37+9SiFWHx6LfyVsInbWjejFpy3x20UbT0JkYUtpjb5z7/L3+tzmObrriT61twCc35m7p
VSe9EaqwHrHWWZ8UITo2+vjgcWfePqyrZkhngGya+VyWmYbaTwiXksGie9fJo3epshOEjcfQmjud
ieMh+Acdzi3xemtDF1eo5jQrqvie04meXeT3Zh45svT+9ljmlV5csIjZIC1mWRbdEEsQv6eVXVYY
6AAL8mPT/wkJ55TwvvL2VkjMCaNZtyUGtGVxHvrFG132yqj1AixadXkocshLKF1r35B+tvv8FMjF
rkfZ6fYoV7fhxSjn83BhU++JmasRmyXFgDijuTJ90ekmaIv0UCel0w9bacLVBZzxCmQCQIwvOSFH
PVJFPwg8l0BvQuHUp1u1975G4c/bI1u1A0EUFWEAZFdAjLFr/DgVLHScax11Ac0ui2++VR+85q1Y
O14o8+3BbqT2DCji9RRKQhcLiuhZbgFJr2zuw3aLX3yF7IqsLVeToXMbyVd70dDURKm6QXehE3Sz
Uj2mpv6x7AeWSXtfR+MeIpjEnqXLkDIJjhbNOrcnc+Vgz0Uxwj99xvkv73gh7n16MVLdlUbkUtLO
z51xivqdWQrT/rapFQ+MKYBN4GcM4trFjozjWmxzcm+uLnyehpPf82CJ9VOIPqM8vT3zMVPdgvek
tD8DK14vHawndZGbge5abe3WIihXhaLcoVODLRp9MBp8a+FPWEEy70RmCIYs/YlitbEYIrHpwqNM
w4RgwFI8QIcc+pWDmKzWdQ6qokKXOEFZ7UsdnLsO6s4WquJ3Knb55zBGcsqWm0o6waeOqpOWVpFT
Seq5jP3+gWhvOIhpEe+SpG4dHywB/Gua3DgaSrI7ftXvMZb6Jy8P25ckkYp9jEjBXV+2xV0YwGNc
W5WOGqRvPQalR1ZQ62oHjlIvsEMhK599wVLeyV7QOpmfjg5iTjF5u0k7enITuF4ON9jYU12Qi6Ai
SMu7vZ9CCe1Dz/seUT79rswq3a5EtdsV6FHZupZnzqS205Mf9T+ylF9ghoZ/31OldWruqvdId6Dd
qQ7xPf3+Bswds2ihX1nHohSVp6arzUcjtb5MYF2PQ85l42uRCUSxCo6B7+VOWoLw9pO4ISr1e/lz
5J8m9RD1tphL5YNGeibkvLbZPlSEjsepadwXsRSd9JwnfyRm4wNs16I7Gup4Tqve+ij5ufxQ+5q4
FwQRiho5hpW7HRTkUvwIWmyPEcWVMt0HWckyoIN4jzzn6KANa32MK7SDhzGpj7PI98FEPcwxukK6
478mW4lb32mLsN0lSpNBggbqm9ecj7ReXdpoEul21MyyqmojA5UikDe8qXV42WSOlEfNTprK7k87
GMIRhjDdEZXQvE9pa3rqSk29R7Wxp0gSB44Pb+hjWVWJ46mw3sddL73Egdiws5RhsMPOlCAxqrwN
J7lyz8BUgrSMRqsa4L7ZwVzcM71mFmpa66jBBqDfk09C+7sbCorcsAj0Pwp4Am57kRXiPPoyLwwu
LlMlQLJZAKDpdpVbpV8H5UfmPYfBSVPOJDztmg74bgsWveYlL20uXBfxlG+2AjbT6eRTF9bA7B9u
j2vl8QAAk2NHKh+luyXDYhi1YOQ1zyAqaXYdL2SvON62sDYI+MUNvkNCitV6vVKxLyvToA+G2ym/
YErbG/AwjXq7tT6rA5nbgqmuAMpcbohBbrnuaGJz40wTDmgE56eqgM1TaPMfA6TRD3C/K58TVY8c
SmOyg2B0tUuqKDvAHl7sGEF9punBfHugDOMhXaIm2xQ3vbgRYHGXUeZkfjUTAsvOgarAabaQBKtT
PDdskjtFn3VZ2S9iLcmGeB57afxB1MN/BAAQQUmIitTbFxOKVOBqc78BbHCvF1NoEwHOz05z/fIP
zY1+s7PK37dNrC3kpYlFQF4USaMMFia0x9qkeRdekNsG5g13dXFCfcl7Ym4VXrIq9pHXJqGe0MKf
5F/13pscLx+ok4bii1bVROWRv7ttUV3zVrNiPSEPiQGITF9Pm082OQ6myXR9Myp3QT/1h7YrP4tt
IjtiaPyqxzzdebTfQpPVK45ZRvGxyaLW7kKohydL9Z/1Vktt6hxoKYZ5ePDHWnziMqaI7MPO3I1Q
0qdpLN4JZqTYRlmRpkdGmxymNTh5mEp3OZ05aEda+gOSLvrRgmx0P3ArvYQTnIi6ILQHFeGktEEo
wSfNu2uznP/PW4i8aDycm2hI78imDmQlB3XPrSIeOtGYdip65VwDHZdxjUKVWSlbzndj+pbNFfog
K2PiSaZrIFgR9d7nvit3oU5bEr0kx2rsHFgQt+B6q4cK1iVQrKQPr0iBcyVHTsxXMdqNj2ORv+il
/pGeJWPjSK3t95mZ/T925sFf3GSWL5ZDhkC42/NeH2mZUqe30+hKsMr/z8Ri+8lWYoYZWVC3Ll7k
5KHW8A3qh4B47PY+35iyvwR9F0MxmtHP1Iqh+OVLq0tEJ5/ybqP19G8MvTy+F4NZPh1K5BYTgk/T
LXKSd2H2MdEFW1br57YOf8WZ/oHRlnZUqqdYCZ+iSLS1vNmNWrERgawPlnsBBAHd8sv4W6gzZNb1
2nSBbzlCITlpVO8g9tjfntPVwEOz5icM+d6Z6PP1/gDQnsWJ0Js05ECll5X3Sa7ZnaSe1FH5Wmnq
ryYaT/nU36F4fXfb9toQiQqIDkj/XvP2N2KmdEiLzuvpCNC/szff/4sFfRY9mHtZl+GHXOVTmluF
6erZs9inzOH7rN7ooFk7YMQegCIJQsDaLQIQ0WvEjuDWcFHyDrpD42/M0t9m6uWOvDSwOMGaYNFz
14xkEcvnSPiamqj40IdrPIrxs+ntAarDNnXqW3oetSfIdYa4sdv+1+2ZXN0nl79iccjLVBDCYWKY
YvosorAXBSZa6fs4/663ppMFvyXv2AV/blvdmFt1EQ/Eg1xJYJoM10hzt0/0lzoxN5zK+sAg4id8
48F7xUxWpgHCgUFkQPUSu2U5QrQBZEHNC1ervC9amHzn3f2hqbyfkWxuzOpfRMfV2lI6Qrxizq0v
T3lgiF4N+xLxcauUotMg8uoYk1ffma3anvSyCB2azbJPSTh6bh3waG2nJtvrYkMK0fMRjS6EnzXM
Sg6AlG4X+l5wkjrZQBsFTrFkNNJ9Ycnfx7HSKSRb1r61ILMMSlF86XQNQEskIIM8moNdFZ5G9pie
s93tNVRWjzklC7pHgfJcdTtkJrRJWmAYrhzjKNs/ei1kj12vyydUq6RDHqWx0+Z64JRTTuzeVCb9
x5DzTuposZ+F9GyQsjqmQdud+9LTqWBOhvBVjENtH9WtUDujl1o2JQQPsl4RoGuoi/fD4FVHiXSD
Q4+K4IBoKO95pauPFmq6dgSK8p3ntfm+EErlsdSopCaISL5Y1YZ7+HthLJcY2ku0xuFLoGy3ODh+
06AclNSkSTMSEqX1oxqlL5OmvqRN/t5oYgqU3lk0G5dw6ywJFbA0BU2Yid7sZCIPonxJxfiuUaLO
LlFzCsw/QRcOtqBsnYS1wzY3D/AOhZXQXDpLXW/aSNPIhgvjQVTfjeb59kb4K+e8nIlZ4RZcF3nq
q0qSWEhFI6M46WYpeSCnT2xVvSNJEKsfkB0pv4r5oVDsJnREBMmbjZfS2ugujc9/fhE84EDHqlAa
y43yqfxhlU1yKCNT3nDWa1aoArMqXNoQfyxu0yFq6qkiiHPDKd8rGn2ObwbgUga+tLAYR9io2ahJ
vPjENtylcb0TkCIzsrcXSS16yqkmzJIhV1AZLQhQh6EJzjVh2pKR/p4MecPEuuP9n43lY69AyrHK
Ws1w81a4hy6DjLA+/TYRj7JhG3BVKdoPg3CfdeiYBeHX25txJd1+OcBl+7zaqFaKnpvhDsgT+coX
Qz/D20yucANTvmVHfr3tphK0pJQwyNJ0OoRPm+e83Mlb+ktrb84ZhED+g3fgFW2ZUQdofZSZ6bYv
+QSKiMp9aStatos2AqrV/X1haB7uxSmKCg0B7D41XfoJFNZpizVj6/uLYCqo9LoLG77/pR3zGUS0
8Thf+75Brp5MCbkMREVe/37PnKAHinPTlSqvtVOreW6E+B8id4M0McVsVA+uEBSSOgSKH3NCs3on
pu/9L032D6tAPoaaFHg5GnfnG/diFYQi8APUFAygILKt5zD5CZ0c/stUzdwVNBKgUrYsyoMrgmZb
lTDSZadJaQ7WlirR6mLQn0gDNVBsyvGvhyHHQSjTqs9Ty88PSv3d87f6UNfOxRyTk4khOXbF8yKW
YpiVeWC5vniy5B+8RfZRfK9W0yneUjpci3IuTP31dhdrgnykEFPDo5bsP0lGhtCm3Sgfbjut1Qmb
27VRbaYEtKz/lJaYmwiAW64hju8oKL8bG2Pjkl41Ac0H2Uzg3VfoGKvWR1/SOtMNRJKblT2FW2Xj
LQvy61VHpcVIKp8HZ5E6dWj/A4Z6psGaa5sUU6/YWoOp7ePUIxdGsmroflchslrH28uwuqvQgtRm
BvVrShSvkHraBz1MlGLkxInFvdEn4k5Kc9GpqlY+GnIsnW4bXd1fJvEZ7Xegl5aeq9MaP1MS8hLx
2Nmd9pB3D4O58dxaS4RdxkgLv5KqZg6WkgBNC1S7nQxbat9Z0ylLnqVIt61gYzuvRgAmPR4Gp5M3
0PL10/OwKulR4Hnuyaj8qiB+Z0e0CzQ4v6q4ktCdreGDgj3iKMmleUckXH28Pa9ri3n5GxY3Gqla
hB261oQUtwOwBc1/qaL5HMh2GcvnRNvq8l9bR4AabE3aZ6lYLG6gLhcNSyhIeqhlvc+i0g49b1f5
44b3Xp9bqreEixa4oiWOr4EVW+487Ax+9uxro0c7UP7QWApizkrwrs2N73k+fGs8bW4M3JjUtTNu
XhhfnHGxgSYnt0JAhJP5FFXRnRWlG4HVWosIpX2IlSAtARO5PBBxqQpZXBm6i+KklaEH7t33w1lG
lB0V8T7dy22/92TLkXT/2EhbNZG1uI4HO/yjpK6AmC7uLstsahKrWAdGfVCm9I8BVeekebs0KbdS
knOWY/luurS1mE0UqXH8nQWcYqK4ShHx2PjqRzmbPjZNFNj+kFPRbQ/GIB6nhqjs9gFZW0vLRCuG
4hdjXcYBQF+8Ro4E3Q2Gh/qT0mw8A7Y+vxic6CXVFAV8Xi1j+6Dxr9s///q8wTeCeyHaZ5muaiNU
KsjoDz2vjOJX1vTOkJ404fdtG9djwAbPPUOer4SrFCCKZ6TnAM67sR1piFZuuP7rvfb684sEoD7K
uf9/pF1pj5w41/1FSGxm+Qq19hYq3Z1M8gUlnQxgwNjs5te/h371zFS5UKHOSBNppJa4de3r6+u7
nAMIU+eTlWrfQLgOxsjqQUOLn3D4h9+vMzoLZiMAEfzeJHl5OVNrMk2RSOfThC4ucAcG+a/bS3Xt
biHA1zG2DnS0a9IBrRlywuwO7TLlHm1VgZi+A0Iu6Pm95a252sVtOZOlrJuopoz2CVrATWCao0l/
Q/ztbW2uL8xLbZTcTtrU7Zg60IY2AJjdsLYNG+SsUBd2ut+rufolfZCkx3wJUiiYSVJ8zlS4beqO
1AFQtPEgYn8/DS+39cG46JWvAU8hcJpwPSCGuioHJKDVGVsbnItOpQt3l4Pg/lCavNu0uK2bcCQd
OSaWN2FofahfBrdPNxQt3EfeYEiv95MpGjVBjjo4LyPGeLpLvNz+SjM6PleslXt4sOErRknIZ0Qz
+aE34uLAMTceTGBPD4Xe0E2dYZYjiJFL22KgWWxzFH6eQR2KPYxTex+DOfFBtKLfV27RHwpmFhvP
aTPQAqXeljUu3Vl9PgQTSNXucrASp6E7dvkddftvde387UL6fWMUetQ6db4rzdzfosv82yT0dl8X
tN+kdc4ftM6edmOc2/ddJUgfxKJHbqqv5KdidJJPpGzycEJvZSh8G/xsKf05ArcxcKsU1Ibc6ja2
iLUnX7LhIfczgGB7bY8GnZzv/EG3gfA/VBsHpLPPFrWLQBQ62MjGLg7MLE23QE60dhLp0c9xNxMC
9bn7JdacahfTtjzYPdH2FbpX77mgTojOXPMoXPsvjmIOuqc8G6xyU3JCbrkPtQQdVUaDHlCvNsp7
Teg/E8B7blijoULXTb/9NXjipRNuowd1fmADm0KF3XJB9mfbIPaN4p7s/CK/x5AnRn/sV082e2b0
K/fHkn9HAwRuKPQMXCOLtW5jkMEgIAlN012psV3cJPeFu9Z4uihmJoFC2x3+qfd90upOqk9OEtmj
0QUVSx+w+UDK+njDDJIToM/EzCs0QlH10gH3NC0tt8IgXOVVbzYBj0RrxCuh05IfmeEH0GSKIPSK
e6ZuzVLv/JmOCZwkpgXC5WIlBXJ1YwEXBpDOgHNEzh/7onjeMrGtjIP9OwJfe1Abnz3vsWTf83zF
Xa2JUdxvLNExZ0mI6TE+RMzPlvuEkx4Yydrk4JVNz/o4aL+aySNxgBRBVWsyN824GVGubaQo9xXo
U7iHtkUkkwNUTva3/fDVDs3ygLyNTm68EBDCX1pBnlQgSeGjGY1mOGRAgM0/PG96KUGtpZc1Gjql
1M2I9M9j+0rWiKWWNSBzFAHwvSv+GcQWmSDMMqOSgeaFZE8NpStTI9eF0VkHLBHmh5ALu5qEidux
aTvRGJHMHPISj36yBRyf/loA3nZTcSf/Ml9yG53b/KXXZHJk3JQhNTtE6WVmbOs0q1+Z0P1HUHBn
r7e3cMlkgJWDXD1CT3Atzg7lLB9UT72VYHLGiFIr32d+6W0wqfloxvUYUF7eo8r14cQKlsPEqAE4
Dj1ABqpGquEmk8IRMBpyJ3Ztd7it0NKOmmg2A00FeoKv+pq8Eh1+Wp1akcNcTKb+THMzvC1hacnQ
2ozfj8jweuS6dP3WztzYjLQxotV3A1VN3rSga7rrhmFF1pI257KUZ4cs0Urt6Am0ScOYNYcCLMW3
tbl+gWM/zkUoL/16YKNkrmZGtYeeRA0I8I+aMON5qtfc+r3UdwTM3IeKSh40Tim2hlWttTYtqQmO
4hl0BuOJaFC8tEItN5M8cTMScWMrN8mHOeyhIiqawP0B/vz1RHU98CKlbCSRaB709FRV9019yMDp
e3spF7VAmuj/5yyR/brUIgediEsTi0SFFTogqNJXturqcp/VmFEwgTeDgQgVbaIXDc3F0JCo5E9u
+zpNKEL+gUfH9QFWHFwj4F1U3IFoOe2bpoAI+9l86OlKjmBRA7gZoF+iHHAF4yoTVMzHuCRRm/4U
AwlRzEWL9YoOS9ctmlxQ2QQvH0obyq1ui4kCMhy7jTb/8bNINoxuN7d3elGEDy5R453P6R3D4Mxr
NnGdInSISeTEW7dEckxmID186/mP23LmC/QipTLv+JkcxaJcXicpn1wSpfQV7Ylps50wYECHMBs5
EMLbjQcOztsiF7foTKSyeqY5WlUFtxr5wy6zA2faJf3utojl1UMGFymI96nay3OCCzdDQ2YPK9B5
Al4ad8tSIAEN9Jtmfxhd930F/5F11TTZCTDapZJEeKMdUtAcDOzltjZLCzazxM2YrpjVVU+9aSCC
qKwJC4ZeCLv6rDlRDoKVFSGzF1YtYZ5sRX8KCh4giL5cs2Z08VT1JjsyBuZ8apk7BGM6gpnb1KaO
B2To3pKeowIW6xPg7kChmw30LiePg2XH6Lwq7Dh0REmeEh8pGWDzxzYg/adaBJU0KMKr0vrUNMTa
jlUHOtdMgj26t2pgHhuJHSEMcd6k7qaY9+8nGUiZZzs5Os5fXEcvblL6Ei86IKn1ljA/8x5NIInJ
6wHvzPjJR1TIOyAHJHut3Reu3v1OJafIgWa/TFInX1JmsC3pRxZW3KqQTJfFPQKpPBimatgBaKkP
fFy4Bz2mxc/b67rkst8bXoBQiLK0mp21is5tK547EW3vPP/u4zg2MD8UDk0AV89ELur3gf8zjMyG
L4qlt6kbbQtIuiMFG/MfqHEmZlbzzB8Bk9dqMwIb1EXY2RvwY97+/pKNn6sx//3s+5NZ5wkz8X2C
S6F/IuapW8seLonAPB3ufhCnIbGnvCgxueWzmrtWVOf0u5bRv4Rld8HYWiu3w3xQLg8Sskkz2QUC
cZC4q9VcQxvboShKG5d04h79TrOCVHY7OZVxULTeeJ+NQ7ep+UC2t9dwydSQAUAsD0ivOXN1uYam
Lltz4q4dOfaOi+dVHtElr3r+ffPy+241zMMPsR2l8gH/acmBmTs/2/w3LZRoMbUn22pnLUonZJ87
d83PXe2ODh72uU0bFROgailKjLo+TjqBElMbjM5Ly14xfHlbgyVDw5gPhlHwJgNYqGLLJe38QZgj
OscmwCMV5ojpCio3OiAKbgta3BCgM2OqGsNFyGRcbgjQzqqJJBDkx9z+jKJotuuHmP6YkiR5QcKf
/cnWeBYi3RmYC3y9l/KqxhnbUtY4pPELebSGb7fVWbTfs88r9msRNBB7Iz5vGIFxb6515y9+/r39
GYcStWPlgrMn6VfzSGU0ABm2PtC1Asvy9wHRBtwmD5AUiuGaDsbOdReeWN5VWhLUye8/WB505v7v
+7P8MxfZmJLpWovvk8AtHv3qo/lDXCRop/jn84oxtXqLRPZ8kfRfPRmgtlaMK+Y6f+HSMQJdABPC
yKvP+F7vpLhnCuDGb+JpwtHj3pEbe4vn+46vjcEt7cK5EGWXaSxJAnJCOEF2L8J8XEnoLepgYhAY
BUB066j4uJy5ceo5nEQWkK2qh8YMpb39+D7PLzyMmTlzwKccA73hrBkHj+C5fESgVP2JBvNAOqon
mDhQwb9iY2py6XAnAv+0zF6z6mn6MPMITAldMwhVQTgEsltFA9ctQfpkI+YxaN/v7Nart8NQV4fb
67Tk/XCPoxUEdx6ShFfnzQeTBmKiSEumOgB99ePYp3s96dAavIbDuCgLpTrkcjHzeIUib43Spijl
QVbv1SEwNMq7zEBf9VT0LXg8rNQ63Vbu2s4QRGDCHaRGGDXEVOPlYS8IUNPyEvmKaUYjS7cu5gyR
Arot5PqsXApRPMpUlGBkLyCE1vuyDJO1bsy1789Knh14L+OlFc/f1//u6+e8eb7986/hFQCZBCKV
mdkcAddVNpo4hcACUlwYGYpgaHgf5sHa2tUC0bQP5WDtcQtj0HBGZDN69lObzN3tn3BtF5AMK/Mc
NPUDXkF5PgNRRevo4NiRXvOjZQNgWmblrmblcyzaD/sFA3qCNhQNK0QHP+nlag5ZbhUUfQ1R2xxB
i70Wdy1Z3EyghSwWIsgr8k4DZN52mVZ2NFpD6DFvAxC5nT+tjftdJxygxb9i1GbnDJ1LjTdxBJFa
0bp7QeIysgaDfcH8lRklmZljOq9os+NUcfm3y8b09faWLRnl3GOFlDksBs0Kl8vYlFpa01KzImCv
6WwMWbM26LEmQQkxe5DdIeeNh0b6ImceiON/U0BxDXH7PwXoRIORhwWbVvzCbEmXFzX26GyJFL9Q
cYO6qPFZqLqkYSF2RoNH+8H+4fZrme7FpUKcjEofgV2rQN1cVnnKeryViP/TO6bGyszJQmUEmiBL
h8gGvbtXhGd9iUSd8JFtjM2Xrv0ikEOx9z3SKE6CITgpQ+lNGH12A1BbY9hv1zlp8EQ/XmPCr5hn
+3BXYfBFTeCUkkhRp0hHTW/Mxnvj88cNAulU5CIdQK+gqeTSohNg2ZZxx0g06pFGvxprheylTUL5
ChD6hoW4Rw1I8gGtBA3iiWhA5ShoqhV7XngvYxoKNM/o2EfY7Cl+DU0FVuFi1ivKkEEqrJ/TQfvu
E6Bt2lMgMCpwe7EW3JwF5iWMCMxLdtU7otWMgMhX+FEi4g2P98zjuyHWwttSFpYMS4UK6RxiIdpV
nIwuua15GDaO0NEjUBgdPl7PAMwicvRw1zNHkqscUZECPbSrMBJWii9vUrzc/vkLiwSs3/lOBUIs
mgmUILrF+JyVM8lOFvow+g2zvvv9ioiFFboQMd8TZ7FBVZY0IQNEkJ2GG6BemXJacGF4guOlPxde
r4GPvJaVHHXpEqAh/TGN3dA2oqw4oXIQ6tNKELAmS/H3xQjCEWBOlCct3WYm1Am1H276uNr1vhTv
XCileH5jGGzNaNvy1FVvOFJBgyl2SzxmMrlzvPKQFIDK7cGnM4K9tOn9D8+MoOkDGS3MraGnBV1H
ykEFVajUyqTBGCL5xAO3W9myZfXOvq9Y3WgDjZC3IL/UxY7Er6b3QMQjqQ7gJAna9MjtLcke7bV5
hQVDnOdfYCugdUFUoBgi3qve6JASxH/DHd+6YuVZvWgcIA+3gHs35x3mo3Zm576RWQCbZuWJao+9
AwwM9kK77KAD43hcm7FaUsVBXga94Sitodn5UlYNeCSeFAmcwhjqHQbyAfr0YceAWxQpRoSfM6Ss
slh1jb7SbPRwkNIxMNrHGlk0zf72cSHIlMxlCAsJCVtRo9DrfugzqzilfUiNMM8209qVtuDg0Hn+
r4h5Jc92hWeklrQkxanrQaA7vHrNfY1Sx209Fh4HF0KUrcdQBCtFCT3iYgNYmg4wCmDAXivgLxnY
uSrzrzhTRXjlCAhhuzgNsgur/FcD8PLEfMvo3vFWNmbxhJ7LUjyALn3BtQyyvEkcEgwRaYaxEYkb
yJ7/Tju5a73uh5mITeLLSAM+9cqKrumqeAiXl6lvUweUpk0W5sjg1S14ePeJONh0xakvbh6msVzP
nx2emiYpMlGk5oDNG+0m8Kyn2g0HY/dxXCj4VHA0/k+MGruVKKwAiRtiOgxa+JiCaM2V7qBFUycI
gtFO996GcWkfmamlZSpMrBmGHKw8kN5PU19xcouLdSZDsUEL84N5GxvFiaWbzA0pSnfAOFu7IBY0
wYCMieINYpNZmUtNrEZUSV8WxQkAn6HrYthoevHTD6fHEEKfCVE8A64KXW/HvEAPx1Oe/RrNu3Vo
laveYkwLnstQHANDkhutWAhHeLt3AF/hB4izGmOXZqHr33vut4b+wd0KkZjTAOUoONjVts26sFid
C5D1dqi4ku6vKr5rk3s5oXe3fnDcb61+0PSNnm5vu8D5PlBekhdildCIAsYKYHgQ27RFMMHCUXId
Q1MGQ7dtzV1sr4X3C5aIpwQi1/n5ihtEsZGc+LmBpE9+QjM0fAQQBukUAsj/tloLT5YLKYqRtB7P
mlg6+QklHVMeXfvYDD9qn28yqgXN9PO2tEW7R/kYoxUo8AIe+tLue9epRUW1/MTMvw391aiehmql
E3ZNhLJPbKgwm11BRFXvuuyNllt9fLutxaIpnGmh7Ay6DRtwz+Ng4clxMNh3m37B/FfA+1+EfS3o
HYtXnNKaTsomjdLrKbCLipNeuVvOfzTNkYE287ZWi0IAaow+wLnap+LOaUbfy9gb4V3JPQPwC9KN
zP0TRc5kKIqUGP3L226Cdy1CxoO22jA9/LgaeKridYGpBygyb95ZEMEMkBai2SM/jennggU8fx4+
3pODHD2SE2jlnidqVVSNdpCmMEowmfla2GVHUxyq/lM8rnUXzYuhehz0TCIZgjTpjLBxqYmWJz16
afr8RAAC2B9K/fMfrNTZ95WrLvc5AYzJ/P3xa59+06rfXvvhHjas1JkIJcrCLPhABgqWNMfd0O6p
zDbmh8EzcAOdi1ACKadp26Iqwfk2NdsELDsWgFWyNV+8cDZQ/UGzhYsM+XW52HKkUaJrRZyAfLMz
pL7h3r0w14oYS1JQiQNql+5aaF5UvGOJqaMkJo04Ge2dMA62OMp05QAuXCoI0N6rMRa6FtVKU69h
0tngTQ3T7QFEc8hBElJnv1K5v21bi3J8FNd99GFBE2XjU1CljhWT9cn266CVPoB1uw3DSGyj/XVb
0tKiebgnUZzDJDXAqS9PCUrtJeAZ9RqsqfmG0x8ZcYKWmSvOcaHzF+AoZ2IUnw/APdNL2wEKGXyT
Uop2zCoYNaALW0Ax7g5l6gWDsAIpvv43/RSXCUqcYZLaVJ8KRDiD81TaZsDWEvGLiwiMThOsKvPr
XnGariCJU4Hg+wSI77s+G/bT+BrXH49H8c6e8cPRy+hfTRHZbctBENjWp+qLriPrcorRDXp7sRZc
JjC3ZnRrpA0QXihmh1Yiyx9dmPeQy6NPio20xEp8sSZC8TeIlqwu8yHCKM03Oxl/mejxu63Fwm6g
EOyjOwJXGNrmFVubMrMrPZ6Kk6TFoW7KJ1OKHUgaV3zBezpauWAu5CimVRQmuhrxojoVRS7vMCrz
q+5dd2MByPohdzPjiP4lM0S3nLuVZIgDAKB4j63t/rZ6nZxEopMDT4f+dUpm1jaNAVxT2HQ7OO5v
jQOK1PIl2dQ67+/tqSyOtZ38ph2SepOtvThC2GFjURY2o/cl63v4VNd+nnRq7TXh+gfua/HLVOnm
o5ekxRcbeJ2h0/hmMBDZbmJpZqHVCQBYizgOjFrPkGDp/BDAAiAqcFi9Eykbwibx7IMEDPeO9WQM
ERgkB9PhFqBKwazS+1n6UtG8OU6lqYfpYNhffLtot1op3Bf0OzZ41Ojd116wLowdp9smae3jr77+
KdW4uPcMHoeNZyRffT1xNrYthzywO6vHeMj8vwkGAbdVtk3BEOG1+R3m60lQp373qa5shlFGAcQa
kHUFo0uR5BpNbd/ppNlatdaFkgEAJimEvzE6ew2VZ8FB4wSC6Xs+LUiMK3eNIdqx4iKtTm71rc8/
NdMYCLya1kLlNTGKdx555vC8TKr5di6BRps/phjXqXa3D8x7Hk21ZDxjECuhUxEHRjn3Mk0SDVZS
nUp7cg+xnQ+hQCdDyASjYL4btf1EMm1jCoYm4F5kgWeCjm7MHOMOE6PtCSOY2cFqu+yhFIDl7jAX
eD86gOabemF9BiULDTHSbIeZ1NHvaHX1xkzaIqy8ZnwdW+LvWTZMgSkEdlLwH7zNfvcdo/th9Lut
pnvlJhHgPa19YE/oZNJDLlENRpUIPFalCfx0PJkCwxxOdtzKgLHaC5qyT1eezvMqXK0Swhg4FYAr
ABXp8qqsOul5dNDZqRy+0+5oYxC3Ew92Wu0wBbQShr87qVvClC3x/FI3fQD7nmz5vdHuY8LDXPvC
xtngXyv/k06qXWP/DSTIXVb9RZMVk1gyPEQE/+iquOnRBMunHkP8gB4z64BXWZFvpmHlMliUYqFm
BegeTF16yikaiioWxeCx01RgCC00+D7vAuJub5v30n3gYrYeJT6gLV7hCjsxJn7HjrBTAwgMdDKI
XbXGBbRwq6GB4F8RynJNU+XZnecwjLy/5v033125+5cWChyoSLcD+hbTtkqAkea8QaGvAc939ske
91Y4jfuarrBALdk3Cq/o1kKzD16xym74aZHoSPmDjh0Qu9N9DFpDWn0pkpexXyOXn9dDtW48AGei
M4zmXHXL2GCEY3buw33OOeoq2Yz6SzLcNfKtag8lWSn+v//yK3EO5lvQpwc6TdW/iSnLJwzgslMR
t33gDNxEPYGR+oDfxoNixBxDSjpkwBhLdyMIGwAr7A37chidINa04uBrnhGkVMt23lCmd47VASOU
gAMVvdfAIk450leD6/DPQrTy1XCmZEuBefjUEME+6414IVTkW7tpfxJZdC9lkbkvzHHAUmZ643E0
kCrNSMNA/oIh502X+MNbndE2ZLqI99KJgSuHQXsgkk7sBTADzdpb+dq+5rc4Ij5kNdEKrZKLt0Pj
udKS6SmfQiL2ZfaUdQGzvt4+iNen5FKKckrGIXUHs7YgxQtJeYj9ze3vXx/0y+8rp6QBWG+VuJi6
a6ZjH9HyOA4rrmRlnVTOr64yY7sZoMGg33lgyMqDfvjN478+rMccUmCwDJBIs1e5vGjA9OzBLJLk
1FaBGEN0xo4fxv60gZNnYTBhHnqfxyAuRYBbKbN52mkRsGwC3/0l9HF3W4mFpULBHUO3+DzQwdUc
vW7HOthNrTgaB1CO5vc+fXaHQ9mtvVmuXQk0OZOjROGGpXk9K+04KrTveMCEmn8yfQBJ+Bliie9m
9eEg4FLcbINn+THTS0bQAEOcDhRaCobBvSy/5fYDteRKCHBtzRi9xIPPQ0uhP0MfXEqKBVhlZB7r
EXEOmLFy2VPbrRyY6wM5i8DFOE+LX18rDihhq8FiRsTM0E3sbZvS/W0rWJGgtnVNoE9oyncJ2Tff
CYe1i3dpkfAcxkQVBsuvh+qNtga1ERsx8J44uy4nn3kpD1rVr6hxfTV6GOadzwxiCOQslb3glOjT
lLdGVDnsEJftHpxO4FYR2wHAQKLpVs7OolZgWEMjFPqzr+ZGJj7KUjbQqgStEQiKA4/pga6/3d6b
65Mz966jX5WgYxXTyoopE0sAjyh19KgGjhUVw+fGBanQxKa3IUYOe5qevXQtkLleyHns+t+3uSLT
SRidfIY3s6C/GS5JsD/rhgAX9DH117KO1/pBFkhwXCSAcV+r0/8JcFB0QWN+MtGc78iT0L5aaJQs
LOtI/QeDrsRo16YOzgc05WLUGEAvV0EG9+0pw4JXJ1ojW2tkT7QV29s7tiwCne6YnkDW9mqeaCoc
J3FzDtDvqcfILNV2IC3xNn8gxZn5WgDCjjBw3sMzF0dr0J1gaLM61UeaPGCp/tvn1aunSRM+Zho+
T348+Ozn7a9fXzvYhfdAHBOQc+L/8senmaF1etfwU9K0BCVo4KeLltVg59YeUMdfWaolc3Z0Cw4a
NPKImRVztpGmybQhhbSKoqp5yOskaHVk5mio4fK+rdqyMCD7oTfShRdS8lp2xqymqAt+YuJYFK8E
CfTEB4wCCI8br1wRtpSxxTH9V9psi2dWoCEA8TQH0gaRgZ4aFDXapvW+eeKUOM+i/JboTdCXP26r
uHRk0X015/DnzVPvPCMdmq4d8C6wWdTR/lh3ZRDbWtiOh2zcl87aM3veH/VhcJbGUd9VMjbdyZAx
noaI2DX5MCJcQb34tlIrQtQ7sE3qttPAsXtKG/3eTuhx0IxHEU9rg9vvCDWqNggZZyx09FFfMXLx
PCkTo3DZKTbSZOOVIJLkMuvBRuQA1miM5fBkAOl5Kzr9G+3zMrRj56SntNgMVu8FBmPaEeAx6aZk
3jOqg/nG6hIKOPWpve+T7tUtqrU+nmvMyjmVcvab5/N8ZmaGWTbEKPE4Rx/EnnXaV79N72NhfPXx
2KqtPmS1DHx7PABt5YGCE7Cb1rL3syXfWjbF30k/zpuMYtn06Zum3VnxGjLmmgDF45EeedN01rH7
QlyAqH44UMQSnuVqFL+AAbKy5UjwnirBNmR65OVnYMiv+INFHc6EzH8/26eaehjF0CGElqF0wnRt
VGLpkJwroXjSrOJVU8xK2B7g2zayBPLsyjpdXQ24EebDjmmqOY5T83e88VPDn9L2ZNs9esqPNAWn
AiBfV9qsrlYKYmaLfkcFQT5FacLHb6gKDTy1J1lgsysgdqwVOtckKHfcaPLKF7OElINTEjX6zW2H
tfh9E6Or8/Nwbv2+3GuNuaLSqdmcsi+V9nusVpz81VbPCwTEFGTP8Ti8Ao4zRVH3XKftyaQHOwvB
Cl+uxetXGthIvID6CZiNyC9dgb/0tJUx6YQWgXatB17K6vDAooAZSHOefsYjTTFXHie6Xtg5Xp0P
VRKaa039V0s0//6zzyteUQhWyp7g80mB6kWD6tCvhBw/uMuKDMXtNV1G0KpH4yjurIDU6Mf6+EwP
FgcROBhUEH1f7YJvNYlmJZ0fVfJH7G3LtFhxSkvLdC5AcaxO5bul6bfgrakrfVc3IEeAp7QfOEaO
V1ZrSRTemMCznd9/2J3LM8EsbaTCrPzINh4NIFMK5P0G+eEnxNzZ5f7/qx+eStl2mRSpnaCxNsrc
Lt12Rl/dF0xj+9sbv6QKUnwYgEd6E2am3Bd9mefdAITSk9eNaDBI7l3MRxrNx8MetN1hAF4H7jzA
2VUxGTi6yiEz48jF/K/fD08UPVc+Ix/16jBjCCBoOgW0N6Z5LjeGm9zVSkuLI2ustx5qlqTNngD/
FU6UHW4v3NKhR3oU8bcBkD04xktRiL3tuM/95MQY058LPbFfSex/mHQICp1LUbyvhYC0HPo0PW3s
5s1q3v5Ah3fvi8wcnnfK1+1BSEcYdXKiElQlPloKN1PC4u1tKVdX7awDUHkByuvMfOeKiWHWQeat
SxK0+P3t9D+r9hvXv48ff+vN477IXuFIYhhWLfQXknS09Yr05LlVYMRh25qBTapNS9fmIOedvQwR
LyXNlnEW/XTZlAMvhCKzDKRdF4MpvSlRGe3bnwxQG9R0n0tu/vrwGs5zKEAWxBLira/4Z4BcOqaM
YW0ShZiMFkFO9rp8zNw1itmFGBzanUlS7Jp7k9GYtYt885ibG8t3UI2zHL5tbI08Z5o5BA1AlEIg
l04h1cHrWHGQAhSFsLYgdq3XvPqC8UBdsG0gXz9TwKnGQ3NWpnqTnCqfhKifaBMLLPub5f99e4EX
/CA449GRBqpCsFaoVSGjlaYxgkTiZDgI+S1Qtu5NHyTejGft7rao+VRd2c+ZKGWF28Jz/J7L5DTJ
PtKkBPzUVNDAbAEEVE/hBLK2aQI7XV+v1PQWDReVQwAjwD1a6hEpKZcmZsW0KCcgO50yjr5h64Sw
DDTe5Isuu+9eXNsfv5bR3wlUCaDdoldZTbyNAlNOg82TU2ahljTwrV6KTQzivduLumgnPnKX78BX
V3kqXlmlLZw0ORVIl4aTbIynXL4X5THOC8gEb+XeXNpEtBYiKYreqBmu/dIJ+GLUEfbBqWHioLkD
5ISzcxJZPfXdozZuqdgyg9PAGKvhcFvRJUPFlYNXno+S6dVAPusnZqaFkZwsNBanMssD4Uxb205W
FnRZDnAM38Vgru9SwdjLB4TN8Dgm2ZH+qe5+tv2KKkt7hsD8HxHz388cKeIyjMblSXoSNRJzyVvj
PvoEcOAvt1ds4abGev0rRvGdLboqtZFrCHFSDbXTIv8B/PPwtozF1QKD6vuOXLebFp4+Z008eE2v
3U4uJuDItuzSFSmLmpxJMS8XTIii66SBPbGqWkb5VBdH5gEe/b/poph2AywYjvZ16JJgMENinquv
8EhuC2dl/5fVATX7DLkFzC01/Oj7RJBp3v/RRxGV7I20WXF5S/uCJkyQ0gMqGiivii4id+nUgOEi
8hAbBkbDym06yE/uiBa126u2pMyMjwgGeOgCmN7LvXFc7qWZy/AITNLn0nZQhDJXfM6iMkCTRePC
+8yHokzaAdYLmeQ4Kmvpbxpb/hosmdz7rbfGHrN0MvEcAC4Bkodzi+mlMnksbGbyNI6AySpCy6zJ
vgJHDGJRHjqFt4YIs6QYIgkLaXOgy6JEfCmuHosefWBw3vW4a9HI6jiHfhWIa03IvIFn3gaNkq0l
xXxD+EHuPOX1Y742zLAkAkzN4PC0PfTPqcUSa6xARmNk8Jnx1vkR5zvy+7aRrQmYb/gzHcCi4pu2
i2aALkeVtowbsbVHQP6Sjq01Na6JUg6nK7WcxBV00eEs3WJvk9/6GsbDogycSwzIANb6CqG8HBgx
K4GAJMVtXdybzan5g8TGHO/8I0K5Y3hvkXLijhbFvh6iQBNWa62/S2flXIJyVpykNsxkhBJTvhsH
I8wAlctiFlrjirtcCjnOBSmbP3nTO/tMcip9NJvc8f7JL+4aK7C9APwVoNq4bWtLDg1FLISAaGRH
k7mycszyRhN7o0VlMOeS6biWE1gSgKkJvJ1nn3ZVcjZjrQb/ZwMB1S+Dv32883vm8HJQ+pgzTlcR
4dCRHkyGBLkAkBLEk/lUoFcyW5vmnhddDeaJhR45TNfjbatytHXY8TbLGGJqxkvQoBS6sxea1QZV
qxkHdDnJfZH1Qw2wD69caT9ZXEBg5s1gHMA6U6EFSa4XreEUWmSjU2syqoDQFZNbOqCIqAEA6IKQ
6CrYzCluuqHOtYi7TnkaKz2+K2hlHcomLna3zW3pGAGdfwaB8hFVE8XfgKGGs55PWkRGshn0v2wH
fN35N5zflfBmcdXAOoCLBmkJS62bN201eYLC7Czgp4HNhmxuK7L2feXcNP2U1mXSapGfPLhN4IrX
//Z9xd9YnCAGcOdjM2z8ngbl6jz/ok2frZDiaOq48dtmlpB5oVEGAJWmX7Q366S9Ge//em2j2UH9
t8WBaxbE1iF+vq3iotlh4BMs0XilIplzec1pmSeBct7DaXfbtAhH4LSxFXNbEIF0J9i84R7QVKP2
t5qTMVqOlXqR7MyNNskwnqxP1fDrtiLzXije4UKKErAPgGzUpa25UZVaX0q/3FVjEmU+qhxJOfy2
s7W500V5iDsAL4s2BNj35cIJ3Y3b2qm8KCbxzu+qA+nzgCFXFYI1/Wi29h8cJjyAAYWAiQGQlqu9
osTVLJamtRe5dPgh/XKj/8HQFmp0LlDZsB9za5cSHAr48dabKjdy40czfbbkp16sFKGWlg030RxU
g40EDHWXy9bEGAujjPqRo6F1gxXGk5Y2Y9DZ5Vfixj0STvR42zDe64uqZZyLnL3IWSTXmJaIRZb5
0dANe61o9gmptmnpPQ2AIUPFfqdRb5/S9kvXN5/0adyCS+KzgxlGdEkdSVofJV97XS50eWArAY2P
UUOgB8OAlN80ppPlJ3hfWEPyDESP01DmW9qXd208bfgQ/xoT/DjBhg3mQVZOyoLPAXQQ4mYQqCB4
VsuMI0TFhmv7Ebqp/4+061qSW0eWX8QIWhB8JdlmRmM4RtJILwxZegsSNF9/E7r3rrrRiGaMdh/O
RpyJw2q4QqEqM2s42CQegsEsgQJoNC9gUza9tughlpce37gOFOolGDW+DDwfrAPzfD7qvCwAuow1
LzLq0b5bkcQ8zqzS77NOc+545+SHZi7Su7Gf2+dq7vXdAEm5G6Mafm1sCeUUQFAN+xDqCLgDz3/I
TNxsyHrU+UhmOUFfMNtP1hb90fLFOGZuwb9WXYn2TcZk3iXQlwypVcU7zFwZ1l1vv8bMbEJgj+og
bufuYGAtZz/tte6+7pLi7fqv3fqx0pEZjdaypiz2ItNy0iBt28VHa3XycVimOGgHkh4mpjuhlzZb
C6by3GiY9J9pkk6O0U1IG4xZHA2LFdL0tiRLqG1VvRXRiHlqRPyIk+M5p1NMhIJXVJW+a+5Sum94
sLrvRr9h62F3CXwAMqRyAqRwnRGAscSLesvee+iUOmdbeVH1bP3HhCUBEKY2GWsEwDSa1uJTVWuf
0N/9aZo242CVHajOIQFiQ2fDkfGj9QR8GBlSL+LJc8JyQNXtfTL+ur7pxNLKThOXACDkNiJuT05g
QyzCLlcDTrPOUQUoPEQGz9ctqNb91IK0ucjKdDMuYKFZ0cDs2JHv1Q/L2nA5qrNDLIJTLtgVkCQ4
31xoOAC6SenRCBIUQd8At+F9Ncafq1ntcF4CN9tdH5Ry2qClCFKHaDwoV5Jjo0b7xMzwos66neq9
Z25UqpVrDw0S0IQB5wWz6nw8uWfHMbhwXlSiE9mOlLxFRNV7N6mbbz1K/yzxxRY4sSU5yQopsLY3
Ji+abfrLSb27jpF721vum6oFiMd5mlj2Df2y/anRj8zxwoWj45f7foVf3URyGqcXEHBAwaUgn6dM
W9iyYCeOkNDx7dJyfjR4H/kGqddvq5FvdZ5VbswTg1LUn+e9vXrOio35cUWP6sb+lul+d7y+Uf7E
UhezKyRy8CjH3vzT/vTE7dVJNhR5VngRG93pxhi7T2trGsESz+U9L8pmp0MlPOw74nwkcWndlNVa
he5atgGf7SzKUl6jdSfl6HhTjQe77fo9s0YeOLU3Bd7g2PupSOOw4Z15x9K+8VHkSDcGoQrmEMNA
KAEvcjBm5JkatGXoVzeOCis/WOToOEdH73Y9KMQlD69PmGpVTm2Jk34yX8aUdSOgZIDmNG77TI0y
Po5Lkv6kaTMELe/iDc+hOskuMtnQZEGt6wLFDi6DkUMIRPBo9sbXttg4yMrPCxEWAOWBK5aDMAeN
1+uGAQVEiw+QaS82FExUtWV0vAQwQ3SKFD16z6cLDF+Dt4Keo2XJ8kKaobhbXJr7E+KzwOrTb3yN
yb22OG5E3Zp+XzRdT/xKN/iTW+XvRzFC6AItH0A3RX0AD6bzXzMkcb12ojZgpSASg1G7sTlUbh4v
CrCdANI3gHo5//5Km3xwuhTZTa352sXTp7qtd0Mz+1DNhUZd1f7OYvtfbKKATYQiPYIkKZiFFHM9
tAM25KTdpX042p/bDsKjHI/Pb52eblB2VY4fhApwdZH5QtwurScEC5bEjXHUrDVazR85shHU3ArF
lJvyxIjk8fWGaBlzKEhWQ+E3aeX/Q4cOMKoojhRSTwLRdb5OdT4NkKFArLfsDOuGboloqX7/6efF
3098xGiMLWIuHKp0tn7TzH1E2W5j1VXrcGpC/P3ERDdNeVwlMLEYj55zm0wHe9w4u1ujkC481yvS
tTUwSexB5y99uvH5rRFITjsZLYCu3QSOTddvExZ/XWv9AUKdGxnTLTOSv07RytJZEpjJ6kNshfEI
UdwNF600AY+CMhAa3l+knT1WW3XCXS9C4y2qHTlFoW4jeaBcixMT0ijQRr0fGIOJFK8sC1CcjSGo
bjXUr4SUq0Uhky4d66og+TxzDieiH+IEJYZ9v37ttjrkKa2IJtjQHvwT2JxvWiuvvNoFpTmCPEf6
WNk+e6mG4Pr9rHzcA6L5HyOSPxzhCznAh3HU1/VDarcA3Fv3fJ5fEJsPfkfxhhjX6te4zmEysqBs
jefrv0AVjZz8APmSmUW2dujxAyqoZ9RJ92Gunbuptl7KZA6hKvUPxXtweYlQ+yUIUeUyNPRX5gLy
1140ZP64HLQ1sLSN7aHcfpDgBQ/VQorRE38/8TaFVzHaJHj696m7L9H7fSFsw4Tq6gSDClkoXC/A
Kkk7cDUzIDbwAozKuidfk5SVrygem3vdHYzbZCyGI1KSeci7oni6vl5iQ8gRMGYOdxreZ5dNdqE5
n0N+Cn6u5vkbSntP6PAStnMfdUWz85bKDDR39etNKU7laYBmu+gcDG0CmRfEBmu13HEFfKBY+LHU
LIQJiKsPM9H0ABn5fn99nEp7EEy1oFEIor8hLaIxIBbLM+T6Mus1yX6n3gO0Hfr243Urqt3vWaKm
jwiBXAgIughXy3IyaQRo3c5A6DM1j1PzMe9QVTA2gtcNW3KmgyPHn2u5hdz3+L1MPk4mGo8HbQot
hu7L9VGpDsDJqOTdaSb6RPgES9wMDRps8dC2Pm9K52vqiTYgbRDl9NvUvVkbPlH9ecFVwA2FCFG6
PbSiRCo0JsgIQVNJaBbs/mV2/n5fcrl80KzV1PB9o36L6wpN7rYqbKorFlp4/zcCpJvOJygxaDJN
LaURaR4scnDinR7fXB+E8uI4tSF5oH52LbwjRY5GT26awgjNbLjFs+kja7Rn6k0fDLt6NgpOwmYw
39AxZsMDqvzQqX1pE/TMQm0XN2fEB4iS0I/VevB610cTTChN+en0NC0/rw/5z7Uuuz7wsYGg15Fc
RYbtfFrRrSDOhrqkkaZ36JzU9jFBOnnNnsc+tn96eHY+onMXMtBtFqOPgbusB9bHOYoyEOpJ2vSN
Q6brCJ5B90iQLN/xNl8fqzSew7RMPzdJ5Ry0hvTI1EzzBs1K4c1QyBWdxQyKlIzcmaKio02W2Maz
cUJCrXrYNfiHuwXyU5wcVKcF8UOISl7k7fQltwyeGm40BXryRssNZRrFtkbqHwVPdL0BUlZGD609
WYZ2QUmyTdoXJ8u+LQ5otUyvjtcXWjEM83Sdxd9P7u+eNYzNa04jZ7ydWn+MN64WpSOG0ipyN4KZ
LoPHeOf1EH9PxPe7PQqghwmNgNfmYFdNmNlb3GTlaE6sSe4MT2jgSHhBo6K6zYubYot9pf4+Gnai
uYGNdRGrdjJbaWN1Bi9rGnWedRP37CO36I/rC6LYvahD/zUh/n5igplL33duRiM7bn29/IHEFti4
H4b59bodxQaDwAc2MFLAEESU63uoGTUpNIhgR4NMekkcDbpR9byDPGC54T+VewBsBYhWYAOAJXM+
pNzCNdDncJ9my+7bsdojGXLLy/R5XcobPpPD9ZEpFwmClIjZCHiE8hM+0aCVn4ILjUzvTZ8fN58R
wvVduEakB9AtCjl0+Jjz4Tga2kBkQ4+Qd1yKXwtqwkHjigYksz5pB2PwzNsVZRZ0JkqwAcE/w1bJ
OSF+lxuLn7JW8xOr1DciHuV6AnIM9qqDn+aIWTnZN6WG1qucoGy9mvY+HuY9uof02vM/TK1oj+yC
sgB2o3QRam6Ss5yVXuTS0X8Y2nHjolMsHW5wgcRB2gpcXClcqOyBd3qPYEr/mgNYtIbXf77qIoeg
LdTt4VehzijX9tumNpmxergajPnRydOfll2FpMxDmmmvaQn0tFuxneny56627pp13KjxqarqwIc5
AstiQ1ZXVoc0eQEZw4YAA0Ko71r3aNcXsOGlqAS2mu87ZwjS2g10d+Mlo/AqZ3alCGI156TVSgq7
7vLda5a31qDH2U5Wf7DyLXkVpTHUDaBDglenKz9zQbCYm8UF0GWwB3KT5kvvr+kah7Y7ffLmnGy4
lz95TOlACvVoy4AKLjD3Mh8q6czRHd0Krgwk7lfHSZPH0hyNZ7eyjN/Z6g2h3prLw1zGbeihm9t+
bUyz93WEOPcov2PuOTP6m3bM6D3NrCnMMze56VJ9DFqNTX7b22OQQAjLH/rCDVLWT3epsxpPsw1V
D14NLHC92HuDCCYXCeoS93S21U9A4UQB5AE0AVcpWivJ2ugT3lUapLloNE74CUL5dfJn+0m3f7fp
xhWkcCXQfNKRqobGEIo/koPzrDWpoNFJo4yHI+swUbvCfb1+FNU2bEAGkSkWQmDn7qpBTBJ3aCEZ
0dENEm/eV92jw+iGP1FOGiJAOGugSS6Usno9HqeuQ3Rjrb0/pfYxTuwH8FL3aZFpvuFqG9GU0sEI
2iFIDEi3XBCbV5rZzExGUc3VvqJB0QvJ2g9zUT0tq8kgSZri/ot9vdd2WW4/l169EfuqHOipfSkA
Kuq40DNnwt03jLe8SD4MjruR51edbnAqEVoDIAXpdml3TMmw9gZOVRSz2rzVPLN/mZuRHjpS0Bsr
ne2NOVXuFDROBSYYoTBIXec7Zam8xuxMdONj1n3OHnIbQhPfrm9G5aydmJBiLtTE46ZzYYLrsb94
P/QtgVilgf9Vz8TtdsEFgGgSt9E9FbAi/cEBPjdPtmAEWxakhS9bbmsdhGEja96bZLcVXSg/DzgU
ckS2aJYn/n4SXaTzPEOcq8EMAdesLaP/+/oKqEr52E0eSlVo5oWOXvIqa1rfTHQGBK4+kOR2RFtX
vKp3GfX7ZTd9j5dd2wSlG2pfrhsWEYV8d6BrpZCdgKe7gGybdDWHpsPTutQfqviT6bzakNPsmsZf
mrdp/T5uHR+xEBcGhY46VKJFXVVyfKnmNfpcIU6r82qPMs2dqVW3TUVn3+oXEKuK2NlpALxdH6Zq
/YDM/I9Vaf28vk4rBu2RaK6M12oZ38YWBffrNi4dA+CtpkghIrACD1IaGUBaZDC1sXuCKmlgkful
/si8j7HdvHssqOSL970jeOSQVTvfi7o5pFyDCOpTQ4OKBAvf+P6lwzn/vuQN1tYd0rnG903HX+ne
m3devREHXi6HACOgUyIAI0CyysdpdvK60Lw4e0oHN2SD56fvb+EOPUIIOKLsBG1bCIaeT1JFWj21
uzp76ugH9Hmr67CoNu4a1TydmpBcDk+0AuTxKnviY2A2QeHskve/t89HIb0HFrfWByvFKAgDF2xX
teH1Latah5MhyKqtTQbsakPK7MkufyeQUfeSjdh0Y45kdNfsLqT3EgxgyT6T9jfv+0DfElPZsiHF
9rRrQZkvYWPsAh0ME+vW3tJgUiCUxULgyCF/D2FQ+cwt+ZK2WqelULXnvm6gf2gBPNx9Xt+M8ccK
zQwGIMq9r2P6ayQ/Ne9XnR3TcV/0bH99wdRj/fs7pLPpWZzFtRGnT6sZjuaepiF5P28P9zNuSkAK
oUN0QYzXYj4t7ZBnTxTQZnLg8Uu/pX2qGsWpCckbuz3nblGkGXS5kDy8GYcjulxdnyiFMz4bhfgJ
Jxd2nNqs13qYyNw3o9pp9dHtAuK8O9VyPlfScuA2MBL0e8VcxTs2HTv9H5YbNzNiDohj2Rft/DIH
UPykgKpyo990+a6tD2zrXaVyAacmpLWwcjpwVprY2SgB1+hqvxG+Kr/voqYG3XQK0UTpVmSaUXRD
RlKII/qo3rEtjTflQp98X/r9noUezzzF90fvIan8vH6gGZg4/7IQJ1ak7VSjq0fWx0765JR7M/9Q
wOPTd6cosJdOTEh7aVoG0veVi4V4o05AaeCh4du0YeQy3Ds3Il2LEy3rdagxW1Na77tB9wtk46jz
bbR3o/sExduyeb5+ELfWX7olnTk1UiSj0qd52cfuLt9yzVvfl65IbgHGQmbxfSugVkSKjVt+4/uy
aJ2W1R5wSvg+4kX2q9zSz9n6vHHup6whd/s+x4Kg82P3Rr7/V5PvSFejWQwWha9Nn4bh1un2fEu/
8fLwgUwK7K8QmMZ9cRHMp9zr86nUI71qU38tKtCe3J9WNx17q9hS8bycKhiD8A1SGWiJceEMUQNc
kqUf9aieP8XVlyrZ4m9dXkvnBsQPOLkzgAqn7ZrBAF0OKGqHmRYAZhdeXxK1EfQPAfYTEgwyscWk
ebWSwdOjxa7Dbh2CVXu22YYR9VT9NSI53cKyegf1DSPy2M2wPuKMXx/ExvflNG5eEw3wDCiwI+fu
16ELwss/GCBCcgGo1EsEiEO4Y0Bs2YgK+yXLfpTQvrxuQLkM4AAg0Ye+XuDcn681pOY6i0GiMkqz
jPg0TskB+PYOaGyLbNwdyskS7UM8vEYAJ5Z8LgCJrcE1LIZNWDjES+C8P/mBjXtiQfKxaMtnJmtH
oVeuty9p3rw4RplsrMgfEMz5wx1GkPlAZhQVFtD1zmfM0qepABQDM0byxLdztBBI9buuYx+11PJd
Y7WDpGe/mrVr/TTNjpw0RzQF9Bn6vZKu3V1fP5XncYRiOnod44Uno6fNbOT6OIPO4FhB90kzImZE
aMZ13Yhq5ZB4A/afAgJwIZiiL4vLx9gxotxKqyOdnSrsWtCY/8GKJQgUuP1B/5cQHIU3JVxnuhFl
kPlIXtGz4b80IN0xtI2RfsP4wEu9y+YP/3JWofLzn99vnm+M3naSol9WI1pj5JjD5vN/Nz3SvoOe
u8MbHZ/X3CNvbxp94/vKnQRVPogxioy1rF85tnNdVKNtRK0dDN2BeY+ecWe+/6UAus+JFWmS4g6t
3czagkfucgiXZuHv67OkoBOgrAcNTiRWBGdVli9MNSdH04pMjzLwdI2XmhSH1IlS88HMmrt+RUfr
IQ55OUNf7ZFP7w6SRMds0wYQDIxhQDbOt0AzrG2fdnSNKK3DLKnDjUeEcJGy70G5GUw61KOQrpR2
MNoANm1prGtUzCha+aCx94GjFeOnGR0u9tzU6xvHWvgGQFq1M+CuDYADwOu+UPut0fePAbGuIyfr
Jf7YlOu9w9AgqRkAFkHdb9zQZ1LZA3JdB9gT7FvUD89nEcqQqdUnDLeqQQ7VQI+svinJPo83ZlPl
1k7tSHtxWfTKaZZOjCt+W4v+2DfLp+vbUbVgFElKLBaq5Rf5kq6IyeoZyxrFS3Nw0vze0ePKt/l8
X5rOBygEv/8ZiCk7MSjm9iR2K1MjT6kOgzV7c/htQ7qwXV65vSUqoJo7ZK4djArCqqgpn9vpTC3u
JoDxIhN959AWUl+b8PrUKS0APGdDqAtUDEv8/WQk1rq0CEQXPMWy1nfaQ2q8P8GLwAY9BNDcCM1t
L5i2WZtlibOKfQ0Fq9iKWmL4efH9+jAUAdapEflWW8qhd/MURprJmH00Wdm1lYseduYW+1BtCK8P
uAYEQXK1NidzXFTiWeANR6b9jIcP/fR6fSyKJcHNjHQYlIc9D/LA50tSoKKfuVphRZX9lni/yn94
RgFIJ4owwsfhJj7/fmOgpKhp5hrlzX3P3nh3KFInqJbn68NQzBTCJei7g+glrjtp7/KuM5pF09Yo
Y34xPJK31nk3c4WC9yx6ZQohHgRO5wNhfeIsjNgrqnDtLqum+2GOd12/xbdXDQTgQ1xyQuwHl8K5
mdbobbpQ3HWrdq+vQB+sedC3G4AixaIDhQbsJ7J4qPTKdd5mrldrgM5UFDcP+vJQ/nr/YgAGg8fH
H564jGcgmgexR5rjmLfpHqC9qGq9j2usb/h65VT9kWQG0s2BsfOpWiYX/UrGCVuLm4dF4/uiHd6y
tNgo6KjCD0gIAeAmqmyXtGe3p0VP6gT+1/NiPza1JbDK7AaN/fYFA7tkyNNjnRg3pF3v6r750Zse
88c8ebk+q4p7RygZIUQAI0Nwds6HO5N0AQcxX6OSz/upTB80p/o05uSzFUM23F3erptT4B1A1zFw
dpHeRGMgGXoDoq8el3xYI3SjN/cgheU/x97jxwzhXph2M98tHlp4grhQvvUjJKWb2Ib+FfBy/+JD
wL3+w2kXZU7JhyQ97XVN/JIknVEzXnwoJENYpwjcfOOQK0BcQoAYMmU6YEfAToo9d3JDLQ5aO7PS
WSOTNON9mhSfC22GwvxajOmhJE3zAMoGudV7mwUDwPXhqLn/8OTFwceTGp0/weyRfRkI161bjcYa
zSzdWbR9GqytSrUiHDszIV3E9ZTXNbPA5kRKwCcziPVa2CcFwAvvJzmAYIPnB4hKho0UgeTP0tWb
49Eo18izAsiUlO+X44SSDFB3fw4GcH/S3iim1XXcdVmA1eYJmIQbcbK4/qToHAcAUT+0xoGHkbm9
Xo43MjezJTLK9uhYX7NS33XGS5UkwZw8g698/dCp1gXXjJgnS3g26ZIxVzf16rhfog+m+3kfaMnn
93/f+9O8QmTjISV3vr3HzkaKvBiWaDgmQ0jSB8jlZen+uhHF7SKIfrhhhM7OBfsbj7jZ7fjiRB6Y
Oa95//FfPo+zKa56xGHyHNnJSLRicKK6+lo7Nxl6Pl43oFhz/P6/BsTfT3wAGm5pfVnDAFzBoQea
EEmG0KOvpsN3c9IF3EzC6xaVMwZgOFjkon2JnDhNCzotelY6YNrtsuRQbVz3iosSGTRQ8Q2MC9B2
acaGifc16wcgRBM/wzl5qvN/GMCpBWnKCt5ywhzmRvX6s0C3z8zaIvFvjUG6/cYsMRkG4UZjvDOM
nd6HbONsqC2gQbELeVqk4sUinSy7FVtOIwghUcpukZptijszDq6vs+J4YyH+mhA/4cSEVne6UBPB
NKEDcqUJb2gXX+uP162odtOpFfErTqw4JTXXfsVAMv0IQVdzq2AotovkEyECAKg1IIKigCt93yNN
jcbEpRs56TfS3NL50Gbf7C/9+n4IB9phQh8LiQpItgHYfT4Q6HR5Fa2hCLeWX5j2y2vfn5Q4+760
4m03GgT+1o1iyoNJ3zHgjcCAapcNWKV6wv6OQ1p2UDDNjHOMYzIOHEDVNLSLffwdbe6vL7xyewnk
uUVElyU5lQTuibYg4UMizfleagGjj4Ud5P+yu06MSBmWLh7N2qYxgUwD/ZxW5tGNx2/XxyHm43KD
/R2HtO75YuqAamskwjPsS8eLfVLzBa3stoR2VQcFtyGEUBxA20z5cp+bpKRYcxDhAAnswiQO3z0O
T6yD6IaEiFJ+oHSrlxnzwqGw4h2c6mb86SbH6xYUI0BpEo2WRZES3Qmk6Me0GR8mizjRCIXgH9mW
oJRiIVCm0tHmEug/MG6ki4N0ulcz7uAmbNE7Pe+CtL+z+Ot7x+DBAm4++BJ0DJLHQCYEQvacmxGb
g8XyPX5z/fuXg0D6GfprYJlD/AOjOPciK3GSBkp7KKOADIXe1LvGLA5JSt59yGEGoS4IKAYiXble
TNHKvekNzYyWGSBTbU/cp8q4G4qDqW+cwMtjfm5JbIoT/54ORC+aHpa0+cXrbitgGQ3gjcr3N9k+
tyMm9sROS3KtakAijgwyBbb1OHal3w7RbNVh398NW3xi1bCQNRBhNiRtLjSPqNfbSVm4ZgR9EOyC
1HeSe+4avrlu5IouDw0IJX8NySmWZmnRxkEYiqm5m8evPbAi17fcpcNHf3Xo4wlNA7R0l7f0lJIa
VKjOiVr0QFntAk1f8ul7OxT7jBffzXV6u25PMSLRHfZPJ2J4M3mLa10S89GY58id3J8lgatx83eX
QYSP+aNJBbDTxcPYsBqb5aU9R7nznO7tdGNNFIcUxEshCY3ULV7g0l4bWtaaaYLPu5+L8a5P70E/
/oc5OrEgRS2OO1ZzFVtzFBeFPw4vy1Zwp1oEISgBP4//gz87Py56St3MMuslyrNFKGP6PLHe78pQ
sflrQgqCq4SSGRrtSwSOYTCs4YT8YLnFflYkfpB6AD8ZPD2EuxdtDpNmsUw+YjdxdmPFQW35dQfg
/iHRAhxHZ9mNJCRbRQ7F7KG+Bo1msOcEdVW6ahLeV0U/DEh1m1NA2RhO/zB5sIBEuuCbgGYl3QOx
jV5Bo9UAY5N8p2ntz13Ii8P1TabIH0H8AslbsEdF/pOa55ugLK24HDlqNW17vzjLvoiZr9cEbN+b
ZLxPmtuSVzdt8+5AFlZR70D6XujDy/lcJHppOptIsjPo3KQr/zF19k6v7a9oM7CRIVMcVEwfKjhg
sMOLymQOM3MqQx8bJF29Y81/TUJC+dP1SVRthVMT0knNixbw87FDvnXQQnQnumes2DhIShOocSFL
AQYZEm3ny9RpldEVWobcZs5B82uGB1OfNmyI834exWJRQKcFXwx5Y2y6cxtpPVnrzDAMbfL24BA/
Vh0NSMW/ll0cxkbJ/Yx1G25UOS4UD5AWAaL74ugWWo5nfo3VsYbEd5Ch/Hl9aRSrj82ExJGF6BxP
CcnHgdnKM9LGS9SAXtkV/gwZbZ69/6oBAxkfR1grtIckI1M804IlSOmVqxbm6JRWbT2UFNN0ZkFa
moWtWs4NWMCK0C9jtfHMF/+5tPKWCUgN0l+gHiEHdr7yLRDoZg89qAgsfPB/MtvP0bShHpaHLjcf
aNIRvzBsP/O2Ej2qcYGgg1wowPyiPdG54W6G1GY61iNCqClA18IAbdiubwDx0y+GhgcFpB11iDbJ
qSQrJos9LukYacPkO+xu0Q7z5FvehhnVHWShJxFcKIINoZZxPpJGh0SlocGO1U43Y7PXof6qa8d+
uCV0PRpDGhZ1fUhA+PXmDXkO5RARt+GixTxeZJRRr1q1xCrGqM4+amsRlOPtMgLZVr4fHAVMyYkh
6a5YrEEkzMsxWomVB0Xj52W3VTpR7QhIWuB/iEgvoTMoD2Vu3pYT9K0/awWgbBtnVTVZEPq00FjW
QB1ZTjmAiw32eYESX1fR/QBfaozkxkpouJYbrk0RU0NeAkUgkBTpZT+8BE34pqqqeTSx5zWZdkX7
LdFQvIiTfdZ+ub7LVW4OjxBgcfH6FTiC891n2xWx6wG7z0zdI5mHJqjy5idESjfCBcUVgdLFXzvS
DlgZN6bRzsco+00Sdt//sL4OU3Pf/dhwSKpdgEQdxMchdYbgXfKoQ5NXpdXOQ1TwcPDtbuO0qqYL
jDfobuC2Q58aqcYzFVnFa8bGaFzKaAZlJO76Z5cu/zAKoDqwzXT4HuRtzleFAKhgThXBeSnS8Fdi
bMGXVW4bSU20pMFmRoFVXvUmKyH0G4+RXkdN/tvmnxHAG+NdC8pC/tXd6kyiOjrYyqiTI73pXZCR
qGb1dVnCz8SQUa/TL337o1pRON5KFyj4t5B3PDEkdsfJO95Dxz1qMmGoerBYHtr1fLeu8dEi7cfO
Gn09GR7totlDebcO7PJnnpAQi7yxeooyOn6G6PogBOIQQ0iXE9PRcnbQcTnVZnfvDMP9lNWo4kL1
ziEAow/hUFWfdb24Y7z2fMBGjxm1Xq8fbOWcw1ehGCJkQuSD3U6G1zcjDhwU5v2qPFIIDrtvTUzD
63b+fEi+J9HGFrgEQLeQj5X2EielM2sxPIgzueGc1B+aZX5tJw6SUD/5+kLCKrfDrP5Mh+T7PKKN
lFO5SHXUQa/TH+jYF5rN/DBSlDSN4tBa5aNbGTuGHuTXf6jq6AL3IzQUhNS0HKSOdQIkVYYJQdPH
prsrQJSkxfuBZWB9Q9lXFJ8QOMjQGWRxPQegzSWy9fvaOBjfro9B4d2QzUHZBqAyKIPJ8WKTQpXB
bs05yhrmt5+d5f0gYzwY4d5wiQKiCQWe8wO0TqkZOzV+f1NkQYd8GCCT14egcD1CLwMBz58Ui8zB
rPQiafVumiOttAKXVkhHPw3LD8t5TXUQ5D/Q7uW6QeWcnRgUB+XEJyRt4xU0xhu/0+40Zvq0evsX
A0jqwvFg3S9qN2hv7biJPkeOveu9cP6HjYtXKFDNiHSBYHKlAXR27yyzR3iUuJ7/QM2P6ft1JsUj
FDvXNQGSx2NHmiJzoI3b6Tyy+vxNW739sEJr1QMwsmhY6nNnS9Be4ZxODf7JLZysiW1nBfrCGDxy
S90v5z3vsqDNXvTh/U/4MzuSb0LzSpf1JewU1LvXF3rbp+Nr6r1fefRs/v7cByfDQfMGs66nFSsE
AcrRfCD9a82/zO5G8KHayY6B8gSCZYEQkg6nSbrUGBkiUJ75q3MXs9frG1nhIcGhgbCwEGLWqQxm
a9YphxLjOEc2JByYCQgLoB9sI+BUDQJCvnj0QhYW4Y0UCBJ7+b/jWK+Zz4rn5v3i5GjtB0IQ0tEm
chJUuny9tO31cuqnaEwRXrJ0I5BV/f7Tz0sBZk8taM6tbIq6OVzdoNiKMMXPk67Ts58vnUU9A85u
nfB9is4Sgx/XB8O4bVs0ywqvr/aGIU8OZfuGGLkNQxYL0eO+pE/eEpQOMqAbr0y1IXBvPCEFeRGJ
1HRwNHSPmCICYSnPzoKELH7hPusrxObGje2l2sPQYsLLSUfjlov2jlOj4d9nM1Z//dIWL1S/a+0N
pyJW4GKF/pqQJw6sBTZ7lE/RyrJDgXM+PDPR9OZD2d4RkkGcd+Pcq7zlyZhkllRf2wYrVhgk/FtV
fpiyu6b7Um5dAuqZA+ASchfoLyqDjbTFtYGV1adI83Apg75kpxoEm4eN+195fnDZ/L8Z6fygxh2X
wAJj2zXhyuyDp21lI5XrA54H8lFQJ6GygksF4P3cJ3AAXa9PHwrOu3tvmMogNvv6gzu7BrJsOj+6
bPGOabE4x+vnSjWPCP6RmgQ6Gw2ExN9PLgNnKZDfn8GqbOIXQ7+15pBvETe3TEgRAWsgHA6Arh4Z
zZelSELDe/FAlbg+DtVC/UEzAtCIXhhyXorMXU0qZqKI4H5h4ahvhLKq+gGQvaAdi1kCkUW6m2k8
LXG7jgZy38fE6Xw2fKrHu6X8sTi535BvNq19N9sCV4ntJR9e1Hqh/oiK5SUevLPteaTWbESj8YXT
ftca0741P3h1GPdGMEA16fosqpYKIo3oO47IEGpCwjme7IbGShdSmqseofP8FOD2Kx9mYvPHtdW2
mrOY4uq8GBtSLLi+AZ125Z0HkQZUhdCxKaJ82TP2mOlPKC/skcoOnD4cjDUo4eitiUHOM4eMw97V
b4l2XKddXcW+bXxHZ76h/qGPYCsVN13Hd9fnwlCdTJBuMB/owS7KKueTQVtvqXsL1KjVPsSDGzSx
8WiNJMAzPaj7Ozs7gFuLSNiPtW+OfVN0T3AWgT0jDLGeOL9BABS25VaKXNEiCsr/UEHFgwroCQQO
5z+LocV9QUuwgZA1sKs7D3Jdg37Utempar5rdf5Exl3nNH7l3s3dfdZ8X9Gyhczcb9cePTe823Fs
fa1PdjR/nMb8iTIjSNi0AW1ULy+mT8AuQJWVX/QMsni8NrC8Xf7Jo6m/rA/68Lx23d7AY7qlSN3F
O2/+XTl7u76rrNu2RoOWFI//OjSNfteXJHDcOcib2EdV4InkT9fXV7HXBcVC1AGwB/HOPp/HuKfT
HFfgWnDGluelMZO7pLa6HamXLQSF4hgjvwKakQiFgd2XlixPuOb0DEsGacv2rmDVsp9zvtw6C2cB
XVv2Souxfe41T7u5PkilZQBAkc8GB+d/SPuy7bhxZNtfOave2ZczibtO9wOHHDWkZcuy/YIlyzI4
AOA84W/ut5wfO5vV3VUpKlfyuvqxW2VGYgoEInbs/a7W5Zi5Y2So6ZwGH+Q9rh4Z010z3cmabQY9
hEjcr7ph5OWRbQS4Cn0B8FrzpJ85EGnkmV1mooVy8dGcjj+vj+ZdaIGvQ5lz3veoQOFovf36pDR7
0HMD9ZvCIaHs8iQAHrgLHUXTnbTzNWX5d1tkYW95cw0VqEjJ0J4G0DKMPDEh5QsEBLKBK9P2Luic
Dc2VKWS/cLiXQcAMDM3bYexORtW7YeMy/wgwiRX4Wvpo9pAwx3yv4aIuTuZMLYUWGlSM3vl6wjth
uXZ7MsabxjYCLTuqAuz6K/CrdxfzPLQzM/MOPdsRiGDa3hxhxpJOpNt5kIxfr++KC6uEoiFO15wG
wuaY/fiZhca1oBpjqPrkqeRzpyr+IEtlhBahxpfrli5MGVrATCCR8eScCU7fWvKFC2xlKmGJus+g
gLnXBNnTgcc979Zo2C6MykajAdB9CI8Ael+MSqbK8FjlVOj/+1B0Hzjf67/MB4tWgzMTy7wG+leh
tVLAhKEdGgZhYeNuWOsvvjgM6IiDHxvlfNz2b6dMoJ6apBUtT03qDcjNiB5BDOfgfVTeyiG6sDpw
CdCrQW0SjczLfWCyaiJtUUIpxo+Vv3fUrul3I/9+fQ9cOKoAJ6BbeoaiI3Be7AFBSyQE3aw+kV44
IihaY9x1WmUGBlI3x6JN+M7tVLoCJHnnx525cowe81nuErO5sGrkOtd00yyAixBhycCZXZx0dwNN
6MjUjuyX+x5mc6iAATAFQVnk5N+umoN9YbcDLU6jso528xUkutvr0/i+6vD7pTvTVqIUj0TzIrqi
k+hSi2G1eH9A30tJj6V37xlwQPfQTuvaL3l6T6u98Fe8xQV/hA5xBJ3YIDjEy7QR5KWHSTOL+gS2
5XyfQUwo9D1/7c3z/r0AohD4JBTk51ZOhGlvZ7DyxDgOripOrGs/ccN86k0j7C0WUZ5HwAvlUdKV
kVE5U0gSfeXN//7QmUC7zUKP6E7H+3jhOwwKqjsQ44sTy/oo1xlIUvSg7VbO2/uZfGNl6T5sSxQV
05U4Eak/DkgkUuXH13fJ/EPfvBHQMX42kN/RCGeuPXFc8IUNhji54udUPHQo9YMwB+J6tx37ViYn
75chTguD86Pl3GBpQTmHm+KUWCExvEAz1sC7F2cN/gPbAj3L+tIhKlJWjd/CQvGzPvIVN7H28cXP
z1qwe+cTPp6bx8mIevpwfT3eu1isx9mPXxxartMxb1Ksh+Yfqk+TuxPZzi53141c3L0uMnA+ut8B
dVxEDMwlGnMaS5wy78Dqmyk5us4KOuLCPM2JaTSv6DMkfCnI3EgiobGXiJMOdrigz1a27eXPoyAO
rBTAUkvIeZ0VkFbTcnEajag2PTDxr+WlZvexOBgYwJ8W5l9wtk+F2feATApx4qa7GTlci0h2ZeZt
DZfeTJNYWfdLAwJqGtU84OcR4S+8WZJ2bgHhRnFqCz8YrDzMjfD6or8vhsNJIg8+P7RN0MMuQ2Cd
Fv4A1UOMKKfHkaRfmBI31OnAoasftVYLW5dvbaM7JIYWG2oMx6q4Td125VV44aJ98zMWE2t5siFF
rouTcvo8TNPxHrDbuCnaraeRD+hZeE1rtXIlvWd6/X3s6JVFkAQulndcDCAO9bWmFyen904j4buk
SW+8kWxq8D5OSsROn9yOyRQYpIysRoX5mKEIn90nYLfU6zyu0PAdXF+QC6fQQAgAKTIo2aL5cXGH
dB1pXGXq/GRASsKuTqWSES/XKrgXHDysQGfLd4yZm3mxsVqv0IbJ8zgwXTeTf6TmfZI9JNINyzoP
2uGhzj9fH9ZFg3higTpqbuRe5vHQv6Qp0WcCepT3Xt8EybSpUKhMk9va9oKm1JEayX/doYE8G0oS
UMq40G6kaYXqsxbuwKp2HY8ng6FRfiXfcnG5/rSx7J1gBV5zrYtxJchH+gkspN9StaYycsEKIJIQ
+YErQOfOMmjzIeNiusKTJyafxuopF4+5+Xh9gS64mjcmFgcwVbaXG4MjT52+ezXJ9vrX1wYw//3M
b7Y4TFSvMYDEvIFwz852nrWsW/FlF27JN0OY/35mpOjNzLAqGGmNp1YXWwtqJ0MyhWyNJ3TN0OL0
VHVdj7jjJIS+gsSKGHCY+V5Ya9t3vtUXl82b8SwuZDt1LZVLmHFVF+b5D4+LoHSSgCYb1A9ij3/3
KiRDpR36Q7WVLg9csZUDDVVxTzot5Ih+9RtdqMDVbirFo6z4itdaOPReQEi+m/Ih9s0qGMF1Kvem
2EDq75Mypo0iMeSyAmK+gnklkPkTb6ZImhI5uqjyjIhNOnRjkq3v/ND7z7lkQZ49TPr3EZmatjAB
CXkkya1urN2+F/YojhpSNTMGAdCQxS5K+9GkXMhyBmm4ZhE3TrYy55ctgDcHcAzcCsvsaeFMsnSd
vDyZxhgOPpos15C8F04CxvCnhUWoyNAwPxVeWp4K41NPt+n45Gjx9cO2NohFtNi1UGH2a16eDP+7
ad7UMrr+/Qvb/80QZvtn56xva73Uc3x/0G/5ANDxflIbtibjMO/uxe5/Y2Wx2LrrdKNtYik8yz0i
UxcwukUsFLjlRtOGmHTfr4/q4qwBawCSUEgcAoL4dlSTaeHVxsoSb+CbzAvaNQjc2vcXb/t20lt0
3RbYvM4Xm38v8pVY8eKqzBSZAKjNOooL72dxaDlXtYn5AtFs0T2k5mdeodiwBuZfs7NwfvaAeDGl
BuzAIaRet626I/XvVLbyprq4/i5IM3DOEQkty0Ba1uQg3HHLU+4GqP40aieNoMyetCJUa23DFw/l
ma3FjjZEahFWYO7o5G9KaLF1fb7vVyWa1swstrRUpfBTE0PS6NYvnWCUUZutsUxfMoL5ml8M/+y8
e7uPZ2pFvbFJefJlHfWkDSGbDrnDXyY9QKoKoFXw3M5lX9DkvTXTZyX17TytTliiIO/u/eSDTQ71
5IX2Wr700o6bi8sATKKS847u0nOpBaUYXkFZ3mKBaeV7CdBB1pN9wtmvv0NQtZllpRzsu3eiVvj/
kzKtJIaFJuIyGkQMonkLdNrq3k9XuHQueQS0ReLx5YDb9h2v0eRmVW+zvDr57aOO+9axNtdd2nwU
ly703MBiW6skMzVFswrESVrk90cj+2rrG6d6La2V+G7N0mJnV5QWOtUxbc7HfIjQHM+KDe32ak3J
86IdtN3OXdEz89fCiVa0nwSbkurELBSp20HfpZxGLpMoFqM+D0m86zN4cet56LtChhux9zIe0NyE
60WPcSXWi9RfDL1APu+7wV6um3nn68CgBz5DxBsoUoJcYDl9LRo9nKrkJ2X4Nx78nI4kOuUfB9pt
E64doe69Eisbv79M3mwO2MR7AilZNLei2r6IErjfTarE+E5mBl5Vo3aNsGgsewfFRrGteubGGpcs
TDoq93TyeFhMdfHkC9ofh2zIIrCCkwPo/tONLZiKeoSrocxBA2YRnm1MNbWAbvf4K+lDd5ReZDf8
KWdDG5PE1cCs5fdBlmpWpFuZ+bEvPRY3qmnBz10PcW8P1cGv8Mz2qGYG3TgZ28nt3UC1ibxBQVKL
zTTt7tpMeF85kvRxVjj3U9uaYYKNXuabxuAg/GiDmn8sxhtjyB/qwts/JbFK3L0PgRD+oO01Pnxw
NXOf9iaPrcRTcal6IL4NvQw8dNeEnemIMNVLHiicvChP8HtJptcAPnrgBK2bB70cX7O+7gIqmirM
ykkPTBOJoUQAfA1CPmubTWIKezU8WprWRlplAetOmnLT9KrDyJgZQmHVCSuUV7Zmxj7lUrmbVFM+
yGcbP4KIHmSXDfbqtXyMqknyWCtaGZTC0oBRSmjQprTeaH2aBuaIPzidlkVNMoHDw6qtoCyrOhhd
gPsLnbwWqSuDSkz2BrSNNGh8O9kPGWKqmlE7snIL0gS06wK0fkzbcuD1Rrcn6G6bqRlCeSEN9b5P
tlqVOoEvFd+V4IYPLAcjzFxE/rnLeSTxk7+AVTU5dAIg1Loj3Sa1LO0eXSZ4IVNfoa0hhRSnlrrj
tiFtHeuj2x9Jk5Q4Yq4VZJmyd9DSbGIUtwAuL3iWnprKeplGR/8KqGALiZRsCJNBlsGITMfaM+Cd
n5nZ4uH+0VSDEwKI4NvbTYFyjvZGj/dqU984YxWYCflQ9l8bx70BBDvICu1D6VpHL7srvS1XYtvS
9mGqtrquIhOVSUQUgXAz7AB6K4D3zpohrPB2k8mArQRk7pRHA7jVc1cP/BEtlz8GQw8GewwV3Iw8
lD2LO58jEX7L8js2OHB0PLDpJwbADa3uzcQJ7GabmqCgsJ0HY2xWpuCd55tnYMbe+micRFZ4MQOO
ndvM6wd5GmtcHQ+FEwGv3PwyDG5hZRFFcDm6UBbGPHceBUdAGYAnImq0ldD+XUj01sqyYlJKNbhC
w1jyKkSLcV99pvbKXb4yXcuKidU6g+spmKh+Gn6QFzdaF5n+yn2+ZmTxdvS9vHD4NMoTp2AU2xjp
Pa9DV/8PZ2txMSghm4QMnTxpQHhkoV0E2iqlwtqKLNa9IqIDUzT6yrJat+Pc1mSI+64MstK3Yt9t
+gAZgBFYKl0g6aoBwdDCJRfoD4vRWPdc5eLFSPwvZPSy4PpV/D4hjnsRMdmsWYUr/12hEsy5KBON
bn7ypmrvt0cTkB12A4GKEEJfeiE3Tf3FqR+H7Kb0PhqEryQU3wWF2KtQTZ6paFFTB/zwredBNl6O
fYNSEvVOnZUGPQQXro9wzcLiZHf5mFDVo37IrQjN5O0vV9oWI1isLS5Kaksk/E46qqBKQXu22F4f
waVzcDZH5uKpPvpFy1sLxQJmHhKCGytJglS3osJqo+uWLu3Tc0uLeLOZrH60UqxGoinwJLmx7UCa
01xrCLs8oLlbFE7XQzHm7aJnul85vYvSW9dsqv4Dc3YZDQDEuz6Yi1ZApGqjgnqBWEpHpjrXGJL+
aIIOzOK5Hh8K/Ue3Rj19cX+5KL6jw3rml1p4KQgZDki6EwSzX7Qs7Me/sn0BxES47ENW1J7Nn2Wf
bMqaRnkl5op9nBXAzLXzcWnNz+/+xWLo9mDUhLa4+8l28OMJQUi9soEBA8SvXETfCDDwkEGCY27f
nX/E2Sjk1PS493J5QuutefQ1oC2znNqBm+rjphiBwvXmWK5rh0efDHdZGtBpW3+10yLijrtPh+IG
YGsXHFe6172WoH0OSAIxbvcAAvPNRnF1B16qbw06tCC9SUy6Q71niEzk7UI1aiIqGzFG6CGnIU89
5JTFACC1kz3bmasFntLSeGA14P1gMEeoKRwkYHga+gQFeoDkWcq/qClRkczMH6CmECH1a2jrsPuG
tRDhLF5Ac65vxKQhcrYQ2rPyo6lXTdgldh+2NUEYPZhPfjG92KawdyT3wN/ME46SX8+fmkyKWwv0
NLusbrf5KTsByb9rCbtBcZLZiEhyfU/UEarPDxpX/tYboEQja4NHOq6LWDH2pdINKL6Xox+IF1Ik
iOcPFt965n6ySUisTZZUoSKBP9kvXS7LjUgcO9CbYYxHa5KhI2VAaczYfpAAYWte5gRDWgRAl0RF
pYWu+ZKRMMPbBoBuGajRyoJ0BGlB1RQGUlUcjcRea/0stbq+Z6rzI6pZ9het1p6FZdNQeLkd242O
PgOmsi2xxI+saRCRM2rGbW0hercVA1naaIQ27etQ9qW2oap4ARUR6ARYQeIqzZpDM1U8Gt2qCqDO
gre37yZg2NHTW4H+oHgoID1FjNoMad9Un1peZ/ed33hbNdpjlGt9cpP2tR8Zbf6FVUMTeRr/3nNd
IKXPCzAY0CQ0+6zbKNrzL+AcN2LZGuKuaLBtu7L6xvuJBnICg6pRtdONNaChTdDi+8y2G3aT91Vy
1mAaATx2KmLGmQUYt9d2ycbkzkcsHu5VgOAOAwodYQXR4h04ID5MTiNDXnIwytuFHvbOVHykuce2
Y04eEbbneHSChYBmphGwTtqRPwzNQaFb/aS31N/g+WMfpT2wr9bgeHErFZ5O0jDwJnWIinSAoJ47
l3nx1M+bvMvto4dOBtAScT+wpJ7FHZuKQ9ZIb98IwMvNvnFDrfKtoKnA590Nk31DM+EHdKxHPI8Q
naSz3Hkz5IhTtI4F8LQ9lM8r6QR1XfU/WemKsGGZERNFxHOrPDPOgfWKjUYfAt/bpMZm0w9DHxi5
ArzMHJN7DYsZp3mdRL6m4bGQ+kmYqyIDkknzNo3m4cwaNsTWPXcOoASIyCBqteNABIWtPeUAx+XV
FwAOq4AYioSd3jZbCKjWR6MZ69jNfIcH6dSZUd0mQ1gUdb7BXOiBdBXQlcnYhpnDYT3l3T4xzSbU
tXREPxZlccsKaz9CbTnU+tIIJ0vQcGKWHeR9xiKP9Y9yLMsw7a3PHnde8W61tkK30LEBZ1aP7lPe
msZ2LAwvTL30p2czKGb1QxcODkakddO9rEsttDWWxqQW9l0C3anAlmyIGEOjDtgkMzDfEiOAqpe/
nQrNj/q6qG55wa19TaA+iAoCDqUxitjsqREjo4R6HeXpQRYSxwUv/KBmTMWTmDsyKxxjmVd9AOk5
hlJa+jxoDgny3CsODCMOcq2eNr5eyx3KUP1eoHkMAaQMM5uwSO9VEmkjQAH5ULMIfcBFXJcNdIxM
6LqA52atJnzxBjl7oC2uWTlxICIyPAaa8ofVtiEoJ2KqvjP40eKXQbFvH1D64s71WgZv6uF1w7ob
s9ODCTmLaS3yvhQ3nL84F1diotkULgdGGufJ4x8b7+v18Gft+3N4dHbl6q2RIh+F74PSPsD5J2vJ
yTUDi8DBhew4NQesSILskQrKNeDfxcDEnZkUwS+DrN0isAa9uEllYsjTkIRwp9oYFHp0fY4umphV
l9DhMmMnFkMQdumXHsF7nNE7JT6U1tfa/AsPHCh1/2Fi8fwYW33S0G6HWUoj6EYyYyU+vDwEQFuQ
2UQP17JuJAqVdDiQ8lS6KP/TMrBJiyfIGkPBxcUG+wqeaCgXornk7W5qK1wanpZJdFwkcTnuLXjg
62thXorXUSn+w8TihDcdQ+mgS+UJJQ83amp32vuNbQe1CUxpMiAPh0DlEeFJBu7DcrjN3VHsnAmX
uJnVCSKbzA+UkXzzcvCHKAdZ+apJ9LDkDDFgCmHrqRrTGGlgN/YGtPGPPp0ib7C7gPhITVHD+2XO
ydmPnI1okVoY7cROYR10MoAZDc1916wADC8uPgQDgPhB+V5foqe8PudjDr4IsHI+t7j/3GKvm3xl
YS4v/R9GlumkvtJVgxsWWDUjN4CtMCBsjaj2+upfNgLA1IxMw0FcnERZd8hCFIlEIaoP7nWwi13/
/sXrA4ws//7+4hhmlLZZiW6xE5KRTG5Hf0OjoTsYf8XpnplZ+CzdokPRMQyjE99pduOQn9eH8R7P
/vuW+mMcS64lmRdDNTUaoLe0OKaCRrmtYmVlD6IyImfksUfNQ051LzTVGCcuyg92EV//EZd33Z+/
YeELPKtrO1pSZFSqezfJgDJ7HNCjcN3IxQ0B2mz0BqAeDtbOtw6HMnSNTa4E6IiiqIK8r+XUKyYu
juPMxOKGtHluwjXX8qSjljCOqGl4B/i4/9DKYmdDKaxvyx4DIUMV1lKEfUq2bNz8Z9O12N8mmxxq
JmhudFQ0t9tnK+fzonM+m6vFxiaqbhsK5n9IFzzlBMGyfSDFpzxZOT8rZpb4QukLeHYPw4CC1N1Y
mIFiWWCb30drBW6xsr2W+HiUkbVqsDGe2qJYjRSAMe3l+pKsbK+lQnVK0afUlBhLbZRxnyPJVaeg
ffJX9Kkum3HRtwNNvTmMeXtQBMwIc2gk+t5vlWIBNz+BDvz6UC4vy5825tk8iyXdfGgtqip56k03
yNpbTfNCxqfYHtbC/Mvr8qelxbFPW5eVU4LRUPU107WnVqGEdn0waybmwZ4NBoRB9aR1MFFMagAO
t3xoC2933cZ8HN7lu8ifw1gcR2lMhEMTGfUR4T2y+mR5QzzaX1HM7VM7JFkSWsNKB+T8yWsmFydU
k2VeDeCUOyEZehSkixxkDPTSj4gmHqkLwFph0P31YV7ee2g2BpocLP1LfMLUqdJsGG5Vl8adCXbz
7S9ryc33HYh9/m3BXCyWrtJmMuA9GxGPP5J6045/wbNBMNIG+xZaNN7xzlMJfa/chCfIjS0teGCm
d0TGDKQv1+fq0hkCyNIHyRfIyt61apXQQiau9DESVP07kM62EBgvppsyXWnLurS/zw0t9l5la23n
lC6uAv2m9ppQTr/MKopFObew2Grj5CIBW8ACcQ7jhMz9X3BpZ99fFjxorYM7ysT3W+9FN5+s6lj3
Kwf00mk5N7GIYUx0F6GB3IOfKTa9QP2tIjcNLs5O+4okf1h1P66v/sVFATQf4Jq5W27ZCqRQc+89
YEtOff/kdC4SO79KKDSviYn0NAE7KhgOF2EG6VsNynyiOEkDInzOtk+ekz6POvJdFmux2cXJAyYJ
rUHoCDfcxZUzDIafZw5e5qZ3zJrISQPtmW2tZ9P8K1v5zNA8q2eu2kqzEuKDMOTXAQLNUcXXV+Xi
QCCLNdc/INuxBCIBVYC0WuGKE/QNImox5GBPUn5H6SDUht2vM5vPa4ReTfSkAqsIyOLb4QBzlRuF
JHPbX1CyR4+vbLJLj5zz7y9utly4VkrlHJgDcaGFiDXR3JNX92W+Mm+X/P65ocVms7sBCpgOBlKk
U1CwB12TQZGsYAzWjMyLd7b4ZuoTDcTD6KGZ6se+b+745ITGqmTwpasaSQfwpaOdG826i0WhZqEb
lSWAMpiyTQ54UPED3aZo1ymChCCF7ch4ytfEIi5eBmdGFyuVoLO7Nud6mEtOySSiiUUldFUc0I5d
3+EXJ9E3bZCQgi3rHctsTUhP+3mHt8ad0yBXuk27lUN6cSyQH4B2DwHFw7KED9KFoi11dGtKQBgo
uamrNkjFve9/uj6U+bAvAxw0iPxhZ7EfiJsh5CzQHYg0+VO+xvx2+evQOEI3NY7mstlCZxMF3WqH
r1fGzWhPnzR/WnlzXFwLEGr828Ri0YfUU0aVtEikfDGTjw5w9+7KUqxZWJxLvZ8qR5WwkLMPwjn1
3Y3/yx1gsw9DPAYgNFQ0oHPy9lRCWSa1Cw1NhD35rmefh36btk9/ZaH/NDEv1dnB54MoqGagr3ww
UN59LvuVrNmlEw86ABtyMwCv4dn09vtaonPXZwjOp1bfu80A0iCCouHnyflZDI9Jded0f+X5fG5y
MWuo4GttBqq1U8qqm77NIxdqeaNvHOpxTaDt0h5ANAuoK84jaGsXwRmD5HbveQrBGcq3U/VsNRbK
S9GvLxG6KcEFgd4aOM6FEd9qJrcpMIU+LT7opbtnPsjx/oINgJKAFwdVmL2MaFzWdTmnFT/lIEbe
rqLFLx14cOqBgwx6CWiymufxbJe1ArquLYoYJ4d8crp7c+WwX/r8nLoC/8MsfLsMLXrho3da4pw0
PBBjkK/BNta+v3Am2ljyjDN4Q4dvQAoHmOuvzT6I4kF4jIQC8aBiARqBt9ODKNJoEndobxNgGjz/
e9En8XULy3tjaWFxJqxsHHwDrPS3+bDTyzuXPNY3ubO9buR3fq3zWwNW8NhCaIdFAKvTsnAxamQi
1pC2t9Vg3Jsl20yUfTIsueX5s2Af/SQ7cTKXAIyDpn12rK+AKSdBB3XplR8yT9jyh6CRD3UaAyge
9Du/nVCeAigxen53SyvyQejkuZW0Q40bKJguz7YQl9uPtg2qA7b1Kv27lYB2ylFut5LKWTq/eT5A
SAJOcrDNQaRsMet+QypUNvEzDNZvQJiy7Rs7idppeBxLIGrsHABFHzLYgaX8Nb6X37Nqb+cABLc2
AUe3YRPwUC5eXQzqSA64YutbhV6bLUTLxMFr5G2tIBbgpXSrudrnkhX+bTk1B5o532qrf7VZ/cMY
u8eeodCbEvpR91MBHXah31GjrTc14HExnYYH8DOZETj8JRDmKqpTbZ84CkRQQBh56mARdYfrLPQa
GnHoyQLKILedC6EcOkIUYSLHShUFYA3eq28B9twbWdSlJAt9lm5U6WxTNAr0OWp4TcU2egZEjomr
Qu8+CtNLQg39qczo1kQJlsd8po+ZI55ZZ5W8Z50iHVWWr3h923wW7GCxfyaN/s/L+H/Za3H659w3
//hv/O+XopzqlCXt4n/+49urrFP53/O/+eO/efsv/nGbvtRFU/xsl//Vm3+ED//LcPTcPr/5H0DJ
pO30oXutp4fXpuPt7wbwE+f/8v/3j//1+vtXPk3l699/eyk62c5fY2khf/vXn/Y//v4bet/PTub8
/X/98e5Z4N8d05p1adP+z/97/69en5v277/5+t8gNj8rRRo6sjX+DLkbXue/uORv4GTCE4HMXYcg
zcfhkgWwIn//zbbwJ6CyCP7Nv//UFN38J4v8DQVgMJ+BnRAOVbeM3/49+jcL9OeC/ZdEnFmksm1g
840bmQ8tmgPBmQljPs7yMnhhqYH+D2gI7frKqENgZZxIiJLEyh5pmHjZGhEk+AMwf2eeazYJ/VI4
LfAmEPAoLTPMkybzsnTtZNfUtRzBP6pUnFKubaEFa+6sEk+kwOW2dje2qtvlVj3sPS910KNSacDh
yfI41D3/wUtTuwc6Kj0ZNP/oJuBSC0tbq+I2q4x9C5ipFfRu195mWV7/rEZl8CCvDRo5ktuvfc8b
ETi90DZIntloG5nQkjI2Sc9CgU7QrRitz5U/gVqhKGl68kYpARB00qwNCJX2F2YT+mJURDtk4DgF
fqmx8wof1Oi9FIYBLKEDIoMezS6iYDvdaPxNBwYxr0imAfxbjvlUppn9aqRQ6G6GRG50UxR7cyTj
vhq9moduAhyVajz3g0g8CJmmpopr4TVPSQolPSfV/S++O/zsSYn2mbSHoDw4Zu02yi2my6jr9OST
40l+0Atr7rsawNMthBvVHuDvFtBRwB96IbEnM42Ykju7bb+nYO4IGC9VhFaiJKot9D16hYVWCTfb
IFS/0a1pCnzexwk0WgIoezy12gsgXXidjVpQObz7pnECma2OAc5YihZQL/at0XLnLlW3hr1jtfs6
QJcvrDLjAdy030ov+1K21As1E5cEyHADNzEVUGkppDolJFZH342VrFggnXEMlFd/H0iJvio3qIhX
oaW14F/TtAFdTe1rWz9Jb53SqmNHFWEuxbF2i/ajl1fTZ7vt9jlxYmlOAWVq5woLszjEtj7tuAtq
GNwDh8Rl9kFK9mMY2qjPSBrmHXVCUX0zsixOpnzbcB90AFnLQm0ayiApwAvK/Vc8JNFUUH/ozKbY
tb7z3JUkNCrbD9yGOIEuhB1aFiUIBaZdPiRfIF35GUxRKYe6K7ZhkAh/R3UrdhNqQBxXDHsk/HE7
4OHU7fSk0eLBnbxgrD01AcWWmS8l2k7QBUTJhF4ZHVvgg9aiNSwf0DRlNt2ekBTUhWYDgF6bRgWv
u0hM4CjNTHTlBbaYki11hP+p0Xkaqx6MP66dPygzERuj6TFh1ZC98ER3A2co21CvMu1IarPbaA6F
piqtU+s4OGiVdtFXqk+WH6PrsN9kWluaQS6SPpaWczvU9kd3MKcvSGOOUPca9ylBl9VUNBsKoqw9
6rEtYMg4YgpQwc8ds8RT6zw4yUS3Xt1mW8Zd8rHn6PZykUqdIjQB16cSf4nLfKj2lp0DNacJP8eK
9PWjckc0t3YisnUpQ0MYfNO6ZXeoM8P46dGe7TOdAsrndbvCb9i9nuhjBAK8MjTatGmCNs8+gCuv
PKDbHCRrA7GegV6VkVaOx9E0AOBy5A5kqA8DQ48cWFimPW0q95bokI5yaLnjEi7EG+tbB2q3DOUt
/RFwBHTciqp5dlB/zLgT8hyNA4iVI9PqQtWRu1qf2h2IdHYapVFF2F0+aQynRBaxn5ckGPk9l+Jn
oyVFYLFKYfc78DZo0WP68JhNI5ApVQSXM+3xS8fbgRRPaQto60y4w7PqK7MwHFH3h2ZIPxodJpL1
ZpQB1oI2okMy+XvZyZjzG+XRD+OQIT02HprOiy2WfJ544aDvbaB3E5gd0Hz2LR0ZCYfEB2MvLz+n
6FWwXH5oXfmqJRXIXJLUzW/JqNSOo68r5XDOpM/xq/WvrluxY9al2YOVhnY/AJfIPFAlGXUWtbp2
S0Vm3PREmkcNUUTU2n7M82JLVWdFAuCREKcVO14EY8/ELbA7caGl0WRqZejhAbbVbCMa/NyLQH4/
BKYv/5ekM+uNHFeW8C8ioI1aXrXUXrarvHX7hZhut6mdpCiRon79jTp3gAPMGWB67CqJzIyM/OIw
9HDHPlZgvG2tD573RmbdHPzF23AaNKdw2n5Jj6hynDss5A/TmGtHf3nN8hmP3R7bm7JEOOeAL6zH
6efBqYjd7TOBzTMfFv27U/q3IzO2o3C2wGDOn9oUSw6hM2sRNpE+WMvv4eDcYYkm9bwl/Cy6rqpr
uD85WFxvstGfA4IqLwmdbqv3C352HIjYXtUY9ede6k4ApmCaZCokmV0JoAThRHDNZPFza5An1XXB
mEeUl9iVdDsZL+1TZJb5NCi8Qln3FfQIR8qpgqXSuLJjcv4Cbg3Veer/hL0Lv1biw70rKOjPtCs8
bX5lPoM1s6Nf6VBXKWEPEt/o/ZLxeYo0ecZGpMMDXMs79fc2G0/x/KOzVX/g7cBB2MTuaU0CUU6t
Hfddq4+JpnxPNXgXXsZwt6knYLteNteW4yDZu8jC9yTr2qOWdC0D2umyNWHyyUCX33QHhlTDP2tL
ztiFrVgUAsrplCmZWswJEGK701IFhRYNfR+mNUJgZQRdbPL3aQTnOSNMV9HsdtYFXTF1M+ztrAty
3HnRvmbJ0cRxVUf9/PjyrpwlXSEy64qg2WxU8G1qctEhQAr0lkPT1fO+12nRNWNW1g3rcuoBxuNz
8HK0SIAmkJ+IubaXse3vaBXbfHLhOQ70vNdO/Ong+l4yWyoDm6ypJVIv627b1Xx6GhPYUoLw2ZGw
LXnXu93M6n2b6KgQ1P+Zu/QYisc6KUbaVRKbCP+ttGzjBbvcbPBL1vk3pcRQjD4xuWrVu/Tbg8/n
JR+1Sq5CJsFrPAUBViR4g/T1finFBMiNj9O2iFsfpsgxuHNs01+YXeFsmmfswrJ4PGyrJz9UqLZ9
XS9VLF0+YxcZLJ3kEAwYEG2Bq6SBC07qdhfaqELX1VTx0kSljLfsuYt5KQa7G2VmTnAYVJmnRZ6R
bjsIf9gHhMRVb+kO68UYoS8i7y22kmLlWxiiI7eHr3+/TuOu48LmaweUcTR7nxLKWukHah8A8Na5
0N+tMW6mIJVPiL95Y8sWwccnryQz+Aj5ogroNimWcAkcx1CZKxNnOMLXCesZbD6MGHLMiB3AUuB8
a+rexwLEKHCL92XUTSlWdvtdHbG+Ev4zS3lXLS3qhyRjxx59dxE+FqZ7lcHAhJxHLCe8TmS9gIfz
ADL6TwGHi9IfMRiUnKHM6rxPdPB9Pq7Jmk++1x8sDIkVRz1y5TGqpiV5ahoYEZvsgGwlfkwsigW7
uDSXiXmDl1UWgx2+DLqLoyaG5oOp78A9V8m2RGdOGxh1STIP2L7l3lHWbCqg82Xl2Gv/k3M1FauY
PvDOHOACKc3QB6U/2fYfyNvzrqmb5ECjFngABwGjboI/SyLEfavVTcNcW0SdTSqNCgsTRIDuBxy+
SQL08ysKUltMbNFYXWkgAMT7kdc/MPX7NzIEuMnMeJ17ddywImIjhg0bqf9X9vSIbSNu5w1Ym/bX
1Oywy3ck9fAv3pa5WursEGzL1zAHIK5RNlUr+oVdmK31fzaJo91iYn839mJieSBjcwDiyOO59LYv
HSAzldYreEE8xH7N7LkL2VCwzRaP1ZaO/num4r8hC/ReUcS3b36ToIIcm6KdvBWPCOHzqzexEDJG
NrpnZabfVA0r9kW63v/CVluS0wYedzA95Evjp+uhjbc9CrDj7KvXJHGXpnGkikyrXhHgaipssdHv
pa0FMk3oeCFdthWGQyLoYB+otOQqVz2gLdSBO5/PKviHXX24cV026RONxckZ/0en4V9/E0upJD9r
EFoZU1+0EexFyF5WVGBRZchCcejpT2hxa9RR+JKm7nPmXlpsCptDVIiP4dGbxCMWXzo9zjk+bLPr
YZKq9XDI+LpdUSTuE9TUSdstBXcNnG1dfB6Jhwg5TO0q1StE0ieegRftKbYjjpsh/FdPMYr2WR/W
qJmOXkoirMTSHMgEk4X1lchBVnPSt7e2m6MiAIHYUndPm/Btwcd9hTsZ/5Nfqfdf1kBQSZZvn0n/
pV+QEqA697G1+s+UtnfNwydf8RHPuo84diyi5EjSw+Ul4Y+KkxFFRwQNhzkO0pbtghWMUYptJlQx
L1u6bM98NFvlz7w+U56FhxZ+/UImQpVTCk1osf5OWfXDMoxz/fE6bI0Eqk5WvJtQqeE+58tmywip
V4//RgirRy2uFtiBXyFLgRGricHmN55ATzQZZCm6/ID7w96Y4P6dmtF+h43sCwC77FMgPSxZTH4M
8WdiwaVm4SKrMV5Y5VSzoPIy8lftFrVvWRD+baiZzhpWWxTjATJQJNbq+zk4bg0SKaY+2/GlzZdQ
/sQSMTMRFkNUG2OzPk0/aqyiIFgna3BqyN8RNuYWwraSMh933bSO+QBETWmyhZK8b7cjIjHKuIUe
9vhUe9SHIC5sfmGVh17Ry/bpEphL18rjYtq2wJu3PBmPy11kY1ly5DixFicoJEr/kDT67xxtSKn0
seWdhRsARUtOVPsOW7Ut5jCU2DDQwGNtxn/qRXMEak3va9cn52D5E46/Mbq71OGI3kFOEAxQhtGp
1leZLdeg33apDbCiZl2l+PZ73DQCMSmJ1XPGuuwUxbaSNow+AWJ6pVE2HGFFD9H8Wf9oB/dnqPEy
5hjnfHdseqVq3SUqxI0NqBXHv5rxAPYE0kVPDUIobHZslwMJXCG6Y0z6azPKo6Nx8J9FGHBFa/+z
ntJDWJsn9KlbAeXt3zRku1XjuJwDdJfbhM4tQt6GP3juzAMyX7o5nIGC0MVmPDTZfmj3G4kpeA8J
8juGei20N646D7x0R2H86Z18BtJi1+NjfJUx1JMhiA9LGo2F2IYjEmbOHkUJYze6nlhNaDERj32u
m66LdZMalBCFNEgR0i438xy+rC4NC9/w9BTO8NOias6u7YI2sxOhAqrB3Rr0JH86Hq47hRFuMUe2
e8tGRE7N9tEgYNbimp0Frxqbi/6aY/jGXrNMjl7B+qSvIJUZxHwE8m2YwQvz3FRPRchts+uGpL4H
TMVVt9V2h1ZS7G3Wjce0j+whi1dawvVAEvyKfriLwN/bc5ZdVeaWS08UZaXmEd5crNuYnM3mVUIM
PnM/no7Um1GihP0uqGtR8YX2Z+e6z5Cal1kqxHItzr8OvpleVSIvJqxR8uINzrPJR7uxel1akcRm
Z2rUySzcFr4I1yOs7NGeOGEKqHftzltTlXPrNx/Mod8OhCAQhT3zHbWoaCqJ/bhkDb94iDtV9fjA
UQKgb/Xr4BPsDxSbKsYoWvaZl6/N+LUyvs+g6I+pxLpKt5ySeEISu218NOyLV8SaiN3iL6yATYuf
QO/OSh71wR640PTDKfdZryjT+j4WB3C9MzgC8GqDbvi1QhevBhm8CTef56CDdj1BlnETlmgdE9cA
o4Ic+JATJl6kHNe2xRkDMzNaVLJzMm7eNY60dFIBLtWxB9n6GyvYuIo4FqnEko5Hr1VwISTQSHzg
Nr1FRqXgMF7zlK45BFN39PzsajWugTpcg4LIAAgDuIOifG6zvc90h+INKSvCF790jfGCA/MAPQc2
qBJfhfvNyUuAyyZoM5OPcK3iHMmeRAzogW6GPyvWMHcjtOPK4yij2qQ7EZ2FebMg9WCjzVVa8pez
8caI/rf03Q6pmW+JbOuPKaMd9jGxmUDjweZsa4Kbt/KX3qPZR2piXPa2tw8NDCFeJKClWGvyLXzS
7gFWfk+S1c/FkISV8JIdb9NzOMS7zflZiXrelS7qzkMPL0jWtKh0OH/1TfA8iPXa9HVdLdq/o0qt
c+lT7yzj9ENpqJRrg6Y45FibhOuXR03ZyBTB7PEvpdd7u7oj7v2nZdbVqmNAqkQpg+ig4R8sArBs
kjQooq07JLF9Y9hixUIvwqd2fuDdE0UfjxT0r3hsdW5wTeAdx3qvxkafBXHxkile/8eiFcIhNoLb
XdM3/DevF1dabIrihPL5TocaFdk8oK6IYeDqt7uvOfmP9W193dxY1vibk7JIoq0Z+fChjv6TArfO
jJkNnfFvTLLGBmsY1jvWfQ8riJq0AytTA0C6mV3cWlpNS/+xtEgVa8fxX1RjwdsyADkF6fmuH6Pd
OJPxDXq9KdY2TR6lZ1M12YL7Iwjnp5WuMOI1ob8fEoTnDlAoRz2ZT/yK4iiwXAyFFz8dImzLIaE9
HFti3DOw23bBlNb/kK9zHyFBAKiBqysx2CbGJ1IqyAXAGUFOmDfzZhG2lXsTmoFuSUwpFqTZN4Bc
58hL47vajc8hvm/oU+4ehDjSoeuZPQyr+26cvqHD1JXfu6QM6WwqpBMp7FH7EIFtZ74UzsO8W8Ub
nSK4DMZ7m8gb1oflYXOJugUdvuXMRZ+DQ+wrg1JjmoVgzwl+9Gn1bLnYaLgvQxPcG5sy9DLNPrLs
t5D8uuD5zfuQ3BdWB+dEb/UNFMTTDPMh8lXc0W6jKSwjRebEBPTUmjvdEChew1jVvjlNZq4oXut3
wuvkj7RUQ6LqofKFkFqjJbvEnp2e7YiafRungyTyD7hHxSiWvS+WBMvRuDiD7GT7DXt/Q/MF9fh9
DNef1i4Imc+YehKjKQFwya2MQBRK4qSkmPXexqAHBZkzBZZRonB9SaKwD0sRxNRm64F2y3wgUIKb
bJrRXzoLA7U4G93OSFG2A/oIOx+zQYqjtaeha060xr4QDCkuXzKvz/1kQ02Ewx74TEhNHbvUadiV
CcAulGhgu3z1RcC7qwa6HlHQYuEWs4ETfkPzhA2hkmpo1VPAHo2QBYO83zj6FHHvEf6KXfiRoD5X
9p0wuZwzsZ24Yd1ZpAN/QpkIzLPo3msLEbGmgSkz8FresMeGSqAjl67DrFJv6aEx2ddme449N7pn
ij6pDOtURG1n1wX/1cn8Ejj3k6HGZQ326LcOgWR9A80NNKgihvj8MzL/pif/PEPQzDxZF3RmO+xp
h3mof6IlybB8j88V3boukSx2n6PgWaltfmsWH2c5/MHIhOiXqcS2PT4b0pca28DfQxrfUjq/UdQq
cWxdiQ8C3SiyxU2eJKQrBZmvsWXefg5GVAox+oWoG9NKqAlOYxntaTfjXLPA2wALAMYXCw6co1xh
YnsGdIBAZg2bnUAm1Jz8BpVbXkYFgG8rbIEw4l2fQDCPUXi+ximRLxz4sUoxdC3DUC+A/zRnL5IP
dQvtSzs+pK6A5XxYXvsgeWKZqVYBZRz104LBS39YOiH2kunTmKwDrnHIdR0OJG+5JfFz7cf8sYvO
d2MCmEAm2jWPePhC1DSckfK77eIGsocak6pBIRwQvVaBDbZT5AtdYJQR7wj+/HKe9C4Kl6tGqBYa
04f31v0bw/ZfOMUpljG6G67J/jhIvpdiKps+UYgdnwsbfqR14P1ATOvQK6RdhY6v+ZfCgMxQ/eST
8qPjVMceFt39pdAGhULX7G1PboRyuQ9bdZw73yFvzfR78OSOa/vcJskhXMQFSKG4pBDW5xk8C6zm
o2vwm3Eva+yqYzEYE/d+fMbhjYiXzqsPATXsQqH4HfyRN94+A4sMStMv4C74aYFy42GMHr5LtO0g
QLfnWMTIzVPbrk0Vhg/zrC7oJ/7GffjKHzhwfKyvJn4sqL/6Y112vJU5JtPzvYY5Cbh77LhPTpaA
aExFXde6tKhnkIaKSmpp2X/D7OLKSbNWQCioCtkn88HPGhxudp0+lrUHmqO2kXr13LK8YU57kS0c
PHOT/ENPeVfD5l+X2TbDE1VgygH0Ubf/NQE9ClRM62OE6QS/jDxmdydFXKHA1BCBKPgYzTqG+dY4
ZNg95gNq6MndcPWSaO9v1Lu+WtthgMJvDhgPiNyo6FWy6QxNcsOpuexpNuMcFQmA35H3hGU8sOwu
6eiV0ZCS46p6dCPTiKmP6bwsD9j6R9YOb/oKT+A2uv08DXcosjgCFgi3jYEAVqs78m00QK3IQOnF
IewgkNowKdI59apOhsCJvMMpXUIOu+MoJIVWDknznL+NAd6dtV17JCkYUwXp/N2kbEZzF3YfaATQ
pZp2Z+Ba8OaA41ocbujzCqQ+rmjTOEYIpH2B1XspJTGvpotUHi68wu7fbjXiQKSfFV5mQCJUJfrd
oBB9Z4utBU2U8u1vimrtxPu/cGnwHY4/Kgt0opiYwO7jdEf2hAzkyc0UvNHmqsYVpHSLCUJEBAeG
y4A33i4mPXYTOIQx256w0T7txRrhn9czoGAsy/IetVM+WNBXqHpiqf70PKh1vqO0IDp9WxDiDbYI
aOFwLqIR0nG3x96kzXU20VONhIcJXpUPL1S8qnGPFV1o4Bd5kct0MiK4zRjz5rhpgkpD08v9zaSF
WxIfTf9w7Vj2JNPguVsgZtemLTc0QmDZlZFesF8aZsghA9vStyA1pdIfczMxtIkBdKmt3iAfkJDk
mJeErwz+n3KdgZjkDi97MhTQFbExHvlXtPT5xER8iFchcd4AV5hy51/CMfxBFil0ihWFST9iEBJn
wJCCR1Vm6VYfkfTUo/JZlAZoY6n3ArVhlDeJDXZT2oFCM63+cWSobzBzYi53qOWRmzr03QuWZYFQ
BcbhHVPXM++CXQwwi07aF9yUBw1WER6SYb1g2dV10EgSLM40mcbr74i3RwuCXzcaq2H05O+ALsEr
5cMvIzeLpZS1keUQpbrqxNTyYuY+vDWZsbkyMm2r1PmAA2VReiNt81wDjIZeIZjLdo2CF2al+5pi
9OtaMg8goeEDMq0sUZmSoiZJcw6busbAydYlCBX3Llpb0GLYfwGJnnzUJHb8hW8WG1goTehYV601
2MThDzjj8t7iarNBW3kJaA/LQA8oMC+beswBlhM6egx/BpEz5LqgFlifJevvTq/yrhYPAgZcfsG8
7gUw81lP4TLY8tZrf8e4l7zevPTb+py5ruuKZV5V4Sz/u4SgsijMkpvOcCiVLUaaf2n0tKKKMjTZ
KbfdUglVoG3DE7CK2yHzdZPXylxT7KrI5tR0ya4O9ZW28rwuQzW4ZC4byFr3RgTfqa/slaxtV/7v
R+7cNwI8gC7VZT+hLd3EhBNpsS+M9TWOclPITeaG1H+lFZ88PozO7H3ONNgOIPj4wW+WPcJGM3vc
nBCo9Hyb7YCORP2ASG40TJD9MoOphEcgiETkmHUCpP4QxxgPO4xk++w3wIT3ScmKqOipX9evIYog
Xuv5v0l2p2YeK7uJe2tZeorYkuXRFp6oxOeBYNzwPIWYbAgsNGyYL/5PXx1kCokyoy+RopgxLe1Q
jR4lZYLU1zLzFI7W7MGmbNLlw402K2ObRfj/bPywXjMXjBIQf/zk3ND5ui7jIY37v5aGN+ImvJq4
oa5h6B05MbAnrIDG9r3cxaGCniFwkieDBKum+ZgTHz0bHP1XpcNTgsgE+EmI/KEjIKujyQhMKEnt
56Egv+ZAgmPTsSFXDj2ACHvwY8YGuh3wQN9jV0+AH/BpF8Kv8LbZeoC7ZhLZUSsB6FIG1+SxmVT4
GQUrTBUuNnzP/YBczf8GEz3t47aYEtBu8wU49N8t8jo/1wWbobwW8dMUwe+xb3yFx2sgHxFwWDfH
kvHaaqiLO7DSrnINQzzLIpifRjrXF77EBDl0AQLa2oQ+T2LNvpkBuzDfVttdoDx4IDWlmF44BbZU
LjuBn0vVwxFzSFbRpA7PumGACY0ri960oWLvG4CTBEmQ6+AkHDy03zAvcfHeebT7juLNFiFLIOmo
QI97ASIwetSstvulMfZpCft17+Fh3PlhEz/3cgx/8eAxwvWsfEpohHonmejfFYu9a+ibv9Bvu8Ih
SaLHpGjw5EGt2IcQqr3g05II+BXhl+c7hPCaednNWAeqRGNQ7PQc/RMB78sEvGi6bts7YHdzqhy9
h+nifw/gj1f+iOxg6RiIFaPep/EA4R+d7oX18WdG5w+YBwJMVNkuaqzaqchEf2Qkjol39bL16iI8
C3iC2q+WOtQWyQtdh9eRrJ9mgFQMDm2yX2XiISdePmat8Z0BV1u1+AvpNaBX/YASxJ/HVuGXNCu7
ZJPpnpyXVkkPL2aBiUiidqxfUG5771qmYArplWDpHUStAv4tXViCiFgHQDcGJjUGEMrH2vUQoy3p
h/Xc+u6M5WNeYEiUvQiQi6jAhRYS0JqEfbxsGuNf2Li+o0ABHkU7WGUCeA5wPZQtxpZfTYDe1qzG
oqnTcxV0bXhLHcQHQH1AHJ7bAxyZBlIdAV3dRPERyn1awfWAcDRk3vpvtehBKpokfmic0hgMBI0G
kpKnzb9a6fnZadCuDlaKDSO7qYWK8//FNi11X0e/DV0NDCISYwQa/TVDUiSIVTykD92l3gw/xQlB
8JB+NMde2p/sjJlYMiX8MoAUdYJLjRxN59JPNZmlGqnCxDpx5ARa0nDz4NCci2gg7mlaMxAXALV8
KMcu3zTqaL7FDvwgdD75Mk8jIh2WYPzLOzlUSHQ058TqbSeDpt/3YxidfWmaKtXO+9w2+o3L6isJ
s6NqLL1AisDlr0IS/+canp6nfhxxzTk4aEkbY9TZNxeycnpdjFpfRZcwfL0ZgewQ+e/EBgqcLabM
xSxSfLfO6QPw3EOILgGciGGczgC34bQBYUVcZZgMuWFs+W7nunul8bL8WgNF6zKSYKgUUDqh2gcW
oLSSS5a8rUFsD80yNQdoVy2IWPN97O10Q46mf1Z48Y+r78RxxmF9HhM7IVI6gu+IUtbtQtD5rp03
ku9aw7Y1dQv/4zUpcOeBtBjveWuIS3luutxZtt7HOlDACSNhqer1yp7raAx2A+kwoUBmde7NGpcb
nCNov/pnv8E3P8trgJIaMAyTfBifP2rDpDnaDmrNEDN5m6SCmSWG9SVKlP/q/KE+0nmYMa1C1wOg
9CafQTFskKzkEDCjjQ2B5uf/wXMMAcMfYZzrrDzSNgLOb4YYF4H6h5+ZfmvSTAWVSiIhxgeJjIT1
O+YHNilTThqUZ/UzPFreoyJ0AmNPoMSOI5/tn2QZ5ZsPx+VVCGeBmL/Cv4bv2/dIAVcwgJNZY35P
s+v/zSJLWD6lIQZvITw8UBy82vxqNKDVRUyyDntzNbTlcfmpqVueWL95YE1na9VO8M1RoJvvWPcx
edgP8Iqspr2ZnqK5BNmyPbSLLzVE8o7dAotjSHt4rb129C94t3S5pV6SdxvEL4dU6iPoICE4aLzH
t6XXFD99xn+TOXHXMUvgDoNYkk/x1By9etp2zRxOxbaOyw75C8s5tRNBiVjXZW3AAee9bktFkvUm
G2Y+wOEebviTujN6vfgPjS2GMZQ0UZv30+C/wyzQQn4cIvpcp/FLnejPqJ37oobJt+zjGluRIs0O
9eKndw+y2bRH2mn3XG+ZuQ6t277mYcHkt9uG3zRlP+vWxzcaxkFZ1yN5phyuSJ+R9hh20/AkhQAB
Xky8MB6wdX4yiwtA4zEu9IGDhCcY/HJd/RKmWCVHolp92FiQQFVYhhtjZN1bPrS71h8xSdhE8uT3
ujn3dM4qq9hctTosVtwMxbK4+qL9FI/UaiAAYXKGc6t7cASj4FcGbvWzaqT94nSFQugUiG6TnrM/
hq3sdeDB9G656QFxVNlf3lD60/W9uQH6yJ41UN+2wvgLYHMAFmWOhz07YA7wqJDStL9N+LGbMh1l
/z1spvkgmNJVNXn4CrOpeyK1/mgzLytI1yf/tcsqikeXU7FJYXeA+SDRh74aIH9vUEtpL59dKLpC
DxP+GbaGdpbgqM98ErwhB6/xchAyogmQ+NgPUD/Bc4VGV6bXZhMA9QchUHihmX/GyI92zhM4TAT0
OpyA+BGAWpeHYWya58WscTk2gy5Z0EMs9WHh62G/fUZHWzcHAmlqymHSTO4cEaalHoJ5185YhahG
N9G8EVAXTS1GeTLxjOM60rBE48mZv+fUqDBHaod/lhEmnwaK+BGjvqXMOIx6W9Y9THPKQ5O8JCeZ
UAlcwcSPLtuWS2RYCw/sQg0md3NUESu9X0xmrsIIDXM4fQsnDlEffS3BE1TyZr2p9NV3IX+mXbsh
B5Pqi65tXxczjR6OvHG4uT6Cg9OM/rnF1KGaJXx5EYFOD5842Qlu9dk3tkbwXQgGKUNdZ4BAh8g2
qkPXTxKssJXy80Ah02OwDPLnjCnQuAj72QALnUubeY9JH7xPjTd+h22c3pxLhr+AHcq4SPrHSRtB
XdGD991SG2D8Gm12T+Eh3mFUh6qtx/AHxVHa4MFEpYNXyGf7uY4IwJgEcFc6zt/OS26GRdkvKAKY
OE3jZ4oVHRHCFuXWrv1pVTDslwmET6dipXMRZ+oG6aND1EvU70ZF5Yffm/hpkyGBKhvK14wz2A4x
HPbeW8yUN7iTW/ffCmbhBX8OLG0xo16OO7L5N4SBnvLep9trA8Nm0blh/ZYhPAmIrvb+QPyt75j9
QBnesILCZ0E+mwWHbM9cDW9Jb2A01agvsTfy1A08wdY9Wf49iDyPydYaRIVUvXfwtMbUTEzw7ngY
5OBprxM4EuDThYcq8bZTjBSJPz5JtzsHCnO3hKv38HThQwQRUpYBAktLjv2ZqncWdc7A1srCmhZj
xjbjuTRrhEuDTOh72tu6hiUJPXV3DUpc+IFa/HLw0JVbo0JUiWHszrZu0VkpC7pqyYWDAIrvHdD+
NlhekTcRIXfaanpLCUZjenLLOwnm+D1q5m5vNokJLK1nyAZYRdtyN64HONX1KZLT+HeJUE/Gbh7Q
HuplPyJ4Hue9worXsMTfhKG0Zcrtiaj9qscfWPJl1WcUbY9kRI3kwphAAULpX9+9DolhfID2UidN
gC4Zu9LjkNJf8CbxCzoMcfeRSACVs31UkSvy30i6ZjeOsfNNTA3IvgnsdxyczLs3qy/QYDHS21Cr
JZz0FV7prBBMrBiWzM2lRR76q4gew8sJBOmi1zKGDQsedzRILd2FvW1/cR2ffCvQGjYxIF+SxL+N
lG1purn5BwPXGsHxxeejWxP32v4fdee1HLmVbulXOQ/Q0MCb2/SGmUnPKt4g6Ap2w29gYz/9fNnS
mZZqpKPovpmYiI7qCKlEJkFg4zffWquzDEjhwbIZmTPsvM0rmCZYAOOmLOOSmbjTE7OZDfU5GjL9
1oo0e/KGxrpwDlaaW9233i20nh9eGfbv4BzzXo+Bv5Xsij54zrpvxUCPVMgqfvAHrdNj3KXf+7r0
NiwH7FMw+jN1xjDIW8Gr/EUU3nCvqr6A+DQ4sMjcI18B2KFpUmvvGrnJQWdhuSTFY29PcloFQ8U5
qLhyy4ZALrIwytS7RJEkGyVwYaIz/lnUhf6jdjv/XsSF6hZknNZqbTUMlozM4qEjbA49QBSVlzwu
e3bkHduSkFH1o19weK0kU0taEvsKeinVsWuoiq43N0U8JEcrAJMEHCFfwhY4AE70AOlu7oj6OVcp
R9Y4k/VT53VwMtNCyo3bJcU3PDaLmxhS+E60MrhVWQn2Fhl0jgujFtajH2nkvz5bhYXZxHph0jGv
HRkkD2Ysw/Vgd+5hHP3+KQa8OaJ7kWSUlsM3xscFEJcEZHFAMVdVqxi4Ikt5cDI88sIQFlfJjgOu
DbJtO4mH0B4utmfERzllzhrrQX0kk028NBpL6nSor9odRoN9bgerKaGlpBEtoNWq5k3mrayXwxxe
l/V2vutMr19bKss3dQWEVTDpeSw9N11KD/OvmESnlTJi72LhCLKvYIOPc8aXntPZ3kgNdJ32pE/o
IKXv07CqpCxmhnpMKJKPjWUYC9E79hORWi46CZzmkrCNb2QT1Q+oy8VnPSJyWgi8RU+uZ7HT7YGE
1hjD+tddkxssUp2Yrw4k0kV0MYiMFc5blLLeXW65kvlJZr7m/TTeuK7gDTdL8xImXrLsO0NcnAgj
8hZR9IuTJ8Omr2V6E1Uiu0wUDgf29MyZ7a40Fg7d2JL3KF7LoZmtaf7DdVV4wSWaArXKZzt5bKmc
XpqGmfXsEFdM2N28yVs//MS6gmQo0OIvhJDjIoG1Wfoa+wU7dsUmKpEWLcpE+Gdn7oNXvyu5992i
QAMzowdchHlNBZYH6VOWCPz+u5hJMHEb9v0/bZzZMzh7ZsDxdzPKy7vECdW2IZDsm/YLsaqQIr4n
rVNDL7jDMTemYNdXV54K++uZYfJoLqTB6NDM+OCGZ+QfAir10QtLeYPxcHeYa6c5ZJXmFe/k8a2h
gGt0YLkr5BoKIr5qlrR2w9eUqvyIu2X+MY1lslZFB+7jeh5u4FoioKR0SourdSDNtORUeRedQ94g
+TDg/xEzwiYR05tVRtlnlxX3VHdq10/esMDrvv6APe+PhcyLfZwFfg/Bx/PH2zQ028UQYT4TtvW4
TSPNu6sP6w1DueEQMipacqqyiuahPPWoW65xbeMGK09nPyFGeaVUT78i4MUndLQO0TsCjyEzTIJ5
EbXsFq7SowhuTySPST6xqB8sI9o5gXJXc8B3RPYfsgqc1JYGvD4pG02N6jQBToH00c/4QU274+2N
uehsXlp6WNNoBA9Wm7O1Q1GWOJP11qPKfG4sf9gpaTnLxM9STNVqWnvVewwmCwYvbZ3ClDXJyAWV
rroN6sD/VG47dytyv8V2UvNEVxAfOORttuR2fMkAG38YYcvYY7AQ29rGhIiobTNuaEvpYV6iGk8/
M69yd049hhsbzJm1S1TtrDxpiCfBb3vZQ1UdWp5Kqht0yvvu2jgxKZkPXteOHzHu909J6mHEjRVs
e6OCsP3sXB1svBQAzVYdV8CcrXtdKoYf9nXs26nu8g9HpNacuHa0dZOkXOeeP9/ULlAjmyr73fRb
8/sovHk31mq6aGnnL00yqW/1UKAT6Uz4jBtly2Y/zXO+noZMrf1IOCgF3GgVtMDHaGjmBQvfegHi
Xq893pMZjoiN8+5QRN1UyBz2OQOlZPGPvGijrjbTZCfjqNuJxhl+5BrQBoCZo1Jg874QjQFVYk1y
bZMXtTSQyq5lq6olMxNjW6VJv+/hsVdNb2OdLvVXxyYfmXkFlzmJiRWOrHzqPrTSrFJdUT5Kdp/l
umADgRywYissBrdh2cuqB2KTsujG9GS5mwvDvemma6dcFNMBFX61ywcno5lOWLiEgcpedNCwr+Q+
ZEtFfXRHSXEKh0y++6npPXjDDGPaFw3SCOTNUFdpscJSP1jkTitvRAtVH8KLrcaKR6QfkuxBKOOb
X1JADl1pHzAcSA911vVPSqcKaYZw7xI0QYeqc+tVYA5qk+dzevcPZxjput0g2/XYty6d1og2jReE
G5IaMsTOwLy59cQbig38cNUzDEAH5qLziAMfjHb4SJIYftQqkEU4REXOuKdyuwWB3b1yPlRrOhO9
QXrsrOQs7GbxjwxyRtXm5G9zCpttnqaQHD3d7D8GDAXC1CnTnYKnu81j0GHDJ9rXcvNpm9F5bCWi
oF+NDH5TGv9BQft/5Ms/S5z/Ur/8B83zpfmqHobu62s4vTX/XyidscD5X/+tJf6/lM43b3X/R2E0
f/1XibNlBr/4SHlhljC7ueav/7fEGfXvL3iHXANhiSwgHhb98W8SZ9v+xSMgDHMxVM62ZUboonkB
XyXOlvMLyZgYaTgc8J6Fj96/I3EmffiPsneDYMAAvTsQxR9NEoo0qaZOGuW+RW2w9J2UziSsgXYq
N9VbUru1QvSojCtkIk8OWz1inivdjns9KKGWnqIhAIKb8x9e79IuCNG1p3GOKtLl6RLSpYiFd3cd
ka2MPHX3qTJZFoxJN3xr5tJ68rOshputOH4XTtHCQ9F6lNWyI/r8rOwueDGbbjqYRU65E5XjGdWO
v6tjbcmFAO4tFxFUc7dgX8vExoq09dzURr8peaAqygiVf8RthX+AnJtyl1iT/cO0iqZYiXaqdpPG
eSyto+FUIpC81wp7F1iTfDrZZsDCJK2mClGGgUbUg898iIqrZFYwq0OuaA9BvzCLqr+xmLnvZZsE
W/zA2NiFuWvufKEi9MAqfJnDSUULJmSGv5jy2LhFSQRD4/TZM3Pa9hU4eDqWUdsf0Wzh8OZq+QIm
y4Zr5B3BjIfKisAHLCX3bVqPzXI0gCi4GDbh2kKnJ+b+9Tsm3naMBpZEE3cyo3KZi3+CjrO7rotx
voyhJe6DWEfbyDObTal7MgNYmPoMJvpUnjPV2fdVFLOSCJKG/UomcppAoE/nvmhYCCvNfGJi5dtk
Y04uSRotKqc1kfkZstuM49g8hIUdheCsTvHaSi2AXlGtp3Hmv1Z1k2+idMgf+6HPl2leMTcpy9eS
99PSjKNm44DJ3mRCWuwFIuICyaoRyHmjK9KRjs3KG4vsXsK4F4AYFqMGBCtZQpCyZW2kOZL0N0HV
bqT7GAbRyU4rJI/NUFCIzdGtyDR6zgjxfoJYYOFPIVR34rfDI6rPeRmWExCeEYc7P1buc9bOyS2N
knrLNcveqLbkLY0Z0ErimIehYI0V9t1+oDk7IoDUJwLDkue+y/MPXqxIDesGGb2D7vumLmPjM9Cq
XRsuJTCO4aIuN+z7/NvENKLDPMDr5G0WvpdpTqSj7Krs0qQi2yYDhTXVqx5ROzfxEksOl8uPotOX
bbiZNfImt0TSBCtsUCaLTsYbzcJgTylg/MgjP/r0etBNGbhICEavJz1mUnJ4GeBMope0v8GhE0YC
BEjfgQhb3M1USOW29ieWrxH7XZ6vnN49m17nTCffYJQB/MzCvCCTMh4iYTiMxpzsFvfOlj6uKV5i
Xu6PugjwwUyh6cxdldjOStVRdd+l7nCngyp8MHANeAu5k4dlYprX7XhbMLgoo0Mc+u2NECLZTsIS
S1Gb/oXjz5NHZYAqCraxB42CZqn7MH0CYPJXBbD1GbsA/KRHbyIkk/MD6NaK5jSEHq+mVTZMwcme
++k0m7ZDBey0l7FJ/bs5LNHFZejl3ywRMDwKa7e+TFSj3GJ9Qa/TK7Hnu7vnAcHPm4WzG4Atwuuo
d/U9ckJj7aFFXjFd0Fd9qK7WRBhBdY2FgY+J1d22MTEtUdOol44NGC3KOHF9Q9Jlc0uLQ1RkyLhc
CBYQlP6YoTt6CD233UyCwbSfteFz3/QML5U3r4wMn0towrE4ajufvmaVx+Ihruxg7whHP4ZShE/U
7k9tEKyjfDiSZtSOOjlpE1oQ1FUZS13xXQY1gN7GylyUKaZ5CxYK6nYY5vk8jyEDRp+9EFhkjAL+
oWXIyGLBrtMvYGYimUCqfPazdq7XRTBZ98HQl182SnaeKvdII2afbTm4FEUzucZJ3l9yy+ghUXuk
1U0QbGuiRL/SqR2xUvKbk0gSe6csBPA5tdAi80dkDx3usQuNloMiD5KB7UmrOmsz23rol6GDGjNl
yFszLm2tVxRu2AcNbZXuCS2p2Nbzvl00Vdt8WVp/1yoIHtntIGUNzWrc51YYr3UZm/lSGK35qCPV
7cfAov1NjHqdxuZ16wRB2pnlfOsaGhTV1+A4s5/0N7Ka1KNZxtmxyhP51pdNs6l4Y52LJEvWdtvz
kE9jom+IAzLvKbRbpP/qUI6uw9ymPmc4OT401xDeKs+7i2NL3MkzJFWLoJ70j6pBJpSHMyfvEDvN
urXZftvsQ0+t1y4yxwbqBFACyzBz640VRrSvGl1v7WbE7nguoyd78nsgMG60NUPP8DGlZr5N25Tq
PCQ8qy2lseXkNTfdUJhnUiySK2Q8KeTrJlNNFfdMf+oIR9OiHHayoQNx0Qkt2kR1G4ZO2QtBIdF6
RNn1UEIPfLgytUgVijL7UbgMPBEG0Hayta5uHD26JxM+8AsIJoD2C6L6DMc3rCQL4JU5xeP3WjlI
QCbbfg0Y/C67dkI3MZDa9Y2/Av4TVTmyTll486U2lbsripRQc6Mu+x37O3cTC42u3vXQ8pCobaLZ
Xec6KXYT/kq3zGR+3da1qDOCEWjATwN6WKdtlxMVUQj5JIp7M6yj4+QhNHRyqemodHdrpZZ5YD9m
7x2DlN8JSuPku7V7wGwpWHrIu8n+cPJ6W0TDjBLWSa1tY6YETiHe9u5NNB7v/djN984UcKfOuWQN
0o6GdZe4KRmvDckez3nV2gfoh+7NHGO9DdgCs+p16bksmMgGTgXcCpElTiOrErz3YKRGe87bwDvK
PCRhTcQZs6mSYOWi97vbIJ/ZRwVeHV8Y86ckTHXDe+1kel9ivAG8IsqvyjUF/GFuvCQ9gho1uvEZ
jqRbaS/K7hGyFj/8SObI7FTM0MfuDHmQ9r5AIQUvUwJ4Jcdr9FmNxG0O3DV8NaoiHftLiyXDM1u2
4CNtLd42nUkSVddzAgbGjBYyrsW+q6R1mQPTOAxD4d+pzHCnZSFQMLlJ2Ny0buzv0hKX8AVbbwfV
VeibR0u20b6ketvwMDZncrPHbcBkHpt3J9wbnZ2+983MdtcyWUOFyBKPjZjz72Q6MW3xhXCeQU6T
bV6WgCbkL53YksTMz11OVdU7J2VFPavyEfM4cmlzbF8mOn/bL2tuHL/h+fWAnLAuqaaFSPP5EWvh
9jCjSbxxgDfvURUW64aX8YostfnIztC+4Nmn7ni1VfuZN85dSkI3piBmyDg8FbonkE9ah97Txbyt
3G5iaBUyF/Gm/JmJTwG/WXNTT43RHyYb5mmtSsWbu/LychU3LgSoNSMsTjveJU7Rv6Yly7VBF8kB
nI1Fv12NvEb6Oty7mWU8zo0MXlPcRB/ZrA0PAOjljlCZ4cNVGXoYt4TPn3ODR7x03rTX4nLnBTCC
4bTWTYz0FRHqinTp1FvmqhMP7tBPOzO2sMYIEjb2Q4DYbYjIcg1q096rvphOKpy9lmAMZ9xZXP+1
S4LduhDu4C0V5j2f5WyNdwXM0vdZiGhV2254MnvREvKlkRLUvA0vhFpbqMtj9zbzO5OqNM9GnGLr
BuQrsMP4obBTzhyNHfuSEtHZJrObgnrpAJ3faGTosmxm0WAGRU+G39hlmyyxzHXWsHPkpSHjfZqn
0zkdZX3bjCN5fh6DABLvIEGTnABYnJ7UyJ/xTP/g2+cxSOxNa1KOLRnOgyVYWOCs6gkTy6gyql1S
BaAjULGsjCsHxX9SkD0+Z9k3A1+bjSNn/za25nil7HJEnAJhRYJ5XTC+4bWwFI4zP4+I4o9GxBGx
wCVlOlRyBqXDgHANbFMfGdaWa+YSnPYoXOZlM4viWTd2u0kLgsEqf+B9MlCjGuu0sKw7EU3eJZSd
ywJd2AxPiuDO7Fw8DpqsMe6tMKkOsTOmR/LpvNdBmTViqCxf40uan0p+N5vecrO9FDYb9DisLxm3
6L6uEI4tM53VuzHweNJhG9eEGBIlx5RQfXoFNvXc5Yz8g1Hna1sidQnL3tyGxgAC1OkI1wHXPwmM
D5cG6st3r2viLY3M8AhuuqvTabwdBy84G9qqMrLbCV+BCvA3nSw47DNDFAdz6v13R9A5cz/Uxs7j
4XrEl2H6VCF4xhR7wZ0Tk0tZEqT2FeBVth2k9J9V7VABFwrEN2SDFpqquGcerS/QFvy+Tbe88TuI
DWyqSvhBXvkbEVvJU4n4+gtvvOSO90C0dSbdn5Ds9++uZ7gHngrvR6nsgjY60HctHMFHqczgefJy
C8eVwI/L6wIkeI7YJEFcTJhiEf6olzaaf3RBOZcYo4fqPGoMshfEsrhHo++rCww83c2EOjUH1yaP
T0doZajOGAZPHWZQWed/jF5WffecBH+nwvfWY2/7S7Av4wQrisQWAOY56En1NKbEthaWCzgofduk
BZM8gKYmKH5Ec7Xv6VVv25B1JGsjZR/baAxWQ2AY27bxMHrBVUo/ARNExTqr8JN06yb9DD1ucHyp
p4yMwzx6CbgjMeMhTn5T1oNAxdNPexnF0VNcs3bprZwJrFXnU7RowtlHtTsSN+8PCMC9dsYksCXl
8oKTTPXJ32VwiPEWtBFc3zFm/IpsNqlNcEjv2jF6t/lskKEYIp1blFlGBRgqMTw7oKjviTTy7qhU
2pdLb1ZHTKkKDpkmxxe8c3qk8W2Cn6GQUI+daTTrqAque3H2wStnSO0zLnTWyS7orWvTCH7MrvQJ
TscXCAu38Di0RnFoUi1WdEPTbVm6wdt1YLzCe2mTNGF3tP3cXZvt3HJu+sBwilMWM6K+PtSNO16G
TLQ7afvtG/B2sBEUZN6CDgy+qsJqTtfeK9+byM8UFzaCopk4R3XSnnztBidp1NRxyrQ2PfOM69aL
uL6ii1zoD5mgWDWCla5N6wkjh26rRO6zD5P9g58b5k0Up+plcOu8XRK9iNwU09yDHYgdH2uBLU6x
KI283NTcLWW+92hsFx7Q3VeA99brXDgsgtn1J5vOHp3HOOr7vYnPy0M4CXfVehHbGs8aN9qsi2fH
aPSPhon+dkiC9AyQ3Sz9oOURxf/ydXI9cu1aj8PD6Btx9C2Rr1jbZUsxY7pUhFV+EdP13iLf0jua
o9DLIomCN2VqRuqymdFfD1YCq8RH2brKlBskLM4zrT/4SZYYO2Wqx2k29ENYte4uHkhDrsaqZe2J
PsD3JrnpOtQm6BODZj9GeiZXlBk3ZQg8tUVOhcS1Y+Jfz8l7mHffAw9x99qFJvueXtNgs9Ywv9kl
I26jGljcAGNJZBpB9U328QNCPuqg1ppPIqtDuuMeL7lUVzUiVGMylkYVwDT4w4yMMbEM/R4ExVNv
FvXacJSVbgZfGneWLAzwtL55GR2r/8qNyv1Mi+uHbse+W9q1GW/MCmX/zLB+SfbXuGgaPSBIhqIT
VXRQuMxudS3mCkXX9ed2oVCOwmekrjjTd/PsGyds8SaXwXMUXzmzejnbtf/aaStmAK/axZSiPBZj
J7Y1dMcmUUZ9Hlq/3Oa5RJjFeOw8Rq1UK2cyceOK6YsZTLS4K2RicuwlO6vmtnd9F4JNhD0ntm8d
Rs/BDdQvU/EwOEXyPS3q4aDaYVzxRFT35RhEn1hIwloTu5Te+DZGhFdNbPYeZIWDqmQs8dryW5uy
IB6DiyNqe4tDf3PiVdquzQZLFxNvIMLDy/fQnna2gYPTgpmLSjZqJsBz0aWmc8Nkva92ZkXdnxcJ
WLS6HnPo7jEXGmSArNlWTvspUzHAnSTThH2MOyHwY8iQYwPUJyvMbLAwrYOO2TrdZLQTNITfSNdR
91mLeHSRZw6/6hhUZp87TNq6IldL0p5CyIec2nEdSPjBBRMS3rSg6d8CrovFOEsSQBxLMpJHkKWr
gWAmGSZVyhcHrYT1o8mK8mUyMceqc9cK11lSQMIjt+2//EAl4YJ2tT1NqgxvHdlnFgm9GcLKpnDs
b4wG51sWBvGmm3N74qcoEHK3jG/5gCp1zrnV9uMqazMTPbwO9nOGzelCc75Sv7TxeDuDkJ2HbrQe
HRraTV+N/hNOPtiCBUZw9KxCHBoKSPLuUwrXhnfKuWnTaguYCnc06MwbN5UO2d65NTyUzbiZfX9k
zeWyHtjrV23s8dKanPyxVBVmHD4Tt3EtEftuaTztGxvHOWOVIYNaC11Md8Voq6X0p/4TvxUGWXmo
bdzlGutHGHIKQnH5jxM+Kmyc0DuOXsSLnkTicOdGvnXjM4ECgB1G+Tg5vb+1xy49iykq38bIz7g0
RZQCsQh911guhB8yEX7TdVstQ1tWQGI9i692VMPdAJKMVlZnRAOTVXP1quzUNo9yE4mn7PXBCzU6
6IHZZW943BAiGZHIeGwu65Wo6mSDz0LHGRToh7Tph02nUN0sSpKjf/RIFcjvk+YPE8OUTWmbw6co
mD/H6BlgpCRPOh+HyYzZhOerQHs/wT/gVomtIYm6nn4NVdrcisHHF0hI43NivruGOQXfHJxGcehP
5X2qZ/+7zoz2q6jj9LtTi3RXO0X2mTtpfHL4HX1vGV0ij4wQ92dGPODuOM1YSzSwkmRIW7fStRKL
W1s4B12m8hkfGWfL7wCXshRMxMwwTVlEDi1nzhSbOhyVAHaDar6+ChsPkxB8PHlJzO80fYxj0qYU
t7FvFx+lU7lXyBWiVINR84xMSbEAoHQ3rhz79TwV6sl3GaAkGKhcEg+LjcRlKlM42Y9GiY32h0e8
+42lrCPaKn/rjNYhMWhwRP4K+5p9RtgK7GUSh6fcjxPmAia9CDI0aG4ZB90qp8EFnw3yl34G8FkA
WV1t+yQOGtwohffcoktmxoNh1lNvj+oQZYE3AY60YivYJmIVEfTtfk5aLoXVKf97N3KNKXlL88Kr
MmchilXuDWVa+hFmDDPxvOgdgrrzaU9McncDZJvu6eDsYssEU878bttqrXO+AjwVgiKPLT/oqCmg
TZlIY4Ak5iE8GgkSAQ5p8I+G3L9veeplr7Ba+iHAEOhBzjETrDi0biABjb091M0GhsQ5yNyGLzIj
NVDo49RCdePj3pkqFu3aD+SjyRp07epSHPsuZkAkyU9Hh6Pngx12wzO+IwXd7DCs48ZmBkWGE75p
IiFpsTFu8VyodlFWRJ+5VTZnJ5v0mnIOHXriOhvRWQ6WuKNEk17VZzLd/WcyciKMQd0h2nm9j31M
NZbPTWZXTyng4UU1mjdiNTTRxkfPz6RdGtZbGLAVcp0o3owK977Zo00Z7Lxfs9dBp1dWVlpB+/n2
BbXhg89bYeUFbv9AmJE80xJMwEMS2a/t+mdvQsE24gG1TnF7O1V0J2+lBywjNeOshQ05uWGhI8Bc
2/qOitjcTWmR3PhhRgfbB7W10HGr7xszsZieY40idm3jYlroNSV3kW9758TxUNppwxynVRj11Rv1
guDsnAwOvtIaw8fSrLS3C/2G+WkHXGRYOYHxVymSyZrDy7B4G6L+eQ6C6Yb9IssKo3eh4lyvn91v
fTVN2aqb3LrcIr7BJz21OHD3DecrlR4AKIeTMnmJ+3E/ItxJu37R5Y71hn2XfEb62q0cFTjHVFb1
hx5rOPMy7vLFIEVLdZ61JVgFnpbuInDCnplqmrMcH0KjTBdMvAa63J7duLY9yqCUVEq5MpUqHqKh
S4Klaw0xP2ddzcwSeyN+85RvcmkGFAtrH9ojAkXyO6qYjrOXbMnkXDv0isuQUagCWHKnYT92fe0s
Da8pHmsXmAh+N4o+cO0BBRqUX6SkX6Gm3xUe5hF0MhxgSzexpVhE1+yipfKvm7N4dsKXMXcazbYd
Ke2OPWq8RY8bJccZ2an3LRpSDuVGh9GDk5vDvOuvQwCUtBguIE3J26hHm43dAASoi9PzGg2tNtZV
HoovfKbT/J6dR31BoVxOH66vSm/nm9AAuCTk6stUGFitZDT0DaBHN3VUFSFWUBoT76vrrhV8KBPe
ZZMqRu2rIUN4smxre1oXBHiXK9wygnvDkOZWhFS1a/RQaAcbN4D06MIEZ0g8CzE1NrHhWDYidHdc
XlaXJou0KuqbZK9SI843LeoaNJtZ+jENc++uqmm0sVRqu0PXzgLbjY4Zug9ns6RMr1+qIMz1ke1G
c9+RqPCp8TLc4p/V3YY65hLjO0yNQOb93NEdLtzYGfaTP7QbZhK8zkK2eQgxZyXPTuOW31xT5wP6
WGcSKzkY7H3KOIF17EPRlLgvUvxvQJowB0LYTgdZkAEHmU0byTKTmVrfo2qaHL/HDElSClVpld/T
17er1Oz8fdUVcbCByQkWDrFZbwwq4C5KNa+dlo+QdIl3DDC3fIElwhi/8xmEt8oYgXKL6Eclc5rm
RGUn/JNwzr3qdLaCKd9LwniCEwHxzA9pCvF9SK0A77Vc8k9LF/GNLKIesMtu7ZNZh/TPZZ3DitRg
eAz7YGKpY4V9HKfauWdVHDxc91+3MDbV0jHKAbwJvPglxErvrPxQ8+Al1R3jt/ww1Y29xcZEHjDT
sXcexg/s3yz1NDOOvZmDuTvYRcDWNqjMDTLueKMSEEvLCQv6GvyJLlFSzauo11e2XQ1BuG69OXpA
FwmAnrUMZKrRYitPde90qOR7gC4X9PeCPYaDO2g1PdPu4gSZjW2+94cro916w1PooxfAuaMd8LLq
rU3EtMBfwq+Yxaa1o+lQGFfhNW7scsOmi3xH7cxMSR3/KdbYJa8KcxDnEu+WJ8BQxj18IBYJyHFH
UnlKEyW2Fdu45Tbx3k4m92QDX0I2oz9Hj826Kx0QaawCJb2PyAz7C6J1ykUr6cMDMUIJD5iQpQnh
oKrmIkPlemvbqvC+CpJyNH4N6/i3KJrHWvC/n8GYPyA026/6arPf//yXrt/n93TOb9/3yqz8v8sJ
IH3ir+mZZd19vf3X51f5X+e6G77+CNLwX/4G0jjmL37kEy3im3CdkQmwMn1dswKIR7ra/odhFEDK
IDf+F0hDVoBpUlaHkQ3ESDwMX+43kMaBy6FrDCMCQnwz4M9/B6T5M4oGHNv+KSlrYqHZXI2g7qMA
+VabJNY2DbX5byXc/MroXL/6TyFTTAzZkcetcVfl3ncB1LWY8fD73bX+jdn6fcrBX33yn/if3mJF
b6N+uYe2u+DzE656L/D+wy/+UwKLgzimFfYY31Vl/trgwojODovm/+yTX3+i38UJOaxqcBTlk/cT
eDRH6xGL5r8L/bl+wn/lp/zrkv8U2hJ52m3YHCb3LkOCNUPX+q2sTBxhEAjv/7PP/1Pez8R3YLPM
t7BmqY71VGyC0oz/Jnnrr36tP+W+hE2ETSqV/x2KOoRhrvusBvPtf/7gf3VtrukVv7vwPUp0TR0T
3QVjDYHcwWl7VpZyUpt/c99cH5s/ufrX1I/ff4ehVkpXPoYUSdDoUzk1za7zqBWVlw1MoK52f5Z8
N8yg+Jvwor+4XNZPz2/JFkcNpQjvmF+dNbtzqgh3/pWL5KD98yCRv/riPz2+XuRUVeX5LFwSn/CH
kWFG5738z7+Lf16SP7tUPz2/BcEaNPJyvOtbC/gA7Q2r5pAX3PAc6qe6Y20Pnl5cQJbW2LFjO7Yr
5Ucc75nP8GcdfWC78zc/qH39pn/2YX563tvagoqhlLqTtIwTnuM6ORrkAOQnH/mG57wrOj7FTIcK
cQy/BQyXKx7Zsm0PsXkjIvx5f/2/dvSuf0cgik9HxuHGvDbqH9dwiL+5bH/1SX86PMywi4VKx/HO
MbBtcd5n2EGfK+KoIx7azC14yxf4bOMG9r85O7PduIEk0X4RAS7J7bVYu0olarXsF0K2Ze47k9vX
38Me4MJdY0mYemq0Z5pikczIJSLOqbeKrDxddCs7Gz2VI9Q0rb9wVTHL/PuJXcQZGIdkXHWWyWq+
oEFdslX1ysm7nWbxhCAe61Tp07R4DxqJ7k526acScxOrTEoCvEAEq7ED1WQd0nQL73ZFJfHnT8j+
YJRryx3/NcrhmqTg8ar4vs6pmqAO8zDA3XdqAa8nqVZdpnpDgy8+qqpHTcnkKmt7SJFm8oLs5dSq
9Z+4ck9xlb+6RvygT8qtdONXTkeflRZrEfqJidQxBxVeE003jqbc2hJEChmaA3Uvz3Qa/0xzdT3Q
XuMV2vij7vNNlNVrN4pupEJ/fxDsGycBKDSfrW58ZF1wJOW6k5K8aRTCplGPyxNjzbemE+fc9nI3
C+0+Udof8XLmX2m0jer13oVwFMXZfUzNw6pWIMZmFA5m2cugDNuMfHVjYg/HDsNGdjyacXUky7hr
+/oGzcvZ0DiahlAS4hblrC3wOSS5MgpexHBtyEOWxWnt6z0THFYtKnEhje9kpudkyQtBH7XBwQ0E
48/f+UeB6jKwjzNT/0SLC4UnW7KJNO/km6sufakvTAYA4y7V6r4Y+CDmzoJAXn2/7toXwVuUnMxb
lVH7NbzcVWQFZ8eJHz6/9gejQL2I3b3SQnkmzeOT/2MDBxAwuk+gg95RhOz+3/yL/3+xsSxp/x5q
YKWoogmn1p8G916K7Jioqf/5/X/wSi+liHbTUtdS2zWUPUWu5qx8kJCe1p9f/KOHcxFElaX2OzHC
Fly5Q/reTNl1tqm6SztVv/K7uYiPo+m4VW1RRgn33p8VBUoOZ3DXfe+XZi/pQoKmUK9h28x845ph
wxlOGl23plAvhi+5v6R1RNb62Zh9t2nLgt74/vmD/+itXgxUToCnWI0kJWpAK+nNmn2hgoC45uK4
A//7a7Q5iet6ihL8LNCE53LneK3tq8aqcC/GamIoRbk0Sfnp6P6aMzp2ylj9Yi3076dCGuW/bzzT
SVuJMu78vHV2RTMsJw/AEq97Kv9rjE5tnVJO4uscFdPgNIN7bacvBtJHd74MsL/m2sAcOaI0HKIM
eah9bxnmOgkQnH1+68uL+9+rMmx6/331vKf/eAD45dM1R/5kLrd9lj7WaXJDG/efQcTHogOXZtKX
+IVQ/KPfczFqW4tEjJouD6tK//A9eUYRtFcNWuHq//1r3NIO0wHWi683FdHeRalBEej+80f1wXpM
uBeDtsOBHlIQVVF0ZBdvRW4q32ebUr2sD5zNXI80R/OZIYSq9TNdBpg0aljgXmpqDywZ6ruiN6nB
t+ncH2fLOGdUjawoTLPXiqWZK1A2w4m2/t+w66GI95p15Qd0ERCAxtjjqKidXznOO0UrdNr13RfX
XobmPz4f5yIecCYbNG6X8zLtVNnnZmMjTLBfVBwd1pCRdgIVu8kqtT18/g4++HicixAxd0NOFV3d
+SNnbVrD6b7Wkeu87uIXMcLWoQ/T7sRUO1mBpzR2x0kxsfnzq/97QhTORZDQDJjCQPI7Hzh5DIbK
zG/IN+Trlmz+VRO6cC5CBeVeLX83bfxIoW2KbIXAcwRz6PMf8NGzX/7970BUGxW9I07r292k06fd
/rZIIn5xcW0ZRP/6ki7CgjMqUx5D0vNdzRUHtSsBKg/xL1uH5W/U5FGSsYfp60Tp7bS0YLT0Zm5o
UHC/uIGPft1F6CjtjChrNY0/5+0D9aM3snD/XPfgLuJGqSQkcPKu80tb/KpU8RsKwO/PL20tt/ev
x3YxuOFvGTJYlH5JOcqDRpaVptXCZb+qwLYlBdGvK1id6zSxv1lRJNZDDf8lJVgdFfygVKODKnVn
qMfIGeSjnRcKFUiUeQxuXrK7mSg9CgJgD3ScrMogbXYzdc+bolLdHdiJp7oPcuprh3pNi5y+6ZW5
ppctMsmMBbCYtC7fd/SbrmnNMbYOIjskSnUNbc6sDhEE3xWFS/FZcckrgQVo17k+O6+pq2D2iQAE
GlOqP5Ks6F6DdJg4aTerNd2xVDA56i850SumUliznpbq3XnQwGPbFtRQy321+xweC4xdEp09ftGx
/0k1ee3VeXzlbGNfDIiWtOo0jWXtwxhJ1+TyaTzo8i8i3QcTs30xHuBGOKJP+8rHNZZ7oA7sBflD
ZR3wQAWVFhj8pfBaS9h5zGUUfrEw/SBK2RcBnSIW0YaqVfmE8gg9RwH5183rw6j3X/yFDwaafRHC
dTSuqeWolR80wUnJNdqw9Eb7IsguwfQfw8G+COGpPpRBD0DEBzwgIY1RQ0vHtcLJgTIdtElJv3g7
H/2Ii2A+zmleqbbW+m1V31H490MtyqfPh/RHb+AiiI9xmjtTPdQ+rFHju9MY+UOhzlitrFRdf/4n
Prr7i1g3zXVa2PFU+dg7TzB8fyep8+3zS3909xexrqkmes9C1khNFus3oO3BOmBwuTXZHH/xjj/6
ExchTxpkINF9Wr4eq+6pwt0GcaKpKHMHb/f5r/jgAVkXo0AqkkznpFu+VWF2HMX0nLjD6bprX3z/
s23VcV9xbSWjYkkmzW3VXneyL6zLz38aYGaT/fKTzGvMXXTdZlgs2bO/p347dZTJFKnlZ313oF3g
LTTc69Ys1sXnro/0UsAVsnw7dqEvBZRmJQMVpNc97OUF/7VmaVxlDiaH8u+afq21C6zcm7Tof7Tt
/8eze2FdhGhjGHuczbnlm0qZrJusOweTUn5x58sr+0ck+8+E//edU9yqS3BXfq321XkISKSELjhP
6WrInuhAWtU2sNfPH9MHQ8q6GLVgBhq77Q3Td8Ya9FZCBYrjNMoZiFmx/fxPfDSkLkYtRTSpbgrN
9Ckg9AarflF09/2qSy/4hL9fchgDD6qaiZdMpT1CX8oDRhM20XVXvxivjgVwFSMyNz4tdWpO8dgD
5rru2pfjNYKJDbWs8YsEDIsGeTCqxOvn19aXJ/uPL8i8GLQWXJEooSfYH5NT0dk71UkB/m/14imI
aMmrbsfYXKsaNf/vuvEzM76pYr4xLMjIEBr5b/WR8iPsMl/Evf/ky/51PxcjXUQjNTpJbvsOvH9r
HCnXyWgHpYjW1Q9qcCJRIeSdTdlH2p+LooEDR3ysxQ7TUlIvSYzaKr4YXR98jeby73+NriGhQ8Wi
f89ncbCFzWYsFUXyyotfxIVCdHHFVrL0A8e8tcuaDj3lq0j8QRpNmPp/33mEOxJUupP7Dk6NX6g0
5GIzeeNwPt5WS9UNVODpANX/ZxT0T0KrXvDGOQ8jfQpeZeJNgwzU0q+H9KO3yFuVvUYXS6UPd70m
wvuSyh0QN469L8vqe0zTDRV9+g+SDbd0xWZXPqGLeDOS/Ddl0BQ+YNw/ug6r3HWgbH3+4S/f97++
s4tIM+elVQP3zf16zG7xs1ERwcYOu1P+RmXPdSNXXMScgQwS6PMh8+1wfAPA8dMaXj6//Q8+TXER
b2DAoQlUeoqXR3eTuwlkHorVPr+2/kGgFxcBJ+6iucaykfmSnCW4lVl7rOgxuKWWvltViMnQObUV
VD6nbihOU8YzeMTsgbpwJL9DlW0HoIpr3I/WzyguKZ0yqAMLY44OO3aC1EJoT9Sa6dugG97HxqAN
dSgHa52b7Fry+LqMvBAXkS3M0A1LCng5iaAvQ4927Ciui/biIkgBFSyMDFghJcZw8uzixeyyLwLy
Ry/2IubYDiXAA53APt1K73BpXjXri9D60ZUvAo46jJqtyjLxw8YMN4JWb7DA7e7zb+aji18EHNNu
HGHPQ+zn1B9utLCm1UTWXw3WpcrqX6P1P//+VyQ2CkptZ/iJfm5ve0Q5rGo4HLsvJMV/SGSoIaGJ
Qy3fjGVqj4HRIaATLjv7w5I2SbUZN565BgvP+cGLI6ItILMVLBdYxZFXao+MU2+OnhbBg1N9o7CB
NfKKjpbHoK83kG02/KXOeR34V7zN//NnNYqJr3t4F7FoUBUdzmKW+eOs/sT/SRej8tVg/uDFGBch
iGy0Bv2iTH16AciVj9sy1q9758ZFDIrdNLSUtEj9oA5Ppd7eVfK6uGlcBCDYxQm+9nyJmxz5OHjL
wzF7vuphGxdhISPAROCzcx+MMR3h9ZXzuXERE8qcQv/BGlPfAN8DtjkPD5Vs7O11d30RFtIAaBQb
Tq5e1rdhIF85l/t23aUv4kJR1nmaNyL31TlFl0Pj/06Bp7m+7uoXgSEygS+MvZ5Cvgdi2JbpmVJo
98qLX6wQqlKnx7iWiT9l4TfNioCxLh6e6+78YlQG80BJOJh7f6oKWnCp/Dbs8rrXqV+MSnqrqH9j
Vetridtu+oEe/RxK1f6qO7+sJZ05dQotLc59UYtveVL8LCq2+p9fW7OW4f2PldNlLWkQVmkqrSL2
IT3tCMQnhr1pvRBrzdo5qFlDi+ahHQ9LjAaQuYm6b4gJN/qk0040Y2Zli50r9yGyREMau4bGU7rr
jPSJK2QcDBuZedK5itWBc7PknrPflcing6GdgLeuU4OPtPxWsvu0iO1GSsdFh3tv9gngVWHuS3no
1e0SqlvgE5Wa7PiXmc9CGdQD8wftgzQX/BjL0vaa7pb/o06Rd0PpU+dMP53gt+o8wztfCXHHZvfE
ZGDMzu9mPNhWtCb6K7wsB49AnUTLtFDKmu4eseOv13aHNAugGj8krh6S/JDye5ToPaCdInd/tRIr
GH+HS2qcBQP8XfXJLf9vjgpgjaeIxtkBWMbz+89jhCSiNsauE6xfQGvA/s17jN/gE95lD+0Mn5j1
0qvVMcjEWsYqTtWAXvv62KmUvof81+0yx01gM2movQNBdtOM9beAnkNmOd08pEN4kmxrtHzB8Vrf
uIeQ85Uwy/e69tq0QOcL8ztQ8ZugwDZCW6KlRps5BLXZ3erWySaBFNHjZHGCKumLD/E+jhS8K43c
L49QG1WPTZlUt7KxIKhvu+47EsiVOkw3UI7XWUT5YLVOK1ie0AfkK80VtxwCYMNW1/WVhwr/2ST9
tXiIaOQbXHSifpuE4F0C80fYWl8Mh2VG+tdguIj6YdT2WBHYRtjd8IRtfCADJbuNgXJ6FTdRh0QG
AcTnQ++Dqfw/AMa/fodTouDoqQnxQS6eEDI9i9C6ue7SF3NAndZgq2Wb+pYEsOiUAWbfEa7hdVe/
mAMqOboWWkH20Ur5mg9oY7r8izNYbbnDf72AiymgJmltmgP8uIJvn8ZBGh+HIwMskuaG739Z8bTp
ParBro/20aydte7l81/10au/mB8g6RSAjILEd4zsDzkvxYddUD3llpP+MWLTPTvQVb+Yiz76mZf1
zM0UCKuardh3hFvfDC5o7qINsHOBfl3aEMfbwkliL0xqiR4XFSpjUnMPldE68Fo0eYjtUPtievng
h1+WOtuWkWVNlhe+mpTVLf0Q2RljZ/Ya05hM1JzCjUyy9rpvR1tu4u+PHm4vioWk8M1xeKsz5zWf
wrfPX+AHE9mCTf370lkHeQJqYOJDfDCJz7RPuSlo6AQu8EGFfrFX3Gxa65peXrcF0y6iBSz0KaD9
LPPxWtDMpqZkG7MrE43axRLRsU0dJduU+elQfi+A0Oeq/uPzJ/VB5PnPV/nXS6BrulUcITO/TqcX
zep/cN75xcf00aUvYsMklbRLhJ74na2+BG3yrW7Mr47BPrr2RWwoF3KZWmoZIjz1W5DiPay7LxZw
+gdxR7sY/RoEI5m5IvYboI/HcVLREZg5zfeYVjZRooMVVQqH7HKp1Pqixb63hQ1i0zVhkkQypjey
jHSAKEq+Vqa63wxjiUk9dGuYJ5O2b/DPr4A6WtuUH7EeaBNL0brXwRc/4KMt9WU9bdNO/aBVbuTL
sVilZrqFsb3Cl+Hh41qNxT3rmYmCCv4DnBaCN/IJLLUG6xs94IDG/WVFNdNIxKzezr6eYns/JqPC
L8I0gtZBe+ysHLxjvmG1FjVisywdeifwltVWbPwAmSdhQRh4HOZW7Lv+typfe/nFvPDBq1eXMf/X
F2vltlqZCb+OhW887eCSfj4SdOjc/55xLgt6G7dsBk5HEz/Tquhxiiu55fB0fhYQYfc95hb4nW6z
SbUcySDO8F2h6ArV5K5j7DQHThLl1gErnKbwXCTgukeZRf4CgozzCvqow1XRavk6bofmPDQxh97Y
RFb0hAPKlxEEFnfoz2NppniaKA2DpdTti14vASpZnbZFgpfeDF3Rgj/O9aPaVKxE2qTot1AfdN6Q
UJ4hFT6ombo2R+0u6mDyGSMUF8wwJgQNSBl2VkFAiapFK1zY5aooYOeiaTJOSuQarOQnVAgwGJ7F
IGaAmgUi7EyJ/yhySN4c5DbvfdlX71EFuHNGAoErFciTi+F+Swk35FipyW9BA+uSEQIEY7QLDpcd
3YuTUT0FFPFv4eVlByNRnHVpGFCyzJ9JZEybANeFh/uqgT8WjUfq7OzaK/TkRDNRuEvr+i12Gng1
Qy9uHZG/C0MPX6I5+u6WVfatzoV5I/Q22A1CtFtTrXIPOgOFH4Ux9HeFmnW7oRvlfrKktc4oUPFm
LbaPAhT6mtoKVqoDztq8jF+AhFbnREEgo2RB/cKeyC44nq6sN4EE/C7pmnuma492YrGfahFuuDYU
AFq4t+kEvTDpyErjTR68pALbltl2eBekbXwHUw55AX3IKxknPwBQ5pspJYxMOSrZPp/0daNovZeq
bfuoJDbjtBJ/KBwCTKqHxR2XpdKjUZ5lRkF1Go5UCfbgBY5xj4MGDG+AqyKxlJ/Ys/S1UQCdCdu4
2xsQN2mcNuQWYjIkgTDq98CptAMMGN4OAgL0jd0UHtQis3eWkY/f1cFET1UL95AUI355lxqsbDIw
EJYxGj1YFb7iyOJnVIQGQHwKgralrJJjYCXA3ZC43SP5mZ6yIgNnoyoR5/uIgjBoZJYDEIDYSvkY
virZuVQgoUfDlqJhhKCF3hhgcNHxfXKZQ++bToTvoEdKtBCZ8VOEosnZFwblzxS57NZVzAYtparu
ykB31pML/RITS7Iu20l/zs3WwM8AbOQtyQz7UAzVQtrLIIhEqhmzKenbP6qAD2aUanp06Ld7Qy7f
e2JidykXpcmkKelO1qhaeitMUHygKOIEF7aOWbkZgtux289IieBWlvItMHFYV4MNVLLMqpER0Ynj
YOMva3o2vJItlVHDAtVfzdrwXD06NA28hnxE1VjH0FuQZ7g4xKLiWLiz8b1VY+NWmyVENW1y46Nk
YLL0zFCYKVN3H7WVuwmZTXYqwOp6k3R2/qL1hXEyFYGYG2MqGbNsspHdZsa7mTq55SUG5CsKTNqb
RnJcw8FprJ2jyE2Dfa8VOEkqSHc3swFrgFPSRDs46DHvnFpN3Y3u6tSOmmb+MsCZ3OV01Dx3LexW
urfqEr9C5IwbFyxOtCrrWMMUWdJANUc6e7O6yedHoLyWN2K4+g3Yko4VJ6smCyraqE6LLIgmBOCc
GsWvjsL0o4sSC5tVhZI68LH7lSjYwbiQKV+km3KoBdfgT4WMHPmq1EaqzXRD3jtzC7tH13PIC26G
x0jUA+rgGpH8GOSoiqKZ1sFAVmckZv1upmt+Y1aS7iphtznEFL04JrE+k7Pg1xQRVJKmNSrAQg7d
PlNknKBzAsptoTvnZcMhZumo3WZG9b5eKErA4QZ5r3JAuB4TS920HVVtaT+4XlwAGqQkj6qM1C7f
k66bAQRTvmVOc4AzPfYk3NkAHutqLk7VAOJjNcwUlRV88ONqSBV7n7RSX9sKylhwKng0YhNWRtBb
Oroccmk/nb6Wu1YP9Qc1siZ4B84g1vQW0EtXdfrWAPPtobTMNqNuNBsJu3qjQA7ZZFo0e1ofsn5t
EYlWUZetnNhFfiyStrPOWlvqi/Ck+9ENnfw2yHk4hZTi7mtbjtUGM3P6iLoruI86GveXylxUkFXm
rKXuRjiMArqyVqJQx1WekLOp6OmnrizDdxdb2psxmd3PCfGe5xRafe5QHLFUD/MjbM3iYEQjJwha
YQOoYBy1Jmhd5ObWHSKtdlylVsnyZiIvXwR6eIyaHvuW3gPUc/PiWYE7tI+EGZ8rLKJ/ksiiTW8c
75w2YN0St8Ydv8rwonwc3oNgmu574bgeHJj+Z54IZztPvfJNAKw8QPEyvstcy/i6MG4ikCW24UxY
hYn6Q4uTX2pu30VJLrwEqAEEFzGvxNTX9L/KYRtnweMAes4DPtCvnLaY171rJmvLcQAFgxVYS2m+
zWISYJa4IUcfs21WkMNwIIKsaeDMbymT6+7gn8CKyDW5b+hpf8rAYBERMQhUUWRuGoMVXZ0qqBYy
CjOjLjA9adt47hTES6gKYNS/VUWCnyXHh4DYfmCiuGcV80stLCR4JsxHJiTlln755pBTE7vOYDqy
VB2pcNG3bp0dpqiJIVUsvyPsgPsBgdk5YV99hyhX7BzR2edGCfqtm1bqw2Bl2oZ0HWhXcB3U8qpQ
WOMBWyL7eZSSBVL6p6JyDWNbtlrG6koqSGsNW4/WtezVQzCrBeWbEDTgcg6eDrp+C10FApL8VUol
RAGN2SDDr7uzWLFvQDoCgcEGzSc/5sciRXuzmieaPXR97LZ2upD6g1J0m1I33W1fhO+9iz4vtONM
4E0reqilOaZl+iXj5smaHOhtrP/XkeYGngoSe9e65bQjBHFyJ+CVNrg/vWTpyASlOx8Nrbcdrxro
Fa2a0D30WW2cqFh7EHHmrEQMaGoWeDEM2papb6jfl/XsmfZcEKWBjmAXunqI1U2wfyj1sFu3EYgc
RU2lF5uVuVMM7L1VES0sXUZyLhPsO8wfR5h28PQKS7nJFPc1mhMQJcDTTnk1PIdqjymBGt9DX2vG
d8tNcEGL9E8z9fYemPCLXcETFSzfODBNqQppZlN5Rj+nvHHuqXo23rpjAxrLzydcZ2YDSyeatpHp
yO8tN+i1QivOsWJqe6esg2dL4hSemTTXS1enW0yPhJBhDXCjf65ndaFUpelhMsf5oNdhvTWgeqwZ
p+UKQ9LIkGjdeGdkrbsrkFl6tNYr0UoZDf0EQqbc1oWNRMvo6Q92m85zDe0RHRzLQ5eO2Kq1rVOZ
2+FNlVgpp46FcUxYkRQrhM8OGq9mfHfzTLe9oZ0WBGEBKmClCOxAGmFhBTpmAAOuuuycFGfy5GBm
57rV25NVQ+KFv9hLf3ZG56lsGilXIca9X5EOYtPqm/AGGeMdK0X9Ken7l75NAm+g2B9RQqiuJ0XP
H5K0ZH1BlcgmGQz3rgka+a4K3EWhGwPXrtSNAZnqebZKwHc0tJf7hce6j6y5op4/sW8zHCxeHaic
t6Nkm05BzUbCK7KoXmbqelXKfloRIQMeDCJtdahVBSu6XXxPiw5jhJWmKay5GKhwDLIpSlxnC/n2
PCEpuZmnMv4hrDLZ0dpsQfDLs7UdR9N+dPI/nNyzq5FtdJMSbW8kfSXbsbPUdRAU75lpdx7FF+Oa
BwbC09AZ+RrrPKj1DbWm2rRtFpZtbRkubQ8QY4SG7FaDuLPuRSTI1Q4SmLucf0XgBjHKOZAPAXe7
8QZLIsEzcvWFMq+KzosgU8+kuTGgRdVrDoPshAOZNSFLFxpy018lcoNtNZU1fvOw5ItSkWOvejHT
T16orCkaV8e5GeYrkErVJlw6ekt7GjdKnL4LjEn3htFMG1AuyXYsFhKpbJX8CXRNTuNDznk69/1b
gvU+xJCoML4k9nZsKmsHHyI/1JntssoF9YfBh+L2bqi+1xZi+wpPgwfIXfWYNC18dTF0qBTjotIP
cpdXQXsakDbtk34ubuWolfsGp4OnBVO76qmE9xJLumfZG+K5KbvqZMJU9FoKAFZuxycV0kaxciLC
G3rNjC1AFG3KkkkGBl1DlCrDcyqNZXYPHI9cg32ArFO8OEM1s1qw1JPKLQCtikEDx6yDramJvLHI
mrMWhR37VjJmtcAaL8YyWiO4iihElOljMnEHnJfbANftKObdKS7ubcSOK/jH3/O2E8bGKUPnpe7s
LlmNExp7x1S72waSzl3GksPLKlv8mTlNQA8bodpm9xq0Tz1eDg8As/U7xKmx19oKLr9NfYoz2hEF
CdG4jU3rFUuB4/Uq1AnhKn+EoapbMDDGVkd2Tkx1bYSN9Eo/uSGzXoRR8CaE03szwb5dV6WLnQ9Q
4J6fN4OgzJfUUGcd1UKjmKUq9J8lFsSmoNGrYZ/ApibR7mA7g7A1RYFQNG7/UFjwZoIFg+aPFXhT
z+7vIUBRkWugazOdGbtt80UKXPGgZKsCH8O8AjuXrvmmNrdTSoQCvYuMB+cljFYEzkMSTg9soNyH
SVdixDjRuJEKELZC5QXR64BbGS8CuadZ3zaBTd+FcMrbYtmJmMgjNg3guoOiOtbGwHx+LB17XsHM
NB/hobI7loKt3aT0UCn5+h6qtow2AW0N1Pn0NiPBMh6x+IA+Y6OJebgp6VPD+Il0yCq2HRKqbR/w
WemuUb8kI8oQOhXZF0XxnzCcOq/vKrR4g6Ot6U3KtnhTi11SyH5X9pa2GRL6gQt9TFZhP1bnXm/i
lpBc/YnKIH7N0hiTgFDs57Lu0oNi6ssmHfo7am7W7WEQgGZr2DPOsjwgzpvOpZsFnpHNYme45nQO
uOpuVPt5z9oAHr5D8WMAigsj3VRCy9IGyOcBD7+MlH3b6/PvqTasNT5SUraVO/vxRNKnL/JfeRYr
99aCcaqa0np25jzYVyy6b2rOfFfOzBZizINp5Ywzqw7DibcioTOKFlnzCdIYipVMBPd9UzTr3qTr
IWd5wto+i+JbWWrGg6Z3wRYhVnAI67mhCdDsn6csAXuIX3Hbi74BXze8oqSgmQ7B58IgdkhP2u2+
Y4ICiwWcLCCRACTPts/WQF5V1oVzC6ezOHWjOdBm406SpWXY7ydQbrdFLlq+i6LYaQ0HVVbYx696
zmMCT2/7nHkIiAbyRxCjEGUayL9XlgkQuckfml7c6Ti8duMUZWssesm5pQlvEZToPnILv3Ry1VqZ
yiiOahnJFk+qapM6tRUwxbXzYpW2huo0fnUQqepq0qGbmN/Zd71mUfA9bbP8D1Z6XITSXsf2qK7l
KDF/gUWMwHaNPyCZmgeH5u9NigLUM/Tc8TrmuSdy0CEoO/gEbVylmzIae1qB+vg0mQrNRwpDOQQW
t2Gwv016lK44qTAZU+57YNs6B2Tge7WO3atEvnXkeOs+pfZuEVYWmzi1G8ZqZ40g2JRkIyMAFpnM
zKdGb/RjWRCtRDHsp7GWD9o8Ktss/lmp7EIdCil3qZh8NkX2nu1279kLlEhm5bckCu9ALPMlN8i0
R92Ctt2q9u+05eSLMVc5Dyn55hsdcOdDJCCvWobMX5omFH7QNerKhjS36hGabkCQUdueataR4xLt
HJtsi0sVtWyruq+tnM9GJG4CQfYe3Bk4tFEPt2mJdjqI0ng9AGd5zjlkuFVZmv5OJGi2UAFX1XfA
FLuovU3L5Jlnhn1QVL+zTqs5RHLlZsgt0tBl9wIs9JEFmQ9BgM2ypr/FbvbU5UWC+kzYuHSGAoqe
CUJ9DphqxoGzh8k4s1fpVgyWW7iRXjAkMEmHOTs0LeMTrL6d3MpYaU8KnTycMhSIiDJn+mGPxrLI
aDSvS+LJC+BK1qW5jVv3hJsEdnuh2MekDyT/G3NazUgVtiyfVJTP+H4TV0Yvmhut1cQ5dZlubLrO
erVM81kIc3wx+Fz3sVY2MH4j64kD/nirFFG3s7pYXzV54PA6zXUg5a6EJPhbhlIDDG+jxeoMtTxG
VmZthwKApygNy2MzAFl2snD2DAVFJyszpxB7qIx7xVBWauE4G6OIm50CFuWoGC2cAXbx6zKP4fXi
QF2rkSv2eVNBI2lyc4vbF3wpXuoN1LpubSkA3ItOwMqvx/xbHbkWPhayvBKdGafDyXnW22llo508
UDxyVKt2XTYtfF4dYQrK4umEN1a5n/U6eUZYo6140+6Noxf1Bn4kqwBFv7Oxw3mDaTK8nBwKWMEO
ktXAL7MrOc8uRYvbYrojblnrmsnztkZLIIPyZGuxdqpC2J41bo0VO3DlLjCmt35Kcf9VLFJMW+29
csyznSLSnhXA/AulAicGwn20G4kfo0vsle00xppsUgxko/mlNfWrEi3FiGp87kcK/EhyzJyNavcj
PFndWNwaofEy5/ZieXOxWNuneqBFSG/lqQHj7jV8Jqu21U9tKSD1umCA0177ZTC11WOFtixPWDD2
CnsD+QMe6dpgDaqNwb0wXbbqcz4B/23ibxbSA+ogiuiuYkOBGqjUofmrptfZjuXhVKT/rIqO9qwf
rZZMrq7tasPcaZx12lr9HNW64ztFWxJaVOdYux3mVJ193qiw49OVnmnZUdepZcmtarmHOELiHUUA
RiHlqhsVvcM9ZaXJL012K1Gpz3wRTIFKHHuB2dkrTYci28HGglTDWm9v9dlpVsO31giOdVae6xwZ
fa6MyLTv29nCyjXu4iiuSUoM1HiA2187ptVshdD3qMBzoKmAY+tiWfe9UhSMYLtw18i+j+qUP+Ck
ODqOku7tyAXWzzLzPkvnTW24Nx0TXNfhpaMiOCzmHtMxxo4ob+6Syjg1SoFENZfPpEx9iDo3WjDe
ty1vvxABPQKpKbw8m4d93w9+SAHUqkxi4PnoLPw0dcvtMM79oxNanIPH82tY6NU2Vt6aKnmbDU7z
BYwDz0IszU3hHiaPF28du7F+mvl8LKe+30dRsMhj+FQilmk1XqmsepESlDiZrub/kXcezZEjW5b+
L7NHG+BwhzCb6UUIhmRQyw2MZGZCa+EAfv18wZq2V2SVVfbr7Zi9xWNlVjECwt3vveecr3MfMlms
6jbk3GoUL25a/wzbDP00m0VQZNbZi3mM2egNN7YujSK8ZbCynAn/FqB4d0I0wB8EI7QZdiBCoOiR
8NZfyWAD2UHzSio2BVBzS7sg3SSO9lbeXEQAJoYjNd0x02a3KmZrO6J+XaZpEC3d1k8voWUaJzfi
41vkH8vEPNTol1l64J2pIvLv5s6MUA9xzSBd0f4krWPuCL+sawVOpr9TxH8v+zggLMrPV35DJ0lH
FSmcIZpYQYQ8gIlsUWRQAWuvndYyCsg0aKNjWptb15yf8VKZa21xTOKM1wOSbf3lkAV0n6bxsqqQ
7FrjeyO7LQdJYyEo5Ocs+QCcMuznLurpfjVbbyw2RRW/gDk8Up8f1MTeH3RRdR9Y9qF2fyglnkqz
2dtmuGrGK44GqzSmGQJeJD4kSYcWmIY8dY029bx0ijZ+Kpzio9UsF76VXjR2/KyDzj3I0Rv2Xken
T4S1fZmL8pYOrlogVL9P6asvGj3v267p0KVifjYsuAvC1S8wr0hKs7vLtGIIqrprOZX7tgxf6HiW
i9h/84uSBhgod8Ty9aKx8qNZU1I3sWXtokZ0S21fpkEDxi/G0jL04gqwLnDrxoL5JdxkV/c4NPz5
KffNdiF1tZmQsxSkWS17JmhLV1aApgoh9zMwjTC8I8rkYBnXFnGti9F7Zbm/DGwIfFm1QEzNaY9Q
6cvRBZUOuelnKP1+E8GOXUzS+JXaxtYCJrLDmbKj5Cl26LsSBix99q6DMjP2A+gotcEUk9C+nkPy
y1GDZcyxM5VykAc0Qpn+UBk+DWbXs0OWTJAlKNjc5rUV+kdrMJBitmnfRGJ4IBqdGw2lnNGBa21L
q5IcVowBPU/l05Ydgvhnim3dqPvTdI4Cz2tOEJT76T1d/Z9EV1dbAy9p7ZCDnaXVjTlS/gqVLdIY
c2ZkmmptD84LDXFnRWrrrzbzb6EHXVsFkXBhlHVLmpoAKOGLbergPR5GKp6+XEGngF9TpE+TFXtn
WOZl4R9RjZtLcxjWacs7awwtqeyTuiUrejFk1c+e858pSDZzA6vmJFugjJtM5j2mvDAQqhudWwGa
dA5ZbwK5o7iadZRhzMkPA5domMidNmNQ7ebB1fxVPL3DNsnMu/N2Jurx0JtNcTU64y0GmXVkdxtX
9k+uD1CgcDv/B/meG9NhwwsohJiEf4Q53CCtp59JCqATGsMHtLp02bTY1CYC0Izs2mvCW7Om5K7s
wmUUOR4Iqb8YvDJZT0GyBdwdEOJTRJcqJoHYF92jbhsXnmFxyWTzzLlhOGITWr0IOFDTnXkvMyRw
PXvrzKyiD0njj63khVYXvTEngoxGv502Tr1qDRum6VCsHQco49zld8aY3pvK5vq0J1shiwiq147n
c9lCW/XaREHVhbHHSPS1tvz3LE5fhd++M1mc14YnSL8vxmLFBkNceFLe9bM4JuYPSzYQgyKVbCVa
6mOvUyKcQ0BiRuHLh5HD+tpuo71FJt6q8BhlJIZd3061UquqK7d53FE6RZC2CoK8l0HCsMiw6uxH
PII8qjLzqRqMDkSxKYHa5flSzUjSapsNyhVFddtHFE4htRq15NQ8UQXeBmRHbdLKRtjpjoBbiklu
vcBolrELoteUVrp1+uFRQSM+wQIDOemBmDTA8l2AQRvvMlmnj6TK0xiWUXtHEj2PehTqS+Z9DsBP
z7lz+8G9qcr+pY7kxPnDs4g5gF10PZZdAI5IybvciM17dgL71g1LDmnueBMwLCDnp4E9L3qOKBAP
n815qDcQRguuNWt5YGr7tq4Kvf48qvo1kN8V/p7+SFB1eLTiAg1hO5X39lTKtVLJbelBEDCIoV1Q
lRSr2er9G+3M3kHUBSsJ+VOLWMZvGFiLTc4heenMmgADi+EVugOxYbJAaDSp/tu5zu+nOu5Yue0B
Ph6EuHIs0oXfk9IXlTS/w4yUBaO9BEyYHZzKjZcGboVtaQTpKrWg3AZdNW5nXV5ABcsWRMgba6ex
w2dW7JApbPuqZxI3F2XHIMXHsLtSqhRr0wnrA+xnuTNGIdZxn09L4hcOWS7aJbB5/5SFvqATeIb8
2Bjm7iNLFkch5phUErIo3XS6Eb3L7D+FjrGwrYRsRpWwUQYk5WWJfYUcYbyJauOsuTF/2R33CxiE
fS9tEteV0TFubPp5NebGUz0yG9Bd1lBNMJrXfnDnOpK23cDCWS15PWx4n8BmV/QXjAeyMmgswQHa
8wAlnA5blW170ddba6BnQHfRUZBPvPkwRlzEYVLNLgw0TzKA11CsJFv8qgXRfV+k7bQv1Tn2Wyt9
rd1zy0Fqd9kGUEwlRJhHQMr1cp5a/0ZofU93AUA9w3PJeh70W7ga/mmcvfAoui6/CMYMFYHWzWaI
6/kGtI6oObiRjlVBw74cu5GU7zG23+pYzqs58MUxTgSS/E4yySImnE1BRdGmiylFUiZrG2a9Nves
yuUhlkFMGzbwFrV28h9BKwkEGnKLAyLqEYEufDaDd10H6c7xldh1dQu+U/TySIj0rIgDTPIPzWt1
xV+u5DKqzfnRGToym7KuvJyc1rx1yy57hW9g70ddUJ1GQfUkPW2/MyQDsz0H+UXC/G6JqIu9go6p
XEGTji7pfIbLMYR3W3iNv1C2mdNBdmimxvhej9Axxg1TsGhdxS6muRQ2VtNntPOmwdswe7afmty0
rgduyk50RXdoON3cp5zkb/06aX6EgwD2xUTcXpmgWc/DNlT4FsKWuEMwY+nagATRR9cjTbNf0ojy
jTXTbl2OQamH5RCkNL6zwC9WZZJmhMTUBp38DlZhXLLMIKoG5gdQm4iRvnT385Amp7Fy5x/2XHS8
Iw0ZnkPVvzVmTX1RFv42nUxWxjQuN4Cx5E+e+v44hDK/QLUIPX3ozmzeM/1Ekgo10Y9W6iUUUXTZ
NJC502GmxIf3xkCFuazEnFV2Y7SZ3IjPoCOnXU1t3BDHP0bXXRFaRxcg7yqP3XIN1uMCVjkjO5qh
3qbme6LIsV1Ub/XovfUQBmgb07iO+/4cMpDPlkGDGqis44wVx72inH4GGYrQlInu0oBs8jYYrt6Z
pu3eu3WWtATLSL0Soh2Z17DwMoamx0c3wDEHHgCfNmDp1b8SnlwrKdpT4nIzEcNJ700xa71hKFq8
idjRv0ofimSSBDTYhKeuu8Zloa/H8NfoyPQ27nJ35fY2Y78g0HsfDsMya0omOZadXOSSYy5UqemY
yRbfzQQZ3rGbXeZIBBNj6tRPc8nm42fvUeiG8HFg2m0NAUVd1w2hrL4MtqmbrjXa9nUwTiVdJQO3
QKk9/O1edGIu9phW7Jx+KnlKzOAu85PqYYZqhjmDrka5ztvc+ZChprVk8F8PAUbtfcE6nKRdcwHv
0joCbjGXQjMOcjPEOwHd7jfT8MOTIjhoEdYjsOY0bpbMft2r3pakm9TNi9E1UBgSyhQWxmhWP2We
DTjbaLYkCSRz34vdG21xUAt12KWLitHJdYki76KHuXHXthXqgNhAJ+Dzt6nYWO/Pmu0LON3zhT3w
mYw+LHcVVtVV5CmxhidAve6W9qHwgugNpFd9YUbZU1gWxqJgOYD5Y7QqXtVWUb+6oVM+aS7M2lUj
WwTWYjLVUP9MA4oasEZFuoGk/KbTJmQe2rwCDhg32Kbb67TW7ZJzuNgKQitPGWESj27atVsZTxCJ
pE1/aqw47reQvJszzNosg27tDhkiD5XpZT5XCNXCiKG4xYm2LqdXoUARTaYOLhjleNTPnruG8Guv
isRKEeIzNJ59PV74nsHQWPvdZTunMBNGBkSQ6+A4axuKItObH1WAtE5ntb/s0fws4gw7y+x70cYO
RrpdZphehq4acpBPdrgRtuTJjAsFjcV/VBC+iNljRPQS2U1zVY7eh9OZzVHokJWhLUy2F5E9sPAP
a1g5i767N8l/upNTRb+gKe1dADltISM3PUw0yo4FlMGLrhiMJd2eX3kOVQURV37UOqk54ybEcWrd
3WmkmQzXlX5UY5Aw5TQZcpAOjhc5pVtjw4e6nEU6rQA7UA4GvP9ORgKfIJTqSsnmhXfA3c3gQlaU
bTmEu9Z8Sb1g2E+RZqbsIltqu9B8SBoDEWda3XImq5aThnUTBpFxpVU7roTruSvEaRaHQgehVpUj
knd6zuulpLgOW75+gpqzkfNrH+oZLZBj825AdHGjslyDF6Voqyr/hN4/uQCUG2NnGrjtTvYj8ipv
M/h0rqLIzLe2OSCNcPr24LAXlYzbNJSPUifHapTiNhaT3I3lGGxsI3gOgk5sxghS+Rj14i2oG36s
u+mYuoPaRTi0N9KMI8jNZbOpyiG8TUeaA4tBK+MU1wNYm8EePro8mUoqW3nnjwBHiNyekdZEcbUB
Cccsvxk+PLtHP0zJfx1myQS2MYUHpUJAySBrgOHaltxLdD7VKm/75g1E2Mgt7CkmMtA6aW8Vhwzg
3zURnWjyU+O5D6fs2NXMJoUU+boO6DoZ7tDtTXx7G1p/02lOYP+EeVEsu7mbn+0wYligG3G05ByR
8ZuITa3z5kI3ttyRxilWmg3iJdbFBWK3xdCUA/2TaCljpBaG2d/STacX3tpy0RtNfRWMFvBS4Yhw
wVTbXXGrmmWXR6yJlrhiCvQjZGi3lkM8XFRRjQg43zENX2lvgpo4t8W+gm/K7Msc7odsqtfGMMX3
8YxezA1F/+HRqKLzNjf7eqrU2p0CfgxjxhAcJMqFGuUj/2q7V2y88ObFR4SAkuvZDRsniLO3mUi8
By3T7oKFITg2PXjeAuUnWRO2v3ZmHA+TlXZvFuKKV0O2nsOb0warfDAfe74VpFZX3gZh2dz5jldH
i6rp43VdzvUqGNsV1MZ6PRV5cLBA3qEPFdMdHsmJ+DhI9e6UFTeNVaGCSivk8KL2kqvQ99SWJDQO
4I3V71EvjLeQostVMk7dahC1f9kymXqiXqbMjKTN0Qvab7pi0FtdVEx0t34vumNiDdMVZfSDa+fT
hhxVRXJw2NdHAN8PwOwpL+u5Xg629zbEShwaorCRwtBdZvqYMo9EEInR8Jb4nFeVlB9eECb0A2Ka
rOQ00LtwKv3LFDPznzTvJxbVoltRsBYs+BQaBPWZ78IN7E1eqmQnK+ByEM7mDv5dGNr1Mm7F2JAA
zz+Gu2NsJwVO3rMdMMRR8WroCfnnTDzd1vHj8pjHE+IoD5OjW7UJ4+WqYAirbuzUia+toGTM5cbN
zdTO433skk9XMbLDbcfYPMpTvUkT4zUbvWSJHEttVcX85IypyjcEJoYHeMzRismovbJDFgfyRof6
hHT5YQIUuGlkle0KIjOXQzHj4Z7Vi0K/cojzwX5WYFWR8AzRhT8Gj042vsfk9q3SPJdrVBH4AEse
qSawg9sy9bamOukZ1YUTV6+Gk8en2muKW9U4bJRes0LBAsDQwDIYzcTTI3gPGWAA7DSu5qyKaefb
7xUL8pLd/VfiORed2oT1jWm33QloXHtyMCbOvROuAzh0ay+M/Eszm95byypWVjXQ8W0Tj72rh5c+
0LzLcpc6p8ht78OvCWFbdC6SqmiWznqyzfZihDVETkE/rzuF/rP1EeJhsnqG3ZUtKQHI2wGEaazQ
+zp3DkvglWjT6LpGBvGSxOX8S0xlcS9M1Bhu11u3qDtSFqK+oOluuAsjHJInZbQ4PpH8zZyRjWmF
3h6BpiG2QW9Ue8OnDFwXSmQ3XTYiKKJxWzP7C9z63RdYY9HsVOsKJdbWYg6LRDsmJ7uUIcrgzFoi
gWX70KXcTNhSmXMZ1XVEfw6cn4i3UxnwOEdWeyQS/M1Dnbvs83DcZZkWI/OugNl7GOq7HvXdBsUX
O5bOgrWPIPG+NstsxdF+2lZBEi4tGu7HKDbDJdoJ2j4DVY7DUGXxmU8bGPQmrKbLdpZpcVLuAtpt
rmXQTExnw7/SI8dxAIT+xkdy96Nm0kpRDut4EkO6boe4eKwdWTIQoeeKRBei9knBYeXuJ9jRw4LH
f6FaSutFRp1xmU4tCAgsl4DxPIf3ZA71pnOa547KApxllZx6mcTJKnQG75dbeMjVejQ8XlSl+yb2
70aWzqOJH4ejVVzc6VzARux9upRdMr376FP3pYGpsEppJwL1ZL1LhuRhQEhFg2rQh66pEEYEwNwu
REPMlgUiiK+EDtiY/OayRb9Kaz5BfgDQ8dY1cyQmxgA5FG4qBHnD3FSifqYZGW3opvIfDRGSz9Hw
g2SR/N03x+5ETR485PS5Nn49A3me05GtLaZIqXhWm9iZtlRIYmnZebP3+yIGJSuiRwihQBzaoWNL
sojUjBww6WXa7odGYwlwE7Qdo1DDxkvz8FQEhf82DHT5GqcN1m4+Ntso5WADN3YEYcHEYz/rQWwx
bgycY4EiTj4lWzShqRyB2ya0i736pVFg1UeWxYWTxOPRjbErcjhyoq3iJAE2gWmnbcUojyLV/eyE
McZL2ZblM+3r/HZskYGUED8PNSFIaxci3mIGgHvXFb0+jj3iSqJFcc7k1Ch2N/jMxDLn1rWiu8is
g41ZJMzncusFYU2fLFP2Rc9ugi262XJT6MDadZWLokuGdrIoQ0fe2aC1jxMKOl6DJl3WvFL0epTP
W8+EKwKkuyYq3llogoSfeN+TE9DffEnRnD92PrkDC6GdiX6O10Zrv7f1laiD8DXkz5eJN1AlJ+yj
ZRUQ5jHF/d7KvQRSnDevKz+sViRQhstM0eUIyWcj14rll/79HeDWckWKJnPFMK7fW8AZlAaJ3obI
t5eWMfWHwZrxsMc63RW+117Esz/+clXA++CzmW7Yiaplya7OsFXD1DDaAWdKm8zhGlMOS3QbZ7Ru
wump9TDA0y/+mM2+Xw82SkvTDqdoSXq7sZVO/RqJmjEmgqM1Qh7BATQLNU4RKBz0TTF6uPX4Q6u5
WoS8sCiIh2iV6Dja1LyFJzOZ8Rz1ZvfMCDlblym+0JnidWdOnrPPKi9BWRAUr2mavQyWSeMzYjmR
LtaOoJxeDKOcMchIhUK8NZYV+t7bFB8DRvqM13lSroKaVoKscSCzc3CuvT8cp/9f49Owx/138Gl3
ffMVnsa/9y94mi9MeGfgKmzfk/zJv+BpzKylJxFw0xA8MygKMGzR//lftvcfjiVsume2a6OlODtt
/wueZv+HoD9Cw0TZOIl8QjT/839/yVRsv/38ZwTZt9Q4xkh8NJ9PJ13bx5FgfnNlKpQtIYyH8BpG
CyRqNWbLQeXNQvXaOAX9XDJ9ZGVsvM5exCGv9cKoumwLHag7Om0WwbnKpLfAza0vKx7/FWdnUE6B
70YbAyzy73IbP22i/7Ktf35g6GhSuqYyHdf8zshpqghQHVzSa8wkxg2iElpvIu0vskaES6fPn+tR
0vstfNxPBp2FTU3mzm9M/1993OfPcAbjcsX4H7fvMxrwT17JDslUJ13ih4zEkVfB7Iq3fLDqHdJf
JpccvtuVrLvo6U/P1vUf3/HLvTqbnb9+dW6Q8C2++fn/nJ+kP1s0o3hs61C05XXUFrFzBfu8eFG5
I06g4uMNaVLuca6q8J6o27OJYigtARJy9jyk70EaX8BQ9G5Ep4MM10tYrIXbWL/B5X11hp+vDMHh
lidc05G++gspIA/sduqrIrvu/Kk4aolpJfLblmwStG311qxda4dhUJ3sIRp/l9j0ee+/XSDfc13h
SN41V/pn6/Gf7ktrAsV1AfReR3FzSswqupcp/dWe2LpLg0H4nmxCGqUwBQKEzlazaxFRrPwsTvbp
BOv9n+/XX26XzYsrPNMiMPYsGf3mqCVJffYHhwGFFHb3ACy23ky4VPJF3ow4gv/5l32DkXHl+W2s
L4J1w+EGfE9YM1Q3isJDRIjKkSysuGqHR85n0cHL2/EjV36HJRB3wMI2KKx6MsHWOLOGY428BRYy
vg4VqvoixEOzoitMVKwVNphSzLDdnMXqW3OKht/lRH4mBny5Y7bNwigtgPKO5zret0d6Vr7SSrTW
Vd0Dc1wkNAmWDSOjIw0nPlLhO8hYq8buDi7z7ntXyh9+xWPdM6341WlH70XZn+Nx0mLhtEZ2P1ht
9/CbS/vVsf55aVkaPcnqiLSIT/v1sZq92eL94UO2tTlgdaOXdyrctLiQVtZvwqzyd5PvB/dg5qwT
QzrNuCde5SWRDmqIfyqwDb9zU//thZNKIrdWSJ6szz//06PO70TDW9MzaWelDi1S0QfS6qpVEJfu
HSmc8QFGBoWLSGbURVn5OnQDi4LBFMQzE/vO6Hr7mJRd96A45H7IKPofXbbP/c2WwuWTfnv+sR+C
+kLFw0KlrRONlexaJcGTryvm8W3LbCeBA447sDyYvolKp9Ifw+x4O6uauysjjH7jbP/Mc/j6sJmu
NB3l8joKGwvqt/uYuDQdujK+poBnixsqW3/MeHNO8NRbmM1GiFWMAvGh9GvBzBnX7EKoajqGwJvD
y7QQObqfYeoezN+vnH/d2OjX4dCwTcEh+6+vgjISFZOE413xRpYM78r55GnRvljWEG8+h11eT6Pb
nmV3yJLE2JdWmf5myfrcQr5eIphtjgPR9byKspJ8vURR0mFQp+t/PSKa2jiqrx4sjvo7jRzypi1A
Ti5YSXB6plFXL/NIpbTkhwjFrN+V11MUURIbSeYShRpmj5OUdxQG46JSUVsv8h43udF26kDLQn8E
2nJvRgkrEX4O5rN0vK/HXmPqAOiA9h3lU5AQ3WLyPKx6wgHihQ6L/BHfZkb8uTWLB9OcO3xP03zg
ON8twg6VcDT75QsGAT4qvGeWwiqZrNWcxmLblPF0Jinrj39eIc7hY9+uGmcohpvE/vJcmd9WsXwA
DiLHLrmWsXaOqjBTvJHj8BxJYaGwI3c3KiML02OVM+Fvi+2//+uV4kDiCOHYSnFY/PO2F/rZzOhA
x9etERl7BofpyiKx78BT2mwrXaK3RK9TXxA4+VGR0Xj9z7/+M5T169f3zysj51Wb7c7+To+ZhsCn
Wx5m1+bU8FQMEXLj2mdvJLtj1h+WJ/HonB9qQj+sEzaW4pfVeLhRijrz4RSwf95ULPrYzVFdrjpM
K82i6luLip7AmcUEyZBBRhCh9aUErndGPFqnrjbjTYiMOYO73Q/9kqFKOS+U8pu7wBinp5mcb6zP
+Pot5Jbwu1axGvlQRl5Yp6QkXmKh4zHUiwJ8e7rMm8E6wRwwx2XRF6yLPj8blq8/yB9QB5rR+XNk
DvVDx3R679CRPESfBy2nMd0b0hyrlzw+703/fHX/7tnyBNfIESRVe9/PNINq7UI3Kr02OHJjNbBN
97qy7HAnVIxrB0PXO0HEtALtKVobUyh/83CdH56vN5cVSXi2pXwebvabrw9Xji2FXnHQXjEcrF4m
Pzu/UeebydC3epFFq35zuLbOa8y333heAqlIgE1LvvLX39i5FshvQ+kr6g1e4hTcxD4D6IQNFHJl
CVF1peIYV6jpDjhtvHo1YoEz8PD8Uc9+KZa+HLjP7+23T8KBVkL8sVx8ht/pZgFTbpgL3ngVmQSI
dV7rX1Q9rs0hCCN70SgzvmSGHax1mqfHruBpWhCrQW5b6aJMwWU4z8nw7MW/Y3ydd85vnwsLn4Kf
TSXI7fm2swJqCSuKEPPKdXS8scah2XPGjHDklc6LVSLNlv5kLUKOAb95Gj4Dl77/akfZOMjYIzjd
flvqLNWHHiZfidO7ch+qYcjoAhVlsWhAOXwwjrBOkgbKtY1mcxkSs7eYgRRquipM3NPIrFZTofV2
jKZy64VuN/7brwuPDAuRZTuOeX5jvj48tdky26+FvDJt3T30nU3Hpu77V7qLzTE6s4zdOY0G7ESW
QmiXOe///Lr+tQbhHM61sV2L6bJNaf/1A5gOockoHykLS994aqec0QYYy5UlQqJkmy7euLUVX4aN
EaGbTqbwcQiDhFwyVpoHknL+PRjJH3XBnz/Ptx0dUVE+pDqSVwx8n/Fp7C0/+fWb7/x3lQ7NDa68
aVF+fX8oPGtIGi/0MDQ0U2wuvbnrAR2P5a7Ahnnswyw8JimJ8IVJ+DmzLbUNkcbt3KFIdxFayn7J
obv7UeJJXlt+7//mof3r6+LDfKMo9RxeZud7GFdIUyyTklT6cAzEUaayA2IX4x+kKWbGGR15H52B
W0hvD3HI/s169tcFlNrG9JBTUwP64nuyvNNlAMqoPq8bDSlqkUVO9+BlnnlyCZ1Yup1NE+Wf78e3
iC3uOYYaCisCzKjAOc59Wx+ilIS53OuTGxVnzbKPQmnT0Cwxa5UlnqvzMkp/oiJXyeouM7drlhnU
2+um6I21W+XVy1z46GYbF/Re62OBGFFAR+5cXna+695w9hsPGgtXEMbz42cXIaUKu//nb/GJVfvz
UkN547q0VxxlcRr9y1nURX6NWnfqr8jbqY5+I+qDkjWuiVbeTV3GNhRaKYb0AaMmSpT0o0/rh8aa
2aWYieCW4qS5c2KZrFCvMP5nPh6tBu2gyPHzyzIpnhMi67zFYKXzqzn25YZ2fEOSg1ffe5Gtf6Y4
Oq8/TwBl4pQ734nn25Fz6A8MkeSum2dLdspg5DWfhXhKaeei+Ak43cZ4j02v4RN6tb0VU400nDHV
Ra0HQts1w3JE3f5VgNAcETVB7t2kvPXgGJXFg+nnm1KT5en5U/yGa182pARlnSSyIo038ZjwGxJT
X3suwuB5rh4NVrlj0jEHGFTf3+WSg9esroScE+a2s79A22u85ahrb1qEY2snn9XB6zqr36QNgSbo
fhGMiy79FflG8UAtV+7CrhKoU8ahfECKax4S5r/Hrk/mDy8S1kucB+6OirkmNpXDWlErEf/mKf7+
3kgqbteiicSM1wJO920hVb4upgRz3xVaVw5iY0+xoM4nN6nytT8k428O8X9p6vHGsHPQXJP2uY0l
vi7cIf4QEu+0deVXmtCrIq5ehqDigcgi5I+TKxpmINTa//yU/03Zx6/1ILRQmTq+/N7U83urz85G
nauw8MN30eNdVz28eja3dm2IWd8k6GoPjV+5N7aY8eR+Hjr/B5/Cs5Xj82GkBML79cv7qR5DY8R8
nSIGzwg58FokWk60ThwrPI8Q3816Dt5wChLJcf7nRd/9Lgn/by4FDW3LYtOkKe5b3+sYWOS9a49i
vqLSiQ5lyXpjzZ78SGNpndxAl+hxstOsYYVjmqNWB8u4+ecL8Xl0+vOiwyZmuZLVRnKEYLP4dvh0
tVUhKZTm1chBB/+xY3KsP/d1QmaQ2SJA005SWJo6F8WEIkZGtXU3FnX5s+zjaF45UlUvwJYog4ij
6x5ShNE7Y5DixiV37qDOx+UwHspdYzkts0qNbC6bGIdiz8niCwyBpuBAFbMseS6H7M8+LZiA35YV
XNbvLxhfla/JHbd49Gznexc7KwYU6L3+fy2kjBHYSbpVvEEi6N5geLYODRSBVRnWbwlKsltWEe8G
BLA6kKvOQTxUchObYjo2hbgLY0euR4M4nNInfC1TaiYkQeqfOHDtE4PC58YeqKLGWWOMgVaD/bR9
pFFzjs1grPZHS2YcbfuqnlH7rAYf1yqS1ZpZaCTJUxLjdEv2RU22liDNIpkd9AHn7s2YKjraRmmr
AytmiuF9YPw2G4ehS+p93+IT9dNOrVNTF891HlI/eVGxxq9dEqbcpDdKjiEPvsWzlaJ37izfQqfP
1Te4VTsH79meJJv6fvKr/tfckU6JXgZl1iDCy4i25MbPxIwa0iDuZTCMdyavJsih8zZr8zMnZIxq
VLSlGoj8KOxNgrHhMsi8ccMZkUeFU6B3M+ii3HnMFW5qnyCQvCLWY06DvQzdJxOjPIERchOaIUkp
RtXHH6WDzfZzox7mjmXRqrw9eWHJHuZUvFF0sMY8iS5SZFZ7bNkjCQui3ohgGA+zFihYzmV30g8a
BWg9/SzcKD3FCb2mvAjY1/JMH2q7bmHeSOPJK/TPYk79E0yopGJkH5CyFhBAGNn5W572/p4zoHHR
dynpRYkVXXk+hpEcfQ/6nz6e8OyqaytLhhUqhmOcGoTu6d4qd4jQu4e8todbEqyo9phGPbpWVqPB
aa0RWiUZKYvPvyTNjPiuqFF3jZWSNdLjIHQT0EVSk2jQjH72RyuTIESBaYIuU9Nh9zIQw75ESa12
OZv4NYAec2MrxD6LWuHboIPV5wv/fFiNI1ESzUSPqu5rLsPnTUNmKpYBjf73JE3lJdWfuylaBv39
4BeoEzhqbCeN8V63h64Ky1c7GC6zwXLRXHpYpFQR/F/Wzmy5cWRbz6/i8D12YEwAEfYNZ1IDNatU
NwiVpAISM5CY38bP4hfzB9Y+53SxZZU7wje7d1epRRIEMleu9f/fv6T/KahanGwRgPldpXoQbh17
bB5KaG2o4x3nUjrKO9RJOiwbWAiLxKwU0hU7Sy5OuxFWX4lsv5romWi59UA5W14ZYwKm3fa0Q5kW
6RqJvH0tTVksR3pPP/qiKm5y+NH70NG6lRyQO3S5AX1S9uXK7cJmi0LXBcjjA2CwMuVfVbl/18Fb
usz9atjVyOBWUiN+OeBOxp4Vop4s7ch4QWmN51Mfgau0GXq8VYOlc2nbeoS4zOUsM0otWhmoMZZm
WdvPqpJM3Jnaa+Q3wQn2vYtIlKAZkLAscWg9Gco1WUqD1yxMk7tmcN3Xvo2+BSo01l5uZ+hZUvcm
RcGwLGtoAKdVMeIxe2Qb2tC25Y3JvF0hmc6WPIyvE4vzdaWzlirVfbfqCPnBkBfdW+0pTAtzgRM3
OI2xyXRYoJvOesWWoR6ZijSP9tzP+dU6HKqUm1C3baxTYxG9JjWrnxajPOFz0hzuXG9rVFizpoCC
bRzr8DLAQrYVlF2PFcTntY/0djPMLALV6uom7qE7jXYTHrWsCfcoDQB0OHl2oaEDMlHMazA0PBsp
x8K1p3GNVCUmScGrnr1YD66DUkQcEl2WFxk7w9ptxjvCIYjC0kX5gmCShbAZaIOSSZW0eP4FAzjL
YZdRdVy9RBXKl8XpZHa6eukoBFha3DDxlL0FlSxQ4JF9tcUVDJ2XevMKdGb6hk/Z+WY5qn9HDFVc
DZr0jiIrtHusMONB9aazqQdl7XVX9XuUoogxg0atJ5mVG3AasNyICIVWF5egS+pqKeK0eXS9kdZb
OjFRmSLOhaelbBzM5hHVLi5msF7mLiJX/taMMdhV7eAc2HLMJ5GxqvtW8WBK/Woa2GWnnNCrRak1
zsKU2IbbAtarZkyHbKyKLTiL5FJ5sJlkOPJq42iUT7aGj25Av9fzOQv4nW0DmGDwv2WNXX6UTUDv
3y2RJOM41l8KIe/y3hzRe+O9Qd534YVWuBNJam/qdPKuGsuz9rZhOjsPKOHS7NCFzjzRQpbN/Wji
jvZrz1mbqFqusii7EaKPL7q2cW69udr0W5dv7tRRA7lvlEsqQneLOarvs+7e1C0OL5O/piidPsCq
TlfdmBa/WhzxXBzFUrMR8MbuUvJVbdPOoqFghVq/RP2NXTfENCG0SL/kyJ0iUPEVxOECG24Vh+xt
WvQNXt6l0JwYSE/YX+g9is6sL/SHjDnt1muq8S2n7ltxEgzdVTwBYFtMXqMecQsyem79Sq7KwHi3
9UE920Wp4eGIUf5agWEu4YfSClDxeDB9m/jY2s3wStX08IMquaolxMcJ9ygA0+TaGFoLT25CBgKt
2S2MHMS/Wf9RkGx3ZSCGOyS0wNdWxZkgdW15bya6wGzezljdLtjgPgnuUm1oLky3KY5pPtJSsINq
Br/x1KMF1h85E6ZH8CMET0Sj0X2HlqVgjtGaOZV74KTkbWUl2ccUWIzz58y8XCXhQmlCrArHDhZe
wgjQ6Hk7CzNGtmqPlXt0mT8vchuRYeP341M6atphKnM1ixXra1KE5JapV7F39dxeWnrl8b+FwBIO
kQiLraU4YvKAPwctPEumNP5Vd9ohq3giHcSuYNNbeU3H0wQDoNqYp3xqfXazYgIEbJU9Trj5WTYp
2sKqsO7a+bCe+3i8AcCtOcN24SpJuVKt59GSi5kQWjxmnn8/Wr24aHGWbymDjEddA3GXIFTitnM8
2pnSRf3Rxd5tHhZzVTyrB/pQiO96Omh8/CTybgfT4JnxU918KSkrOETUNXt3hS0qhtugWHmABvEn
fV8xcJzrSIgF5QsyfP4KF33MEyC89i5W/OmEIPIidEf1LVQhd6Dv4cn2xWQfODFGBxkb4s0HPHhd
+wlcbQ+h2B4VlrpAkGwi4ppU9cO2K14uZRZEi2fCU4fE5iEsPe3oFVJsKmsaIEEYU74vgpHV19Rc
6L4d5BvcRp0Y7RsbV4G2HiuwAtdxgMhPymS463N5TAKrmpZdN+ufpeN29zS01bveat23hs78JURf
iB6ioprw9GFy9ycRAHA8850YAu2bTtWLVray1K3VltVHUZtMvqCKpQCES8a1OORbXAGqkVCETIng
2NzgDZnAGFXDCysPfvpOODTQgB5BBvGI26lL/TtS/NDCeBz1FwMTMuWV9h1a4Zsxdh7dVPiPozV4
e9bRDq9Az5s3dI2qK+cpK5jFBMzyTAqN9ShibcW9jlyWeiXUliIjIbUsTMxheNoXllveOYGe7OkT
j+tKYfhPNeG8RG7ZXxqJZ28iq+s3lhuIC4K0D3bs5BQREj6RG72i36Byi+A8HUd8QksTrTvqeMQ8
STNWWzuCtJeSBOJiQrPqt8ErZxBQKCbkwLlW/0D0XSGbTpvgOifMIl81g2W/c+8F/h5mVBtfFVHi
1UtByPnOzbCp5qJ0rjH6lD9zvxT9RhtlBN/at+PndNTnHYBOC668waq/eV2ktEvQ1R00xNjMqksX
9+h3nMzuqjSUHy6GYdymKvWWAX7EBZ6wY+ZZh7HP2oPp9cN1L2DmmXFaXcWB/lFJxXEojmV6m+Ye
mzf7QPLKimiNuO0HP1sKyWK2Fq1jXo6wev1FX/ruq+qo5YEzqUgdkjy3n9KQpAXA2u1w7JTy2xv8
0FHlo5NOq2RLqqX+ZGAi4Pd5A11GFyUVFslJbsEl5+sUYtAtjJhgiVPLZjqRcgKYdCt3lqdh16/6
IRWV8hYEvgTHUlrt8TQXO/WEKg07LJO2Yl8JzrHmOFBFZ4HG821mHY+OmRU8Oqcfi3VDjisQY8Ve
D2POQFZkIEQ61R7lvNTGGaeU04+qgHornWdsId05b+WDbtrYNezdSFjNDYlA3qrWM+OaTZNph2g4
MGSyepFx3b+xnvfMgjnKsQ3zisF8ag6zkqIAaPuzjmebLACBE3dJAmH5gjiTpCR/kOInBA/Cs0+1
ZJrPB4I8bOMLSxTOBWCYZJWCrInRwsviqZkPvGHWI9th5s3oWnqsdfZocE4HIkBbtwXjyNo8S0Oa
xGbZGUrRlDxUpd8g820S7IfecIu5Wh01220eLQerovBDHsMoMH+9jaJU/EItLE+rpM1V6+dZKl4q
AJ6hn3gH2Cd42HCHXGPWKALk+TmyGUOLZoEFnzwK8X5HXlVtlD8NuzGLfradh7y5GsY928FNX8Hi
6Yw632eRH+xYHdzHsCeNKJItmxQfcUG5G+40huwHrfNjUCnUVpqXhveqyMwrnllibny/G5ax3Rh3
RdM2j3ztXD+qTVjOQxSumwSQHADP7Dazg2laWpOlH8pI2/StA5OqUYA/c43/E6avp06I0TscxhVe
C1NPgpU/cYrwjCR89zVvuhq9yoAdE+rRj1xirloorP00bueL43rzLZar7gapkHUxaBaA3xHd9K8v
FjPZozEYjKbcROwydnROJ2m3ogfl3CVlBumNr3aKdZ0TTKIH6Tq3Odv3qsl+uBTe94C/i7Xss2ct
jTiuIv8H2RQb2do2YvGQ6Ymx5/wHwGrSaX4kkKoLZJHXsNDxq1Ah3GuyYbNlHeT+CAOJ1z3h1JD1
9FxPd3Cc0NQLAaVAxADnvzhtFL92VAty17Ji0rev5o5FBA9kz7BhxDNdPEaa/OFatnOMK6Av7ID2
uPJMjuSIz9vLXsGqMpjZ3LZjXb9hUPXuVFQlFksDF8yufO1DuQhwlmmPegAaBWKM3k7K63DEIamJ
KRoXUwyBFXyFDk1GNZCl52lJmVXDDwM2JX0tnTJxbIN0g1MJugwJZTs7SvW9p7npuveG5DjVcR3C
dZTfTw2aMIW6uCDdC3LIVLnj0y+hhiswIwZdaj0alvNspzNsM0EU/V1TCVysxmJ4f5I0pKGXv6dD
ENycbvcqhI1dUFuElLs83UmKY4NuiHXbDOlDMsubdFEQ7GUaFRZJRCKsIiHdkqrXWI3IiFaPldAw
KWkWcOZfy5Fh4it3sZkteR4bd9E3cioWKUoTMfeNt3ps1rPdm4QkwAZ0QPL6VtojBbyj9TUg+jRF
xTZx7M5wQDawSOsQp8YQVBQ7OuC5TUPMLXd6YGbfIXF2EKOt6Hha3WymtzvTce5lLb3rTlHybU5d
wtMRiU5HJTHDp8ZNYJXOYz2Xk6fjHfsRzULEOxxKmdPfAisBDsEuGVwC4fdueyafj9NpIa51PnQe
RBdxU8D4igZUFS3Tx4MNRPgC0lV5PZgQ0LDE80dgXSuQrz+cWgRrS1b6ja7XEdnOWvLiyLHey8Fe
k1zgXNMc0+6IxOLwMnf6SgvpR2PkYMa417Kr3inrl9SuEeUjLcJ83Q53p862D1LrQmQ9h5oh2/SV
Y+8baEPH/KTHmFtbp4YkuqziOSXt+iBUCLCiH7VlXQbhWivmFpHqCnWXAGa7Tpnj33Z+B79/aLvr
lun01gPs5C1K13m1TDe90OeND09Vex35eF8nPca61sU6bREsUXo92BvHwoy5wM4fQGyggh4yHTQ+
cK9d1owREjXLf3OnkZ4N2tIud1tA6zqBdGNxbViTgde8ISrD1wOqIsPbaAr9lBs73HRORVXeeWMJ
ksh2omtHMrGyBzWbeUIYKgoaBKf4JpVrh0VqXNEhgyGd+Gn7bmCOtw/tCFmYHSfu31qHUU5ykjmd
9nkg9OxR7jQ3AtxK514Tbsr3MOsDC18GyzKm+8MGfOsEYX8Nj33Y0kFyaWBA0j7dTyiIjU3h2zQO
QMwcoLHU25w+7L7NS2/nVU65ryD+7/2qX5d5oF8aehc9dEn5im0juqSooTBz4uQS/OQOt7v5Q5V2
85jOs1+vdG28GwA/YO5FVwYnBLijw/iQmP7wAFA2ufZ9igMB7XPrxOQ8ZF1nbgrbu3Y5WF/6hWa+
c0/JF9jizsXprv96APCJwAGpout5jsdSgyT+bOwE0McrAC+iSHWb9IEG+rs3SbhUPSbGznDyQ13o
3rbPQHbKqHvuug6lrKl51lL6efDxSzVYoQ3ZpqIPbr5+d3+fZDMg8nQ8AfMY2z0f07QDIJO0TKYj
cX+4dpjoJ6fRpm1HJnbEIokvWuAXsKnLKvD/kMH1ibQBdZduU9QIDwWIdTYhC1InF71bkfIYSlyC
+GjKl9OqTKeK5B6ZVFd6pD/1eRpzkmhK68Yqi+gj0dOCKXMmN19fjL/PL3AuePSeXPhsf1dGyZpc
nzbQvGPpUpPBlmV2oc/HRt2lM5jYLOBfv+AnF8D1PUMgcbfIZjHdM3EJJXcXY0TXjqPG/pXSV0wW
g9T9d8Mc9eNYFvadVsz+69Dzr0CSzlAr3tyir5r6IKTwn75+Q6eb8fdpFW+IyaGHAhi/yHnAoSlt
6oJmwg2KFfnWDSL/rZ7o8erAnzeNUj/TrvO3oeXhk50Gojv68HZsvPKnbxMgjrhVbwFSleBpNT1e
D6oOLvQ8ouqV0nu0eeB3bd/KP8zYPpGqE89p6K5hMdd3/zbZ1TucmI1nWkfMasl6UmWz06qI3lEC
1KDqg+9oLZubMI9h/8IY6dZBnmuXbhyky7ZAFjynuEzwNMEBhbDgbmq9qXd9COfgtGd4+J1uv77Q
xixr+v1C85bRgek+U2nfP9ekFXaSY7uLnKObuCmpA8radJGdbCW2hg1NZeei6amwvXB0XgYAaJsk
7F9Im+Jk/O++ElkP4xj96ZH8+9Ca98WuYbi4YXh3Z48kRpUSq3BtH/tIxU8EtAbb2Jbto3KBz0BO
NG+zIV7FNakwRSD8g8uoh7wgxAJXRjuJgzcXQxYqtVVgCfXW4t9YkQmUr/9w/f6u6fN0Tp+C94hA
1T2Xq8+Cvj4EN3dMTlOeUx9Mjkn5Iin1F7wzqBQEs+ytOn3NZZyscBXSbZ1nel+/k78vGh4Xan5W
uAUt91yeRd3FpqMz9DwNdXWwC+8+bnpUH2F2HcxTo69f7xP5Js4PRKcIo7ALeWfyK+gc2JTItz5a
RRDrNBPfGMnk26KMbQRBnnPRk7SwB6LaMYihMPj61T/ZzTydUTp3h6n7qKjPdjOJc31Kcx61ITCg
zDeCrvYovOvWT2lkN92BKUNy6WW2BGaKIihxqurWiXxs1HmmvQ1F+eABArjFsPKnK/PJN2HgXuBL
sJD4iHPRdF1EhaP3ShxlilLvJEo6aVsYGpcvkFTV49fX4pNvgjXHRdgx7xdIPH6XOIwUvzbyLudI
BFa8cwinYj+XxX2WFoxyMgvLZE1uT4pA/uDYjrv4+uVPKrOzJYRF2tEpLXTfsryzr0KrDd0Xpecc
E81p96jiw13upflbNScQGLGzMsZZtsiY96mbvPzKHL0H5ZNOGie92IVkXf3Bq/XZzcEbotEqDIRp
hpgXvb94SCwci6VVCnGkbyce67gIEQ5Zcbgp8ZzQzBDuT9tmphDVPCDBqO3aKmm2RhTlhA+YuOwN
Yq5+9HrYvw3TLHn4+op98oVxlbjUCDlZNM43txKUhRZarne0jWTue9c2Y6w269/ieVCbGMnwdiqY
T+vVMEyMJ75+A58IUthcUSA7BgJgWqJnYpBmKGxfkot79Lp4vFPhnCIUJ5iFx+SicJrmIgshIBnE
KezkMKTbRNC6/cN988ke76G1YAWxTZvEw3MbDSrrQkws6je+0x6QsebM5IZmCxWYkag2Td+8oYfU
VtP6YSBpDxtT3iYiaS+sIiInJq0TmF+mem1DmA+AHiQYcqM9Co2WSkVmO1mDLm3Cry/dJ/sSFdms
L+FxQUdzdmtBD+I0CWP6Rs1rHF0r97Y1TWRVpZhPJvPor3X+Y5v+/21AvpJvdaGKn83/mH/zW1GO
JCdGzck2+1//tv0orl+zD3X+Q7/9N3ht//3uVq/N62//ss4b2Yy37Uc93n2oNv31+8OPYv7J/9e/
/G8fp9/yMJYf//O/k7uUN/NvC2WR/2435vr/323KF6/TayxV87//19//q18mZc/9F3pnbD+sxwQR
IOz+D5OyLf6FRMhEEyU8JJgI8v7TpOw4/6L4RltMBSLmp4M38W+Tsq3/yxGcEmgLM6hCw2n/E5Py
2c00Ow9MB5ES/WruJeru39epPII+2jTEzhSkvMEkHoLkwyjB1gMy1MwLqOLONc4bKf9wE5/Jmn+9
7vzmXfTkLpbW319XIiQP+kBH2iPg5+qIFzbgpujP9Kk4/OULufm1DfzVanC2GZ5eisAazAbMibCM
npUJ2cQEvm3I6+vK3j2kVvvkA2DamNOEVN3U/tkx8terIUr2OcdhGDmvGvuK003cDJgm3I661DVA
KNMTWQFKl5uy7/slLAWcS6K4/8cfkxKQbZ8DFAYu50xmKHvDmgMJ+SY9UlIjJfSfrcjGtYwnY61S
VfxB+f3JZYUIwvYx25JMXNu/f4M1AocoSJh4ZlGaDeBFCABdhfXU3QoINf4GEl7zp8Txs6MCl3WW
kOIXQUHIXXvuFqUYhzhYu/3G8eZk27KJdlUciz9sjuf3Jq/imo5PJWMLaqdzTXtkKy3nND7MYKac
Bns6yOe4BNu6wMCn77/+2j57MczunNk4/P/9lNFEtLsCgX9BDzhji2h4DE2YGpY0X75+oU+uHQ5N
my41OlSOR2f3R2nFeS5Bqmw03z3iE6gB//nDH26KT1/EduYVhR4GC8rvNwX3Gu0f1ZBaY9lvlg24
OZwC7w8P9GeXjAMjV4v1Cnnl2YtYUZCKkDTrjeGJbltOExg5v7hM0Uluvr5m8z38l7oS8cdcu3E6
FeAQ2GnPVkdhjj0kwpSu5poB6x+WwLNfjpVlXvN1mmGUQXz3Z7+853xEukSWbFD/K7w8Ug/qO0vE
RnNbZKRZ7YaGDscyn4LYwVBL9tETreFguPv6M57tAPPboDqYzwlzLYEU6vevTIMI5U2g4zaN3idU
PEVQATWQsBDIdEi8cufmkfV96IBD/LNb//TKLMgmdAwDSsb5qcGZRiutpzbdMPJLtyMT+M0YE15X
c3M9/PMPybLB/jsbVYyTzfIv5Tgz79xCrUEOWEQ6kxaq+o26sN0zq522k5m1d0nltX84BHx2ZedH
WrBC4t60z6wiQWzqoLNrkoalAaGqdZvmuQN6u89FQ/zLEJotmRNdYX38ww9rwinANEurle+T7f33
bzQw9SJP9DLbAABq7jXh0l+O8vxFpX217VWLdtFM7eevX/TsybccJCgchDnvWBanLWv++79e4d60
3dw3sk01GsxEGq9PV1Yvre4PT83Zw//rdah/UFfz5FME/f46kQz8XpFqR+Z3GFw5SWfflKbrMHIg
B/zrj3T+/UGIETRW8IdyLblD5x3wrx8pIroJFTeBCM2y+S6PX/92ioGzLZRIL6p4FmPEawJpvH+2
JFutTZYsncdt10SOu9bHKT90UaKjwccKCuw46UD90s4H+eUWscncPPeQrrDAGvmiN0KCjFKA9di6
baIv3XKU/mKIQ/+b3Tg2s+hITVDtC7eYE+98UhEyhxwmQo4r9wXjVntIob+HS8sbBmB4liL0zOrk
U4nB0F2WWp7t4p7YyqVKauvQTrVyrpBja3jUEW4gWJWMEjJN9M9u6MLPl6UZ3ZFeSutcOdpLMIz2
tRE3zht5BO673un5LW6tFhojs78XmThhg3rIguEKu8vBjOy47Le9kmQdkl5E+GZgt2rnDq0xrZpi
EP5SD82G/0hp/nWE299F3530xymqbWvjEitaQriaM7WSQRY7K2TIuraMRgKNMYgR2MECBBarJb4L
UQKP2HrwqkEsHSPk+lO+D/YuP2GpXV8bfzAaNb9FqQV0Z8yNLF3AwiC7yQ7N6hCzts8R8I0D/KNt
i5LApbCRCxcf/bdQBiojlU5PbytXlGibKoJBQoekIRqEzhTsgkaE1qLyZkJhTTIz7VZaWe2OJhEw
RgqdguC13lUPQYK5LpdMVFb+iMR/kdbE0QKtFvGwC/gLGl9+429TCw49BUqW7t1QAxRXiUZLNn3q
le8B/qQjszCdOOUR4MdeS8r0qgRxZt0A/u1v0LUA2O5DprqXrZzygaUfOcGiH+s839lea7xPUhQK
Qi3M3GE0re+mIXvgehEtLKhyjOBQ+uYRxGC8UuUK/BjxS5DUIR8nDrlQqCm6nlApzyIKVTB1u+uS
pCZ1jnipnziOCEhMAw82atQlzUvgysLcu0VYxjdoHYeLyk59bcuAkWLPdIbsharPsLYFIcZqg1pW
U7s0JDYb1G2UIVsXinc4WH29Hi3iRmdsaeBuM6tByha2FakxzUT2cJGItFrVRaXpJAc6JrqLrGrf
YNEakKdp8OXLwerMi1KYkbspjTYxMLC3+i1vJ2b4rKsWp1/Q0uDqVWUANxcTARp1xaAP9HRJx2LA
R3ycctosSwAD43fY9SWtjtAd1NoO8kZdJsHYlFtNViRJaKSTbvF9uGqVGY4q1iFDkWxjIU4K9mDF
ufdNY1LhLWkggb0aaRMcuBJjvE4oUy9IFZsjtouWsFUvctJHI/AdWE250vNDYIzccrOs0VlOBW1q
0HZ+z5piRS7UUoJ4AHiSZNYtNOaSuOUaVSHHQvMWUN7bFtYwWzEERQNfkhwz6U34o65h766yKnVs
Ei1JIVhWKYE8WwLim/zBt4sWiWOZNN7anjrUQnrjGf0qqgHFL6LU7b9hRHOnpWNF7bNBkKDzyCzb
fZISM8YmsZLxXfMbxyR9WG/svYJGoTD+DYVakOOhDkPlOg7h1VizAzCuzT7UUwbghSvqZ9Ks02TV
YY5+l4GTW6vRSQUpXYmFMlFjZAZVvWrtCTmYkR6jtAQV66XT9GxT/1/mlU6SqpObkQckD2kmhFw9
tDe9nhXNMhdVuq3HUYvWTleMyPOEZocbv4zan303aMYSumByHZgOKm1HpdNHWeX8mG22zlNpEIW9
9Iqc+6BUFikdrttEr50fFXedKyFQG0Du8cYVcDUuEjE7wAtywUYEsKImKacE4LNFrQ4TOQx8rUMz
KjPOsqR8+gthkM27mEq8pgcFxXeXeYMRrGlmIRtlOqyny8QU+b7pT/ebyipGwBOylTBpO3NlQnmH
4ggdv12lURaYazOygxthq/QNEiYhAaPLj1V6zFShmhI4POijG4u9qnE+Wl1o7iVOPm5/2kK+vyY1
XfiAzaeyW/OFRPz5mEsiwuuOoLm0bwUURtlBVzbYDcTOqPzE2SKQNLhBQl970A3urpVdtsa9SGPz
OyjVl8zVjPsyVN1BQO8FB4Cwfum0jQaFwqeH1zXyB/jWd04KPeklgX7M8OAtctwZW2tKScAqqC9g
9VV3zOHJDSxSnWgnCheGrnPzg2DiADarG3vkyAh8uleKQqFY5GQlXqCA6sqtDxh69sZ2hwBh2mVL
McaqUKxbx3/NyZ/DkuKv8yx7x1SCb6dAyshX/e60arrvzeSn6bkbdrCdJb37tGoLRlj6N0wOKxyR
3yBY75ix3jlhUSz1SinC4uP4igheZNUToX9eij0VkSALW3VZRfV4Mc4hSYXkuRrZ4pauo8EN6JuD
PfulBEnjzOOLJYis+rIm9egJ9Uy0spPsBqdOuEZiFCwSVWP26CRzS+JFoPySKEewgDrEI99Pm4cb
rZzGvYG84BhlbnfZj+Wk1ipi1VuqeM4K1R0eeOJqqg+rMsp3obJ2WMcQ0x9q8B6HzB29hco426F2
TcetEgYSdEBVb2oqzInPzj22gP9s3k8yaO7szKKKlf74IMn8BPRY0oiK+SBbvFX61vDz+GhX2Jps
ZXz3k8C9ZBTUHSEGy3BJ30N+C8sQ2Z3BNOBYgVXWqKb6TC77prHfK5HRuICIEegPNb4w3Mx2goq3
78bXwIHxPjp3osUBneBcAbWgiLMx7xtPJ2xDDeYd3AwHKkUwVnvRWe6dK3sLSaASKyZe41oHxgll
VF9NA1sS2KoCjopBvOCaKVn9I6CQjZd0j4Nx6SWzPHfqan3tJBa2ppx/aCs0auZ3S1n6JdJgMiKZ
NGS7ylUQvote3TC5NgFbN9U1kjLrR4wEq39qsrG31niIa8DEbZHGy1LHgjaZajiMw/RROG67Lnqt
uQo4/6M/z5znLtTlO5Jg50N1XkMuZUJV0UbF08Bg43bwaIbMjwi3W6yDBetI+czpiluo0fWu3fu9
rf/0Qvl9ILb81iQnDw/5uKM2SteGZmg/NajVl4UfVHPa57fIq+pngGCEKLbNwaiYcSwSTBEsT+FU
X/dJvo/JIlsiUK9uq6aHOu61gOn70M+gVns/u4H5UjUSgB6gIF4njTut0dupFSopvDXYLhG9+DbZ
u/g01pYNgF2iPVnqCCo+sDiTX1iS12jolckLG/mdkP3O16ejp5H1tkCm7x4qp6hRTQdCfKhozNlD
gaPgMwSo8ArkL+3mZOF+HQKpWAhIs5tRdP6673VGw6a16QOGXLYpTfLSs5TQqppEBg88xh6agkU6
tTOUh2DKeGSNcthUpGesulb4q6QNHKTgSjeR2Adi6UfDU9CK5L4sFH6jsPTHQ6UjRPUDHQF1H+Qv
Fjj6hwZxxaUXk3wK60ncxC1OtpyolTsUdSRFcpCHiS4bg1huStujnICwoiPhpsq8Prm02csWbl22
hxJC1RYCfb8SE7kmw2ixpDgNjxyOcWengcVNSAdZe103LvnM0WYgKpj8BaUoVhpIr8rNlohgR04e
WZsfgNypIxVgvXSyTC2D0iFzIMgAR1JZa2o5kkh7E6NLfrJLNVgLK5EVQcQiBUZcIsdHIIhhd+zG
cp2l7OabaTLDI13WiXAya8zchR93KOTNYmTVoMA79HxLm8g3Im1JBVjyHI3upulomi7qPAUV209m
lC4doQUTkOE+4kBBXP1t7FCN7zCdOm+ZUXTyIiM41dpbgm30Cj9H05CoVnX9pZV5As05WAPKFSO3
1rRlK7X2qoLiw0vY6mShGQ92pJEd5VHVcvqKwnCJeHnqcUXoU7aZZIVVDUuYOc7cX7CXfIY2FnFz
JPCjoHDNBDnYPVPKWRJOCobv1dGDQLHa3la6XUKJ0T6gBYFaGQHPWsrXl6p1tI1lFRlvI2wefQqc
j6rwW1LksEfcMahR60Iq/djb8UsLNI3gjuQo8Wuhko8MNmdqsqUbeoSp9SS/tIvaK8kDQSvborFn
Qybhl2prMYb+8DIlLVpG9Br5dujHZDOwyaZLJLH5ovMITckqTq+51DTMkfNCK2h3RKHh7vPIuMqn
+DnUUNxFIZr53IrXgqLnkEale+XqVXjZaXl7j7HKy7f2NLWwvrII8jCizS6pc6KkRCmXKPmkusHm
XV7K1k7WPDzmDYZgwsNFiUNkU+shmliGw5fSVuLaGYh00Jx612mUdFMc6hNpkmF4w3EKcjApswua
M9WOQK0Rl16fxseYbKu6VMXWckfjDS75+ORYScSRxORo5CBBnsn62LFYn9wVXaBywxV4YgagVzDu
4W+A2IYUtpn8JLMXPagAaxGmUITWPAv5npLQ3Vp1Rahr4RSA4eLoso69N3MKfSIt/Ss7HzNzMaRd
mJDQIbudK7XnfESGLw2tu/YCT7/By5evFcJUtLTDDzFU2bE0nOzIdHl45856os+Ge4CwpQLrnRtd
dj2hu3iDIRZG3R1Ti73bS+LaxyLk2pL6oe+NPByXMi9emH7O+yZBq0bq4dqKDGO6DVyaSyCzJvgV
SLI4a7diiZ+kWOZ5Zj5TPMiHJm1h7deob4dFpDVhuY7rIO23vhrCBy8jz3N+sENiygJYd3NZ/52d
kbipHHm/x1pKJZVRYLjQzVMjPA56/n+oO5PeyNU0O/8VL+0FG5yHTQPmFIxZ87QhJKXEefg4k7/e
T7gK1V0XbrftnVGFws26mSkpgkG+33nPeU68tztTvM2tkFMvX4b6GQCjzMtK34PHii9+pMhpIpJo
xlhErcoyg1aBAZ5qlBPioZeelXqVFxc7up15U1V1/jzKbzd7+mPZmN3izeX0ufYEtUbG/aSg5IIs
V07Ug4R5VpOPhmw2t6GNVymbqI8DkhIzWzbWIm65RJ4/ZiU/ET2ff7IpyyICE6/9DfkLHz+mI1du
Jx6khYXvtGbm+Gmd7hYkTcHIn7tqaZdnuevoUTFI8aIC1++0WeqvQ+KQTtGIqOB6Su0va1ljutdM
WuLcbbhx7tvOWMNkkvETWHUlU1rMPdm3s+bHzKmFaZVEOtP9a1cHsmrSvShvZwbs7Os7tUIVUzhD
xCWmXn7aoarVVVDNq/GcpVLPcYLp7kO2E93Pq7X8UXuyhRTJry+zMcmPmtLeGtcl2vfY3Dsl/YnY
ozDMN9NOlhTykVte23Qt5zTEtoNGf7dG6V2abrSMWbUKEny0MZy1+Sb5bS2RbXa21GL45OXAWd4P
K2nipVcdEiK8+16VyfYRL6y6hLqxaapfTBPs2XU0h5fRThj1MdeYh763zFc9Leh5SkdhTtyx7bEL
CAsbvJ/JUtf+tEELsMiQJCEXSDkDrK2qs0rHpeRCbamppQQ+8TlqTJRe1nbNXQwwfGEnpCoyw5Oi
5H61revkz8omf2c9N3Uf76aJ93ZGQyFoNVZPuSOXDKGtrI7kYilF800s1knA3YMUtkVR7cO85OCE
VKIRdKe2E45TMJLKr2TLUOy3fiC0bPSWMF34uil9vEUpk59ZprxnvmP+8oXQmx16QnHrjcxNOSgt
q/2N2d+iok1VSXcrYtMZu699ytfVxPuSW9zVbXLZd462FYqPWUa5k8il0LZI3zj1SqLjKMEstwwn
Z0mg8dP9h0KH0stpUM05nKTxpNMWU3BEwYS/aV6H15u6PH3c3lBrJjr65n4g6KKN1LbFxjKFVgEY
gN9n0GHHA3zbNYvMG0ync8rk3jkWVWPzlrL4wDp/aywoMwKmazx6OgBkOKuD0G6M9TWp94TCQLls
VBuMTI+KcWpwDzuIUNZ4n/CoklBhFg54OrfahT5SqyyYQUtLOopytfLA6oa2dbu06Z7Ksqcp1Vwk
ZCqLCsCv6QbXdUc94+CB7jehZ2tlZvhOY7ZXOZd5aGI1445kag7dJyJDqvALPI50HTtT9UHAS3AD
XaZq8pZpNH61NjHehKNTB9m3Dh2PSmlMFuHhZjQ8TZPXs05gU4HDqAlQahbl1bRDJl/8jeZvkwKs
c+OpT94NdbB/e23ZbgU59RJqEv2zXg4BZ92tTpFy8Ft7Uwd7xjqQSI4q2qAxZxRbUj4DHQCweLKQ
XLT2BtODRGNrSrIRmaLumBHx35KolnX0hkIe15MxCGW4KWCoGnG7JVOArDVdk3VdbE+ynYU6dUeS
bF9gDEGtNqqFTBlTER/7mnTyDtikI/b1KBKa4JkV71OKZLQ9xqlyc5MprXcG9j2S6otoR3iTUmHd
WUaudZ6EslUGZCnYSJGCvvU5qKkpu6Vmrh+WlRnP/MzOY2avIIqFqiWmt2RO1x3qceLHwjG68uC0
2kI/0qxUgOwtBv1NFimnerx96qdswKT1S8ucSMIQMnpUFuK7bkPvGwFUOlKHa0cLQu0p3OUfe0U0
td+rupx8Q/1IYAbgcZ/PYio44iNGj7Qp1hulBUjYnYkovzjGCVaYonm5nELJJE1W0j5eKBplVGnT
ZufRqOQLqVuq7rd2AOLwy5gq9bYnAyHo6YaOF0sRd0lhwrA5OmQNKh6a+CHnJpAnslq0XxlsEemr
LnhdTQ/ATCMlUdMYJY7fCXzF6s0FhsA7m6cxNiZUd47TbcGZXZWhhPrlzcMWrM5WEC4aKRMj78Nw
79cyzRfkGWSNyGDTV9UrcUaSsc2toGmXFGKyvNFZythnY9grnomq11LJJtuTXxRiZOTmbk0OfiCR
SmS9zKxDjy1QoVLl1nNXsizO42OFd1cEsSiT5W1qhbLRHVnYObojZ02fXBb6tCrNeRog4k4ARbq4
7Rxf1ydzl2qz1rwOej4zgGBXzrj+81oltys3KTUgc7qRuiHBGYhWaZtPHiSjdgTl2PyZFOpckFUy
DmrrLLFzQRA2ulDrE873S8tYi+est2G6dYWWvCIedPGlGO2KabdZHZpPNZnCSoODD0XlBWt8dIIp
ET+F3hP2tmiINIJ2qTTnHTIJe9RCKD0DlqHXdBbxE6UHs87H1zxHH/HILerAenkuZr4k5QPUinXd
tMNUxTo8F+t23GLNceOP2UlsD4hXhv6kGS15O0orlp9hMuSHlgxQ407ZCiAmLuPlVYUaqx/x8svZ
LlYW2qL1HOWGu1pqHSRDW6wgmyZrAjQM6+5uLJrkAdWX8JGbLr0khXIbq3R7JXbicE1BEKYzpaH5
ZqL3ZX6L8bYnJ92Y9PFOR1QodqYVSxA8JJ1CjLY210/QFhBUuZRkE80Mg0CgJ7n1m8/sdCoXccMB
gmLzvHBJFJm6P3GdyAdYsQJYj2kV9PP2BTP2rJgsw+Uhh3rTaLVNdDzRstor42SponaoKdSMl6qt
I2IUyy9zd6bzkKFH5z6bF235yOqkjYOkVeTFx9ZRN0EBykBjM0YcEyZYZWnlHxWs5sqks9JIhogp
3Qqqb3lpcrhzDYaFjhd7u2X9sZ+Tl4ak2nWk1ESb/mD8ufXgNVr/CLcNO6O+WsrjpkNgohoEoMeW
kKXdNbVJvHOga67fqVtlUYxogTf2lYYsr0v7WJ7tzXkofMrTHXHsFWpq3V7etLtKb/VHajOtwlPk
avzjJLiLjhuLs8xd6UK9a7Vp5gEMjPJR5zT8aahpk5/XdEt+NRnElgtRupUeaF40Hyh+VPhjQ+84
76sG3veuZgf0uDqqMA+tbYrt6ECsSqJp5RB5GqVUL8JykBtnp2nW2PBcKbeZoh7yKMZVFFn5uCTW
pIS9tsqk51Wsts5NE+I0DTrEyePxDyIZR/CtSzd7t3QoJNBvaNK7xOmYcJbnSps8o9yoX03rzdC9
nqv7uvVxd2EQI4YIr4QyZlqebcIB8mrOp7GlvMrDKmS8Z1omtRxdOcsGCnFA2bU5y/KZFHn8zewy
HiuAVC1kjTJZD3bXpVO4JHr6mAiHR7NTywyQ0lAhjwtJb3gcMJ4GtUiKZ9Hn9MgAT+uYUkaZcpul
TkvkHAXxucB09qdNln71kpRabA+7upE1vm7GUn3knlqoF47F7ERktNqBD7qihcawVL8yXeupbw+O
UXJZUrUUdqo8VT6o/UrZF2telqExgoz0TLKQbeLy26spgvXOt2q2ibUZJ63OmfrzYbIWvM+Exbyl
EZCprCwTzWM9KuUcdJCi2H6ssTZ6jTN3myfUOnmravtWUl2xo6ZT2lKmI7Z0ztkWEoQOJckoSs7l
Y19SH2fkH86ytYrfwTH6qKqR4UWmjCQNQM7IXH8wHauSD12czZeEFC1DMLlL+ThgXSYmr2/mj7HJ
BmVA/Dr3Y7kbB/o+x8VyyS8LmXpGqzoMKxtTX5O15UuvtvzIGq9gg9YX8rGC3MBHfl7EO6lTixP0
hHDNXDinzwoZw/ripKytYWsV6463hLVNzEVrBgrSoeU7Ur9F2VCabPLjxlghQ22OFIxVZSUnqsIY
qbHH9LnLNNxBUzfSNj3QaK1Vu41eoBygB+H43QISADDVpiD7z3LLEbrnmYjfFlLBhzpX7H9ZeqCz
I/cgpLDglHDCj+X23AAJlw9OrtvzQY85ge4322I8TMhydQF51tEOehrB8kPaJzc3Zo4+qpsNct8i
W2R/5R5wUJAONG8Ehj73ijuR147mcq5/5F7FZpjis6R3SaQ5ufe2pYcDBE0TzUbCiNzRGXqKOUAz
oqwj79gEWqKJwOLraKkGU3bYsLmlXhzt1YISo69FUFJ2KXnc5OS3WMQ3AHhRb8mhYtH9tTrJUgSN
A2PTw/F1G8CQYaoATLepnDMejm2ItRReUcez90E159oGe8Po5kurqE1yo1rquJnDzZynf6vNd+XU
ckUSFhXKe8/o9tQRSXrQZLo0I3Mz7MLrYa1LPLE2o/GHvKiGh44Jh4VZXEk/22rWekRI0NiXtVBf
GEoKwy95rFc+YM/4WW/UtfB5rW8n0q3g5nCDCY/eoMX6GtiFusbRuExkvUsg6NUemb5BLbQh8/dR
wfX2arF7pwa6R0UK8HQA1hnkkhRyVSpp8ZiRkGDBTzvVDEjCNLYuhBJllJ9kQ+Lh3gCqfoopAG9P
I2GWxCO4b3Cgk9RsuSHpjI+6WJTBHwpNxHvR6uwQxCw7U6hCeDMfjbxzriNlaXNQqnr/AChnJdje
li3p1rKFIMKisdXYW5vzU6HI67xL5cEwDp2k23EkYQ50iBnMfIuMNysUPQ0KR0jMVSPCpmxzey0E
sflwSzjKX6aSelQfeiUJVjYkWu5lMUiyYJQWBc11NeyGIHYNHbWMO2tnjXEvPlpR4MrwqhpJArwI
is4bhoD+Y0kna/R4HVnX51ZzS6iPguq8ONe/AcrmTxvvHqU1xapK+skw+cwGkMusy1omBMQdc22Q
dBml8coYcTXuMsjO2p4mOcukFcxAAgq0dYb5ymbZ+hK2XuQsSgEqgROpwF0YZd58JrSKNlGN4cfx
1rId893Ek1Qc1FJCF9+oyjUOW5Lq8kespL1yklJjNFYkuxjUtd4CZXuxNhWV+ITZZ1nYSkJufbHS
ikmEgt9kGUqXvrVe92ar4gCmqFk1H9NtrRx3gp82hgC7wP4BJVKnw1JwzguscUvnyOSZNlX4bHT1
JyaaDN0i1YrWNcBj5nsqfWfKqW07/9bKmc0oKW8DD/FiduZxZlj7Uxhz2fmZADzpliRkrfuR6j3j
EWjYXLorXaLA3hez+JkwSGjsIziIHYDuqT9DJ2l/2HAiwnTAg0SER2WkKXcR3QhMbLNMLzOM+dAt
nTo+zOq0vLP7S8sA5hOFjv00CTR8OdV/+6KQpAsfqfK5Xyb5OTXM+cMaMgrDOXwx1oIx+cLLBIto
1iywGLNhVPcTSc8b21PMLAggA6S+RanECs2E3Zmbqcrya3b5jepH1WO/zxNDnYN6YSF+zjmw8xub
kvAiqw39gzEMwaGB+Vad0DoZnDDbkOrnw1y9UXTAP0psL/FEdza1qJAslpRdRCdG2Suoc8kChRfc
PK2WlNshKDiF8kTNToGaGBpMLdLviKPakpGbdhynTzwK43vuf6LYqPdRx3wkV2foZdAi+9OWpam9
30M1Hjx7xozkmZKq1czUFrdhCj0SK5KThCJijmA86LJULM4JO7Wp+ElBu0vE0By/oTT0TAUF0LXA
xE/4xzSIj/XcWqiRHyhVCOBp9aTRcXV99pUi6BojRSNcCT5jB2FxNsQalTTVbsc+bQo6uu2BcUKi
Q5Qt6TpBH15V+ldY01u0M29lrCPZz21zTNDYb13fk/7gSIThvEp36iPvfu54Uprw3C4gN/3Jih6O
V6Mw07qLqLfWKzMH/oeFXC15dYY+6GUTU7i3laLiu2aaQ8PaeJ+Oua4w99ZqFuORH/nT+xRsHe3f
NdtMr1TH9moO8mZ6FvZDm7++KBVfyQFfufpcCMuTOpuFPmlmcZphLAtftsv027ZoUGecHotXq1+Z
8ruyp2G0z1lrenmXq2fgPtI3JWbiGVMEOK5YL8pfRccrEw7CRqmbF4O3rDfW9UIsy1GvOHARovm2
IEUDnSlcLAF9RtJXMu+WiQnQp+F6/hjRI1TPZnJ6GNq5NNzGsukRXRtNbUFSVwbAHg48d1NSm5eB
5eULlzGumDmfKWyWkkUkVJynHLLQstji6XMie1gFBvogWYdyxDab+k5zhgXlqrRvI02JZ9AVpjy9
xZz+G2giuCNuC9P+mkLCW3CHFVxgKrz0MDP19ZtAqXFvaYX2LoySfU0uxQw/DiLrtdiWVg+SpP5E
0rT2xTwu6+uU2sbnbOrJj4UIWrtGM+ineJRH2W/LUn2QF6tMr3UrJLTDkQ+Xn6O4fZMKLDS/I+XP
kTOpzG8D1KN01znaoLiFghcq0vPY/LXhh9KYDikzJFfbYoHapoYxbFWzs7lkKPU9twYKWytJiQ9j
Bo38w+w16uLlOCcxl7QFqae86VmdV0Xcz64iYF3di02SresCUIzf0/M9urERE8CsALapJzYn1uYr
RQ/DsyUGx2dVh9vLHN8aZ7swdBlrChAgF1MxQ0a3Ddmvykd4oufYIsyLPWZoQ1xdtrTvaOHkPe4z
5BnqsNGTIK3IUc7xe/LaCmnrbECWIVJQZ46n5pZ6SnNqHcLVSdW7plLkX0cpBocb6krRr5r0zZn8
HLSLhHD5r1EVxTN0Um7vkK76PzzORuwUEgkGd9Dn+dYZvCk1foMh756A0+lYPnsj0f50epmL03aT
oH+zLJezb2GLrAiqKi2oB9ebpfDKysm+2I/S8DvOI9VWTcIE7FrlhPUqdZaVjttVDH41zvlZ4HrK
cZnKTfasjmbKdNCnxraz2jRRv7EXTGOQIdBtr/yNKyxneeGYEzcWsiebEfDb21zjy2kau8KwAssj
BL1oG75UlsNKq2nVr3rEz4EYONEeDVjQsRak/x6A36EyEo4aoCg7oYGNcviP2+uUAgdSl/KBQOBj
AcfaJh09Q0a8x6cQm69E4yqqpGVd2CepLtnFyqJgkoR247iq2hmbVylrBXEtwcT4ZLNHPC/p0NF/
Svty6pU9N8KoF6XNBDV1ajgkidP4VFXgSShQepqLUZdDx3VkIffqJsAsN2/jlKpptcaKpdKlLl7T
To0xP80r+nSL5IuSBsQkYd77EKW1bdHkJHL3Msmw4K4MOOSjch5k1Xe+gRk8VJ3C9yVRzZxm57XM
EBA9pWiWNuZg1tibbyRTwn6zKFs1sDmy26cKanES4dJr6pMENRclxeipYiaJLg0wwMcBzyCTkk2U
pjVlCaCXY8sJ/B7mPuhNFAolPCOpsuW2F7Kny3VvGuY1MxgipLrBZIEHq/9OdZEPB8A0fQ9AcZnB
MiXdUn8zikxd2C1G/i5goBfhCJi3ixauD/iXWEX8gRUUir20dJ/yViclFeM0XAYzZp3q6NDkUeGE
m2fUf1NfQCw0cze/ZaD1xvNaq80YYfaD51LPW4zNFNuvrO7WQjbecrrPf3su4soTEMEWP2nU8raU
nGjO5D3r2fHIPA477lWSKB9aPonQ1rDUzv6ykZo90UCbv3L1Lt0uZsnyU9IiHh/pPpgwZq59vZ7z
kvPePs5NuD38jKbNJwpLjZcDDAZsr3PI/KyWxNZ9sAqW7aXYn1OZZ4jM0l+qWh4f2UQd+0UHYpVz
qI2HV4xsHQbVvGAdTslVlkTAjGxUWRq8MZHZeTV+GSP8aaxLW2vipUjh/aFz1NMBEp9p01nNvqmP
NrW9FX8vNFpb97hSKlSJTde+Y2TfPJBzXZeRd2peYJSMhPbqlueqYOdQC3vxUMXBDwMabbdQtybr
Lc00LAp5hRkgFAUgH3Ros50OlEL1bRCn6Tj4adub5bHNM8mO2Cb0C5YuIYuvSmvVEpjDagz7gfcd
RkBSTDk0ek3fvlhuiu6F6C2zCSebtYvgGMrzlQFe2KHeZ/QFy9Mw2WBZJuj52oqK6VYph+/rKA+m
RsdGK8v+oJnWcKhikpSvPdcArmprSlbpTdnWntWGSLl42GrhZhy8mLodKzLZHhc68ZqCgcHfoK1K
l02z7ZTpuDGLc8NRErVFVFJx36rxmnHs0hBsGrWVqte+3xDVvVYk/aeUs9O7K9q46V8oQ0uUk6Pm
KxFAp11AgSkNNNA/GQgRtgR5inqtMDxVaMrqrFNYnMx1Xd/3c6OMr2OiWWpNVEOHpOjiXB5gRiYJ
kKehsaeiYs4AieiRLS3huG9MJMZJmuasepPUIR1Kn/tH3PvgWtvxiatVngCIyaUzTKCOFrW66CQN
SjixJfYdKR3XBIsPWuHkO5nUdfsceFtyWEsL78Xath2CAlt3+0+TAfd8BSEuS3tq2qXpfiNTi9lE
xEWqXLeZfkb8HP02vjdDoajnVs5s24+3zALoibMbQzsDZ8LGtizybViP1F8nRXHUm6SnpmFySuL5
mNiluPNBoqfFrtWpmbsgiXXNiQWjkb2aFqaXY9ak/Xqd+wZ/XV05jXN7TqmnapNh8vbwG/cZoCPh
miia3ImdPAciBCIp4rTKmi9j5MK3Qfs6LEwZb58rc4T5LocWlx+8JYEyhlALPFjnxDpM/IvjSIm0
JVkRc1xi4TcyWOTHuwEmn77s4pnRsn108gydaJ+TRDDqiK2FWnV03WcNn5+ixGO4Hu1WwcW/GVM3
3k+yPKoIP0ZVWsPLhDCisc+pirxdv6u+4agWciMy5eEAdjzlszAvA5rWIuG3TnxN2aDthhAwUgWT
Qrb2ZTBVq4lts21jh5kzFQbbe5q+E8G9TmV7x6Mz6eCulnlarb3fLBQArLt0mBInC2ZZ682HOI7T
vHNZSNpav8fOZSx3pabK3NgnvjfnUTOzeI46tiD0EFgiQcSEi8kHa+7t3dBo+YsoRpa2mZzI97O2
Vb8ZCRZKUPPZ+OEhNOnMj8J+tWBLfzhYake3xfz7lI+2s1tkZeuiSpWKD6UTxis1Cc4bpbzpRHil
omkn7GiXQ78a6FMOSP0oJE6yBl5vzS76b0nQv8fK/54d/lun8z/C6X/55b/+nyXar+1P/Th0Pz/D
+bP9/yHWfkuF/cex9vPn92fzX/7rw38P/ts/heFvf+pvsXZF0f7FJNdGvO3W5mHd0lF/797m31CR
ZNHMK1PsZmj8mb93b6vqvxC+wwoN5QnUlaqr/4i1868U2SRqRX7MNOmCVf9vYu3KLQb2b8lNia9i
6ZajGX+JodH9brfCEdPRmvQgdi5Foz0v2nlObiukuxhM+By/jlM4H4f6VDja+797lf5+vfz7rPn/
zCz+r77uX2Jp3Dz6gcjkdIRZtJGrUh7lubnUybOSUnNPz8HVGLrPuGx9MzH93oKc2xxInYz6gxii
kt+Ad8gztx9gme4IJMhZEcvN60w71KzbkeVA2itArHrsTo+32MK6fP3vv3fgAv/Bi8a78u+DbpYz
TlWeQF4vsv0i/+TGV5l9KFqgr6WX1+8GBtX2u1Z+reUyfStmlCb+Nt/J+Qrs9eKsd7PTeVZ5kd6z
L35VrWzoNqaPk6KezoN0ENWjVTwXzuR2Vaiy04wpGwX7jX/10HyI3wLFNUc53zdRH9Xn+oNnNaf7
EFNL2O0wEgeG3/p9MAY8oX3WWKfNzdwkwLbuZ57k5X4R1FfJ/bLcyu0DCN/pKT+pK7NY0MSv0D88
Sw1ViHPzZUmjXOxj5d1sL2X5XC+HSg4s7bkQBEHkYC5f4dfihGfJXiOcoR+P7EaviNl2Ek6sUcrD
R2+6zQF9xciuLevDB0nzmLbM1WWuHBryHmw048uwsuhfAKm6Qrsv1iub9iZmuxKV3RNfkL7noUPJ
6OldiMOcUQ/9gifz8CJqGrMjzYiUNjLTSNGjZboT49VOMEvv5GmvTX9gL/uq5I5TVJEcuIUH0ArX
h3SOEfA9akyqCEW0/aJT95lFtlE8pNuZ8B4ODLcCxOP4xgPCFR7INmD4GF4k/Wz2cJJWX++uTgdD
MFQODU0TaGYCZ1v2Ppumq87u9Kl/y9+A5DFU14iG0JDpP8NNjeu9YSnoKQ+LRSYKQxqm0u8mvtpf
cEvf613PC9ube2mJ5sfsbVGHUDjK62yCME0ufbxb+yfSKB7HWFzZguhf6hW87dI5G9mO4hOIUew+
QY0inXe70vB5ndJgsdjCkgmAAuunZaRZR2xd2svG/ziBmocVuZ99tr6MTFJaAef4MDgv/RSKUA2n
oN9rQXkon51IPRihExqhHDj+zTuo74qvOvtPEsHKPyc+/+229JdI7mIqVTrQ23KUHsu7+CAOSpRe
tYtx1g71ZbnUh/qs3FX/CR9L+Wek4b99tb8E5KHmk8wv+Gr1aXwRl+5ueWw+2HTujCC/dJfqfX2s
g+5sX5r/x6/413w1gTW2wejzR+UqH2hwfdn2Ypdei7N5sq/GobzIJzNSX+2L9p8Eu7GK/HOO/h8/
5V/j1RPhIejDBjCeK4ZxVm+I8NjQlFfnkh2WvXkonxbMqpNbvawHZS8iM9jCIuIjcOjC8cD/F3a+
tu8P9cn5xlV86u6Gaxtmx/ouY40L6riP0phaPvRjV8IfgkHYF9iz5lBFJFKDpCBZ52UyWwvvtsev
AmKXaew2paue6REYvxRSC/fZ4tOpjNdVrD5dLnmgBOyfLA5p3unShPcYARbOxeueJKnx1p7UHeO4
WE7DdC936BRhO+wMklH9Ibk48zHuT8xWbEBL4a6/a+1L/NgvrKXW36WitQAZzDV/Tax5qVvtqnv5
TMUafHj7UzyIi3N86ncIKJjE2CCwqSzOQwRnn3DY+AZNeL0jCBCHlQR5H2HnkOz5AldWMIrrBDmp
Qr81dgRlMIPp3EpK3xqiMaEaYieqwyh+HO6+DQxEEsDfQIMH7UWtfxN531mRnUfLt3qej9J7IXkG
lgfspLsKu0ESjYQmf+QvIk777LcnKFf63Xfytb0T3plyfyG397XcyfcvGSa25rgUH5QSJ5XfaZjE
sNj6pEe62I3LSCaWGeMyDbgg+l8L7+p3dkHxj5JIvGji3tFvzxHN401yov64Htlczq/mg/wg35f7
9El7G4PCzcKUj2R5bqLR6/gQDf4f3Jm+GbI/vDp3vPrKzO0xdChipZWZa0WlowNeuTvsNb8Mi10d
Gecu2Fzd20L1fmaL5NkBid+guDCsyl57wn8QOlf5N707Jn7udl7m80a5M18+96x9+SYC9n0vJv1b
uEl9qN16MJ956O2tIA7ZuR/4Eds9Jx90Ry5+nyc3JtrX9Uqj2kdf7AbnPsGuvb70fA6Sp5old1NS
jGB6a/0l/zhH8dC+d+9cBIL/FoGe77rN7/oIoV8PuDyNoKtcw0t+5RB+QfZcHk0sQfa051w4PBEl
99Ir6wa3ecZExR/lLzBrb0R9fZDXR7sMtXv5zp55lD4Ydqg9yHvpvvvML8a9eFPu1ytaXMAdOtBO
aoDu4FFA4Ob+5j6ZHg62B+nNCo3T7cWUvNSLDx/D3uF3oz54tV+HaVicSam771jPwvHJDIddGqyR
CN8X73sJ7HA9FX/ynkfX8JndlZf4cXyboEvzI7GkvSsO6Oy3v4093WE78Mzyb8Y9V/8stN2Q+bj+
UuETCe7nQPnCYA35NaBBUDePQBzcdqU3TePj6ekb4wUHzQeuu4VnMFqUzjTnOq4T1uF05NOm/+FA
1bzJN7vz0TZnj0nRU3DS0gdohv1jezZR5NYdi4zKl3bNiU/itqvYBQVtiln8RDL4ktxn0kvzQZTl
NLHTIhFR+fMvgk3r7FcufJXg4w54JiXbmRYuTsjJ0ui94gM1P9IPWpgzLZl75VV51SI9GPY6xS00
LeyVcLxs+/EiLuirL9Jxu5vvp2/VcBHq+pR4us8nsl/dlCtZeFQv599Yaqt7lfIh1kjEItPdrWKi
3FNQS/g0wyjvnOziOAp3Hv1+uTe0qOuP23CnEkCW8Z/0LqYgq/TVDUP1ZVmDbbcowbwc2tf6sTgm
x+HUF4emfVGV99b6cooPU3q13pKteO9lKxKDG2cEAIhk9k/J+outvs6D/Lm8L5fhqa/LL1ZPwUAS
mBIZ1mt8H1F+XmCvfjnUB5h2wIaRoDO70fSP9DY9YYF+ncq28hohPhq1P1lOaLYqUqp6s7fyxheu
+Kl+7HfrQb2T79ZrtS2QFQCSu/H38Jm8Dw/TffImcDHMw042p0BdBDZCXBnMhGowChGViE7ZR1Lu
jFpxZ8b81h1Saoye9Y7mSUwLlCg1bveA0OcNj/bP8Ad1n6k56zz4zONluOrv5iNDzri+6dTIkBpG
alUJZOLk4h6BmWb9zLLrNO2Sae+oROJD/aH5g8lyqiMTVeDRfpGnr6L/syp76a16Gd70e5krbjLo
kiFkWh5QMJ0vll+a5Ta8PrcwdeW1KbHQl43i4TrMKH8VvIZMn8jO1rScWkZhZJyz0//RHMAErMX9
dkavR3bdp884FING6O7wqvvWGTf6trr/g7r32JJdyZZrf4jggHA4gG5onREZkbKDkVtBwyEc8us5
45L3vXdfgz022KxRdersnQk4fNkym5ZwbHPIuku64GTwWlibMjzSR1FbmwpJz9gyGTVHbs9ttpAn
TB0v9T3ckGCL30n6dg39EcuC1olpWU2rvkC/5qqHO4gIwXLkIoq1Htx6tiHFMFCd2L/NBU9YsjS/
+LrxVwtPYhXcwt/Rn7hdAJ6IQV5cp+JLUiwQd3QcLI1p30Mqn7jjrrhlDhDPnSV2cIcDwlkUfwuG
jHbrWq9zcHP1EV2Lc47fafoPt2B2tU/6RtTVrnZx8+M4xzw8FeJXIBY0+0p3TyEds53VvCUN6iG+
5mDYZXqZk+dFch1J8K9c6+ikxzH/ZbFtkc9WRmJzpVzG2XsxtvjUSbU/+Gx6XGDoaXuZ3jkbb55e
tLz1xtHpLm53yW5inbxmP+5L9emo7xyD7UJ9JHf14ryFc7Sw9DtCKujH1fhqfV85k9Z6Wb0lK1Wv
2eUhCuZA7HnNdmW2rvg6RUukZnQjnCT+oJd0HIXlQHD6A8HrGFkW7p1+ae4nvnrbeZ1dMRTl0276
FambfXdZ4uCzYAWNuffR3QmDSxASH9bZfNRXZLpqXtLLxtQxku2ZFuNt+O1MHBOARbDXr/t8PydL
Spc3PJDZb7V2TylrgQ/v4W/aaw4IYMtiI2RM0Ivsrr/9EAlqY9jboDp64tFURyyhBOs9mlZWWbtL
d8WKJiP2C2+Ytfxjdy9v+V8D9++ZJ5wdyDNmSlb8V/IvPWF7IH5FBvctPmUf4YUlqOEsRndpRbsA
4+af+iPgTsYOsHpebGyboC5GdXgIFOEtmo35yq/Zx8VhLv9bQulGqsKsPyZhSn87h5HZOTvppzfj
kxTVW4xfGiw9yZ1VQIG3eUnbM82wi/DQMC617bs9rlxuOZvB6NFVS2L2K9McthWLA2F8WfVPl1MS
0RXnHGcT43RgfeJUXY/q339oBv8HBLLLD2uGf+r/CmkM0eh/I40paA958vNfdTH+kf/UxYL/jvCO
ZcD+f9Sv/6mLAYIEVwTmx4HPhAImkVn+ly7mIn6JAFysJT1wUR4goP+kPVr/3fXhnPkoashZLgiy
/2Bpwrr8L/Ll//uf/7/ylG1Z/z+oEf92mtKdJxXY5U8BEuu/aj2hNhTRJa84xyJmgeoJ8uxLvD0Y
X2sza4dzmxVQc1aQy4uhex9h/qK6EC5QnMa+bVRvKSZS8698dg69sG4iBtzJafhl11bh/WQB5R27
LC2E/MmqdrAWqnbAS6ZsBeYDK7Oqu2LKyUr2IqIhTNHEvCA6D7dmnZr0pU6xxurL0gH4OEwD2DmZ
M8uWBI2RPPLWJUrhEuZ4tC3miqvUdlmcjEDkr+yHpAkjZWYZGJVZe8PLK96x0aTGYQrcVH3Q2e0U
WLdHmELkmF0BNcUouPJ1bJgda1EObZGcraghCyNpssdPHuCwq/NRjswnY5dGd0htHonSAYvIH1kZ
/slOLfzc+BqRRMK+6znqqd1ch72Vk54tS12eW5xfzCy9qxxWrYM5ZbsZB5Q8FjFR4DVw4EJ/FkNm
e5RoAcXds49W7Y6uQrv9g0ZZRXv2hjAEjG7IvyNyIuxxEmN4sZTDjctXsZe8EWRTq8J08djaPusD
iUd027ktoc1C412fU1s8BlN79cYHs4+pJ8/3dRy5PjkZt2J1Go9ZaS+pYqNglNrfyPibJKw4Fnkp
ynFVwvfQi6hocXSSYrYhAMiEpgceiqYONs88+SXSHXHJAs3YOcl+oPB2OcYQENYVLpqnrEbsjOM5
Ae8RsgNt2AyrEn8tS3b+pLfCobn0INi2kGmobQPwU8rMNCjuXDx5DO95VOuH7Y2ZqNcQmQwK2Qsf
w2/newl3clJ1qrm6Pl2xF8il4vmw6J7dwgrPALAtao6KmStW67eDvuR+YWUftSPo6PKpdNCEd6VN
DUcs48DcgZ7y/T/YDDNBCjsdJ5fJJ6umRT/ArdtYqRV2G2kUrrfqg0kPnO++Ps1WP4gviyfB+Rgq
k6tDXzZFh9Y0dgXxPUxtbrku+8x23gTJUy65ZP7kKniWa2H3K8NiH5FBi6/sZB3gUFCSDHKVfeHW
FS1a1vgtnNinIaKC0HTXXcHHeSp9Mv6BjGjjIY9HjHcw59HbBWGCDZJecVJUIy3y3LrNkkhq2LXV
sOzH9BkpdubGsD4bvyvbBcCIgHnW4m8+rUZMDwG/clhx6dn0GjAW8IkifypW0GzxR0t81wb+E3jr
OSwRqp4bCKAlMU5AI1nXCgcX/MhRsIhV6wYfQW8GJIExByTTXy8elftLe+JZ60NaiW3tIm0y/H0L
s+5dDbdUVe575c8OLAhjCvyMYTqToXeOfYsc6zIPiKZsqkJARTok3TPVc+gMjx09AvpYuHc5J/64
Haehcb4rZ2KacYJWA5Yg2yMfIU45RhFLE4TSRdDnbz2+PKIKpdMm6xzvBq69WYev1F5wFxB2KIod
uK2ZlldHFOoYEKViRpzchFHSMbzgGikMQDRYgdwiEOCvTT0JY5e1sVEsiSoYRBrYatbowEI8CqOk
saaFyM+lOjGJJ0J9SpxPSUcKB6OLw2XbTRSWfBLVNhQZV9wriyGspk9JYj/Z1tRj1I8aYjZX1MyJ
aV3ulPgsFEnFerTGPUVXQXMMn/CNdmxJgjhtNp/ArWjSWDWzTxklkbuVqrd0tgAlSMlWYCX9K3Yt
9VlH0XxxFP1NxPeCo5uL/qUNFA3KCamGF1GwlV+y4QcTWSYw1Dpo9Iu4qgi64/r7imZDf2UtIwBe
DSdAeWg8ZzcMrJFNPPqMw/yzCxOuDZfJtjzIwUJXqDA4+VYVUlROOQeomD569ycPnlubs3ggoVpj
2pmz22ANxV+gFvNnaBG0XBBjmKoNPvzR3QOqA2kT8hA7L21tV+SqYqIei2kaTJ+5oXHPIo3Vr8zI
zM9sxBmE0lVHZ3zY2XS3oVucpRUR/dH1VO2nEkf8gpeAfGbYdoSFloRBfb33hzZGgq5CQ55BvXUK
o2LS3ZVFBcdeDa3J/5XrvE5OHW9Ce5jWHY4rdAnsQKzV6XvDg4EV/WrO1GllVIkxxHkPk9YIf4Ez
4GkajSOqGVO8egOgeKMFDWtgQ5W4tPXHVA/Ze/RcI6/5O5jLMCBgt4wiUZ0x3E9fRQmXZiBA9RKR
3F5RSeTiTLPiV1zKxoFccnSqlc35g2EFmEHZhHcheoNu7Zk3Uhr8QCKiRcOyLrh4D5TNttuWfmaK
2KjKPJqTY3zRKoI61ongSpJHwpvS/nmghvlZt00FZQs+AZKG+PQ1FW3Y+erm6JNl4m/QthRCd+Rt
m8k4+7MRL+3BtY9S6HsrGiJniZ2x8Z18i5VL64NT5yO2pkfP5FmO2DUTWf8jjWqXpAahnjbKbo3X
pvdsSM0dsVzUDcdAjusaFCBF2P8z6sb8y55quab4hmcH68AhnKroy5zJLC26ebjYYz4dw6GvloUx
5HuR8wEZvCg5+J5RMLRSv7yYIGitTC/v1GpKoHH5FFe+SgAVYlnLmhy4Ryy3bTp2QORB+U2KMf0R
qS+qhSCaQ56sMQIGmo4nNDeDu6nm9MUc6YXBLuwfh3Sud105IYzqOXtLDIrBwyJEePTS4CKHnMey
s62fME04DEhr3YFbmAB0+iz4tEnWMbFE1sWDpb/Hz66XQs+QA5UTXOD9+D+RnP5mOcGdKtTeTUdC
bDsr6Y5VYbOS8Mzg1phB9homzNl4zpCxettwXnpHFZccAw35/PxaJ2JacJNlHUbiZxVymVpUFoVW
XekFu54E8pHDGO5KNMXbXgmT+u4IWxixuCMQGXiVYPb8Y6BiILdYix6tRfNfZrbyNIrCuxlpWHzY
WVgeAh5LjktkcDVnV1GSu6iAGW6kEuIjmjXJHBMvMeATVgCmbT2Umi90ZzJJp7PDxo2Q01kGXEl1
N29TqyJeVIsvV/e/Y1I420g64cbL03RHuFfgFezwpRLv1b1OH35j9ZuEz+ouLdKc83ay17TG8ZLF
9SHXiXmqNJuEwCmuE+64fesxaVVJevEc8ri1wUZq9sNq23qDOtH4w9YS/Cxabl1HyZVnwmFZmDhB
vvVCSzpXlWbNRXRh9JfVdvrtqE69QrCgYkBptetlPJ3ScKwYy/lajBx2vpcuCxXDGJut5r0WOetB
VwT88M1riauHv/HY3n37acLmpKHelVpMf4535NSwShYoTsU8eMQ1guKbHNZABbMRdjDTiNReI5BB
xKe10LeKO+EJTLV7VHM3bfhYR6wsyce5dd64WMFjvFlV3ARHJ4/nfUk6mRFfvnHvTa+6xaOT9V0e
72hzeC4BazEReIG+aetenTEjQSlNn+0PjoHZYBGCBcAYPYaLfgRLFimvxB4V/zMMIlgzrpcnW3Fy
7zptYxzVvWH8dPgKjvR/dpfGAXcKma7qNnxfkWZx1v+OJxbnwjcLjGJN/cZj7S+b0ZfcSPEFlHSN
rgodh4xDLWvg0bMvrUzhCowI6nqM1Fm53N1crkNblWKCJvyNnSwLUqq4bbaFDlPLNq64ljEPcSsk
A78gqsR/G3fxBremf2yrLPnoiWNwww7CjZJOeR5555rRRhcrRbs3YiPcBPgKFyCZkWXM2R1XrWal
W+cMFgvDlu531NfhBn5cd5wEZ8xIhduXn9v93mxLvh2yLFYRQI1/BMUueDWnjeTDci7wpq5iD0yc
Lbpi49fteLTm+kULy3qt3A7aXJ55GG1n/1PGVBg+vUY+2dkZSiMC9Oyb4ao2ypPi6rWPnDLfmGZA
1U6AfgVGSdzJdMbbgBXy3RL1Z5cVLnw6bvZd26Qbo+g4cMYy5X1sSNDHYJ6YtZrXKErznQu/7lkC
zrCQp+2lriFSYaAMp1VDumw5QBXb25ig1nYU9Ie2YjeloT1+doP+roM4P7pZIrGdFZKXvPzSYxJz
K5zNbQDQJV/4pJyGFUnnpz9wrjYpYf8T+UvrGCfJq+4t9s3Y5RDGMx5iO7XvWeBXjzIRJb5ykX1y
/H6XnkvkPSlGXKjcbQwL3EFNhEVq39l0sv3hAZt2JrfDNd3W6nVSlQcyjZ914yCajjLMrlZQoF32
ZXEWXSxWXAZw+4/VXXj0gEeOmA4u1sil2Tzn30KIf7nDInC2xngzzQiM5oT8VPQk/zqDz7g3Ilxz
H8YRygG2iGo3PZbUY+506sy7aUZUb6eKgJljF0QRqyKk8b7Efm0VKV3uRCMOFnY7Fk+wGVHpkCYW
ndfAxdLRj+mN1dmvhoxueTmsnTyo70z54Di4Zjwf66FgNGK5NMbTzUmr6BYp37hj/hLb2QiCozYJ
juJgLukL5ywlpt28tUYc/ATdUN0SxZzIhMqIHMyFWuILNb60AQs9zT0ELlPH98oLM5Y1eXfHEfq7
FUEEvKDKeqQEEFgLWsYL/M7QSUlDmdkLBkHUziAaXwnBYfPznXRPXr58Y9jtvyZ/Mq8h/sFjJipn
jcJevLSxTA+T4hKSP/FrnA7Fti3H7uINpUJ8HT8Ec8FHoJL427cBLrJt9ta8mqxu+cSsI9nmB2y9
4kYw/qHAtltNBomoT8djYI71Tyb7+cBnpttRBiS+ko4l2jMY8xL1anyveFk+KiLRjBwNtzr8s2SU
G+O9hiqzTtw2Pxcpx27DHP0jYy4E/pSyZDHqc++JfqsmGR3lPKLNPv2dpR9nB8fzJsBh7o1mMsEK
SAPlKmywQPQLblpHyU8mlPE89haYALL3zVZzDh8qAu9nHTePOWBnMrs2Z2fUmrBLUrUMdHwcwZue
NEjBfZdVqB1PrCt8gW5VRQ6NwqV16a02XAOyf6ucsl7rMrI5pZATkka/cGAPf+cGIizWjarcJpHj
750KzmQloAXR1GntycBfRd5ZW88W/XuC63ttVc+PigxG/NlwyxK/q7cUMqiHCuQN+o+1jEs72tsT
d+S4AZnh+NAikwpMUJWF1jnAPwgnkbnewGZ5bTwPV2eauiz3h4le8NhqZL3QUd2AvcgB0AfOxVPu
85WteI0t86emnX0XUX29CPlNLOy0lyQ6kmY3e8Ra8hpfVheP5Z7veXdUBIBuc+Alt9DPmmNtzMye
FgXrcRi7gErL8lC0YI5dp6q5eNoPt2qddWB2h8TKvEWrzO4R6DJnkZAYD3z0xatpjgB6MiwFblSL
7yGb5mWJJxoOVWgcDWG3HpKyTHa1H0UvbQ66qfGqP3iM4yPm/Ik4G2QmnJvOX3hTziq0VBYuJALh
IS8a8M0Jl7aVIqy8RrQMIPkx1ooZxl7mdeLT9ufqJ58hh7Pft6wVuk0LBVDW16ap2OIyBuFK97Ln
9i2h19qLMpLsCJ+/TLLpbDMMd40NVnK90f0KyCJJnXpq+oPJJXqpMRyvSPEHS0bX8pDDUv4o0uYZ
ixjktY1ra5tbZbM1PTd855MMw9aR2U9Ke9maaiXWFvgPucur9GiCuN31Zog5LPH1ovadkjV3hwGC
GzADI9GMU5yY/VEM0tyiZln4JGbjMFjpmT1uvy4J6OJ6modnEK0E/BaB7CWTR4cvubRk186jIJ0W
faGlRJuWTr91bqHY4TMIimsyJhbbvLjDXtM200o67k8TV/AYBzg7NJ0zQytM5Wsr4L1N0rr8hKU4
nc2qy3Z2YwJqT2t9dceSVMdEC0I7lgN+1qnciCqG/hC6/fckYuCOFlkyYlz+9DKSRP0ABzZsYBSr
hwAXQ1E2+ONzjp9vGUIqeqknZ9ryAcEyhcPvj8TFS615UTirumWTCkRjfG1T/0/o2fOpGOdhb8fI
MhCW7W7rFZG/SSDrrW0gKYvneH+WDXveiYJyYOfFAIPEoMtsHIYa5HZY+uvUMYwbmik6GIHvm5tO
yT0m+LdAdXa3phbzRccU3i7TwgQtIx1QCvBWbgPZqqNhm/5r3M3jKcgkEULPGfHqYzGjSVdw/QF3
sdElX8MgHWAiMLdvxqonk0gLNa63VH43eoQ3lXoNBp05I7VcO3z5bIddioTAzXzahyvU+W6b+Xp4
o1WVr0fkOAaQMb8jRNPF4U0ajOqGjmeMLMFT5swgOvBNcgwM8Abn31PbRZtA0JF7M4SksoL2WcGx
VF2zdEwH6g5AijVxZviFLiy+XeuPmIB4fUnNpma+tSPG2tku4FXDVGQ4ipu1XQBe3wBXbn/JQj7v
z1Dvf4xWxw85ZcAB+dIMb88ANVKU8rdyGvNjbWEHNN0KPp1oRm7RtUT8CUeCTk8oYYo5ZfoZoty+
dAP3TXsS3CgNf7z7nZmvC0LAf5Wh+z9mYgn+GJ71jU/WeL41/U3IKjj1vMQWg3tjbX0Zu++RYlIn
veC8mLXXs1Efo72UBvJ4JxCMLRMcB8g8Z0vMpdlErWwg47U3P1feRvB0Mqe648KRpNNkaH8XEmBG
lXDpAEFbfrT9iDWfgoolPehEaer5lOEmXhag7JAZySlDBttxtf3rJ93JSOnDRjX67TfdJeEXni9m
r7Gus1MJDIFWDetomDdxmoGSRndboTrbB7hHzQY0Po4YAskLIvTymY1AWvDfxciBPvJx5c5S3QTV
xFXy/FDkxo0mFvSypnz0Eu8J3tsoMr5a5XBzgsDyVaT1nyjOMsQK3+IGkpILFHbxMoHJefp3xzvX
iBqGuIMmMTn6brRAYhaB8vPlEGa4ogy6AQ2lGXllxlwli+qfzq38g574ne1yaEoHWTzuEHX6Isb2
qpKEsb90Grb+rvUz1RwXDObulmP7Pgr0CIfg9Aox7TxrKNwLk8DTHpjGLellxuQDlD3szc+mjMb3
Onb0ivZy+RTM46Wki2vRGHNybYa4egK9wzN9V3JdW+IVDf2tZte7qQzjzZ2oJw/9msU+sCjep4QM
yehfCVAflTTHC7KNz5PGLArf50zKJv+tBQdi51Xj2ktRFNyoZAwKu2RfRUyk5LTNhRiHfk3PfPHq
p5n/bVmkjQY74OamVLsfs7H9dnobb3Ro24za0HT2TlvenYxA/Dxl7d5s6mEjGPZ24awMJJTJ3rAy
Ca4ysrAxeUW4ANngvZRu8Eze9u2r6XY43+jwflWCl3KYfRD4ItLvYYr5g1Eo/xiy5yErsiEjLTig
rrkFaC9iZ2ROEoOXuLbtdmdOBDDI5A3btGqnedE9Y1tJLL59C4EVWjz/Qg0yt7ZK41eLJHCTngGG
suAB7gJkNGVW7TWCgLJtoyk9E0YcHpFF/0FnOhKnrJOgok3S2dAg/x/nOVzUOkivgx936wKeCK0d
k/tgEaW2FYLdQTtestMBBaUs0Nx9YSEGhyo7DbKNtqOPIi0UsDnLLMJTkw/zoaOF5FDy1/o7+x5+
vAlDdh56ALCfffCwKwIyKEb6OqqYcy3t5MZIhvAN5zdKbVpj9ZnoKliS5BgeHuZQTFLEOI5t7mhm
iZ43oZ8snFWVxXkcCvfc5+5EkUU4YBmC/DLhnKaBgRuyxPWWVpK7ndEsbJY1Z5ZgiC7Qay555trR
ukqwUEeq/fK0o258SCC/jdSDLXy+KmsxoiKZ/YjM3Xbe1XR8DgdiCCW4wCAlSFWdCf6ixZndRdjZ
PXRVeHXb0DoiSISAY5Qm4Jmp5IKuC9iv7kgQVpPeNOQ1OcQMorSOX/dwHFDXF06ZPJJe37swL15U
EugLfxHuRy1U/q3OaR7IABgoTtRc8dWf1BbcOjBnTY13X1XuDr8REzx7qrPfF+U10L74sWMDxRPJ
Y3xNIQgTffFBFNLYsQOV6Z3YukAF9zvSTlkQ/zKm7qfM6uwJZ42bd4SpNCIqJuMXLXFmuTbY/Kri
Uwgkhs4WCmDKXTYT32FuClazaRPYtklB5U+uVG4N6a0JaT+nDjqUO7+2b6qyht91ASJk6gMD9az5
DGyGkYXp1oDcuvYX8M5hz3g3IUZySfICalAke9/KVWfb5bY/Zx6OKyJkUCideRrXNhAMTGf8ixBv
4Mg1CVDHYcaKDUwWq9DshFV1Y6lcvKZ1xP0/yITzYLCX4lQWSn5MqRc2ybKO+lItWz6bFt6i0U2W
tj1r/bvQHYqKYQ/sYHw39frNTA+2+1nWHVRvsHCiBvycVwxYogGX43aJ/dsi7MSSVtthfxW9xb0w
Du3XRvh2s+oKil42o7JAwY5uj/M2SFxtLlhlEI+0cxim0WA7r62uc7Vpydq+qYYvPEqlqlfjOJWU
uiTlhlKb6GCwBov2SV0mGrtNK6cVcAj/uxMG4BB26/znsoNtwrcHbg6/6I9OR9hLaeI5oI51N45M
9AXLx5FnFHaNY6fO7waZx9+eG9z6avZ+TSyH1nY8kGMvfUpVBDokUdd8BYM/ek0K6Qy8BOF0shSg
J9iRrfMwbBsaAgVuel/ljehObh6qvwoiwc3sXd56GmusYW+E9C81WSQ+qXV0zH2XVikw7TbHM0Tm
HYtj7sNjmgPVX8TQx/OBIvQ6eGTCB3hPv4Th/jjCwAA1AJGhFiUA/Ql7hLUC5y/jaz46/BA7FLSY
T7fIqksbawNFiijsnWihK4HKCLN/i4O2Mfa5FlH8WxuCpqHc4OkBukB5RkJtqd1HIt1Jwc91duz+
pZ+iZAvDAvHG6tvya+LjtZFZhpms0C5OPVWSTCkpaicynMBeBkbUPxJpuBt+YPRjGmaDP2xA88vt
P2LgQH8eiW5Dsp+5r975FGBcXEaF/aiH7hdXXkAzTvPcMrfUWgyZXtl8Gxi6s2bTst3bqnkwd2Ut
YLUmhK0bWxRLs3emfwEfgnthByA9sBXIN9/1xC3jUv3blLN4zMPgf5hgmtaBkXhyMWRscuE4xafO
lsWBUojwt3IrTcdaSShFdmDxp5pVLat3l4R3m9cnai19VC+aEjjlkZrPHkS5P31bF7u+ZjmVDe2H
6DsOU6c+uKqGGdIWbf0ARVEtxryCuxfn5qptn9erwba/lBp/IuDZx0Ra0GxT4r9x5vfXKYzReZKI
2y4nNPSVmMumnWok4WaQBzPs/W1d8soO5M7fCp6ipd/06gZ01N7FhlTnOhp5hA3IGdD8dLmSFrYF
m5vBOeGt3Bee9ZGPsf1dS9v6lRLz3WSGih9jP8lL0OBfqwJ2KXUJdgTiU7jz5jR7eFk/79nN3Ll2
25jhIcht8STwK4ZQcBZGwBar6yf/6NB8tePp9+4wp803iTH15qtOfqgSLh0UUEetOqPKsZH1eBiA
sflLjijzgmvGIQal+g+/arNHBLTgbNpjv8L2oM6OdN44keyHrsv40BHKxk+mmVltSCfsDJ0nsS19
4hdtPWDYQJ6epavIVnUHc/C8O/UE7nLq59ewNv+MUzRQvJQgOliorYfSnDtGNDdgvUgLhaumkG4K
bjC8uyWuEIS4mq3bwrRMuIM0Gme0xu5aU8b7LHdNJm6nlpuZw2s5cui+Z0M4b7Snfs8wO7gshfzI
/F7ar8B41BKGk3pMnuNtorEnlsDV5vnSZfmlVpgBpIyrvRk5vF6Rw2U/GgDGgraOz41V22uEpV+w
rSXX0FRZy9yHzB1pGm+6iWwAEJV2x+tl71hVu8vieYnPeRDBY83+6+SHwZok+i0SkuiV03XvcZ4n
/7QaLR9TKgidoB/ts65q9WsEWnwfOAKw8wXWoy91/w+fwvivDpS3K4wU4CYrccic9bEyw/Fk2Lxm
kEteI9u6pl4HIzsI13wVTK5/Tr7PwgC7I95G365xHPJnSLYlnVgvrKLqlUGly8IxnGwRDrP9mqYT
6Zx8/D1lNAABFTFB3gTljpKahwT/RuSsra/olv2wqRouFyFYqsifWfo+656PwTjiIgb97GyeKuzC
8FixJnw/d41dghvovZZt8MguYBwB+9Oryg2E8upjFqWffhzH1hKLiH7PFI0WpsjcB48GdsRaZCBy
pdxBjCSn1df8kfrZO3X4xxD9XHvjlzMG+AJPp2nOqiG17Fi8T0EWrW2m8jNgXudaF+nW122zmhxz
+OGpN1YzN7R7qvpsrQMcJzHMG+iB5IldxfUDHoX4GdkZ7KQDgZEFkGUDPy2re2Rk8Z1V0fBw0ej3
CbUpr43uuSHUGYkXVzyb5rEg2h+KVQIx7+DTbEN58MJAHBtF5tjIovgv6gd6bEycnyavmNcf4/Pg
xn8UxWkUsSfFXJ4IKJPrzpq9oljLO838MF5GI5rbEy4cSR+NouygTXr8oFmSLg32rCueMtZV7Vzf
eVrCL60V7NBYx85LA5UcOU/YLO4NJ5ZMPvS8BbPt7S2qaxaZIeQO9jpFLU6qT1ImXfJe6Ck+mHNE
vsZv3G0GzmfdBjZ5Ma2bc2kBQds2rFsmmF9maR2gEcUCSk41RDVVTIKIJQvTFJyqbRrjYa5xbmzY
kGADl958gnWF09mCudFv9Cyd5Cs1UbNJCxpjMmw1yCb9r/A7In+hhbtpMUx5nd4An9qanGDtPjyF
K28l4rkDsvCswDLfBZw0/2Z55PtPhuSjuItZ7vbJOihM+v2Qrch6H1Q0usZjcBLXP3cZrqOjKJyw
XzlGTl6hyeJC/9KTLYwXvGR5dGOVOwxrXQuhf08i6DNsYFRKFJ+zUYekKiw/KDE8oXGmJr0TsIy8
+CeoTCv7FxuDEa5Z+rKHzbN553KDPXRuPRd0JCFrAPspVhIy5KW0x3lp+jivE8TlO3rMjBcaa+ER
ONJ0MXnnd7HfNvGe1hnKGLWFe2YMqmht1QUY0w7Xe5+YwaozRXjXmH+pzEFTxIfjWtkpZVX+Dy2p
+fbk5Py4hpt7iGdg5ldlOo1/USimP3M1WAdN3PqntxztHYZCVflVTQxbmxL+rDiMCtI07mvX/lPB
5V9WimCChzOKlU1I/QFWNdrjCneY/smYcWmkQYbjeoIiBSMnGQANoChwSbZrzIqdg2ayMCA6/FUz
66d9pkvsKbSATeBi7XlvcBvZBULzv6UrOcy3yqufH/ZgxPi1sj07GLe+x8y3kZ4MJ6oc7IiWK2bZ
MN5Bn276F0FhS7nK2z6x7M2I1ovJu8+j3P1ImnYWIe4Et8r+4ASNkdjYgsqp/zCMoRQNMi1ezuaF
+2L6rEXKbWJsegxsvRYgiLJfWtPAtWOWTNx04/u6exWQo+gRqVrTxcGPayRiARB3IR65tRcnNNhE
Y/7hNXbrr3TVjS3Fa+FwQeAeQDhTmlCR3nEa+hzD6Ju1Qv9VKhDVqyF6EkCd4Fm0t7LgtFDspCZR
RB8clXn20baMYqZJRdoOVlJTrDRDJODNPrBQGUrD05g2chXxBTUcJ9Lr3lf8cFKQfdkDR5GjyQ38
D+rOq0lOZlvTv4gTuExgLstRpq3aSJ9uCJkW3nt+/Txo7zkjsbu64lTEXMytogUFZK7MXOtdz1t4
3b+tyP8fiLP/v6MXSGTLH0i0vyXf6oVCe/4f/1ehrVuaYbLcCduxTbTb/1JoO85/SVOVlmrhSi8t
BMz/rdC2/suw4AjPSmybfYA2Awf+LdFW/8sWQtccdDYIu/nP4n+ELtC5/X+gC6RjLw3Vsw6u3gSq
7MBhMUTTSdpkhbQm/WSNLbgCiJucRExd+SyHjvaritwQkoQyPkykkx+HScmp/zUVeVHKa1j9CsQh
Bq6ILEONfusVmv2tgFZ4CFQyLFsPkPl61OZEn9mHTYhUjIPLH2/9HRqC/l4D8vwoC+djJ60d4GWt
ybGRcAWd2i7eagtVLPw1xRy2QtcNetE4R9GIYdTixq8KEAieTU6O5o+2eCO7ab9OqYQN0gKOsinc
NbPNCtq6WwR7+j+9Ytt3TDf7K986cYET0RxjwFv/ZiMnoaGlS8t/xr6xYW6qCsgH27yZyPhd8CJ/
r/l4fsKFjL7vG3RsIhIHNJZ4e5goRX/oJr4r2GroyvfIyJPPYpos+rl8x8aA1CusfvXx6/3bCvlf
jc/zvecm8z98iQeRNWVv59PBMCblwUH68k/p1N6Xbijp2fn4Hu81rM/3WFgTe0oxCFn3E4PLGH5Y
Bh2jYaWoT9YoAoRb4ZD8C7XyY/hf51oTzgz7eTr88TRZZBlh1JnoRHl7vyzEzTRSVupLU+mgnsbO
GvdF1Bqs1Gqv0N83u9c7A+hR+k/VF9sp1Reta+3vLBQd+akYJIPdmFAQqkLHLUBR63Frolv5qZGj
BIGM5fGFd3Ruwi6YH7kakB8m2+dOoXAzZzoiob3QUH/u0rSK/PlS2qqHFDdOjTvSAO0H2V6Liwsj
99ylFygCeGfkb/q2cT29vNfU4JMKkOrjQXPu0gvugBOURgQMn19dx2g3sb/KaaP57zj+TkQ5c2V1
noZ/DBLLHH3kGlw5TmjNnpBhZtX2uksvY5VMTBM5d+PqNB3qBgdJtd1cd+lFkIh1mPEWfXLwN1QQ
HRHVv/HCtDn3QhYxIM1SmEp4K7gOdBG4dW+VZ175QhZTH40C1O4cQVtuO98xkNz4srz9+IXMl1hS
cogq6vw0f3zGbOhtk4QvAwRBPzXZyaJOqSf1M9xX/1+taWcDyrk3s5iVQ6ur4MC5RxN0nCCFWTrf
8DlOr/ymi5mZRGhnMOVr3HR0QA1wgqJITbrj4xd07scvJmfm2ImpxXFD3QYhjs3Bhy6A6y69mJx1
YqY1JYYGDotKhyydH5NZPl1zbctZTE8kYpWWDFGDeqd+SgsBNrDbXXfpxfS0cT/uId03Lgq+DR4Z
JPerCy97nob/ORotZzE9JyUku9KkBJW4Hz97aaztvSp2XpMO3Zbli+gTjM/u5rrnWEzYilpPHEzM
KqC+MG581DTmhed4f9BYzmLCmuTgfd33eUUc6rPedLUgvGq0W858yz8mLCkfDlXwHd0ATIZNCzn9
yde9D+PvK6eFZ+ocAmv6qq3XBnKxlPr9x5eeX+l733UxRUcMq2fCde1aQSR2xmxF02DicAgd6CEW
eqX9x/c5994XkzXSO/pAAC26DsdADo1k0VtLGa78qov5GmS9hLbNV9VLJCDeW5/9+3z4P4yQwNj+
fvWeQwJx1J3aLfVqBq0Pn1N6Ma7aA1jzEerPEVNkYZKWDS8lwQegiAoXqPh1ocBezFdaI7NAK8ra
rYRa0UJhOpuwQwx+1de0FxNUawNjdCwUbnKyT6gc3YQ+jesuvZigQ24wCJN5oAg4QVLmxyonf3/d
xRdTlNpTMuZ5w0RyurWNG8KIGPG6Sy/mKG4bft917cw5SF+d0vxeIMm97tKLOVqSxMqoJOCBJGYY
L3J8vb8ustiLaUmdM0eMxofEjmBbII8HQn3dj15MyTwRWRDUxCw7Mw5SJZ82frpw5Xl6vBOzrMWc
VOC5DlnO2O4My9jktsfGiH3uuu+D5JFeK+emltRMweiXFM7iIDLvtbqM9lbjq3TWjF3cUrP1xZfW
HmwcGmaXPGq6m9jRrIccuQvEhLCwviFHVj7RuUDKeZDRi0prCZXrudqPCmTQnO4wGaT4fWGIXQVr
3227EjJ0EPYqMAUt/TnXI3c1PPB9r1s0iSoIRxRDmDMxOkdEDwb1LUwEZcTerts5saVbz4MEx4Jy
XP2kjDJvVqqtNJ90avLgKnAmvGqHA5T979CDd/xYOR2LFcVxBJA0GlTyuuFqLUJPnWokUZE2uIVj
f6LD/ZPq6VdeehF3UPUpeOMwXL3wEOvJRubJdRNhpgr8GYoltroNDhK1OxWwy0TYfqfB68p3vYg6
WpGnMraS2o3iDFlqHeMc5LVPF2bDmclg/P3DLVSeE0lcQGW5d4KbfMx177o121rEHdqCvDrNMsZI
2yNAMmk/jTVqVtf98EXoCSZqfG3ALEacu43keMK97Mphsog9NauSQ96Pj9katNzAbvOH68KaXMQe
jGYG6n+0d9KvuB3g52AqdWFx0uaf905ck4s5iZtsVxqqCuLOGYNvVHTo+DBHul8mz3lOiAWAgSa7
u9No/Tki/+5W+D2V172zOQX85wSY64hTi0Wuawdaf1KNyd4q9O5ftzrOANw/r476NDMt8ptsu8Fp
Djc9zYVXDSO5mLisucGYNxofhJJCPmVrxzeu/NaLeRu2PU3rcOddzQyfqRzC1gn7K1/IYtrSsgz2
GWkm11buaWl3QVhf+UYW0xZwRDVEkNXdTK8ekrzD7YG15bq3vZi0aT1gqzD/7KErV+UMWX277sKL
KWvjqTU1AgyHRg9Lo2NHczEFPH+ud6aVWEzZossyetG5NErO0kd2XtYXQtg8et+78mLCahrlNwY2
GEPPQoIr8ccVY40lo2UM94WR+Nedh8Vibkow3yIo+aIIoXBp9LpHO6IZ7eM3r83j4r2nWMxNXcmK
NoHK7xrTJLexNUxbcise+T3cDtSiSdd6MarHKqusI9Y9CEqFOeN+pfrLdEp53WIjFvO4GOBEjEb6
e0LcBipAYS+8+IznhsByJhtF0ecqK9kEQ2BIm4dCCy4coPVzr28xk/24rRxTYx1r+hiNF0nA5C5H
TQVsMwY9SfWMxkQIQdsC5MGh71Fz0OaiHOywdp7oQaj+GcHvH8vCqbGSlgAzlVGwl+VVoNuiUxs9
33Yyff0mV0R/Si3QiR9/+TNv5Xdx7Y+EBY7TfZS1XeVqRaoe8cTxNgKE/ea6qy/eS0UDFDwW+tAQ
AK49WGaiVy8E5nlMvDNif3+KP3641re45RQ2HdxKbj+ZQ90c6ZQxvqFoVa779ZQp/1qwQG3opZXy
VUu2mWz1YR5cmnBnXrtYxNAkj5KWQhjzja6C0flKGeC6DyoWQXQMg7iRtMrBQ6AfCHMk+vCa5kI+
+szPXmKLNRp5nc6KOSrW8hb3mSfTRqR21VhZ4olNU00MWzI/q5H2XLvJUKDLn9ddexE8wSDp9HYz
m1gCwKlD4kuDIbjyhy9ipykCUQo6qw54CuVIOzu6OKm9XYiJ78KppWOZi6BY0noZUY9rDyXmGls7
gVzctQoduqqzq/U2PGoDOTSaLtRTm+r1fWjQBK4idVm3ejaeqC+1hyYK7b020PPfocLdIOKM9mNk
aNftG2eBwJ87O87JvV2KsT2MRWW4KkNwPbJgXXi/80d6Z6abiyDiVb0nZTHhUjRZw7GrRHqIlKa4
b4SNSaKv47PqaChhPx4q5+6m//0sKS3T9RjhiVQ50BEghsgbCPfm7ajZ9W0gjblE2gP2//hu5ybU
Ig6MQVgoVUT9wrRy+6i36PNajy/08dXPxEhzEQs8Cq6S3jrjkDhJ4ZZqox78DgH22AX9949vceYB
jMXGKlDB7GSdrbnVJGgOTuOfYZddF22MxdZK9LJNsBQlnRaMv/yw+EIPzlVFXUS1f39lBcUlXaYc
4ZRkZ6tv+njl61jEAuGMCCNz6N5jln5lBxjf2ciJr3wfi0jQTM2QjXVruBkzt2lmo70Ahut1H3I5
h9NeUKDjdIaM7kTKG5MC273u0osJHE1ZVXQiQKiTNXpAo7GlPHUhgIjrLr+YsfAWPdmME8PE1+96
DlWbshjlhSmknRvgixlaJY1XKGpkuDAdogPCPZjuNjAiLN2RkSYgxnAqCH9E7IqfynLWLle2cnKy
QtkhxFS2dW95KFMz3Mque9zFpEbynPm9kxgwt5EKyQ4fSj9oDh9f/EzE0BfT2U91Vg49qg9BlVfg
g/2ufcRxV321TWxqP77HmQj7WwT1x87N8NE1D4pTHTLQUG4JEufTvL9FMj72cIglMOJcr54+vtmZ
z6cvJrrQxgznT99wx8p/iabe9Zr4wqXnOf3OuqQv5no2iJJCrtRdZrjjFvTfgA6I7jCZ8rcABp0L
I/DcEyxmvaFPAi9WU8eT1PylinRPafG6KKgvxranNxM2lUHlOnaXH0BwTNtes+ILA9WY5/d7L2gx
UmN4JRON5aWbD4aEPdxJ5SXNE4gNkHtwmoj06hXkovHAkS/EkG2ycXpzNJDnvmk8VJMFE00k03jb
DWP9C3xkths9v7prg1S9Zw3OduQOU2AUyj9RgDNbahfemtJ0uU6ihpZUnOyD3YSC+KaNrPE2g2u1
M9Mh/zw3aK4jlA+f1VhTdxb98+WFhz7ztZaixEKkSjlGfkU3Th26uhOfgEJdpzSxljLBrBLhBHCg
dJGbRCswSTjMeNal8v4Ceft/dHLWUqPX9k5gj1WQH6gFy2OMIhRL8jI+jVUSuMmYEBCcAAo/dI0J
Ho09efqj4mfTts5oYfVyX5k2OlvL7AY5qLfSAzoc1s6UZTCEMvU6JY+0lquJiQu1IdQG5rnV3TjB
rF2kbfjCYvJ+AJTLfLfZQ/OgObB3S03R3LaCFZ3gmrnLO1DRV4WkpRxx6hN9jKawdEtuhcTc6Fei
Lqorr74IF00YFT19FLprlFH4KVBwtdHo5LiQhToTu3+vkn/EbkiiNdghX3fhxw5AbAvjIagJ5RIe
7CN6SuvFGOrs88cv6v1vgQL5702aSR7c6XpnOmBBGH3uHKM/JWOJrQkaywufe95KvhOifufD/nge
PHmDIky0CQtHxTw1vWW+pvoQPdfgfg9FP3A47/QK9A3O1h8/1Lk3uIi5VpTqXYMb66GuaDhZlbQI
YqsxAFmaNanHMc2nZ9ws4ah/fL/fm/33HnERhaO2VvErk9NBCPpO4M9XGJH2angoEdxDGJO9t9US
3T+GBiXAtoMfUbSdty7QKrggL8yTFTf5lqYt+sj6BIKrFr31WMfjfx526VaN0/QfuFLaKlem5q6z
CkgCiPvrG8Biw6vp9fJe72D6res0qR6cyvPv6SxL1pWX2Ds2V/Ht2Pi0Nk0VrGOfdkAoYYq6dug+
2IIc+9pAKd0YfStwj/Wc3cev5dyxeqmQhMvhqSbCpUNiM/vWE41YvyA4CFgKaaB8ZRZh5VNp+PuG
rf5mGjHO2v3UPNF4Gb8qvSweMDmXUDlM2nAHECgQfRzACXEQ/GpaeHYf/84z64m6OANFBR7dneRo
LefDL8XP2yzV/Au7vTM7mCXbPKDJgqNb1x7a0h9v6So0bmlsab4WZkbqF1zvdVsYdbFTqsZOBVE5
tId+qOjQKvEWHsn3XPiU517RIuKJBh9zWKXtwddMoLCeMUE/ERVI0I8/wZkYsRRhAg/UnbytW9rb
FB2XhdpU75qiih8DoHHrJDfy7TA5IyklaKkXPvu8335n0qqL0Ff0jVH6Wdse6IaJvxtaQDM9FBsA
b7kPezFNnB+w51UMtcrUO41ZAS7046c99zb1v4Ouh7zUy1mtD4XqfB1KCT8Cx6KPr63NQe69x1oE
PwzTy2Hwg/YQ1KnXrh016k6NVyY/zAL0n5/67UBLmONtVJvKe5xKAYul6L819GtdmdVVF/EQEAJ8
mVDNMA8KvnSEqA1lvebSE86v6T+fEFvOv1+f49md4ZdWc+hLg8SuEZ8iy68wu7I1KilVbSZ7CRHt
5HVRtaHWlW2EkSP6yjKQER3Q3gvLzJnNHOLhv38IO14AeQDB3DRtZuP2RNsDnh/ZdqMl2Yz0weyz
PCrwiS6I1AJmGj3zkBeCXHdpD0g2aY/5ra/wMyn642VfA8xOaFa8UPx8f3Ensfn37zMQHWYFiDPX
t8FN+UZDbx8EBqg1iXkh7PzeKLz3MRZxp8HygLa0sIPGzF7f9mq92SSZ4CUIXKopqHT20RjReeA7
DVQDEiFHjADgwjaHlOombWc8YWNgg/i6agLIpfQ0iYte1AHVwq4Mp7dKOsErfVQzDa0a+o3p558C
MkebGFbgOtPnDmWjTzHcUbBvutRB8n48k0uNKuRQsjFVMB6q5ovW17vYG9cmvkC29V1vLLfH6PXj
p31/q4OLxt+fuO68ehgNUwOXorj00mMUVMTqQQskLkkTvl8Wtt8XgvS54TTPxz82cv5kBbKwa22v
A2ralfbUH5NJYfVuQel9/Djvr5bSWQSvaUrJvwHl2kOgncGe2rRqdPs1FSgxqJB6249v834Als4i
Pk0WmZdmylM3GvFJxbas8C/F3zOXXgpZIc8Apuy4dBcqG0c7DPaVh7KlitVuoeZOvZm4Jq2aB3C5
9Pc6k3EhmJ0ZSEshK0phmOrhmLi2psMHi+XcQhZWlXlHQn7c+4mjYpUEyfHjL3AubiylrYFZFQaE
ssSl+izdOu6sn97QV69SsnMZothznRnXGvYhehD+sjpAXMHLLxf1pgtSGMyxU16KGWdGtj3/+x8j
ezIr/EZk1bsK/A6c7YkSyWbwLtU7ziiOQDn9ff2+HtMp8OrEVVVD2QX9vO027KpzVkPqgwgqhrBw
1TbzHhRO8THumlX3KygFZJyPX/eZRk64aH//AlC6mkLCtHeTPt9kegKwd+xWtaWyux6x6binA3pb
ldm90Y8HRJJbSlc7J54QWnj0Vfu/SIeuq0gBorvFXp0DO+2fXn1rmXKjR/IoyvhCBv7cQFxEGazl
/URqeeJ2moDRLTTcIiNwmdS1AYRP6jTe2dK/WJw/s1+SS2luqBo4qExV4mLYY9ebVrTqD7038h/K
5DecIGk2WHuNI35glTT91HqNBuoiAGJ+hM5TXQjjv3Ol7yyj9iIiJbYZpJEqOneUOjw3YfvRMUmg
U3udiL5z7PFdGUfaAb3dZnLaTWZNbu9QfQ6yEspp3BbZpknqYQWBNdqWfV9B0wlHf2X6UbnLjMJ4
Abs0d8BxFI2HFphO6RTla6MM3lM0quQC1UF7E3kzlJuPx9yZNdBaxPKK8WwPGA8hr6jT+ygtrB3A
EnS99TRNN13biiNkAvDnsu8vlPrOzGNr8RYVIOVFIxUaWiYbBIkvwX9ATylPfhaWnz5+rHP3WOw+
ixzeZF6MrQsOaViDwii3EQD2jTbWzf7jW5xZBZei4VLRTVk1auti3hBuAtjHh0kk8Y01BOqdYhfh
hSA8h593Bt1SQZx0Qs1iLwA96otv+ML4/4RDab9c9xCLjWE8NVEBCLJzVVCZR7/JJtzJrbx1aZxK
Hsx6bC589HNPsQjeQ+rVRkD11XWseidtsalBZX38DOcuPf/7H+uCk6XV5EV+6oaqxC6AVVBcCMhn
PvFS30oUzoZY8Ro3mSwPtE4ibkMBjmGlgiLZx6klL5X2zy0+S7lrrWHBVLe0BFddnetrQ2knYNjh
cIJOVmxHD4OkNsv31CiOdvE5mMrrUhJAXP5+ex6MWs+xqhS1wqAewjGr95mop+u+zVLq6uElVpKv
yfjsJbyM5Fukjt+u+uxLrWumiFDKrMvc3q8NVsxBPbYRBjTXXX0xqPyyyGXuKByOhVasqyQ0ETcH
nz+++Dzo35nScrHO55Hq9RDvZqB5Z91OJl5sfm2KpzI2tK8f30L+HqTv3WSxRFtKz1Zccu6NtJT6
yGRA1sUzVht38IfjQwCb+NVL4nir9mZ2V2hFBNsJimar06ix0fqm/ww5AlPeF+OIO8xUGcp9Hrfh
KgcP+lW142ZnxU6qwzLCBMoIFXuX9GrzFk3BdJd6Pbtqqw2/qcXo7EqpAq6qNWd6o9mCklcYMSC2
BsdwANC016srI2mVTSmU7mc0RsPONET3OQ6M4VH3sY5WWTCxf4jqfVN5I3hi7HZXgRIYro9/11Nb
WywldTLtazJ3dfnZGz11NXR9cG8PGAt7WQabCiM6iOdm2WGii47mDhCVxoB87qYRwLCW6pSmcZGv
PodOG7YrzRtxIq4gcK16Eakqhxxf2Qekf+84OmRrr5XxS5Ln3p0yJcNTpmZ4n3cmhNBWxeM5QLgL
2rLvsHOqh3Rjo2l8oWSNsU1K2WNdVH1769jAX6UO8xr3UhPTo8CPbgUUjD08Q8/A0MPJ1vO52KYg
CfMCtEetn6ZK4I8qcsXYO/3kHTiZAxyFKbUHCw1kDQb/+JbEgX4MsTKExB8oLe5oESQfHAhSRz6K
0gGRNzQpdZcpKx+ScTR/eK0WnVJcfCbcXYr2dujN3F/HZRe8CCNNoh0Rb8CdCf4Q66qqi42Ekhhh
U5o6xdrWIIZEdel8UaxEntrIDNaYIihrwJ09pjE48elA/6xm6wgg+G0fYECAf9jGBrb9HGkl1o6D
KMjBpzRJiZCCR0mvXlaezCoxCtfpoaBSSCwga4Oxn3BN1Joo3oi2DdMdtlx5/9w2mgmPzQbFyWjD
sHuyTTWHE1+Pz3OV8JNOstA69XWrjY/Q6/U3D6+Ab6kP6w4gvSIOHAy7u8RSA+4KYMRVgi6BeIfI
JFrhnqCtW4BeWMkHogIUasXQ7W0yWl+T2E+SlWUlxYtSKuLW1iZzD9KveJ4G2GydLpy1NuDJVNid
ittLXssdeno0slKCLnNBzvbfNN2rIdxGYwP3o5pNdQAwZysM0GSytqZMFWsR2nDdq7qAh8TESKkb
pGJvD2W95pivnTBtqjoDvwtfwKRqqvSmp1lqnRcDR4WqIP21CQcHNm+hp7hvq3znlQR+GOwD8Mcb
rzbbfdEYHkYqflbtHEUDjIq94ABuD4RttxsTNVvXgNR3hbSHu6hNwr10Zn+nuMVIWA79EfDTaB9M
ytg2XgeKBlG3m822tMQO70OhWjDeSmNVgCEDjqTUoArzcG40wktvPwgnOWGOgOGKF2u44lVVHP4I
VUwk7rKCtur7IVK676E/TJlrRXXWbHs7/pHQsXtMYDaGt/mIc+JJh+OtvtaN80tNoyAF2Esz+H7s
vCHY1Goo74d8jPYg2/W3EtrNfWXK6F7oerTuYWjjMocLUjp7WI3YC7ZhSW2SdvLXCLwbBiBF+cjP
r7AysZvOVajbP/WKkzyLMYHoIW2wkw2zfNswDFJUedhm55HEN7Pv4F+2A3wpji/AeE2TK0+hpjkM
ryG48cFz7/Vy1J6p4dv3eYE/o58C8O1MzjykJmPrEZ1ltYbwqCubxImDTZ5L5160AWXauiw2dTlU
x0TD/NsK25JNnFXe0i+dbLJh6J7CSsOt3pzUR7KZFhYHFLPNQvltt6LIjTLyDSSq3D0NCOW9owzB
G0xYBVBWJd8SU1g/EI6w1/KD9DumAsQANQQyT9Nutu4Cg0Onlnb3ZZabO0/6OSboCRwyZgpWbMDc
sExQiupYaXm25aMPJ6cv4kfVxKNN2lWxq1QcrNDTmxru9Wl1Z5DzsUQ5SxutuLjp0ZbIJAP3Fh3s
iPMXbesZcO8J/PCqjTsw1KbdQWkMIO3mYL57EN8zh0uF+WpaGH4bkd9vB6xPia0C/rM64E6oVu1e
z4vsKY8MnR0w4b+BkmkauxyP1QET82DEm71JDELBFH+G2Nk8l2FDmcOxcnVt5HYgVv4UZC9B0eDM
3RIRoZR6wQPsZrgxCLIjzGWrcQNVptpO9RTeDcNQ+tjR+NaL6K3qV9eR06DUi15UmTzz0MhCrHQR
stKhqleeTNyc8EwDAfdNb2u80MZaiQ95nGF+LRXntnRs4yZvivC1sdOBlatTynWLI8CLWnnF0R5t
UWzgs9WExTY1h3We65hMt2BDIWjDd8OawA+CB6HHEggp/nj9WgTK8GAGPXUqTKUSbNXHdIddh7nO
er2+qybfulUrfnEwsH6u/cTMbqe4YFUH45s+YF5BE4WnOQ/ArLtDACkKjwxhR2wDQmOrOEV1W5NM
ANU9YadTdUWWrTPshF1FRvZXJCzIRixR/RhtM74FVjB8Cf2oPeKm4H9zPM9wHSfSnstp7LY9nj42
vYQRDQ1W2fgrOND6m1pZ/nHUA/0tMHG8MdlcfGp6GW7wPMPKPQGpnVid4Q7SgleZ2Hn2Qh2tcqXX
GHuweOXOzDXbzTKw9JVDgt62avYpA0b0DTs4kgyJutL0JO/v8jIr7UfHmQRQ1txkbMggdpK9LTE8
WcvY7hWcNBpMax1/aFxQlgOm26KyNyEbssfBd+IXA9u3bwOCz5MfQAMvSaS8EFL1hsVOw0y3cJwU
WrdWE36TMH4I8rdYGOUep0UM99QaQ/hGj26iBiq/ofhRtrEcX97MEE+D9hVveIKvWGFIXxPcITOX
x7BM+scRA8OdjqWEtwXqb7+1WmxsW1V69rGP+vSU5WzMVgSp0l9XYd5S8a5Mo1g7YDsem3DUYur3
Ur2PIzX/rhS18qWpS+tTU1v5DhcReahqjMaHTNFPrUez/KoPR2p26B+rVxPIF2a97LuKlaEN41dw
TBQmJmew4nUlsu5rpDv+drACMPcZkHiJ3ylWOGtgUoKdgFk++MnYeNt85gtXhTPSCl2VJxUjsH1Y
xSA4SZtmO980FXfCBxNfBWraBXby3uC2loyPsupe29zG54aSaUeiz8pvMmFFxipsMvFd1RDk0V6Y
mz8x/YESH3m10FZC5O1O1TgOhlpv3yps6V9Sk76qVtWzlxIGd7urMLcodjGQffLkFrD/dgQOUAb0
Na8GDxjjqi4QcWCcUtBzXUMupbKJf4SOYYMX2cdBCiP62bLl3rG/mn3Qklw59RJ+6gqYAV73Od3d
ySoyJ1c3lNxxa2ZXvtaNKErdBjLtWpqmhm+9o7HnTKIwuLWcanCx4mgYoFGAb6pjdOKIii/7oQhs
dDxZKN9DYwCL7CcB21lcGrtb2E/KRgkAHa/ZeIbhylC0cp3CPdmkwk7qbYJurV6F+Meoa7riyp7V
TdSSAncA5D6pkWc2QaK9+LhD/vQLyGww6gEY4onYP0hNOi9ROeowEIecvc3Afn3CAJI+b1KsR3Mk
lk+NiS5yQPlnYfaVbBuw5je6ohmf1bFpNxaxDkl6o96WfFl7hReYA/4tNpJiTa2TDtEMARNGajF+
ML4+IrIzcLTeO2mv3WdJELvtZO98u47fkqovXbD53h37T2ZSFbVbEY9voP8G5xMqbGnujaKujD18
Vflt9NqiXY8FzFm3iUzcAqtCKe31NEV4xClqGN9FYYFZmkGlumdKCkvdBRmt9Tnnb9iP9JEFSuYj
MwmLultxGJx0dmuBptwNLbbmd34CdVaAstoCTLX6reOUAkkfLc7Nrm6bk47bY+XSeDf9EEJO5e7j
U6RmiPlM+t4xcpEgtIcG6Kclg/1YKjzYOOXJKaOEexdWYbsLobZu20Zvj0KfwfN9VBtrXNa6A/WI
Zmdgx7Wxa6a9ZU0DpsllXbhKPbf3a5gHujIJUhxaI419wmgNHaeN0Y8YrfGIF482KcktLwSsua54
Ml0bnk8hMG607oYuPfxmrCRJKTwYEBV0D5bFDpV89BDGeYFHr+HdOkVvKislz9koBDWkeA6vOmIj
o5naZz3P4tfAG/wY2LtdYWdVoPioB6dFhoalEV4IKTJJ28TIz1QfmXjtTVZzNljhFZWztRswxq06
3b5pBxlPMBHJFa0FURSQ3CjH6Bj0k0Jw12IWRkk+OI6M5BEVgfOSVLJ/Vogwz70Eemop1tRvSxtr
dZKVE3ZtmicYXJYsDylO97dU/ecdaJGWct1PAe84nv82J6P/pZRYp63zIR1+VYlwfoF7xPqR5j55
o4emZd16NFac8l6rv9Ilo4/r0MnNwyj08VMLrNwA286GFlSrGLytMeXdNyOa9H2Sh+o/FYWdL45A
Vl31lo49Is5HL0NVa1/1TufMGlrhzhBeeW8S6MJNB5m/nSMD5g1A3cIVyqYj1k/CX2EcBXQ3lk3/
mtm589gIY3zlnPyKdQd7U9+K4x9OCae7tBvjBYSweRfVY7KZQmPkEyY50HXYqdjPBVXhPfejFJCy
ice3mD+qlEKEp9EHkKsVm93ePGD2YCRrHQFHAtG4ICWLMfLJzrXhSZVGtRloaLvFxtCGtiy0SGAa
xFl/k8PrJsXRqdiNprEv1V3vdNkJnRhVFjYFOMAG0efRTiNtpXrS+uphTWKsR9IhP8kM4Kek4BdW
HMjoI4dJnUR5tRQMAVZ8NAvZbqHORz7TNqOTbnaxa5B9HTdtq3ovSqOzR4Le1951VND61Vg6Jhst
wCEcl3NVG4mFGBegCjOGL5iLY44Rxtopx5LtOMT8GWRhUd4rtOqcWlvj7I5zu5VuLSzsv5aWhnmP
ziCHi+0r/h1GCDHfPhq8k5jK7OApwnwwzCEWYN27HkUecM97lDzVU5MoGO1o+nDjY+Z1D7QrfEEq
bLcsKDkTDCbyeOgjxdrVJjZ2eD/r1P843f4DnS25syRAz5i9H4mL2v5u9VH+hAO8t9a7MflqZUZb
reB+Zc/0XRRbEKvVBscRvLkr5G+QoygQhLQy1JG3Svvc9Dea4hePNlLEH/T0eCeq0WG0qbysvnHY
PR+7sUzZmhbJvqqtcU0h3P7h4J36LMqiIRtQTA6W2qNxiENb02aHS+15aM32vtHC6ZWQWq0sSKBf
IA9YX1id61fdMCfc1ykqPACN9nDSwqTgTnGijKN8oBZgenEL2XRwsPaYH2n6tmXZnb3Ls+B7qrbl
btREuSOSa/1GS01dWaV+pv8y/Lp7RWgoMFYrNft1MFExAeOm69i0zO67iBKh4LM5pdu0jsbZuq4c
Pw+Wovxvys4rSXIky7Jbacl/lIArINLVHwCMu7k5J/ED8Qj3AFdwpnuaVczG5lhkTXdmdkvVjEj+
RLq7ETDVd9999yS4rJBotNT2X33VLl9ea1DgT2zaQrUCch7Mwfxc9KkP1gGqSlC63iS3Ay1GiwWb
Ul8ssf+c2Znzwx8HWKhswzMSXVr5BNzbfq6tsWTPtHS3ohn9R7uZZj7JnPnfoT7UUdd52ZFEdrFl
wo8tcO4Raxx0soy/HL1oFSll87CtsZWXB0AGPUQPR9oQM0mnemAYk60CeXjLzyXV3H1j9CO1QmFv
WnTws1Z05XO+ZKKD6TRkLzZyew7fAYyxRmIWyesFpL8ozkvm7iHZtdQU2kgSM1jyhVVQb5aBwq/S
GQ8vaLLB+Fi9c57qWbZrKL36zYRS8Nz5ICHy9LoHKTrLInZfUmo58WqBhwB+c2MmhvoiQNx5KUgu
R+iRMLj8Iu8Bi14ZfqkyVn7ViJdncuGTc98O6rzYMZOmAiD4YbIqMkVpoqxMnrL3iDhEzQXBJrsx
Z9eB9eTmooncyS3dDUEo1lNVLixwcwVPPqidoTKifK4Tki9otfJK+MDOJmzQbVan8ZEZJfldjIUb
GrrUAaQPULPZsbqWEcXIF7u1AHoVFn1i7T2pDY+yBa4N8D739jN0TIUlvbbuCttWW2w19kVKUR1K
UrAZ3K5THfAX+La32sQIExB9gp5VkOi+MosWMpwA+YJJ+YOVWubD1BTFjczqnpA9vToUv7K9vTS7
Uevs7tc0brauLErM43pxWCdbP8E5by7dpBtQ2ZrmSlqxxUfZ0vvmHijXDSrAiutgwE0LtIjiflGl
Yv8AHfxKGay32cieIcl8cVS26YWzZndRN0vUkFaqRwMM2vMCqRiThOPFwerCYs3dkRhxZ+RCHkci
xy9ZLZEXUmK+mSx3jQzSaetlB9JS5C2LGhOOBvsbBDjas/nGSRc/DeKuND9cf6iOre7ZR0KVxqMA
GMi2ndT9EB3depMeL1DHmqKMYScbOa1wbBLi06XaEpPAPrqy5iiZVHUrK3YOTCCYzxn5JQikjWk0
EZeif2i5Nt/gJLDLqGl632pFq9lE5rfFtsBn+wUZ14WYQW2kK0Pd9ylgAIqyjMvZWBfOkaPWA5bQ
5WqunjBoFLMtcL0x40fZ1t52jSE346ySbav1xufUztldrnnzcXVL9OpmSKZLwT363iEZhyrB3SPw
YG2VNcoD1INx5UnFwOOiK9KeOo/6nfHig16VZMSnFuR0UpYpdvVhM7SDww53YlrPcuYtLLpsR26C
/zrymR672usffROkgjB1803SfCEVvW83LtC5DUzUjyvL7blsdXiNadm0EZYIMuBzPdUf+q7Vb2tf
AXVtvO7Iis2qBvGAzUdb2mMd2Y05fyjH0O66rFmzTcmIz6b2kziiPQLSNV0y/30SWFpCpSc2uBXy
5TfwF+FpQbFpoZK4+TA+rVM3Un7EuhIbiIfiEEOpXCOtcVIYvPqQ2IHA9MiWsbZb6BXOYgiy4cfl
MHbSJOqoqg3raM9D91ELW2sexSKyXTp21Y/q16mvQBK70VK2JeucTJcJipxBkTKtk/Y4JvrQh/Qe
a/vZJwx+3CwjfWegaDbllj5k+94Zxo1ngNSuU9QvQ6WtCnTbz24KSAfbyaOpEbhzYXjsPxy0BIU3
LECLr9+tGl59bE7amZ2A8bhIDxYMEtum99plw/YMmCxawLkSqX6zNpkdUhz6b6NIRGDw8fYZCJVA
dPmytxEjkQiy6geT1gLQrqweyrH1LqU3tDtDVcUrlBlYTSul5jPw6/6uyOTwKkz0Ho1QiF1lut2r
5zuPENLqrdmnzqExMgwmBmvJ0V7a6aNt2UeLNr9NU9/8Zg48clCrtDA3pvTbuNS0dtp5hXI3rW+d
S3fbblAZ4cGn8UVknjKDofdosYyTebA7M3mmQeM/G0MjtzC0aCb2NhNgolntM10DvEwuMbAZ2Idq
vS+czv5MBrt9czy3q4Mr8JPVm3TkTWXm2bOaGeODbll/IbyzVi3r6NQba7xicLvRubjyel10iCAa
hC74PtFAvgg4QXCLvdFlzqYe/OZ+7QYPYKujtUeRmjoKDs4THoKJAZQDvNaRsnq8ZTwwvfF73DF4
lBaJxONrHcEoc3FnZEBRaRPEp4p5JqqmxPAe6mX2D7ZDCnxpFOmrXMzlXSm4uL2lOuQ5Y9xOuWnB
jVqt5Zkhzh52tUxfaq1rj8DDpw1LEDb/prePFRLPJ/+vj9BBqrvSrfyz26Z9BJOhjUikzz+TxIkR
R9w8EonHtP2YJIeU63Y3wFtEf3Gx+rpZ4xytaUxPrV75bPNieJnlkqlzU/EACYHXNtCV81IFLHMF
2iqnZNPQV6s2C8EIzPoDOA21CWGi15vqI4tT/dhAdN1LQCc3coWnC3uZmY3Omw4e2diPmZMRqSJS
mgisl13x3jQJuFi7iJvD2LsM/tFumGlOsKG4p9dGPKcUEJX6brYhrOc9hQyNhC1SgvhwOm3cqLkW
dwvePx/fVgH6h3z9biZRMZefWa8J+kE81tM0lu8zndK9hvs2YlwWyqMyWrJGVlHCtoQnCV4EKpL/
Df3FPSdCNdEwLfTkgWoBHZ3bGjNYr687pJHitfb9lM/ttVAghZsTEVuJnVYU1htxelwUqswxvnAJ
G1uuxQzLWoUMYuPehObO1v+lTa49xDSBaeynOpsn2Hv9vcfRuzSNlm1abV13M9j5D4ru/Hm00uLN
W8bsh+HEPJoQyudIprQYEbkXebZzs+XiKdUU+WvsnF1T5hslM5Ok3CF+XKeF2WBobF6QoEDuhrWx
N/a6coNheIhYkLK9X2juTy5BeYCog31q9Jke5Ho4gX+ZNzPIRC2cCwDhdryuTy1Yj5s+NXoQPB09
gzBTfrdjG/qNqnO6JvaolJ2j0I/KzAQVG3JW4tUrmz0tB6kXr7DSB27NwQC8kQLuA3DqGt5tN8xw
YOtqNM6UXOVOQXTf4nA0jkTVrN9WsPLfhLkM3ElulRFJ3aaNAZJgXd4tX/nuRuPLXTJBiBCFk9xY
mTXfdrPJNKbVm8CeWC/AmybVcA+Cew10Yxw3aeL4DzlzkofZtlgrgCGcYZunJ+Izu/O89MuRTl31
3DoLtUXBaCE9XndrGtcVg6iiAAqWEepLSoZ9kdU8w1u6/aZad+Y6JzvTK/WXhGWXpr5jMGtAMo8f
DAZyfkBrYf7mo758FiRmEL4IzzTMhUz2HsDNQ4Wq3QZSY1M2ermxRYo37qZUZgGbJwl9KdGPzBen
+4Uvc+eXsmGjOBXZbh1j65RTP2JlKymRqqX0j07Hs4yOfHJYEcDuNDxwZqC1qvkmi0K/T4bYOBJ6
bBxK3RjOseWYF8fJu89S1nN+0zewXvzVHez9YHXuSzFWw7ttGOb3ucv77eAkDNJ6w/oqc1q4p9Hw
M2Nbrb0O0ixvpjMPd5QT22ZhznElLJyP98UkYGEHL9vgfPBpu62DY/5rWnsS5sZMYulruXNK3/HJ
7i79+amq/Crq5QJzSyNvE5mnmh7gVwJ/RZrrotSeiGV0He80FKNx6Oxa2wCT9Y90oeZ3CywOGFzm
cAc9X9AJbG0bD9gVY8LgfsBKoHneGX63oR1WR25jxj8XBzgZGRNX6o6HiGznWo3KNnlbIJuGGS79
NG5Xa7J/wOqSe2sox7Mtp4S9dVNb3+rcMTeSNuudMbsQ3nENm7cSoWavC1O7ScdpuaUqaEjuslG7
084fLvgnQWd4q9a+jETpXJGSnrbvMs3djUYy3+gw6spgNqQVqqwuLsy9JeMm81yLywqCSoOUToMY
onRdg/nTB7jJQ9bRGqsaq37l8cf4MkvYoXJL1YVxg4RBoGD9iPXCiBxlNsAcgO9GBmT2kHXeffZx
8bkBQKqrorXSjlj59I+guqoHBz32tq0afVMo5dyD3cnpO5TJkQ1gdqQll244e8UzgwBIk4ZjPqx2
AXoVWDD4Hn3pD+xDfeRJo/hU49AAXe6ccKT3yKyTKo0HjXGjh8Kps89EVvapZXLhRzFeVW9nUc7j
IAm5rZEot569ehDVVPxJUsX3RHTDptUBsY2guqOYbcRmSPsYdb2yrjfvuNMZLKYFR3+/y6Ziy1WN
AphXfZQZDfyjFAUTjolc2crJ5IVZXNBNizfQy4/z+Yng5OWO9Frmj0sH30s3ljr8JcOMTI9YD42b
CNcG3ftdIeYh8ouqvO00NwEv5RUPCxGlqPCundM3XKbTlA7GY0YqeBymle2ErYF+n+Ve9pRV1Xxb
6u7Vf9ugxy88Ph5cc0GzkYnapEtReftOR8CFH9Pw4CRQ+8twPXGAgap1G00RynRa/QLGGM9/xeR5
00eyQPaK5gL9xTBWkmwI4Br2POxSnbJNr8jxBJ15rqRLim0/u4nOrJcpnl26hc9YS+Jb6gJzCttU
e421Yd5asdT2iH3z3opTywom1ebHHDmShaP2l5fFn4vXFGPCASAt1HvyK26MTji3nmS6DIzeUG4S
N4k1yLUJtkJZ9FkRNG5WfOOh6vYP5hhXWTS7ub/TTRbjiLxcaX2XXdJFpV7TIJWE4w7K7BHEJqKc
wqpsZj3qhvq7l7eTDX2bQXLHUvGTO+OPugwaExrGNGf9k0U4gL9N2b7lIRNgudxNzerwN4Zluskj
77H8FOj+ETQEOWFr4NtFg+cnrLgqezV5CidbtsrDD9jX8cXQXFSXmtuT1Acxy4y6jjd/GQjOO5Oi
mQedrU0hYLgxYGJVBDWLa4iTuj0sWDZPLl0yzrThWLT47fmsdU4aDqJ3HaCFrl/tVVzExYnN6lLM
IZEZIk4O1xNWwsTmho3oklFBU9OQSFC0Htq7bSTn1hGxfDCsrH6OW2iXkehSX0ZMejCDk9Z5VwY+
mQaf7LVGnR1Gt3YHc0QooF9ZIDFPIqZ4tSph8eugxmmGp+6qhYo9/QgOiFEuM6/i51mu2YxPx3Xg
ceqLnI9JWwBSTIiU077V6DPwDmlpsw5Pn/h4bPEuc7oDQeo3Gtu+CkYYK14yDiHHybZ3tCDEj3bV
gTYSklsgL5h1qXaGiddddeloR5nqzIuiLYSKUqT6GrhNYm8G2+5Oi1O4H6bT0xSSmifNwFLQLGIc
RffFGrtPfVXjMIE7H1mOsURiHtdj5TFlbPtX70eNehh6PMLY7du9k3LqsNxTWBIRVia6sdM9Fzqz
leayQtSOp62eJ8wpMIeHz0bO75wwb9uNnXWsrgNHLd7r7/M6MNRmIZndxmK24z3b3UXfVDDu3lFP
hy90XvmeJa7z6OhWZwY5vqoTLR28cUXPU7vRHBV1Y8IGHZO4U96W2bL8bO3F39eIMmjjhF58z2A9
4gA0k3TX9aZ+ZgCqj3pEOhZlL/F3ORf2N5/YyzaEDW1HedyM35hbKy4plq5HLuX0Fi6w/m5OtQdP
dFnOZuysF8NaXBgD89pFgKmoRdrVffS0XgtZOdyf5ZCorZ3X4KWrWn9StRq33P8LiPvcvLHZ3n7Z
w1VZEp5evTbeOnJR0bXm0KKuikR6R8he0w+tyGhGAw+my4xEIIaCjnJcN/V+0tz2Y8KGc9L6fDjZ
XvqTHlR8sxL/YAS0OZM3hnTsFDdL7pXhkBUAEfRcOB+Nc2cXe00SH2A64EZonnZgLd2KL2E0JzQC
/9iZHvOg1TSzeUm9Oscl5CTJifkP9Qm1faULaTCrgqT+2EPuuqnwoX/Co6/ebVqNpHNnTTeFE174
wKBDc+q4RLZsorPNpGn+PTeg/wAtML60o92HIxu8LWBcyHsdyEQ+k1f6eD4Sqm+CGcSTD6D5rtFq
+TFrJQqoimv6P/FQ35fUJ3Y4M2Rm/e6v//+C0T3VFf/9+/VvfmDb73AXDf/x73/61+6rvv2ovvq/
/tKf/qb/j18/BiwVfQwff/rHRg74de7Hr259+OrpHv56/X/85v/rD//t69erPK3N199/+1GPcri+
GlxPCUPu148On3//zbQwAv8nvOj6Sf7xw+sX+PtvT2PXjv/7f2GD/suf/E6hs+2/eQYPLAGGTuiW
YfJiv1PoTOdvpIAIUMuMGHo2ktV/Uuhs82+Gzh/418EUGv42bdx/UOgsh9dzhCOEY9jXzpP92//9
6ne/N4A5ahzq/5nG9WervDBty3Vd6/rupHPyln8Z7hA+9XNjWzZdlfx9TOebqfRPFQo9KOZ/Yfx2
3euL/VdP+vc383gxvo/gQPx1tLcYmWNlfnUKh1qr1GOVo74ee7rTaTAO6MDYIBfTOKeOn//sVCfp
r6fWPG1oN3h7va94whN47xADYYxxc6957QiXLUHpvDNbkuj3SNpDunVUITVm+TA3nsw2Htq9K2Zx
trKyrS8FPt8bp8+G5FamebZGM/aK9pQ6a9JukaZZ26bKS9aIjCGnR/7VMRcaeac2RWsqGREEcP0j
x6ThaNP0LQgYH4Y7ZHxhAPEtpHUcafsWYSnbqtozsx2jMkMgh9bAK9H7mvLQbarm3S880nvqQlla
2PaitWlOpxwKgi+su7xOPECxBcjawO0UW/CWFwgZMp6SrV8r3YgmnSYcT2M91ag1GQawyQmiKh/m
OavQRu2CvB23NqqbqWHdsaNy1AUGC0Vb9AB7OI+vPGXHx16TjUXIDCqleKrqbAgMomQITU84iYGn
4/2mwz4mL/M6Knmg42y/5hrOPhtL6/dr/585uHtmc9k94PfFNDystDEabTNnsRGYwHKD0gaTa83X
VypiGTU4wsLJE7tsBnCsScDPBLRE+EiTwB2cW78RDwngaPrqwwv66ZUI6qYbLTXf0lE80ax/aLCO
2hh2A/xvn47mgwrDUHhQGM/hneZbrvhDi4fu4FdXVSvBgdMrH8cCbx3kGU4qdzz6q56FIKK3lgd1
FBzrrq5QRJhVoJjWLtMy74namKNstvclHqyIBtX90uYnpbOlTHNtyx6gDfqFAJJsiSP2U17Ucp5J
wMVM3n8ZM5Njsz5RksT9vlKVeTYX58FGdQrAqH6kPdKgSM6NV8IW7t0palVc7QzZb+3WufOmMiLv
qYlyrCUTcp/yugdIsbeF6rR9aZhHmodBTK5boIt+DIq8O1MZ7C09zaNFrjsxr3u1youheHdmJG5q
d8IxmH4ZPva/tOueunF6tEbAq/BvyUxPg2qMn61hOiHZ7zWMfniRYJj0+NaZScDGWdJvMkUWKXNF
eHPV9TNlIZyTjJJvpamgnqmPLyz+fpAIjD1yYNtheBq2wQIffsftwTR7+mp3CU4Bf7xM3lqzRmtd
QD848glokZoPxs9n4+cvtyJDn0+d/qun7EcTmvCjremjZZpRV6ptrPCesj05N0b15BY4RXHLn2ZT
3UiV3dUmao1liHBS+u0SSzJrVnr1vl7Y20rmjAU09bKNrboKPNN4MRufKs0blsAnmM8jxd5xhzc+
6I0JbwMLlP7D1whB1tP6TmXpTwroRxpUa0C+7K5r3ZMsxzfXWpA6sjawpUaHz+m/U55PSKPxuKUZ
Y+OfjrVo7awzvf+TWPnSkBsWqjCSq9Iiz6/EchWxJbmzmtre4aG/U1pvktiHhDsXNHbzCX97q/ZE
zADkSMWXYblbAhzr01okD40xoMQuTClg5of72cLeHmkBh7VUN3ZidWFF+mhoWcXPacWZOrX+d1Ws
4TRofNf4XCyrc4j9Kd7Ekhq3vGI6fSNITE0EvuZsHRt/Fb5uYOAZbSTPj8oszZh8NS+TYn6yG7IT
9WCzQ3pAhctSyn4v5aaYtgpbm5dWx2s/H47xSc8rydTxQJ5DfN8Xox2ollvVFNV9fsU+o7DP4eSU
Azhz5yXxsC6aYqKmmdnX6cpekajcxxg513QK7y4WptjQGIDKUIsn2+h8eM7WFlrTS9+yj8SAQg+5
23hze1gV70btfrUcwNTWUkM9FCzTCLr9efSUv8vgcQfJUpXXcIGfaylfald8ynndSYCKkdJx9ogU
TgOVK11CJ/uB7hA10jMD21+aUBbjsKHJtrX55w0tMie07Sk/yEk7MsPOJ02Hvg+pcfSXFHTLfhTj
FkViY1s46e08vsc4d4u9/UfrcKHXE96YLHU2vtdiMAATK7xYR/zPnhgDiUxmJegYDUhRDvMmZp/c
9i1BUGsHhJrcYJAPurzloq83hg7IDSeOYsph7rWLzi46ooLDYocEHWDX5NyibJQuTURM5Rsijhwy
7qZT3ZbEfVt92PnipzUXPBrg2LEuJmaJlGQMHoelPdDAPra51E8O3qsgs+NiPyJf7k2Z3Sdl926b
1rnGxzFYTCRVtdh1lk6AEiDVVwnp8KvPK+1WmtjsiR07i7I+S2ixFBLKCUtn3Xp9+91v0idzru2v
tSp13D7tBecKHZ+WgfvFyrYsft8Bs74PDY9ofLh0VzV9H6NORw7E6xQjdZDLBhj5XB+kq+lBLOLv
65LscaH/nGpOrjk13p7JmOZuqvL5ZGDd2tCRs1giZfWUxKyYIzMB4ViWFgeKkyT15VkK3EbjlG78
fsZC4TYPprNakZ0ZZ+x4Pyup+q1PdUyzybrNCm4qfKhjSJejDcHsDLhkHZbZbryMfp+YQbJ2Mkoq
+SrZq4VN06N3w34POn98wScjMSvThJEp3hNZxetRdM1pTEg305GVQ7/KTjnXRiAThqJSkb/LQY7E
5Dhv3tr4G71W35Kmutd4TsW2YQUzxumzCXs3ghxu3zAKpkKTJkIwUYBFFcsLttcjPPF7p+7OnpCP
BBpbG2OlHcoCONN5N+0HkoXiwKpI/0iUXj56rnp3ltFEZrZ3MR4ozqWe7bUEo7ExVeM9VsP8hNPm
3PSNT/9Sf0+4I2hH6eONi7uAx7orNjT2tM/ZKn+My1LfGkv24GSMs+HVrULf04wXxxNbOTsZPcRa
I63DfVdgMBhIc8SWdDnakhWnnULSukAA3/UK74lUxbyZ9BiV39p4VXqwTcQt3/+Y7eXMFW7fuFM1
RS4a8FgSLqM5/u0I9jRgbgbDBsot3jODLbMQwVAkUWKrk1H4Mqjl9Fnr5ca3jBN+/Y6yvvhwC+ui
Ov+SD9lTMzHjrJfnLsU4lSAlk79AZkpS0vx0dbQJfQ9z9s41rftBVbvVtN+QNvm6bDHYyPEY9FoP
RVT/GLysDurReeHb1gF94O/TbD7rcKKDTJC83xlPuLUeyEntjvboQhArMQiPXZJdqqriUvQpPOu+
fW9ybSEwPjZvaz7McqDSZ1NGzgq6p9ctTXqfeTkzFsTxiCWcQBp94R8TTCimLQnixVpWD4luFsuZ
BzNZC1nhVGlEyrJzarJKd3cYcJi8Y3JDiL3tCl1+FCTKvc75WOMPWhGjp5DZfOvcj7bOltDSjTDv
el7EFgB9LjqApn+V3f7nXIRrZeLbuqnzbsJnmuqvNAG8XRy+MtXDuhLsefPJrKOai+5GTmmMaJ2t
SxfmTtz/K/DCn0dKr28syPiwPajxjukZvyJI/zAMTd9zGoXljqFt4NKmALqGZcz50CJseh7WCK31
RR7mq0vLIMfj0IEGZwCE4wxywdJF8ehYNiNNbWm9FTGWz9k2pB6IakgiVQzkIdEPoAlZ5Mo5Yala
goqZJGyP5MuagY4pnfq2xl6faNNy94c6+B/F5r9JmsU1Lf/+77/996NKZYt9ydMdy9e9v3IIWilS
UU5iZLaqK196JsUwz5V7rTJZhbVVE28u6qC++efv+pfQiV8n0/IxfPiOaXi2Z11r3j8c04I0PyvR
Zz1086lkckSS02C1ht1vu4XB9qDDx5gHNZmk11bHQpUBXVxD0nFFGXLN+/8qMPPPYQ2/X13mtWA3
fd92jb8GZ06J70ya2RFsz9V8qoT0TkvRa1jc8uxOo3GLA17EU6jNTGf+84Px3+r7X6KDbWOsdDwH
3eDPx8JINW/0yW8ISzEn36fEa3hcSNUloWXmnPWOjqcX/fP3/Os17fBOvmU6KAq+o/t/TUCYMfUJ
EeP7HEt1rAS98JHU6bd//iam92vU/Y9ygoPC4Hqe7/mCB6DzywL/x/OcE1gjkjpmsqc9+UX9lMbs
fZhrnCJL1PHjks4I/JpzXNLiwtjlgRiLKaxoCO8ZT1ABe6zroogY3Q48Y2rh90fGVn4Cqz/ECYSj
sEJr5alqFfdmp9LI6AE8WF36OjR4DrzWbna2Sy6gn4aK+dCeip2MrkfwgUeRuXe0ZCPX6CJXq2+H
ztwPePUCV+sOdWvVSI1DGMtqDYbJY7G0cDHm7M9uPLcwN4o5PrbL891oxW+dHjODWz3Wff1DWdXJ
m7w0ooS4Rb997Zzl6JS6yTtPr/GIaNwv7ziaX2PLPOaWPGk82qJ8yPHHUNwtRnuYiPoNCLJ+whQb
VUkb6THU6szd1fRYdYMpwskWp97zfkC436qhK8MZj1eg+oE9QJk/Gml129juFq1+1wvvWFlexNRT
5Pv6tzluH9PB/cja+GYukv06Ww9Z7YfjhFrquP17hW9PWt0rR+WJEaAxMHVvS6oBsVHZsdKcN7ZH
5/5qeK7WaDX5ZS0Zgq4ZXyc8H8S1yIDqCKurtmPa7QctspN5jajD8fpV2/UTD0mfmQOsCNl8jH16
dNwakVbHz9LDPO81w0alPZBE8YAV8s0pGK8cqxfl18exgg2EIU0PmqXfCq/Fo+YGeczUHkl4U+O/
M3VzSBT3cN7eEob7OifZdWO6x4C9zeLpo8J9HoxW/WBl82OJAZpZ1Y2O/V5zxZ5uJZtHTuxUqgsD
nk9pYhwruttYRvqQULeZZ7NX19tESQqJXL67GYQMBugwnbJHChlzfmQ39zxj5YmQw8iL1rmKXEc3
7keN2n4eLoMln5Jxnbdtu1zHe7ryh6wtwaCmcRPnNRNV8uRW46bWmYbDyFZFsZbd2Ao8kq+mIK44
xxA61KZFMVCpt9M6prvIDNg1pbphVsEKR6u/10ZruJWLxrZzyG8trz9RjV40koEjd608BjvsY+42
J2rDo6+4z8ZV5FvmgZkkmZTAf8hsJgyMbJ9WxXphAuRmyotdHI/qOl04gY6c8305pVsxMgCp0XnB
+qU920hTB7sdtXskkp84itW1aH0dyuFbbQ8iVNqqQp3owMPI3bbJ6ux98IcntyITZ1ndJeo5Fjo5
PzwPhnBdaydIeWjIqr7RpBsOcXHhuEYYcZkzcA3GsRTGPnOtJ9zKixtmHZsu3Vx19LhuY5fZWfQx
sxfKfFkXlfOK45PfsLy0RDxVBNe+erQSQ6bL5E03+zFDnIz2Ow294HKYPSswhvHUL+3P2GSma6Tz
I7U6xVetCgx69tmnZTv346vWzw9zyhhxn9L8iK08FBZCVcPdzoyM/Ua8W3vUIHgqD7yClTqhib+r
ydeNYXlPJGRtStMQkagVUa98evAaF53ReWdJ3vuCWVyj3XXmsjcqZ4elC8Od0wQxQp+q19tsNC6x
72xNrpSuzj7qZjiWnbYxMQFNCARau2wbj4mntbiMa/a9ksYmrfV9Vtp3i6uHnadO/Zo4gVGWW92v
d61nvI/qw0iN11E1+dHPBxsvU4Wp47Xv9Gk3zKIPhHX1hXc1to1R29Rz12BQMBM+XNZuRuHvjMr9
cjVCtKi2G31bGivpanmmsHpKq9+4Y6N9CNII8RolhPN2uXwsReY8MPbUocdy0H2ejYnZkDQ9yfuW
VIFbXcuW3eqrAk22eLEpzLj41+LFF8RIMm20EG9o5k+GX7R3KLifg2Yc1KRdk9OwQMzaTw3rBYrc
tDBqbWXDfFBFHG/mbrgTTe2FxmLpP5mWl+YxHUZkxrhEBVs8/VwXbNO9AqdQxvyNk0wevrqC24ey
CZFzMh50Pe9xDmXiecwwseU9PaCynM07mRulH5p8y5PX1WwmLTF8xybUHvO8Wc9arDPLWCZFHEqx
mhFD8JcZNWPXlv3B9bOTnHQ71MgqDWoPFq2KqW1wgp+zaWo3c6ndeLN3N8ymHcYUJxFYsD4EMJsG
yZgfJfG1/4erM9uRU9m69RMhBRB0N+cCsq2sJqt12TfIVbbp24Ag4On/L/fW0dH5paUl26omk4SI
GWOO8U3sTJ2N9kBhmVfjx6TcT4CpdYxZDz9LoJxk9AfrDjfYozLkV/V0L9fWmiEwTN03qYE/bjMt
RxsASqIJrlVxM6ToS3ZBhCcScBhM0NbWF/nGsCEhgQSpN9q+azf8FEvf37UMsCPi6Vp8z4hF/jDQ
DS+SQU/LfcSRTz2OWRD9guPSvxRWYWU7kY1PlXDCPl7TaOtxJ5PTOY+p5fTQm2lS7ze2YobZBnSu
04zZUYNfNQ/bCCY60Y1aqgTaAvee8gZ6b7oc5r9eJFr3FAIQDOJ0abfHcnQnK1mZ+lOg2hfLOeN8
8zQuY9WwNVjFlqT4Vez9xrRfiCBh+WdcyvTdhkj42q1Le7fSBgz3ZL5JjHl2tUeMrz/ncAz3Qy+r
N6M2516VBv2Ym8cfKSS5F88EYfz8IO3+jT0vpLUu/DvSptpHZTX2Y92Gp64j3L5wIiJEW4UXf6Ak
7EdzoBn5RFUdHEOr+4D1+gBc2QKZ70CsE22xL5EGE732uFYt7DO4fX6AN3ixo7lL8oWFDxCI/zwM
TZ0o8jWf+G1dVKUilf9a5M23aSw97DUrCA3femy2jnLEf8S0Ko7a5JQIEWEDZGhU+bY7pkjsZyVH
RM7Z79SLZRHYGbbwDAy1fa9S7xlHFeFf7UTTxxxUHTr4FEJ0YTrRidIUaQbz2lUvrNX+zUrmljtH
D2VSZcbE2aguSnIfeKwthwWzzWMbBCTuAtU04b4jVf1zoad3ckbPZtDlirbcBq666xfyht5knUTW
6KvjeH8nkXW70rPkvatRLYhAECrpSlxJKbD8c1Pn3Jg0VGjXio+h7kFAVkx4OKaa+c2uuLje9ItB
X7+mwXucw+mbONQxo6hw7DLYWa1bHixfEl2ug1yfbdnKP9rL2/uUdjmuP9KAwhPmjFcgPWZRQxLC
cvUmD66j64txWDhbWPo3jsB4oSkDi0cBzylKjd9+gSUeht5zWsH3AI3j47/w+msXrMcwLdRz6437
ZWvsU6AjEoR1f6YZIWJu0e5CHOFBt3hAInvGMDQs5H/H6jc7fnOaxbJf8yEk/VL9nrKMXlVUe7vB
Wa6qwVxLIAwtPsDbMf/FroAzybr5Zsc7TKj3i7NAM5DzFTP891BG284q5xjHjLfTHrAA+h8rTR37
VGKnGV20Vqvi5rOy5UG0uFHKJbqDYZLFVj49DGF4zSoLs6mqTlJHhD+0IbhS6L3J6KHRRWAHLMYT
RLs+BuW1vWPMfx9qPMr44fiCdnmr0xYCErmXT9nWWAXsiLrB5mgfKzU7vwBftzTYqSLdpdxOnZ/R
kStJmu97mHZc68grrvNCk1NtLpjvfiHg4YXXsU7dh2C25NGCHPeJPjjdAbVMZNsEce9ExKYHataY
hiBn1qEG/IEeO4CXGb3gzFVoY+gsRDvaABNWSGacqTffI85SncV0bv4UJYhMC33gaWrd57qW5rFq
Q/dVLMRrBxNee1U3B6+R7S9/UYwsaXS8Rvlxca3tGUQCWU+veicR/wGOaSVvVc6IlPIpSMWID+mW
2HHXu2xEcM2W8VfoT2qPm4volYG98NSBxPxHNLdneJf5WZY6uCtDQuxK6E84eRwQtqq4B6BNQEwM
68njAH4YxpVcu6JMXTI6TcohLyjTLjw07rzFjc6utzU7QYF67ERX/1F9A3jKqYKdHfR79z/H+7Q7
44E9VkXzTGVN37eZDm1pfWxt8MxQDC53f8gi0pkZxJiiVWFSLjabAz63FkeZEmZq4jTNp6Ox5vBr
wjSAbJhGVHC3QoSF/JzXuiyYCGzqAuCizF5dV9evq/SWD19PLU8wwvd8JR2KlwYfl7UzU53eDNbv
WIUQ53zJ/o2TLEvpULI/Orjj7KXcM07tSE3dnza3eKZxGOedeiIm/mTGcl9Z/cssaQ6joxwFub8D
vKEVt0v0b6xCXOcT+Qy54BJbTMDsgpwF1aQWkcaCXa7rrWRes/qgypZEJxAVcnHOvs+W5phNFnAg
GjQsLb81lvSYDfKhc+TFnrs7pJxvegc4wItiDwWFmX4+W/SCGhhD49CE8Eiw5Ga8ug42XsUd0Ony
FRPwvUufsQkdoDDY1QAhtExlpYEFYPxxmJzxamR0iYKxepG1qmMHt/hIrOCsIQ3Ufqbi23FrQPuH
rAJmM8Ez+qNYp+08Zi7pL8FsrrS1d6Pj/B5q592zUu+FVjdFlJyWn4GNWzkoRsOFqTI+5eYHsHiP
HuL0k2kKYUxHQJ6LYnuz1qh7jjKMjIN0IXh5MHCmtU0PPD5nT0VdUjjYRd0SGYAY+ED304gdwp5N
4oGTWgmYXXSUiESQ6c145b27pqTjPepq4GGryzLDPUlHn0GGEI80dlK60HFUOM+Zil5Si8s+BP9G
h/kzQRk9B4ahUsXAXETTzVkiLY7lXvsYtStTlcKp2tdiSdZ2uuZbdPH8jlyNxCKYYy1MSjfb7uq+
WPelhnvKs9viJJiiv6Dfrg3V97yBJfLs9rdLKmMABnyt4Fg0OviYejvmGEE1RA/4XCv3zm7p59hu
FvLwjh/D6vTxRLPkBSbRtaKx86CzJkS1haPkLvO9hl92zKqRPji6pZPM0RZchmVEYM578mppFcu1
3w4ONm9SGm19Agu3nlKdvdJOgLIyIXxTgEDL8qcMW5z1XIzeebZ0Q7qd6liXnaascnm/bbobc1qH
/VLEk9Cv0zBiZsjUY12r8A3QK23past2GCHIoeBQZ28g6DdI9WHUbE5zOPt3+ME4R6m1PY2e9ohB
pfCFii+5teZPB1YtXlovIrS9fQksXncRiQQIVj+HQSL9BP3Pxh2vm+jb/ZT51hnHeL2vFrI1TdW/
YXP5mxZVHm+ssfu2cX97pPIBi012YmhKw6cP9mGJhcCoIdn64i5XgxM7JruSMSkTAnUJtYZ18KX/
GKxGJze1wZH6lWQH8VTgONpvTkbPJzXTYMk9/+I6+ZoQiayOA8sxSu9TqcH4YeyJnlBGf4l1G+NN
hiS67H80+OYbdOEsHHnNbS1hkRefeOfBxnUGBj8GKNpP+GKN5/jHZamvBGVoc9RbCI0jZ58q6Dy6
YvjqFTL1NNGhprp/VFJekYaHpO2rJzX0DdwTrr9neV9eUPIr8NmdN3/LkqHvXyrthgkeHUbWzuLS
NvpY1fmMs93cyAx2+wd0L7wOvkX75efs8HBmS3APASDEnmheqxxxewg5qc+qf3SM5JVshdnl2NKH
QbwT4bpmjYlN0bm8EMfAZrKYqC2dN9srnuaeB9oS9TN95l/eRC0UeeWld+HzLYAPcWkXF9tMxo39
qh55YJw8ITP45PXVn0zy5BSetcsrKDs5QQYutcDtU7ioujoy8TreTjahx2Fg0TJhQd6D5sAGi29/
h4GfrEK63qu1fwcP87oFGBOG0npTuv7RyfzEVQQI6PGHtb6avv3EuHmG7rMkgXWTEEe45SsGCu4R
RpAP7gz5w6GDbDNCwRv6Vwrgd6A7pJ/V8FwWzCfr+vFSDtmDK5bTXOrxlMIGiHMxX9PUvkRO+BBG
6qUt8Y2PyvuQmHqSEXIg56TmB2Q71NX6CXbkeyDpF/WQ5mS34kGuf8vQvJelOEKZq5LCbT79sS4/
hPT9GLjiIefC3CPPK2Q8YCI+u3acTeW9mVtcFEiLfOKyPAtPfjNqukzyqTy4U3st5oDfqz89ClRV
Vhwvbgm7rAKeM/hdYjkS3QwVyXhH+tRPfobpYFaYV7IM95H5rcfutFqayoPZNIeljjR/RZDtevGq
+/xjyDfoU+x1kinY0NBTXOXpsK8UIda0CZ+rWr9CHPwCzAOPMiCBGerpZM/lk2+oKEHxpLFnrAOU
P0zaI/W+5jB/yMfiSuu44DQEVj60wusqmwFZqWamWw9yYvKrz6h0lpiQZLdbWIJAUXH0n0p/7/rN
sF+BnRAwLX/XmbrHLaePTU00zMGA0LRLDiZOXwd/aOJaeY/IBi9L6H0CF+PLJHk9lr6pjXab3xxq
g6YHJiTflRG6ggNBaXR9fL91RfEox/GXZ0bQfJF35Iy1sSoSSyYmjQxTu04K5Kj1pruFpXjnMCKU
Ul9cw4ZxAi5BHNqW6dPq1fer0Pf0mB6yAUnKHecbVdOEL4G3vjNvaCQCO/9sKqZdhkQ3YVbdYaID
5LmxEXY2BX06B7Fowvwx32C5l7P/O5ztla2DX9ukACfDeXm2PYDeU4DvyauHKcEgcFdFy4fosrdO
cWCNhuYeiGmxK0T1JleZckO0p5oj8m4uUy+h3YkUujxkYnjsl/CxJ/YkAHQShCxqXHD6e1IsAUwi
ec1bcawljbdNhxRMA1M55HY3VIoaKqfpyrQI8liMO9ptnfiYJLs6oW0qdqcgerkOyOOM4SYsEMRW
WFk7WEozhFLcBZLGqkGUEZE6GSz4MbaLZ2frzB6A5vQg3PZ1HRaPzTILT5nNgcAtmGInNsfbp6H5
sKw2KSvzO2K6HnaP1DyJAcVMdqB3pHvNolwCnWsJXUu2O6zvhXW3mvSPHrEcOMPWfBEmsR6Cqa8T
sgt7e0kvGOFclM92fbHTDf2aMWwduUwsQl1PZklEl7yrmeTaW30CV+RJlQJdLPUQHAsWmzWY3xSx
jri+8WHttLcP1mgldFUhKXDLxhIK8G5VAZTKPMRQp3Kr/8Cfqt78tFNXcJXpdbHsbt+PZLHvUx/j
gm1Xs8v8IiLrOdTFDHSCty/dz4ju3aGbS5QYivswcHcEGIGi0yoGERDcWznbO2fGmL4AVjUbyugU
VkW/axqPI/dUvmC6h1LQyN91Ga4nvYXpifpvZ0vx2Zr0W1mdfx487x1iBygJzcHZDus/VZORQx83
m+zh8nOr8F1suX+tjFh3tjN/ZP5s0/XJMG3OtHPzGdoZUYKfSJVQg6LponuSU4Jmwh7kKOq7lcqd
WGHgy7z9pk1UJZDdXyv2RxrsJXu8qO8mv3OZG+kccAu18DzUv81b6AncXu9Y+9fV1/s+mtdLrywm
5BA0MB2qX7llxWnzumto7I+sIaLGc3Lf0ErfWenwd8BsQzU1kj3ocWtPxU8PN85ebt1FcK0vmMnP
pTsw98j5tm95orFryO5sCJ7E8ZuEfKOP7nGz1cn19+Kql4EkZYKlYEx0Z3eJrGnvlK327htqF/aS
6g5cymVepyuP9vPGRMgX0JrRMXMJIOJi1DRhrVp/tWDsd5btPHl5AWPXG8xtVcBeiZzxIjv1Z+VE
jQJYDQr64cATdyxN13SJDztCJfZkO83R00UDfZJ3Qc2o65GDLoyriyUmsQtCrJnpTbsmj8q5tepP
g9NDGSZe5aV+t9+GEe9cfUMH+u516OlVseycdRsc+pwyHKVnOyDaDah/hdccXOI4vY2uQnxKgxSB
3Tpb695pQKz6+gfJg6+mB6VFc3JI+i56dwby2mH0aqGb19k7KsRTNBP2usGodvMaDSdW+gqLpDwZ
DGdYoSyKWeK7E8s6XMDY2SgGS+LIhox5XG/DeSIRaLLmJ+HDIyI4mRavfmg9QBJ1EXhxYE3kdDGH
RanBZ70cxy56G11OK9XmcH/qj2hpH7TP0QIACIpDQSA0WZUXTLiQsh9prj/1snGYQ/g0TSiAfkXv
SGKv4I5jyDOwkfqbbBvtTUtgOKeozNSvJteCBlcr9+nCjTdh3StluCZD2n3gEdlPuj2vZfowa/Ft
XOdlNPZ976YOQgO5u4gxe0nt6scWWw/zInakbfdzT5jf66qXulHc0xPmRl7xPwyrj6LM1bFO9TMw
GSdp/Qp7JTlWfmXN0+eesi28pCOeMCjRJMMrAFpkl1la7J1rACsNBOoDg/zU66ub/2rcIU9QaO6s
NtoT0Nvxyn7QaX5L1d+FeR9MmrrmVpPI8TsrJ/auCAXRKvIT2IjPhdu7A53diYzVaWguGfKpctQd
x8rTbMZf9nYb2rTt+21GSJpot4YvMygRJqZMDzAaMVXmEBGxUgXdmYPL0euLX8GmGKuGhYP5LcFp
8oAiueZM8uYM8iE/RnnwuhnsRsrpLlO6tocBCZwz5IYboighkWT/eq/5h5J6TT35RFX+oyrqi91n
ACgt9yMTNZbOIJ0xb0lq983CKwI8ebkPA/8GoaDkk87yXgJYoAqbGJlqHzhyXKKm3smhZ1Z2AFji
UC5+yIVB900qsT05spgf7GlFZGu0/kkgjWPBPA8vXtanrzLkYQR6QnJnlYyo7iE2dxMjpgq3b3bE
Z2/UUrhvrQXIBnzh5P9TtZO9R9mYHZjWC3/KmaaknUWznFOox6x67p45Wu9OsW1YVW3caTR6R5Lb
8yIg+ZAPJ5EX2lgnq5zgnt+L3e0MX4R5mqQp6NxsGV67FpkUQgrAEbf2FmQnO5j3evP22PV5u2Xv
Jn6+nRkvs3BLekHRJphSTBJkyDL10uujK8Uv5FIoxZTwBAzXpy0g7h/0hMCo7L6h1EVPodt/bpI2
jkiLRwKnbcw+qnCEheVBwArJcileoAh7O3f17zcMBvgf9ivtnkkGeJz7sX8tBh9yZQ5KMpdLLCrs
x25v/XH6Ity1fkqLXuEOMySMH8m/+xQk0RFr8lEYSL+Bs+U4Wb3vkSPTo87kW5Dmz2lAKTdu30iZ
3t7uBovxY3nAO86Q/26HIDfI/gCiHXeWCkiI586TX2YfwSrPddS/KnARC7RFcri3ZVI0v9smT2ZW
6K1wXDqnsNbGbK7umrGnsTGvB2MUUgDC7BEEvvVVbqzgUesMh35wQyTLwYL5GfoNpCy3Re0L1bOs
yZNhE2gvS5WfamFBxl7ze/IGQ5xhQ7Y6TK1l6lfQiwh1AKPHi1OGn7B93je/fxIrUz6Ba/CGwNou
ow+4uzM2FyrYBxttV1lGKu6XitF3DmeMLXqmNNhNFqynIndfGWtIT4gpMpnV/mAk6PdQNRRsHQ3B
4L7ZZJxmXpnYFc+rnK5zNzsQNgPCA/W8rzebdoSPeT8r/TGGvccSAjSU6FazB6ccJE7YdHshR0Ai
yz7f2oM9pWY/OTR6QaNtBzXM5zV0mz2f+V25DsN57JDIy9R6HHV5Z0n3R3ND1SgrEodCZVeIQPrB
WktwgdN7twTrGb4Kg1PDMkvy2Vvj3pteAvjuUZ13Sa1yQ9Ss4ikR8jD2VUAuGzkjr0Blbykug1mD
b7XnT7zd3Gb8GOgOvL1daNcj7Opmi5kiH1zKyTr0M7NHcYqmr3YYgDIft08sNIDpivpa1oAKKj/F
yyPNHzFbP1Y184oBslACznBkU/pqHKjgoHNYKeMwLD+NFH8h5E6vUreECFrFglw50B1XPCGrobpv
ub4UNxevxE3sNlaUrNV2LfLMfXHw309xpTx2GprWyYhdPslBmNyWuPcFWIu3BQmmQyrvLvxQDbMJ
+pEDaxVV9M4ZlxgPt6xgqNd5h+B5rrsc9FU73PnW5p/XwiKFIZo3zr3PkFiAa0MwPqoVy1HQepad
4CiagT/Mbc3xXuXpiPTbC5xrls3gdAyQDlQh3lN24bPfokPRB5iIoUts7U+77jGzLYO9rhctgwxl
NXRd71LnN6VLzNW8c7GXE8WpGiKuTi08Jtb6Hb+k3QyFlJVJ4LnDLIo34yBO7k1F7uOO7n4U7G2v
nZJCiwim9uDSE6/IHkGNZ2Da78AJVoCand37e9vnxLSHtV5yH6w+aJUwAy2gK6v5q2cqGmuA87Qb
Jn7ofeEFq9oHlIu3eEvFo6giiguOUGX51y9M2X60hueboANeoh18v3n+29SKrd7GAXaiG7qNP0ak
1nrq6g+EUa57Nk+3/2cTLsfWXasV7dmjWmoHG1iKaSILin8t/sgZVvjeLfuCDRfQVKq7prk3eajH
O5pC2IrsbI1+ZiPzVA4GbBs/FGP518DYgvV7cbQOvw1mk498SUWxlzwDvCwp/NOWDUv7ohe7kzsH
ZNKDa2tAhnZZd9C2NNASMUdMhwxxUbdHf8ncYY/9luAF7issGkCkYY7aI5GZV89mqIyTBvN4ALIT
lif2TBD4/QYf+VCN/hpco1BG0aXaRDj/pNYDHKIwU3ZJWjcijJcoXKzPUhW9iI2/cW7Nq8knITzl
CHCWgiF3GInQzsAKwDdKfGJEZW/0ely27nbMViamH+la2m8ySKNiT5rC3o66BknHsAM1Fw+9H1j5
OZoXhVeIzF3zBz0mN8ccXQZXUenPFLb5MvcuSmzV6vSOsfZVmRgirzRbSSs1r8ryfUoq+sTmuWuq
eb2jE9uQZB2kI+8ymRbOwxIQSkMXodmR9iWiCNw/BixbK4DBvbEX/Y2C1S4UWmEvHjiuUMsLUZVo
1qJyxIvtr97nlI0MOXbhLdg4/sro5uUD54N5rlwOYeaPNENzZeOeGCAwzDej5p2YFdRSFrE15UQ3
990ch1I7eFIczhYOKX3AHS9AMHx5Uhn41kPJnI6UtnPYBfdBneEJwfo6JlxKh2O/AYGys3C8hfS3
6tJ6Kloq9vvKCXx+1hisl060m3P2LL8LHje/ZvtgQceJDElQL8yhVHg1hVYIq0y4MCQqupSFA9tg
/iorcHLs9X7/DtIgZ1STU2/dwyD68FLi5/ljrf3Mjull3YmmwnKPPf6hdGg+Qoq2cJloS0/PTc+g
VKi0kGAS5a3T+2Z18tGEGOT3pWA81nHK1EbuoQO7iFqs+/7QqLam/XlrV4aGCSxFjeIcm3yiJxuC
EqME8rKyIP7u280X5hD7qyjZTmJX/8d6STVl7aQ7efKj97QYDxJTb//gVGVhSLVwXsMTz5W5wq5a
b/Jj/89tmX9ybIuQRXIRBltaiXPWZbqe7/ywPCIDcbEFhCnyxXBGzVQ4l2ccpJzVS6epcfGVk/ZO
fVgQIZh9y7x4fv5WFQYXrHEIci2xky4OhhK/Wf5l/N4KONmGotDmNScVuDA6PTc5bSpikPJNIXEw
XkRVmBqcfrWANIbFCNgLIsx3YIbQj9sS3tDc2swtqer+anSkrp60UHNyp6Qbh3aFtmSy9T0oDY9x
pKrJYWoGLyehwVWfvXIJOWSXcvruHAi58Wjm2nnQ2PpOsm5IxGzMiSJy5jXTHcVCRSdGCRZOASv5
bs5HSA9ucCM2US5biunFEX1XWThcX1cYlk0bDxWBgv/Yy/0C1/va2CDxVJvS8xhv7vGVKdg7xKjh
kRAxyyMtlfdpUsRLXEf5ewXlcDgBludjiXqD368NJ+vNI52T7UrXhc3vNvn9hNh77QRZI8nBIEhA
BWgwq0Fjvzkrw955saIgD2LVZ5Uu6+ucd/Z1dSE/I42hUiajYMhsSEo+Y6i1y2MJGXQCsjggrx39
uWVVA1GgnzBhdZ8Ya1k+EJOAxkSbpKp0xZZPuw2aPE4KE6Q9QsXq/iXm4eY7dwSUR97f1tAMwL7v
3Azf9AxR4h6JB/5+L/zufiy2EGp/tHbnxvb1pw+ojwOvZ7MHjQZRuWNMw5PThXxOpvOXXyPTORqo
7k3Ycf7wvAXCqK0eYJKLLyxN1PsE9NErZJ494anh2yQrBLESI6DItFEdgWLCJvKvwWOcRAUZ7iRd
bCKxIcg+yRQLtMw9SwtQ8qIlpxWvBBmZ8DFH2t/3LTXInQgbixAkTwMEKmX9Bvamf2IbwrYbLuZK
ppjRL9T29QetQmiei61wdgoLayj93QyvysygxMQW0FJ3verCf0L106Nmxg+GAd0/TpFi03TtFXLN
UjbhT92Z/m3z/PmhgF78NQ7cCAlRAO4lBnUTEy0gbryq1sfcidmPvBwMnt/pVshP3HR8betQPVxh
klJ0MGOjouOSWvlLNPYdJgQV1G9pru4l4xmnPadvanQ1mbd2WvPPSA0j/tGggVwSm3KzfwWVYz8b
S4gvJv4V97Wem6/Ctwcdlx75aKsCGxpPW4/eU8/NC10TjHXC6t0dbibBIJRe6rOaR/9fAdPkYV0F
FcnULM5BMInhAxtqTuDHyzM+mQ1LTiO0cHeLbbxXmKvocZIWyyO6i947S8/wHeHmywsn3LepZhBh
QuGOaXny1vJthYv8d9b17zlA5fWlbjbcYS8U+9nVYSd6DukX3oZzjxjBQWGSl84joq+jPyYDHVGc
JWm5d4Mhvw55N9+7XRcxljlgJBh45umRGfOMg1hyO/8usijFLyJV917UBUfK2yDchBZfReRWh+wp
9jY+Y48I//C2s2fpphiLpqyz7r1eifdxDorvDqcJdGQ5gyoBtUFvBHbBJHGVdfO5CJHLqQSs4pAz
FR5Eii+4tctasp057i0FC7kCGVERSXgsOUwwawXPsznWCBo8UP9JJxQm9EhqkT6Npd3YV8ffuC+p
9LjvGUDR+phBmzJxw5pWw6qizLlrvQUJJXNU+WRndYmaL0gN//cbdRHRtSV6MeywUWwXHfXRrxmi
3LfYCH/tUOT6l8B0dF1U1WG8o+07nitLsGgUpmGJqVuX+xhnYA5fxsVnowLc+6oEBh13bM+YjTy+
TNweKNkWQIeDYUjP0+C0rO7gDWKP0OhzOnCGyVJDtZ2rDGJMgTxAGHdq0A1okDhfI26a3Y12fhGD
z7KrgcEBwEULu2sHiDTxhFXr26zahaM2ezXkIgICfzlVpA8dWd9dUJj1IIC170pgCYxAK+kBBsw6
bcB7VSH5F8twLe1aAR/BN7UemsjRTBMlBsvAn9ytvxaQoEyWiPL6w8VaFhxWjJXzPioi/x+uZMeP
3cz2PxaeZNYyux4WwrGB7JMt9B39WjEphN6d28ILswZ72EWL0M6f6T8Xa5oYPveBgFJ/8AR7E4an
FbdgUE8GvTUl/tRu9szmSfHsj/CeKDG4IhMIxoY/hrCnXZD9YgmLpI0icx1FsZZljAmayAGvjWR/
1cD4ShrGY0XvPuy+I8Fu+ep0dEzNbLyP3AciHDeUXDcqtl4/JQhNIoQyxLLkT/lzrsz2iLXKeV42
ZuTuBBwnlhdymsWzjycW1d4Tg9xHVkZ9NK55/hwwvsO9c6dmO8wDukZNs+gjjwIyBMX4PnZYksdw
qP4APM7YjrFMI+r6DxtzFYjrCcW0EWsdHb7bJxQ7EGGvDy0YA+Qxobld2rXmAQLlxJeDamMeULd1
84vdrCMoTVk80t78tmFszInI7CjcZxq+xQeg8NXfk9DgA62bio2kGidHYpTMwX39d/tfihljNeFH
nq0CN/uul6u5bnOeMzIuHbnDNfKKvsjMJlkeQbkb98F/EmbRba95aJWlXPB9qRqBh+coy//5AYjf
PBEdOVi8BiWQ46sPzSjcudHt2ObPHrvU4nT8i2TOEqMXqoj7kqi6LRLjd7k1JRiyxFd1u1ew1BMm
9IRYD5O/lc6DD8i9ephWRuMeNlt6F2+eIuYn15oLVKUDP4SAJTvUMq2mOrljPUR7WB0efoxt5ljs
TIuuTn1u+Pr/rgKZzQgL4JEe487GsBpI54+SyVAEU1nByBQA/UOA0kXIIOMFq9ycyxRlpC4cfhm+
WJwwHXO1D37gVYB7g0079pyE7dxJccK8iXkeowLNktt0w5xCbfMqDhKQsqihavStVSbkbBH0E3Ds
VISKxUe8N8yz6i8oA25zxZjGoJoJYiJRhpBP95CBoYkAhPrTeLT9mxFy4UE9bmnL4rVuPBdnUdbV
h9UUg2JAO+J4rLD1cFdj0PwbjWyoNNpsBxaHnvwgmScqKSYbpJtgsgGHqqTwCz7JVfR1e9+vxi5P
M2OYnHi0KmjeltWNP7iHfLTMznjZ3tRmRpBKR+wnro+ClDgyyl4nNaZUM9ME7q9oC3IQgNlINBcV
0Y3BcZgCoTy44fG2IZQc4auR+o5xBDrTu6d73LnURXSK5sHHIkW8nzunDHT98d/PcER7V4daZdV8
0m0lPGb4UGcnHFajbzqTTJBCAKIZLFylrk7hgUye7HACKZALgXtlNqSA6jz1aF65kYdTmqT4MweG
NDj6phAkEZam+XZ9dE3W/HVtEridqKweA23emBwmh1eDLSe941jP7SdHQ+sFN1T1odyIW75Adml3
TVClZzavhY+3mdKaQ2IOCwNNsVY7ymsS89Fs2uikjO3+oswPP6sh3ZehtR207b1uLSwsXVjHdImy
j6xwmMLWMe8S7u1su5x50CDiaG2yl6ykdU2kDLh3Nv1zxugnIT1WQ89jp4Zqaf47K/WGZ/p/ZKH/
koa+/y/i6X/99f/AgOK//014+v8wUA/F/1B3Js1tY2mU/SsdvYcD03sAFt0LEhxFapY1bBCyJGOe
Hmb8+j7Iysh0KtJ216qjI6pqUZ4oEnzD/e49902RW/ve/vJ37f7/gUX9mhW1Ih/+quJ/sKKWP/Ef
VJTpfsGTYFuE/QwuiGQb/0JFmV8s4Ri2Z5g265fQ+ZWiVG30v/4nfCmTsSNzeb44umnZVN/+iYqy
jS+oYlh+DN11XQBE3n+DinLNpYL2x8ClbQnL8gxeI/+QrdufKmptnONDF/QDccAwuQJ2ZPp4uWwm
ItwRdxw58aZR2O3C9eugNK5SFgYwgriRIPbqTfIo3Voam74S6SW7VNAw6OnoPItxl4OHh7j0ZNga
81bBM8OpJO3NBvJviwabYj1j2SVa6h3gn9W3s8WG73txaLeQ5Cp2VFi6LjE44XAdG2EvkvpBHlwV
ZhZOa8sLjffa4NNJcjEC7ZuCUws5Jlj3IRYM8oUVvCCHsj56Z4MP00hB5aZLfZGT1tGWpoLHPs9J
jokrk/bJSLRPlP6txqVITESnNAEYw7WWXWQbQDQUjEnMcNwEJqp8Ne4DvOFmY+z5ffFSK9RvslHA
J3JDUNiOsNpruPvWN2F+VV4p+pUemWeclj4NFuuKHZax277Rq9e6dS4DAKskRS6q2nvQ0/Fmclmh
tYRYo8Gf7OgOwXmwQZrhbWA9G/FFcj1n8YSqV4cOpszI1TGcWRN/xJ590CXrSnkrp7OeQgrgpiI/
AKhcnBuEPlt33o+xPa00DqUmkurHBHKIGFP+NQ6TLfWaNzGcDcw+sEeqYR0OWXGoiE7KLD9UxrBy
8d9QcBV3dpT5eXTTzPq2zVA1qv7GRj/g7QX6/jWJOcRozyGwlqQpj3hc/MwagCtI4kuKN2lczPUY
2KwhfHLrAOJvA8TeDfW7yLmNo+mhRy9BntuFBUPZmMwkYjw6VNdtabvwfFl02zL9Y3JOi2Z1hCNE
B19tXtAremCzvbbh9QY4FlwbgbhjJIEnq4zlrdSzCweQQcIuNQBM452LUW6Z+NYlXYDOcCIRguK8
qRLKFnC6EXJDGdiMnJXjznzoQvZrKmNDL7NuW+0Fie9cVmm0S+s35Q5XgjlcGMzciKtN7DTXTag2
oxK3OEK/d7Zaz2Pz1YbvYRMZxTPVM6HNNoZdXRVV6DclXhGT03wiD3bO0XAyLYbCl4g7K8t0b11C
Uphx131wGwwaVK4iPA1Odu31evoQDYif4xSts4ASUarYRY5O5ujVxtS1owzi+lnV1ONNNDRQyrea
U/WVs98eDFDEMKa7yssIUXc6Oa59n+W97utuchXG1P6S4pwIWali4rBj67jDuQfbm5zrMVt94S+Z
AyOOL0QdrAfk4k2gAAj1ZeHLzDlwDdobcQ8yEgLYwl3SY/dysGFNkreln3LP6eNIEwyzulZeOxXJ
F4qJS33CiR4wjtaZ4OgccCDHXjIIPFCVsKea7/uYNL6bD1s6EBif5wcysCTj1aUph/oq1Vrv2poX
HzAO5vw4Gma4MoFM9cCmUjljU3SrG3pyLqwuIL2R0HOmMWANVfaBigyjYWlIilZtNmFZQDUItfQZ
pYBTDaaPhEo8P5E6+Q/QZ90U7CMsnTMaMfzcValiRl/VriChXHQDPbH21aAwsEZAgdm3R+Q5Qs7L
iVHis6jTu8SQdzmwnTgwHwR2YmZCeB740d3w6Bj5ntPuKkZeR/M24gtLFdcjvXRkVM9WGZ30DhoQ
EldRExyXHtaBat3YGH8ZmEappGva6s95yMLQGZiSsu9jxdmEE7l08Ty2LO1cLYz8RsSqWKkai5Vd
Rk9TNlyAeb+ireTI4ZMe62CtDP3CnbBfixxyRXIIJcLSlMq9ato8Xi9WR7ed/CIDA20BtcVF3K7c
UnybFdfTyOVH8nS5klKd9YzZWhIfHc04E1PHW+hh1Eg/FNL3YwXIiZU73JoNJKPGOgV68mLrow99
6pAz1iOFc6eH7TlCXALLiBUpBCtKe0pf8jhB3rE7sc1sSUxY3eiZ9X12y62YRO6zrY37JbfXNGh6
jbtxxfjo0Kfu5bjQkWNOTicPlt76QzRT+jE4az4BHJ94MAPNOWJTvCnt+rQsR3BRfQFJ8DDaH0uY
pIfLj7XjHeu3T7yOC/s1QS5qmzGkkNxZKadm4kiwada+j8G5zccjWe09UPdTYhHA7Et16Lg46xY4
cD3a9maeYheZXkyENey5OaaS+HoYLYwc1KGU821cPWEDH9/o99rb5Z2rxJY7wkWQ0sPYajDSg5zA
CZnJyT2igowsiFQv4+QdapY9h4uStw7KoHyHyNc+RUNbPQLs74r9oEijISVb3o2VkaVZtbj9qbWR
hnpXnqW+jrOXPepEn5dksRAo4YsrcbZc56WM8uaR3hrxbSr4p1fVpKbYL6iLPlGoiW2Qwg6+jbj6
xFUQFO3XalAYjjK4qqg0kenh7s57AznXgWsbZFHzzVOOBtiuEQAaME8hhE0SO2mgzHIT0TYXA7dK
on4dV4xE7LRNhg18rPQD6WNoEGVHdWqAN3IXIyVQrnudM/4qg+QYnUrsoB9wYoY3x1J6dOlJV0In
nurIXHsFBdM14XWAkY5WdbuIlsB666gycPdOTVbWJyaNQMZ/A3WB18F6aiWemOWERDykpvyUubWN
WSuWKbUvztATTs/yLoFPryOYHsqWduYzACqxLmBdGjdZpzpOQWncYIaW1KlDeVrIU1ObTtqeXtnQ
OM2JC+FhINSE54zFFg5z6+nBJVCHUvq50jUb41gSBVxBbITxph0aosjUxcglxSs4iLnO8mVPKw3B
cg4ol+QWqWubpBun/J7PjjGHS8aVnOBsYsclIQsxmZI9l2j/4oAecbDKTW8YlO8OIwE1nrKKVAG1
om2zc3oK48B02Eo+pbFoMwQ9FxGScWHXbxiB2+Gq6o22vEZcWxQd+Gf6uUK5ZxVpZYeVHM/MU52U
46La102PfKjZS8TPacY15kIAknC1O6orC86OJNDgiW+5DOrCFwj6xprJo5j3WjCPyab3KHRdM32j
uV3lc0LOB9PQsGUKP383wKrmV4Orz+GeD3/R1LCwEvU2WkZPY2cx2XR60V1hyLQeglIuxib8OcW2
qgrJXjvwV5ErD5BjGHXyjZGuFoeHNog5CGANc+pd3bgies5yABWrIBYRkZxpJCWnuaKbyJYGxTXP
7FwdA6aR+lYEdnlsXYqnGXyD8N5It2mrC7gJySOVHRVxZjYXtRezqR49lfWnoCb5uSJh2B1z+i4t
1lkroRQp5F3eTn1DSAA4Vn9RgSBkAMvJncVEbxnNtSqvxQE3Cf4wLZ0d4t9yhENJQ6H9oorEDjdJ
2OsZwj35BuRS6qmspKf7ZWTWwUQmlaeBL2YCeSQKMEN3QPYpZuvS1J/70SaZC2+FA0yn4e0WcYVb
yOPYy/+TY/nx65EY89ZyB9NZA0VAqLNnYsCrxrOal6lzUGS9KhgGThiJ065dCB6Oz+Zj4D+0J444
PRZRz+fRgfooA0lQHUumozYkWsr3vKn7b501wgCtGREW7KCBOMUA2z4a2oQRaOHe0MrJXLvzbfAp
yCV3tcdfbuSRJFhOc91dKiw+pYi+U+QRj75AMs3TaQ6H4dGmVo6qoJZGJyJ20A24/X/DkaXnHAOB
lvjVYMTHPg2bi6znzIcTMyiyXV7mcbxzbaHdTGY+x9s+LMNn4XwlnomcjQL/3sZdTwQgirubtKci
zzcpBGZEL0PvDXEqpot9bqeriTx6jtFnML8mLM7BKgNvjTUg60JcvVYh7xyQwG9W2Zbx2hwEXb0F
Ifs3t3CxWqJal9Yup9c8XQ16YHEcAQB1iGqy6Ot8zNunicmJs+agxHrrtYZEP3Ct7yIYrHdsKk7r
47m1XjD90hKIdc1FF8S8DE42jQZWPd2wc5/6Q+N7SPEzhMaqN6ctsS/6pOu5lKRNUN84JIgabvqc
ls5t2di4tYA2NG8jsAi5AsXOx9fWxDBRG3U+JLQntiQA/e3GMuk1wMXHCIdC2ltL1ZA0VEY/26qs
Pby5EVUQPE2Ox8ZbT0naAdMYymypD8HYgO/bPvYV7LeVKMqQuLSbDtupchChZR9ooz9YZX0TBTE2
eAAJ0UstlfduaFh+fd7qipzI5CrqWugMZwIr8c4Q54jG20y3ixvuz90rc2j4fsw8KUDrxhbjOrfA
iDlBRKy1zBTdJhDarNAfU5NgI0CmEF5I3k/shlYz25uZ4QMdBIUR0YsxecUV7FfRrRtpaXJNAWkc
McMUDDz/oDL9V6rP/52kc1V9FHet+vhoz6/VZ/Fn+fd+VJX+/PcX9Pb/Kwi44SC5/BwCfvlRvWY/
EsD/+P3/kXVc9ws9eODsLANlBzTWX7KOq3/RoW9bnrn8D2jsv2UdS/+CL5bhiJREcKTpen/JOqb8
YoE1A6gmSdKaNjrNJ+L3rwjgLET/kHU0Exq3DTUbdegfnLSE5FjYgkLZO5lQN01ed1c8X/lBeca8
Ea6m3eiUJZB7aPHOcplgk9yZqtF2Seh0t2XK7JoqD1D9TAX23MBjOIdm9z3PY+mnVJZ+G/AZ7t3U
ocswJPn9wWIkNnoLGqIcOtOH3TVsc8cjxSzt6A7gR3MZlYQASEEQHQNFyXGmG8azmwfh3ZwV8yac
Df0jpRbE5z6FkqF0kktWGac3HkDmI14Z/R6gDFafJA7cWwpOjAPlj+5TrwvzkORZ9m0GXAvypsOd
X2t1vZWlJf2hzd0LzTCWRBlzsfOCDV+LpiCkpLTiSJCarkYnjg+MTpzbIA+nSya49WNtlmzY7eAR
LAZ7XhBAb20gDxRffsRJMd7Ui11/DfdNe+ZYySi/V0F1WcdTfZZ6T4olzsV16zprl1XqguISmmAR
qPY19ofbPqmyJ6LK4UOc1lBlTNw7+5p5UbK2I2t+6cu2vcjzpayJjSZ+wqpL/x9JO5fopN2eaI+u
XqjhGlhwZPPd6mrtMrHz7j2dW/2UNN7YrONw8QGNkZ6hd/UGLZaz+zjKlDg1oALiQlUIlhAybLaC
4GTafh3Z6hG6m8shWbjGW1VPOb4UCsDmtqnew44JBTjm/uRBz73to1Fez5UmiT10LchT/AxIEyJb
XCVwcjvotpnjEIOiR35JzGnfG2x/7FwGlwm6LYxXoh1Eo0yn40CBYVs9mUwGDvk4t9+422nfSi2l
78sQDUTxsfOu8JA0J+TBawzPydnV6V4slT4A9Wrq7wrti8L2ASjaivm+9c7RFpwz4ZMNUIr3oTLr
+yIf1RKISIM3DmQ8j3OHR5fxiVmaZOqr7DobeSMWcg9ye1JSQemQGxBgGvi9UnHYq8OcxFFaTuwm
Bg7AZ2Lu4UM/hRwPydAb97HptveG5hSEe9z0LQRouAvAQ0IFbZiuyNqkoLFuWuhBfcCt0wN+wDug
Lsw+niqU1ZgkaTU432pOZ08OiaQ7wi/B9ywM1KMARgJaGkb+JnLT8lBbAyZVy1Y1cmbQm+SJYXI8
0VkdFovPpDmWgHPQtCKHizTTwANNOsu0QGkBo0Ne1kbYFQLdzJGpIn4McYxEYN0/pmFESru22iUq
oofAfphRhO/NAM1cCn6vYYITwPIfldvE5Adaa0Qs9bU76fajo2bUVqqr54eqrYZX8iYLSldZET3t
pk4SEoxS98wGV2wyp8JkDBav4irNLJd+JCC3ntFg3+B4UN5qXLxI+Y81dB0h7gmzxr6nUQ97wWnV
u/QgYmO35uFda0CcdnMvVOcH3KdXeTOJ1q+5PYxbB3WS3AzO6sBjpKvKQZzIcpJInESHY0uBsh39
dLKfNJqeoXY/Gl7Ir1aJHuJNk+UhqaaUZFPf3+Izkxhz7TG+7CxiYfT4UWzGr0BsA3d1rEGy+LKh
fwi2ERDo2arhMLSz+16kwHgCOpnus7poDnnVuuc8SKr6yOBS77DlCu9Gq5T7WmAj2tnCCj+iHEss
BvuqPDh0QUkf4SnHrVFZch9nTMMb+gxAEOTG2chb7VmluoMdWnSsGHlfYlLEoTEtDJ7uw6bZ9iWx
WLkAY6TDAxhr9VziDjukrd7gRKvJOlLK9WIUNSYExrYKqZR7JjMrw0MBjNJ+C/Qrqwk8aNUVvtAB
MgS5BIAEKjZhZpsshTnxnSvBgiA2mhrNY2snhbtuRpxkjBs95pNOLR5Ybvobbr8QeiPnSjRY7EzM
Gy25biHvWaPDa6M31COtfeVHr5S6HWijfxlpe0EcwomYFKH7hk8uB2CSF2+Ww6UOXkQneTBTUjb8
jBguyRJR8Y1Bu4rn7Ti77mG0Wvcktb4+0tw3Qy9y9feB9vgNy6Tg+j5OpyooyFuo3tRPtW1X5yiM
ib2lAdMACt09G2mWtNSqcRfps/bkhRfS3rWPhrK8SDj2nemVNy5i7surDB4rULdxCg6y7DFnKyt9
SoRu39XT2N7hTg83hej7S5My8eu0iXD4s/Q6ZxrHZkS7zkqpmwuD7oCmx+mOCXR8FyXjILFPhHWA
gRoSHHsaDju/pA77rp3k/AQzNET7IUrON7MxLlNuzC98fPO8K+emv3BZfYEl5kVMpjIMIP4XTu0R
L/Hmd9hc7QU9wzUuliwQBwXsP1zH+Cs2ra7Cu9jNimdF6Zs8kinXd9yrYxg2WogIQCBwXslQFqcw
4nmCaFwtgWubnqOVBYsSxyRlRoze7VQ9JZYI1nz1dbDQTJnXpajGnRYrLMsYUHSoVjjbUqzXLjN1
iCY5xhnXeSS+lxxLgBtPQROi81IYG4PsKOYD1T/Va2Cb81HJVgcthUy+DkfPeqYzgfFWURYul7HW
uE+i0dw0iYNnmpRgAWEs6e84YtfHCIPqUVOJ8D03ZVSQOE1lr7Q+iZY+CJsSOmooCHSYcSOeVeJF
YEyQ+8nn5o0GdKyOg29sLo17irlKXlZjPj3Nuhrfe4hDVKSgv/Wr3pwpnVE4nDws5isDsC0mzjKt
1xO88jMqGrUOdlIfe2jQ90WNmwLKkVtdj1YpDlPgLq2XxnTGVFa+isaG8NiOuHhWDYEK3CU5lm4c
SbbfpKjsVplcjHZ4M0wD7vtOONy1vGGU91ml91zbgrw605KbcX5jegJOx7DrwzzEWzs1O1AmkP8m
vabIurkGB4aTSiZvAAtOpeFsR2K57PLz2dAQ/XpG3Y0rq8s5qSv2MMSMMQMpgSbg3hBLoF6ym7Ct
Zm5NyKTHwrVDN6RCAGHgldoTbCW5iuDE6CpvtoERm35pFNBmtcXopqWj42eVrHeoRtFVMXUMiSLL
3skapaSYS5SMkLH+e2Uk2s4Z5vFCtYl7UVohfdOmFW3w39eYXKH7aLx/mxlS3wnAn3sZMWnlgk6i
F9cP2CWMFepjijmpToLaQKfjNaZE0AhZzUO7FzI2jwPkvUvHifVbJ+mddE0+H0ThzPcd+bYKGIFR
jMMMKO7aQz/L7lso6+wgnVSQ06/BWYaMRwQ2Y13jKEczBG0b+TSceEdJPSPgmlstgVSyhk4RQpkN
K3MdmER/gIjbJKRnR4YYKjM17nQR51eTNbonhGm3XYcYB7+PYY1O7FT0HHuYtB/mvkG9tjtGRFgA
NeexS+qBwnvas5S5BA3m1LMOrGf9RaNywcAu0LLaZ2iDQIy5yjgBppi3qgcZMcEy35qdG7+kc669
awbYFyI8ndxayggPgQGbXfDPAaTgEQck4HqvoNn42wBWX4oqmrccqB0K2NqU2s/cGG/suTIJb3hq
284WDKskCJodTq3qAv5Dtqd5+dmtyagahlbuLG9oTvUkAqrt6/HSJU1/nVJXSdE65e6WocKNkdnT
liXFPkiri9g9Ivsqwv+xoZkcKB0zbAFbv7SHK+arLiPHdvHVdE2s5oPR4aaAtxNX31SUOJcNxpFr
UWrerWsNkukrtQJnyyaujin6j6yotwBJI3W2Ize7WhIjF5iv1bPnBWpCMxV6si/nKj/piBkBJtZY
a54dtqk1whij2JIk0/eQk+uuCjUqjcOiLuI9tjZjXDISLBxBOJU+kFdIYaA0sl6LodAAjyc93OFn
prhIXLOAyHApqHcZfdVEVbO8ZZjoVFw6hr6U5tb0mnY3E0y/1SvtNuCahSXNXeoT0J2Pc0sv46z1
zaPbZtD8MpxNGbLbgbLg8axcBCLTfcndWuxkY1Ba23MuuIvxJmKyt6rNbOpwukQbMw5O+5o1qGxt
2h1Unu7wvnLDGiLrGl6JLHd824PwZPcDZJkhHrHbuMNA7Q9FSt4hY2e+qK2IUGoHpcZYs5L38xbp
E5doBu4y6SK6nAsDW5dGFrvPa4eIIxDFd/6/ynpL9BjWWh+VtBDnxYQ27oWMFZMhW8LoQ3sfWqZj
rdJ4EF+7qhGPNV1SZA2daTh2NoACGXBIb0uhn0rQCi+d1ojb2GDQtHStTMQgjOCsHM/a0P87HG1b
NpuUmr9X9Lr01pNTBZG6IqnBdNh+qqnjpWUBs7ZeFN1N7dT23nJnsWUQMH5t6uiO3EN0g7hKZ2Ss
Qrqnk9p55l4XokzTFnZBv7SztXtZ6NeamjvtblKDc+kMzjNTCP2jo+99FUMkhEFrQ9vnxga2Stme
WA9O7h3SUVbBtZEV8n62ovmBcvetbNBHlwG7Up1318e2TrehlmDJnxxsDMBkQaayKowFpzy/4X4E
o8mybydavh5xDtgQRKHpCopA6rWVeJ2fW3J65O3OT4PtVRkxlKUIRp+hoU1OTmK75hTVptFponUo
2na2bT3rkes9UuwV7ISdb6NEmtxMnNAvekc8dvhSb7hJ684B7xv3I50z2iYe2+Eeb5U49ggTm5T6
8mnVCcjKIPOSewzKsPPqfPRj8lo+YMVwy1Ek2OLE4kSC46DzmbTmPsLEH8M86yrDG0vBTgZuyhya
+ykKA7zVbX4OookChwFuUu+PFVDLrEXBkGCtASVSb7uh6h7ISEqEjgcXoPiqKma9X8+49FG7eV7O
ylat2oOYJMcndbCSM5wspH+nss/TTGnfSuNsAtjCgRdaVFUFQMwCUZJAOqIwvV2KZoqbftBI5jM+
Zi3v6JgqrQCMW0NykrWvnQ6OqodvAXwNft6xvyqB1S0KeHUlyr5Ya4VgXMbKPDFYNirnvi9Jtvrw
17n8ZWwsr3KgUWVj2XOwKfOG+7wWZow/GgOw4aCzH+GIjOOtmZXpIyIn9vQIWeE8qb5/Falh3hDy
HBmGgBjdSh6Yp4TEFF9J4YabENLVFQJnkF+Zdiebvekp3bd4xHZzhYWPtGZ06TRAWly8EcepHdR3
2VXI0KUzU//DtZ8gR3jQVWdDarTE+B+Y/n+lbmJo4z+fBcsf9cr//f+RW81YLGY/VzUPTfba/I/r
V/X69pE15T/0zeVP/kffNAzzCzN4z/R0Qxr02v6lbxqG8YVrjnAdagiEwdf+L9ua4XwxWOUROF3L
ELbp0Uzwp23NEF/obsBkhlf1T7Pbf6FvGv9sofhT3kRG/VRtCKgYkSPomyME2MskxaAZ5EcusJcp
MU0CsIfe0p7Y1y5HAYQe1WHlmSFrQbgHQ8xQyqreYMCs2Wv3P7yH/1KLIXg/fvDR/fWKxCfBdRSt
uaStm2NS6UdXq0M/KnGYtV5eXLgR5/FSQSNU+UbDm3VyReIumDoSM3P3Xifm19pt6Q0HPsSF99Vm
mLwyNNfxncYU6zh3cNQU2b3DcGRLwoYFeYaMQ/ro1kRpvcUxBAg7149ZFz/b1nyc5/Ie1sklDsCv
EwHDFea6YV9gmt3nShMEect2w/EcjKg9fwg3OCBq+fBkrgkm3SMY3td5d+nkxKEjIuKrQSRP1hAz
NdOMt0HpX42OrleMHXeTgMtb0oe76lp5Nc/NbwonrH+2XPz9hi5v9A8NEFzopNbWYw9AnP7ivnbX
ncHPHEYUpnqMeyoP6AYBoi5Gvw6q00TJZVk4hxI2NnJM6DNf2yGDQVMMyn0eyg9FqVbev3SOAYh9
ZMKKyuOmWbiFh5gfCI6lfgv4fw2xq99gWAhXw9xjV7fhi8wUT4Eak/cQo5kxOj0YZOfw62fH/Ge5
xt8/6qciD4n5nUy11x+nAChmFl0wZ72RyjrzJu/hp7An2322pkbYofqB53dyhmc7zphkzxxRBS2Y
NGATIA/vONzshGe+dW4b7GY6fpn5Zk8WpdyLJFrcRFN4DYl+/k0VicmX/V8f+899LKUHkFUDBoZB
BNzrsMvFMdZN7s24GyzUfzu4ddUW+Q/qiZc991L/KtMWqFPkp4p5qEPANKOgdGXU0AGHBdCTe8aJ
ae/ac8rbcBzufv0u/9HI8rfT9e93eXn3f3igogKwT+pE6thhADQwaBchnQ19ALyW0TvXq7eFukvN
3n1mJXczga51EIX6nhPXWpXVKeershqVc/z16/nZh75Mbn54OZJTA9bfXB1dC+sXKCDR8c36c1v7
h1P7x5qeT77ev3/a5QP74a8vIg9Sh66Iv0/Vqc7qU9OSf60ZEvsCojZ5PexxkU5GQNnGjvsEu3kU
My8287swXwxGenQVhC2Be9IeYZbuLBGBdc3iZz1L7wwT2lzifPz6vfjJci4+mY+dNFXjBHv3OBZA
V8IPb4l2cAoFB8rdw/nNkmL8s6v27/eE4t0f3xPB+hfncVcfcakcTJy1QHt4f8Jdb7orezk3qeqy
s3GliWn965/MXP7uf3vqPu1UlFIyWaYv9jh48x05yIskRfshpUYIYpDf03hhnE6j9pCGiL9Tsk+k
QJ3QgGJz7uPBgPk6gsUG8a8/JTVuw0b137wS52/uTqj9DhSe37zWn3wM9qc9TBLgkcHkVkeMYM/Q
ZU0ELg/QmQ2Y2bURMuM622E4eDDNZhsJWi1dO39UAILw6gparZpwM+ntUw4eLgjDy9bgTOsFMJ3E
Oo3kxTDGb3Vs3g6LUMCZQ/crQ2M2o59/8wMsD/e/vNn2pz1jdumBjGyrPs7xAji28aKCJDEteY/n
+JH4hl+b3S63mSYR9poque24+xJQwszTnCdQz5YlbzSwJ7PZ3Q6lfpE3zhsL7T7IF/ESJ/RvFk7r
Zy/105oPczeDKuDR4tBozC1Anp5mBiV4HuL+0iONtgm5c1L0idWkZzDFRSK9LWWl4ykOJZk27FNO
T8NtGtrY0026cuFWAWOhlKZNm2afmcGDNiRfrcB4mErrxYPzzH0l26FuvFJbE3ESwY4fE0WGrD1d
kNnumOvY9xYY8l9/HsbPfshPuwPEgNYtqSo4mkkEwiu+kCAhc+l99MLYl0V3iQDMx3UhZmvLFekC
SWULgF37zRde/uTLZ39a8smpq87kyTwSnMHsN5Pk6XMOPdJoouuKIwXRssFH9TDWmj58Sy37rVps
SfBIS7YrS+0kdyh98bhmk+Br272POVecUZBcbBuQOnZuAG+uFDp5NNY5LI/2hhgxULdw7eTSt0Cx
5hmROg2Mnl1E2Psj94+ST29bdOaJuFu687RwnwXm62xqLkczGjHqnNyCASENm9X8MLvZwWqwtbIp
URBY67d0FuF0jtQLyHZrVYvgWkwRdpqSJuGifSAT/BhZ6XO/2CuBU8Fgt0jAkdgapNoyKHv+9Qds
/mRFXfIpP66ojt4MruzN7qiPHGibsL5vKJL0qT6sVp2lo+REJvdGRSeW1rUWpk7aWyWLos9OnG6h
hdTrNrVfvQiJKq6W238QItG27VHhZ4SGwEH416/1j0Xg3xaH5SH9YUdkoB7WPa6FY2BHwJPOTn9p
VcW1bWVInQzC7U4cYTqZ/ujAguBc4Bokdj2qEz0ODE1I8WhukQebvycF9SLj8xxmZ0dzdzU6D6mI
fTViWYsl5iJ7r2YLsGjIzxpQVAUsJJW+qrtNWr4gg+7BhhpMltVtKh2k6X5HCSV6qrHRzJtMnlh7
EU5Oef8+ms42lCapsWzz6/fhp5/Zp802mFnnogEwDsXa9g71O7tPC0x0raHig+EqZx24sbsq4Yat
CW0SIGCh1mjM7UiFvsaagi+RMJaCvrig9Ck3IWRLT7jZY0i3I6gpONF/92KXF/VvH9qnLVubXPST
EPZFkqeQnEpvCg+xTKZzUEQBZ2X3KiSV7JfLFxA3gLO2KeZYh155sqUR3jZFjCc2wjZ37cZJd8f4
kADTbKszGHeTxGYJVG7W8cJXabKRzW/OM/JnC9+nXZ+eWWZ0gsIIRF+gFDYFq2mLMT5tGBMTSp83
DNvbjbKokZvscvD7nKkUUVnKccL6lMzxrVPjmO0oTTAqiu8EZ+YqS6INNlHAoTqJjZji4TWYu3aT
ZU5GFtXUiTQkclU5xJ3rlAZP4gHPQJKvW+afazMkDsxcmoysCYO81mj0zCJ+gcA1Wzse6FXV0oug
poWdyqFvOTXCfykhXzf7fsqeXRVdx4Oxq5i4nvkWHeogvHS1YpMEDjEBp4uqTWhB57MItB8YKKZ8
j5ZTPTjUXdPLxzZtOVQ7ZbjpXT4mk4KjjUNT1vY3j/ZPnhbr0wHGqFOJQyTDN6tBC6wqLhNNM0DF
G/KAPlP6W9dhiHjnlN3HaJtAvLWKSfHYVFDoFgu91YhNXRqPRiOO6Wzd9Il1smamfkZtiavR7E92
UawZ5xq/2aJ+ditZXGI/rkrlUBW2kxB5SVP3MerblxYb90roA7EKM7p2PPloms5jbkKKhIexAyjD
SilxdMwYAFfMg68bjDRTEt/++k386Sv6dDKxWHKjxbVwTGojvjKmhALCuDfbu8Aq9pEmh690Yda+
WU1iExk28b8ETlNGxQUAnchhFDzRLzajGZ2JPsU71QXhb75XP9N9/hALfljDKfd02qbVq2MYkbvW
LfCswmrCnZVJjAadOR7SwoKEKq/akGvz7DEBljhaNmBoeuJM4zL+KfWthkcNPUGHHsaDuPrNO/eT
3XAJf/74WRqUf7hVZwBwsNODORu7ocQyrLlnxy0PIKkIrM1bIdx1bkQ3v/k3fyKTWJ924NzMdcPM
mFgEsbFr02Cn5wKUQuxeRIHrB7a+a8hS1sLx0xFrBAVUTRPsTExqKCiAA/8Pc1ey4zjPJN9l7vpB
7dJhLtpsS3a51q6uugi1tfZdopann1DNAjc/S8IU5jBooA9uNCmSmUkymRExiTMTS+ttfM5CGuz7
uHuxQFh0Gax1/OCqlD5BTEMxQTs3GkUy3KJyAre6BnkUYJq+8Jrr5YgSqNN+kHDrN2MJrJtQ1Irt
kQ8+ikiCbkEdv6F4/mb924R5Sq7sJeIcNS6+DXZJyo4bOhd8nyjWw5vWq48z8x9+5HW3pgWS0kEF
TjIcRqOIgoQNIg1N80rkmRkI2QAUSwHwpkFbBhmDyMXpsr+DJkRkiXx6L1PRnpT4RVVxocvJaOdV
uyUovGRXzCboQ+cUmT+tc/mKPsktOB/A72MMLacBP5S98En72gfYIPAeg1eo9k1FfAa7Fl4Y5C68
yfBM2aDmCwcclDoEE+wdkyCYYRV9BSg72bL+Ochem15mz1NKbgq5Xu5cge8zAA7iE18NwBaR/FOs
QOYuFsFZwcUXhVbVUZOKI19gu1MJtB5QNQ/VDlF+nDRsWJWP8jEczoCV40pQP38v//91on+x0vn/
Yf2yQGARy5l+Bww/IFp4ay5z/N//579y/Cg6VggA5hKvQq1aUrCiPfjA//3fIGf8L6T+kfXX8Wgj
Qw7tf3L8AvmXLiJ0atADFhDw8S//jUz/l8IrBFLboiRJc+GR+r8pYb4WSKCdrTK7UN9yftkBs3oc
lP4g9cOHkGaSmeHpx5wgvCWPqeagkuz9YmJu/9NKL9Nlc6us7c69MRdVrY+DIPL18dgJ7ack5i9D
NPyWSP7IKfJbzHdb4fFaCJr7YXYIsMHgWRFucUT1xghSTl8Hd1WtBjdpHLdgnCHjXeHP1So4FPwC
hQluPxUNw1M3E29BiAB8/4MwITuXyqgJ3PDcufNrg2e2kADEmtB9CEENp9VvuiYLltJlkyuWkL5Y
n95rm9Q8bBjLZeQtagW5XCRUjyBe2VdAVYPjFBeOYHyBWrJq/6wTNrwLKCoCGZp2UEH1QUtkNbK9
QjSboz/sgAnDUhY3UBit6JFL9eQTtfsDamZiDnofWnbXUo5szNbVG9o8XUwkVQMUk6lRCXVLVEk+
4Vm/cIAJK6BLhrePsGioUyLMm1VN+D3qBMkb3kE6B04qo8iRcN2R06PwGWXummAGqMG97wcd1e9N
LURQ8QApKIqxpcQNK1ptHUOubVH45DmE/LXCUgb4VtjSIyjmwje9VUAfUQbksUtHwKY15DJnzTgl
+w15KQ13DFxljDyqUCa1vvhLc6Yw52ifrydI/hT0iMcEwBnBkCY2H0CN70HlZpRpBTYZ+baXnjWh
3OFFE6hrPIPHui3T7tDLvYmHUOQvpbspwBNdHu8idWNqFlxeYQLZ1IE4VcLGfQRBvIgysq5rN+xk
wasUJmiFdYBy9BQtB+Wvcq77w/tc7N/o9ZZHLQQGZf794sBUoii34gYsKh1vCaS6tFNc/uduvPg+
sTQrTMyBWkg/a0LiPlX/QnGt2G+kgJfmhIk0Em2qEZUT9Ahorhmr5wxvFhMK85sy35j1pS9nwgyv
KXohRPOs83cErVP/uG7CS7PNhBcF7Mu81oeaB6q/2EYJ0amBrn2CGrCNL1/qgAkrM/tbEHazJslQ
QzhsfleUIJpjS+14uz6EhW2UfQQHQVZTVmKpeh0hB4nDm5If6Z8FUDaTHBwaqIdvuPvCMn+/wl9Y
Jik0kgNto3ngOdy1KM+JhQ5p79AU1Jf1oSwss8y4bQdEJgEmRvPAir1PB+gpF9n7z5pm/BZ8cqi4
klvNgzJm58QJ+RJr1Ij+rHHGZ7lCD0gLUIHnEwFRLNQapK7J63rjCxYkM16bIiGQhaWqeuBEPQKB
fg/d7VsISt//rHnGeWmfoq4z8lUviNT7JhodUZLviKo5P2te+Duc0QH1fnIN4EbRj3soq3iUQ/Ub
L22VLCyZDOPAAumhqVUGigdoMeAHTyjH2vjyhcOwzHhuTCoBitO54oW5AiXy2v8FRPpLkAQQGBQe
xkbUwKZR/8yJ2VdAzgfRaw/VJ2/kUP6RB/IO7DUfbZXegyYNHBKowVxfj4Vowb7WNZAAq0ToPHtF
kXkVAeq5Qwk99FIPdYU6dL4EomC9p9mzrpxwJcaZG2BU0q5HT3HAQ3ueohsfD5oWUNBuG+EJcL2b
BQOQ5u4vohJqCpIerFiy16ImCuj7QQBr/7QRvZcaZxwbnPltCJCX4mUVJ7mkwKPCiOeXjdaXZojx
7LpHZhqoBXw6gEfQ+etOQflCx41gutQ649hp4QsNmAARN4q7vD1hm3N6PGd1zWCtz/xCYGLZy3Rd
7IV8ROTIZ0VFsP9/JTGoLEYSKBvZo6UhMM6dZyjDzQIdxgrVmV0wn7dwbSoMUjRkV0HOaH0gS6vM
eDrRQc4jDb3qtQro1gXohcRF9bbe9sIksdnxlFZhIJWV6lFf0/ZBIdi4e+i7AdCWn3XAnMHBXBDW
RROoHlhEkfPLfKBwa+BXm2yjZmZhdkTGj8NS5yYNRQoeEVAIAUi9lSh9uPH1S40z3gssSDwC8qt4
EBeD9HENQJEWxD87l7KpYbwjlLzSAyVWQ/MOebKXAvxwhlrzJeqt640RLC3wPLKL+AN6XbGUChXT
E4lPyHC/0KB6E1A4+MP2GTcei7gPwAWteFELdfoaOO3MIN20X7eeBQ/7R3o2n9UmoCQKpPShiO6q
tj1nkgpmqtBZ72BpelgXBidgAZUpRNA2+sjBMPU7S4L6IYVi34b3LvXAeC9KezQNWVbFk0D6bDUi
UsEFHaCtWYNlaH0QC7MkMBftDq9z0P/AIKgP0Bfn1CCIi1CIMIEZfL2HBT+YK34vragGKnyUlLI8
ylnXghdaE3e6kjSH9db5ebav7MUC48OB2LZcJ8npcQpTKHbLbRaCVjFNX4H/829IO6jPNFXy3OYm
cNej+ILDKx6vNvQxjMV24yuu1i0iXyEwzt74ROP9vCmOXN/Edhr09Tvfku4g+kEGJfIsBuk35Nsj
lAVInA6e4xRnBj1DFcYu5QRpVybt6IWgDbhLOkiOpilEsKE5CPr3KRr920iQFJfU/giaY863ohDs
5wYfqNyxpNXmpr1wLPyuJ73w91ynoMwESOwoDnUAbqEJ6GCwXaKCxKB5iAgJJAvE0CMwW+FJqBGz
rdv71Xe4efqYSJNkABpWqKc74hXF6n36e6gUMDT4LuQ4TlRHeUcIcSrx1OKzwNd7GpoBVF6QO+SV
HZgLbpWJKiB5AYHNulUtON73Ml/MBBI5kUbbKD0C0U4BNgaFEZjVwYgAvYANt7hazDSPWfjbL4Br
AW87V6ZHXi615kZHDcUEsH6Kwg1SK3tIKkLZEbK/qElWRgp0WcRRICtkpOKaIZROUVaOR9TNt5/r
Y+avD1rQGRvOgDgsBABHPAB+HGzmVmTf34Jyz8Dbu4Ged/FGzLnKJqLxyCP+PfSxS3xoK6CnDIzD
v9MXEFqjPOZWtZsP8Y8CbXaQhsZW8L4xsOt2LeiMdfE1/KgAYt3Dy+k5uBmsuLJQrAD4lPER34wW
dFKBpjZFO9wPGzfb60Hv+znjMujFeowHy6IYvWCQHiC0/Di20uPGcJbWiTEcHlCFAdouowfF6XvF
zOzGBLeECfIpUzR5m1i1qW0Y6fXdQdCZLU4pMzAL99kIBHp/bkv1VorA26Bopc31pPyRswEZ8rc1
6Li4dZMOLS6tIrcx4e7qCJVTEuS31yfs+iBQCfV3+6GfVLQFi+qxlDjBwI0X+i2yP+vRCakNgb2t
fP53sL+2FTEDAS4SZOGinh+RSk1eEexzl5AmdSGox6NKSAAXOh5oQLukJChuRzxxkP0ILFzz62MB
Uahf4PMb3BwMbH8oqDagSUcgS2xIPiBQBmBe9FbitRmPrGrQNYa65m07gDITIG/+dx63PHQKA3Bt
hno7/uiW8k0sdGnGDVdLtFa0wQPDg1EWrxW0JbNuOuhBsWFhC8Y8I4X+6kFC1Bs1fQD1xiEFpjID
vJgTHtZXfj7E/HNBBLwc/tV4D0RtkwJM63W0a1/apMzhJHUingNdV44Id4NT+bx8iEVUJKegs96I
ONcHBSqnv/sdIgUaFjwsLtXPfJIcw+I2UquNvO6COfPMjHUaaUgkZcmxB17GiMqx2AMNB6pI7JNe
DQGvjTKB6yFM/N6rL/bAANomUxcXyZHWrWQWamqXIujS1lfmau08dr/vaqGL1tsuhPYcFJ2PpV7s
/RiqUyGS1NMfGYV3tXjWNeR8FSPkfq33tzRp80pddNc1UPXUVJBjKqgaJWDekISHHCUOwtazzFIH
zB4Dxj8wwSklOohB93Bso2MI7qIc3ro+gIU9U/w+RlyMIAeeuW1bHkIKgja9T+OkOTXeyCCKTvJ9
UYb8oY7L/FnsZXCNxBHOkBrNXWhM1k8KpDGstqTxPq/qbGOHWxqw8PeM8hJIYiEWnQNPqu1RMATW
OPIB6nUwSQG4uj7oq2iH2UqY0K2VVQX5m7o4QnLVSp1qF1u5I9mqw1vgmrWAYzf6A93RXX3Kd5wV
WOv9inPE/mfgAMP+34PD6x8YPwYc51trtGXnnTe6HaTb7ML8osbz8Xgjmm9PD70R2lBYMwTj4fOz
2zgcLcQOwsQOqF+1EH2Ii2PVx7tmoKD2G/o7VMM662NbcOtZHeDSE/yh9EUyDPExADD4TYj43GmL
TtoIGnNkvTJxhIm4cSWIEekRnAJySoJHGXjdUrpLpg+c59e/f8HuyPz7hR+ktUh4EIclx47rc5Da
Ql6atJLdEfEOGiBb8WlpFZh4MegJuIVRNX8Eo65NI5wPdVxbtZ+FcMIEi4Ebx1zAEfgoQGUbVBcU
xfxaxFklt3EfXZok8e9JIhDAIs28R6Dy0mpV0CODDKZQzyCbWF+FJStivF/Gq3OuRV0O5jbxrsmL
g4xC9581zfh8H+oUUQvPKj0Id44cKNc6iMttHGiW1pVxbHDrVzGvRPGRhOUXyEue2yA7+EIsbESs
6+0LOuu9BPaZkzQ+DgF/GiLhK/Z5F3VSX+tz853V+Kd/CTrjveqo5gE4eUYPVeBWYqdOZMM+D80N
PafWtP8AYbrDZ1b7Vhul2X7lO2ABTTDy2qBI3hji9aX/BmNfOiAP5AKXgfvIk1BiFBF5l5P6B2aL
SmT2BYdTQb6r9JzoRtW70s38UarhQwoiEMaNj7+2PnMPTHyaKK0Tf6olN4sn3Wqksr5JwA0NlJBK
NwL4tRA4d8EEKNoQ0BlTX3RBQ+NF6o2moHZXskNUV9b+ft0OlvqYh3cRBP1A4fqMyKJLUX7cgisJ
sCM1T5N7COQVZkFR7EqhTrsRrpYmjQlX7VQXeF7mCw+CijPa1YZa5AmJro3BXAtW84QxwSoVcnBI
EkF3tVqooEysByA/1qD9QutxBxhnuluftKV+mJiVoMywDFpRcLsK8tgQZngcNe4WvPPRkWjDD1ef
iV5KpoBMZmhEtw9kACCa8BBz0idp1V0HDlA1rp31wSytCRPIoIOOouGJim5Qdl+glDWzJH7rafP2
o+bZt52RK5F3DgFYLJG41MLRGMtTxH+uN34tgmDBWYxCHlYgCSRD7kG9AFC6cA8uOmu96YVpYV90
KrCrgl8H00/C9oULyAhev+nFb/otgMVSB4x3azSsfAggEk+k0A0p7wEfAJ3bD3aneWLmTi/cWtHF
QollcfD44Ebok1OVS07KJT8zTba0fwxpGI8T6ATLMOv2wlii+HPCjYVPGskSITfvgJJfSjYi7YK3
sZX7MYAzSFPJmjvp/WcjCEchhk4SRvei+tNW6mipE8alQSEcNZU61J4fgS9/JLoRKqlH9eFDbtWN
Itsla2U8utHaqm1oU3hhod9AZ+oxj/iN0/KSMTFOnGqNLBdqp7tRCEESsCPNwpKT/LDuC1fv2DAn
9m1nhMImyXlKPC6MnipFSFDN3+0CcFPmOgGLOe+qU2ejTPl9THN7vdOFFWFfe0DkGwc1tFi9WH7v
IYgTamBCjdO9ID+td3A1bz6PitnCoQgMwuIRYZyboDmtczTY90lRPSqV3t1oIP19yCeOdwkYe3fg
0SSPA+TSb4ZCIL8Il6e33UDyjVfY+dTFnsbmT2GCQa+PID7OADhuw8GUpdqOQC7Wg+BUFkBe6H91
+kZYW5pVJjCAJSEGZWnPuyKF2AtgabYitk/+2D+D82mrbnupk9kBLqJP4AdyOEgN7wLDCcFKwin6
Oe5reac2EGVoZ/qUjeEs2D37vBJWKTiVwdHp8T7YMFswauGt+UWQt57jltpnwkLTgOamIjzvIidR
G6o2+p95rgCsl9fZx7oZLkQFNqnc+i0E47pcdOui+qxBHVySrbvVfFe4ZlVMVODqZEY+Qg4ShGuQ
8urBFjNraQ7dWW39O77QPJrQL5Emt+tDWThMstlKJRPHovHHyQvpswqWMKEDEYN2bkC+x6vPP+uD
ubfgaQ+SHXyiu+A0snyIjMU8qMKhkd3rYMronPVeFtadTVn2qlxAGGngXYC/DlyAQgWc7p6hXK1t
bKFXaVDg8WzachCRoc96ufZ4CADxVlhCqyZuhPwp9MOpBJKTk4xW7KAol4souGmhcwqScV68HQgF
+xhQC4k9ypXsFmOYerqfyw+go5JrUIAm+auqdgly034am8qohPtchdpSN5YgVF+foAWrZfNpKGri
Mpm2xIXY5ymFvr2Y1Bs+vdQ0Y7W9Aji3ArlmVx+V7gxy+thpwL28EWkXWmezYgBVgvpyiEpvCHXp
0HZqf6OBeH/DAxYi3/eL6EXkk8CqWDdkaD0QfR61ERX+jRqcgpB/FPmq3LCdhSF8J3YvOgELadZD
sKP0tLRrb0CvoJhKE2/tEEumL/4dvBOo6zbaIJZeJ+iHQPMf81hw8Rr0tG44V1/oZ8NnQmoNMTVO
oANxG6kg+yoF31IEmU3QiKl/eNAdOFwChaSkBilIEafiAfRI0l4afG6nD9VnAgVP6IIn8R7SW/Wd
rJfiYzH69H79667vw2BK/HvwJCkSGbScg1uU1FNUkC9A9vMxG6Q7zeetOImhjtnj9Lne28JUsxlU
veDUrlHHwisgHdfGymeflftCLTcuAQvGyKZQqzGiXCkLxMWlGEnaX6P+S+mzPQB4P/z+ueMLQ+RB
1w/9Vwg2aBlN35Sizd1maBVX7MEwsdHH0iDmubvog0Zd2tG+b7yMw4tIcUf4YwpiZrXb8qaFTYtN
oQYNQIpCqgxuMI77DjJE0MWIiIZnpMzC0/tufamXhsF4VddMecKB6MCNoD2L6x7vYlRQjEqpq9bj
xt64ZE/C33MlR+JEen9oPJCo34IvfEd0iMpnibM+hoW4M2M7L5dC0DpI3k/d6FIq4xieeE1R2+tN
Ly0CE/NzbQpD6CrknhAkoAWXP5QG6Nuao1/ZqEBwW9Ke1jta2HehHvP3IFCjyWVIwxee8Nr+HhzF
dYZDt+M9H8fHd+VRelDO4Bo8+p6wf0hP4VP0vt7x9bWR2XxrA1pcOubol8seK+AXEwjtatFG4uv6
ysgzreXlykSCOiQqFEQ9KD+9JL38wnM/QRWpuszW8nS6GkDCDSmWWqXnSYnugZXbqn5fmpP59wvf
TqKCxHw4Qqk27iBZzPN/0ql04ICdvT7p171OZut1YugkalAc6l0o+yk3sS9O9yRJIPwJbtvnYIS4
8M/6Ybybgv2hgDRA5YHow9NT/hiPpUuhyZOH3EbyYGmuGN8mgDFCnSTGOtQNyJ2yXzWUOmJo42zE
2YV9Wf5H8cygq6nY5ThVSPS3L6FKTv0j9yBv9Kebma+YE1DXr3Ru34TQWQ7BNa/JpsqB2x+69KrY
G3WUmOBe/VGwkWclqkvbCCKSDYM+gF896SGYIM5CDhtWsTCVbKUID7YSsdBxwqFKcM7lDBBCCGdH
4o8ynqChZb5cCnqp6abOy9sc4hq8+DRmU2GE2ZYpXA+WsjZb+6Xb5DqelP0M3j6eFXpEUnWvi77D
h6DUgvzxukkvTdL8+0UnAXimtLTISm/Mu8+c6CA8n85jm27VUi2ELG3+/aJ9CsIPyM5zOIfHlSNC
aVgG3/X6py+kq2SNcccCWfOpmurOq2PlA3HRy3TuKRDF2mw76C61450YtI91zjtFBnXR9V6XJoxx
UDnwwS2WkczTpsJW+QA84oB5S1uHuaX5YjbfOA4ysPL5qVfm8q7V1c6E1tJPSgUQ5DVm+6WDKE79
2HbeGD/nIwSX1Y/NMoHrSQjwgfy90JBnitpGwcaXlD1e4Ma0jN6x1RNT0Sf+o5Ha8Ex6pX+CspNu
caEwbASQ7wvFP7MfoJv8u2PKy5AiniDYVCWNkdbnqL1RtB7ZYzAYEx4QvukmAr1RgaRBW5xRdL1x
w1y4Q7AEESPHtylwapUHukaQ7/kQzwDlOrUzlBmDXjKI+8O6xS3EAZYbIlI1MQ1R+eQ1g0qeArBX
WVTmxI8cKrXuFENIG1JJP0EQwERYggiUOFYzjVnpTZDbBvJXQUW31mwh7hacR2WiQSUgqwYN1dJr
h+cY2nUgiAWn4dYRf+EYwLI8dODbEnJUqczbs/zGUZXsIUmi/NGFKIaATxZuLMjSKJgQkEIVSBgy
xJ1e0G3op4LlJrLl1N+4zy2EAJUJAREtIR0KPWwokjUH4BGcRBQ23g+WmmYCgBjUqDhLxczTkWai
efFC1WijzGbB/1kChiTiByVMERe7qFegZKxZBJhiXFX4YzBxdxVVuR1EumVbU7UfHixZzgXZx+N8
D8orj085VOlN3Z8miiGfQsEwse57CybFkif4GbCowlB1XgFSNEimOql6agfN9SFpvN7DgjGxJApi
HOK9c+R7rxTuK0ga+PpekaeNxhdiFEugIE+FliVik3lc/jpDIFS5M4EngSrHkyrIO03Y8IgFu1IY
v4aoFNR7Ux39yKCVrNODpogbYfb78elKfP+mOLw4QXCROJA2x+1BlyBEDs40EKSHoujpOh+C+b3i
RbCKNcNJrVRxL+ut7wxpID1Xet3uYq1XDOhHjkbcBNlcXSn8SWNI0HezyksPAZEHPwrEFx00Qndj
nkLWEgIPblJluQ3RVWJWUQKFxx5H/J4OsVnpSfqEJGyzkUdcWh8mkjSFrMZIRnVQSUuh6ByETgUx
dB/YarVRPGhaqAay0z87sH6T1F5MJJ3EKBvGKfNQqmbWvmxn7T6DRvS6HS/sUqwiglYhnmd+2HmE
dwW19oAYNwZJs8BRWkLacr2TBTtj+R3GjlM6Dsgir21e2tCZaUrXG174epbPQQVPL7Rcys7jWlMk
X7LeoRQDwqDI023trEvfPnd9Mf2BLvkt9Mx6L9brzqg08qtttmhKlz6fuSpEU8aXAz/iJNyJo9EP
MRBr0ZCD4RuibL4knZI8elyfqWvDABSHvZWMI+JJjBubV6ld8RBzqBnuiNRZP2t9jpIXk5Tgwp4L
nTogYIEiB9Dactq6+V4LtPOHzwO6aHrQNBC8QY/dG6W7sogNCTTjW+VV17aJuW3mJoJMFiD9Aj/g
UnDKks9EvJHqlzLeOBBcW925dSZKTD0pQJWU6l4of45iadQ9NAr8xIAGGqC8v9ZnfqkT5tQR0JaG
kJ4fvImmdiZwhqYdZT1zRglvTeHXeidL88ScP9IGSpNlBOSO2kFSXf9IuvYoSB+RSjZGsdABewtB
LZ08xhPsh0dp7DDJmVmVzbFOyk9CIKG+PooFS2JvHGNfNRJYiQbPh4oL7Y56OFhTu5V+XWqdiRM9
DRRJaOXBm5UauZRCi9QJwo1Pv1oMAVtiLxM0pHkZlNLgSTv/j06N/lScGova+p/mEbRvD8VGHuv7
MZjdtueO5uFduFsCbXqtxDx54aEVjN6ejqqjmBC9sAaD36kn/yy72afmVE6+yzY6XYhN/7xejGIF
WAUGl9LUaRTw7JP8R3Uk84gYJ09DJSNcgBFVtTE5ohU7yoEcQCt0rI3RS82tN+OlUTDunoW+LPo9
DCDiBauUfuu4Xq4b7ne9xLVFYZycgodfG5p+8BpdjG+SptRv+RzQGQiO+Iepk5XEHCIxcUKBSqe0
UlJLG3z+gOQteYBKVrfT6lY/QlUv2uvQMH7Wcdk/ZMTPj0VMEzPr+cbkx1C8KeM+soCv1lujjNR2
6zn6G1l8bQBMAAEzYpBPUFkH5DQ/aHfDb/8uu1FcbYfEm1mZIXhozuoNNSBsaSUvbWMoDuc2j6W5
JSkgzVN15QvYe85EQCgP6PHg4bHegnOanPE7PWRGYZwf7ftDZLynTn4ejN3x5W20eBPGQYy32xlw
OaNPkCmw8fZpafYWOHYhXrCXICXDc01fN4NHJCeEuKlOn3icvTYsZmm4TDTKko7TGgXD5faNjeyw
Ie9xbTc48wuK2Igcra0BzpJYYNmAA5CNHW9xluf4fhE9SN6NHAd5a683Jwes9QZ3lGenw5/RHs3e
HPEnPrRWYeiGajS2bHUGyPENiCwaKYDIIFbet273ob/GN8qHD5rm0ZBNMPtvBNIFvj+BvVqFUgBZ
6QJfWMMKcMf1cqcwVbO2e8xJdAx2pa0A6gONGxtSXFvcCEuLzRxi2oGroEPeYTngWUVQWgB2KvzT
+mIvBB72pkXx/Db6s3N1kgPqupS+r7e7gHMVFCaixX4HPZkEDdOP4BfEA43ZkESru4n2/u4VTP4G
CNkNanbW8Ed055VyoUBrlKetivHvasJrXssEPq1W88TX8AUy+gb9tJ3sQwChA7vd+0f/qJqVVdv6
iTiAvNmxDfkYW7PFQ+t0Zva85anikjMx0atXqxykzziC9nej3e/Ks+/S42ShLMhMYT3UAx3kvXAQ
DuU+N95KMzdDtz0V59JtzsI+N+Vb2dpYknnTujIh7E2qqnCdbThMiFpZAwJYcK9iS5sha+2+3Cdw
q1fu1e+M8AYXegPIB497rPZb3X9zqlzrnkna1jTH7SGfLcKSzN8QxDMiyze1XfgZ3wZ7mRrjjehh
B3zyHRSWHemb5GRW4YCADKuDSn8bIs7W1rp8V9Rc+xomyA3xlGpROJ9VIoM7t48lyO2flVv1KcAB
6dic86/mnd+48i+dwGQmtHH6pPsQKcFB+6w+5Lfce3YC5s0eHdlFzfN+Kz29dACTmQMYdvA+RT0a
jM0tj/ltddPvih3Ubx3tQd1NoC6QTWKAemQHLe/dulUtBBCWnk+PNaqj/hNdhrwJvUGTD9KNeLsQ
+Gaxx8sNYZyqIkwIZq3sdCjf7LQxNGfyovUPXzpXsAJgRK1zosybaO3khYG2hTv5UO2Dm2wvetUT
1AY+UtmRzo2j2+17cpKMHFt5fgq/xJeNT5iD4TUjZEKUkuMS2cxbHnVGMz+UB20X7LtdaiUuMFu7
xGys3hpg/N1BQ5Aqd/3GqXnR/JmwRCZ9EkpdwMEWcrm/y9v+lDwJh/GcHFQ3eUnd6IFunSeWrJ8l
9+t86st1AcSCsov29JGc4gcFZ2jtt7YvznllhD8zRRYZpgnA6Yk+xgRUjRXHoiVC8Xp9pa4KVOAi
wGLCeggOjhpesLzwiMqSnfwbiib7wNWO0YE41aE7QG3s/JM6vbkzJlw0dZfzII4cUPt5VrUXjhz8
6vmHA2FCxKA1WhkOUKgnd9k9kKX+n/RFehJeqsKABH2EhKQR9dAkN7jDFtB0wY9ZwSbAkzWRy9Bl
VU/mGHm+nllytoE7W4g/LDAMBH99z0nIYXBKasT5btqkKF9qmTnBNDz4AFDeifjQSDYXvmftsPFu
ci0FPK8v4/bV0PfBjB33UG1ldHmE4PNB4qdy+JByzH295eTX3mfmfhgnH5sxLEOBzCdqyRXsFLj4
2OLuS6+2Ic91iPeRE5/UQ4Vzj2+v29fCpLGYsGnwMbQKEa2ZoPD0BGakjc1gIcvD4sH4cIJQc4DV
QHLH8CF1HUi92fqiBRHHLSdfWBcWGEaUgGuVOYDU1vQ7egO+yo32ucN73I1qc6fiENyG9/VN7m49
+y1t2Ky2DGj4ek2t4en+ax0ZemTwj/Jzdlc8+S8BVGDNwa6cUdmhZO0YfHR7cePtZul0zoLIVAlE
MUqAkUL7CSJ+58Fprd6uD6I1H5ATE1yZVnhT/kkO2aF80938XgBj0Hxy2ArWC0GBBZplk4Z34QLr
2bT971pz+lA+NQK11s3wu5krOyuLLBPDYFKTEgOs7MoGTgVX9mbXnxpcF2vr9THE0Tt15Pdil5w0
K/ca3NpxTTfqr9SOvdzG37Z+m55+8uIHT2R5BjVKp3qCfjH42gZgGmQxNrScmCVVnfUBL/kdE1Km
PhbBCooYW6uRQYdjmHytN7yUP/qmv7i4lqeFrORqDBMFobnNnUEF7JUorNSd+DzsFQsqVifeHWEd
+WncZ2dlXyOkrPe9YCMsNq1pWlDe9VjEoeWNpnxDMblR6RszttQ4cx1J2mlU6h6RCtlXe5YKzqc9
J8v2+qcvHbBYBFrUC0FcTPh28Sz/rh+lX+SUPgCD6LS/ok/11xga/MYpciHKswCzQJr0MEnQE4Ag
FoH6TRuWRuk/a/2dGP1Rgc2deLq1285bxxW/+j5MX1iDmgl+LxBYw2/BfOWN2Hp8PSUGLvin98h1
3gvDiYz70EKmKDUGU98pSPYS40+IhFhs/PF+3aXmr/UZXrB4lg4Q+qRJSTtsbikR/8hKZYsKv9H0
N0Dr2iiZmwdk9FJQKqLtwi7+iKk5FAakWMen8kG911/zm+ZQOTFI1OS7waW2bCpe/LMz7Hdt88X8
jkQL86rCYsqzghweDYt+2oiJS5sNC0fzfcj88hNCrv80msTuTpEbn/2DD+kO5Cmpze3IUbByXA5T
UNrcry/TkpsxZxCIPE4xyXE+68lJkh6z8G3U9+tNL5ERfg/0YrJKkB1C0RaTRR3uTI+yF91lT9px
cKtbrI8bnVWr2uhrwdpYQq0SEn6qLGHuuqEzC200WvV2fRTqdY9i8WiZ3pNBnN13ip8K0ILzoWy1
vWzL2mQO0saJ82rFHDYgFpOWxiWtKxW9DGfxPLrlQTfAZob8GznXtv+xPpSFSMRCpIQMssL6gLUm
vH+k7Y1QIfUGvDUEz46Q5LXJKO+zKNuYuKUlmX+/WP0GWwPq1dGbXD6W4lslbrS7NArG+TMKVUpe
mG9IkIuUxxvg4e2xl62seUjDxlQo2PaEDbNaXBfmkiH2eL2k/oCDQQo9zPwApKjZzDywEjLcKHWQ
+cIQpCc1VI5Vddsl8sZZd8Et/wHyI3ys0BQRrvNvfdTPF78C7XXdCpQFg2Y9XuPA5qliXepueip9
SHGqqjv22V3DpRtLtLD0LNJvFFFqOhStetBjOlmtkDf3Mi9uGdbSZZ8FbyVT6mcTl6kHXhTbwMik
LtxRuROhiMQrBxSBEkdNc2jzFml5O3LAy6MOoAHGU9f2g/pVCT4qSvKiKg0IOA8ahEe1ZGMDXogW
LPCr9ju9qEtJPRRcb8TViz5RS5/udEim/wdnV9bjqM5EfxESxtiYV0jSSejpZbpnfUGz3GEzuzHL
r/9O5qnHXxOkvFzp9kgmXqpcrjp1Ds2SjeBl5XDYl519Y1m8gFiyLn1x6vRIH9PF4Y8054AH5PWW
7177xOXvbz/hi0KpgfgnEPh2P8Y805BIz5JHSm134ypd+4ThHwhf+hrN0eIkkREN4iX5gEbv38my
JfvzF/X7TpRwEap7O4dYAGugUTQ+UScZIsdN/UAuKt8tvJ4DApDi74xAUES4k7jzhzx+dWoF0VIt
6JGivw7yvF0zI6OY9+zkgLx737tx/7hYlITKclP8LykONuhCD8lMkAtMm/4zOkXqV5LW1YsD7CVu
btAmZMviPztOsYCryGv2kifdyUmI2mV9txy83oe4eF5lexB/Wq/O4uX3ApzzRTANIJILnCKbTpr6
2RIsS4sKk52g1a9BEycYv09lVthfSFdPv0ENUf/0itLh4WCnkL9xwHt8at26P7k2oZ8naG2/lvPY
7UE6xJqD4jZKc0nueKEckUHpqhHkey30nj0HTdeoOY02ekF1CxRnXjiIOITSu74cyIe+KlnQTspr
7ha3RAkvSYYAjDD+rp58aGYRUF/foy9HPVv+rB6XckRue7K7r9cd2PsHh5idotKXecXSTpwSm59k
BxpBPX1oKTlcH/59EyZmN45ceNK2hfBP/kQXEUzduHzQBQeC3AaPWQWKDndXj9UWcvl9X0lM5Eoz
Z31ZgJ4kguzmRSBB56AJcDeKtitLZQLiy1F6vGJOGzHr1SofyPwKJfHry/T+0GAn+te6yiGO+dBD
mKW3nBaG5d6r1KPB1Cc3bTNaY//9QG/PTQbyGe80WVkZyhrypuCcSMKurezdbXMwrkJPJV62yMQ6
QTI7nGAzY3afky3s+9pBugQwb3wo9YFLyGgtTkM+vOLYkNCKOfqFvO9zI6wd4/Xr9WmsHCGzwbES
DGKYhe+fOKhRGuANpJw2bvKVGJ6Y/Y3aYpVLpOufKmCWT5C81qFUKlXBWCtcBzG37grP2wnaB35V
xkFXyfqIRHxCQYCPsBxaSiPU/uZeZZEW8AbXp/x+EEPM3siqdqjuJ8vDlMndLO9c3kHAkIELdgPj
vLaml2P/ZvN6VeeDLz3/VKjmqYYaPKnnjaBybejL398MrQHzznoyiVPMeHM3JY2DVhXJN0ZfWxnj
1nO8kdmJJ2GXwP+EOTT1glEAlGP3j0mL6vH19V+bg2H9RSKrWGe+dyp6/jER89Gux62C1MoMzP5D
VSfAmlh1fMK9Iz5wm4jPTLT6oXPAduUt9tbL7n0PRsxmRFqrDAgI4Z0avhw6EgfONBwndVOYTcxe
RNVTS5deaZ1a3LzhXPL2VXNKTw5V+TdtW1sZibVZXFbxzWmyY2cB0S1WC5LVXyomXrMiO3uZ/nN9
o9c2w7ADGi9lJhZbnOwJgJDpfiHJTrTnYtq4RtbGN4yhK9w8B3A2PgGLXYcjk27YJfGHtugelrLZ
+MjaGhk24blxWkNmNz7VMz/VklSBKyoojra3dDsLQkw4cA4+ysJhcPVF8ZInOqzIuS+BWGAbbnjl
KhHGXdjYI3h3OuBnO3cWodAtag1V/0GpKT3HFJYnvWnDstc2xLgTwXrpZWM/kahhn0HWEowMVY+2
DPJxI9exshkmHrheFlc6U6dAHCX2dYWo3EEjIpTov1w/sSsZcWLiaTPujyppKxK1dW4dtePWn2Xt
l0elhX/0qFe8FB2RB6jIz39mt2wfHTJDIMNbMmR3RpU+xTjxz37a8D6s40rc07EaoI2p+6Bp0vGp
5v48hIl/CRjsZJT+QUMO+qSakW0xhQsY7/8/XYiJ1LVI7qtFNHNUxDkLh7LfxVV1RN+5DkjZPkNl
7OuYbCq3XE7Re18zbNC2/ErGIA2LdD14kEuJq1e8/0BHOriN2olUQ0RzHlQDCFZuASUm83ECQxIa
YceRbvmxv5jd936FYaRKdokr3GqJYm+cIQ3j8hbCJTFe1Ds3zhBazIIWP/1aItwcW7v+zsZZHyGj
1Ad929A7p0vwSJFICNg1cYNlqrrXykOzBaegXyzUIB7GiWc/+qKU3yU6RR/LtlE/9IJWJM+uoZgj
suzr5Ln2nrMGHcttT2oHrzCKYGdpu4jNU/UEME3zBEoyvwtyKFbfQd6PQE66mj9roZYn2++LHWd1
v7ftWvc7Xwx0183W8AwWNn/nNI1zl9johZoB2MVnq+k4dD27Q2quPXaThXZZb3R2tmLlrmqpQgN7
KQd0aM/zvQ9BvjP0HZbDaNkApCVVcYdbrQ0dd67QGCDdZzxd1B5itzQN+xJ8C+gYYKkTjpOd1buy
7pG/9ArdnxddjVHaNWUd8MphJKgm3f26bn8roYFnhAZDkfU601pFfFrmXes7bAdBNnGj9zA8YYKa
eZzVuou6MvkFZY1zzv0qKHAMbvN/ptC2rx3RJHh6Ry351sGzkvJDHf9Iqq2elxVXboKVKdj5lobz
NqokHgEAZx04XtKhnXnn3KPfwFX+etM+mCDkfkncHnL14uQXKCmk9vehjjdc7NocLn9/E3OUjKq0
UjWJqgRZDSXrXVI2p8zVoCnAI3bw88Ntc7hcUm8+lNVUauuSFk8m51NO609legt/Ia5sEyw8jdUI
bBwyu3AryAkRSU6VDdlD2bGtou/KVWpKtE5prJj0BxJJVj473WgF2WB/1m3zbHnix/UVevcbtm9a
Wyka0YnGAynf9IlwYN6BEfKbj4P6c338d28ijG/YG+d5WsRD5Z+5ByZQzx/oXra5vUtc8K1XM5M/
rY52p8URUL66/sl3AwR80oxA8m6sIUghzol4cJ0PrupDD+/+64OvrJdpfvXcT641aXEmdvdFdM0p
SdPIafNPpbsF3lv5/abhsYQMYpSLOBexDkfXBY1q87kv8Wa+bQqG9c1OyYDd5t4Zdw3I1Rubz18g
m9a9pkhn2qFy6y0U7tpiXf7+xvx0pho/zjoB2bY8qOMyLD2whbjVzhs3nNS7nsT2TSvMrbSZWEnF
GW4xYCDtKwEdEv3XprcC/OPGiq19xQhwGJNTUVZEnB1S/3SF/ND7ZXvw7fHrUAwfdE9vIa8UmI4R
w7AJ/apzmtBI1DmaAq1y37K2DIVlb5j72tly/t0Rdy5EinBmgddqXgt5F7fs1WMb2cK17TZs3Z1H
7jU2tpum8IPII43iR8LutZVs7MParzcsG/UENeWyF2cvYSc7mRUoyfNdnG3dSysTMBH0i5UW0AfD
8uPR6oZ+q9sPDJJ8QVrX/V1p91sourXvXJzlG7vwinj0R7i8s6BfRysP+3oJ3D67o9Z/1018ZaGY
YeLoZhxT8CYsQG3rAVpt3S8/YV/z3NtfH39tApe/v5lA3A6tThLQ9eM/QZ2iY0r/Kbt0Xy8bE3iX
IgCWYELdURBli13MecRlbX9cuNM+ZZmuQjd16BEo8ebMx2UKFhf8NLsYPf3BYLFsnw003jkgf77r
LMHuIPrN7lKv4PcyFs0Hi/RZKCiZy0C3EJq9MK1A1jIhR2RBVFi3S7ZfOqvfZW47PczTPBzLIfG/
4IZydKj6lG6kH1f2x4Qbzzmwm9W4ZBFuR2BmRfetyGi3p7N12waZEOOG1qXT2XqJhlR+ifX0KONi
vyiwYlrVJr37ilt0L7N7cwosCwxBS4oXF/cfcmc8Ft4cFPYDGR7nzLu7ftLefQ3YvgkuLnPh837g
TtQUsRWoTgJ3lDifrw/+PhAIoxv+tm5Z1w2s9s+Ue3g/UTy+CncAf2GvGNBuc6E/xnPWfZI9xJLm
Eu/zBW/FJxk3zX9z2ySHBSnRLBjcDK1rhEGibyQNKvtWCnUZMoCVPCFec2gh4fkrBQXMlsLEyvkx
uzLcpICGRTyKc0f9P7WnoWbo1fuJs9P1hVkb31gX2tcJKs8x4maXtnelN9O9rWl+pNTagtyvfcK4
iXjLl4kRaANoYR1SBTKvJEu+Wpk/7K7PYeV0MuM2KuZsLCqOD4jcH44zq+KHpHM/aZmDqiGBc6jq
0rvtWjUj9Urn0BVecDGh1pe6P+u0CmZ3q0N2ZSJmfwX6Y5sMXON51HRiDBxAC336FE9+JOPvabKl
1bBmaMadpLFSQve4vLHlIoxFEamcZRt7sbLZrrHZsX15K5X9Emkw1RD931SijVe+Xt/olSeGCbdf
QKpJxq7KIyWU+92upf5eidH6RHXHQFBXxrICTUzV/rLpXGxtysoN+Dd5+Mb3lWMHJ+AiiG7GNpQL
pLXgRu46WT8gf/7x+sRWtsQECy4MHS+ZDenKzvGAxWx0jexLt/GQWdkSEy0It9T1MXpgz/YAHVw0
9u/1GANEQOKtTMXaF4xojYANnDZdw8/K1zswmJ84+DuzzLvtDjXRgQzsD1bVu1UEPZ9grgpoVVd7
Ntw2umv8eNmo2XHwND6LeQnG9Lck6GjsXq5v7MrKmF0UBUUcCwZ2BMoeyItj76sshpOdphvWtnI2
zV4Km4LC3JPMA2nPy1B9SWQP+Tr0xi5q4wMrB9NspOitqSwqTeaIjoMdNNwOqE5uPDZmz8Qo/NRj
FZ7vKU9PExOfR8/OYMByIwO4tjqXTXljubqJl0VWWB0r14GdPntDHBTsj6w3rHZt/MuivRmf51XX
dnWyRCS7BzdNSOXLwh8rq9pY/JXrwGx9yHpeVhZr8QiqoGUfT9691Qt0TtryQTfuS1yWGyXstVNq
OO0O6gRObdUCOmmlHbLCu6MEcotsuYU+CTH+357qNyvlT2ObU6jVRkMJFF4Bfdxb6NkvIxvW6ziy
y3uKZ27iMCfs/eXUEHiIbLO8v7I2ZuuCkyZZ3iaLf07hKMAyT9Kwafh8nKRqDjc5CVNFh+VKq3y+
LD/rIXSgfjS5/NGOW6mGlWNkNjBUIwg20xSLrxTKWstI691gAaSapv10bpyhuLNZ9/P6VFZMwmxh
kJlfgrY1XcBR+EgSO3Cqe8GSoNvs5VvbDsOmVdH3pa8vHs+tIR9dh0qIoCRbsdHa8IZJx8Ds8xyI
i7ODTHvfyEAxOwTxeXB9eVaGN8HnsdLaQ//4EPXIzQWMsQovjNELU2+0765/YsVjmyj0rB38ZHEJ
OKjx4pXggii2fvzayJc9f2PEs+90S+GDsDHRbYzGUpqHi7Xlq9cGN/ZV6jHzoFNVRcpNgqT9ZA2/
rq/HSsz4t63nza8uMiYpsTLEJrZ68Yr5YfL1k5f2OkjkvKNxCRRiWh2vf2xtf43XVOyVSdYUso0S
MP8hmeRnYdGX1g7yrBuZt/dr1jZAkv/uAkGeh7Caz9E4KZAYlV4aZBnao6vMqV86X7GjNXN0viWC
PidTSs/1yLvD0KALMeEJGuDjSh9GYXMVsKQRJ46E8E4yx0khvpk2YVml1Vd4Bmc/VEkZIjJKdj34
y16vr9DKPpuI7CHOfYu6uo3y2nIOqMame+mWaiPUXRv94gLfbLYleYZzydpI6CGEnvR3yDF+vf7D
V7bWhFKPPsQA7ZyyMyvTAzi+Du0y/nZFs7tteOP8k3luXLf32JnWWsGhyQnKKnS39FtX8IpnNvsE
mOzmyQKu7qL71AFGjTA90EoFgMRvLP7KCv1l+n6z+MqDuEjvyDyabfrLaggkrRxm7Trpqv31Rfo7
1P9V/m3fbBdIEtlaLHdxlSHvGeZVrg8MdZpD2w8y7Fu03U7WKPf+WGbnBDCnvVWiWnr94ysLaF/O
3JvpxcqqNBBaUMKd9jJG2dz9Alh6OMffbhvf8B1dQ1QxN6qN9IREJ+m6esc6kJlMTSsOXrPFULc2
DcN/cLvVXaosdi6gde7JIC6SnV3cZ/UWSGTlGJhoXLVADsb1Fd6yoGrtKiju/smzrYrWmoEb4R7z
LdXLoojPGZLp86VVI+43LPD9i0KYoiMCpG11rYoa++vwwEumLBygIZsHlsWX49yPfej78fRRq2LZ
QJu9PxthwnFbK7Yz0fk+BLq8+MnmcbonxbhFPvF+3CdMQC4kbwfL6XOoJk7Qh3boLmYvi4jDRjQQ
ILM3Qpq1ORhRQZy2rb1Q5p6X1uKhxSCYw/tbKK+FLXzDK9KuL3OVYPDeeXYt/7/FEr+vW9va4lym
88aafZIPjeyyOgJEwXpAjvKId60N+lgoWCJEey653IgJ1hbIsGs/KzPc10uD3Ln+kNPhNFricH0S
a0Mbtiztkbp+3tQRzYQI+86JAU4rdtcHf9+Ohdk8MbStlbZVChYZ8Jr0Afjm5w+8rvo5KC355/o3
3ndGwuyg6H08rTIBcyZ4VtGi3fXAc8XAjCXF601fMCHCvKiqGng0EqXcCpechipzziC4Drz85/Uv
vNtlaAsTHJwi2YIWmMk7p52ewqR3Szil0Q6r+dJ1KMldq+1f/qJ+xqrbmNTKvpuIYWtWXJM8BmP3
Eqdo+c26/tA5IwRgrk/p/fE9M8/qDKKxy8Jvo7K/9yoWpK27ESO872SBkPvX7LhyrZSAMuIsK2uA
VM1IT9JhEUn9o7XMCXqY0k/VMn28Po/3j5dnZt86UU8j6TiAgnpXd+OzHqb7csojJKWfr3/hfTfi
mQm4uSEUCO0J1TfC9n5fB9RTYYVKXyrTO0TeNzlZIE//XTYm2ZDOEEyJulnuPZAiTclG/Wdlq80c
XIF8RlMSSqJ6nkJPqSwoZ38jolkb2/DeZKRyhgAKonHAGBGIfYHYzu/r6/6+c/JM0hHZ61lUyiWg
WXeXUDm+c65asKLzsXu67QuG23aatEK04cEG8jRH0GzlH5embENAgthNN4NncokwYaH8Fo9QRu9y
MKLLh6LZSgyvLb1REkML1MTH2bPODavDtP1TxbdlATwz4ZY7ue/aFDAvC4qxFYO+XLnhG1b21My0
KTZM3dJDNRYKnQN6L2mHFAmtit9JU6YbS772jYtfenPt29ngMeJw8OAMbcDsYjdN3126lS1f8Tdm
pi3P07IrnDQ+CzcqQQPEl6+185mA6fumM2lm16DQQxnAEv7ZmT8MCQ9J8Qd6jhvLv3JkTEIQKKuP
WnUOtLxT3R5UTKxd6jd8g8JqZeHNGs6SqpLoqmqjFFCPgGf9s/DLB2CSN15n79/CnplZS9FR1qEb
KD4rQEEDq2xRM3V2chpBOWP/1mXTQVu5PadusXGS/ibU/v8t6pmJNsJxtdSC6kh/HZaw++Z/YeBa
KwN+DxZ/CAo9QIv8+0vzLJJgebm+/383+r1vXg7em+M79u2yQDy7i6aakV2M/I0bNqOofjrjEv/H
alYeGE8H4H+sEtw+nWIvc1EUh2aOx71uZJsEbT/bTmhlbfunnar5EViF7D9ZUx4MhIASo4Ci+V3R
shR9wV3RfaFZLpyDFI47BEkJsuJgmWX220pIuVXnWDEbMyck68vJSEq0YTQVKM3nFsspHbnza8oe
CmvZApWtfce4RbNJKBX3HUEifAx0BjxqhMT+bu43zviKBZkpIoVejLFIML4v4oDAqwwV2zDOFfOx
L39/s/FzjO5cDkWsKK1SfQDjA9/jZdfe+e6kD9cP10ooY+Y3uJQgd3EHNxpant2RId47kz+jWX34
0JLsbuyyjRTm2lzov3NpSm3pJRUQzbF6+dkSwgm1Aqw6sP3htpe1ZxKYACVgTw4EhiKtsrMe3XtS
0S/X12lll/8voWyh5OTmyGCqTN4jCHmtK/L7+tArB/Qv7+abXa5Tqdyqckjk2X98/2dS/MogtUCL
G4d3/l14UYmUOEPsRl4iH512fJoq6zcofS5at9nX26ZgBB6xGEERaSOebOApBIFsj7uAivIZFfyN
S3BtkYwnRL/0jGXL5EbV5O7bbAn1+F0kJXzcViDyfiuz7ZlpxlQlmnWJ50bEGtwT6drskCIP/r0j
xP/N2iR9RLLWvZ+7UYVT0Ym9tFs0nduum0VjX3IcC6SP8JBN3YM9TtNGmXbl5JmN9Lzt3KpcAPWz
yD1VU+B4W55xzSSNXWvAEsHwY3XU8shlY9BaRUBv6sDGahobNud2RzMXLWpS/Bh4UoUNaESxOOIr
XYpb9EJRvDCzd4SB7GehcCpdBhm/QaN8VxAtA55OG5fv+6vPzWRdz2tAtpk3RqAxIIGb2ii5LFsM
AO9vADdzdUATgT8js6xzlcygCquVTAMkpfKPRTrM3sYlsjaDi0W9cS/IPwI6wN08yvpsx/r5Savh
43WzX4mGuJmpy2SlOfqtcrxl6uVIIbcBSnRIbQaIWcidJUd757qCPS8eBxFAK6zluw210jjwOUSa
KlklEKVI6h951/jPVPv5R9fF35TPnZs8E/cN7+fGXWqpy1N99HG6RancPWlHNMq2cXt0h3iLjnql
SMFNQeORtWCF1Zdn3ZQsO+oMaeA1/XmeY3D4WV/71HqKEZ96bHqZxLAFpvlbyPn/2JD7xrWqQbiD
PgMgRVPF93GGWkgP1EjCeB6iKTHZLbJlRwik5YAHsfSYD70Ikm7YSGW/H39zM1uYUdhkvvgzejKH
L9pvfmeAzAVKWg9LTHZ+I/vAmroHl1vTxj2wZjKGW4EkgGPlA6BVmcY7ceLgj/jaxWRj9LVdNBOH
2EGsYwqggXCTUKYsTKx+39lO4MSf6dzu+3p+mXIVOOXGg+L9e42beUTkRrIOzzvv7DrtnljfakiC
5PH9UGzcHmvjG9EvGYomzu1xiezmAbCoUzPgYZKifbaYN5JhKztiqosRItFySyF/7TcfilnuiP4B
IPaG81r7+ZePvnFeVU4KL/VLtGMhRewvLRi50CULBO5yi4wcrhBTYyxnRFUiL8AhC7nItHt03OxE
i5caxGRjceMSGUY6oxnOTTXMxKseOYRNYve32KTaeD+C5ya3gOgql2WehxLvmIQ+Gr6G6WGAjBIk
1cNi+Hzd0699xAgV0BnR200iSORa9Fh2MgPNNQcUR6QBnmoycEm74VLWdtwwcJb6Nvi1rQoZuC8C
tK6Zn+6aBPyxzha0d+XAmgQDSKtWhesBLlCT8Y/behMqBONxZHTeXV+stQ+Ifw9tO08JdENmfpZF
NYWpnuojnHT6RBdnSwOcvC9mY3OTuqlabN7bOQo15ZzyM4Vq985plb0b4hn1/aUlHbp2eFxHYvbp
3Qiy1UNcJ1W+88AOd7YW10dzVQ1t1yXJUQDT1bEpveUeWk1JHQxoC39oPbuJaOo196QeoKrB5u4M
HmS0zntTfI8OKnAt9YP7aYTg+SNk4us7WzfqdRi8+OPs9M2uaHvxkSYNOIXB47ZrC6cJgOh1dqBm
X3adlf3kugNnGBcJJKDbdg92sHGfqzF7dBQYgYKptufHqRJgop3yMpCiyw7ZpOfPs9ePO9fv8pPU
2XKEePR0rplVnHnsQQKB6l+szuMDyJqzM+Kf5GEu5vLLIP3kJ3gTcj/I0CHwJ4uL+Y7nqr5rF7u9
r+NFhm06tHcVQZ05buL+oY9rd5/NQOVNmrbh2PjLl8Jf6kNOrW7PW5l+EEoWe64c61JVb9Eew2s0
xLWNcILEcbqjBHb9y8D9PxzkXWGTo14KH+NHC1HjnRaEhrPuRKQLvw+FnYqffOT1obLr8ovnLMkX
RZN0l4pEhf5sP6bwtiAOrOh+Wcb+NPT5f61Ag5NMx/LIWoJCtk4+933ifJLJCB5wRsrdjCpLSDPv
hy7t9LVEb+gH4Up533p99THzBhbwcRAH30FTYrNs9XitmIHZpAYZXq+P8S46076/q4lMgqHvnoep
2Ej+rXgKk8cDWtFLoS5e1aWQ8q4z0EgVKv8+dQ5g6N209S5cmYbJtaEVcjpa511ktdYzmp2fEt19
lll8o7O4hO1vbjhOElraLoATjOWo4z5VfRLo+bY6PTcF8KBDj25pMJWcu9x7qknxCkfx87qXW3lX
mJ3lXIs0gxguO7clDZj14Ng3DmzcNaxp0zG3/CZKJ/aZZ/PDQNyNutfaXhqXS1YOtZ7nccZrjgSq
ves52fF446mxMrjZOm6l0gWzpwZqHn2MAnDk1qJB42/JG6wNb9wqainIsNRLHS1u1e/SlIkQmp8o
nHu5tXEWVyzKlM4uZ2ZZVVPxs47BpyJ5+sW11I6kU73j4B+56dzwy8ffHPiWx9nEOK0i2Xxz6k+D
uilDx81WceClsrYs4QA1TftHsOmjcc+BgvzGqVyJgEwNqBya1hZzsbujhJ2i04+ojzJ7qTseUGcj
R7ryDW74goTXKWgxWRNN3IFgLDrR813FenVQl6jUE/P8QOym0xuvnbUTZYSlFlh9PHcGzqZysOUd
P5CkCwBw3Ijd12bj/LvRpGucuMssF0/TrDvLAc1aUP6GXhlo7QD7kP7eyfv85fqpWpuL4TTsynZl
qugcTT7IwSBEZz/7zRbjxPs0zzbnpt9Im0HFC0ZfpHTP7ehNJyt2vLNGhSWMcxcC5nNfRY6VfXLy
ZLibQSIU6nqiJ5B81PvrU1x5bJvd6wodA6qUKUQI+jh/mS4k43E9xoea+YFfc+/UTf5woGhWPNZN
Qzbi8RU3b8ps27Y1anoBQA5c4H597LMtEqt3RwbDinHaVW1nFUJJFaEY4P3OQfX1Ucp2i2l5bXTj
cDelxSH9qiZAveyv1Cv3JM43Ao93zxp+uHGwazBkU9C7k2gu/Ueqs6fEm5+4TjYc5NrwxlEufRAD
VnPXRU1PwqK4VKoDvB6uH6J3XTx+u3GSFWLQoqs6GsXVQ95/a5BxtL1fefbrpuHNMwpGw6Wvll5F
nqusYJ67Syw9Ialpoefa5z+uf2Vlb80zCcnrkc4LiHPG2DtIKQ6Zu8UKvbI+ZtBKeQFy5gWHMqat
s1NCO/vWp2PI/EIcpdttdf+86xwJMa+TjiJXNy4+EDh1epcUQ7sfXTSeiB4kykvRgBe13WLiXZvS
5Zy9uXA7hxTELYCakbSk/xXpCJ7rBkzW/iDtO1fnW1DatV0x7LmufNdLMoUikKs+8Lg5LmKrkX/F
JEwpwZoiddx5sDggKetjQRZ2akA9+cEH0cbGbbW2SqZRd0WckGXGmRL2wXLBPZFM06++z19RM7sJ
0YVdN0x76sGmMJW+HcXdbD8wabvHpN3sJljZALOR3IeQuh7yaogaBFnn3i36fUaTLfnctdGN+HNU
I3AH4zBEPvPPrcvuh/QmzDIhJl1GDcYoObag0JsccCh63TGpUMgZnMPoQkCYbBTqV3bY5MzIFSjx
dSe7SJD8P1ta2cmqp+cp9mkA+Ih1S1CFuRjWBnq7uIJyLc4R6ock4VWgyTLt0L+w1XFxWfD/S/nj
C4adUUlB2h4jF9c3oKYontr4xZH0lDfQwGq8cKysW3LH+JBxhSIVlC2VpHZE1VeE0yC5f1jYN5b4
G6+xtYkYJpeCSg00q8yGiMWlLy632t2gyJEl4h4ZEchB+3pEG95tUvPExLfmyqolH/0Oeb/83iVA
+1fJ8/ULacU/mQDXYXHHuS1GYEwmaN0OD+6UAoX07abBTTwrq8YeOAY4v2S8t9xs59tl4Hntht9b
+ekmlhVMChPNKkaixVuOqkbm26FpAFqWw22//nIBvrl98Nwu4SiAbnCVEzpz+6KK9G6AVMT14Ve8
kolkrVOaz3Y9qEjF7beBOR91DZXK62Ov3NGmyl5SqQscEYDoRmR4yH8DAenRS18Ahg+t9iaMDyEm
ppW7PC3B56Si2fJeq4KTgDT5i8JB3XBIaytkWDFze3tAJnaOsqF8pH551zTstjjMhLKCvGeW5QX6
pFX5eYrzeyeVtzw7sCzGTWnnMxKsDNexzK3AhroC77b6yVbuARPL2ug0brx+VlGW1SMBpz+eae4i
x2MLXZq9cAt/48JZMS0T2io8B60OOJ5RyasqHFJktHOCJoRG21v5vbVPGJcySLQmASKfNkJf15wR
EGSHvVfvrp//95+9BFIo/9ouCJgBcKFgSi47EBqD4UD0ckRxefgST/Q45+4fajXAj+s9UctPD26V
qeTjjR+/bN8bx9Fbueh7MONFtEGzYhVD0iZoYxvOyZucOshn1961DnbMt1ElDDjQITswJDUoc1T6
yWdx//n6L1kxIBMiG0+Jn+UzCKnjWgUVde8h0bCR8Fkb+vL3N3PUtLEHgQA9GjnV6Ntu7CdwGW+l
k9ZGNyy/rmpwAA+NilzvK9Ofnfm/6wuyduiMe7txZwgfNBgXdID3gtjHKW8i/O79/zi7kt64eSX4
iwRQokiJV2n28W7H24Vwki/aV2r/9a8mJ4dvNALmZGAMUBLJbja7q6suDz8TFujMNUGCxiM5Iuwb
+buFTHgFJuQ8iDfEqlamSPxWbS8/aO47tLtwGfMe2P6BHEfLfWgzansIv2KPDkW0cILMuBod/2wm
lkhDmjXQOOOub9Sk3NRBG69Y2rd+purgOk+j46BdswsD3kMkJnbp54BKKaHZK1oLLs/T3FdobgAq
tzhcW5yxSqJZTjJpPBecFvelE8VbYQZL3Ksz6/FXz+ubNRQ8ZUJUMDQaTzVBUN4aq6ks4gObErIQ
qc2c6TpElHAC0dAJezdF71ngpoem/UHR3dZXvwqx1NY9Y3g6WNSZGnVSe2oQaY6jF5PkQzRiKW02
9wWaVYsks9O6VfQIss8vUsYHgJ72VjJsgsDZjBBdubzoc4uhGXmH4podSmEdoQf9h09F7RXBeGvk
4xLpxoyuvKn3pmcp+ucmldJjF1ftfwB+1SuRJ8laSlNuq4qqfVbZzkoEhnyR0AoFxX5KvqDS5rzi
aMiOQgi6ufyxcwumeQKe2EVkw+eAQKH+0UA9BjXuJfWdmYnUYaUirLlkXUePiWExL2L1x1SEaJet
i91VL68D6QGlS6kKerz8hJJHOHVvI1mid57ZbLpeHUiB0oySkh1b6wMEOOsyYCtK9hmbDmm2cL7O
TdDJ7Xwze9ZxkmdZZx2N4ClxXN9Cqb+lC5Mz47t0CD1BRXw0WYNtzN17J0ueglx8cUFeJh7/uTz/
c++vHeJG0bikYJIeCwlFHdvKovsyRPO1DPtpwWvNfYVm8yFHVSgbuY3U/wjaYGRWS/CVloMfLYnN
z32EZu6usMPWlqZ9tMvKXFlWad22qQzWzIiG6w4pnSIgDEamAghJHKtAwsgDzwEHDm+uHF0zYUFd
lMuiLDuGJQG0J43RQBKnU/eCNuzkqoqZSXS8cVSBJz8U6POy8rtBvZDmg4vPy7vovAsiOtB4qgco
WpuhAkI0yf3RdI2D1Rb5QqrlvB2DNP1fG4tYZFR2C28OR34TBd1/BVGvTRyCSJv9Lsxpffkjzu9T
AE//fQxKcGi0obgQ9jzf2Yg9PZT9oLDRUj+o7KvILLAKpz38zWG4ieFElqjHY1DEz8EQP41jd0dV
8ziChuS6D9FsGoF4x0DEhhi0eSKIQcvhnvDXqPvv8vBzy6HZs2tDGi8uKvOIg6dej04GaiVyKlg3
NPsweGS+gXM8/nH5Yadp+f98IdEh0MD3oIeIwigUhyLNWGblTg3ypcpStVAQm9u72mU9IDSJQhvp
r7Rnu3BwoFzWLGxcMfPymlnnPYvrIEEPtAndVs9gqCPJyrrN8/wGWe5PhmkEXWoTA7KWLwmMzayO
DgLOp4ZI3oH3GJ8SomORD9saikfhvnWd5jOXMbidzCnJF86P8/cdcAn8u50ZwARWY48TFKS76ItZ
pdgEYOTbmINpSJ8jeQaAIpOIvAfFl24mM5tCJxOAPJ5huoHVHUN7LfNknWZ71i4Z6NzgmhswpqlJ
DCpx7QmICQn0ofeMMHwBld5CZnruAaffv3kAECKKSNSdPLSduh0I+Vm56aY1jNq7bDIzG1oHBSN3
HDgxRSO16sljEUBUJIZqw/by4HMvrxm/g+quwpSIg2l8Dc3dVAOut+C25obWTnGqoMYwdpOBZuq7
HrwEfIy8gi8EIXODa1YOaSLgNuNRHkbxUIylH6onVSf+5UmZm3HNzltQQCCHFBmHmJTPWYb2BYhs
LbXAWH8pdc/4QB3zi6t+LlE0OTGk1V3uZX1X/OFRJp4SHpDEn2o3TkEOkjU74EOp3xbxG+3i6ZdC
qA6kD2UQyQXkVLa82dcIMA5BDOxsHI3FF7QiLJRrp9g6OpYJ8sy8qd2VVEYv/SxFp9rES0G8OGzV
XaaqZIXilvV1Ol58kD73x7SSyh+Ttr23QeyBTEHOhZ+1g/hs8xIa1MKOBTRODQOIEhc0bt4QtcB+
gYXqvRIDq73caYYXpRwI74J2TvmRatDpM4jQ+I8bCVOrCiqd97U0gCMoLKaiteB282KZHHJPnZuw
X3EcSwIPGvLXKXYmv1fALbOBOEfc96o3OzDazz7mTux1oNxe0ajzWF2Ee0CJqRfG0jqgp6hG8z6B
5Fej2heAlP6kdlDchiH8lmuG4fiYRkkuV0QE5U8Qjw5eGpPKa7LMxqMSt99Rd2geeRTUG0uWOXjZ
hwn/bn4qPihIZvUQDG1Fc0hICL8Sd+TBdWGXkO5hv2zGQfcNr3AXARe2sSLTWAeQ8VuFLLH2DWTK
/JIOpd/xofKd0XI2k6L2PXD53R9ioCBxm9bwrHkHlLSX5QAqZZKUnt3l7achrPytNiiAyaaNCkZL
B7+wOTgESJithj6ivgt9gltrtELIwQ39Cuy5ql8nMgRmyy3bzt6FJeg2fPDpm/UqtlTyCeWD7qkA
AOajtyMyrG0FUq6NaRki89tcpje4i077qSO8Wo1mwd+qSExg4+FWvJu6EBo7HMbhuhFt/YIlDAD8
wHRXg13073mfIG8SMBDGA6fSpX6qqLnlyqW3EY/dp3qIHBOyZejNaVE33NWdyGov63gKPDcH7hLC
1UbpEZYW0552fWqv0WkbHquKDRsnhpoFQskdIF3Km+AGcE0g3Y/UmGi/ckIr36SskI+iHYe9aEFg
gki/BgqEp/Uaqsn5RiZFdxJocwvi12UD1oQk5X+Q6zc+BISiX4s4geGEeUGbtaIQ4KHSptsiYvyh
K4q4Qg9XXtzGALg767COp3dX5cRzprp/RU3XTsChFtm139d13qwLak/rpjfYBneOHhAgZuxzRdJX
mQzuD7cTaKc0Oxu8B7z03KoYH4PCUDuQWsfIALTdsXWcfJ2VJHrNCpQnXej9vctWGbs2z421G2cv
SF6Y+7EUSnnQ2e0+q2DA6xCRr8DtBypUlZADmbL4IXLNKd1CQZfxBZ8545B1ADQ/YRLhCqqjOCll
FGOych1B/GBK15ed8twDTr9/O2bRLFNGPGqaY+A4H4HbnSCJI/PsaqnK8zdBec4va3G2ZQdQXLcc
9zDdk9oLH/rX8Qv6fdVt9GN4ND6td/e9f2kem1t5Zz9d/qiZO4oOiQ4rXtghmLMOZjVlHkoMEvik
ZDJir+ZuBZ3yaalJY2b69HxmUkVqZAFtj0VkDivpANWTWenv3FhKxM8Eqro2uATfPcgHLPC9iNFr
wO1JAr4KwqeyhfJkOW0uT9jMZ+idJilJSlAn9M0xQ2vcpsuleomHDkynqbGkCXj2EYTrajDNcBJ2
VHVx5DW9BQbwFzr8diSQV2KndT0NAIa4LbOiOsrAucmV2uRZDKnDnCyE8GejF7y/FtIlvJCUGQFu
pK79EDL7DbHLNaEuhtZCusKs0y5lbnaszdpzKCBiFqSs+cPltZ17cS2m6zq7K+zMQpe2Me6hz74V
TnBN1QAvrkV0EFOxAdqKwNHd/mj4H8ACPbf44O1SJ+jMq+top9IEd03V2mBgQ531tuCQWM3bIVwI
0s+aFuG2dikbBZs4Gliyo1XGiB4yemyZuOvj4laFULerSnKNE8eDTi/wzceCnVsC8Yn1NaPSH3LT
6wDJbBFVXF7gs94Ow59+/zb8APrmPE3T6ViScGWocC9bE8qlJTKs6cIjZoxXRzxVtlA8aYfuyCLS
70enRaw3gZk1FU71dfkrzl6R8RXaMYHQ3QRtdjgeO15t8giiYHHOvxB8Idqe0ifc0DctxKcvP2xu
Y2nGnAUJ8tEJuLSNJPckhBuWYKtza6GZ8lhIyD3aZnk0M+tXOCBB2ZhTj24u6yZRw1In+tzrayat
ZD7kfSfsA+nTl9odf1T5uOAt/gI7/u+4xjpoNj21BRshQAA2BGHS56ywxY5nIkQ4KQz0FyMHBC3c
oGoHn3dhG/mi581TXZbBNqhGsu1t4pzUcIkRbVvRd78VmOhA+yPSKPX6zCI+QsRo0zJu3liFig6G
afSP6Go0X83OQNOdqMWfUAZoJXOsyPKqrELmZ2JRcUcaxA9EseEnaLFHdI1GS7SLM9tbh18lLEKs
miZoM5vKgxXkw8qt5XNVuD8ub7e58TVPIxqrG+oYnKTKKn3Vsy8yltukVNeEO4TrJIIhdE7CsoZE
qi3TfVgGu6AsNiFRm3KKFgxmxjp1DJYLkbimlcOJ63QMd/ZEn6lFt6FE967RuM+WiHdRUyyxlsxY
kY7KCkkrCjCVFMekSn1kM70w/a/ir0W7sMnn1kPzNb2EWnIkUTGiJgSaK5embwFN2aGrmLUwYTOH
iy7xkQorALvdgDOlhDocATdD95YPP0Legc51IRU0N02as0GtdIqCCNidgbt3EOOF7HXJdlNd3QTg
f1hw/daMs9FhWkEyJgBNZTXUiv1hE91ZB9tXfroihmf4tleDSWpl3HZrspHe4TlYybvsja+XHj/3
dM0d2eEIrEOaW8ehq7LXog/ppq0Cs/IuW+bMFOr4LUcA8XzCzh2T4ncJPYuJ3g8yXdlLtAAzr68r
gJgmcoqNBU6jsHJ94To3zsh3l199bmgtquiHyIqRFbeOxKyfkTt+hGTA9vLQc7Ny+v1bRBFXkZlO
KYa2eLvPTECxGLrFvUwWBKl5qGVdfsyMjeioq7IamVm6A1o1A0i2u00yfESZHbwNMeF+aUVJ4DEz
WWLimfuo0zx++6jEkm2dZCjS8wn3gupeVZ/U7bwyuc4adTkxO4BqUN6Awi80NtOE8zJ5B4jbt5oF
p/V3T545mf8mPr99QGnVZo4Mn30kvu1DU+kWtITZj8Z7mA71OvHrnfUBfgv7mWyylbE3Ptq34i37
SZ6G2HNWzh7R2sK6zbhPHb3ldkUyBUGIEmkttjbQiSuh8mfJqnp9eWPMbW3N6CeQ/rNh5BQC7GK6
U0EZo20eWlVXja4jttLRFkXbBphHk+67Kv0qnObxuqG1g96VCiJFQLcd676MkZDq8mcwEqCb9PLw
MxNvaiaPLeyars3oMRuMrUuQrGFDVHmyWSLznJl4PZ2B2IEavYOV5eAhruvhJpFiwafMvfvp92+7
N2NGBX3wFjATs9g2+e2JsB6drgtbcu7FNeNGG6DRC0kB0Ejb3zXhyKbLzXWTTv998Yr2jHVWwY5j
63ipesvc0QtGdeWSamd4BLaqwc6UdeRRedtwZ92S1lknkZoW5n1uZrS7AodCVGRFDj0ONNxXVYmA
LRNL0z7jwf9yLH1b1FiZFkT8TOc4nLir0yFEr5u8s5Is9AL4K98Be/rlVZj5DB1ihdKE23eyZkdW
OZkfNb1aBam9EKzN7M3/g1cNaL8AaUV3TKwXNlZeV6FJerzyfq4DrNBLakGBwEbPVtf/csn0zkP7
PZbiTpqQtbw8PTOHm85QGginFmbRw7qoOz0CtBuue5UgU84n7teJXa0vP+f8PYDpHiiWZgGvCRhA
aFW/HLAWHqZxzMFGZtf5ClUG8oM0XHUeapTy9+VHnv80UMn9a38BiKK5mcQQyrW7dR63YuWyMV5x
Ed4Y8aIQ8nmoIjCi2mPSOiOQSeKoh9UDgh47TTYqAFeNqkJnM9iGjQJKVXaHcSjLDUurfuPQWO2M
0ml3JUmsDzfCPffyJ89t9tPv38yKD8mU5a6gR5WPAoVHszU/ADy7UluPE82lFXWYy+p0TDmgsKT0
y47ZvlkUDplxCkRzaVPqjLVw4u6Ys2QrxteQB2uEv5vY/ePEvy7P0PlNwXWgWSeNnNvqFIJUjsdK
oFGyHZpgPQAeFixqbg20GCTtHJAPiZAdozwQfhBLkFuX+ULi9C9M+P9jOWCe/13hIaycMWjgE4Cr
afxWOuFT2OT1Q911xl0TTYmCBl4/3UxQTttHNK83ID8ot1NnlC+91dPaa4JE+kE6VR+XZ/T89zId
nOYk6IqGA7EhApfedr3x5E7TlUOfNsq37TzaDHn5pLZQB3eC27zqQiT4wuiqk4HpgDRDxiWEInFZ
ScNu3LWoIm5aWbCFiO780cB0IFpkp47dltjMffM1GfcgskZx/v3ylM+NrZm5FY3STlnUgU+y3uQQ
hTalWOfB2+XRz5sIE5qRp3mOvFAKE6mbygvJTdxnW2wiz0iv6oMlTEedDQ5vsgEFWTRwufs+syHS
FdsfZmEu5TlnThudexIqkDELG4Fw1K0g9JqpD8NOV2Awx1FqKC+hIcMjl5pS5pZDs3jcpy0rl3ha
LFjhWQFb1yFE+IQRLNR5ZlZEB505oA2LnRLz1fcJSNr6Ym3RUnmQhHsUQ7IEbZv5DB1rJpM0LpoA
QGL7FOwVsfto5x2o668CZhGmw8pKq4NiFsVXIBbwIuh/cuDzwnEJfzvjh3SuyaEajKDPmvyYq/wN
LXwveUOX6knnu93w7qc5++aJmh5NOayEkxtYtx4rE4mAWL7y0Ag9F4z7XQHyuQSMo4VbffVjfEei
4TOFEtnCmTK3NJrBmynicLDowSSRVHknXZgcDJDnrs3cXuK6nNtjmtUzh1agY8VtZRD82UlPR6Iq
dxEQ+D7Kc6+XXcvcGmknfN6mRUEnnI3AcdyYVnDTsmghyzH3/tp1xYycIJtqdELnge3l/d3gOj6h
fyTaxC+/+4xPcTUrz52RxXkfsONkNc/5FPsV5dsOfbNFAh0hG7ys5VUtW4TpiDQy5dYowc56TEy4
LyTjUZ5DVXFDk/K6s09HBwwtiNhF3PEjRwyeOT9ouDDwzDLogIA6kHkP1BEBFVbqeLXI85cAfKb+
5Nbxxk2yJaawGYvQ8S2m01CRVviAFG26NLkN8GeiC1HWzFLrtH6jYoS6ac9Bp4bgrbuRIoXCPIBt
svLM4plU2erynprhFGaOZthhrFIZBSglt0PsbKWi7kHSpHjpe0J2FCTD4ZpkMgM022GtH1UqTVdu
UoVLaeyZF7B1NCvndpS4rEalvAMJj09GaFSBL9EDdT7IKKkB1pkFH3be9kHo/q8LVSiaRzGvevQh
gmc8GB+S0rkqMQdX9e/QXKE0xkTXHGtlfQ1D+lUXSzwUc/tZ81iZ3bOMmNgKBYm3Y31HgienerLj
q5hTYOqa2zK6dOhkj/EdQE2zvAQx4ELwPGchmr9qLeqSKEmto5lHmQ+yjnQDjRjLLxoIwVzevjN2
orMaIqvcDsEo0S3v5itKH6RVvBDzoVZ0a9QA710ZmfDT87+dvmZVmHnnuOwIRgo/NQMv7347fbC+
/BV/aypn7lQ6teFQlQPCXZxK5Yo+WwfuZwf1w/kpjuVerdnD6NtrgOCfo0f3gzyLW/PQ3sS79DH9
zD+5tV4iWDxvH0znPszyoM2iGgR/jOQvmdPctqN1lekB8Prv/IFQUTo1mMqPxFKPtGpf3cpcOBX/
9vufmzzNg7VZS/KmOjHOQAIFaF2n9GUYNM9dEo8+UAID8524Gv286Kf73IGITKx6+h5avL4fOYJx
EIUGK+gm2AdwsCCNGbnZpzEhsSmSNBq8xJaNN/KGfoVN129UTch9loHxtmuqdGtUgeNDYdRdmVHa
XnUBsnXWbDMXpUVOrBhj9tvg7WYS6UoZP4eqXViP807FdjWjT2vTLbqT8vJQ3DaxWNds2KcQ8DLe
L+/o8+MzrvnDfoCkb4dW2eNUryzDw1UUdIof4dAtLPrcVtWcYtmgH433KIOboX1v5iCH7LLny68+
N7Q2NT1QIR0SYijbTtRZ59Xobq0pX4Irzk2M5hObsO37MOf1sUnIay2dXTiGaKyKh8cyY5+Xv+Ds
XcERQveK0s0gNMaIOlh1vzHQGpIrd8dkvu8yGwQF+UvVtytBC59O1Q5JwVVnRfvLzz6XQTs9WnOU
heGQ1qrr5jAYj5HV35VhdludEFGU301Nv7ruKVpapquCtlUoWEJyuS1XcaZaH+juQyXzzyTh8bpt
l2RH577ntI7fHD8rrbAj6Mo4FFn9CRT9C42hotkEA6D4avxjd0O4ufxN507L08xpLtIpnakaFJo3
6jgRfpgQ0+/o6HhdtwTsmHuC5ihNUkUZaTFrOIn7e+Xk/UPAoXGFRqt8oRxxznhOH6HZ/WgNDTA9
ojogq/+TZcbGaXFBvTxB50znNLZm82DLNLrYwOuPSb0Vxos1kbVR/YlJdt0K6KyHTV9Rp7fS5tBP
aLvxUhYka7BxMW8s6iXFl5n9pGOJTWI4jm0F2SHr0+Q9KqXpl+DC24OKAzBX3O89p027BVc2s+A6
sLgrzTHvJpIegDrrV1GVgLaisfm+SrKlzqi5R2gLnoRdUE6QwdgL8wZNQ2vH2slOXbkg2ooXqRIE
JfsK8iNltoXoKd1TW6UeWGPyx8ub6uz1A7tKJz3sIfc8ZamTHCozhmzHAIDOVwgxIh+lr8RHrx33
u5yC1j4z08oflIOO4cmEINDl588YjM5iV/eWDEQl0wPaVm7H0ngO8JTrhtZmT0S8aOKuzg4sT937
lrA/LRBRCwf83Htrp2RuTKGkbtwdzFiB5VvJz7KLlqhWZoxEB3KqzgGgKUaPOeKI9CsNxkh6VW8n
tyBorm66CR1OvgGmjYXk5twe1s5kO+WJdOBq93Xf/0xH94Xz8bME4ePldZgZXoeC9x3awY2pzw4D
yzqAp4d8T5za9EKB+PTyI+ZWQzt1DaactncLts+J2awDyfstMp1LjMIzjlcHgQ9F1YYtjYHDyV3I
Yt2LYvCyxIWU7NPl1597wOn3b4dsiua9oc5oebBD0X+2KgKEtp3EsAEMMYTmp3Sj7eUnzU3UaY2+
PWm0W7OjnQlzS8xmq5QQN1kbpavrRj899dvoPdT/LJRFigMYcNo1leA7k1ZdLCS2Toup33PgqXSo
bzXlttu2qOM2J7nanBj2NpYRiPzd7MRNA2QEMrS/Gpq/XvU1OvdinUGKxXKs6jBN+VMRJS8qW6K/
njFwHfZrjhkol4lTHfhYhT6XyDpkHbu1mwyta5HtZ3G9QBQ0s7V09G822AG6+cr6kBjFa9zlWxHZ
6zExdkWn3i7P04x965Bf3GgbAIO6+hCPxrMc1Q/XGT/VCO6568bXdlUXlhFh7SmdgeigjtDxF4Pr
vJ52l4efMQkd7muMKBfXAq8/0v6uKAswvbnZkub33PRrZ1AMpvnYEXUNCWRJPTDcGIAE8Buo1dwb
truwxnNfoJ1FbSbbuLGxxkPoDDeNEfbbVGVXRs06IWNed4WabPuk04zO6aAPfxWD6fhjemUIpQN5
eS8TE6rr9aGvzc6v6+SXcDK0SKul+ZnZoDqSFzznKBvEEhu0f6v4WzPep3Ih3j/bIgmnpJMwJgay
7AYrugNHjdNemfHAVxUWG16bGMOHQ3n9CYLs9rUcemct3TY+xpM97pzeHDZmHNB1FUBwoWmsEF3C
4NKyU/Kz5UgBB31KHy5v8bOYBbzl39+/OWZgYKZQRYXcZ0lKXdC+NOqxFjFzQPwCiDAt43CXyEwh
69wJBnTqlK9rM0FxYoJmVeKKtxj6ia+GTMn68ivNOHNdNl3mUx6YSJAc4kIekde5qUIXEjj1E7C+
flOxR2MiSwIRM95WByvHblcmBXWsQ89XhiU2UCL3rJKsSfnOxTUwrtNG0L2UHaLAYo9yj3X+rZp4
9KZpustl/luwpXWc28jaZWMwobM1laO7R0MaaAu2yjL8sM9Xl5dkbnTNV7WxTUhZoQc7Gp1+A9XA
4t6ayvBTToVz5SM0T1W1qAybAzf2DHtbVXzyTR5sK6KW6HRn/O1fPbZvG50C4xZMjiX3tVlUK6PJ
bvscjndI010voHp8eaZmHK4OQxaNmw9hmcu9FG9O+8eqFyKcmRXQiSINCCqCIjI29o15M/DC77vn
EDHU5Zf+iwQ+Ez/pAECeM4OM7ST3RNbV0egpvSlDkA1AhDWAuwnNCsKoafkbsl187QaD8E0I1UNY
q5q2/QRaADuwXa+QaBIbw0CsRwAir7si6ODlSBoxNU18eKFADgD1LjU9sDxb8DVz03r6/dumaFwz
Qo83RlfFXQJyvzzeW+TXwqyetu65WdVsslIRlVbb4tU7MOOpaOp8h5ZeDEefqXIT9lx5ysXddgAR
AnjIydqZkoUq6Yxj+5v//PZhttEx4ShT7q2yvZdB6A2s9ZIo24zxQZVLtZ+5p2hGq8qERHZVhYes
poAgEfFghSDpCJh9P8kOFCgjWUjczi2UdhGNBciCc1EEB4Qz0U6igXDjjOV/MbXKha0wY7k6FplD
mKse3SE82OKt7KGM7KQLYeTMu+tA5NoMxGSmrtzTwvriTZ1uAkTYXKql6u3cA07L822xgY53oYhA
5L7v7dGPjIjdl2bdPkmZhlfOzsmrfnuEg7z/JAp4iLLetWbgk3ypyj0376eP+jZyC/bbQYB2ap8m
SL3XYohWZda3C+8tztsgOT312+iSmnXf9njvkYzSA23JO6Hsq+3Dn1NhPQSja3qjwTxRudvLVj9z
zOgo3KG180Iahrt34kHtO9N853H6rETdQr63XMgKzC24dh5POWtY4FC5D1PIaeZPid34RX8NmAbx
ig7DjaOIsby05b6p47uQ1r+StLl3O/XSksI3I/qa8iuzM0Qza27EJbK7+BCL8tuBSYj6XaMa4QhX
B+OOQDTQ0lI404r0Mc/DlyRYolc5v2UhxP7vpkKPssqKqIoONER8DgJLfwLD0cJhfH7Hujrjo4GG
7CIEF87BSkT2jPxxzHwkLNFEUoDA+yhwhwNqcujr92FyxF6JfLwuBgM/nvZd/TBYRj2GBwu8V4xH
d3Z/HEf75RrLcHXQbZqNTmU0+LBmavw42TCS+g7P/NxdYn87bxaA3GnvL1U3Ym2ig500iZcNu2oE
NSO0ZBeCu7nxtQM9LqtMBCSCCH3E9gnqt2CYfwSh3UKB8LzrcHXkLTysVdQnqy4dyyvRnF+TTzd9
NJorF0A7rcFtZOKqCbtOEoA765BIL4Y7T93yJQpdc8HjzhmHZtJ10dljT+HPzd7YkZht2tJ+vWoH
6VDbIHIqESioIJtltZqanavqO1wMvbogm+ueoFk2F8qtohphRpL9Ycm9YbIHQ961zFy4bp8PmCCP
9+8OpYUJhSoTYRlLc2B/gv+gJgZrrtqdmVdvRUOXUCXnL9GuDrhNC7NjNJFwrC30lxFfgtdG0Ho1
prDs/imPr+GjhJvVwbfBaJujM7ju3h7uZVr7uWpAF7N0aZuxOB0BB0UhwdFpgNPU7F5jBw3FfWK+
MLW03jObVce99U5RCTnWcp8ndOcm1gosYs+Xt9Lcq2tndNWxzkRXldybse11NAGCb0SH8tJFc254
zZjDFH3bFtTV9tAB/WItUiPghQXlYQbPd/kDZtyRjqltJ8q5QXCA4kiuo8ILxOvQpKA0dRYeMDP5
OpIWWQTbEjZu5G5ZvWQNkpSds+CEZt5dh9AmZhbiWEREDInuFY1fRGL7A9RFafp0eXJmpl+H0tqQ
EkVDfRogBAi7TQ2ntLf72lmXvSEXrg1z33D6/Vvo2pnJALgDfJHrPptQbzM42PieqbwyitGBtIkZ
TVFiO2jysJobQQafyH4hWzHj5nTk7OCUBR9zuDmecfudhQaIMsfwTxm01COFqZ6zKg8XpmluF+mH
cpyYfTd2qCH2Rb/OjCxZ2wNjC3t0bhGsfxdhiEHSbzdteshJkKceVeD3JSfxzXIo4tsU6hALUzb3
IM2eIy7AugWUOmTvb83m0Y0elPyCAurl7fq3ovr/uQjX0U7lKa5dztw6OLy/3++N9f1t9GRv7e2x
90B26o0+8QE+9Y7S/828wgMszVdblJ98ukIA5QF+vFIr88AO02uxd7bVzVh4kJz3n41V67Xe74W3
xKT+/0tSPa52KhBSQy2yOeZJf+/axQ300xam9/wuoXpUPTi5GAjajo6V4LtIsQ1vzIUa+dzQmp2G
RRQLg0DDhVsvsnhKxK/Ls3HexVA9XrbBltRHFTRo+ngMvJEKjwbmAw8X6hPnIwSqB8sWKwokgqri
AFbF8KnJDAexvtOt+imBlIOk3Cfg7TxwOhULOamzWF4HVVrNVEP0rNZBnQdHlSoUr7NynF7SrHM3
ExIvq8kustbrcrM6msqmKIHI8A4HEAMIUEXtOrTT6OiE0t7Syqa5P6m+/zDMKLBwvE72znLHKfJZ
EUSQiHdLDhmBsSf7tEbM7nEVq1tGRYsTvjD8lDrdD0PYpHjiQ7jUQTO3YpqRiVjYOWPYs06g3Meq
tsy1G0pjg56lYmGznSXuwRzqKCnSoueyQFvnsQBfdOmzE3CCS+N/nF3Hjty6tv0iAaICRU0VKnYO
7m5PCPu0rUhKVCLFr3+r7sio5+oCPLkw+lyoFMjNHVZ4013XdHtahH2cBmXrHLUDBWQoDkP8tB30
YfKgfJyWxJ0K/HciMuqU8TeiRJCwuJ/fC7ygNV2iUf2ERVRh08Zr2oduIs6HvxbLlIPPoe9YBW/V
r5f33wOef17tNFNE4TngxXvXWtjZ0q56ga9jXCfKBV/bCP2PiYx/Tjis3YKE40Lifcck/4Smcodk
bGG9k8SzquukkJAt+/qhLsSC8wplcZYOcpisPsTlVPQJTiaUulHPPr6+/IUFds4CnJZ6KBcxFgd3
DH5GDNoSJ5p+W1fsynF36f7P6pMiIkpKViHf5uRu4N59OPUvX9/7he99XpFwvRCzQIgfPTEnBanl
ONf2rgaAKdGS/Pj6Ny7d/um9/ZEyudDExkJzItz+9DwoloFdceXLXrr900/+cWkgWmlfsxIDtsIe
3OrZU3XuqzhdAYL8+ub/3vjx/18t0sxcREJHey+Mb8el2IS1f6j7h4q2ieoBUpTeZ1fR/Otfu/Q8
Z4lNh503SMeN9k1onjzSv62B3LaBXyVtfI3pe+k3znKawAlV4LAo2NeK2x0lw51aJ0BYIt9m5The
+TKXNsVZ1F2UC1y1Qot3oc0zm+hNSMwT0p0r6/bC5c+rFDLgvjkwRHtGq/gds7fxSbUcAg5QAdef
X3+MS79xOqP/WFyG+s4MeADbF0TqwxCv9ZyM4+wkXu0hTP3bj5ztbWD3od8wtmxPlHNP4DZVOt2+
UvrK3rv0DKdF8MczFG5JjAWUZS9M+DhW7itXSBTlkv/b3Z9+9o/LN8M0mHCM/X3B3MSIJa84/smy
f7v62e5e6DJOemL+fmBbFzV6AQE8upgr9/73csg/p8CpwSykR2ja186G65P7+Qdl89ZUTuqxzddP
cGGvRWf7GTDT0Rmws/a85Z+9dESiI0ISGrV1GsrlSgp3eh9/ydDPGXGMFRKa+IG/D0f9SmB5kDhM
P339BJfe0tk+HuGuFleh5+9JF2fL2H8PJtumsgbJi0Jkta/U8z/90DkHBAr4rPShnrQfBq9/t+06
7XnfzVkbD8V/nQX6UcCG6sr8+sJTnbM+nHXSFdwq2X5ybGrqHQ3im2bYCWs3lf/69QP9z3nvL5/l
nCRXV/ALcUNC956JGi+pjab/2Y6CnDUNRZHTxuep22uyGew8Zf5MzDOAREAiVZETXOP4Xzi/wrP4
UoyeAcplKo99P+9qHW9WQTNNyqNL7bYWMU6XI/f7Kyvx0q+dhRtQ/bmMw7U8epbuXYfByIND5b67
wba9dfm4GTUKADa+fP2KL/zcOQHQYyPcD0YDCbKQsp2jA8Q2uIPsiyCeEh+7G4qpJ62MNvTofqr6
+UqWfAGE759zX9QEO13lOP4eigVOEpJ10Mdy9JY2I7Ms7mMxhknUcFYnvcvXDCoz4Tev4tcAEhfw
YT49i4yVz8Y6ZE0AqwRjX7wSMJojn1c/QCvZayIY1jR6V6yzD/AtfN853Bga0KZcRbyE1HWbV8E6
g39K1/d1lPGViHqK+n9b8GeVJCSG6Qgj0HDvx+sjN51NpxoC5U5tHr7+3hcC3TmjRi++ZEXtBHvN
5CCSyZmDjQfBuGvC9v+TVfzbE5zlRjKEUAycc6I9+x+mpcr7Uj/1wLgYjKx8lG6CMeDEuhNeM9O8
TJA2576EYs1rDfFZ130J4bMShPc1BiDCFzvm8isv98JRQs8CsXINnFQKgP4bcO8Gp0oV3cl2vZfs
7Z9ebnjaZH+c5Ws5yGXVYYTSr3jtUMuCNnzlu/1V8etUH5+lUnR23cobCrYHZUUi1wwi8FUM1MC1
hrkOLGTEYbVBDEl1E+YiAsqyd0S4rTTQvdIOUxYw6n9+/Zx/e5GwUz4/kwcgYtRoOTtothwcVr+U
tfm+1vxQl13wD1nd6TfO1tHUE78kvscOVb2vu3fZ/rKOTL++/7/tstO1zxaCuxYMlt3wllwWu/do
mRvKNwO7Rqq+8HrOz2Gj0ASO6LICcFb87F04xPWT68MrvH4Hz2X/9TP8dUHgIc4PYN+31RRGPSwe
CAycESs2UTe8kq5782d5bFpzT2v94vvrkDhuqBNABR5qGGckVXHNkvdvOcDpFs5Oxrg0o/KHoD3C
Mrzalk6DXKON5P0U9k5WxhHZkom1VxbE3yLX6cfODsY5qtQ6SFig1Q5bbqGxbtPTw718/TovXf20
VP7YuoKWUs4I9hD8/FjGZ6l+/dt1T7/3x3VnWwhnnFp+AAnPu1PULXITV3rz9dUvLORz7uUS81o5
6zAfWTyNNuGgdSYor/itDcR6Jau89GbOEnCHCp+zoDBHuQ7dflr6ZetYOnx+/QSXrn62zR0+dApV
+nqkczg9xOMy7xdTTP949bONPjmQe/Skxw/BsoikEstdP+lrRIcLL/882rMWLluAuTTQt2VlZiWn
e5BIdWah+Hglyb70E2dBv60017XT84NXlgDLRBmr1qy4psdzYfueJ7ZhoKh0Z9qA9u6hCS9hJCbK
MkpsL38WFu5h/lXX40sPcrZ5dYM2/1oanBBsa2OKiGRzES9XYuGlq5/+/scmM2jvtES0zREd3lSv
2x6oTRn1u6+X6IVwfk6pdRu2upTU89HU34H/TbzmJ/oy6fwvfFAEtnOvHtsD5L4MsT5WplEZJAPb
V+5EGMr92+2f7V9/naJg7eCSWCuZ1hOE6NS9Z1BTXNtkl97+2RZWXhVTt585+M31h4eGUjREL0FZ
/Pr6/i9EiHPbnh7vphidmB/8QUO7S7lwvVXxlWrrwr2fEzV7mG97EGAOjlK5h4g6P6o2OEgx/gvW
AN/23LVHUwfq4wb+l9UJNn/EYblHWtgvxfbrl3NhC5/zNGkJI7SmKOND37Zdok19R0iQxBPGnqrK
MRF6+fp3LnyEc9eeWRo4HEcQirIrkG0QrPQe3cmrruywS1/h9Pc/9q9yJLTHpZ4hRt9k7bJkdf+L
ivevb/3C9j236oEDaeOhPxgcHYCQ3OnTxB081d4b6l/ZYKdgfF7xnL7xWc02FSHFoBSxDRzlCqp8
Y/wkabWcOOTcgcVjMT3AZnNEBi7stTLr0vc429RLFwV9o+A3q8J1Gwf9g9vzx6/f16VLn23nmXmd
LOmISwcgq2DoAwedmVxJWC5d/OxA7sqmnnqOrN5p2O069+/efE0E7sKl/x9Xdi5lYOHDcgT0ybtB
eRenQ9FdY71dWKLnzNi2hzjaUmh2KGBT6YYwu5dlopdrCM8L+/icHQu7RtVARoMdvL77r6e/jLit
CFxGCaagbTReiRaXHuLsFHYoTC+bGb+iBoJjuH6Wvd5aRa8E0ws77ZwVW3uza9z4tBGcZ6+osvlk
FtubdLkGv7n0A6dP/0ecKESIIbob8kM1/HTcmW36wDnW2rkb0XbMv17+l97R2W4uVDGCgIQP7S4i
19bdjS5oE+LfKs//+Vj98QRwJjXBUDi4eggsypAzFSd0uHLxSzvgbOcKMsI2dMHmQpdXJWs7/lz8
6dfXr+VvfUIEuXNKLOdB3cLFix1giQo9wpimTM1oXs/1fvF53kf8hvtSJBBPuoIIuPAhzjmy0Dbg
bsQk1E+LOWMAQiVj6GeUySsU4v+RwP4St885spHuG1vDpe1Yd47dDpahuqkq9SprSzK4BjepE8tx
M6HhitGbbV9R7opExaXYth6JsyHUlCTBOpJd7bc6n1t4CKBpwa8lDxe+5znR1mOwhSCRB0Fh2X1G
YNs2Ca8J+/z6i156v2fBoFUjYLRdFx9KzVJivlfLu2OvnLmXrn36+x/LvDLcj0H2N8fVQbvUyPgn
he5ih3f4b/d+FgjaxQcH4qRbGdEmmdZvTf/STFfW3YVQfO6MsyxGNN2KfNOzc8LDaWPmI/QEknHt
c3XNKPXSpz07v8NW67oqOJLaeH5tXPfods0VRNil+z+LAlBoH0RhgvjgjM7bEq+/PU9EbrIOZL4h
M2/ypryqYnghIJ9zT+ElTfpW95Bhr8sHb5K7oaBHJxL3dXRN9u3CT5wTTwnigClqFyfjzC3IhiXH
IF+ECSkWgMzD7OsFdeF7nNNQ4XMdlnrAgxAabFojtjBovXIqXrr06Tv9sRcGYqPSR4sACiE9Tcxg
q1yS8efX931ho5GzjRYzEo3xgtNKLUWGBsEhEvTJ2Gs6Npde/umZ/rh3xy/4QOhqj3xtH5zSSfmA
8kjB3fDaL1xYrf/rbv7xC53r+YP0V3KE4Mux5rOf1TrI7NCemv+yz8wSBFeOR8L+1yv8S8g/Z49K
C/JAb3t7lOXg5RgnhS8+mtl7zVW/9bp2+A18yvCO/VO+zuvItsKvIHvLaA+XT7ibv0nYfuYtnOBl
wtzB+W5kU21jY8onNdb+twVGzkdP6mkHtfzyYaSsuAHzC1J1Q8uOgy+LWxVAjcuHkVvmdrCLakS4
PmDAWG1xvMrMdRcC9V+gozfdtIqctYT8UiBM5Z63wn4eGLmsAKztY4ZrNGBtToWSVczNi0eXbkoW
lGfHtaYcVkv+/MCdsvpPulU0bfB/DzLIWQAwN5TBJhJe9VtDOf4bBnH+RspqeIvRkHnAwNUcRjWB
B+SX9tEhkY7TyTV2D1Ejp4JwZuHu3Zbr+6a23VE1I/+MnbHYxKAZZ8D5mF0BUmWXWGccXmgcTnPa
Nxq0qNYfF5hMkfZoWupnbg+oCXD45rFdHP5mobDx00GxD5/6qXqK4E0NRnFRQkTWD2HQo6oZKU0V
ryvmgY2fhoZqYF5JUSfcrQo/wfZd5wOe2vI0tMTtshq+RABXap1MXDrHPlzdZxEC1ZpQxsObaJzI
YYmgstxEIXuZg672cwC8C2iPV2rYVBWLNtherdy4dR89AtS/+jksiSeZBd7I7ggfPZbCtr5JwsYu
r9Tt7LOmysmiiROshUJthkDMm1qNctN3tobiV7fsu7AqDiBvLbn2pMwD0U3ZaqYhY6U3HZplWnZe
b9XBld2w99js5cJM4SNnanpHdTZPeAPC260R+GVWjHqHZIQmU+ePMsFqjR+NO5qn2A8gwOl5zhtc
WfhWGuZtWORJWAXLYLuaMkwdQFSTarXmM2TlcCN61X+DEGZ76w5CZThD1L2ZovWdd4tMlwGjA6L9
ZVP68Q+6UOnDbAALulOS5QsLu7SflPgVoWn5oJgJM5w1882An9sEBrNAxceTXi9HTdAFyz2Lpnnj
NR2mcOPSPRMKzfSoUCs84dDavy3Gjr0VhnSbcGiqB1iIDfdd6ZGMjZj5y8aAub86bSrAkMwnn0zf
gmXtNpJrlUuXtXkxV3jp7rzkEWa7G7hoaviiqPHWuj65oSPRmzmIGT7dSjdBSdvcd+WQ1n3I7xSG
T0kZQCdx8EtvF4sGoI1hZBA17eVNVckAO3EUN+EQsEereXVLem7SMSijd3clOnWJ4z5qDyJNrXC9
IukX6j+avvV2tIvIzjVYmQ1Z7J1Y0I0wBQVtl9poG7cB3zrMm/LBD6ZvxF8/elYBlQKN+e24ju7O
TGsAnRVrbh3mhgDuEyY3MF1vdxE3wTubZpt37lCTpHMGmRSTCe56ZM9pvaqqAHE9pJnbNL9d6olj
Ow7xpxfXNCmKok2DOCzijQBz61tbTt+4ZVUSBcDrhVOzC9fOlcni6PBbXeji0zZFl1ayNeuhpXQ8
zHMIg02HdKkzNPaZRTM0XuJY840WfvvgBXX/1MwNtG29ZeOWUfekulmAMxn5b7qhbpW2C1gUfdl2
OeiI/l0Utstr60M9oCBD8eHjXwekGxFCHcyFklUyTOMtcZJWxX5WdN2HhtbQfnRrYPldR7wU3dLB
06stP5p1WfwUY4XyR2w8QKrHemnuCi/wt3ItRJv0Q9s9r6Ru9zHTBLp/cCoONHqwuaYh37Ym1HCX
XMcf/nyiClWT093RuZ2O2GTxr3AonQTusiSfpcTzupomoxAGYhZNmJrIoZtqlmQHwIyf+RSSyMwf
0P+uBZAP1VS7G2PDOtiEPCq2lWj7IRmnJhrSNiqrNIBz0LbltL7nEXxNzTjgRRJOcq+n/UZwQg5r
Yap00r7C8o3L+wLEsmdrnf5Zz2J9hZI1wF/wuLphzBjMgWWEon9atyEzUB6MHQ4HLH+s3mwNJ3Eq
42BrIX+U6HFcjtPayVe79CxhA+6+5cRLKYIOdO/j8NUvfPUk1m7KK+VOPwvpoK+gm7bYtUP5OMk+
3gxeN2+H3sExWloXRHirJ8A9Zgz9WT2+U+2XD6Sfgi3Ef3Q2RsGSNo7TpIU7i1tMaqeNLofyZhXL
8qn6Tt4xBxoTVcfa760txmMEEZc6xeDFv3UC4uyX2u92WBZYISwUe1F47UZ3RZkLBZ/OEKz5xLaI
2wqfaYKKs2AbAtHy1w4u0lXS9yx8nBvK1rSOe+dzRFPjFlS65j7UimzpGNi7SoviW+t57L1y2/rQ
x31zW1JNtwxAu0wbrg4zwQW0VQLxe5gfIMk4HkpS6TjpcPC+RNB+SmbKg0cxjAqqsl77vELFpU6L
ZXbHPFYlf5PMkEOHBnVmgqbZ+kLUb7AHaBGYQ3BbVjo+tHNEYWnt+ykP5wWqcLbfjqrqX6Wa503M
+uZbsNb/jRKGGtkSRetN0OFbRRBqfkEmgS3PSVXtoQKm98FKMLtXZIQSLSlmCeMBhFb75KPM+gBy
gg5521Y0Lb3+yUb9XVvFicQWX1qExcbvE7MGnO1DXvrkPhSw7Mq9ZTCwyC7ktzhyh4MnHGytQYqd
H3E1JBHId3MqTEWL29FryiGdHX9ZNiPC486F/6KXxgNOXztDeSCBOq54dgUhWWNgkLDULXnuGg+2
G8ZHXSDQjPCVBKVHhq2TOyunj7Yjbo6w5WawRtO/XTb2OcyBjbpfF6hNSU1tQiXHhDqMh09mwxNA
UsDXlTBiuoSS0g9wstWxmw1Ift7B8u5fSRyKOFGNJzbzvMzpgtUiEkM9XkM8Jig+KMcB4Pfkt2pd
+7wuMgaGgc9sTobG9b1UAyCSsgii64mqO7aBwpRJZxbqWz9w5i1CoX+L5b3slw5mCG1lgz7plhh5
FOmd4iN04uYovcDNhav0klKE0iREluZkgvoIiWsU7csomrdBYe09UrH4NYhW94g+tQ9X5FmnPbbC
J4zNm2Rd1ZJB5wY82mUZSd6MtNlaU7kqBXzHlllfoQZIliAWHlzyHPMQFtWyMaodwHUBVwXIcZk3
1Dabtam6wyxo8wS3laK5p6zsjhVACi/BMps4Kc3g3PlOASHJRtUI9/7keK+iE9Hv2QnrH2484/iN
bDAeKotkuRYYaEO/uN0tU+RlPQSIHkyk2y0PvfllWOjwKGocIK1p/MxTgY3geEdhwtvGkKVKJuXa
Fy2FGTP43LYtAGzLQg8CRrC5wn57HZWos2KoPS+XfBX3jLrczyQV3n0kAopQRFvt59wK582TloMB
XHX+b6hT2KNvBnUHSAcGaRW1uY7aeUgkqQUQRS2D9bBU/Heg1jHtBx5+n4GgS1pjdC6DyH+emGfu
molD/qwAZMfJ4L3NP0c3csJdg0vVSC8hSf4I+MskUza208ahalf3KoANTFSgaxhU45bxAkpFVFJ4
25vG3dgKKmiJ8TzzMEJZEbJ1KGUpG2ymx5kfYVWx2rTWlqhU+gLJjDGVfIY4dJXPyqp7CxWvOZls
6UkwmALzCF8ju6FgOwIDGNv6XZbWwT8H4LgglQ/PycZtcjIC2lV3A/L7QaFL0mrjpUKpBprWSyPS
Rs2IcJWZJE0DChpZy91FJoPGHXfI0/YygKQSZjTFvogUP1bVjApnmfhe+cRZkrh13NwQT+xHU5tc
hVLe+qjKDni9JDVTTDZLKHrgX0h9N5iOb+eRqmQECbRA8uKqm4GQJoUSi9iV8eDfhshIv2sK8cY9
W50BymhV96ggWpCPxUxv6hDnBQAP60NUjtOD9IeZJkM/w6fBrUHec2cLKNtYrzvoZFAXg2yO/6Gl
enVt76cRcYocUuvi1Wknehv4PXRNVdepbR034cavZo2zHSlIIgHTSAcvrLdclu4haJd2q2Hi9+QW
TvfdIsnedbbojoBwtyJBBtZmQEq2IchfjeqyprNlGvau/ijAOXlXvWoykKI6sH4CqM0nGht30/nE
PcZFG/3XaAmTvrptxrRsQ5oitytvWDUUuSNmfcImQd84reyEPzRj8Qpoq7ixjih+ddy4sJniatta
QWCg3HpZE81BFlp8JPQ9ywdTT7bOdV+Em8pz+r0PztM2GEl4E68CSOeq9TbrNBeoOltyKNxQVann
L91rOTbqp4Ev5odgVfgD92/qFLIN3jfD4UziEMfJUaiLt6Ep3CXx0C3YKEjTZp4r413QhNM77Umw
h0+RfRlck8XWrjqZB8hzRijriOH7sRSQMvWRJ2WjqCuJFpK7xKnn8D4rab1uVOlbjpyYnG6qs12G
Em9JdBn3UCb1qhlzcxf2V4OKQVh0NNsUrOhuhkiP+bTySKcDVOkxe3Xq6uOkWNRs1dKhigE6GlUX
pAlK6ArnVeWHiUtryEnG8ZLGUeUicZ3Ft7Ya1Q8mkJHm3tqE0X3VCzE8exUgSR8lxlhlXqNgrlJX
KPsNOAHvKLra20U2Vkk8IM7LoYDdeRGAaTg8047x3MxemPeB6KusiyXZc49MXtLiJcBgS+n+J0YF
MvHkPL2HUR1kupmDPTKxEXqyWqqXeqmhSBA6qwIGFwOXV6tIWGbFHPpohnQxCLPapzUSOkt34wI5
XUSyiG2mmP/n2UY+IFcZkgLu8V52MkiLUlDKTZAVfDejPpAPMvJ0n9qARTLtIfCs87iryjjjfQNU
I1pav7ju9UbPXYzEdhXQcK1tm0wAnCfMn2CUwqFX2sVg2fnQWf4JwsSyrdehSRe8xCcP+lwvqqU8
g/a5jyAEM5KjRO8nmUXnjomCRtV+mSZ5t56sA4ZGNhugtJz3WSzmECNHO0Dzq7iJdAQLQulChkNr
VmezmKqdZo7YRipsbruFoNOCPrqF7UwA2rEP0tca24NFtp2gAYQpYdHZuxa1UeZrJIBJW7hkFzir
wGpEXQS+3izFrYgFzWnRDlvHgQhOOdFqw2llbs286h0WcJSC19LlMYxDb/sW8GgeRdBCDIYlgRia
/lAtqZHLrc3GE6R/4Dqa8H1tLXLE7OeuQKnkxY1+jpq1R80yB7sAWOeUNxPbSNGx+yHm3n72OPC4
xAYc0gKTyXsYwhwYtvCEbHmKf6whtikoWzO76R0e7+Qwz3DGBgJKTUv1ApVr+wPpY/teO8sCXyEc
4dlsIZSbhEtr7kjrSIsMHG2Maqb0XjRzfePM43DTYWqIE3oqy41FYfoIzcT5V6wdwpIocqP/Kqkd
MGhRWWdOF7sT5INDRGWFEmmMIPCCQPwRl+0tJ8Bph7I2mdMKNLmU8lIo4Ymcuy3sxylgDBjswEkW
IuN+thTxAi4ao2gy+tWrgk8Mhn21RqFiuuLdZaJ6xG4qkkaT6iZqgiLrLPR4R7HOuXcqyxKAy1qT
ALXAMxSb3mEkPrZiP0MsJvUbr/hADuXmwMxFh3E1sEioYb4yOBIKPnLo7ygL9GME1fmtCj3vOERl
f9P4jfgZF6ic5tVlWwLkOigvteFb9BGjvTHSS3y31R9k9ddtRLluEsSt+m6OrXusCRmfaDmGr2XT
kKwthF+mc+MGBySC7r53Ftx/tKjtItBmHZyV3qCvDvuhdg1ThgoIB747Q4cu0iap6zJKZYHRHk6K
HnL4vUM/Y1Pj5OQSohwIyIP34k6KsJ0WnO1Eb1g+wGYmzvnUW5MAr1yjBxI1HTtVddOSokKO83I2
5gbbddrC8Gy9jeEwlqyhtr/HISi3tizJHSsCfLHI85abYbbBk5zZcOxL0CNwIY6clDvaHFvUSDId
FYpBdP6CX0QCcotmWr9gcuOH946HiaWjxwi2u2EERACEj4vvfrtUz3BKmELYgfWLl4WkGGjaUz3/
jlhbv6AvFt2aYgx0xrxK3oPTazZVa+t7aUuS4TOFDwvxIhyYTf+7mOPmialyyqYZ1Q2Go0Gfs4UN
eRO0Knfhn5mubuzeQNOP7QzUTTZdK7xNX3UohYjp0QeFTtsbH6thhyyne+AIpDkDWmQ3j33x2dZB
dOjA7L2z3Jgtp77a+1LJF29WDPkEBi7vXol+qUDdDidt6e8mCsMMyPO7NzNzzS4AomOF+jxGzQzH
8W8H6iRh0q4D7TPgt70HbpjYuXOFjG2VqOATNygd3ILwVFLUDjmUA3DEo0/abYCXemtoHM9JKcu6
TbqeFXeDE5cZj6pxg4zQ+1Cy50tWgNeGGk4BZABs/5P1RVujvedjlutgxW99t674lg5L8x9DDnVg
rYiCxC3YetNbNMXSUVO60SFAs7UR9kdnhoYAw0aH7bKE3jeuTZ/b2Zt11s8jSyl2/dNiJpSHWro/
XFmu2el2Usci1HAVuEkM39QdrL+bWw7iYOaQOob6p/PbdYdls8DI5LWfwnbjxF3/DjC/9zGosL/3
e7N+hx4+OrMsHvMRAt2vHZKMXIqiydyyy3CInbghsd6xVTtbE4Q02C26875RRUFogNFWvz4WjYt+
7GQEfFSpQUceRNLgNTrlZoVTwLQDuP+8g75ypp143kzQAIdcLEq71UDPM0GtbV/mcoqTxgndn+5i
470HCcZHOQ/DDVoX8jQoZxuUYvFu5sjP+grN9Abn2BYaBCfrTiEOJao8nQJ8E2zDUnTbxZKfNuLR
U+e0DKcfnqYp0K2bqs7+jKO5uJ3QT4MtJBlf3AHcvrkQFMcen+86I4dsxBQwiSFbhT5un2mKMshK
tqQlRcuVgCX+gXltfev4CNe+KUzqqzU6ep0muZqa6odsCXoLGGjc9o1AnG+Ap8IXrLo1WTFPGVP0
i2W+8AqJStz6TwgMfGNDp0Pu6stbtvIQWS/ywGfPKYBQQ+K07Rpp9612wxSlGCoPU49IsdEH91fu
bat5Cp8LTP8zZB04Vue1yqFnYArwYaI4xfRD3YVzKb7D2Rqq1mWIDRy3IvUCi4So0E3um4qkXn9q
3yvzFpPoZGToNrjyKt5MV473q+jJC7Hh2zI4POegq73BvOq3cZ01qdUiwqxikJ+lTRBmmMD/9lep
PyFmgIac0SE6zfGcN7op1zyIEHkSNNwhXmcD9/84u7LmNnk2+ouYkYTYbrGxHZM4SdP9hmnaBhA7
SAjx67/jXuXlC2Eml810MIv06FnOgk4vFFAPfhn43+emmj+3JqvSnVBOgULOFkEo3GCKMtvNQ64C
L6oyhEvPQxuaww7tZiys6TYF3vETTw22v5TFp2LMugNLiH+jkKVEOMbqOyL95D7v++ZHMun5mBZ2
fYSdW7fjV/eE8epb043tHFbISupwRvJ+8KjnHjKD1h8SzuIyIQ0M9i48UndJ4lkR7+3g0BaM4Z9G
gTE4BXtkon7kuQoojIr7Vdgb+7uT6ykq5waEQj5XkTsn6rHXfR2PooE/i7HSU9vJ4AJIxBApGyl2
Ietmj3RVHRPZ4QAfU0+GSeLPX5ETOhcXWjovaioCdFvdKdSzY2RopUENuhFc4lJHP2cp6rewkaXz
hWbkiU9+OUR9XaiXwLLVjhHTHXKPthfJ0LEXrmi/cZN54NwoEznwY9jDEPK6vFCdTHkLcznYZezg
G6dDauGM4nWe/yxd/D/YXPNDkREw0nUv1U1gkuZoJxg+Wegn/chzTk6pBfEljKRRKKV9m93CViK7
leiDhpkPqornyx+IQWgUJKCUVlUrP5dF4BxGNCtOKXedR9BzbDyIh7lLYUErFJbH6JAeJ0wBrmG7
nWDgIgj7DTQe/W4NCb1PUEkdG4tBHFmNcOacMajJwbuNmUA/GtMjGE7AZXo/GYw5Raa/l24775Hp
4KpjUxxqqyDnodDtDWOet6vQ2z6KIdD7YMzlbrKaap9UvjplFKt+qtEiCA3y8E++1RZHojJIokPn
aD8Fc31uCpSSjtDBTcJnZNJSFJ8bt3zGCKaOdFXmUSA5REBQdu4snZPjNI/4rJCV6kOOzOqCFUr3
AonIjSnbAjQf15wTlU1ngRnd3kjUp1UiFFYxHx/6tB6PyC98D3ubd/suTUoYXruJCXXbZ6ekz+UZ
4n8AdN7XgJZ7Ydr58nlA63/X1drQUDm1d6a+PRyndMwdjCwH5wEo4jzb5UPjAKCphz8tGv33ji16
KFyjwZqGuc/Y/WRGbEySte2BF7T+RbnhsV9Ieg9Xqvw8eK7v7rQqMKnKhfSgl+Nb8LjFXMev0ATu
SsgY0RGzs1ahm5mldbVzKlrZIYQQvKhoHfrdD0ZQs6uZy7DHYXSo9cz2XqnRMMwQEeHZ17oHq26H
X6yzygNw9GKfTyBitkgPv+lhdoBy6gLxK7frZows0lZ2NKHG/g02SzNHZUbGOBAsh6aO6/5sZVGf
U6+efkuMuIbQhQzJnddD4ifIkFSiU0nv2NBwrGdo5aDQv8tho3wXwPTpDuxoqKP4GJw5+xoxst9z
TLvjLPfTYy1pWUV2Wg8nexiQ7WBGJW56qxBRPhTZDUzt5p9DZtS0K+u+i3RD9a+x9PS3KXOni+5S
frBKlx0xmXJDTltx15Vjf6lsDWn5nPEnWnKL7GsFkV6vQhGB7S6PXT0Et6WozOM0yyByUmOOtMng
15l1FRqWQ1Yc5kGiPkd0Qou2hcSlKqsLOnhZ5JWGo54ldrrLlBx/KcsDWZqxgqAxNmFfQFgn+cmH
1o4EvJSOni3yg3B9+VhReH436JfsPGUgnuWR+pHAqWqnko4dUhIET16aTp+9vHaOhPrirv3tU0t9
BgAfluBg0vagKLR221zUMCkVCiy/HddotYYavcjvjkmwdJRX3Hqs8HC7JjlQysxtIQpUb0T1zoW4
Y/uMsTebUGIw9wcSHQk/El/Y414yT2Y7kRZodYChX96iJe6IWyKzBmCjWWGAzPX4mHUdegauY7sR
FA4L0GaTEaFf2mXk20qbk8+n9HvSOVAQaJ3CP4y6sm4nhn0T0prWP7OAqZe6JPkMHJmTfEPtU+wB
CaI3jtdl4PP0VWQACUA9NHODoTOX0671/etkXmWRw1EQIQ2FiGOAu4ege96FjhHznQ9z4D95Zlm7
phitaIRCTLariZjuC8PmT5RM2U/fr+fj7M8TC7meSoi9YYSJKJGrSwf2XWzs7Ic/18VxCpzyr1JD
cUaLSX1hynYgoGuhbSMbGF1LR39v8xrrwzTDi8a++9Jixm/DB6CQpyBDhiB14d0HOrfvKt4D9yKH
4YVMpADTrWwPVo77Aw4FZiro01+pbxpedeEAuT4QPStTUlSp1XzpywwFX45TcK9ygHWOpWVnA4jU
HpKyhBASQVhJWZjDV+3nQCGdDpXHMCbJg652Iicj8pANGKAEsycjiarvrAzYX2EhrOCPl7nVUynB
84Bylew+zU09DijBTQuTKK5g9JJl5iQp8XcN7G0fqgI2IbsKLYDfHpzF6VkaRQCi64bIoILAoNcC
Hxlcfph1o4HlQaAF+MZq34oKAy/Ac4IdOlnp48xR+eawRryVGEX8KKDW+dnreHmHpEl+Kj1TQhG3
qPayxpjCH2Zo8cieHaWPelrj+zzUNa0inOvlznfs9LEziX7wtL5z2+ZvBn+GS+dAT6ovRkzC4UJ/
7FGphMTwKpoarNIQpjbF3rFz+qIx5L/pkqy/n3Ew7p1CVke0g5tDmuogNvmMIhuKdJE1EYhz2c6A
vo7bvGC3iQdaBfrQJY5+YHrOb9DS8R4Yhh+7Xols33UNegesl+iRqymJMDEyJ5ODpqBRlH4Ffbe8
B5xSx2kC/3qMeSBjhw8U2QqvrRtnve8NYBCDXQ+3/cD4o22n/AW1dXNqq14OQKVo6FGpBL0pmyXs
UVMmDtcZ9AhcRwECLEMNgomoh74tMDU7OuVlRCysTSHRgWrcor2jDdrhsAajzR6kwOSENS3ixu3T
Q2c7LmIyvJ+hZap6pPS1B6GlCBL9wwVdD3CjjRMq1MVnDwM9zJdw6o4deuY8s6cLxh8q1KkUPwiy
V70bnbJ6rov6xZRJeyzyzI0agRX0PmxuDde2wEgWXtGVnl9RmO0COlPVxDkAZHArrMlH6Zh8DKX6
T/rgFbaNV4ldZUBuxC7ahhXYS6gR0LQvi8/vP8UK+G+p7N8PFPVm0Jk4h2JDFlqV3wA9xfyXrDBb
ggQr6MWlxr+ZAf1qRjbGY4Fq6BER9/17X6MvkwUsEiVFQf0Jhn+dkDA/KFCGimx3HZDmJfxd8+48
CdhHsfFoAyhGM/emB6DOajeAk2vPdV0Zr74N5JZnBDcH6OfqS+89tUByv/9gax9lgcisUjiQFyDn
xLzExKQLlfXHBcj//YuvrNul6j96ZIVEIAWb2ICuRvud5RTYt0/6I76IgPkvVf5bCweDTvM0Hk2B
kvKUjy3al1sqbGu3z/770hXslYjE8DieMenjKUv2qEoPDjSDQkLqLdeXtV9ZbG4T0LklaZbGADoi
17kQuz0lUBPJnXkjfKwtngWLKQ16rvBRdVywdpfyP3Xa79//wG9eGUncQkECfVdoZ4wyOBNRHRu7
iMjUb0SjN2lquPT1769WfMPgITimzrUa6i5AH/4dUu6E/VShFGY9BN/88Zs1p1v74M2vgJ9b7G/a
DpjjJdA8dekPJ31g1N8N4lPTWxto3rU3df3dV48jUZVAObjnMSYc8i7tmiCmnZ9/JDzg7he7WPW6
ARCwA5VmFOdC+fclGlof+8TXB3p14xOgaDmmWcHZmf2rUH1k1d5HfOV83Lb932sblLiwMAdYvvEB
MqG2Pg2Y9kSkqB7ev/k3oxt+YLGDS/gkcY2ZeKzq9mLnKBTACv2bE/7j/eu/STPC9Rd7tw9qZ0qG
qQLg3GSQh2ns+5RcUwrXp/bRK1v1qDBHeGzm1r+bG13Lj0RW/PBiS7spHcbZBaPENwo0UWZdNBKP
XaGvdTDv6cbHf1P2CF9oKaQ5pMjEeACyNACuxwxgFFZ29wDUIaecnqeqjSl3npJGnTo65xtB5Z86
+P/B3vGji62f2rRmlg1l/sCb7ItFA2SSwPXNe7T+0Zbx0zaCQX11KC3lQI8nyPcO87IDLN2SUDNu
7QZr4ifRTxowmkQcxjZX9wAzOkdMujkk6yAgtUsydJBCC05QL2jei9ARZS9OmRwmaPxwM98x2Ypv
dtnIUxtAMjGf/emOzlPxMEBd78glHW4HX05PMLpAVdHLkqNxUqtI5ljEEW63+pwrBe8+tEshCzW1
NRKDBoPpW+IJ88j7Mtg5wZQeksl1j0Hie7BMRakbALqY518Tu/sC+LV1rApq/67QXTth3lke275X
N4p7V6Sxz2IKhkY8Ju6872xtdqYQ7GICVUbCGuxjlUJYp5i5ADxoxng9sBxMVbWc7kwCvHU2XLPI
snQfhMvHQ9M5KJUmX3qo3UzRHIvJEwfPMfYtAKdk69BY2ZRLzfYRvTqGUYx/Bir/2h6kUAVy5YYE
xUqc9RZxtrJHQATALj57SNJB5kyzLQ7zyl5f6rQ7xrFmIbh/pm3/0CaD2juJ9Xke02FHkMl2sokk
FzcUYO73g8vaoywir1OInAw2UjP4sZsDlHhVDLoH20gKVr7C0gID0nsCIyErONsYUPt+FrnOJ0Th
jfi0cu9LldmRpKPf6RnxCc3mm6ACdKsbuXt6/82s3fv176/OpF6Z0u8dnEn+qEKDUW+DtniAPuPH
Lr948ZbVth7k8ecYuN+HeZ4AZyYyNMx9/Nj1F8feSFMbQ3/cPjX1rk6SfdlccvER96BryF6ceWRA
X14o7IAEg3B6GnIPwymz8WqovfZlF0deUsxElKxJzjOcKOFzYat76P4fAszzY6+uxt3ccxeYH8ve
y4D/zqu2etYV/r+lShTt2thfeJ/Z+ym79vbgZVZGwPulhzpPS2AV2vxLqTC2JVbZ32KIBtRnnRr3
MbABqu3c3LvHNHA48kzSY0Jlu7dJZm6gegp4ouhzoNBwBn4maeIfUIhBN43IX5DZzhXgS6N+KLlf
HvxGlT8CN9dn9IZhK5M3/GkKEN8aP7APGGyhngfM/t5DoEp3g5zKmEOMGeA54uGIVXVY2GMWJryY
j8qSKk5mCtS9lZpICmqd3RHABLRNA7SDJ/4LLbzxl1OV9blmU/Pi5rIBEEK637Ocul8GS+r7icj5
4lbpfB0AOAX65eV8CBgtv9C+lRcNq2bw6isFkhCdvqnSs7+PAW0ullEYTwAvK27huOScVT5wtGNy
+iupy+GHz/lc75Oe0B2fWX2E/pbzycPI82wxPl3GxEKcNOVzNbtA5BufWSelm/zkDuP0tXMt/5YE
DsW0rAC0lFHgW7DJcrTxOJDirSOiQpgSFBcDMF9LpjAHRuvzld8WS9VRQNgxEAwna3LCLGegX7gT
2iwKhqugC1hPtqBtPLCc/7Qc2T3TLJkO0Gwab/OkAMYZfOpbLgYAhUB9ugFtBa0+ChhTn9EvsKN0
gFzweXZbegoBOGu60IYm+2erdcVOloNNNlc8gsob2Yi32K1gXFU9HSgSYGdyYkgsyi9AqWWfZ0hY
AZ/W1/xEMMq+z2eUz7zu5B7UI7TjQDO5KxI+RejhfsSF87q3F2lfMsJEWhIdnAfrdjTqQgLrFhZD
+/fj0koNtJRYHkeDjDIgwdlVv0BL2JkUOGD3UunN6HGNQW+9y0VmV7rArKPZ48MkZDq7qC3CqsIw
q7dfQFUaw5lNQwhYGgxiBvlEWPBtCoTc5d6Wcss/oun/3wBfymjOnsEQsx6mOIWT67mpp/7SzaN5
9lna75CZ/CFFz/csRbFsczeNknoAHsydQeJihTK3qUoAiRQdjsu05RvH2dshlS9l0ara7ezZ9ieQ
SnVks/lcDf1GDvH2SQnNtv+elAnSdMABkbQ48zc3Hc9aftc1/4Dit0+4uzgKlAsE9MRaEZsaY1R0
ag8SQJPEZfbhIwuSLxUw29QeOHBYJgbyZz9Nf9152Gvvd6ezjc298nqWmmjAq6gGiZAdW8x9MH0J
7xALSESr2Hj913X9xnJbqmAOpaN7ZPMmzqB2/NgwOwVJgAOxTkFFilq7xHwC4xnIOGmYfr//0t6k
KBPuLDoZJsVUGNVhHpMUqJ9gLvZ9pY7DIL97TZqgyd/+/tgPLVLtkjcoveDaEVvB3QRyElhLoZWg
hTiD3plkG0Fp7RVeP92rXE/DqotWMhBxWmJuH2JcmHwbABLHaLkc6C2AHfo2Ibb9A9M5/qEEjS8l
1FKPENED9BFXtjiXxYQZ01M6bWkYry26xYECZLA9FsEwx+4UnAD/urETQMSpvSEUsnb5xZa3BKbo
4+B75zot90ULKLLc0y3H05VQ5Sy2/FiUwQgzJg/i+OoRtNaL2+U37y+nN9WzEU6WymlgVIODAfwi
3vp0nxbZBbBRNG2sIzVO5MvgSTY9ugEdMq/O4sdeyY039va5x5eqasg8ezZ4xRw3ukG/Acz0m1l5
wJvmNgP30oh8Y2vS6zd4Ix4s9dUwF5ypMAY15FjZx2S2hpt+tGr4x1Zfk6KoLkMCU2htDDsBtl2H
je1bFwlsHgp7bbbqm7U3vZRhY75sQNb2TTwRc9t0kGKoW+yv5FBUJPkOXTCOsgQqcHIugOxmIrmR
zjTs3v/OKxt6qc1mih505RFBvQXJVUxfbRKAHqfP4/CsxL3Mt4QEV/YBXwQO0FLkqOpyhsm3rgEO
lvOunxIKan71sTCxlGoDpnXk8wCpDD79HMmfGs0Tz9qy5F27/UWUUD0wW0PW+mDYf/FcMECoE1bJ
lhf2yj7miyBBqCiGMlX+eUzMgy2DG6dWH/y+ixAB/SF0iJWn4xlCdvCMkplBS7qlu6Aw9bPfJ+Qn
q63x7LK520osV848vsiLeRXALSKFlNRsi3AgP4X5GgwvVv/by/++v2pXPsdSrs0bWQ34EJBmCpCp
S22BRWahD85Rim0kOyufZCnZ5jtglLhgBMWkt78iEQeRZPz5/s3/EwN6I+4s9doIwg6rOqxUAs2K
PQiOE0BfXb9jfPxbeIBpWflAdv5EUEwStzyqqaePPorzswPMwx34g98mQBFvBgBffiiM20MzaJBJ
yawikO/Gb73OgwizPnLS0PAJAyh6b7nXrL35RZrBKCrbecRSrZz5CbqFMRcBYHnplt/P2vWvf3+V
YNgeFA9bPc5xr1IDRYohIiSAVxioPe+/fWflfPnXSnn1C0OrPMheVgZeYa31s5LZH8PF+AlARw/6
XJ16aYypjm7h3zHum/1UdeJ28rsR5BMS/KjhLgqEskcgblgWDwm4fz/BwQWC107GO+0m/a8GzAxI
ARjQ8+mY7fretkGXKn8DbymiuazLnSwUqDLG0K9MlcXOk8a8KOQdxwJwu0coArRRD5zOjTtiQtuB
WrlrA9mfambqmFD3Oe0AM3HqpDklgUBPBjhAGQMLmPUQI8ClGbOBGg/85sHlzTkDHdTRDXmoeqjA
GLsUv5qxNQVgnTDLcqCfs2uZCqaNY3XtCy5CZVAy3fhu18Sa/JgIIELNsO+ml/e/3tq2XETKsTBd
UllNH9stXMrwtIC3QbXlQ0LeEONcREsd1HkAoUb3rPExXbi6BZb1wTtfBEXPL4AQylIWW5BiOSQz
2G1un28Zf7zpgId0bSl45yYzwUTeB+UzqPbokoRZR/eyfSo0gS6CH4KZdKP5fA4owkVRjiehPg3G
RAKsqqYfj8aAqAmGSeZ0kQn4JbWKYzGjF4aDrsMQxtnCbqx8waVwXu60aEkZ7Z2t2mlC484gYJYf
SwGWmncd9DgmgMJMrOshlBTqbuqL001bkePtdJEtQp+EiqFoIXF9RqqU3yme1uAJseKc9NW4pdq3
snnYIvxlgE9DVKD3zkVx0vMjGK+V/fz+1lk5lf+tnFdxLw+UI8T10t2gdokGAURAf2GAnMbPOtiS
Il27/8Xm19BhH9lE3DMV9cWT5dd+pEddesf3n2Ft8Sy2v8c8KGnwGqVgg4ZY24NnOstvH7v2Yu+P
aB02yPNMTCEWlZFfbbmBVlp78YudX3ICHbTWqLjhZF/mIAa7TUiCT2QQGBOmG6O2lTe/lLrzMLtX
GmIE8RXt7dNvo3iB8/L7r4b+m0O9kbIsJe4QdI1D/X6MmQXqZ0vc/gSGpQaJHrQla+8IwE7Q+Z6n
cUcVZXs7L+WpHCF9FPA5i+38BkLW7NilbXPTS3DGAlDl3Z2yr+0kAHpJqBMrRRcB3CEQwe1WTqEL
cSzoPdU8B5tQB+KoQYH7kZD+u86A7QPPw0QpafoDgWbQPvAtfcDx6d+7bkfRWcFQAp2dvmy/B05S
7TzOymEPXi2bbutRQIIA4LQ2gmqI81SA9rBnYBmHgJiWt4Mj8rjMPXGygc2Puo7rlyL1xK8xg3yn
5/QiAidA4NwuGKay/fQE5r4D3Y4kgal2B/GoR0NT4A68pgLyWDlpFY9W4d40JHOOkMVLnzT0mG6E
pgn0j0YPMh7ZtE+Kqr4pFURL2tyBiAmcUndqlOpEBWSU7bwAJxAwRjjX80EdZaX4sQHlqIb4PrC9
KEdYICEQkgy3sqlAfdYOOGKNbTVxarPhMxiTYHMCj4VBSyLck+UY75sFqE+UaGkgr8RMFNTgCXq1
K58g41wdeOr5UWePoL4Bti+g4DS1/EFI6kIBRjh3fMw9GGQX1anwR/tLwmYQsz0zAHZq0XJ6Lqtp
hmT8DNkYUom7DFzHqNdDdU9rUR8GTsj92DveuRoTHraIThDKHFiNCU4/Qd+sBZab+8yO0k6JC0hm
xR2Uz5q/UE3DWKTp5wKiYrA07yLPc5tTOXnBmUFi4KHzO2hYlcGALjbPhjSinrHTqDLA3MMRaNhZ
KOe/dbq3cJ+cqLAewNO+s1gApHnZVCIDvQQE7GyEN11trOwAfPO/EgDYagXqqA2e3pG23RhR12mf
ypo5v53WkKhMEg0Zb9dvrgSLIP/SZ2DohJ327cc2GFCPosMAmlo5z/ppDswApoEBywFiXwqrdN96
TxbHWWsHFv89dqr7VEqaH0jZtF9Fkn/GCMMcWWdq58bNRpBd/AxT9XmWuyGthlPR6G8zc2cXcnAD
iN4W0RX4iwDO7bo+sR1I+BgOaAangPMXqfqQMjHh9BqvX50tHD00eK0B8SRsS+2a2T+WNvviXJ1j
3o9Aa9Ftca5AOQlTSWjuxQyi02pCaZD2fZQwgMvf/4GVquBfj+jVE4ALwxTPLefcAlsD+baxP0Of
DIIZngdWZpIlG321lRPsXxPo1e9Uk3G7dNYCOoYqfQadDZ6EXeaxjRxl7fKLsyYHmQPUEAptRV4w
mMWI+gaa3Wz/oZe0xAxbjm8McOfOGVoekOnYpUiBGL1MI9m4/ZXPvAQMZ8aGVXTh8DNkIBgafV1w
J7bK7rVrX4/nV28eA/JSM7+Aai7Q4g8GQNi/k5WQ/RhkzkaOv9JM+ycW/eonWDpNohWAAA0GUlNi
8r+DgY2YRrNTQa17gLiPpTt8LK2gi3Q0EGAcSQ5EfO58B01g12NQx3PkdB0oG/WwcfSvLajr23z1
SKB/OtlsOvTtamhTNFcJYNlM8tf7C2rlhZHFM0DSFM0nMJFj5sw6VjQD/zQDaK4GNj3i2BxhO0sT
ekHVbwg0r+xzsnge22s8z6lcdFM7dVtTUBkDOvzW/nAzlB9xEUYttgRagxYlEwtCD3EGeeOvDtPm
aWgbC5wj4UR2llkbKd8KHpAvAdc4Z9GqhhV87Hg+6KOgcka959m7PqcQWBOlzr8EwgviJgETCaiP
NBr7fsuZdGVlkEUuXlOI1WkfYEQG3aBWX0mhAeZN7y+Mt+FdnCyScZaWvOqnEud5AjnYpJ/lXpP+
DwmS3ejjJ5FtCs3uoADw9/0fvH7/NxJcsgicTQYkxGQDwmnDQfxEXX2yAuSj8O/too/8gr8EYWVZ
edXf8uCuBmneugORJYUg7MP7F3/7Y4DC9N9talEQAKE51scjK24FEzga6e+PXfr6k68igAqo20IJ
zDsHNjpL3ldTb2zFtXtenOn5bKeVQDUH2Ww39KdLl355/47f3uP+EnM16ZEUrSjdMxvdr1UPJBNG
yyHEQ8aQ6H7LY3Dt9hdL1AG/GUp7CkZ9Sblzc/BNtO1t9QHWLr5YjjyYYFYHznY8oFqARgwY6KLe
WIhv7y1/CSxpHNsvlZXOcQf22AyGO6b6R9CYbmtlX9Ac2Cs2HNrU3ajZr0vw/3eW/w9X/Gr9jG3B
hdWJGQ64dz4mPqn9UmzCQNcuvjjUg8TzLQLac4yUOCwtb+fZTWjpLbjRymdY4let1uk1afwqdmy8
krqE0ZnIt6yBV5bpEsLKTQIG4mA7Z5pCtBb8UPriDF8pSLIf2gbe9aFevXgBVgyrSN/Exr80ABED
GF/4n4j6WMhZIrGM4S6Y8kMTA4Ceg+/o/YE2y0YeuPZqFmdL5Tj2TLhoYltA4EY4g4oyhoGer3L/
kKNr/f4bWhm9+kuf0CrPJ1ETkMSHuutiaJGNOsw1uNQ89+ujhjAEcmijY6th7OByCiVXWokZg0Ui
9u/fw9oSW+x0paB4KbElz9KqPglmDn0jP3/o0ksr0TIbWV+4UsSgI8OTPNc7KGjWG6vr7dTNXzqI
cnifwIoSFbeBMnQDzd2Gzw/59MM1T5DgBmq/21rHK3t8aRRa5hIK5gBPniFZNu1kUJMdgVRmiJnI
1sxiZb0t7UHLWZeEGMbPAeCeOYEkqw9hzOGzXX96/1OsPcP176/2Yu62YAo3OJJK7qLJ9W3u8z3V
W2D4tW+x2OlQ3YIwJ5dNXAkGMrGhwyGrPf9Ulry78vSB/oVqTn5TDqX352MPtDi8tQIfGtKo7rnl
kQaQab7ydye9f//qaw+02P9OXyRmSlx+tsr6zhAOR9r0q5mKQ0DQe7OyNFSDohs/tvZtFgd53qUW
IOWuA40f0D1ynV6El99SkW6OHN8+AZfAOahzqzLw8DRXxgiytFsy9OfW/mAEWcLmJqkhA8auhW2D
BlTgA6pcnN7/DiuvZomYg8axpvD67qDRZ4cANu+UeQo+2NQBneG/m8Lv6lwof8auA+ycjVDGqSEo
XGzUxyt7+t/899WW8+Qs26pEL6G7Wi59UsFfps6D2OpIrV1+saOND7qlE+DmmbipBv7odhrTLLR4
q88fe/f8v29norIHXc6b4p6oo+u6X41AXgMFyg91oiBd8N/rNxD14UCjUhxu0J2DWGUbXvWYP3bz
iw3cNAKAPQLbJi8r7ysAdq8tUEj7bmYI/1qLb6SVS+ybsfxhCMqsBm4PYGFPz9PF9oEqatA7hpmC
HYSD7wax60HatJtZ+gVsejAxoY5w63lVde/KAeKdtCzUxoG4siCWqA6DKmaCagkHrqBxAOzMfk8t
gXq7dyEFBHvef69rP3L9+6tF3VdlBTmKwYm7CiOOFApAn/LKB7zg+/vXX9vwi2wEsnlVmuMAjIk1
gpT3RxeQfiAfTOuW0D4PirQEBQ0cn3IIJ0BlxZ/krp04OMRb+JHr7nhjWSwxfT6vmJumAY+lM+9y
WLG1W8fEyqtfwvSc2c2KvsPNu+6+4j+64rnXz03ysYx3icObmmasCtJAZN195v2Xhg3h3H0qnA1+
2dprWUQrzDf8tEsSN74K3oUwhrzqPaYbp8Tam1lEKqcGnDlj1zejq1Alt5aw98r/1TnjRqhaWZV8
EaqwmcF7tgXSAPjHFtzegWwDP8eNPXU9bt5aMstYxQYQjToD9mYz3HccAscldKQgDg7ckWuD8aLk
xpG0ktbwRaZBelj69qx34oBO4QAbZbv/DARBOLJqx/Nf0I/deKS1F7bYxl2fd0QjIMVO459gVuEf
EgnBNwVBvPfjxMp6WgLw/KIUU5fhSSCTCQmepyzfCEArH2OJu2tNmWaey9x4xATrJmi6ao+xnQFu
qivDwIGOM3zbPkYI8Jeeo7CfmhPpAE3kz3MA0eRC/xC1TkBiBNyr9ASDaiYkOU7ZnAUbVfPbz+ct
KdyEepqaEuIxQ3miqj7WHHqE/XNVqadiy3P87Y/j/R9j25lzcPFoF/cyhyRZl9z1cx1sBKqVpbWE
zymmXCCNJi9uLRkOjQsIGqQina1ceaWn7duLve4Xdl9oy+MxlMVCCV/qnhxbYCI1DEdmDARSfh9A
H5w1m6z6t1+Xv7RVFRBJTgAWgKoo3L0C7zmfn6HrG07dHRFf7eE38R/q/BuBnxXyr8H5JFHsvr+L
/s1q3gg9S7xZWU8Fg70Y0NdM7rK++upSaHG1VR4CynSCVQFMzuTN1GdHVcu/kw+dpmx0P5Msvcmp
c4Bwa0Q7r/pY1FjatHKprCbhHez0cg4tcl4/Qgv2xqubjfC38qKXGLUR1iyTKmonzuAskEj7lJru
y/tvcu3S14j7Ki8C4lg6WeK5MWmBBZ4A/W63aAIrp9sSVKbbdsq6CqPnEsNm4UNivr91APiaQYt8
/+bttZ+4/v3V3cu8slsHoS4W3J4gdjUUR0iUDOApJQE6a0VyxTpZpx7zA2AJetqcLNDh7l34AZ+o
didYkWBoVnDWZ7tSDOZkS4wdx8Hol2B28v3sBXlUckiT1tDt+TpnlXx2qQX5LN3I9DvcCTCBm/7H
2Zn1RqprUfgXIYEN2LwCNUFSGTqdHl7Q6Qkzm3n49XdV35fEXRRSdB6O1Iqg8LBtb6+9vkR8ozGx
nhKjLya3q8l4Z/WRvY9hWn+ODXiwWg1oZbKw0xcISOYJnnrw4N9ohLUeVOY9itKXak7nDvVL9YtY
EqAnzN+323el0IMTorSviarUvoc/Rl7Vw6+oNLV9HCXVcdJZ+zPGEnCe5twqvTmpxOPYGpDzIt8U
PS5zPx7GthdbY2kleKryPmMwwYRiFUZ/C5QNp9lr0dmf4E6ylbBee8Gldd+MpBxca7NsuBWmwNvF
cFwooe/stOfbDXl98eJE2b90VgsTcDLDZ6TU6D3UWSaBvHd2HqvBAm4NJhrgCvXwff/Y65RdjAZn
wtSAqCmMcuD+kB89tWWKwGxPjyUXZ3OsN3bHKzciqnYunjtYobWShFlPLziKpoeFc54R0H9Q9eHB
kBX+3GbTeawaYFYCgrvYWgKuT32metZETWqDCxDpIXRKg9dIcgSoJIE4vPoJWNvGRfHaS5SGzNOq
1sasMcIs+tJnUNPlTwBHui35ebujVkadqg5cMpCXcqYjT87M10QjIFlALaBLuBdvelisveMyJt+M
bA0QoLxFNV04i/k1icchWGBiDGT2punUSgRSBRU1ltsaeDAotKl1zi35q5uGLV3s9R7gKmo3shyY
dSYFqKNt9bNoKuHC/dLwqpl8HXX5dLsb1j5AmfyAoOGujQn46ZL4IQHQElqdjam4NkOU6Gz0izZG
FOLYvoz3fQJ4hc3uxAz2WIIsCiRvBu4/qb3VXGudrQRsmAZG/68EbsrqjpbzY1eaP+CsvLXTWesO
JZAJmetlF0saRvHsAOmn96A8FZWz45d1NodpRuff7pPrRz6mGruUOXSUTbPYYQnwx3Eg0X0XizMo
PrvEim0Xe4vv9rjlS3j9s5h61cqA9iJ6o5chAyW4feGmBgtOIK+nfONr1l6gTMJxgo7FsnDSl1K6
pC0O5fDZGU4FqzdO+tdfgM3I+1le2BD9wpyjDpflXFb35lw9i94+GqCr3e6Py1y4suNWJWy6rUup
50kd2tEXmz1W41Y++HpHc1W6NkOIzCuzIuFcjft81n5Ymra4UMjcodrnJ13kd1vLfnzsI5RuwHWV
2dq9MMMesFt4lqOYaGqPt5/9txDjWgtduuZNoIW7sSSpSJCkW0j9qSYTf6Q045D98unzKBbLd1Bw
8yeWEhQC24ED7wRbeCDGLoDn0WbC1cHShGEsi3djPoBFDWESYL3EgXC5QM4PDq5HbaTzCch0/kSs
cQ5s+OnCtbjmUFfX2r6N2/6+qFgLuI5N3Nsfdn3zwhzlu8oaxo4ZLABCniAdjOmX1Y8UZMRv3C7H
8yQj3C7BA/hw+23XIxhTPQANzWwKA9zSUDrgmY6dT6CewbHtY0+/jO63fVRkcUmTEkvVWDxZdRQk
sXOfFc23jz1eifYyAxPHNjpc+yChJ2UBpt5XFMptdMRa0yjBHaBwuITa8RzG9YV+HVUPdDJ/sqj9
mBoZLNX3rUM7kCsEj3XYsWXL97FuIDcRYIy4zjRoX2830fXRBCrB+3fMuIEG052C9YUN/ee5YctD
lrAiMEgsvKhq7EMUi/z59suutxhRK48Ei6ioGVCHE/2dyd4TFk53vN0IiddjLlEPJU3DGTKPJQ1g
rFK4ApjaQ55woHv0+evlnveDr1HGbAsDbFYPvRGAFXdy8j6E5wCu/PpshzqerUuYy8P+DV6oc3zf
LYlDzLIqYYEquinokuTRKYaNQ8JaMynDllUpPFVmDeJe2KfF2nx0jBFGLvJFCKBHPtbRyr4Edwyg
GTSpDDvd8Od2AZt3FD9IRF8/9nxleRUmXBXj3HaCsoeTYpFM8x2TvPQ1cAseb79ipQfUs9RMbU2A
YqsHKexiPdh3/axNvpFAWpkH6jljiFhkWKi4DWynzXcA3eWfq/pSO4TFd+Pnr71Cmdd1nKMQv271
oAOIJxjAxAHhJUP6HKSO2w20EjnUYwbqnLTMKXQdekog3iBmAP27+4Vt4q6sli/JZG5s2de+5PLv
b9YIGLNRwLyaNqwd87GZoHvMqQxgwrqly1lRTxG16gMk+AoZqdkO7GyA2h0108DZ2ZrHYSBeQtPZ
LLnXRDiojfk90ZMt0dZlsF6Z439Nwd982GJniTUDGBGgUx7gs2l8BoxWC2RHi88xxYGz03TnN8um
8UtrG0ENe4WNJl0b20oIaHB8TzJC6xCufiB9fpumrYm/9mRl4hMtB0JqMOsQRCLAXZL0hcOn7faA
u74zBY/h/UDQLZxpedI1YbM0d9MM2GoW2hJaCB0O/fMnWn2+/Z6Vga1urWcr0+LaSgjcaQuASPrh
RVzK32LW/AGT4aEwl41uWInE6lZ7qaJlau0kCoYy9rICDnwdxGCpV/cfczkgqr+8ybnTw8yvg2vG
MCGIJfmpHyMkgZal3bC5WZmeaukDHqw1YMfaQaql3dkojNTNQEH3S5n8vN0fa29QAoCIZ1CGUdUU
gALtAhS702NYRJZbpUZrj78M5TfTEHUMwDQ6tQxlKj07A8t+YG7j6BvnkLXH0/ePZzaKPibQhgOd
9zvKdbgcxPMrbFK3bppWpoVavwD/ycUcE9yw5yl7klF5QoZ78saSgEkEZR7KTkGS0Td6e23IKvMb
lay8BNVID2cwQHydAJWak3rxgEDZxfxjpiVELWJYNIsUBbdR8OlknwcZ3WXg0H5kMBmqt7zUADPl
DYXaVzQJtJ5TCIwydosZsCO333A9BBqqxXwRV5opoTgLZ60/WXQ8ACy2v/3o62PJUO3kwVGtW3NG
3G7g5H8pVx5L11x+3X749bBnqOdK1Bo0lS71OowGo/fLPPoqaPZMMwjRwb4QbsaLjVPfWgspE1rP
pyrBQq7DHKo4mdGwz1j36fZHrLWQMpkBW8/qJmv1UB+IRxm2zsBA6YfbD19rIWUqV20V59nl1gNu
pq4Rf+dAyAr+idtAJjZbVJa1lyhrM2OSkBFC6oAL87GHscbY4oKuBx3QR8JnBzLP1h3L9blsqCn7
Zsy5ATlCFKRsQJUynAgKi+veAq9T10ynDZegtbcoq3a/1HpjLJhw5nxMDccdUYCMSnK3SNPd7W5Z
eYMqRTBxiiwtwKYCzYJILQbHwbda1JGJNG0PzizSD0VyQ5Uj9E7Zt9xqnKBz+HerqD9XmnbPEmMj
tK7MCjXDyvSmkbK36vDCDpMSV7/WxnFj7cmXhnuzwsEIldmy02A2MwEBHpuD4dda3Gw8fUXBaPxT
szW0zTCxqQorKR8lCMN72CFzFJ0X0ymvCxCisYTXjxlFih22BBHwU7GzT7oCcmu4pqZuStv5kMrp
g+NBiQFFbjqUmyjoKLI5BkwT0OT7kRddYCQ9DQsYz21E+rWBp8SDzBAkQXIBmYBYL3z4CQ4/K2Z0
Oxzexb2dmuVG3Lm+whtqHZgBvilcqkp8ENXBCu3cdCo9cmGwaaFT5ucKZ5TbU2ltpCjLu7lgwRzS
Qg/78buWkSMgvB/sFCUMOF0ejxgM2Djouj82LQQqgJlHn5Jk9m//9pXQr5aDYQuUU1NHppJOGYQ1
DbCMOzAWKKre42kjBKz0hCrW5WUZDyZcvENp/WpL0NphGFrHtdtRuBzqd7iw3viY62Qo3VBtK82U
1jHtISOAZWJy0OIkP8QwCvkNx/BdnODGBxYWNm6vpATizBSPkc2HQ0H4dIyA7ztmC+k3fsrKmFAv
Y8CtS0aRRwCPsxRqlwiiV7kxKFaaU2U2GPDZ0HrYw4WRbn2NJ/Kt1xnUGFX9FfVRPu3Bnytm/WM7
P7UGLgeaDR5jOQ0ycw7gJlh5Whfdx9rWreXax1zG5ZsoOwk4p9lJAb7fGENfldawEJHdz9YS3SEf
oL2aQXB7uT3WVyKPWhJnkmpqhzEnQZucbAD6kugXSydIamzv9gvWJpMS2hJA0PXuktyRGXtyhuZV
DCN0pf0Wnmrt+couhyONzTgkFwGrAFQGr1UMr7iZ/WBXK2HMmKy2AcwP2htJTgAPI7MGRosLf99h
f7t91iaFEs6SOErBBWiWwObL2UyzY5lVG02/0rdqtVvdGX0PBigcszIrBEbNHYQ8SfE1ohuts/aC
ywB+M1AF75BmtLo2nMzmWEWZ7cKm/BSP4ltfNFsyqJVtrFrsBmApLI3ipQ0jZnm58cUAYJFAaRmJ
HwsvN5pqpRfUcjcrWwrcsWKUpqn+OpP+E47uG7saB43xb3IO7jfvG4nRrhA4Q+sBl/JLUmnPcL+y
PKwpZ8wCT0gDolQTfvxLvqUVWFF3GaqLfJTPvQNILgnA8D7BmTeIUJGogSFrm58SyKCqTH+Yc7LX
6wE5BKjh4l8fGsyqUzxYszX2ZRTN2JFH+FQ8081r6hWPUOMfq/gY6iq+OHVoRjI5cDJ0QdXmU7rr
6qm4y+sxLdylcFLpmi3PGy8HG/qTMS3zCQwiAOUZCOg4mJiGsaeWucTgSVRmCSu/+udYD12BY6mw
AJO3jOaxqGVXu2M2xOlB9kvmobBv3pAerQQs1ZU+6UbLAABUD4yqfJ6iDrrSvHf7PN0ST669QIko
oG865TRi+dDBDwi7pWi+wKamugObVzze7ueVia8W2BFbaEXL0M8CbcObMxlrbzKflnRjzvy9G7ky
adQyu2FCNIHL5xQAHBf5mkzoPoHn1yOy98mxKcFL1cuof801jaXQncoUDmxOs7dAbjpOqeX4PZuL
Z6PBtbuud6iQpPmCAyOwCaJKy6N9AXl/rCkuYetNDCSOBWl8NrXhkDhnDKln3UE6YnaCBYWnt1+x
EpzUuj3YvU6QgYAHscTtsbRAqoU79tb6ufZwJTxxDTk4DhOzoGbkHjmts0a3aBZrj778+5umcWDZ
UJAW94OFmOrvsJ6QZ8Zqe8tUeW0QKjuLNMGtRjajhj+PoyDLqwM1wIYdp+MCy9jbLb+y9ljK5oJM
acEN0gISvNwXbE8J9D3dM6kcmKhtyWRWpqtaAtYuBtSC4NiFqJWDgVdkto9ET8mugIL0Y4cxtQSs
Neuay0F0ISFRf2wL8LeHtnY2knBrH6DMACp0mzPNhsiuO1Qs9ihsXGiyZde99vRL778ZRJPIxULJ
hbPJZ/iWZHPU+kmfkXMyFHIjs7TSzaoVe5NRM7fascO+lGV7ba7mV4sasndr7sA4JsuBCapZP8iN
3cbK+1R9QSVj4Oqyogurrn/JGflepU7tZYvzPTLaR3BQft4evn/rFK6EUdXhdOmgsZltjQTlyJ9l
btfwmZe5Z9FoBEQ+mvy+jWKfpvU5RubLtZl1yIz5gAWqdvPe8gm424c5EcseK2jrJQ3bSx0K56al
Lmy1ASMHUWmfN5l2hPVA5Q1L3PtQMdQ70RNklS9Ws22W0i9ajUpsC845GyN65VTLVdcqmDePYpSx
hfxCmh2SpoS0zJm74gsE6vOdnNviZSmLxI+7BHh2Vkb+DHS7Nw1E20uZC2+UffZ6u5nJZWX9t5mZ
amRU9FPfX6oiwl7jw+MwF8lRaDGYPNhSxIfUccRnydiA7ZBhJ82+ic3O8nO40CG5oFUOjDZZvo9z
nuqeSDuQV5aYDicNTh+/OqeFRbVEjPjmmMLpUP5SJlv0nesBGpaQ7+eWQyZ4bKNkIoS7/rks7JCk
W9c716ctHMTePzpynNayUYkB4+EZyYXEm/jglsPudotf/+FwFHv/9GHgFcg10PWSPoWt1zKWXi/i
jfTpShqSqyZiSdJ1AxUDxaGvumRiFrcTC+7w8/+yKJOnqm9/LG3+UvZZuh+jZgd25bGvUt2dlgJs
baf+dPsrr4cJ/s99HDRHc9kLZBpl9dNKurBjhU+60fbqqv5RW7A4vf2i6yspV73F4PEJgliD+3CN
WxP47QlIeeJFm1GDDBONjbV0rc+UbSnAtjB77bB/j0iBpGOkPRhpvhHArz+bqXdx8ZRmcU4zI+wK
Chf3aHzsps1ipLWHK6dcQpKhi0iNEhU+7Bs7zOrscLvdr3cwU2/hkjwxs5x3NJxh2vyES6HpScvr
+qRRQv1GFsNZ2pm9EaVWZqSaXOfxOOICqEAdOAr8zYvpynCexo0vuX7Ihaz6/YSsBr3FXR/0txAh
uH3/zICeKzPTRcb0YknvQhvr6qWzMV7XPkXZ+elJ5QhMejNEmIeBGYV41oDOcGPaXZ8NTE2S52ks
maPll4aq3BHed7ClwrVZ6Zb9ln30SsdzJa3UlYM2plpEwwYVZ7zvjg74EZo2Ig9fuUa/pVxee40y
5aZsYA28qOpwMjJPzqMHN9FT34d0BhZB/nd7EK80l5otL1nU81ETKOHuTNj3xSgT7ffWAplspW30
t/E3sF9ZYdU0JTEdgzENy71Ml8KblpI/dVUKl2Uc3yMv76PoMUthcOKavV79V0pufIqd2L5P9Rb9
N1iVN5GFeN2IP3WdWnMOkDoARYEdUnEEKxn22LQnOSBuOqqQZxAMHSHGO64RsTOLgh1lZPV3kpXM
L23SHpNsAWUisVL+YuhJudOqnrlp0SW7KAXCTsCJcex6eLfMJjuUCeyHpYnS1NKJIATjjnnqRWc/
5U5deUxU5UOFw+65g57yboSXMfoKJdEucOzGMYXrImrKIwCl7O5Sbzk6i99PEu4zcplfJtnFB0bg
L02tcTw1UEudItSGOK4YovSctQ73bOo4Xr8kZPHgmGn+jGCPEzZzYd/byzS/ltR4MrvkB+iN4dgS
ftAn+IJTSFAfM7v1RdzvYy2J/GFIkmDWU+CsWY057fDIOdHJknclidPW7+FQBGulhUKHWLeeyWjk
L5NMn2foywMdczX1S4qdoCd01v0QGgqWjbjkLwVxosUvhtg46jU8R9GlxESz89qHEXDqgyqpu6YD
6noXo9Rtp7XVkPmiycqPVSHCEPR9+Moqoxv0lPfYwFnzkQxaFAKc3uxtYqUfWv6YuhU3jGKu9ah0
giQdPbhSR65Rbk6QlYDIyPvfr7VpaaaSVZBDo4Zq7MB8tsyk9eCZ+LEzC1ON4ehQwsRMRlXYmCCt
TE3vdbr2n4a+ghnjcCdGbWu2r32MErUk4zUcVyjk0H09nYQ2i6d2FhTWNHz58qGYpWbGHYDORgeH
r7Am2gxrfrs4OFPSfluKdIYwk2UbsXFFEMpUTzgQvtpctrhkswFyB8q8bg5VI8UvKLkqEyIu1LUb
bdWPO1bm5lOl69mftDXTL9A3MLK7/bEr+xc1gZ6WpWPFrQ2C2tikHlDU+wKrtHf74SvRX02cc1tz
5iwBKHdJGxTEFL/aHht9YlKfTfCLv/2SlRGhatjLwkwYFTawrPzXQHS3K17hTLixuKw1z+WlbxIM
9rxUtrZQiRmfBL2dHrn4mJ4EfmbvH11OE2vbJZdh2fdPdhqB4DCMs1vDPiyfDW2jdda6QAlebKJ2
0s+mDCdZeuCmfSVtta9YdKaVtf9QB6i592Q0OoNaiQR/tEedfJ7AgFjT70vk3zcyvn/LRK6s8Gpa
vCEoLXWKhYD5lza4qso68ZpPBq7FDcHkCVeh5WNEl2w39dFwHJqRHfH6+FMc0dETFZVnDozOwcmc
5ZNF5saznMZ4iFvS+g7oXAdTGvELj2YTIOZW0wPajoarLXN5ijsOIQeHoQDA2Y0BT0jc2Wwl41e2
YGoim+mxoRco5goF+TVw2x3AhoWdlJto/7X91nF4ZQSotnEE62+M2xbcq1rIdU/lFD8Ix0h/6fpk
/TFKayvTtzZVlMg8TbxBt/RtCLrJ57kenuJyOd4eYX+viK70v3qlUPbOoBU6rvmwpJwN2glIixYi
zoIQFASk2TIfGx1ccx8S6u5Llxv9d4kt9F1OteKQktK4k23ffAbXwzpNnSjua0zrHa/sPITCqtY9
aASao+TC8DJcuP1nLbXYcxkbP+u+60IdJa6HKC1r+B3aXb+DPyjMXCIHgPpBW/ao/uKHpJrmo1lD
2GuaQj5yXaSvet4RZLdMcChFx5F6juWuzOzhFcLo6hSLibl9YVg+a8R4nOasPJldPd5n8bQcY16b
XkvzJABXFGM+AuXFm7SRx0fOxbCzWFPMbtX2c+61gshzkXNz8bOq6NOTY4vyl+AODN46gYS0keiv
xoTT7+3+uBxur3SHahDRyHJmfSF40Mw0FABAZLZvNqNvxM5B1rHblh/KHrN/HBSSaQKoXrJg6ZYm
MJPI8LndL2Ddk636iLXlQxm2ZF4u2ZlxDtMocOSpXO6TLSnIyoxQr2Y6pOubJapxQQBMj8ut3vg8
4OZpY5uy0gnWP0vTOFPIJvSwqTPopPUnkuXg/Y7PI0sOXc7/zPq80Q1rIURZqmow/USHeItNAjTM
rThBGebm/Esu5sPtEbX2BmWZasTCAYOAjZE2Agw/DQWW8WEXg8njQqSwdfe90tfqjQ24tcAUxWQI
uyh1Sf8tS3axiD+20qqiLb2SDosLGQXA60mzA/42hi3Rveb8ud1Ea6NJGaidppGxFNCFijot/GpY
PAOI1d3th/+NpFemtHrRNNEqJUWTXLLUS5rCNxPmtAMBp7JnCfOJZcaPwGQnXikz524UFThNshLS
SxNq7STqfPZ5VEPDHb1aLuhExOzdhHDwTjKUhEH84Xi1QBWQnOuydC2eiB2B8Ypn8SgJclCNdkRj
8gkEofHetLjcTdFuiKbhjOICay8rOwEFt0D9UEznwbdhBfbJIJXtJnOddt48JtFnpxrYtxZcykdi
NP1dNubTycFlxZcpjeK7VKvM0a3S7E+jDZpPeNW609S3CQJyW9/L0ZpgKmcCCI5i9OlUUn22AASU
2c7OZnLoUq49oJJG6hsNviLDYOq1GzzziCgJyBrIC+wLmflVV+xQMYli0oOuWZ9Z9EWzkzuzf0EB
5Q4nhI3YvbLnUH0ZsVcGs71qomDU6z9sqf20l5B+lM8pbOFNtuV4tzKhVYPGGRc79kQw1aIJEKuc
+pkB/w77M4RY/u0hu/YGJf615aKn80VXfiFSLXxxdf5fC46XYBsCprWWUqKeFhs4aDa6FnAwIA3k
3iDxOibAX5cvWrJFSVz7CiXwmRrq8MYKX1E7n0akECMxw0P9ruu2GEErYUOFJffCKiwnnpF85RV8
ATvrMRLO1v3r9SYyVIi0xSpg5GasnKaVerNFDD/Km3uY2/9GNRXxipJ/vt3ZK9PFUD0tK8icHbq0
Q9hMywRHTpG5WrW8JlX9HPc22dnm8k2OzlNR0ABODPcRxD1uJoyNs/plUP0bHg21FSPp5KWNDVXQ
yNTvuHaByu3GaatE73onGarTZUnKqSEJhXVTnD/TpPmedCDF3266tWcr64ZlOyYlBu73G24e6Czv
jRHekLeffX30Gqqv5Wg3OtPKvINTGLwZ20897iDlDBCxvWUIc/3uwFANLlsyOboFFl/YTjnbLeny
Wuj0AcjfvTDYKUH6M66Kx0IrN+731r7oMtLfHPgtUfOkMlPwgXET5g/Gwl644ZD9OGvfDL3tNsL/
ynj6a2335jWD3feLoWlt2Of+SFIvLQBJ3/RoXOly1agTgFot6UGGDmv+NYk6d9mqkVx78OXf3/xs
eNzB2Y/hspHU9JuEs1Qt5eH2UFoJJaqRpZzLKLaG5iIUSfcWsc69dB4M5MrdQndSP+rHrcPk9ams
+lcCqZmwmUiMqOYiRSl9O/6VWM9LvYWnXxtCxvtG0lqNy16KPsTZAgJtiA2jx9gA2bn5dLupVujF
sLt7/wZs9OOJ9hHM/47Dfvaig74TXrGjx0n64/0S2v7i3Y138tyd82P5RL5kD/E+39jnrliOwlHu
/duHWHQVdS5v790qd+PMzcadNu2qvc1dS7ofYyYYqi+JNnPb4jbeYzrnukc3oUrev92CK+NYtSPp
YmYvZqtdZFW5X8H3Ke2yDz76MireTBE4uNF6SPGrF01/jdLBrVizEZtWtAeGmup0LLgyEjuPTuDl
mccxFbg4BaXPrFzHJkVYcNrfV8lkn8bZhK+n1ix7gmDwFXjuaNihMnj4kuj98hkF4VuMw5Vpq6YC
xhJ8ai2WQ4Bbl9ntiOOX6XKuYdXYVqh1TQsr2ggQa7JPNRmQ1X0EK4gmOqWwhdyNyWI+U5AcLidr
PkGIVRZPMa3Nr6WV/4Goet8uIObOyyOFUg+WWG0HHs4wfBkmUr4sfQc4QMJ04WlFFLmRbUQbW5WV
FUtFVhp1MnCqJ10Ae/3x3JWpeGxGYXosy8VdwYb4RM2sRbKvntLHyDS3fAtWekL1LRj7OkvaWe+D
ruCnrK74zqnnU0pzFO2AI7DwfsPZZeVFf4VOb0Y4WnNhLMKLcgtF+EsDi/EzS4hr19+oaDaizMpL
/vFFyQWjRk6bYMTFVTSAmRfPPHfNqdxN1EKW3xQbkuu1N13yK28+p46cQixT1QYD2La7hBffRNE+
d0733JCM+8lidRvf9HeeXtlFqsBLA+zMikYiDqPIGmaAaOtW7EYrnf9UNZGLN9tp82sB6arb0Vhm
j2AWG//Nk2APXWrUWK3sUQjX1tMBBdmjZR4d25ofZFwMp2VIh9hdYs3xOTKHP3ubLT85ibPSTzOs
qHSY6IajyErwVI0rYAhn90iYNwFPsurc5rO1b1JtK129tryodhV9zIvayFgddHOKUz/nS3/OJhim
uRogItEFVqE9ptkA51G5OGzf0i6BnqQumz+3F4eV9Vt1nGk1q5z11uqDBZybT2BS4/DKGu3MATc7
Fn3fbWyeV/aAqsllkkpDDBCOBgTedy/2IGsPGkjTRRWcthGLVrpKtZyB2yeypTppAjiNiP+sIss8
lPhFX2831NrT6fuZg6ulAkOhRiBYLHvfkdI507g2N8LMWjeQ908vmjl3siiqAwEa1KGGzvfTqI8s
mMkEejedhm8f+grVvKRo4JqBLVsd0FhrPN1xRsChyePHHq7sBpiF/FU+dHHIR+YVUeYz7fftJ///
kH0lmqgq11heGG8Wnh1+19yvlmu5hfuL+dwbPcu9v/e/J+6+du+/hqF/v8d/D6fT/rS/9/37+5eH
58KL3dOz+/Nw+H14/n36Pbi/u93d4+F0cg+nl5N7+n3HXW93yN3dOQh2u93n4xH/+xZ88o7B4Rx4
eI7vh0cPf7PzAu8Y3vv7/Vf/6fJnnud/9f2j//Uo3K2r2NXAcBmGbwI1Y/FIpxFxByWW3ffEcsyn
SI7wkOA0wUJf2g9GIvlOY7nhlmlRe41O65fbrb0y1FXVJ53jSAASwU64WjzYUFBkc7IxRNZ2daqS
cx4XS7SpzU4zrk9gzQQbf+2oDz8yG5nTpT6a2vOYDI81jol4OWHJZ92yQVLfAmKtxCFV4EnLxcTF
c9dAhaObp0mbja/S0Iqfmoiynx9rPuXAAlacLKaOsZMO9mFFXi2g6G8/+a/E5N9ZgOn5flRoehLX
pDFxOwSv0iOX2ffMQV0AlFMUhGc9NYzf/WSKGB7wWeVng9RfenPOX6oosf9MEF4f4NhvlF6Cy3Ed
JYpRChJ9bfiTteySJvOxWxyP42QCSI/s8V2ta81/zbBkqMxaqiVxNasRBLCvwRw9syf4RAckbvhj
j4dlKZDzZJAI50mLtLeYxgQgpQV3GgtSiTBkhgMYBlR0qArN+e1UC9RqqYlLYLs0oI+UcaflroCW
CYIraGO5UzqHmZrO7PYgCZcAPJh2ixOAgLETM0dc8cKVZAcTI/xFitv4BxK1KJCa6bKzi9g+o65w
eEEhG/WjpotwoioaDzqA/GszjOWD3dqDZ05c7KBLaEd30HRgoKIUGQraUajfGuqlbdfc2RrbMge5
Pq90VRqaOkNutIbeBG2MsjfX0XNzt5RZxjeGx8rzVZccACsFEWCMByl8eB6jNM68pKy3KtGuL1G6
KtG1h1YXIzoQ/jvPE39eFgjBtcBM540N40rWU1fNcqy0NVI+SFxaO/W5H7UDi/NTWzmoNnY8VGV4
WtX4RUUf44YCa5XBBbGINvIka013CRdvwm2MkmPTzpFkQ2YGio6HNn7dmLJ4wLUZe3nhmwfPujEC
OyWbIJNae0ipMx+r1K4fGOvIeaj1POhgAL67/bK1LlL2KAVFEWJXZUUgCXDPc5V291UMkYIe2yh7
rYfmY74QupqgFg2lViuGGkgN/bcsKt+cSObCQ2xjJK98iHr2Z9Mk4hTJXHho2ruqoNS38+RsNOxs
d7Xcf6y1lD0X1QWbcHBgJ2DA6gGFDMxt+3P14/bTVwRvumoFNCXZUEH+mQWW0+umG6GAfjwatShM
dwHLovGaroMt8mTTznDl0FvUTZOY1C7pehNK2WzTGOD6oQ9Vl+/HYNyNAy3BloS4gld7LS6TH1M/
UMOj9tTs4mUowsXotgTw11dYXbUOshYuO4chTuglD+xO3umCPmnM2jiQrXBxdNUyaJgzfSllx05T
xWYsCESOqGAWU/MFe6bpzooTcqI26Z6NYmoSwMMnEsaFOZ+Au+8ymLhFo1+U/+PsTJbk1LmufUVE
SCAhNAWyr85lu8quCeHu0AkQCAHi6v+V38h/vpWVEZ6dsH0gJdRsba39rMVLWecFLwsDxC9vm/zG
z7sycv+HOHTeaYuW6SP87sV+zTJ6LIppvddrYPx4NTK7IRO78lEvK63yRaHOI+TquJQ+/BrAP+2P
3lI3hzAUdUoLhIl6drfYFVfWx8uSiYVMDS9VOBxbVwOHAje0nRWduLH6vp9F4peKJ6dczzE+7Qkg
pDAOFjk9yrxaNytE2mmp2a7Qdtj4ORJu47C8fDxB328Sv9Sj9UEf+nMEsSBsAN9Mk/+mJUs/fvT7
U4D/jwptjjoQLYmPoqzuJ/FRzIL6qeYptK7bffyGaz/+PPz+2lZQaSC0Kgv/VMh2jq0nHhH3fPn4
2e+PLH6ptWnpSgfiInqa4fMYsiqF0WOO4hI4BeAO7BF/c+MwcK2bzo37qxE57YO8wctQlEHLNAxl
HauwmSGFN/rGl7jWTxc74og7/4iG3gzLx/KrcNl2yJZ/7KaL7UO6Ejs3XZcTa3+vSw9C5/fI6xJr
7nMUWXz8Ka710MXtih5RWddKQk8i4COUINokk2n6w1j+460mv4QiCa9kTmq8ovBCgSPFVHVpkKlu
DyiDO0qAJW7dzV5pzKXqxhBUvnpRw07NkomXWdh8hxLvM6mV568f99eVYzO/FJqAcanBp+joqZxJ
fgDdd0yagk2vdV67XS+1TAgunw/1wPLDUhdNsnqmuZFbeX/p55diE5hG4R5Swy4LhSr/1Xw6rYYD
Z0WL57Kj/7Tq80ulSUVL3/lDSU9S8HA3dJnboFyxSHGmpZsJJqqvuKEo/tzozfNQ/t/glV9Wg+dE
5l0ve9R/RTP/jESEPq7U5c8RLc2RV6v7Sofwu5MDqECTI5DJWdGQWNVSfFJFhyKYj3/ItZFzsVBE
qs69ao36E/emlJwhnQX03fONSXZlvbsMZutxbIaeTjBxC/7zPIvS7RoxWB/b8EeQ3RLAX9niLjUV
qhrh9BtkC+yxqifZ194Bwo0EwP0dR4UP8nI7Vk7flyZrb2QUr/XZxdJRhcb1MKuipwir0qZqowwx
Qt/EVWdv3Y1ce8VFXNnMTdRIPq0wjt1X7acJpmj554+/+JVvcqm1WFvLxaq95TTZcCPqebsMBgW/
3Q8TthuYx96C812Zs5eKC8qXiClbkpNpjyVwVs4sO+LadHA30sZX+ujS+TkkvsPYhd/EWHifSVak
jae+G3UrLrtS/c8vtRV5PTIPDqX6ZKcS2urVwuCvESEOF5mDmEBp8JWa+hRMfnDnCTvn2GJ59cDr
kIIXCMueHeSut7LY1xp7/vO/NvTZzWwtQlqfRD0OsQn7DZjMMGXr9L/tuf9jMOr8JvRCUp8qNSWo
2d90zGyNH77Ypn2YPWNuLDhXwoZLfcYYtCpveYYFZ2pRshKodKyWIv14bF8bcxeBwzzZLuJetsIo
KU9M66F80exRMohcob6xTVz7/ReTX9a5FLSDKYhRNeyWsT9Ut0KSazPzYtL3PvME7sIA7LV2wysa
j9NX7LqbxURxeQumf2UgXaouWO+FbRe49TS4PpmDbQakQHBrlF5JNPFLrUUJKzeAYOCgR9d8ONoI
NdRJ0Q9enoRAF0Hp4cqtDEax8UqudsgYw9Yo6sZ4HoWH6lH+j8eES2FGYHueT21BAHl9kQH8EOjO
C29xQa514cUJgTCvKqoO0Yip/biiKqbsCx9viDOuDIJLbAuIAitqhVr88rleN1yHqCq28JpXLR8S
u0iBe6zl38zVWXQx4mY3dUw3hTtFAnS42ZRB3A62A4qCJGHlbtH13p8z7LJ6W5YldAQjoPuAJpE4
swy3OZLdmJDXvsb5pX+tjENVqbGcObZKWiNO+z6GPFbDP0bWl+kyE6HshkUILioLcahsd9b6B9xB
3FiwxLmn34kDL3UvY15rx8cQpVuCe3/mwWYqYQNi0QRoF7fp2eze+AKYDGQotNzC8yZiqc/y4mQC
uPqioHw4q6XGgm9nmlnYcYTVhgKvFSQCGtpH1qwuXio4zSTRrFnqLZPNk4obc9/jlJuOheoOPnDd
e1fW4bYRjN4VvXU/rL9m3zIzr59Fq704kgCJT0Dixrk3y31RRVEM9O+SjsJIlM+xzr22KC+NHTps
v6L4PVkb3ZcJ7JnslwlIvU04W/9n10bVZwMfu6PzOv2Mqqg16Ze1OASBXWCvFExgOyouNlO7RveT
qNbUD6W3h0sALEbCRsljp4VILCnnWHnKbucF6e0NL+oAmT2v3ZmuwIIyZIUGDXQJfqy1FXmq1Fxb
UHKm6Yaq+8pWc6kiipYWCkA3rqfVDjZG/UyYlDUqo9a6qpKpN58+3tHenzr8UiQzODpQrvlygvNG
kfRT4WLVTDeIJlfacCmOaQrbI5GNh9cTluXmzRW/RQ5OBL9VnXDl1186B+GABg9UikjZLv7XKF8A
3EZm+MbEv/bwi2W4gOcMnVcwIcZ6IhsF5UuiPdTN/VPHX6oqqo6amiH5cOLZwOOVkG/Fshw+fvYV
AQ+/1FOE4GZqZQZgakqB1Ew52PUJxfvrC2UZli6uVy9p+yb6pALBNyExy55EQAoOTOKqsB8EmDnT
iPCvrGAI7C9B3M1D+zh6a5RMVEV7wCj8+whVMAdgRvy0lJyZuITn+Y2+v7JL/V/M/Nei60LcHgwq
tCdlwJOeuvA1p+PdqhQQmELjFq64RTG5srz/X6Tx15sEkmhkCXx7IhINruT4UMvIJciZ3ViCr73g
IqArrJy9fnEOhL8JdY8Ulb7DkIXfK5Qj39K3v/8Odgmljjzt5zjio6bLgvg5vigid1DV3Riq155+
/kh/dVGno7JasHoeB2ysJS32Pblb81sa1/efzv8vH/TX0z2JyxVvBgbL019YYNJh+aHsrXvVKyvQ
pQYs7+DjgEvj7Fj4Y7LwPM75w4T0tO/dij2u/PxLGZj0szZYo7E+WTbFgG6lc/Y8k+ZGev3a0y+6
XqwEshw3R0eGnZEPd556IPOvj1eJa8++WN+6OaBNFyELyvW0VTxwKK/qxsRnt+4GrnX++cV/fdma
hkELghw9gW4Ecm19zOF2QJpqz//twopfItSgC8jMWjqs//Mb1d88dr61unGQvNY9wf//6+lYFgIL
KXJLottrwE5iocZNP5NbJ9Vr3XNxmBxdX0AqStkJjr92V47UbHE2bkHW08D7oJ7xRsR/rSEXC9Ds
FpgD8pmepva7IL84Obr1Vvh6ZZ2+tCbqEVUhm4kopSmLNy78U8f8Q98jh4jETNHdqtJ7vwnsUjwT
4kjcl3pdT+CYFode0vwVFjDtrmnasbrxvaN3I2V2KcFYZ9qF2uBghL1lv6z2hCQWrv3smbAAWFLU
e2+g89/4Jley3exSkmF8WpVhRHEN71Hx5rANS1ARbVVsqDT9I9xCbEJBO01QW7xhUBhuuF1u7a7v
jzx2iUyEaR9YWgixjwQY7+cwyleAcwFUH01P9lE1Zze2vvcjKHbJVZmU0D1xyDJ6SAPHfUB/1k7c
iHGuDIlLIjkGNCiUBHWwrKO7sS2hcyrqc7xzywfxSiddalp6h5vlwMPJrFvv6/G3N5mYuIc6G250
zrXnnxv21+oYgJ6UBRWjp36a3sKpaR50o7wNX5boV6nlrR3wSj/J87f56zWU0H4uF+TD1KDqjWod
BOS65yfm+bcS5NdecbFSdqYHrhTm0Keu+w3Addr7eVyU5ebjbepaP10sk205tmDnN4g++vKYTeK1
m/Pt2Sd50zgUR3z8kmtNuFwja9u2DI65x0Fk8UwfrTkXxNwKz67Mg0sVx6p4EeL8LY/VMG0pKz5J
1/78+Ie/fznBLiUbtjSsWBoECF3B+oRC47fvmhaiKyE/5bMRb6oomgNtKr2tO1AZP37rle66FHJ4
3kLHboYfr5qrB7/qUb23PhLTf/348Vc++aUSw+YGQhdH15MN00gVn7xGf5+rCq7SN+betd9/fvFf
k6IdjGq7kPonZNQdHMohaPWBDk34uHo3XnGlDZfs2Fb1pVR5Hx2Nng6h1/1n+yhxQu5IC+Hkx/10
pRn/AxQkHllWIOpObcPprskMSUq1mDRv8ltz+1ozLua2FMtaEb/Ijl0Ptotr4gmOlgUyh6PrbrTi
/RiCXXLful7DkxOqhWNL2cZbSUrCu2z9rKYOl5Jf/q2nLua3U0aX1sc74Be+aVpyaHP1BJ70je38
WhMu8pxRXmddF/XuRCpNnomaw2031OWzaWydSAZxtNeI+vXjtlwJVC65bzWJpqFvQXeEYPTZj4Kk
DIM8zvT6LZysTCrL/xu7W8DbKy27ZL+tS6W8BSDRkyzb7CSiHqWi1nMbUixwlcpBov6qgEz4t8My
u8S8NWOlat5ViCfboElK6j8Adv2VBcHzx333btwlZHTZeTryAgILzfKoixoYQ2TYy1gtudgUGhfj
Xon/8iug5dKqyszvEPZtJY4uVXhj4XxvOp1ff/6mfy08umi49oohP2IHlkiJMw0tA0pu+a2q1/eW
hPMLzt/xrxdEs+lnK8P8GC7dDsZiVapL8ZW56dbNx3sD4vyCi6VTzjXjs+9VR1zt8m2/cPsyrrw8
cPjymLhysDZcmKrWG4vDe1vn+XXndv7VnmwGtDPqpxwCuekRSLR9FeX/kGM6P/r8yr8fHdKJV5UA
14WV82MOFl+WCbI9q3YANVySau387cfD7tpXuVhFIfgL/KnzyuMIFI02333FDyvMYj9++ru3YueW
+P9/S+woZ79YMajXKNqM6/p1bL3oqER4r0n1H8G9RVlh6a6L+c1UZsAdDBaMJhu+ffz+/7s7urxk
OL//YnXN4BnMimGRR8OAztGfA2RXBmZRyvDbW3VcU5QBdj+iGQByPpbHibQ7hWPV2tIH0kAcEARP
lk84W7u7vCTbQHT31aAfirX5TO1+kus31G3eUHleG1AXS7WqvdbUnJZwNx/+K0qZlKT/+XE/XJnc
l1pIWgBfGoEreMxgV0VLedcQkzZj+NrrcPPxK67MvkvlY9RVoqc9vrTw1LauX3RkDz3fk+yJiH+c
cpcSSOOpbspHVh7pmp188HhLfYvV/67mASPlEjWmJ0gr6RChiwY/icI2hd5yNzd+qun3LKjfmvHL
2RarXXQyOrvxmD2Fqk4+7rxr3+diLXFERRGKNetjXWBHHtp13Dfh3Gx1vnRwl2r7Gx/pyhDjFwtL
7zKCOWryI5ioT520x6lolxtz/cpKcqmukV4xskEG9VGshYmLMHRJhRfGRox5+nE3XXvFxR6V43q9
aHmljgbVD8CDLT/zafgVRGb38fMprvmwML2zYPCL9VDQoasNXwNokmmxJda4xzHK9b4l0qxxbyoL
LzFeN790ZPphj3V/OthsJS++HKbhKL2gF/FoxuCFg+uyxyWzB2jiUHxWoyfixY/8R+7RMhFBlb2A
76jQVUHF71AwWR+GNsxOtiXFC+cKFyF26KK7IHJFFgOcWb8uBYo4E69QYjcge6lOgrR6w6QuACSu
fZFoBuZHatoSVlxZ4ZNE1WCwAJgIvSUJffWp1cJs+8EPkhFFuvuBZyqGTC3fZwQ37RKR0xYi4xIU
MpDpYFLieL6d2mDct6FHUDNj1R7dyNKctyYGFAEOX4NDVVNnnDq2mvHPPjCpO+M5s21dFh3dDCL2
EvripBvrvfoO7tW7kY761+iYt3ez6H9J3IunQNjDAcX0sCeHzGBJRo7zrs8qENAmXnspkk/ZI81C
MSd9CyIE6rzK4nc7+xnSUwAml3FTEva5670+jsySxzYfh9Tl64xwpixi43PUhqG/6oSwyP6eWUl/
2NyOTcJx6/wFzgA69Vf3Z14HiW8M0OWznc0MKaTWqCQLg2IrLJxx67OXKJfS/TRDicQ6LMSz1Ndk
/JUt+fQqq8W9RVVBP7cNrZ8Z79ptRnPxbZntqFJBKoDK3BrtNPBqv8LS+UDStyMI452b+0fZ9w4l
xorMG1KPC8xqIdZFYDvLx7XuZaJw05sQC1/JZF2I9wDrBBokEwaNB5OzUKSqy8l/Za7CrzwwXToE
Th2oW+YfiuroTirfvcDtpN9QJ6c/XlnIDVxpp5RBSZgqgZA2yAYBS24+R/AAlPPLKGR4wndhzyqw
UqPmRDoWm4GvibeYFkW5RRUc6VDnB/Q939HWl8+9WVAbiEviOWaqOAsEw/bXuqDu3Eji/VTEyidP
jg2aCofjN8Zg/WQyZk0ceQ2lcd2YIW3tXP7QpsAtZK4j9hOO2uO8laOh9w6X5KhhVpUUKcmWNkIt
VxXwXcknkXh14GwMHNR0mHkbPY/ZzPE/n/2s21F/kdlkH9zIMTyanOkdY65MaCNsXIi6j3MSQtc0
RnSo4l5leGYmsg3uisu7uvGHz42MxF1eK/CYQxkazLmwphuJA6+C7ZNnXpt6tP/xAff08WIBuwKw
MrpDUguEPtorFbdgl26LCuamQmDSlfk8QelIv1eocHwcp2ba+7ydv+V+biBJY/YJTPp+W1e6eTIM
mxJpsUcsoBnEbbRm217yBYVgQXjvTzI4ip7RhE9BuAWbzz5o0i0HHaoFJjfKCw5qnOiG+kr/7BBw
odClm54n0SLD6jVNTOtquscvjb4jZuu2pWPmoch70OHaqENxZpHKcUojQCWkZR0s9ka4RTIwq3a1
LusdGwM7JoVZJpkG0yzv9aCyFD+Zv06Efu5hzBSrrALpUAZy6w19k9pgre5lXeRtYubAPgyj9jak
mu1m6ggg/VBWZ3taDfMUjyVqLDdtZesN6cvwENUwPgYmqPuPNA17Nble9zCuUXNsQCjZAFo7JqGp
xBAXleZfTRQ2+3DxAh6LMrM7cBXXg3W2ufPl5O8E7+F1KOc+5UoUB5yF5jTkI3tdFNz36FyIpCwy
j8VCQpkxw05o249ee4zEbO8C5sgXxytvP9ck/K703PYxjIzaGCtvvYsqyGcYNIzwdzrXyIYkQoGr
9mDiMOhlG1jPf1k9LZ6At2A/2CCaaktdWCOvISfzfalo+KnltHryetPuYPWTvY5gR71mnhPJMFdw
6wwNVs+AqLt1hgvfxFS9j6zLt2NO9Aa2V+IJ/Ppiy4grv4WY9vcwXRGpCYW+W2VLcAFGSxgJMf+x
EI3C5lGMqd93eTo2IfySe088+HqCsYWUNf00EpbvRzFGD1EJI+DSrcPBAyM/XWfxbeyn8AfE3ecC
2AHnplgWXv0psrO/JBlbhjScPHCI0DSW1mbuDtXE3Ke1EwxfM7DwwmJ2M7ZZmcIvZ3qBkXPz3OdN
+ckzC4wlZEBYoimFH9BY43tMTes/9KbMnnXdDL/gJgHbTRCDzV4J1/9sQc28n+YhP/gNTsxhMM8Q
6PvtsFdIUMFSVZP8VDLRPYiu42/Mr/iJovt+NnldHr1pxkgKFg/rFKeHaOHNhsBEfBsqcEThZ5ZD
MlZlgB5DMZ9gCHVbxMDZ72WdBrZHcGU/mSySdxkC7R+48232qrY+zvCmpH/8YWi+TIrnDyHDzQo0
vcGbU9q+etBCfjFZx6GAtC5kCQ0t3fCx7fIY5CjyAqJoH4cMGZbeW+WryqZhTUuU0s5p2YsKKoQA
HGFV1/cZL6BznnN+gNLF3xDP4wcLqy4oxPvxbVEe22KNXDa+jxCB53Duqjq4/Pb9oNOWIFmHrbv/
abFFpmZ04xIjmkPJNaRGO1Rnoq4KQJH7nqEi2wNg5XckV287LkG5W0e5xKPAfJr6rvguKClSY2vx
tWjnKl2mTMO9g5QPDomcFGhRGI5X82seLvbnGIAnPQk1/abT2o/bwvAacPKGfJuH3twzi3WIkmkF
QzCAC0fS1mWVJxkKWd46vwXDq/AbyJE6ut4tLs9jJ+GI1MAK7G5cffkIhTnBRBj6LgZL1U+ys29a
C1iGiRuwPj6xCH5aSPKMm7qoq/+C0PJTM6npYRBl/wC4aQBfk7OliUf6Yj7UuuZ1Kpcocg9NadYd
itoYnBvC4SniQb0lJeMbpHDFAQxJ9YVBnrmvWeYQfYVT8VTpZehi4yG9U+aVnxK6eFVMcyar2CDe
krEJBDqLBzAxJpm0u67Mqk9luNYkBdVHdcncC3nfQ/L1eQ5RzRYEsKMRw+jtcUDB2etsvpsaBjlV
AiCnv6Yjn/W3idWwW66N6DDvp14+tqOPtY8PvU24LgoZ111J3mwj7VegIGkyyaF7RHKNdak23Mtj
WRa13kQZBSB8NCgXtE1FcHr3V9tsrajDA48ab68ZCFG2TLCX+ulKAzAYPDImnZ77HUGDVALnE96m
Y6u6ZYuAiP/0BhhaAg3APmnYVdSxa0fUs5vK757KCNc3Ewn5p7wP5Y+ll+rPkhVtWmDfK+AiRtft
iqDnmzXSwRxpLPWrFIRhqQV8HkawdRMAjcwsf2wjX5KEQ073ra3m6LMlhB0jikr03Bg4ROWh8TdT
PhUpJln4qCIR3Q8un9vUVWZ6xEZFETzNgjwwKHzHzdxXE7pjkFuUYkxPkVr1H/jltEhvUE3/wK8m
fHAAMcFmGYnKu8CHITi+S1BXECjO+cvEArLTK9XHYB3rV0mK9gRhTpXWRQS1YVMXxwjGuWd7bDqe
Q2NcEiBq5nvDZnB9BXxpurQDJ+/RC3BNEUuFq7rOi3K5YR4Osj7DFXXSFpDaYQ8JPFhlVGQ7z2Mz
xjVuGwBriNjXEcOkb+0RCgCyxw4nv0Ujhgc24pptbdXYN9WHS0KoCHbDpFo4//TDL0CgSbsZo7pI
rc7WBGY3689yNTqPcdQE405pT36RUy1czOq5/V56XpjFzk3+/VBzdT9yV30FIdRtCk79Zzj0qWON
yxCbrtUUwoIooNCiVcXyBwr66iFA0fFGD8s+4MVOcj6j+GBVj9icDNi/nQNLVYY1oHQQQHbOo5+U
b5edgs48ii3wxBvcKtujPwlzkk6MG4uCmZ1YEXaUPQxm7QLqA1scKsom655UVJOnkrHpoOScp4NF
VUTbDNHjeem8t84gswgT3XQBGPiuUxykCkXz5kTHGp+rFUG4cwicgPkzVpwImzqoNqH0XNli/yt1
459c0zZAE2j3a0AgfRQYD3so5fxtqWSLsieNKm8J1v5oIrkVpkKhgkddWq1r+KPMifhkcLqDWVcN
r5hcZjoBO9tulmXEhISfT+9DsspHm1SOrFMc1KjOWPKuexKsa/4M3YRDRVvnDgWZU79VYdAn2VC6
PPXawvxkc67jVei5TJkK2lTmufnaVoreeToifZLXAyYpy9flhblm3dZNKX+1NjqfE5munytO2gfe
NVl/V65TtPflqj8tkPTsUa0+AkzEEBOpaGn6XTYTBVGOV0LagJqije7Numdkyl1KlnyENBBAq4EG
2CTqaNyd3WNfAB3y0LC6+ONp7pLQkvq+pSXCdxA+Cm+zcOL+wBSUfWJNq6odCpgpYucFMUXS10Nz
l7k8AvmrbJo7NJKCqR1yTE2lKoGpD/cC0ECLOAI6/DBi+iegnJn9VCme+Hacq3hWlTvCxrM+BDyC
rwEKBPOHMvNxvsCn7+BKUvUx1VVfp5VU/RdSEZg89a58rgUVPwRsC2AiReBagR/8HPLS/z1I7p5H
RfJ9Z4PiNA2F2C6RTx/kAPBdkHnjVsGfyabGL5EK0fjjlxWmpxsilH3yQDH7bgKW/847Wn0Rnjdl
UCeyDP+wm6dkcHCr2mBxBgPBCBCA0zJoQp1AL+z9HH0yIMoFswIODaIlmw5MaAxYwINp4gXNGVwu
l/WthmgeRreVLkHS4cFJVsGEw81IAmwo5RiO4POF45b62h6QzSSxLiniEdnBgYpmzWHCQauMUTzk
/JgMiMTWmYSoiUDVfC9U8DNYwNmO9dy0p8YF0DeVOMADYARCciboKcBU3xbCuG+mY0AbzGKG/4st
xGm00ZrmSHcGSG0EoBjVlTGP8GczT/jr+inohNEbtVawna1ZqH+Ua8CSUIWYKgNrjtyv8004Gpz6
+aIm4Myd27dD020K3/JfSA8ER93BWGJbBcOQDlBh3TX+mG2yVYk0A2V3lzUyRLZhCSdg47JIJDP1
2R+Kyo9ETX67DRbXPrXC+tt1bupvzUzzuzlCzEbCXL2ELY782tr8Z+fqcTNOqBqZ5tkdNc6YS8zg
PZWaiHrf1rngSYasUJrl8BOwJVN93BM2/2G+p7fAwE889mT3OruVHIG0ZUvM/So/9XZqNmxwkJ03
wr1GBkm6pEDF/PeqG8ZvGdzBRYyDDb/X4dimJCAtdnTkayS2ryOB4vLOm1WInBLLwKhGZtxK2f1s
G2/ukJhpQI4W/li9hMHoNkDeDjB0DscEKvolxXG6SyH0QCyZmxlXqWHu2d0KEdFDu9RY1XPEW8u8
tujFrjtaKrrPvVvq75ZGFEyCFf7HPeSHKQzbUO4UaH5qRY2crXLlq9YuS4EiHF7ZGrlTvuDGFkd7
/RTiMW9ePtPXlYtwP8rav6NegUwPatYCGXuzCLYmj8oNCjUgVV2JqJ7O6Y0TDLLOIwlWkohJJw2r
VTXwnYNn1mcOcetn1JaQNJ+H9dD2rtnnOPzt+rFpEswUYIcWv3zMZp0l8xQuj6i9xo6jZ7IFjkg9
oFoH2PUllN1+XivzFrhZPZ6DvJSGGbwAVpRp/zZcR/cACpGYO4bTIhQ4Gx/czrQYEWjRoC9xmFM+
Og5bPwUud+dVHUnXGiNEoxRiKwJk0OK2J93GL7visyiwxWiNC58QLUxwimk3kaiAvvFauSZtm/HT
iizJdgqzcBNhB9oOs6WIjlGONQ56vg+Uz4tNDXrd12wMEXEt+YDKg0rL3WRpsHEZEKreiq8irPWe
CeKdLoUDdPGAodGRpNdN+xkVjEAAyJl7z/4ym0d4C7lEVL79asva29X12N4NpLFb7Zd6BweNjMZE
Mn7Mnc3BHq2L5a1FGJyEw9SCo4l6jmSdsvzBYZ//BijS9LtbIvm5XRqNTE+ELzfY9lCEmPlxlQHg
hOlv4ARRYC+tY+3Bi7UG2P8BM3g9CdmbLfyE+3uot4IDq/N5204825tq9gAFheQN5dHIDE1LxLHE
dIi4LNzYDUTqrkv8MFx3TBf5hhjjIZOm5NMYDELEvOzndAwp+wVZ2jxgpIXyy1xW4QbCD8R5Zmyf
4DMU3iviyWovB5FvfTN6SEYjYsLUG+7zIutUSjgd0iKq9GFSQfaJT3UJcgP6ZhtEGq2K/Jbsnbcy
P50brHh24u19WE1io2GTtAOMS2PWAKOZ1uQcMURavwVSBRvGpAGYGLemd2E20YPrVb+pELt9q0JP
3/czjAimLMieB2XKL3S29l4Ln+wn8LgOwdrBA2qEogdZCReqHcgb0SHkuT5I7cgWZUXA7GERvDNy
nMHEqoefSFiPSWREEeuFdEe32HBNlqbtkCppFwZEL47yeuc0hQPR8P84O48lSXkoCz8REULCboF0
ZHnb1RtFW0BYYYTg6efkv+phiiSmVh1dC0jkde+532nkofepiAfuKBkirFJ/YJ2X9+WsLODRFAw4
PV2faVZYd0TO5T3iRPw9J31z63hWEiVtTiOz4SLyjVJh6+vtB4Dph0POK/sdgFDcxytTDAGiHPPB
AyzzL51cshsNhv+DP5v/waaWQc5OigJZ364Ny1nqx94u+jc62j3IohjuUzHWt1OeJIcM0bk9qExF
xBuL7UEWzgLbRjUI99sfPi4Dz5nbuRHWKfC7BM/2npcYtx6IAzcM5USRtJLs3Uid5gXBHOumaS07
xLQqrajQtdD7Ebi2yM3zikU21vRbS/iIEDpkJgeEHQoPbksG/QUR2UBD4TfWva2g8H+AHGMYQgIp
w5P0GH/hMlH3Wur2hcPmJTkVbJLOnqFM5pvosW2HzB9m3DZHLn8Ned89ZMxuScjgIpEHGkHzF5KM
9GVAdJoEoAyLmDJEaOAClbI338/AxIEpyBsHGijIGziPwE7p2SG87IKmQ0DOmg0HIdrM7A6GpnzX
EBxzohK2SLExU5miJEzDwRslgWNA4OIaagn1lTeq7lkXhW6CUubVD6GTDuoFx2GPnpOPR5Cq+d3Y
GjrmWAz/6LTOv9tFo3FMrrpXXYHQtMOCPHxkSJIefZEoSGudeStltZYWXSTA+4YqeLNUECVMzXNp
uhRJlvwDWRgSpFWDE7ttbuS6P9PbXRKYi1T3YHak15VhnMrU727BUUhxPNfFgw+S/RPlY/FYG/DH
Kp0pv3Hs0j9ez5mtZswWaetJ2S0SZkkZCxAcomHOWchYriMyTX2UD8ryoP+aEcrN2wx3p8k2AhO+
JoehgpEtJP3Fgdqw/UZ0MRXBBHDIIcGt8GWoTHk3mVX3UTvQv+msNQ60y/8O1Kc4l6XspnY89yyr
/tTLueMhdhuEFaq8YE/SF4jGJYMofhdujzhEnnEdSJHNGA9dDdR1kiLynjM5ihBnPvMWESvUfGa4
WGeIbmTGXyMvk785jjsP8F719obkrRW7IhnzQ6fkjD0HQSM1khRcQKSQ6g53OpxPvBuVMeu2GOgf
WjP1ZKvRwxQr+KNqujxoW1q/MdZae0M3xSsVZvla1xrpJQv3GsNX5YENiFjIzBCPfWaPN7QzxkNa
t6gQBEIgCS3UMsJ3FCFQK1cfuPrxQHrUhr8e3fKcXBmyS6QKnN7hVZSlyOcBZnVSnplGGcyAI02I
2lG/MiNkWqoN/cmnRDMM2yVcZTI6bmL3K2IGlpUV4uLQ/W51Z4U9T2EdNMrfY4/objDDQenMfYlz
iEL85XlwSft8fQivSa+WkBUx5xzLJC3iIUdXWw6ccOr2VOftEbkt3OdclFLDRLQQ+YF1zsv1t67k
4pfUlc4ryoTbWsQQW7fvZEZyJq+ZtdGuK3nsJWVltE3kQCySxjBBFudZ9fbeI/54byFljIyZ4Fsa
yU/RaejAJYxidqyEN4j/xD2ok1WQtBcFg+9RJwIGQz3VOcaPgY0gnLGfR6Ot7ds8tX+hK1sC3Lbp
HeuR8HeRi+EBVDMLYSj3q2280DsACmuAzGbUMe34N8Scy3do/scvduBCKgASij3ZmYMrygwLNHjC
OE+ElsOGBmxteCw2DugZa4/1dRILEEwp9UKZbPmsrXXZ0iynNV3UNKu+jj2jd755WnlPBJPgJxvU
WAfacLBGaYkzbGYeR5j7Ba5CZsnH/TDKBJ1wDi76h5oa2cHRwju5Rtp8ASV/WQ0Wm8mAYyRN3aGO
G4T+QxBH37Ne+HCw48+2tkiYKCU2xB4rDbyEnPRgzCSoNEUD+zzIJE7v9Nf1mb0mU7n8/R/5nlKo
Bm1HBDA7Lwf9xazGH7MHz6u5qLZKQNZ+/OXv/7zCQ9JrcrSCTwVJHypUlyX5vKEYXnv0YlhTUfgO
gFd1rHsbqkmUDL5fb5aVfWVpGzPg2pkmBZg43azGX9RJLdRjwZZZzCYi0CkDQiiHAOXj+tvWOmFx
HAKEx+U0g9Rpxn3DUHcW/pn9jRL4NV3j0j+mlxnFcblt4rEyAHYafHoe81R5+6kizgFpl4ydEOVL
ppDiMC+OOF7wc4ZEDD0x5IKGQDAxbgivLuqnTyRLS25G0jRlV0HRHxME9UMXseleo9C2HA7KdU61
l+41Fv2Nl6104hKi4joZYLqOqOKEyONgmE/cawBcKObftgcpLDLi4fX+W9nAljyVbmooPMqaJJ74
FJM6ORBRBaX5k6Yb43ztBZcv/GcKGU01DkXLk7gsBaQPVa/5e0M1fGhn8FpMMFTG3fVPWRmK9PIL
/nnTXKeuRKI/iWkFzPANVV1YlO5GO332cI+wZQEi7UefjBAYxHCxiVCEBOFasuNcbIz0z1rp8viF
5M5t5eSPDdgTmnTfesPZu1l1M3TJM9t0Q/ns4nJ5xaIjHGHXiQe1V6x6jTHL8oOk2clpSnCMrCoy
DbeFXEYjA7xlurfWZosOSdumEGxkPE5cemsKjUxYuhMt+cLWffmgy2v/6e/EyLPMaS3UhSGz1M3G
By4LX1jVLo9erPtW3s6qG0w/9rz3qcU1xFO7pjj8/8fp5eGLlR9yMokqA+LFZVbskSX5YDLZeyrb
9B+4PGi5Ul1esDjTeLQzbZTfwmieAfNiDa647xppRRY31W5A0PKeI4Gys3g9QHnRQAHWlcbBqQkO
4r49R7OjSfS1b11sDzWqXF0EU1B2I9OoqhpIzNLprirLr9Gs2bKyruwgezYb5sZKgqLfDBMPLbt8
6UizMcpWps2yvm6EFhE8vgz1dVaaBwMkImE/0ru65nuUOj9OtVuGUzU9V5X/+3qbfXpPQv8ti+sG
aksTVe2X/jP5Puu7XVOzfSqdX8JC4HNm4u3iqVZn2YuuEbi6/trL2P5k1HiL9YGbRGSlmTox1BAG
hMWjPqmsLXbXn355ymdPX64FwP54SYkMbs8RzDPSN2igvpmCHCB8gEhLT2pj51xZSZe0446ZNStU
gWXO5n854d/9qbwHW+mMwp8tMsDax1ya8J+VJ+9H16srvzkzJ69DDPHpF/XMMjSsyfwOCIq6hbt5
+3695ZDZX2m7xYIhYOdhlsjgwcHcKH66Y9JmxwaRNzsckzwdTgJiv3C0WGPEo7KsV9jddO9GAwkS
iDjZjZ2Z5ROUrHBLBk68eLb8smNocpUdkVUcf/rCE+9Ib3gNIjPAuXqqq27MtLSgZzAljXpkeh8r
z+9Co6AUrscQ7QUDEmfjzlUwCwt0/pYVv2xa33RkRuVpbs7fEPdFv9pu+92TUPywTDe/zBn4uYCD
+9QiyiLat6TO/aMgtr1DmkfdDLLrauxGpPuVTUg7K8RIwtYh5t6VJIUiFuoUhyFMRKbEfKdWB8mI
jzpdh2bp5VxoHrShR428qzTeU9upI06nJnJd3Z9Sw37ipT2GpVEXR8Snq/Fkp0ZlBqRUPbQsxW/4
wQFRlhjGbQZxRDjD3ymskPeNKr8fdkLrj27kDMqO0YkMBV2BQKp4zwfVvMylAxfwSTXsCU06/0kq
YcFjzG0fx+movA65WujPoDhmjWv9bmvxJ3UoMhkzAvqR3ZTIs8yObWJ1RNEgzEAc+61SXb23q4ub
/FSNewjdCH4rKLGvBASsJqClgV73OEsgae5QScZz5QaZ1euwGO0B8pXCtnY2NGj30PBCaZ6Tzr1p
G6UQ2OmTwE0vFUEtsiQuuLpdtm+8saL4/kSjUAfwnX2We/yYl6SMHaLo0Ro5EVh8OICHvihfrbl0
3+1ByaMsHA5oEE28E0oBrSObPHtEjSjq51HfhkYwmPJByJq76VeiiypuPD89FDb0agwOka9GMvB9
gXDYEKbT5POQjokGi4obY2APtgF9Qo4cam2S8sVy04YEhjHVt62bC5QPeckuz7MiJF2hot6X9s/J
t8ROexD1BBA5eieBsOkxxwm9CGu48T14fjkd2pp2d/Amq+9rKugTLgoGdBJIRO1S6J4s6KmTVEVl
UfcmRC9J0YeCEfp8fU6vrbWLHdovWTNZpd+d3YmdJ/kEG9EvHLcve8diw5VQ7cwwYunPPjXeSVP+
oZ518tL5WMLi5fqP/w+u9dlavogecNDpphoR5XMi0GgSUOufVa0s3OxpGtNhqB4KkdbR2Jo9D13A
Zfw9ErfjT2rXU4rkvw/JNjMk/ZtaSfIC4ologkF0tIYyHgnkwCtrMJ+u/9iVll6SAWe/neBG73Vn
h8LIrs5rFfq5u/Hwz66EaOwldSn1Rh/zR3dnhMQpMr/8PGblfToPL4UNCS1XY6gANLr+JSsbm7vY
n6txGlDCPHfnGRQjaHQDTx6z9K5PtuigK8f1JRSElKzGCG+H2CPqKHmCZGTb7USCCPzXvmBxYEeN
SeZMiDKfp9b1YiDLGwkNnHBeQXKp/2KZzg/XX7T2JYv9WRtuYrgZomWaQm0CAe8P7oq72t/Cmqx1
xWJDrk2kz/1S9mfld3s9F/BD/N0mHdaMjQ9YG7WL9aGnDqSUqobejeZ2wOf+GzS9G1fNtcZZrBBu
O7tVOljynE79s8V57CdWSJR6vN72a22zWBzayfeNCY4qcZdPQ5hjewrtqcKho7lVSCx9bSgtq7gz
rysLUo812CzOySX0McmSh1J1f3I6baykK32wrNSGZGNijtUAB+SO7c3kJdn9rBO5MZtXrhXLMm2d
OmUqEX1GdeMlfhQo99vgFztrsIK6gpypSPcJ+WprXfrq3/PqbCj/Qvo6FzOQvOa9a8cwCwirYiOc
/Gn9LxbCZZF2OUPcqlGbdbYO/JAd9XMd9/fjrXmE5jx0Q5i6hnQ/3Tj74tjG8p4cgTk9Orutoti1
rrr8/Z/vY3Pl+nzGkFZ2FiCraPlf4lcyZzHRFQ4rPXLmgDRlwwsKxLPI1PxJggbpuP7WLrL26xeT
HWzSoepkATmsN0LBzh+ltcVIWtmglnXZesgg3/EsPy4ZCTnU3wMStCkqC3rrQ4PIlLftxoRcWVWc
xbQnA2SOjac8EHj9eGBwwHWq7oXPyY8vLSvL0mo5Gk0+ehAM1WnYTE6QWvdT1wStKjdONSsfsCys
zlnXkNK1gQyvk9DnvAMLVb7WLv9C2TmmyLKo2oBV7JiWDIqnZriF3e2O4Th+vW0uJ4BPzmPLmmpL
lH3CsrGCF8sblTdN5pw5kaE/v8z2Vs3uf9jZz15yabd/5tgEkSVy1LkXcwhkkH3nGDypfYuaX/7H
9Kv0BUzL4tHk3A+nATDeQRhk14nK3U3Cye+lJVqo3aS8qStQapCN96aApVVymAfoi4LRyBFQN6p3
4Dm2nMg+TXqjza3FuoBU8yx4Aq5wUcE40VaZwvGzghVR0BpjBsYeQxmjbaMzWuJNz1bKcjgvDRnV
Qdd80SGaLRGUl3CfU1UzqgfL91LelJBBwoanmWNtpBuDd2XTXTIoLcPJBpRaNmdXfutxSyNZt1Ms
hiJzf32Irc2ORUsaBBhNA/rZ2LQQMJj1zrjkJ8kXw9/LcvBJsIxLggNVPScnRzl/QbWJ/C55pYbc
WEDWvmCxyubCcggk1vNZ8jELnaY4VTPblUlbRtebaGWtXQqDEJ3IJqIhY587+mzIoY8Ay/2G3rcj
ZSRPUzFHKUpfNub82tsW661nF5bJpePGtbB/dMkYz8Q/u2MDzSMrEb3hfxuTbHT+yga1VKpwXwyN
XXf9uSiqN8frb6VWv6832kqvLGUpuYkCcJ6J4Vy1UCFKXf2mqPJrNIAG11+wsjYuNScw8kTIy21p
nPN3WT7A4eKEsiGUYuV7yMg3XrLWQIvzFUre2z6z8uYsMzgdzjSehNxooLXfv1h2L+XIkoGacRYX
po8BMuYRWTr+jpB0vdfaHcKhJ+mv6421tsgv7XR61+apPXQ01qp87Esy3qQ0hwTMQskVChRB/GIe
FceWGXMM/ZLaZ7L9Y42W3EFjYEQDTGt8VGuI4dhUBHaIzgCIU94rdhSw/7m1Ea777ne0vaUmLrHX
f/TK2rd051EgriRJhXknVRP1HAIDzwrr5I3qp+svWBujiwuTIaYG0UsHRw8N8HxCofbuf6Ikfcs8
dWUqL8UYtuaF4cqOxBkSNFFho3xWo/B9J8wGdawph8SOe3lYjtCif+mLlgwRs6/SpCxHlCM79m0P
aWBv8Bcv2brn/0cZ/+SssHTmqTzS9hAIm3FVqqe+rl5or3czOA2o+xuduHcQ3fOELU4S5QrHhDbF
e+1AI4hnD4HBxnYHa5VsY3ysdN9SOGXAVRWRxcSMEcD8TYvsfoB4PQTVbqMxV2boUuDSQU1mII7l
xk05hVX74kgjYL4Kh+KG4zD/tR5bLAO1ECXk2ik5uykKs8YH1UwBbQ9fe/hlWfvnaJcnMCGaIBGL
Ta+lO6DCOJAHFIF/H4iI669YmaRscZHqi1azNkff56UfWsVvRU9wT47aZmOOXn7qZyOO/u9PYKCw
KJV2c1z2pop7cC2Cou/9jQZa6+LFCuD1PUofZ9+JmYdMs++DE0YDZEwCD6Vro/hiHy+29AKgCJPl
Bou5MIw3z25R9Am1xGmAD/bxejeszIWlrCShNgwqEltDkXbjlSkUxIeWbqX7P9W74bi91JJwOhbV
IM3pnM5ZloUQnldPwgBTNXfSudp3lSd/1lDRo/7RKiwwSTzl0KBuOTzK63as3+rcpX94h/q0maTt
X7fKcZZtCmvaiFOsZVbJpYP/GemNMwwFQcVejJQ7il29NEDd8xBgH923ZAZvBhZcpSx0hNLcG+Xa
py81O1mcD0bRuVYrwNAsUVQUEdrAHNke4XQidL4xeFY/bbFCKJ6nMh96Czo7qp613epbq3a9gzPZ
DXT6iQ5zZ+DwYG3BNEgrhOARx/lx/ftWZt/SDAlZLIkqkhLyuMoVAZV4+Dz0++sPXxuzi8arsqLK
R3nxs1TVE+vaCreb6pa55tv151+e88nSsdR16TkbDEiuxblq7itBD5OZhBKWtR5Pdl97w2J9rVqr
89zMgdFikX+bXY+HWe3vNSoJgonP7UY7mSur1H9eIP8M7rkfOG8oNWPRt7EqjKgCJghHU+Qlj+As
3PPhRIfvzCEhShJ3E+x5+/z75KTvYkQ5I/uOS97G5WStyxarsUBFJIUoQ8dQJecfUBKwnVK8DXPP
Sr9kScGW7jgzJRARgEIQ+00BFl6NaES9972ND1hrysVSLEsx0Z5ZDFZAfWA4f3jOgsy77xwHCpBp
Y09caaWlOU6Bk31TjH5xBllGV2GfI5lgwQFKRmMtt9CQn7+ELkVSdNKtYWkL5lXGhR/m8XqnmoZH
nLTl1wYeXaqlbAdSqbJy5LmiRZcGKi2nn7VwrNc6qa3HQWus+AZoVnNoMtP/DeQGuCHFrFCgKmB5
nwTenCAzYHDkbVD6PDhA2F5uEwRVwbl05cbvXJnoS68gbdeoGbEnHetqeoSSCEQtFQgXto7Tz+sT
/fPGZv/NzH9mICUJiETKGmM+oxAY1IDu4M2GuZN1bm+M+5XLwn977z+vQIExddicjGjr6a9ZA4ky
plLHBEeUMqiVjVI/WqDk0ujmafe1r7p87T+v7BOU8za07s4Wd42dSuePzGxHXOuqjdm21jGL9VHm
U+6lDr7CAcz8YbZL975RmRuJlF1kdyi8vf4hK9uUuTiE8gyGWgCxokQtdY+oh90Rn3yxWxYrXlUU
Q2rqJjsjFeXZz0YjAezDboWqFu8h6dVGV6x9weIgqkzmSqCfszMo2eeusV+g0Nk4Gq49erHkzY4Y
s8ymGijB/gZawDjN6o2zyUqua2nS0vcFTiaey+LO1hTQkqxROwPQEfhOgZDkNx3bGT1A6SiRrP6a
yqg3Jvzaexf9DT6GCX/IhsYJ3I7HvmqCijY7H2g8WJyNZ0P3H0T4kM/gwLLRQSsbB1mMAyEz9PnU
kbNdweupHkdofKC8CQQd8VJ4uuzbCwHvS+OZLEYD0ylUvGjZuC/S+zEpd1Xib52U1z5kMRwGXQEo
SPEhWQGp0K4YdsNrsksjKypVkPwGWK25qx/0XbFL7ueH69/z+TpAlxrrWfNyBmWwPZOJnbLJNW/B
/dY7Px2bKKEoTLz+ms9HOl1qrVHlbnUtAppnnFPICZWq1StQhltlfWsfcWnQf1ZLQNLBVYFrUFwI
WHxNCIWhevCkGjHtlTltRRwva+//PbTS/+NNoo25GCB+PZvuoU7uZfogjZevNc9i1jCopzr4dSPv
7efvBcuenXTLEmHtVy9mh5uMBZRfrhlPTpLBq9s/WrQvcOsqNnL2n49a6i9mhCob3tsTbIIMG1ia
6YfKmsDj3yGbC9imO+va+FlMjZy4nBsmbKGTOX8ETRIyWRygv9T4S7UxG2d3EBpZCtpOQVv+IfqL
B8GlqDinGoRJBXejPiv1DaQYdYi7unvyE2pu7K+fr7d0qSAWZu93fQ1gX9sXLGrUQNMAgSXgBytZ
7DrI9apQih9JK/azZMX79SZb6XPvMhH/mXBDlbRpTgozVtQBKmjKX4RPaNA39V2uype6YvaXFne6
lBanjj8IZcIItvVewV0FGzWSGGe2/JF1X/M/gDjvf3/NbHs8m11ovwsxKAA/LoKGBKH+1kq2itrs
/+IOn6we3mKKo+A4d4FYRDTRSPK9Dyxu3Ju1/OP6NohpM4Tld4AmWiooESfOD05G8mNnThV4yvAG
hh9CCd5DwJDOxd7QyRgaWB0C6WbhWW67q3UyfZCCFkEG8HBUDEBAhkzCHgOAWpufkOpz4gw9FdY+
6SM1c/bHKol/gheajeCQmXl3zEbprAlKUUR6oDZo79CbLIWd9FSg0gpocJAzSu2++53wXkxzgjmT
M2b2M64LYq99v3FQuS2nW2Mskxvq9gxkKacCnF7U/ADlWRInfVr/RNQJ1ncFFqHOyssQBDigMzKv
2FNczAGTRqW4huju4OSG3CUeHh7QdHKPAGO6ryDUJgifD+QR6JLxtoeJZNya+RQVflGG6lJRSnq/
DQrZ8yPIg9XRy01AFVLPALjBnv/ibOIcbKglgtZPgFI0evtF5eV0NohDDjhIKLhQUBUBY0SCsXTx
4dZY3RioV91pmujnARZ7QQtizxM1IMYEGWV2QaW06V5LUp5AuMd5J4O+unZAQ6lNK4ctCTgzuQ1s
ii5k+w4qGDsIPYrX1kEVRStxLbRyCJ4BX8yAfEZ17M/edsYIUfnmWdpwj5rSejjXvX3ubAVyH2hz
Jw1Lpl2tZgDYetJGjURxVJHR9s4XrvkIa1D3J0t6hN57YLtrVY8npyrB6SDJcHbFpG99bSb7qXFn
PArwBtezfrWk65ENAWEXwNUAHpGQAaPiLwRQeg4sP30wSoOeNPTae9cvfyd9a58QMyXPptW95EXe
A80h6C8IEgDf8WupPigo4uEIwBIgCRJjOMgTm4WgMJV/wZJpwmrS0ymXbRd5TZFFEFy6DwIK5+ey
9zSQuaW/8xo9f4ARW79KWXd3yegkQBFMf0EMaiGx1uIeiBGOBtDpbed2r45sMhQuU4UOqcuz1jVc
DUxH7qHIagKm6zfXbtM7X6KFzbwpTxxPPIFfAv5kUdpl2KgujxrP0e9cjGM8sYwccItmYGij6pHU
TrZ3Jt8O6gbc9MKp20NDZ/aTllN502aoBCf9VP4ygNE6+ZNWOCKm7YHhtL/LTMJRBgbBqsT8ccIa
Tg03rQ3UoMcYPrKUPMSIbiJfIoQLXP9/fJt0LwZ3eACdFpJ1K/EjozHHvWmV6dFOwYeusKQAWQnl
ojfTUPvg+OejriLWOuBTc8Q/vzmApTwWEiiXAbbSUZMPSWRrBygVbZJhJ21/BLayhzd5gQsBgFiA
+XWGkYWtJqgpSEB8fGw9Rh7yVgCL5dVNrNt+OpSss5CBFX84q0CYtAWPEob0PmdOdnRMn3oBkB0c
+6rb1CdbzurOrypRAu1l+t9KktlBSl3Epc2So8KhVr531E1efTdRf5HBhz1vHvRcgszXDRTuFRUK
He6BwPHuCstPvjum8abLsnWxdrS4a6RYQnZAbfn7Uk7dzSyh9KssvMQoJ3mLGMwACidSRk6FEEQF
6wvQvmk9P8wpRmFaOHNEZOKdAaUedr6ftpHf2HPA+sq9M8Equ9MI4exz3JZuUzDYzr3pyjeMavHG
GWGvGDvjEwK+I9ZTo+tABx6n1g9IMdvBNPvTIW+p8YTUY/MNymiC0o5UhSUfmhuqC2ZEfESYsunZ
6MI7bIIzfAMkAQLWjYOFFKiuozkaPgLnA+ZmSVP60hYZSOUpKJhGMevv3djSCJ5n7c7IfA7vvzzz
010GOCKmAlCwYV9m9Fg0PtjNaTGGfd+OR58xdj+3so/AhirvMqg0jgCfzPAB8hF286hVHvUEiSRh
gtyPVcEeyhQMoHaehz1mMIZpjbnQuBWcNMnYH8YL4xAs7A5GuwrWvidG0uYVCLouYiSfb4sm6yMz
E+Ze+JV3R8noP+kSRjPpDGqKP+DmhnID8x4V1dARtzT51YGRt68Hmd4lWHHCxppZJBy7DnMUggWJ
T3g8MjKLICN82mcX8VHu+zgD4fhVAPcI28IHHyqRpypvi2fSQ/VUV6LaAWmc36LcuXypcs2Dck6a
l1zkTh6MGD0nWRMY04yU7BsG4C1QgVFmkfnEJot8RyzcOXIQuMHgbPw7yHurwEPOM4CV4HTrpQDz
Bk42wgRmtsgBURX5WCFnHutirt9t0FB2BcvdA1Si3kFNnsZ/L9YS5mSd6inrXmqWY+tqav6kAOn7
mUJWeIBoyn1kfTsdCi0F5gnxQ0JssKUN6ZwAxQKObai7mwFhzrOFxfuDmcb4UvTNb11QE2QvAEg6
Ncoi1AiP3w6d1neWb3Q/lNWAbNgmcOMZErWHedZ0o6Y5T9HEmk0BDtvYzHO4Q2ABxyja5SWcFgIQ
cGRkmY7xDXlG8Qzj8fTHBMfDaMaycE+TXnz0HWiJnKZVSMlM0ZKkewVbDkUKhgNtuGs22Fi4aG96
OrIfwzwDzThNJhKWdWqciulyGOthxv7cExvq2dIWEUPE/aCBgQ6ahM53vKmbP2QQoPranotKqgtW
ViuYNJA0+5Z0IrtJbTE8Yd2eb7D0MjBCZvupLKbqRmKJOxaG4f9lE7QTUS17GrsKh65KeFZkdvD3
EBVB9ZzKxTdVGfaeVHVxqktTHQf4n59Ns0kjzWbLRBKLgVQNo6lYpKhaD7g3oqQiaZMSy3ntneyp
AFgZ9PxfGR0ugFhRPaAC2dqI+Kxc9LzFFamzemvq/A6ZvwwlIaNgNSjnxhAyYHU24lUr9+xlYUcL
o2vHbl0/xjyMUe46hBz7UlvXO8+wjfD63eLzaCtdFnjYHqjgUkGaQYYWEMee3jSlcZOIYW+X6Qkk
OxuBCbZx91v7okXkALFzD4sobmh1z256MKTcJIenei5P3Cg3BM0rd9dljUfS1r6bDQ2Je2NqUA5o
H9Nmq1J27dmXwfDPRQyGnJWbTYLEspbvsJDHEtJ4W3W+aw9f3Iu8GswXb5DwvHNAoZ5AoI1Rglge
rvfzytO9RWDCMsvCAuN7OFut8T2f6C9FvY2QxNpUWIQknBG636ZwUA8BwmUA8OmpafI7Agrll376
f0Wj/7S6AVWj64ywFpA27cNJ6xF2GuPH9Yev/Hh30S5STXVelDj+4Shc7S1hVseJTrCZaF21UV+9
cn13F+1TtihkRbQGU8yAOYs9QBA8WrA5nz9qr3qam/nP9U9Zm12LJcktTTpVIFHHuEyFstVhAsNl
NcBqCpTQL71iWZTCGuJaTqFMcKVlqM1fXanj1t81qOu4/oKVYbosSXESgh/dMQDqGxyRuuGmy92v
DdNlPUo5qmyuS2mek+LdwG7UtY/dvJXgWenjpWWgzHgLJksC1xQbzj58xjYljDYHpzE/wI4OYMIe
EZvrbbT2rstQ/mc+TGUB7FWPIFQy8uosbe8wADLttICFDxZhKDT02q/tDkv/QJ90iNb4E2Ru2vIj
p8yAnKcOGN5AygUjsEdg8o5QacJUMLr+cSuDeFmPgtNTZfmOLbDVI+XtaKaCWcv3CUIzkIDzjTj8
Shxv6SaYc5KhBDzh8Zw8DTVqgjsSlfO3MikDECV27fBhqo2Q4VpvLWY/KHyjhGMOlLPNX6bf+v4B
zh8j+iozvl1vspUlbFmYAuet1h07ozzPRJ4qS/6EDVZUD87XrJ3psjBlcnkiyGSb8WwDGk0kfR/G
ft4YYSvNsyxKsataZj79H86+Y0lWHe32iYgASYA0JZO0VZllt5sQtR0gCSc8T/+v7DvZTRdF3OrJ
ia5zggR5rW8ZAHWw26QB8Yu9T6H3d9KwYcOrJdaSMBcaaS5OyS2k3OM24JyqdvoDx7HntBkOpSrW
vmNh4ZorVMgAD1GvBzXFM7Q4ZsBsL00HIOLjLl6YFe5syhuVO9B4omR5C/mCk/nWkd9on4aFtZZ5
utQ+t+/6Z1Epc2G5Ioejyij4XmT8dySzJPAmb+W8vNQ+M0BW0Eq6LoecEddOeDhU+6Qtjx83ztIQ
mm3htaOI004OzgcxXBcqZJb9hd/9dkpQ11k5JSyckufKB1ymACOQCX4lGkYJqXCaBxjdqnPejVeE
LewojafQimL/c6ugO9vK6wE+ui0uqqfchZFz/7d1q62dvjWAMT5us4XungseSi+3elagsDoihrAD
RFGWf9zi7eOHL4zWueSBEovBVIJw3CmqAyIOXwG36I3VVVcgKiz8+EcWBtRc9qAMg51Dx5zTzeXA
GqZXDaeQlR12qXVuH/bvZHCnhtduzE9lZSMVwn7qLWQo+itMioXxOnfUFC6voSO8qSElQwyfQeY7
aTjuqvaxMLC8diTUYh830lJPzGY1lwyxf3U0nUV1EMhDY9nPVHcB4L+VgbrUUrNpHSu4t6VQvp0r
FC6E/4MMF+kXK1289PaziZ0rlgKaAoMFEoEvRQ6xsAMwOgMLGklg5drKvfQJsw0a2UvwiI6H8SxL
cCIJSR+L0SWAEIeVz1gaqbPJnEHNUmeidE59VMBmsf5tSb5CYlhoobnMAdBcm0PNh3XJZXewx/k2
poiQQEIeymp/Px5CC6N1rnQoUuTZFgMxZ5ZPm9pDZbMs3edM+c91DHuVIZdrbMGFdprLGIAzS0f4
WXNuxxKVA+N+IyRfuUMuMLfJXMNgJNFwTSrwcOQlIlADOWN2wZpwTMTBL7qj6e09SJZfkmn8QZz8
6if0ey/UQzOxRy/NHxvpPAvHfv64Uf9zL3inPklvg/GfFcY2NqxnULc6qY5DJ+5Ht/gN2e9dz+ov
PK/i66jLeB+xojxbDOGomlBytGPavvlxI55oN0AXNdHsmcH1JcgtXb9CpIQqfZu3+P9wL3lmFZgt
TTuCF2335ZWRjtxRp/xNmd2DsF6QNhCuyK4wrvLu+hz+M7AWBGYW5/pxQtInApdK9LKZyF4jKn6H
FuwDq22j+wi3mTNwEOdeI97zKHHLgVtP6eycqaXpxhbwfLUoCj4Tb7ITYD/9XcOpfJuTyTkkgyND
LNyIVpHYDUrt8LO0sgiSUbDIpgj/AixavhE1VsZJlPFFDSL5GvWOf+i8odj1MVJvcoZlWfZNd2mF
762sZksj8Pb3f3qlLAdRUjjawkolu1JaHhmLVg4pC6sMnS+UWsCd2gOdRcCUnt1J/5ENK5cZcltI
3htMs3WyrxDQoZlbndsT25d3UPhWdeDe+YdsE4f5gVzVMbqyNDAXXNXus2u7svosfdNs5RS4qYHp
QPJzyZEJG2Z9BkP+1jgsJIr3a7r7pU6ZLZ9JdkvURjDb2Z7Gn6wYv2kEjqzsjwvnurlaBIUpTyjX
JyczWfUdolQRsNGzMWwK0YcArxFKUPt8G+uxefl45r/fZvacmFDwrosRh2hObcFhWVXjVlvDlqzo
1ryL3t8S7DnQN+qmNo3LKhjKTkh0/oIc6g0Fg018+dwHzDo9mYoWqhcEt3YpdpoiyOQv5q/txe/3
tT1H1UF3cKq2zw2i5bP80liW2ckkVtuPX/393rbngLpr+KR033enIVIBVI6pgzRO7iBccseiXTyx
FcBv4SvmmLrgbQtgLOtOCEZH9ZN1iN+VhbX7+CuWnn7bqP9ZpBLPGIr6S3Vq4QZzbWOIUiRYYCtt
tDB85vC53ZU6JpAOwiLJ2juWGZFXWt0XFWxVYK66ttUvzAL/9vd/vqFGXF+ip7E8yZgeChf+QhPy
hQLHDL8+bqT3AR6gkv/9Ax5gSo8OjcTtIC7DMa0QtZ1TX4c5nOp+yjLxNohABDkGjBNaJt3aYrU0
xGbLPM09ZExkcX4qCkQcAW//JZrS31Sw7g1cL0HscZX7p8TizebjD10aDfO1P4IrY41klSMCnqIg
LiDfK3tSrIBXS0+fTXaWxXAgR0rCqaMgxYqkKoDtJ/zwuXefrexdZ6MaOqrsVPgporhgxXh1BctW
dqcFvZg9B6sZ4ib9uJM+jLKH386EyDKeuw+aZk9OimTfXqLs1PT3IGn+lhbrV7aU98/L9hzB7j2j
LTGk+QnZVxqaNK9WO0OvZELEJBLvPm65hfkzx7IhaWoy3bjyBPl5ch1kChKlSK3ikvA6Xemdpd+4
rRD/zNG4rBzk6MH6LUlfB6SDN0UgquyTHzBbAApo2seIWjf/sngCoUc22zhl+b3x1BpMvjB259i1
ygvkVNWwMHUqpJ7F3lH4dEXO8f8I2/975LLnMDWCV7IJpXkBgMYYHBpMRq/Iu1cTcvCQm+gXMZgT
cvIQEO0V+5jpniLeHHQK5Dg1W9RQkh7kV1Pvs7Qh37ld0fZ+nEpULFvbmOpAbC976nuL25uRyOx3
UjuFAVetqC4Uacl3cIp0YYiZGXN2PF1EAQJlwIYYqX1fu0gYnyqRbEawzzZDJMSzB1Ny5NYkhF1r
5PbscmTEPdhRK88dWEH32q38EwX7ZyMdugdpzn3MVJRuspYMX+FWI3ZjT7Efp9R5aQwCrXAUs3cR
fFL5hvV98iKTlN3Xg2GXOiLWljqZ99zfwFX45ryJNI5+unWRBbXtVGC22PZ+8iznN0Nq9NcBlqJv
XunKXWop1u9Q2k5C20OShEOMW1xyV0FLn5ZD+6DK0rkglLXY5QiOdMCosTjfwE4UwY9NxPWdiwBT
vokLxFGFCCryXtPYclA1t0BumkADhq1HI7dYmes97hR2j7RarejZ1FF5ip2RhgWq6xc3keZp8gU7
uaUx12gk3X1EwSGJYOG66cvRvUdUm3hMbCQCQfeanRtF5T24HO5LZdt+GCmlkBgI2iF4a86PTjgI
8aMaJMhSISpUupU+prqod0hPyX9lXW+HrRj1weduenTGUu67wa6QIkuSA4VH90/OLFAbEheUQ6ei
fTiMrAytzgND1U2Tr27UFN8yfMq0sU0nBtQwWnGum94NkDrq5wEZXI7/FL4jfEofuJegom9NlG6k
V2l42Ja5l+4bPopDXuQYfAPIRkzX1t6mtD9Q9F1QeFGE2KQJZ0q300f4XjqhAqXrDvGD7bn04uTS
5UiZK6DvCwpWsq1dUAMbx6Tqv3CQXUDOI8MjQl34ro88hJkOhEIrkrqVt+U6J1vczpOzysBOKzrk
l6Xwrw3haOPB5sfmSMh0YzhtVj0OCd0U9vBfJeFYQu/rudhgLfBErxaSTQCJm/gekcfwss0h0ZZg
A94NwoF5AY1AykmL3myMA6fZZKJeB36X3+w8rxt2rq/G73UGaKysaH0ua98cK7Ct/gilyosxRZ9s
CEeYEHbZvoaNxVCDQzqAD8ODvFB5va0mZDaCksRAroVBbDDG3vR1ooSEUWGz566O2UWWjgpbb8zO
Ksmm/iRGN7ewSSAkPE8T+1gj2h0GTZIgygwAACmT4tkbdbrPstxGlB1cXXqrk8+Ow/VeIG0o0En8
FGMSBu7E/a2nlHNGxJEVDFH81/M8f0PtzvK3LjSLW83b8eK2kX/uFEJY/aFqg6yR+XYwTgfCWj88
1B6MAI8IxuV/ICaEBgC3YqSpdTmne7j7NIFAHPZ2AELKNm1EHPifTgPkP+ibX86Ymi1X0gpauPuH
qQKF1u8SMNcwtWAYgcBTc/RoyUDMKIuf8JDJNkM3pMeKMhMixhW54aZI/kR+03+XNuy9kkkWh4yV
/Z8Bl2fE7mnyM6ut9ljYBbJuNfMOyHGbrnDe5ZuRVuXWgEl3n8pE7mPB690UgYgPDreLJOKEDM19
AteOoHdrcoBFvNBXpSN/51SlrUFWdWFjDMil+kluTp5HC//IAi4GzwYxsJOQyPZE3TcCQc3wPoJz
euA7fsPOFIHu7ef23Tl63rWjU1g+HPm8vgGVOkdkt7bBb2OZTvafOj7MsXMI5JlMkKx4VkW802Vz
Lv3xjDiOz91Q5oFUPo19gbDaEgG6EQ263N2zrtPbj9994YIyR89dqlws4lF55vZLinE1RreYknSr
rLVkkoWDw9xTjY66Nr6OK2gHih+NEPdA7D/FQbDndedYZLYt5Rid3Npzw6HjSA61PXRDXoefap65
H+JYDxGk1nl0SsywZ1X0s6somHyq/YUy8ZoPxkILzSvOXiWoTCME0JK+fLhhdeCVr7TQwvF5XmwG
TwnHWJZVZ9NtxntDNqnc4ujsf05fas/rzU0G55GpdBFDUma/CPnLlPf8ccsvnJfnFWbW2bB1B0Xz
nINEWbRykyArx7HWLnoL435eYI7tjHDsLBiVmj4qhJm7abaL6vGNlvHKsXahW/+nypz0VtuzqDpb
zTc3ffHznx+3zNJzb3//5yZRgJ1bwxehOpfV9AjC/BeniZ8+fvRSq8zu24ifrWB8GJmzoV5I+J1O
sqPQl7L/nDTcdsl/vzvE+x5Bqt/NH/UeOpzM3w/uCm671Cyzy7VpS5jwD3i0IH/z6pmsQc1LbTK7
VhfYo+rYghll7z8DENjZDs68TbSHdGTl9rbw5vPqMTZ4y1K9A8AZl/agKzKQk+Wae7P3H7TvncvV
3O/MtFUft9UYHZuos3Yk1vGXQRf80NJe7pBwrsIa+Uqh6yYFQgxcmTzKAsizIb6KNy7oz/2uEvlw
5lXUPFhS1zuPFc6182L/uw1S+tstPgLZgU76AqJWBrtYdpOhQNCSGdJf0qFFSn05TshoNBNEd4be
I1cX5jnUQPMVTEh5SYKx7Zw/Y2EhDllaf7O0H3+WGYc/m0LZZWsP4Dpse5uxBIdsXr/YHsp0gazc
6nbO4q2P+67Oj1OKlIamokRvyskZLklCJIeoxJToNkTabjI6QGMx+WYvBprs+MTYU0eaKqibpmvx
bDCJckY7K4Akd9xaAxvCOFVBjdDnrVXghtl61nDx5OT/nKge7pCoLXe+V40bBOOh0OzEA423lpdI
xHD36l7IcvoO/QjfpLxBuG7ZZdkh6cBvh4eaS3/o1pkUtIfWsNNphSuISKUN2YuuLyAKRZdkTMVe
jo58gnwH8eMcyb2B8CXUQpircVCDJ3Pvu9r86A0vNrzR/kEmrtnGyIT5OfGkQ87GhFISVLTAzQb9
Ar/tcetMUOIg/IaecK2mvxxqybMQPX2NUBLaVib2VIiDLNvppNK4xzZ9PIaOP6W7AbyMjfbLEdEL
xZ8Ud+C3se9wcxc2e8o8u4SsR8Af3CLpd+mJdEOM5X9JRto/M6RGQKGFL9q6kNqfJ8S2Hz38Ncih
YTjLrHX3yo/9Z0j5Whx00vLA8wGpF71jcbHNKpa8tTZ0A9h/+beK1AkEOqWHspzV5UiSi2SOiDdR
I861BwEgzcpLlBbRoUWS+hEB9LhTDBH4XdB3GHrGa0rn7MUu7oudsrJiUxZ+n4cgUY92aLjKz9g4
zclz3eFxGOI2nBw17ZQ0VQVlSQPPjALK5+/EQdAmhAVGfPUxpTqkzkn1RQy5d/WFwXaLbKUfEm6b
fxvke/4agVheAQPKDPQsUkLwlQ8vTmYjrc2GJ7XeuZR7177zGS48rSkDv43qC9CR+tS6txEwwXKY
oK720BaeveX14EE5WModpG5O6JoUDs2+geyBFL0FC62xPNhdVKHCd8tyzViucPkc4DiHo9/JcIvs
mGPSXW4QGe3ilrbFUcQFNlGZg+83zV2HeR16DkqQHtwYYA80yTATVbqzjXe7ZCgT5iOSdqlqyR3s
EnCJ9u1+bwYD6+5KsS20QA10RKr5RjRLClz3kFQLnjAca+x66B7lGMtN6k/N4+1a8YCVajqp0Rm3
VSNpHCCYvsTIFRBbct1AdKAi+eT5vdsFaIBxz53ULjZJzKsj0n17kCen+j53an3EjZC/JLj77zLM
2d8xw5KDm0wb1L1n4blDo7ddXZavCffdHxo+LNuukN19Zns+zCuzW2pCE9c98qwjdHk2QAaT8TGG
loTSug6I1ZiD5XjjdmhHK2y8bjwoxIcEFWPZSVV62jDRWI9Vy7UPtZzhe9X40xtEQ/rQQ4u4i6hm
3wwKfT9jCwsGiNPlXgl7elZJFH2xJ18eOycxQZ4ItwTYwPQdLC/8R9KL8ZIiT+UhAaEAMfHCOwyd
gk+Jje6tpBdfMzvpDh6ySMKMjNbB9nMR0iH2fnK4WARTNzVv4L1OQZRSOw6mqvJgGtmkKN6XMoQf
RfFqTVG/NS01cpMXyBDMsFrvkJNu3yuSY5TbPW6vzBqzsBzyaCclTV4z2FNBqg2WFfUHqoPRrnoc
DUFx1YrjagnEFsE87qZDNf7ASgB4WSNeuIP0mcKKbwu6nR5sVkfHwmfigcPkEfFVHpArGAzqamcg
sDg7TA4PpqMywOV6vAjtqXsouIdsywaf7XpGDZAWL4HrqI1u6WN2B+d//RJFtn5ptcbqZ+fu1hMk
fWV2o8ESiNXZ51Z+7zR2/JjB12SX5QalZejrsq9WjUo6XJ9HhJ/lDLgE02Yf9dnw6+aiDNyO1RAr
G4jTKivaTQWmAMlyhSzByDvkdZKCa2Z1e/RuBZZqagfUoWSjO5xlNRKoYQyI+JxjW9cWZm5Wqb3d
Z1DTkt7/IjusJ6m8wfmoDkMNzRz4Ycei+9qX3oATVMThFWR5oPF78aYYefm1BB0hRAo7on5iy9uj
SB5/y6JR3Tl+m+ybqOieypuOKB4meugHr9mCG477uN+kmzgn9ckG5A6SBIE+1Sd8DD2m2C7KxLRR
KoZbGxBVZ1dlCPKGjYE+9clANxVYrfteEBWMBdYWS0w/ndqLfzBaDSHooW6If4k0Vw6v97oSBuPK
8K3rt+JO4Sx1tQdUr4BnWuZ3ovNbOLxxv2D/IecoL+kUOB1WkR0qHC+ONUBXHdklUpYGyJADXyX6
AQFbw64ooMQCyp5v/aiDlryyquYN84N9k8SxTnrMMK1ZVz5VfU2OUZpNO+j+XUxhM25FRMcnlE8O
SZ7oPU5LHUZOxe4wd9lDNgrvVwOcbwtVnQx9VZQHAI7dVWhaHSSCojc5Tcr9MNb8CNHPCNMW17ok
pUU2kWqsCw6mzqGD/m7r1UN9rXgZPSAmznquFKlem9TRr+3Q5KdGlA+J1kBS4Z68xdaQ7m2W17dt
vb2DN8i0GzAkD6xmNlDhqNs6EbZ1w9L6DnnS/LuR2ACgohyyO+3k4r7pkD6X2JAfDaPV/O5qwGjY
29MH5SBAaLIMoDVg51+qosjeFEC/oBQA1MbKgQgVGvVHz3adR1+q4gFsXPkHIVvFzueanyGNe4Kg
ToZlzNJ9wU1xF4/EeQYjxvod0UI/d0Pm7m3V02FnsNJcoPH1r412hkAwp31rR07++i0nJ3zwENom
Ko+JjNgTwAKxF9M4vsJWBCmDA2G/Ozcfv2du7YS8MdEOpag8qOExdY+kE+9XHjXq3oW7wmsMMBZq
4iTvnmUXp29llzd/sc1DhS9Qe3uTaV0+dqnno0rdV+TJgzdHAqF819GgVjGgQ1iVQ8OpValpyNJM
9UHcRTmAo6JMDtiwa+BeDssvCe7ql8YogWxCq70bFSNhUbnWazU41rXXNrhDyLuCvM70XrbNqN+e
iom3W2brxA+82uP9tkX82CvsdAuM9aKEkjyrtwlE8g8oWoB1VOIItk8tG6CnJl8QZgXkYYAomNMC
pOKkQI5grZ3HHKkT97nX0H2tKYa4LOhdlGUVPCl5fIFtAiok4DHs/Ya7D4pE6jUeNDhQg2e6MGa9
GwpjdVtszhRaSupjB0EEdDAAKD6YoRAPfQPrPwUaKuD6oRhDtJ/4HSXSfwZuPdzKMU3oesS5k8hp
B8sZp+Nz2wn7G0+bNuh172yEIOTIa5hpI6I6Iei8cQxJHsdXldoZHA8MH1BbgZ0xrJPzrQVriCe3
B0E+JIDTr2nrexdhIGl1IWoPkXDYhkXE4muRuOnF8qx0N0Fm/ttKaREAyh68AIsDu9rG2sLxSgdZ
6ssHHwfOS4dr+Z/aHjU0jklJAjbEDdSNwIo9t4LgKiphhBnjqPeohwgcq8pSj7UlEOKa4FSFNb4p
Q9qNe+pTb0+inO8pG6tHwBXshUhjbbRyp1Cyst2PEMcHILKTLkhcC8d2Jyn/tOXAHlKd2PCMbL0n
6PM14oAQx+BuWSHkCil2AT2ZJ4mT3ADgj0h5TmAsUY/fUBsMMJg+RgmWHj67EdPesevEpuXZixCo
UZxy8xtumB8/e+G2Padg1gCAR2vAsxuMQyz9G4jIebxtkVP/8Q8sXLb/h4BZIHqLdaI6j6514kly
9Yd2+7lH30C4f4CZypQ2i4wFHFhcsO3jBrKChS29862x/nkwbAGZGCwVnTzbgjmE+1pm6QqYtAAQ
zpmTaVWhtDAgb1VZDMni3lcV6TvUCnQgRvpSRXLlExbGDL192j+fwGEIDxOAxJwB0mzBJNhQ7yLX
fNuWBs0MtgI+K3A3hLQXBgBBT8Bysr4XBd9M9poj69Lrz3CrERYkY50QiMRy3B8pTcJGmWtvd2um
4+8ml3PbpjP4qrXgGGM61CmgzIKiaW/UBkaTr953f9Pgsrb1xhVYcqmxZrM3smvhI6uqOusaxq9l
oHBBci0sRzpZmQcLvzCnAaaW7jmcbsyZu1imTRvg0hI4ZAoU33080xZG7dw4uqkRPckrIGaR37eb
gsanPDUHBBW3W7v3h8BPAeZ8/FMLPT+3Ks4yRf2yB+9BdmA+dVedw7phTV299PBbC/4zKzJEMcjR
BjxfRc85Q5XYraG5Lz+3Ts+Niu2aW6Nj3WxWXWSLpF89BnsCyAA/bpiFRYnMZnSRGPgVFYi8rnkb
Wjik1/6aRG4hMNIms+mW2xHO6MAbj9LUgFAAdiMLZVAdQkKdzv0B2bv3ZRJRX260NtllavIUN0Y9
Hg2Fd0sInncGijepcabtrd9DhiJ+Av5a0HOwLRKksq60wdJIn01ahFXbg9ItPTXTxWnVJsXiMIJf
4ZHPVS//w1H+Z4BUhJQo9HPnhLSY7A7+MdCrwZ73R5Vaw+e+Ye4qnMWEZaot3NNUIGapP+aI3K19
iivIyllkoZHmNroRqgB1OVB4Uzhw7lW/tXiIxyrQ1kobLQzEuYmulj6P23RgiHUHlCGpPqRV9vPj
Qb4wQefuuciELHAVaQlcMZ7qot30Aili+crSsvTitx/9p3O7uqa+1XsTFq/uMcutRwak6+P3Xnr0
bHJmsINx4hZIWtzzrxMSdLVaiy1aevRss6Ut9REsAqsR3JvDFg7MQWqct49fe6m5Z/O+rjjvfCwH
p6Ttg642QV1j1MiVRlkaiLPZ2tEmxi0fAwUIvtD+tgRUkXbPebTWoUuvP9taE9bB1691yAlQQZB5
GOPO93rNM39hz5unglERg1ETteyEY71EkQJqoSnrXoTHToWb/zXKWsuXWejheThYDHRiZPxmlR69
geOxibK1w/dCD8zjFOBTCLxQuOQEdm2zQ8koOwhcj65Oh1tolkaZXFnUFnpiHqCAeBKFVNHEORHO
xUZYAPCok3zzLbH71Ei1Z3M37d08K0lFTreguIG/eNNlKNb2v6Vmms3eNi79toR71KkuN8YDNy3/
JisvqArvc0uyPZvDcax9DshuBFU4F9t6UmEeuTucbV8NaiCf7IPZZC7yLANOhcl8y0VvxIQkvd9i
WrPNXZoOs8kMLHeSlcauYudfxgqA1iGXO0TKB6ggrXzAUjfMpnOjrYHbkSCnrKOokcbbwiQ7OCDh
grqyIr33Eb7A//57B2CAKyouUnKKGpyf4hch42ui/0rZbCqfre2P702G26/w//6VmuZth0gJ1MAs
hbMxQ9CfQA71KYE5+CtC18ljkiGaPhh9le7ABepDSyaot+U50Bzg8KCGKQWvpAkWaXcQwDhHhIQy
cBF5vTG3UlaAyQD3sKzTE7hhfgVYsoHCGsylDTx3yjtdI303aPuyvsutvLjAFFVteOG6T4CxvdDv
kbStSZN8wQGnBZ45luCPVyppjmxQakuIaNzA6eGWCY4svNZ0kZ9aP4HUD+VH4LFtxg4Ih2++eCSK
Vq5JS11z+/s/m7MDR7IKZVfkwFUKxEm1a/MmGKb+WwFSounMCt6x1De3sffvz1DeMDo65dmYQwV0
VkLZABrpygh+byW/9fxslQLWhxDzairPLiSghua7ofiMuO/26NkaRadh4ICwq7OMn7jrIr/l1///
ynp78GxtatJURR4kBedE/TAx8DtUShv29XMPn61JVdYnceuDSxcxOyBpGpb+i+dG4eeePluTugn6
yha5jaemg1m82FotBLBrTvHvhqTdGma2HI2Q+aQpn/gxhb2e3si0ZTvPzlCOhenbxlVNeRaZAHCs
YDpqbXhkqhBWb9mG1HUDXWcjdmUyVtvahTXmpz547j5dUXDuK4lcuCmefmgloQmp7L2FGvHKAF6Y
HnMTagKGNy0YlmCLeGGdPkP5sy3rPx+//cLsmNtPO66NrNfbcS2D025F6Ztbl38/9+jZtIZ1ofFJ
ilxEAYJKlDw47VqLLL30bEpzJBcyeMFiy7CRklL4ODzlg1jpz/d2PAyxuZl02/G6U+Xt2OQXcGpw
XmGFuJdcIvakr1d+Y6lLZ/O7NbaXM9CBTi2Bgam8hwoiGNSaFG5h2Z7rNSPtgY1bMFi7VD/hIh2W
MPQ1RTBim7HSlc5daqXZNJdghiccTKIT958N/6FqEU7GbNy0XVE3L33EbKZHNLspYgjk7JWq3mDT
zQ6w+bMjmDuXwFqkah3Uevzh58eDdaFH5kLOZiprJNbBUY0y72wrN4Rv5sFT3z9++sKAncs3HQuM
fZ5pXIrgD567Pxy28uCl157t0Axk8gbGIggHGFx/h4rL2a2Hh8RY9v7jN1/6gfkktuCYnWawCUp5
d0DqVwxGDr+mjrP7+PkL3TyXbbpyKghEbMMp7or7DqepoHLoc1HjMkflTx8G5p/7ndlWDbd2JZIE
c6IZhzpMSn3vS7i3jobC39g6eXqteLPUYLOpPcLtPlcuol6nBn7eme1GO2EJH77MGftkn8w28EQW
RMFmNT4Xuj9ZPvuqu+hH6n1GCYgF8H/MBUXvZG6CdGTVlXCH4lsoz15BRF5Z++jtNedczNvzZzMb
VeTCllWExY9BOBPXFhJxwVcMZdNA4dGDHFgEkx7km18Pzhm34vLVwek4BGMt3kN/l2YBECO40k9K
lJukg9laBnL9YShyIbaKxSm4VFC33VtZPIJ/aSWoVmRWc1WwqfiKkM7kyzS50584bYsdPJH6RyiH
ycl1wFOSpOy2vU9AuJu6sf/9qcE3Z9CbXoNXGtHqxM2ogyRr7pXkD65odrLv/vo0Wfmd22XmnZad
k+gbQv0EJJPqNBTW9ygDtaczx2TQDxkCRL1y+NYzf6UXF1a0OakeZEgQb8rIQORGthBExYGj11wn
l549u6s5PWzfCXXNSUztQbbcDhpn8j53mppz6seMZZ0jYTYAeV9Io/rHoPudnbK1ksD785/PSwKj
PcGPumfgGbpgyUFI/RoN/a9R6z8fj6X3G4fPAwvT0dEMIQz65MJEBXEiDx6LVoQSS4+erSsOj7XV
JgNobgNX93FjTZCDmTV3raWGmZ0YDEckB3OL+GQn8Y5Bh+XSXeZ87kjI50UCg1J5J/sc/tzqhw2z
c5T4VgbMQqvMawMMV3zLG/Bko5DtkeKiD//Tj/vy/UMUn1cFSpAU81pU8cknzlb4zUZG8c4fy4d8
zZVyodHndQFsqukkhyw+cXj2uOS1awFBKbXy/u9v3nxeGSCOD0So7SRcheEetKl6UJ2C2JXkrk8b
9dSME5qLJ3a3AhQsdcXtK/8BCiDKKACadslp9Ifufoo7CJCVU64cRZba6var/zwd4sjCayRYnlAg
gHIMhhgi27ONX4g1EOrd5ZnPo/SIAn8zrWh6yuP0jlX53qutTx1v+H8q6v+8++CkY5o0VXq6cYJd
cNbdJg7Y5G5BJglJ+wkXEtCfnNkU9n0Cr2p8A7xtJvJcjdoF+zWd7JUj/9J0mB0MeOpZGkT9FNFz
zl9vcvY6UiZIkcOLQWW6lUG7MIjmNYRJ1QNJ/DFFojqc6c1X7v/9eDaL97v3f0oGjixQwHLTU9YT
UMHt77xG7K4szq6BGUkz/ckm/5iuZRcvzL15GcE4vl0h/gGLtaRfIh80rWGM7xKrvwdtn28nMa25
Hix0y7yOYNGOJF2HBvOHr0mtTj59Iage/x9nZ7bkJq9F4SdSFZMEugXstk3PnfSQGyrTD0LMQkxP
f5ZzlXAaU+XLdFUAa9bee62vh8Hg5Yb7/NjiLfMIiWH12s4sAYdm/cut9e1oeD7tEVCz09Ly87E7
4ASdb5xcVqb5EqyYoZLTzBgIM2Wm72iHusZsZHdDg8DN5Z+z9oLFDSA17eTsc5EidbQX0xQ69Hnq
tzR7aw+3/l2k9MwRTRMtOY7lx4SykpY/crHVNGtTYzG/7U7W0tL4chQk3mupoSZQG9mWtT5ezO16
AjVoGBpyNDMOAgS305NzdmFw3LTeT2lH71zU8T8lEzM2VtvPhy0uGv+2FEweWF95ghyteRAQUsDi
1nMnaEKycQxbtVmt93mPYFn89z3Adk0dy3iC9Hg6+eZoiXtUqM77qoB65vKI+rxfXH5eA/5a3SdG
YMHHeAqg0ABeSt4lAWfWVauuy8/t99fDewd5DeJW4uRkzZcJEpAwUd6hOxuXdXb5dN0vODfeXy9J
G+V2UCmnME9C1XJPA1puBeE/H1nw0Pj30XPJ4zF1mDiBHxvOJZbfYghAe9p79XQnPeMrVCYbS8da
Pyxmdst57MQ2NnAb+g2py18snTY2j7VHL+Z11g5mhcS2OKWSPLa8DiH42Jh6axNhMasL5eoeSGtx
gtXmkaW/ocran3232ORstMvne5G7jMprW9kOEsFoFxtQIvlgIp7c8RcBYwVvq5tXGmgZZgf3uihr
A23fUJjS19+zawfQMr7uocRZQL+ABclit3k7w9xEjx+Gcr87nniErUwkafF8eR6sLBbLcLvrQWHD
JVZYJ95NMwU86gEc841u+FMa9v/3f9dbTOXqXGE6z6N9GvLJyAMjhhCrooaKytQkv7IKQgiSivE2
hg7w2BkFvW0MeL+k2pq+wTJwCApqyij3IBxB6Zlx3xWzGWphvlkJwFtpNZkgxqtqbxkNuQfyWO4u
t8rKCF0yIpHQSSh1WXxELxsRxG7lE4eI4fegz6qpprc3lrrPT2jg4f27VEw8hTuJk+MqZ+YfovDy
oLfsJ2NqHw0r+y6L+bHKlHleYDfMztZ+2GLBGHKcaKszvZGywxy7GLffMnKPyvfwcsOtDafFquEI
meI45cZH186+Fbn9SzVjNPTq5brHL1aOXPXT5Dj4fJ4gGC70EMxpeXK98vXy81eW7qU3I/TegkGF
S44uVKt0ArkvNbofrumcRFXD7Kbub+Z4q61WFpBlhL+oqwSGrwM5Qk2S+pqTF6DxtsIPKx2xDPA7
UuPLTejLZ+sVOlkUPZVQ+W0sGmtfvtj+eYZAZzOb5DiXrSF8KH+yB+TLxf5yL6x9+3nw/rU3t5aZ
j2MxpyeLhXYx7k1U4GWMbdwZV6bAMsDfOQjwugZ2/ro59n0fqKICqwKXVEzDy9//5/r5ybK3dGY0
tdOyxMQPQPa12jsjRE1Jljb3UOR1uIglUH4XOofljSsOZlyLF9QbToHr1FsQqrUWXExzNtfJ2b+H
HFVpAe1HKEK6fnYurzMbc9o4z669ZDHXq9yBF4gF92AYgAWZzHdFDlWqmjZacW2QLea6q2XeIewa
H2sgQVkOG1YLtfj+5S5ae/ji9C96CyBDTeLjNB0BfwHS7LrqDnjr/jt4586Gg9t56+gYIGAxjxFw
qtgW9fxPnOyTobW0XmTExXWulvapcbR6jEtpQ83aGntIb8kDcGPZfTU6JIDxURdyD3HeJmW/Kdc0
DbHawHYByrPIKCoIv5BviuRYyxwjI2UbG8zKoFhauBCvHIrZKuNjmTzT/Av0Z+bWxF179Pnvfy0L
udPPhWPU8dECQDALGKk4wjA56WDMJfj3qwYGPQ+Yv17S8KEs3ARB4eGcC8r5nP705tT8evnpK2sP
XczLToEuXCLzepwKAGEbUjzUeU99GuvfHFDHyy9ZGdtL40zlNCn8bTECmSVuZTLsalFvzMmVLvhj
9f5X63S10zVY2+IjbDxKWu8MWGx0qMC+/OErrcMWHeyRmkA6gt0XVUyBm8+QjnM4ps+7Qr9efsPa
9y96tzMMHH7U+fthsBhX8F1SFf9CJLJFl1+wcoBYemZmBgJEqkrECWYcUoUGM7Mn4rUwlwVR8x1m
IYUZgGSlX2cYz+0uv3Ol2f7PvseDtabFHAIndxLVrXgqh/YG5M0flmH+vvyKlXb7PzZMZlnMkIod
i4YAQWP8IpbxNHXJllXqypBdsmC8ukhG1CjWJ6IgQa9L82ik5VaF+cohe+nkw3Whq7Sk5amIXXdv
I6D0jRWa7xRwoqGwnHnHGhBi8tJokL3Nyq3hvDYWFvsjKqfHXDq4QRf6ti/2zHqvTYn490+gCgKV
b204K32zzOVWDQIjY4IgtQvjyDm1Q9qAVGBuheBWKtzcZQ53BFKihh36+Y7Sgss06qNXpAMsQ3I3
D4H8S0Kk5MswRunyM9wwUabEqA652fLQGSScEQrmPXgdztKXx+LacF9ssFKO8AYfMcWY7tWNY3Pv
a+fMmYsylgnZkVGCrXX5TStRhKWPWgogoy6gVj66AEFL+Vu0NGBwT6T9beY14eWXrHTfMv3ba0o8
KH1wzKmysPWQ5j9b5Zfvl5++MrGWRosNMIMo4Y2Lkz0y9w7GnjRsqcr3l5++NrMW9wBR0UwJYpUn
J63LCq4PZvVMGEt29kzOYIz25zCXTWhBHPFmqSnZSAuv9MvSe7FrtQHfHMVOrtMaEaje3Y3d9O0z
vIrZDasHBJbs9rrqO3fpxQgRxFA1zGQnnJlODdxqpW58o5G3Kds4R6/10fnvf22qWR0TAKSzKWrJ
XN7pQQy+6OZ0IxG3Ml2cxZEjhxxCunEDgHVxY7jTzRD/Vu3ZQszc2PLWPn+xzFl9JysGvHdUwNAL
tqtn69uXy+Nr7dGLK4BC7L0tc4Dz1GA8WVb8mGXpFhZjrV0WNwAEr0fP4SY+e/gqsOYb7s2gEcZO
fl3+9pV5vdTMm4CGQ3viltFIu4Dm73BoDnqy8fCVhlnq5T34OrUeLLxOrbCfQIV+YJ7emNNrj17M
aTTwIK0CApGRQPjDG974Pcy2LzfKp371SBssEUWA5nI5KoKn53q4k7mogyS1viU1zks+iCoqShpL
3+qUSD8HnRyKazVtJC1WenypqpfVZIDuDYbvOLHRpzb/4Fm6Y/O49wz47Fz+hWsvOTfrX5OZtmnc
6Q7liTYtfgBS/qYAAedOe7C77u3yK9Z6aDGjGTzDxXzmsMKkTvuJKW/gv3HdjPtTIvfX53PZDv3A
6rMOnbU345wOMK52ryGpnXt/MZ+Z140U2WHjpKV7b6QebOvJyejdm8sNszblFlMajuAtLXgnoiJx
As82biZb3mZZf906vVTQDxTu3Qasck4cxWxVg32tTv+7/OUrG+lSOi8pA2wspQNy56B2uCz5b+55
6udT8+wldAw0h4VKMcDtMCUbs2HldLqU0MflPHpYtcdTZzLwW6jfqcfkOGv46s83MHXbXf5lf24+
nwQsrPNE+WtETWecMlQSZ3Kl2zK4hNfgB8RcBnU8Dw+IqruhVyGprqAEfeLwAMHVBfeXZKyLA9wi
YXc66PEL1LLad0HoiHo2u+hYLz/AAmj8Xs/GvJtLYh6V7uG4XkH7vTNhh3jiQqIwE2KI5DVxKeTf
SWHAkA28Uow6gH4dBh8y22Qw/LHco1Om3UHEgt7ULristPwJahoM03MvebS73Php9vlzM2Y1CUxn
5nubDPW7TrU4ZKqrA6PhE4pEW0JhZNZmXijMUh2Y49h7uJyB/uAZdgRX7unWBoo+TGpLhVkB9A+8
OfVTMnbzY6lbh8Fu0CQ7uxu6OwL3wbsYKZONnliZHUt5oZW2Xu26Yjg16nebv7vGA8+2Vr21Zy/O
AHGsvYQ5AzwQYWUIY04hcODLmwGo9L4RGyN2bZKcX/7XSKpg3DQ1Huafoe39SGfhx3x8s0YDPnQi
/p5T4ufFDG+0fnY2zjYrq/mydlIg8gOzNEtHFYlBU7EGEXhmBevjvKTBhCjX5Unyhzz02SRZLOkC
FcEwvuvSqECxdtSYDqeBK2frlg1JsqfzwMKsK8Rea8eTcEeSYAAkyoLnvAWrVSiLvk55yrAhcBI2
fB4eh56wN9OpSBUMjZd+s2MPUkE1Ap0tnNj6jhO5eJnSEpZlCSV1OAlp49bhdWGdpmbY5mX5WJ6N
CmUFrCYuWchCiaZL3po07k+8s9VeZRpBc69kR2BpzFDOTYXbtCZ7IWvnVTImf/V2Ve48NmBZcVDr
QEKVWMV9DoHAY1rOKrTjbADuIRsOPehL+0w6dZhnrfA5O3udzbkV5i7p77I+dRBGh9dgOYJ5gJqQ
wMktfue6HvQe2ktvstJ2jrC3LMMCAbywMKvxQTctg/IRYTyovzKwB+3+hTCYwxjzkIfo2J9DEld7
zcV1hTausdjfqiqfJYM76inJ+zBLbrnSAc+2Es4rg9FYbG9d2YLx4EHcBxtMed+ktnfKiNyPZi0i
D+5qGxeGz48XbFmmAh3bmNdOUkUm/8nTPW66V00mtqxLyWHjCcxLBh6Ohii4wnyCvNUepxs5XFeM
xJZ1KaqJva4eQOsDG8PPVQeH+MIfhi68PE9XlrmlA0ruYfzW8Cg9GZy+czE99dR+65N2S5y90sPW
Yvw0KEmSAJGmESvbMIUDq61GbCrSdwdzd/knrC2ii0HkVdqG17QLnAmOdoIM0x23HTjEe6/NVN5V
bWv5mZlCLJwLa+OVnw8od1mvrGxG0tjKRWRReOZ68mnKq40OWXv0+XDz15YwjjIuE/hMRowNAH0+
aZwmLrfT2pMX16CJxhJxq0JEAx+e2MiRCT7bnl738MWZKCWZOdZKDRGdIhwPwqmoN9p6ZYSa57//
1SCdkVqEuFYaQa78JIU40Da5Jap6uvzha48/t9ZfjzcMR6ZNgwEK68dvg52H+gydcyvnyvj5siK5
I6kFbDfvI48hmtgXJzZ4Gv5I/FZ46W4UsbkfO5hJX/dzrMXPmTqocDMnxcis3+YE+iViHUCQuu7C
sKxOtoihjKRv04gMpt4X8I0OcbVS1+Wx/1yx/+oLYiItnkAXFdHiwxEksCfpFzMPU/l6Vess65JF
jYKyNsUUqNqfZursiHFHx2FjoNp/pv8nZ55ldXIKj1naKCc+GQ4pcAJQPD5IqgFwHcF/vB89u/kv
B63BOA4z4r0QhicUjktN24ZCG+TJHqbxnVZG4R67xKlf9NSJ90l7w7cBUtMI7qzJV/hrs/esSYqw
7OYebKPGLlESiaK8G2a31m0yd+NjiTqkx7Hh9Qn+iey1xga4V9LGuR+10nuFmGnQ94r9SEzlfXhJ
q8AfFhxm9q5wn0e4xn3UhY4rP7OoBFqnAF5rTMHgghFVdhBtUYUQ+hHYiFkyEqbIPlBTznYmNEo7
8BtzpC8n1d86aZIf4qqKEaiLp8NgYrPEla9Jb2Goy58NBdAjMMD1zaRAheLKIf/JHiJzf6hr4yfw
YM1D6uUk8WE3292MLlU3EyvKYzsbapcPjftjhDnXQ157dF9T7QlYbnlx1Jtd+VIVQxvZ1QCDHBfa
ysyHF27xBPPlZh/LOPmad7qAjgI17w8zvKl3zGjofwWvkGcYSgc+7Bw/n8EQ24fdVxOyVnZ7k8Kr
auqrBDbMov+JUi/1YvY6RnWXR9tvzmTZu0YNcNCD275X3sJdrH30anFPYdeIzAGwB97Iqlv4kzMf
8YIWKW4nCwsI82DtT4o7/K0Mga92AiYaAQ9akE4zmKgETWN1gYeEzy0qxabMn2sXGCW3dYOxVfMO
Ol31asND92uXaXqY23QKy55lcEzSYA7YsSEQCZxtJJhRX9RSkCUsOJn7KLRkx4nY1Hcpqs3TlMWn
WGTzbdXU8RdnmOJDDfjHycNkPLRqnILhjBxTrLdDL6t5kPS1+QO+9eNdkQAs1UKF+TI3E99TOY8w
TbWtH6hD8X7yWQyvLqzcdgQU6J8wcwIgD1HEKcBFwANDwZp+GZwHMVFdwC0KBm4jHH7bA/oNbtDR
SufclwN/KSa49M/eN7dORCDB5N21EqUaLaMRzZtnK3HKfV3Z1U6xugf1Gnh7Wwu1c4vM/N7h+rZL
i7z/OriAC/ZGgkbNy/Ywas89ZQ0A103RuztQoVCZQavhkLq69Z1MFwoVD72E6/+c33lxYu9jqAD2
SZzUXzKObxZ5VqJyy1ZG0BJUCEzIMd0LAhUTHCPlQ2nWuCazGrRBD47PuBwP8G3iUGX2QM+FTkHc
XxoReSgtFUw5ipT0cHefhpMFAftr0qObDJSmPFLbcw5mL+IoQzI5IE7s3s+m6z47cwUXcbuCky4D
9sTvBeqkxaB4GJtcAzrDQfOaAUYuW7RgbdR5ONeAOzEXBvNObLC9rIEUxC0F5QhBrVDu7nlVu5sL
S9jQJc+g4tV2YoVcWjKkCv81VW4VEQ+DWsgyDkohc2j8bOvGhcN0yFD5epMLu/8OR9xKhqU9599U
khURA+LxGbp2ddMYVfrGJl7/wLSuAt4mTQDSgXkmErgNAgmyJmzflibz0wngdcAenOohB/sOSi4g
WBK/GhDtzmCHagRKC2MOmFm6RQBz8/IJ9stmvmNUKniMWswMUW81vua0L+7gGYwxD9v26dlTit1k
WUleZsuxUA9nGQZFaZYJ7ytKgV2Al2j8jYw5TO/rBDhdaTfzw9CmHnRR5sQfMTVg4O84WYeVxsmz
I/KJ3oHOGjmPsZ7a4QQeBKISHsQW98OA9Qlysdk95G4h9ENtzNovYyXNnSKl+J6e686b2bNx1p9J
D/votq+rsM3qAqYqqPmtA92409NU9iiwK0cXtrtpL8r/rtsfF0dEWyO3q5pqPPWm/RBDvOtPpfiA
F/QWp/j8oM92yMUxEeCBWCgOHNKs21veqkBy/Y3ExYuJkxfm7ZZqbuWsu5S7EBeqis5BYGXsxZMD
UnQi2600y0qYcSluQezBaDIPYcaMCW/fZPZtTxQw7YzB1ZmrI5npgxMPV9WnsKV0wOwQq6nGpo4a
+YIC6p1FHnK6leg6N/v/dwdb+vag2thGdqSu4MbQVP95ON6dOsdqXpyqgw5Tky1A+OeHbLbUDySZ
ngyzyHEBh+i78YoPLb9pmMpdM2rZ0smHgaWcJMlcRrCy2MHQc9ibYOX54HCmG6fqlYoBIBv+PVZ3
bt/XnRyrSIw9IG1WWyDAnNavA58NX2D9uR1UGU0dYjIiaW7L3E4O9dx3Ozi7w3t8lhCsaLF1R1zr
tsWlGt0EuUEyFFHakIfGxW5nwgkn87qvwLA+Xm5U6w8/7LPBsbhXE1juyL4yAenCBvgy6cG9G7om
boNuQLBuBgC1R9YYAbU01wCOowiMfzRjbL3Y0uXUN2ivv3esYiV4rVN535a4wyWeKp4dACmd0JST
/b3gnldg4iNw7rc1zEj8dnKBFwItCIXyAJiWsYULq+14X3M26Rikk5IeE8NRb7Vy4DiPOvraQaVx
Ucf+CAN5HCYoVzvEZDT1CzsuHzUxxydqghCUQhdKfCs3kzBT4/heA2Vg7EhbeG/2CPRY3bN4Z9hw
azSRifyez9T7Zs4ofb0hTd6+erZXAb/kdtNLXcHpdhqzGWFFo9mVwFUfVA2YLoCJZSTLpH7QOUor
yFg0NLBA6hnDTHcUBi4pDPvLFk5jyBEYRIepbslbaswk8+uSdDeKVnkgnERWYQXeMMzJYZf3ZBCY
R80F676axWR+IY0HVIBV4wrhZY+dWztAD2seALdl/YIPA0/2YDoMexcq25fRMaaHOjPaQ2GVODmJ
+TTM2AWLHLZrJlJ7JwRI+bGkYEGddW++h4uYb3Q1PCMab0Tse3atcNZZ8dg6FFAyD5UpMRHkpgC0
C06rlNx1tG3C1hiqD9nP6X6eRPsw2UW6165Z7qUi32WTVvuU2TH1wcqRmd/OTemnIB0EHBWDoFTz
JPMhArcfyYy5rIVdv0uz9VCAawr30RyUhMSsHb0H3VpO7tcpSe6ndLDAvDFrNBwOcRHibs29hVM9
KhHH8vbMrsp8w8ECHfSqytMg8Qbz60wK60jjBOubnLib/KqEoidlocIcqqYG0fDM1Q5gQGX8Pg3g
onpF5wSO5zQBgegjJKBX4JbCE+PeGB2O9w9w7McV4Yul+HCQqXXGIzjq1PLKjKx5cvZdIc9IbvAq
jIll+3YwxBGjygkIr9QhtZs8SGMne4DnaRKwsW9PuNaB2Hxmo1Kgcu8cx7Ju6gowl0kQ5wFw17gE
33lMog4s7gDsE+tuqG2cY2CzfmCD0QY9l9k76sHNAIcnQB7GMvVtndhPJfoXAlrroRkwTP0OVrOD
nxs1iwDZULfpGMsdqEvOz6LuHXCKtLFLZsTSpGrZh01pdpjaKoP2Eicg32vH7h6MLHLPp34o9y5M
MX5kKYoPJM6er8Qd/nOqQd7UDXBdrIUlu+UM5r6Mx/oO3IbxdTrzXCsTV5AgGebqhSQTR8JLK1xQ
BoTtDzT2egg6UJzn10BS0J3yvPpQeWa3zycbYJmpwUqc5/FXncX9DZx5rQHJN2JiIeFm/cvkjRRB
zR15YHRq7FDjpvalKiukWTIrbxvf4Vn1BSfPuT3jlaBYGIDiuc3By35POFAsQIk4ZmDCQvGeFBT/
zgEgE0FlZTgm9vEwCYh5eImlMcmRvjDc0fxxeRleWeqXigqPStpPGVJc5PyZyNjYsePnQx5U19gm
Q5m4lFWIGeMxNkl/auaO4pLZGIFV9CcAqb96CfDjl3/H5wcytpSWIYsDh+0GB7+8GJ5pN0dm1T1f
fvSf1NUnG9VSXJbmPaedRnifPbW34qB8FuyVf8zC+APapia0n+aTeyI35e4lPR1o5su3Le7p2s9a
HJjLBuU8Vc/KiHV50EIH6WydYFeOTEud2QRHcuhFkHiZOuMl7WIY6Nh3ecH+u9xonx9i2VIOhnlt
nYMydWSR/IbpPIhN8zmru12b237RDh/c0Fd2/bnt/onq1RxHWLQRpPQqnNoZ3MLcucaiH8PXW+QZ
p9gyXA5OE/R3+ck07dDg9hPQSDdz9aMBnvu65rL+/Q35OCD7LasBpXnOsXaK0kec7a21pgfYEj5L
u3xMclUFl1+21vWL453EZQ9b+5xGHjbNj04w6y1pqzxsFLbWy69Y6/7F2a4cWMpR6V5GWLuePW7c
dYS/lVZ3U7QSCtPmhSVbdIC1FWwxRdK+KWqR5NMJdExYv+KAVie7Uf8UbbwRlF57w/nvfw0wU9HZ
cIZ4PKHS+jQm4F6O+UGR7NnMy/Bye31+b2VLhZVp5NyGS1YW1eADJlYeWsMJsDxEfGq/zF4vv+RP
SuOThWwpssrMgthNIYyofbffm/v5izwN4HtWvn4fv6uHE//AAdn4dvltn6fNmLuYOIC6Z1YLwk6k
ZgdVDbytSuI7ventJxCqTqZMmt2QoVLUz7OeVHvAj7bMaFdWTXcxm+oss7DXNi5OECVYKvaByuzn
5V+1MneWxmpmYltOygd2Eum7zc/T9A3nr42VbO3hi1mDgLQ9NHpmJ6ucQDEvf0/alH7SXGcOxZZC
q7bv49bqpXtSjtvdmJ7NDkNjVxtZ8JUxvNRZDXaZ9CRFLZl0WX0DBYd8BC4KQakKxr0akvvfoFdt
BXpWRtdSsVPiYKSREWQnVsR+1f+cKoVr0uTPIg1sofyRNKAzXrnFLEU8CRtTrxqQOBIopfcRqU4/
LFC4vl8eUyvry1LEU/Giy9LMGU+p82syZ7+egWQdTJ9XW6rylQnBFlukFB7IL+WIW48n/ysc+7sz
9hv5zbWOWExzeFIhVmk0SJ82WeDMVoR4+JPmM5I38gsqWkK3j8Er2bJOW2urxdTuXK/BzcsYgY9y
kDppAo10CYdjPYTI+8vdsdZYi+1xmABlxuF9AqWK4YQvRIhk0xbQYiWHx5bakAmGq5omdhn1jqN3
8TzRQPUtaJzp6NzPiVKhajQNgWMuv5WmNGTo4ZZi+1SR9L50kfEqyp7muD8l7Vs3xs4xjqsyUpnK
3jUdyl8k967TGAEQ/O/Gx8jgGa4y82jm4Jn21bgjOQwPLzfzynKxlA0aiHOmvUXK6CxMT5DJqAri
t2kajGdj9npLcLFyElnqB3sQaLNyMnRUpOae0RI2wHMw6uTeS7OTY/SvBhVbqfiVkbOUldFSdrDz
xy6u6HtjRxMEHpfbamVjWIrJ6r61wTk4B2n77FhWzdfR4ofe2/KcXPvuxb4zGyYDZlAgVywclMB5
XyxD/Xf5y1fK19lSSuZRV3nFxLyTdc5bJagHDWAUke9KItQBsR1xgJhD+2OB+KZTTvGuliO97uC2
NLg07MLrWzDCIFg4ZzNSAUq71I+ZORl+kc0bB521EXb++1/Hw9as+lbQoo4qxB7KsYI9UX+Ei9gu
R31s6RUnMW7UL6wNg8VRF5mN2BQzLqJzT0M7e26cGWDzl8s9tfbw84r718/wtD0XduZhPkqpg7iB
sxpE+c/TvCWL+3zC0+VqMosceR7b1pFUCNTAV603XV8W3O8MHTjtEFz+HZ8PZuTQ/v0dyCDXvJA1
roOy/SBusadGt6GiWnv0Yq+LdS5L0pQ6mtrurVOARZtb6L/PW58ul46pJIjnQl+PMqEZoBQrMVBu
AQawX0HodpXQnC5XkR6bkRsTo4gMhwYp4Tde2T4mkNde1/CLVaS23CkVdtxFarJvZm6FmumvVz16
uYjAeLfhvEiGCHxegICBzf3q8SbbmFbnEf7/1yK6VPzVFPqZTEnUlkHl5VTVTgNRLXB4FP2WY+3K
yHEWMxfeSgalRVqgrqncIcLf+r1EmO+61lnM3GQqmCapLCJkDmyOSHd13bmXLpV8WkAb0qRCg0+o
f8elQ0cf9sSbQbuVQe8spuo0uKZShtdFNq2au2Gc5BekqlFhUzO5sQWsvWIxZZVGas0GMyKC1/ab
0ctwwFTzgWHdSnGu9eziQMpR9ZhNZpxHw9TdQsn0BYUcv67r18VBlFR6iGFeMUQDA2EAgYF2a7VZ
++jFVJVJN5KswZOTwvJJMvrVdWYWUIT9u/q2IwGeWYEbIlMaiQmZ35Z/dRN7d7lJVrpzqeITre2W
gFJjxHSI0BvxV9ARQxRvbLn5ruxR9mKegoitWNVnfRT3xS5nvwEVRaAvAQIXMXl3q6x77VcsJixD
zbDLykFHpNf3HXEOXWV/wFHhujG/VO0ZRlFYU+P0EWpm/U5YB9md3GpL07X28YtJC0KhnFPo26O4
rkDbNnE3AXD9luTInl7XyYs5WwEoWNoI40bmuWIlY1FpZD+munq5/PiV5X4p2Gu7KXa7Cj9AxeIB
6HhkYxi5Qwr45Gbdl8vvWJlgS9leIuMCXIu6i1L71iHlDUje+8tPXhuhi6krUIonQNPsotFUL4Bd
7Buvf1bJfBNjM+/Lcauk4vN7PV1K91y4AcYDMfsI9mr/pZM4NmPb+ZYtHloF3W+HELXiEIW2XrpF
1VsZWUtJ31hTZcMIsotqbDzBIPC+uOtMfwCidWOr/GOx/slev9TwSVAH5DC3KnLcoXrKZtWfkq4Y
i5B3LcqnhcLmoJ9GA6W8kN9kBorZyPmU1HRU+kYN0kKAasdy9GNGjV0+W0nlk0YLFogxLx8m5Kl/
JIahpyCDoh+Z3Q5Vf5BhgaviFfTK9XtZCFxxPQOjMvYRt4YvZsEf8il5vjy+Vjph6UlseYJ7yP73
UUqsRyf2jk3nPsUJDS8//vPLEpAv/+4Ps4tyxnw2qsgyutfU5iAGx/dF62qwoZF7tp3sl9UjZ3z5
bSs/ZqmkhBqes0myPjKBukeJpfm1QhLcN8Z5d/kFK/N8iSbGzXmyeIsXCOfJhV1K9nH5uWsffn7f
X5cxao+CoLSjjyBoE9kvnd2q6dflR68sf0v4ADynYZnRtW3kZlZV+6aSpPaVgbyz75i0vIuLztjo
7LXWWZyNEhtlkJM79VEyeX4z3s8QkV7+EWtPXhyNvN6kMGjGk+vyG21/ohrquucuVlfWkNQYaoz+
2ap3KHy8s/stL66Vdl9qegiPZT55oo/yeTwX8snXtqxvqEjhqNNcp+aiSxpBSnu37jMZn1pjCiwT
glWIIa0kPV7VPEsUgQmnstoRSYYTKWS87jBVt8hXbLn//AE9fLI4L1kEAgkV1rca07XQ7oGkM+Ab
noG6b2AbwhwGYL6YY0184hEALEcJY1MLXLicSdcfulL6upqHj4EOWQjVK1wWYztHlbYBAYNLY9RB
a7t64E5eXDdaltKhVNSNw+e2jwxVVa+Z5Nkd+FPt++XGXhsw57H/1xqAcFUrG5F0J55TeD7USXIk
w9yFqevAUEfWamMNW3vP4riFen9RtCk2k2GaoZR187tU8NdJ1nYI+N945VuWa0GTQ4zq9H3k1k+d
+7tI60A0R8vZiG38j7MvW44bx7b9lRP1zj4gAXA4cbofSOak1GRLsux+Yci2DBIkwQEgOHz9Xenu
e9tmVSpvKKLa1S7ZHEBgY2PvNZwJCGvi0KiAhe8cTB3dvhbyawSfzre/wrkLryICcwlwWBQXDvkR
SQA6suJ9ae6aLDQteOIFIE6I9dZPkrgasHDxUWb807uefI1RBsN/+XlcOjICY2IBtsmlM++Z3WmN
UM5hvSQ7DQ4h5mCHk5FUgCejev/2c5+7+mo+Iu2bhpYAC2HDcNNPRUyJl6Ks9PbVz3xPspqHoRuI
3iF49hJAlNG5mewlgcwz62hNZQYUz3HmZQRpAdQXAhfrZew2g/w41Zf203Mjs5qLBjhErk8kSF9T
SMxcuy14rvOFlOOvB4atScyQqJuz3mgEM3cAH+KOXBJf+esTC1uTmHsK+Jxf4STRAQSm8yZxwZi1
6sGDhPLSZRdmzbnHX53cox6lB+qj8BDI4AHdsAQY6gstzp+ntj/vS2yNkQ8hLtFK+D/gyJtJFnej
S06ENpaCHeWnaNKL1CoTpKOvUCsIFRt2BELkKSAOMs291t1HotFHL+JLCs9L9Dhwljo6fasfqnzp
4yHUfVLPA0+KUIW3nM8gKkDI1QXPpq23WZWHiJTueBuAFLXzwA4D4UiwtKqheJIV78MCwo309w2H
SEifgUdojxDyrhOV51vIDjxy+HckFMf7d36oVeoG5mtXnYLqVZM98KHAaF5qv/2kvP7Vd1qtj6Ck
TrRQG12NfZx/L08+h0n5qr+g71Pdll9oAwv4uPj6nkDC1ohDVNIbUzW4GeiKce0+ZMsFHMVfxxG2
hhsCu9Looakw2+RVWEAPhNeAQ1dxPdn07Uf/67M9WyvYh4105ODR6hho8V1bcp0N4mPpePDc04Di
ivKgO+emqbILC+jM2lxjDftqZDCxwtpk8xfWQQn1Usj964DI1ihD0Ev6YQRb7NiGbbShnrZA8Orp
ULf0UsXg3Nc4vdMvWVg3Ar/L8rA81vBDtrxejqab9A8eVnCeQRZz4ZOcG6LVpgdDrIWEPgggBkbI
k40OgHd/fPtrn3mDNQlHwXSchpDcOUJ5hMZVpB90qx/N4m7s1L7rYMDWBJy+CskMbqw+Olzec529
ON4lcY0zPBG2pt/MGtuq9Tt7nELITvesZJu5r5yEw2+dxbANqUAtlVmTGJcOG7M0wXYuQFaJ/ayc
NhDehNaJ1sOTz7S6DmQBbPrSwVQhL8gG2l3iQ01590S4x1Nhu2GLUem2wzyHKZqVaLk3ntgWUdE/
iZOVDvWBLYsd8AbyJJ9c9YMNygMptbewVHADG1vpT3cqm5uNhUzSJsLmkXAc8rz6mQSgou1s5Qdp
vTTkFupG/aElQ75lipYfXC3ID1CNzPNYGnvn4Ro73S4t6CdeuEfeksWRpPwuB3HGjfOFm0tJ7l9X
ZdjabbgFgl16gKQfC+6bncgn8zR1IPkyhpOpm6kq7kdQbWIv0uN7F9ZqHxgcAZf7CEftqR/BigaR
AfD/a2+ZXmBH975puTYnsHCB7m2DlGx25dfCzb8tgl7abc6kNWvkPHbn2YcyV3Xs5mlIaqd5VEt5
zFXwOA7mhmr7zg1zDaAn8LatAz0PRzaJFN5wxyYk78v5glXSZMBxCYbCwxFk7FLjfiHZhc3xzA7z
U7Xpl6jpqWaEvZxjjrU/h68V1cXWFrw62qUK7tuBFkkvZweUMj9PIa/ibd8OdWf2gzWM1rLC88sK
Ryqn9Tazrrci8GJxUYTkXIKxBtDa2Z/9gqD9lJkTTb8dHLvRED25AUtH7k2m4OpOYOogwkHdLjQL
7pTvZrvKK+oPc96K2xJGIk9vv+sZziBbwwZl1cNQjQfot9Oh29jaLW+UW7cJ891xPyvmpw6i8aYd
gnbTVrTajIXj7vk41Ql1h/6fognqTT1m5YV95kwQWStSVz0cXkGiMse+HED6NqhS+L63P+nzJC5M
55Ih7J5to79feH962hv/It1bI4zrzoOSIzt1p9uTYkhG+TWYzdClBkZw+UxgtXDo8mh4Jq0tgJgK
/BcIMxZZSufFcdOxZmDYLDUEKGhFgw0tTHsk2dAdjAdLnwEWPymUKoIt2DDdC+wG7U3Y5sGmWBgf
Y5+w/C5zR7l1vKj+Wtnab5ORzfwAuhqUns0i4Qo0O/CIBO4MAjPTPRma4H5WEWQlZjPsmqmeNbo4
Tphy08xf8ibq701bgH7UNeOnzC+KpzwYi+/uVOc3qrchfJY7sivmRQAz7Vbymkft8sBaVW78oWuf
fIM+scCseA0bLwD5rXfLj2hzTAkMBibASsV8dKuA3hlIqccStbLYhdr6LR8ElAEG0dVpC4mIWClZ
7lB9LgCubG87C1p7oSCnNBI/+GKZQt8DBN5tY3wnHYz1d7aG/FHQuebzUsDxr6pCN+EdeO4zzICu
JKlVglOgSXQxRJBJggURDAmXmzEPnNcg494u9/0sdWDdeT3CbBvcMYx9rTq+z4EtTWoIluwcI5yv
REOVMOJcpKC/QQZkhhLqp3DQznYEI/MpaLkXz5yAhucD+IOJ7+0FcQX8rPiQ2EnmTwMUFjb+WM/3
qAjCYpO46r6k1CYyss2OgiKegjuXbfpWoCpe0QGUNifjSTXb5aho9KNv7bjLshKaHX7bX6smGneB
DdgHQFOqz4sYxPeq9qCxIEciMarlJQvHMxni2iZipJT2XQudnzEnxbXHO3rDM+/b24vpTOBcY7Nc
10AidcDRL/KaO5xqI5BFiy1V4fs6MWyNygrIqDtbT9FVpO6q6i5vXsP5feelNcKTKJ82ZlbmCB/6
lEdB3IDXO0FffaQvb4/OuaH3VmeAGWKfEPM3x2UegAwqZHTAiuIX4ua5sV8lQhbMQ9si+zoOnADs
y2MBbSh34snbD3/m8msyhFwqBltlpM95uAOMF3UjLI/y8e2LnxmZNR0iGiCgU/JT4qhlTNVtWV+4
8JlDy9pgnqIBi6DSVCfaFeDwvRHiXvcZ+dEsbv4BNtTV7l1vsOZEFDY3rDU1ms7kvmxEWuf0wsCf
GZs1HwLKFnoy1phjSPaKmhi6kPHbz3wm9VyTH/K+mNkYoUIgSoR/cnDaB2GhNlTKjYVqyds3OTNv
1pwHDn0fPmVobRqIyTgCCPsTag2Vr7cvfyZbWFMSDF+CpiEUCIkhij3vxpWPjoQGcT2AwyHjRl4C
25wbrFP28EsqOrqUQcYWx9/BwFI3O3QonNmhSBaoz0p2/7638X6/iWmFl0HeQh9JKFyUH+Zij5Nl
tCWOba66ippniNGESZ1H+eZ9d1xFDWltb8CENsexl9e9Gz4iqb4WHD4ZpUD/3HfhKuxfEoQ4N5VX
hbWGzTZqC8QQp2uh6erHJbsAqT3zddYQbUg2zTRzsPy4IsMNSs99kpkG23EGIQibk3IL+oPzLqQ2
W7tTLMQr7BB05gizKZEsmcS5NrPFVRiA8OwqH0I+3MjP7qQuTb4zYWxtVVEGTg3AAWI7yUd166GH
eS9avWytEl7cyYvui2dW0xog63R9FzhTbo9+mHbxMG4WSDxviruyuzDdzsyANUbW7fqxtVrgQNfO
8eB2sSu/vz2Rz8yANTR2Vj6k1CzmVjjWByn4oSi6feF1qNq0bpd22XDhRmcC2toDQ7BQOl6GPIEF
5Zabe6hOpR7fvf0W505ja6hsT2p8zoYPR4h2TZCZcqc9RRv7ugzm9iAXR8Xc4HOXIRCXwxT5910J
wQqHguvZaXfcNBbyKgFtLln4nHHUY2twbcAFGhHQCzpmYT/HZVbshm7aVALfD56JX1qne3TqeutC
7wBU3QjLeukv7HznRnoVcj3Pm1lBsahH5BqE3kNsOVTvK+mwVaSleT7BjxMzXTdfw+KFFhdA4Oee
eRVPoco3Skaz4Ug9KJ03T3AaTNzxEqTx3PJZBVAoIsKcnEJD1vZyQ5xp30Py5MLMOxNj1pBbz29n
7QXhcFwa6N6Dbw/LHfjYH2nX5SeVnHa7FGjURo03v5jSYdgcoDm+gcKPPMxMjgmqE1FMonbYlKb2
doUj1Ne3n+3co60mgsuoo8R8OlbUsAMKyJ5XZeJWe0bc902HNZhTQ05tQecPi7q66sfUv4RFPOPD
y9YITmZmN5IGFx4SvWkP5UdxtI9uqtJqm29t7KfjtjlEV/qRXYfHfqeSS52AMxBFRldzpfb6KoM+
JDKja3oX7swB6pPb8abKY9jO3rRHva0P4n68lke18Y4wFN9Ej82F7rj7E9/5F0WVNe6zDP2lym1e
HUUOY+FkyiBW0/HhaQqkcFE4QqaRQ7D73pu6TMeQIAUWkk7Ajc1Wu18c4fAw8a033IZWsWtFIlTZ
HSSSKlkAM6HAOLDy1jpeDYPjtj6ViGoRjx0LXWgxqSi2wVIkmsgWlLCFfpiqGtAflqNxSoYMMB6L
BlUGHULqMliedXy6A4bdfmogAvEjcjNx0/qm+xydpNU5LLS2PnCkacBwLOSRsLdOI6qthOJhbAEF
eCRG2GTgcKiqTzyx6gRrnfhUbWtCJpR6xmafkWF6aiwMjCXkNDcFdMW+8cEL0V1kvr6Rc+tvg76c
b9qm9jYh68W3Hno/TWxHeLTB/gvg9LJr1W0LSZIHUKwcEpecOi+Z0wfXXgcRPsFrWIKZ0NNxsAz5
d7hzRzE0e5wn2ojhtvQhiOSMXCRDm33ldeA+09wTcZfly31QuiHcHFDLWSgA6pNrJZzFqnmE2KVb
Q27N2HRpWnPtsAUiPa5fObuQWP1xRr8fZDtm7mp/HJ8FX1S+m3NLPyPJy+KMeJjTDlglfZeDxduA
mDzZWT33qs+2Ddp5tyGr/GMAzUo0QpzoUE2CQhNIQTVKw0p3M5dDAK2PogASDWqEWTz7dEhn5dV+
3PbAM8Um6OzGyoxehw51H9qWulUMi5DoiuruWYwIH4hL4LccORTxrsQyQhTz7ch0JiCviQQ56ZkL
97zoapJPU9VvZC4uZEpnNpI1hQA22/DOcLroCpayMmbgpTdl8HXR7/O+Yms/IG1IMalTr2YuRgXF
Fv65NLq4oAZ4xiyVrbkDshR69gyOFZlPWQoPB/GyFCbbZF1XXmU1rIVFBpvB2R3ztCEq2OJMPiei
ghlvUzPnHnYffSoVNiKiJzCSuPHuIJlxyUD33IZy+py/HOa6wXaNjsDPgLFEhlxU7pQMw9SEpkvz
TF74hGcmxxqIzhzQsJcekKMwauOwuM3qp7dn3Zm5sUafczE1YT82sKKVWASwPviqC0z5QgcXtsNz
aega8dzQQmWj7ukVhOyqY0ibZe/jPJMuDgqpCtTFxpU5zB4UqKnQWgtH0DwhnXhnqmHaUUiq7Rzx
zjRwDY6GnlaVuXODvXk5FOpT1Rax8C+cG89MhLXNSI0kcIbStjxO7R2N2mMUToexcnewVbkwCX72
Lf5qJ1wlL2iNTUVzmgUj1tcjNLiK6zar3UObtc4e9MNFgJ4QsG+R0csTdo8aB0dXbitekXiCwix+
6fWHBkWgFDGySOuZw6GjKbt95bpuotlY7KECbXcF7xqov3YQ4MpFg3NJuOxnvQzbIGDeh47MY4zU
fdg6QUvSwfbiOeLOfNX1c7crIQh4E8Iy+bbyIHRStF6eBKFUm5bmzqblMBVsljACFciGadDnLtTr
XHcT2ayCDBz+n3Wkt0cBrP+QQ41ts+iJJREE0t5X5lkDkvsQGaUzII2yaak20HkNbnDqhoDvxYPO
mcW6xiQb2Hs0wkGZrXD1bTn5V60OLkyBn0/5F1NgDUju0BThfYRZBtkUa+JxAED+UPhCPYRCQckw
0C0EoYVg7ueaRlem7/p4McVzPcg9hQr114KULrIkRy9XBQ/7rTsXwa5yWwqxN3NJ++yvm610jdwb
F2+0hoE3Q/u5TdtK15tiAowEMoZsX0Lf9Zk0UbQjQf7kmUpfOPGei2Wrg5hs0AeFXV+EbTl7mZri
kVnyNEf8wtHhzGddG3tUPWRjzYSyXSEgq/6cyce3Q/C5666y66r0kN3KEhoNWm1rMW+4kBc2zzMx
aY3wD+bZc+sJAQNE67iFEjrpmg2Rdud3l3TCzgz6nxDntfbN4IzmqOZbCy04ZmiqBvK+pOjnpvLL
7ho1SLZKdSqVQhpS0r3pvr896OdGZhVK5yyvg4BgjUIO9Iq2/JsZhk3oiRSR5kIX6EwZyV1Nx6HL
ARsW2Akg/hOpG6ctE1KD3jclfX1JD+Xca6xqBFlRwuy8osXRLP6DPxevLZsOZTbcUvnO7G5tUQFx
bz8fNQXDoqLzBlgGumGF5RcC2pkX+BPkHCq1jdOr7qqImNjU2rgJHO/ZUxMG/NMSuN2FlXBmmq75
adLRUzQDkX9k9bIJxb7ymo1XXJil517iNAN+maX+yJQVcLA9AphEYxqOjyB5PZdFlHrgRF7Yt869
wenmv9zEggU1oR9tjl6/NSqM/VYkWfTh7eVwJgatkfkQuDUSxAJzNIHJYtb2aLeamu7fvvq5Rz/d
9ZdH97pwydsQAOPIX1IN+9qFpwO7kGCeG/zVSvYcf3HrECX0dt4Gy7af0zGHGvKFT3tuYFaLGHFC
CBy/8Wl9OJL5Y9JdAlGdG5TV0hXIF01+arJq+Uzy18zXsbnEiD4TetYuY/OgvWmZ0B72BzIg13OL
zQCwD0xTWQFeaVPsxWjn9OfX/e9v0/+I1+b+X9mH/sf/4vffGuj4FyI3q9/+47Gp8c//nv7O//sz
v/+Nf+xem9uX+lWv/9BvfwfX/fd90xfz8ttvNgqHvfnD8NrPH1/1UJmf18cTnv7k/+8P/+v151Ue
5/b17398awbQC3E1UTTqj3//6PD97394p+PQf/96/X//8PQCf//j8aWoXtT34uVPf+f1RZu//+ES
/jefQoydgA8CevLpSD++nn4SBX+jaNB7EO/EH2L+CVGtmt7kuCf5G4OOCjR2gzCgnJ50V3QznH6E
q7mEECjWEo8H3A/ZH//32X77Ov/5Wv8Fb/P7plBG42lOU/c/KWQQQtPdpxHzTs9HAw9X+21VknZo
owWFyn0pi/mee3a4cXgZ5kk9TISmqH04YmegDDbAyoFMIGMyoI13qKM7ODaZOaTp2Juw/9c0+m0W
/fpcv+eMp8eilAQ0RLUs8Ji/RgCCRpZbdRIqKmHIkx29Il/c1IeZ8JR6c51ft0a1NzAjg8dJ39Hy
XnkErJZfvuO/x+rXZ/h9TWLgOYGIKuOQYPYIHEZWQwNpgiGwMCHYCaem/g4QTY1qnV+VcwwvVLz+
27dbSVGd7sepF5KQcnxhD3pWv3+KMopmT3V5sGNTpoeNDejnEltHnsL4g/xzLOrxrsqiAhCY0cI2
hJfWiyEk3VcXAvQKRvjzQVgAvRlMzND3MAi/P0iL0h2HIQjfVcI0QyqDCZRrMovvmcnc26gKGaB6
UpQdLACW6Z/EadVDRRfhbAaDVBPa3lZkqS+7oLgwLU5D/utsDXyPRjQEYplHQC2vuUyig/VSE5Z2
B97DmG0ZrHvYvpe9ukTXWc8/3AjAaky+iIOLDXfX34fAjRT1WdsNOxc5QrgRHWHu1rSh97x0I//h
leDKDhLqy6hFMdQQM6Oy/sL8+30vw2dABID0Eeg3bkQj8iewahcVGcTL7Q4nZRCV0SWU4NdMs5eO
XU/FNRmLS82a37eKf90ygu00jAgiFHPD1XYEKcneQ4102BW6ar/IsapRHwimEnqDDeNH/A/kqDCn
/XSh9f3nd0Uk8/FFvTBCiFyv97moQTmch35HTU3AjW0JAk7p+C1mWgUlwVgU2XKJnvHnt8XH9SDc
DtYTIvF6g1RNAAlYSvodhAXyvY56t46lLcfvCpq93z2/6ZKuRCUjeXuhn9bx75OYB5Bs9vCW+He0
Rj4JeKy6g5EAtM84J4H7M/Q/4AM6ocwt4T2zw+k9iJJ5QKN0GwXG83dv3x986lM69J9HCBkkIk9b
B6x9ML9hrrkKNej6ZYh4qPEADXRqcJjPYGJCe9825CY3/LEdO6RRTZvSIqL7Cb5rVyHqmEUqZj4d
ezgWAaJJFeCOE/3A+k4fhHGjfRdN1WOZl+5dP3vtTo/ltxr9mQ1VtNjnixo3nm/qJMuKLOZ9ZVIH
zeY7MYPhB2pfza+cJmtR/TNLt89nJ4cWG7QtTsZQhfOyRLB+srCyEt3S/fDAf4BcPcCPEw0O2hXz
VRBZDbCRKPY13CSPOgSEtTGof+XtlB+8if7olsa9DihMQ/ISK8pIGT6UxF+2fsfzu2rCixOR3wuQ
GQasx0MRiuiq0BZMKgKBtX+6ZfTZTDWD+63vXUPMrU8gKa3gH64hG+5TYOC7waB6NiA1D2pHJOFI
wjkJSkAsYhrJB4A90Q3xCmJTiIOPn6el6DcEYTStQDrbTgF2gK2zWFU8KKB3uiSELxRAQYHlbY2G
jM+jHm5kpgvyLewXZDknkWoQgCzMBaKjNSEcrecQBWkVV2FZjVHswk4KW7XEyoI0PDixLfhUCmo5
bDP0mkX3odPPM/AzMswBRaq4CdGpDboFj8O9nsdT1rVfSlyxvSZs9Ep4XxgZOjcw9EX5/dQJUct9
gwpDv4FBiC2f4WuHsFxFZY1iPJune11b14eLQ45fx6CV8CbiMCvfecoT01PlRuFJuJg15bbwJ2z0
3hBaCVcMCulCtIUJalenm84Y7y5Ukqb/2pEnd6jVjgMYy34Y4eKyrt8w+xEdJlxkiab2i5ip78L9
IWADid2aw4cKdVAEsUpoxBmZgeCcVkOEpxbQH89T7Sn82hMJV44c/gk6AZ9OlWlWh3i8SAE9C1O9
SHVTFWvRq/p2wbGvTUKLnjUcX8DwSTJ/gujG5HaWfaF+DYWWzKN6TgvbNPBvwLZxzeYetvMtXMbD
WwYtvXI7OgCkb7ueQAJDC7T9rhSxmMuk7gFJrXrdfumGMkRzkdFuTCjWGwYK6UKTlrm6VsApbX0l
xZgEpwJv6rpzPx/geVd9RPUHNlNR5PDgunb8IduOvEIDxIXspfMgoqwqPhRsYGY792WtvgGP/wqw
G1iKJlrYdxivTdHNVPL2rvW5NwBPfmqb+UtmIrj4VUEQa11jpCxtRdoxnf8wGuOEw+lciJQ3rOUJ
GXogUyu5qGYPp4uwTeoytEEM67Tscw2aDXhRUh17hq4pKsCVs+lm6OHEbcdPsSj3iX4ZRNESOCj0
AWxH0Ah9DCDn7sWTj7LxticcznCdCd3Ueo0M7suq4ClHG1fcTY2FgXwVuQvUIeSAOKZ5BiOLwDpO
MoA/1cEe/mTL1cLfqm/irvTHaSezCBPFRE0+Jj4vFBxDWg4Hjqy27J4S1bXbEhSHNvUiMv8TclyL
2g9l54i0LEdsXy0dsGXJgntJy0YC7izPZ0Rzbkg0wjijiHaqBtFhO5Q8yI4iWCiHG1yWiRTr0tv0
QV11O9RANE/dCaZkasEhN641CBUmUHtLCqOuaxwVtkDrZx/LiDjbiDfqznUd/8pO1SgTw936h6p0
DluXqLzzUN6/hmwuTEawavPvNiQ+1GfaLILBjQzgZycKB04eFlbUSWGM3jcoMcATrcppCj+3KANd
Io8AVYdsZjxX6ETETpBFftJomA52OeNf51Gd1lGHply01DMsTTIYt0Cu4AjTQRbXvDgAAd/fEkmj
3dQu6HJ7aNDvUbWCVlc5ZcGmZjl9GqgHL0fuLR+wh0KUlY1oq1nTbe3cZdWBQMoNkEY0vBVZ5D6C
2+xVhWNQEgV+s7XVOB502c1fYQlIQWSLiiNURMUNGsbPxC27Oo6GfkgKCvFiqBgvcE6o2/HB1kDG
Z2gJR0muMmJ2oTUD1MqWceu4ElmfRlI0ISx3LvzaHasOiHtoIZSj306IUYS9DjisxI72g5eSes8E
tpG3rF26Q84XcCoWER2mDu2gBbXALtU9M/BccjKEp5N0gYbheb4J50iwbSWgO3VbMCd8gL4nvy/F
gnDOynYT2ozBs6UIfACDhIvdsyqr+xli9iKppYw+g/yr86ulqYRKIDckVaIiIa9HNPnMzRTq6Nus
+fDaIuXawNgRxckaGtab1tHuNutUeQDgEJg9LVv4aEbVfKgbV/vgW9uxiIuQg9/dOO2HcZDdHvsD
nB9pe5VFBE6noEbIW/iFmbtIVujiNcBvjVbye4yhTEXti82gK2zSslAPsKyuNwsZ/KvZb8lXyseT
UGSOt4+RLjgpqETuPVWmeR1bb97MFk1/qH31rNqUhaq9pIpGeShlWT8U+Vhtx6LNb2BFBu9MJktY
UJWAbhADMbWq0dfgzsD5CmEqfPVLRkEn1i7CtQZhsZ8qfVeCtguw5QD/0dbv4DJlm5klBaomT5Bl
cPbCRFgb0i/vew/enptMs/wTAf9kz9XUb4AGEDuukSOwhaZ5rr+PSzumC1YnZAvkdGdD7wP3G/B7
MjXupnoCxi2rvJTU2ZIi01nUxpelui1m1zkETMGocqzJNySC+npCwpMOBBEvyYYA9OvZ0jsYdl3l
gYZtwcn0LfO6JTbhgOawCEIeK4PPnXStLT+BAQRlWxXlzW3gleXd2IzKi5teoH0kOKzj1JzDfWhm
VefB9gn1oTxzD3ClcuJlri0iX4ETqRrs1mgHctt1Hltbwu+vdJ8hz+RunG56hCfZU1WNjyaE+Vlt
G/gQyEXyWOcZLLZmb7kiU0evOMk+4ej+Q9po07viezBCrCzIvZthCMo9zFKKTRHOUMDIX7hYGpx5
ZI2yg3gqRofHdgFCg4fLk98Nd6HM6pR0BAuyb2+lYt6NnnxYnvXT3vKouvH84ZG1Rb4VKCclsPdL
mzlUoDEI8GLhAvVjKM0cIyvbwAYIFUMn10kWyDwOek9tmAPObu6bQ5S3BP9d+QmT/XJbaH/cygiW
Qbld5CdWhz8MfHgPfVV9cTh3rowaUgBIkWgFKKJamz9XRL3AE9WLC5hwJrBD06kf1eMntKq+IgTf
IKrf17QjqQwHCAZFg5MU0XzSbFZ8u9DqNZ/tc1FZueVqnGEno28WmXeb0gMzKvchI1Yjr9jmnG1V
Ce0GYcSu72E9gjhU7Jdi+tYCwJz4KDHEA+IfWhxGbsJAwj+uwyFkzkxK4XiWGpii7XwkQDCc1eJ2
wvFk30BPLIXdzEM9tH7iFNF+bFygpcgSKwgvJcxp6302aGiZdbJ8jQqni5FShjFqGPCyI2z5XGq4
ToVWBzcTahZ76CN/mOasPSJ40jiruI7hrEceEROf5MyyTS4BUw/LuUpJZMMyRticnnhn4E6sKwMQ
kZ8BzVrJpPYzJ53dmiSTCV66qOfpIp3DVLYEbgUelACb4JtXevccZqd8hmlpEw4SH79Dk0Fmn3JL
3BhLoo+nhvv3MCLb05ZsSRvAybpFaC2Uhm4wVDG2MBUQ8SRa50B9ejUjKdm7flseHO5CCNX4T3om
eyuw6XvAOO7nfIE5Kkx6orRB5yot3SY6AOx0G4DJBTbQjGx2ITWDiidQazEQzBYct3ze0yUAekw/
WGDQb73FLldtByO2AYnotVwsiPgDbbcw//0Eu9b5u6Vjf3B6Qj8C9FR9HAGmvCol6H2opJRbJ5zE
I/zg1IOSQF/DqIt+tq3svxWkaYDfIiDncWGXZ+5RstN1gAyDqa/zVPYdtg4uXmrlf6qxs9xNBOYG
LnBSaGGFFsoDk7iR2g8TsnjeFo4HZSqGpqu3Y9aZuOvF55kHKJgH6N23/YgSxuw04KfVQQL2O9mX
rnU2wus/e+gq3arabT8CRlSlPO92THU6rZtaPgeWwAtbw5EXWGBW36L8o+AsPGwhrERvy06JxAOH
IkxJTvzDBO+WOamGsElkj5wftFeCqeV+yIYmZVU03EWh7FNDyh89DrC+6jdjXiIFoEFQ3eHIHMk4
8EgHTa/OxflfUH+DozloRB0VOYzOyjyL6SyURs2ngNXaoAfvMS/0DRvrbqtbGDQYiLAkBgqUcehG
/dHkwr+dSMRggSv1A3i/2I4gsKSh3+rP9RX808VXVnQsNUMU/h/qzmRJTmVb00/EMVoHpkC0GdlF
ttIES6UkwOnBAYe3qWepF6svzrll1+4Z3LIyq0lNtbVTGQQ4a/1tHYOb4dw2mmakh2HwEZ8Dgcat
t2FQDNZWxAg7OKAxcojbRNkh2CkKEqJLSbOgbkMKiGf2r1nr+mfV19uIS9Ay0iTsLT9NBroSJjBb
KqfPHphkv2960743K5WejXJYuBELp3ievcVn7MW5vCvzqX2dzVo2h3R15j5K84AxTuc+628wLt7B
7rT3ZFCUnPhOXh6ZHgdSCNp2ceHBguYxnXT3VNIZ2MRr7oXsDtzVO5YoVydkCffwQMwue+IU6LMr
mTFll41ncxD95zq7PcUIc9bvQ2Y151ABUnhx6nS+Gam6tU8VZe5YHzdtd1E6dAv/WrDuB6+fq8gP
S/+y5mb2FVjz8BVOejrrOgh3fe4AMtn9GnF+bcTqiuCSjkZ5YqzjEpQlWgXG9L9qlW6SruEYUYNV
nFgC2ddWZGaJqLzNOA3FYEnqzTMp+STmsu+MOfjjuWVxtnVR30rmfyP8GL/4WMGJkUrPcZDVIWFD
lNxwq3KTB6NJqJztxdyI5qOyLO+pNpR/KQDsP4OKQOTo9up5ZHjJT6zl7v1Seja/qWEcfDD058Hj
c0bUtHJOls0WTPt6rVQXUdTOC5MELJoWDQtKXldp9V5kUu9bW8sfG1mdO97Let9nuIcjwB77SdrB
di9Gk3OymzN6Nx2qZaa18j5bOVqXmnjdZKZm9GroYPldrlP3xQb56IJpPfdjMx8boexkJiyTK2x1
M7eg+1q2rXyxbJdO9cnx3srCX19NvJC7ZSorMvJoNQdo1Qg7iSUdTbt+oWTGPFM/I0k0qrdImuNC
3E/g0ZbYgxyVO89GvR5t7bAdutkuTnDg3hlnTpDkgymGhDbNIRZpzoLCvu85SFibzk44s/KkW9Dd
EtHnRdvgfS9zcC3sLgCmsUjkMdaOvSV86nDFIF5tQT3dEG3QIAqwzzmVYJH+i150yhFn9r+6dGDJ
JW9M3FnhvDx7Bq0SNWdItGTyq1DDFjk1LumAxTXCK7jWB41yeS/CLp92zbqJR8KWwshv5hwhmmrc
iCRd87X3KFslEmSOw8mnITV0xvS3n4/jY9r57hnhwi81UIKe2NQA7Z26dnahNNc9UsniSNpHrWFa
13xvOYPNhVjnnRUE793YHdXkzXFlNQcr9Kpjo2w7cnIVfnhWucvk8rRw4D5o7ZAWNVHyTNGorp4G
hp8lmwiFVurn2pKu6OjGvgO1XagHRXKMQJlvS6LzidslyJLNpDcjDiQi7TywjrInxWEMVo7jRVqv
c+7uZF3oGM1Zt8RkR2TVoS90sTCGrP74MGQmZa/k04fD0Wrmiv1djEqxio50qbpVaZjxMghBy+fG
nYCcDLT8qRgZuUntUGF4XnGOp/i6TRXuIbDK/NCaizWfXM0IgdXXHMtkpLS3voOYnspTQc3E30zl
83JuJ53GW+ABc9I4EYXlmGzDwB7Y+Nhh9RgtRfmxNPCo1KAf63ApYu0S3ts5v0pry1Wki96cYzIk
6ksOXrVq+6y1kXSF3hee/27I8lRuy+e4zQIZouvG5eSNl4Ty2pGimayGBXZFVKCAHHmNQnZQ/Fqs
/kUqHGKOqfIEC80xCGS48/P1z6rCe8dO77j133GmHuYlvwwtEQKG0aT7lBjIOPdqBmh9TXunif3K
3Kf28OLU4xDBanyVtexZVMRT3fKludp9GbfwZOUo9pwuNBiCKlAelQrsacJjA0TqOhbVQ16LX20X
HKSWVZKHrjxQEn6lC+lVeRMnVnm/BPXFHpG9pCLcPkhvOflllsajVZzpVvm9iqEFacmnSxuEexYk
KDZp2YzqVLzTj9NEauSN1tft3ciBszMHp476acjYERjkzSy1GSvWTyMg3c7tRUfIBdjcvmnEuJzD
bvkuLMyBKBukuSuo5uKlHKQXvxrEWXpgf64qorAA6ElNLqitiK7zmaM762OU4QtycPtgp5n9ntEO
4gIK388E3Fyn1pB3s4OVvqg5WxpPlF/drfAv2vLAEIknXdpKKoLojd1MneUGwV/ID4Dtdv1LfVIf
vq2pTL8RxqosYVgd84dlZNeIysly57sBhJYa3Dbkiq+8DNe9RbTab2lQY7z3KYOYntym8NUXUQAI
62nnqIy7tXNBK6J5aLU6GIPkAmSelRuxovdZRH1tpgi/mLjxjcz6bRiXa5MbT1YwvQPhx+0graNL
n2+CijpPeMvxu3v4Kjr6JubU9/fmJLtPhp9gn5nLOyNiuR8HUMa59a++YYDZueZwXxl06c6Z9ySW
tXIONEbOJg7G3ojSmtdcpLKpfh4yhnCtXSvcTfZifgDf8sTZ4eIS7JMLeczqdLhIz61OvUM2MEBN
Jq+Z39w+X27/JMmCr7UtiUeIReWrq0fRccoJ5YZn2xwNh5k+m05mLjGoLPTyHscKTIKSNGx8bi0+
lE1qyt1Uprl9DlXtvplF+gfAeX5Ife2je3U8N65m0+73VpZNKFdZ6NmT/Awc11w+A5OUQ81hePWd
adpnjupO5Od5fEdVtgeekQ+EysxXvxmmq1x6bz96Ns+5PXyvtZxOGB7yHynnPYyiQdRxOZUEi4+d
CSxtll5wMOswe6w6hU93WIF2eyB9qcZSxFXV1g94zQmK9KTHgzDXx2kayx/QytvBnyzCWLelSayx
ahM6pn9wPuoztgvzWPPGiow1yyRPu8oudjrbAncE5MIEQ/bYZFkYD4VlncPcAlKohrpJ6nktzls4
dfuZTKpT6vEtR3mGC61effFGv5373k+N3HdB2u+GnMHXqmqGjmBs4t4CxCToghdgWzUx4c5FMhf2
ViZEbmOe8PLl7PCGS2yncfe5T3950/kQQkZdNRQZ2plqdrLQ2FGcDsd3MYuLRw3CD11s00vf669e
t2pnZKn3PDk0pJTNmr1SXEqcwCSvVaOri0M59FVWtaS8riMsdUBhccAH4PxetK7ODnXc3FXculTX
A1UXILuLDudzRaT6fiqy7O8o6CXtmrb7Mnj3RXk764sxTt8zAOhzWhv3pd/cGa7JBBaqkmGQLPT8
evM57unQLJNKQdMHNbtSKZTpRGtr+4RcMyNbCers98zqtwXQVDo7qbz1UPEuRRK9+e8KYUc09yUS
5TXHhN4EkvRhUHg+dfGpG7CPlbEH6CK0dlZVEmFbWzsCs/KTOy6v66bNYycG8VwY4Xqw1Rb+XtK2
/7DDziAWrUkPbeWFcR0KB0QC0LTrfErZDcbCO39wxC9DZPrZLxczzmg/f4NV8Pb53PJ9tK2Kg7yy
gEdtgT1+Gq5hGvQcgcr9OyD42gV5T+L86LmJYxvLifEoSGpGlXdvm7uHCW9PFHSVjvOwdQ/5PBeJ
6sSNYFDlWy/mMrIImPnE/LMdKGZuE6d2l5i4m/re7/P5UlpDeV2r/sWeRX6YlJCkr0mxE45cI4MB
72fj1PKRb3u5BqJ3XpcRiS3/JZjfZkgcNzZb2/AfhsArdv1QAIDBQkUUSLCg11R1V7zWNzYPx26/
Bb4hAta6qon62StUIopqYP9jUU5cmbNstHg0o3p1B1rvnXn8NiGNzNgYUvGwdL0Gp+mM7pcmtPKj
senU5hXVgMvn9ffa2/YAnRna125uXQSodWfVSSN1CVzjdfI0zUCmUHnZzlsXtSfohYZSc04fK/Dh
XWozK3nWaJzCUlBF5FMP+GO2u9DBGp8tBhLxrKiThcyNfaV78Uyb2coD5fegkL59X/C569PSZ+JO
ZMZ0KEmra3iSgunQrFb2xmvKSPD1kPbowLuuXt+/w2isV2t0m8Q0Qt5VNUZhSeP5iZ5C494jMn8v
xUTyTV9Mwd6xHT+mTc3nbbr+Wu2VDdlXkmc93C4d+tLIWehn8qph2zvBuMZWh7/AXtwtYkEj4i1t
21NZMUcFm8e6kcKWNt1kvYxc9LisDf8RLNnd+XKmHn0Ji6MbLk7kejmktZkaO55gP5mG+kMHsvg2
ucuLeG0ByPKlI7J09ung8bbtVKdV9mS3Ic2vs9hZvZyPEHQAjE3qMCJmEyZwLRLNQBSzVYOKzmGx
L6g3jKUl589uaKZ7UbjmudpqfQBQMGKb9SkJjbI80mKQn7amZIfLfACuOQ2eUUFtsevPxQXmIL/3
MAUmVTqvH2NutgcdiPEGoQbtpz+LkGs/fTNXYdQoRPspCd61YHrVY9Bt1gPrpfdX5mQaNYXwEsLG
1RHNBTehmIKvyWrXW57ru1x8f9cEOdF5C3fCoUodxUMXvJKXCBQb1D8c3Hz7ddU1uU7iN0QWsTWs
eREO8Q4fRksZ+1ojCTPyV9fDeKW8PjgMQTt9TmPGPgkpfEcdPcy14oUDuydfc0eHsKkVqFldOfVf
SwYU/FQssSMRbKdRmgwdnl5aVhOr2aP9cOKSxKiYcWeYTnrb5FsFTLIlvVVnrJmiP1oqXZ/WCSFN
tFK/1fMh5LhzOwDqnZV7kB9bh201nsumOU1p3f3UaqyBcRDfFDtfmfdzMWyS8bVe8vgGtV3qaUMR
oZeFJ83KP2t3Gk9qHH2mxClLHwvivWJnmNZnD+DnZHajeu/KiQ9pb4vadixkhYogAERU95ltJiJj
yf8rZYbeOJwCLzssAcGGlCalxESCaLkxoW3LrYk2v1NUz/+uljEEeOpL5xRwH7XxIrY66rJp5a2k
g7+mma1vbU4OFpWd1tlKrRtXrVz3VBh8KVFvSPNTIYhLd6qvsq+2rAHR28x+bFzffM6dmhwpFZbE
D4oyS1TWbddQEOFOyDrXP7K6nP54Fk07qsPK54AdYeGdYuFhcbBQHjW36KcY0vy7dJduZ8OMRxD/
X7mff6++BRZNAJYkyUqa0ehg54nsbDI4E6csKqShycElBpNBwOsP9rrY5MWU4Vvj3sIyfcPxfjRW
FzzlqiZSuss79zy3m3uXVgYbEYr9X07dANLWmXekLmplnZ9JNlw4Ycqoyt3pzu4H+2hmUK2qyiAp
nD43+Hpa8eH3oxkzTCwZLbxj+mL1vnp1nNJ4MktdHQY7wxW7NrVqINj97TTmmUpIhMnyqDSayYrz
GxSkR0wIVmvMgKs3h9/m8/dbDsETESdNDYxXhXdDYOUxEbPWQP2spT4KmQYdZIpfPzZjNoLErzTU
CNJrsqO2WqLK8WEtd1bXbEnqB0ljV6CeIJeHoAA5ObiuU9tRB6vr7LbScMh7tsfy3Ze3qYoY5/zM
XuMfh1ssUS/s+cicboyxGdh8beQDYsDKZkr7EO5sASYEiM6DO8lHMy/WXdUEc5JmQbVzU/xjYCTd
S4DLsKTToMFhO/Z18LyFpIg9gIAZd6NvDTOAq+e8TEtWHOy6HhjvCxoTp3qqX8dUApP6rosnXWud
kBw8YKcmvMyPeCOH2yP6AB70Qok1Qsu3gVL4fb/vCtNrmD2UfpsL35lZbLx1haboi7NPMvB6cCAR
YcYbqrpVCssY1fVqx+NYhS8zYb5x3tuA1AP+PjcJNl5qHYfNmNCE4MCz95Aimd2eWmIIh72TN4F1
nSd7+kWZTvEstfDXhM3Qvw2ByveidaFYqC2Yh8ay3eg/RDgVecYMUT6kjb3Ea69og+jnLt/JDTEX
KcnOQetxuxr1qI8iNLSKvCrj6mNSXhDemPahl6s42SxOy75yxELkndMn6IR4yippqBLYQGXs6FPx
MM5IBcy+SA8kGPK5SrO6t3z1US6L96MOcWXQLb+whhl5dmRU2e5yCgnN2CXAWyRy0mQWFWGjeBJA
TTJnsz83a5W7zXbuAwNgjdu+icvFKx56Nho2Ud4lgB6z3++gUoiZQ96yxqNwrqKux6Ths7z7qaj2
JdTAHtkAepPWWp9rc8v32+L8rguhwH5VDq/Ujkmnx3w/cXc6efAiAys96nUGv3FQYlEove/V8O1r
6oRR37x4mFfeOobdZ+lAyZmWM11tN4Crz0vhMw3WvVEctqxa1jMLL1QFZXRCn+sMFmnHHgDCF80V
9cPQRLOLBmNoGAqOofYQJ1X5gGylCubCotrET5frYhX8iRf0vnuamtZY3vQyrOXHv/6kzlfgLopo
zOYtI4tkfnJRUtPprBk3wQ/7Cu2QbZb8aGMekaAaVXFTLZY6HHawWeKP5aYdZ0ZKmA8XsgY2P3U3
PZRV9LI9rx7PY6TLECWUuXIqR9Po9vonz7bT/zJyjSpI+Eb3I7BLY9jlRp3rN4OHZXwwoIeITxyb
zrvr5pGTbnM6kd79S09ShdJ3j+PERJD4ukeNMZsVdbex5clmLiIILcHLgvrt+WrJEnPg0qQBLUf/
FCKZWszNoc66HOHaTZq3a6wABVntGwNfQajXicIPbtnHmneS/XjrAoRLm6Td/ZgMwUurV1wGpEkm
GHRQa25brIAg41mDynzEhJbCDV0W5XnfLQM5mIelw2NGKEfcZqGifdXyHxxiCqBJOjXthm0E/kOx
aD+k02Bec8EbEnVYvpxYEqiP6Pw++7YqtbyyTd4rWBWIoKmUy24YhI1EDg/DwRkb87Mr7PA6Lqp4
KPCUJyljy2tbtOXJ9ZhwZywqD9aoi9jIGa+Drqj+dNotSb0vsLZHS8s4XmeWeSpmjCaoAdyvZfLK
X4Rmjm9TXbCik3lyWz0b6BF4sc39tUhbPqUYWx9d380Y+VZ5V0p7eRBzvULXK02kQLPv0oCCg9bl
8SA2mkvVT8Y1b8unzRDQ/b4l+xP7zgZym6nu3basT1UDDheu7i+zAhHG10GGZmpwPq4WyJAcPvEd
pAd/roPXxZndxPDn8nVdFvEO2W3vWDpdFCl+dyyYKn9OOCEoF2RyUZ3lERlbV+PFVgEaJlsU56Iw
2vtas7gXbXgtc9+EO0B9Fmg1/ACh/aqmqb7ry6q8VDzZP/I6fw6Y7C6W6X6OabZlO5cZLx43soXc
0kQCpZHGiaL1k21jSDOnG3qNVU5U0kpC5Nl7b67si7TrIc7NcDTJ4jT0v4x5/68NK/cF8Rhj+1f9
u2Plv5hc/r+ytSD6/e9sLSsHwKj+5//4NzMM/9e/jC2+9w8L/FIQrWIJ10Qw/7+NLQJji+PYvhu4
lmMGXoh6/j+MLa71DxMcKUCxZQlE0DfPy38YWxzxD+GD9vOHITlU/MT/G2PLP8MQ/lPiLMLA5TcI
WTMx0sALiX/zbDn0qq8Z+mc0di5VDn65qpMLJ3jpG1B61bfMzyb+hp1cWC/Lmwwk6Bd/5y4pQUu5
sN84DfUu80e5C3XdnUazzgTGkxJYgswA/blOtvzg7yyPvpFtx0305g9phvavbJEispyV9j4exHjO
lmHnZFn1f/AH2NY/ddr/5UP6GGUsV9g2Im/T/Xe9PoIf09+ktg72gnTGKsaOAuKQPCftpylKLhNF
UYqLaE1EKtS8r7qUob9pdnpbq++RxjWkCabzPAXbcgh06L+H+Za94AwYJwCQxQHn8/Jg79rYnUkC
to+L7czPQRkSSDN53mAlLB45mpNNzwDJWvxKU1ReCL+6Oc50ekFRCbSYNlwQG8q8zodfAk/4UdeZ
s2euDb50dZMtGWqxrP3cG3WEsAHma2Ilk2cSBKLNQ2ARC6tu/mg3KP6qFgXISdEQPRzWJRtacDMQ
ZVfBrw1+WF26hbwdy0DI2RADzIld2qQxMN2pqJq6/juEI3op21uSCJFx+TeneviJdosK5GpVCZLr
EDpdZV6HNsqdsp1Oy9lKOtfz34xlHj/darHlHhdsN6J9kSPKbHJp4k37aM4WCb61QgzHiOBDzXtz
KXf+Wgf3Qaubk89svJuFyQtvwtvj0OKCOGI1jmVbyqc1KFvCIrLilvQj/wbdYuyaKU8fglRCqLqZ
PV28CcTGVo6RYJDR91aYdq8ESBM2vJnDsUzL8mlpqyIpx7nZ9+1M58Sy6B/KK0iAWPVc/9ZMfZ9b
mll3MCzu/Tyjhlql07+7U23tHQ/eV6XyRldt5AGuZkBohEWnZ+F6N4p56PrfLIzeIyj3DWomq4iX
OzEaW05SaWVMYGjSHM4GhrOHbhrbw0p0VBJMttoXXTF+qSBMuml4CM1hZ7nuFjc1iUaNo8eTCMz+
WXW2g8Sj1wnq3diruuw3JxHyTr8t0cxY2T5vsKk2Rg1ijEPtJJvKeg+CYIw8BI6HtkCcKSuz/kmO
kP88Msb8vakaKkQSa/HSbXmzgZ+sDGuFq5KOxj4iur1gOjetuf7wS7VF5oaILirYk9GPe2z2jpPW
+7rJOAm29bS59rdy5vRCYhCRTt7wi1TYNRL1KmMHcULszrmOLANPnTCCP06g7nM5xKi22503g5B4
YFLemPWP2Vzuuo1LlvaTfFoCtFlCN7R6afDcTAyHPE/PyNuv3ehSTlZvvxG5nyAoUdt30wUUvd43
RFnjv4KotJne137+WGwLPab9TY+snThm9sewXvrOeNhQedZV10SAxqRYFe9kFL8OYjinhfNqZPlL
WdRXO++PEiA+dOokkMtBTMW9I5Cxp1CfDCf03ykeprIhnjwbXptm+DLk8j4wbEY+D/uthTQqMwtg
6Ra9kGBV+5U77mte2j9X0Kl7YYgWEzxKj8JTzhO49+81z2DPlNYPnTIu5YqAGVbEGqGkFobn4U8N
ohhVrnEmjokRZUZqvtFPJKrx1QybHSdS7KSs0Ruee8zLwUUVNHAYcnh11+qCLIbCLr1DeBdlm3c0
+yWC54i4qDmp/7lyENs435UAQzbI6rqfiPQ7QbSUxyZoXt0y9c6D9iDPc9l/E2LSJLLOyr22POTe
66Ol2k9D5sEfI0QoKgbvLJfllb3K3Zmeal8sb97ZTZV9IPVim5zD2IF276v8PLOFufJjaZU6CGva
tSLY4pIDsypN4Kuf3oydfKXejRzdP43dX2XtdCjzOd6VeFgXUqK2AsYYfte/sXXBQ17kr9Ih574u
m99pyc/XPdHfnZ3eK3+KXIW+VU7L1UcAgUrxcFvbb6MgDs/iXM3ITHMTPbv5qLV573dDtAYz43pl
3M9imXdr0T3z5dIyFRyB5ru9qf0cemy8qg3kmzyPaCReyhb5rjUUXHm6nQy3uO8Hb+e1RLAXQR/7
ocZB12+EjxbJIttnG90K6xxKLBtBH/DcZ1aIT7vr7t2Q74qK7Q+pgh3L7POU10h1rWdrQrVuBvI8
CBS8oNAXHP44V9MZCX8HE5TR0mbK4lE6xiMP9YsxdlHh89MyIUb0lScLh0zUNlhyAo1QerPrnZo9
dLoj6Udd97jM86Uzph8dKakpthjY9y9FS8Syah2neegfVrO424LRwBMyHvBM3lurr7hdxTWbprsK
tR+CHJYj491zmosFFC9zMO28np9RLfNWa1E4+utuzJUJo+KcFkzZESwNrb52YvlVVKVq12h9VN6b
rViR2HthQ/UU7ryh1xE6yfSorOGia+9ed0Ie3O4Pz1eeaBhCegG1Ty3E1MQEipS7nAP+EorcuvR9
UB5Kc1xV1Npm89S0Sr9ugTDOjXCviJuyKKxdNFZYXaJNOiucRPVPawM3jVGH3NYmbz+fezRTwVFu
8JZjiypTM1CcC8otD7POrWic1p1yvrpFyGR1Z9bt0BAxXlc/BtYo7wqcRH62GtwvoIhjIZv9DE7z
YoC13xwZevua/ematvW7pcTj5tTOu/YrHVzWNHgL2hGQuNrPC7oB4Z8DJGZVRVdBKPe1uNExUt8H
zkX170GHHmJ2+XZGo3iqzdujTOZpuz64WZUsjfXuG/6bu/bxNpcB4lL5w6alh0MvJ5eVTK/I180t
kaqFUHbGn74YnjaNBqlZu3hFTpChB5ObdfQt9R70acj9J7+wvXBY2QG66e53b2Fp8/1yjuBS+mjw
ENP5nft7bvy3dq3cqPO6ORm76hfWjzhUBh2sCDPiUekTClSC9iQbH5Pky5TZp84Qx6Yvnsaye8np
EKjG4i413BhhKnhw86R9r3pohpcJYUOlZaKJ08xSDUbavK79hLYFloMbJDygxjyXqC55ffVnGTgo
w1Pvjd/4R0gT2py2oFXmvlxUzrUxP3Wuk7IAwCjVX5l296Hqzxh3DuEQ/tCyuHaGwccKdpb0vEOa
qavTVh2Sz96N8674STb7yKIL+i0M/5z5tD8gWR9rdHed4oZfCSdGqmMe+xz1w7BZcWdSyQeMmN2E
6W3txfirLiPGiwQL2hZ33KiRu5wKjSC6l/1FBtMSzRxcoke5JZjwAcWHJ+JFfw2AEvGKduKQdcOU
GBJ5T7dqZ6f0C3YuOybAreMfFHt09Hc3kVExCdQfHhSxnIor9NKcFMHSHc0047eGn5hHpK1kHWHI
wf4Ae+zuXWQ0EWXYDP+uyA6Em71pr0duWg37aaKywpt21mhWh6BNEXza5IMgYHEic7TsY4EQNraZ
sXf1mn8qqzvkVXU2quaZwi8fzt/hZyv/ZzgAkAw6T8TqVFHWhcAWTBXJLAr8TLSORW2R/SrTzotE
xQFpWdQ+9YjW/cB8J1PhOd22e4vWkKT1+zBGasK179M/FJ4nRr0+tyD+JCL6xqEyJAYBmwusOQpl
4nEk5WvzWY9FcV4c5m7urTvLW8f3montmGXBKS0KM56HASU1alGI7nja8r+El97AkeG9NKanzrff
XTc4Et0Xp8S76ckuY3W7KQX5jn2+YMcN/UcNtda2eXlaDQXN4pkkFAgYRdgcWzPSmrYZxia4HWxS
k0WyEnVE6N8EKo45qE2HZ/yD71LlR5PzmfiH2BM95iYIz8z/wAnbc7TNziG3NUQ9GZ6jLt/8zYRf
6fSuxO3FSKXeRbXeu/YCuL4dEXZ8iGyL69p7sqfwWPT6bdEIkKRxaJWHqukuy0a5n8fVJXBzu9tm
fVc45p9+BGjP4CQZye7sVP1wRqYbbFJ3xGQu8eihFeh7wPvRG7+6Kd35A7/D3CPSmIb1J54zYBO5
ffG7fgVL9umO5kNf5JiHWreObDpBoqqZfwV19eysaMBGTycGR2YihXfTq3gZxVkD8Fzm28XZACBM
g+ykXOtSmGbUyB4FuL40o9nEbp+9NggID51X6KhcSopbhj6iTOaeoNIu6tAbZMC4zNBTLG59NSTY
j84Vyet58EViCaRKk5wQ+omSYwc5Lwe9fHVKNcXQ8MnmOX8tEkWter7grNqB1L0iR193kDIHpy3e
B2e4ViUWuIIjd7rh4pR1RK6h9kup58Mk2/y1cjKzSUaUVhDyImyPS8hzHaFZZk+sg8/Qr0d0bFN5
ANgmG3e2w1PjzeK5Z9reDdofqjhtLX0idrRBLkQ/i42a+oDG2vmDVsT+CNocJtpa/O1IjebRzxGU
KlaISGqYLUub6aMcXcIQjLaHatF0lp9zN0y/vUo4nwQdwwcyXcCdd11aPLFI0fzS6J7ldUQmFVfN
6uOGDDznFUSQLQ5m6n9Rdx5rbmNrln0i5IcDjylB0JPhjWKCT4qQ4D0O3NPXgrKqUoorKTp71D29
RgyCwMFv9l4bc9oo9K8pDQZnxsJipFhovg0Wiy6OehbbtOViXxpK7Q9VJcaNWTcKCSl99lYi7ziy
ClF2inAMn5CNYc9mUu5wuCgXW1oGKvEiZY2FvuGW4Ym+QfFEtVjWhfUco43wzNRCcp+LAbU+itpN
4bYYYWynfjM560+lCklzpbha8GA1df+qzcF0cLq0erY0CwJxNiNHVrNpxJak9qkX2TaLvUEUOw0M
5B08cofkOkXfSdzWb0BqsOZglEmVla4MubOL1TzmQHNrx0P3N37r0ki5Yi+vrTQ7QEc5gSV3i3w7
GfXUcNw11lsgjfGackIui9XIuITKHNOvjK15GNOY0wrx7n2XWtihhNXtOs01HodaEZ9LnYuPUvvr
TALSHcDazmethhKrHsNLp+v7LEofnVitVnUXq9uxbSsFE3Kp+XoZlWfFxSjaYOejscJOT6DfMlNQ
MMiYbLqpLizlrgsT/PxBnQ6eoKdEd1EgVQ4qqUXbwNabh0UU8HWY+/6FjD5935h5v2nyiUrZIO9y
lsiLCIDiVRgM3SFyRbkJcZ+tXHr7LS6p6HPGiY4s35qo1+Y+s3e9Y6fXaWsne1Ga7ZHN9biZBvyS
zWCiJhLVuBucICBJyCyf6jAfPqOtfWpH7ntW0SEt1LZodBOkfmjFX1Q94VytWjdKaZIkVlpDDSAU
pA3bu7HPGJCwSXw1ojI5GqUxDKRdUjSqtjDWiYY9ONGT4NpS5bwoOqtD3/b1uTasdO3Q5/Nnj/eJ
VVjbRmDutEOnYd9kXmqdFq5skQvn2njBUWXxWCuDvWsxrR1Layg3c9vOXxRDydYCbO5z2YsRTXOS
3dQASD4lmqnvES+xHkWpfNsGIj9jjCffjf1I9OByfOyaKcbw0Vl1onqTFbGMnFqblss2L2NKHNNK
D4x8A8uhWEdmg3FPU/pVacfa1zw2k090Ds6bhF2/mYIhOJWVUa/qMAL7NWnhfTDYrD5T074yusHx
MUbGfqV3CBR6fPszQG2Fk4EwgZBO8hAUeXyl2imn9mi2m6YZkyfD7ciB0iDG2SGc5ZgB+pVR2sNN
2g79KbLn+SUVvOmsSJo3kXAQeKViOhr94nMpp/mF94NBZewUpP6Whly8Ll3BOzSLzxXaTg0Xd1m8
ybaihKRmPUFbKK7J7zI8lkTaw+IxWEUaCWSLm/xetVveMjR4bQt2IFS8flYqzzINDZZ7gIJUJfOU
JiXeu3ZlXdFnYI7OlHmdm0bkOQRd3FfIk3dRUCZoRMzWt0YC6uTkSDwFtSQrUxVI7PopRVKlqH67
6NtDm3+6K7sAOSZGGMdW86fJCeYjVlndF6YSHG2tu6qG/M4CObN1g36kxqGo0GKGN43MjbvZbntP
wy2Dxs00aYgXs5KBNPWZ1HC5ctHwHJuy6B6qUTWQVODPTfoiupulgyFBsyggHQR7Nss35gbWJO4D
RYVM4ZYotdD3mPa1oir1TVOUyA2bMH1OO2QJmyIp7bPkudyUUY1yNAeTeCmRW0U7DascRqUu4um2
y3zZ1IfHPG1aFZlHo3TnqURBtOrqiZWdibmHLXZTdPdYsdKHOMhaYzW5bnZVmxOs8yBeWkCdB1Kz
C+bWksaPxt2gEXUax7rPqxnvpG3Y6yhBX2xjibjKqE5MEjNKmxw00QIodGmYCQyrMaCn1D/WONW+
HZTZAatM9SrmSux1go+WyWZ5BVuFl4LSeKLX0ktB3tItelDx5HSdvC7ShiMqoIk9E0BmbqSVfIqz
XETHFOD3XdrPxRbEV/us5Yr+qsSqtS3JD9oLLPxfxjQPXget0r7IWNXuKidWDhZ7ZSSI7ozSzlFc
3PgWY9lqU2fx+Gi77N4QMHAiM+pouMMH4ZylIekp43pgCT6xin9xsrD83KLV+xIIpph+EmTNricE
G8UKNGl6vUU4FqWZe5/lyrzpRruNr5FYkmdt2DA/1o2NosbvJ0nnlrE13RtuzhGlhm1FUR+H0qcH
1u8cbRy2gzKZ1xF+mnuWDxQBNTrhUyFjbTPYFI7stN0Mt5Vokl1DKM+jVae232W62MzMxXEdyHrk
wKiq/jCbbHbpmSJ4Gy0iDs3vmdMch9lpdqNEQJkhLtiiPTBegi7VPhlKL7dc7eJgYMCFP4BthQGj
NeVvoUDQBKk7uCI83HhUKFCuTPgpYhXz73t5GTv7tkw45EVV6Q8teXvZxsV2dF9lLKqHKK5LL58T
ZMgJ7iJWdV6NZnArCmHscXRx3E+V2dzVWdb7bI4wkuJpnK6auVLOcWGNryGUeMZVc3kXj1UJcWQM
tYuEanUNUl1bF4NNKGOYAx2qsgzvyugqAPh1wCP3teIqe1XN5IM2dcp+GjmRVg5T1GcnkW9hP+Ee
l6XL0BiNA9Zr66QomocsD+NOcR2EYQV8Qp0JnZhpJ0TVbmu5C0djZLFdKimT90CFa1/ZhJqqCD3h
8TSnuhHaEXeryi8qkGlyT5QwVEdjTTS5giQueQtlxSS6FPpZN8fmvq2IPSwxsJhepAzzYe6YwiFt
ihVfpAyxHIm8DnaXgQ7GDmxma1GvbYqhnJEgYbB3DeqrojEpbOeU7T0z4QeauuDYW315pMFsNhp4
mLvBVcRhxLJNIruhmzdMzUo4pvqE4M2A0+PicMnIEaOfi7B1iDbnrtAZSUZVbd+FZRBS8yuxvK9K
3XpqSsXaSr7TozmYxa4bRi/PJqmvYX1Fn4M5UgjfHnB0nk1UWDMYmuQZaXrhR27drKOMzRM27dhd
CgxUwD1niOk3sdS2OoPu8VHK2rqixRCEMmimpq+DeZpTf66CcUPWTllfGXFTXiFDQWirp0UKT0Ep
m09taSavjKsyWnnS34+khnSPWqI4NzJD+Za1VfE6J1XxLcdnsqEUkQ9DXvFMZK7xqW9l3LP9K7O7
Fr3jbkTZSNaWYACL9EE5Q6DJrlpW15fAKJV9aybYNmJCNEuz1k81ypVVowJaSzO1umLKxJ3Vudrn
2Em0Ypt1E0WeZpidn4Z9/8BYrE1RQ4etHxap7uHWNHz6QwJfFRntY06lY0rN88D98dYWFoUB06Vt
kLjdrdK53f3c9gxfRvzUNzlHTbQWs86tgN2+uHGgnJxUBpZrKOn8wmWDhbLNizeWB/V2KCawFGYm
Jh+uNc9OW0tXXRnNkJ8yLHlYCOVNI5l+CXPI7jsM7T5QDO3ANhDfducQxApIoHyIUmlvOOyareE6
9To2JsxPJjl3X8zB0TJ4qbweRF/70mJqVC76HX5XnZas6r7aA7v9rlPUa8sd50un2tpGRJqGdt2S
Z+A5NE+G3aL7VTOTWq0uKaaG5prgSuU6Ued7N3bvmyQYb3O7yn2sdNCo+VNxbY88VJsQFywROMIi
GNQeBrmKzbyhtka72mDoc5T9PLMIhWKB8at0qtuGlx/GFrtZZ6CxX/LYaV84ZIaTYU3zWSXj4RjR
15ziwpgfQk2vCH+wqpc0arRnqIBY3lj9fcmSUtwXQfuGJYPhbBkFm4qRykkzWJ0hz9Kz3uOXmD3Z
5/0R1U9+1UPG+gzDazfrznjQGv7WLC0lxvy+rfcMosdrq3CMzkNcuVRbdYwRMmqS/BTQYc0QcK4T
U+UEMvLqmKs2Hjk0rJ3Pa6x6VQqrf+AUYthBi7qltaK60mbipJ1yreohGauF/pZmU4YFP9ciliKp
3uReM04xusC421jwfdIVxUr5qBA58dVCYYfqmQXdGGTThvZ2ODczJt1kYXOhxIRn1GjHzE4abhPr
STcae0daqr6ZUhFcx0NdUfnGRrCtdUXpPNtU84sEAoPMU7lkcW29hpb6GbBk9OiWzL0a5GhmDl/F
xOezpuVitZ661Ept9FSmEliFAx4NVSViupXFj83IGz9mMlN0OZWuouByHmECQBRJZ5TlXQLNR+51
tWyQsxVnoPsIThXltid14NinzONof4dVFCz9uxRXGCGnpyJhjTJSeCF65mvb7ErXOMq51LLZ2s1g
3Y1auK901JYs4mc60dkro2St2flDGDQPdTbj6jUmdU+RcZh0xFt9t/ztWafchIlzlSXVZcBEx8z2
pJfqS1AUR6cGxK9l+1G4t8lY3CQDxpNkzrkUOiYRN7gJZWM/Cn3OYND0gRc6yojzwCLpBWXTSh1G
9YmyE1uugg676G4HCy9UbyrqplHGe5oN2vqs3FoDFXVmW/krbqD6MCcTClnNanokh5SCX9DBLhbL
0LU9hUyBbWuYeUbEIaSvDbOw6TAqeoPsv62eBo6+7RyZFXE5jv7kxmnnhdGMaIc8B0ZN1XCLc9/M
Fx8jy0+cywyz21RHwjol9+2Eg5FRfJCcRmsoGG6QqUYqGdtfx8lf2G3TU2dts6l1k92PtFi8j8ZF
pbdEuDhVO5e+Ta4KXfuWVCNfQi0De1XOOBUGXeGUbKPsBl2GcaElZdjbuBPmViuYibLnrT7aOYbc
uX9KJN4d3NjBeiZS6qqjM99rYxQ8qrUlNhbZlQHSbYOmASoc7BoNpsHKdZxhI9qClxQyv+omLJFr
71SNTVVTNykXqWSnNiDUTZxk9kdA+BL4JUezJ8KhY7ysds2D4+gzQm+i2Ce9nU50i4ZfTUxFC1rl
bKVEg3x2WRu+pWXEfGyqw+5FnczyFm3+yKpI4LcFpnRkFFyoa9MsYR/NEK54LKLirCoKsIIOCymv
6uEBB15zatHdfLYU2TLjo8pwPVN07VtddeNhTKzoCQxuexxRcLHnnWJz77Jj3sLqIIOoRYKBQjpG
gV9laohiEC1M7uHe4X07x1kmPZWqgwHLNIg7Zm/9gyz6ZKaxzi3dbwn5OE2jUEo/7EYtOEBRUDAJ
z0aTb1jfF9iE2cHeIcVMsHPYxtl2hpRdf6rsFeJ52CqN4paVYc04oZi31KRYWy0gz0wfw/wQkMKa
eZMucAOnpIXESIBjP00N59GM7KlYsYsseWKKqHzMZivd9CUHcV/XxY0gW8LEcA4FRZtdcaZgNPYM
rhXylMMSc6JbqhRokTo1hGJkg+UzvS0RBRloBzJXa9YW3oGDWtn3xEkzoDKjMLk09KVH1OzxBvQc
eyi623jqDF6w+MysILW/aU0aX8+ZObDabSr9Spc8gF6vK5L70cqOdiFi9kVdfZVgBX1i6dYvnhJl
baWx5vHG5vuxT2Trz9eLB6O/6dEfa7jwagV59DDdF6YsHyzgYbsJMcXKcZ1uM1tmcFFFALMsuom0
8kUv4ieztphKOJGDJ1Pt73IxlzuV2vXZmEvtOtPSjkiMtH9pI0XDuJcop6pogWCCp7O8qnKza8SD
8d2EvvQGweQXLWZq5zPuqxg+paZqwNzA94lTL2HbpVhFeSsoNW+LIrWuayO11zYmCtvDfeS+Dov1
I5nKnrU3hNVi4gxTalX5hgkB8bqZRI85XeiG40Dfh42hEiOa6/gS9TliKyqss9uWEcoD3HqVzGld
qkZ8qZQAkE1vmieVncEBU2dxmfLa2bMqDDeYSL9EQXWXBWqJr4J+kekqn1Ev9xIeGb4/kAKOLyjI
RuPkfiPcb206z/eJFmnwz+KvelW3R8XOMp8OfDoDTEqumBo792zM0ac6Ut5MbHXOcZYy/gzmjt0G
m7EVwaHuHQkctbGSduJ+psGnfarpfrEN5tbNqBXMnCAXNKCrEhpL25mKXTSkDrYvx/zK7b9YWjrj
sQ2LcEeTHzFqUtwN/ejOTeJ5J80cGI1TWvamV5Bk627Bci2rBLSCiHWQ2TUo8x0YypfC7QLYgdK6
Uftlh0ljh3s0j20vTvVkWGVQCkJPSI3hXyZIwGSIJa7zwimvZRLJC+7e8pwMkT5gIGW3D8ta7Onx
2TAMKcOqrG6/5WocPUnFnOIVVxCukjsojl9m+cPM5OuJaRyjs7o0TiEtJYC7qvbLAVVQFjJWYdlp
Q8HIuqtkwGxRYVz2nA7/U1Ab1bpBvryatbQ49XMZ7DM3YyOpNZyyro1BG2/hRZ9A/dVdh9IvL0S/
SkGhoQLJWVRoFHLDXENUqd0bPTKgM7qZfltWJKbBM7a9oXLqR3vwayQJXlB111aASU0iUsA7pnoV
kia/lLYBgszqXUZqSOGX8gQR9syURU7qCC9At+NjZvTZ0eq7CV1/nKBgWFpm+ExATIzx0ADNeGK2
iDIGU26JwukIpqu5EnYVb+ls04d51ruryQTmN05q/knQ5W3Dcq6fA1xhT1asWG9G3iz1BLYshGl4
1Uac7UUksoemKh+GNl+P9BFXztTWBzXv7YtUZ4VrXBtnzejGjYxlfZzaUtmyksf1g2f4mpk/31Xo
QDbXjI3UPXPlALuJOm7TVK1AYSC82ral0X5GVK7N7O/d4C0KI3sn9LoDqANoEupGmtzBsWRlif5w
OLPFGHZuJ3LJrd0MJy3UxtDDQEA2cOzG+puK4G7NiP/s9rnBvMUIbZQPzGoqbdmbK9gODrKnuOza
xY80mBXgVdZc90IgFjCUguSgJviS5uNyoJJJ9lai1bnGHg0ZBBYE6B3slDXcDXWF/PErUFTFi+bp
vlcnFC2iP/A5+jFlvuYHESZxmJ5l/dKiWdkGyDwZfBpadJu2nefSNPtkcVbnEfCYs4a5Z76ZccQe
36SeuzBTSy49Yi8f0Hbt63WzrzN7ZrNB0cOG3DBGPJahwbZeccTg8ZgoH+VEvIOKI4O1mbKruuUa
4OcdTVvAyz+kLkBTHmOOo3gnCTHwBlI2yn2cYD6hGNHcDYKUxjfQF/glvdrJcWQUrmSDCu+D5Maf
yd38HY5JWKUK1F1lp2er75jicSwIGVMH6JfRiK8vijo/1tvkb7TxvxJz/58pta+qr8Vd13z92p0/
V+813f8PphAIF3r17+XaHrEHzY8JBN//938LtU3tL4OOGEW0aToo/g3+pb8TCEz1LxoxFe2Chiqb
kuAfobZm/YWuW3NdlucIuO0lBOG/hdqa8RfPO+puEOw6km003P8igeDnG8OmEXCXT0aappNlwF/y
8w1qG7kyiCpoIWFWBt6mPEE8pP2rRBM+xFRNEx8NuBhLE/p/pPCUU6qwYG3YTSrmwWyEuavrKfhX
4SN/f4qlOg4Xk48wHS7Zj89aggysFCo1Yoeo4AiH8J5zPdzEvZJtSlURux9+4V/kEyCV/wHi/d8f
5/AwmY5jsB1493GtEQdy7NiAhmVn0Q+7A8gaGGFKBCQpIdLrYKbSWQVSL7b/N59sGEj/TdP+LuL/
8YuyilEnevCGQE8E9eHiF0LHwAtVQoGp535Ym4Yx7TEnTx+w099lMnz/IW0+1nUtwzJY4P18iftJ
pEGe8ckuVBBkzX2+7it0aJHThf8qJGi5vHAr+QzCO2yx3D8/f1QcBjLreQeuw3oqWW2F7BpcBKdm
N03rP19PYf3nb7kkDQiNm1DjiPz+3/9wTCMXClreMcT44jcCcVXK/BDTYt7FIrIKXwmK5gVEEuLV
uNYFznVnkHuQ4QvhLdC3Pb4nmqosMc+si4JHzXKico0kJv7mZI7Ovr+wn8c6BYHHggv0D2Z1Dfs1
qkrm8xUiJJRdVds+TzMSVVR6/Ysiovg+sGxdRw4wY30Ngq5TWee1BvQeqCmmHxm4tTfoPRDC8BI6
RehHA2/hQp/AGiO8NySjahZMyvxoapp4BWcnDZ9dGwIwkWjjuOojzf1GShsmeatmVID4hTR3xleY
2exE2J61CLIDCHgv6CK6p67Vgm/4celHJCrmt0FWtdgPICYEc0fKSl6/c4bxvSBAspHzQzyjiZ3M
yXiImhKZVAGcG8e1rSHLC4WhfMKTOL1qUy9IOqDGErsSg+olttjeMLGwRbqauihjgoMkQq5Np48Y
zQeEAREv3I1ewQ66Yz5q2ShTrBnbhNqr8efWnqW6DlBP1CtzsJTjQvZr1kXVTa+VVYRfVVupzz1b
PblVmzpCJ5LE9yQ6tIy+G9O6x0w6yLVM7OzNiQc6HsNy1fOQKPVFS6bZ72wVzW+IHNab5yi6wtCt
HvJKM5hFQOIBaNsgOkG5DpDdw0BO76zoCGBYXRGxOJUCWnZPTJI0kSvXeWZdhN62uBXcxH1D6dne
IAiKq62qQdBBWNXUZyWamSSSqVpIdHxwTwNooInPdwpcnyFXg+4XvPznivTexf0+msdU70jlRV7f
sF4vqhH+dG+3fi+g/qpxqM07AjzKdRjUNt6uSabL1mF+A5BT9KtxmrvWkyKbMLkO1vitZzX5CNR6
+tzmTf+kqA3OnaKYYUxwKre1N4rKenbMmqoNCFKPzMjutSeA8xlSLpA0m5iTco8w0Nmiweq/SKfT
bxs8/Fja5v4buGvGiQNMi3WNweBGk4x9PsiB036OXliOFVcsbzthmqZwcEL9fKxUcsahgMpgPcE1
TPAx1pOzHbC/47SATwj+JV21JpdDWqDv7rCrDPoR/6NXuxfTReV7NYDqmrDvBvcdzm1N2Yxt9vcB
/6/qqP/fKiQAIj+cuksO1PucpuHzz1625f/w3yFNmvYXWUtUQsurBfMZwSd/l0iMg/5yaV2on/kA
HbXE/3rZKJFw57jU1ZjfKHAXC9r/lEjqXya+N0sFbykcfXHA/YsSSSyxK//YvBRNGDaPNx/y871C
nJyjqKOKU/okrsaTc53vNOQgK+vYPSgfZJvxPX75Gcub6Yc3jxE26hgh5z9ZN/ISPa7gnH/64Tr/
ok5514P88+cvH/nDPw2UMlaUmX9aP9m3wal/Kk/lRv0SfjMuH33Cz0/VPx/xrr0ZWEd2s9aqpybq
0+vOJjscjSG52bKBj27jvFjnbjMeskHZTVrb7uUUB7uhVcdNRtINmt7a2BJ1BdmHs99Ls2WNYbb2
ug7SmLWE7qANzc3dVDcWs75asEiusg35F44/GBpYQC2pfDlAeQihL25dNRrWtmXYvoWhl06qBW4a
RdFW0FM9OQIlBI5azMpqV34bgPV4dmUayLhlvlZiWmFa28U2iG5hSgiDYpNQNVuLnWvBicRA+Zb1
wg7jceUv3kxMTvA4Cid1Vmmv1HtLNV0/HPPsWs3UV4I8Sh2/gUzutBgAmcNLCJGzbmw55EC/lGH9
VS0ljS5bpi3c+JBxvlZihXM4coBHbwEpFj5xYOklaBlGlnbOliAFFzgOyrbrHFBeXSvOPTXKPQIh
AwxXPByJUqhOKRLEFTnduhdOrctHsMnr8tx5tVNIvKaRqV5OmgvQUyXcp6pdbGPdrI9aFAyeFgwT
5iNQh3mCMKHU6f/JbCbqXq8/5SLuz4nGGKmAB7D94E5a2o1fPWrvCstEkX3QjDXxMIJI+nNsHxte
TsgtxtbBN320rJsh3jvuPkQR/+fP/Ln2++fefdf5uEFhRqWS6adcHwa2Kb3mdVOaeI2EcG5ptYYc
Yex9JRLtB87R333iu5IWX54t5cQDyRfcWWss2PpWW6fqB1/oe0DYry7i0uv9+MADxyO1g3+fYAWW
ddY5kf54DSZgpciD26+T26g4gjddYRFDyRuuBf7S+FAAme9v/3xR371n/7mq7yKscBfXOEyASjl1
7Lthe4/Yhvhodx3VyRl5gl/k7qUodUQ7SbpObfuTaQCdjaglDs1seOzhYpPWQjxFy8wU0wXqd6pj
u/w0KNWRE+WDq7Uc4r+6WO8mInbXWZlRtPOJOSmIvRvkQytjbUPWj9uj+Sa13QdX5Ddvkff5vxbG
AiuCJXci8rdp7tn+BRnbD7l6todVa210/EgMmMvoaB+GzIvhVeGferCV607umvyuSq///Jf85vZ7
H7rddkwY50mZTgapJms5rAv9ZFVfELT67rD/82csb+xfXdb3udtCLPFaZPSd9BWD/OMVkJ4TDLq1
eUnP/R4K4yr28r1cg1XyVT9csa7YjN4FD8DWvak3d/mq2E/+XeM5lwNqh5U8fvSm/Z6G/Itf/H1s
twPNVCYtf5qA7qiyOlixv8ixZhEGUH6DlD9b5EkdkLRAfl3VX/58RX5XRXz/c354KsepLGCWJvMp
jKHzrECbt6Prl7lO7MmlfMAKOh8tJ7n64OO03/wA7w6BVip5t7BHThTZu8gTK8wDnss5ox/CzUfX
8ndHjXh3XoMXzSIARfPJ2gZb+VjsWXh6KMZ2wR219K4/OJvKI0bgHPi4srwPvtvPcXX/e7i8nyOB
GxCqanXziRwRfOmfWftAbGycDdEjHQRXZvS2eU9Eh04Ku4Rqg4mWLYWhfXB3uz/PQf75A96dbmQ5
MCkAh3UqbChmMnskv+eCPGHjmMmK4BU6nn0PfKp8aUNiB2oa3pQgGdPe1hHS/AQIQczvYg57NQER
0uikoJnk7aTHtPjkMiBz3Ak/J0g+Eo2c2KP0Jd7I3kRNv9H7zq/bvQP+JTm15S22WI2ut86O9ax7
sjwo1WOr3sqER0i/ic2nhLjucH4cVBQXzo3GX0hkGbktKrzC8FZMVzpDCwUZ+BS/2lPGVGEfzM/S
2ZKGfhRZeZ2U4YGYimOkEFlld4zQt93srB3aYZ2YNqPbj+2wjgt7I+J92J67wgJORuc43FLuDOMZ
w4RXBereLBcTqDHh/LmDR/bUufJl7HmTg4v29c6ENhO9RkKe62r+YLaj/eYgep+m7Dpx1smZY9fZ
xselRT1nR7FLjzL2imux6/z5s/OqnsYH6wl62Z12aj848H93zqjvnsBYTr3MIz45VK419mHDClL1
qtkHmW89llrotSF8osNypab6rOov40fzVvM3R7z67rEETcXeOW/m05jJM9ZCDwq47y5xMTIato3T
X6NH3bssqI3+sUCh6SqoBhxW3A40svuwrZ9b93Yej0XTvkQkrbLT9Ef7HsHDSibBRhX1BnDPalYn
hLDbWvWzHGtCww2JVWY0+m1Vp1il8K3iVHZCUvKG5MyZe0jqdNWgVhes0u30MocnERzCplkF6adm
PKkWuQGo8+9IEVrl5Q5viY+q/iQ1Cla4azCA/nyG6Mul+M+3gLnM3H8skqxew7ORh9rJJACODdbz
RIxAvpm28ptWebrwuX/90VzVdzhx3E+f+ROdq+YBMj1hJ+CtHpFgXCr8zo0HcmE8GbbXOpjD7//8
970DqPzPEcNY/ue/L59lxGhUEadRbqPNBCQh9/t2k9iQgo4wfg0PkrN1NzsP6XbJDhmfOOIrb/ga
An3aDfsS2WR7U1pXCr6ES/HR0fe7u/p7l/nDa0xFBOX0HWevbEtcPFhfgI8ASxgKKIP5WeSfOtKD
OG1d6+CwGrRNrN04p5T8gxHOb87e9yn1wZDHDRDp+YQ7xctHhMonXSgf3BbfF3L/eVuwRvj5sqfU
LThsau0UN7X6MibRvGvwb/pdD1ksadwedVpgEvqILr9J4KDakS4OGZGUfFsMYbGBztUAxIfPIo03
gtHtrg1kT8AFkZFViAAR/kPutT1Ysdm18IJ0or3VkCfy6DFbfU2hxg8ffJ3fvCjVd63/TMwgE3mu
FYXe1EM+xrE2A/YaX/98l36vmX51ud41/qOTycJoOGimw3BxN3g6fcVTvIZzVfjflLd4Ex0K74MP
Wx7NX33YUur8cOsBPBAGqS3TKQq3UgQvjmH5an5DzxqwR4Wi7uKt6NbIAIzmWCZXkFr+/Mm/u4zv
XvdEmokqm6gY62JbIONALlQqV834UQ+iL9/gV9/sXRNCiMwSEUfAZO7XL6rvfHpt98N6L1bW4yY/
LM87tkXOI2dXrK7ZmHva+lV43RaBw5f0C9XO25+/6PeR1n/+Iaa7dEk/XGKrrxhgB/YE0/lsDK9T
uRHlDnd8/JI/tjd9vLG2iPI19BqrZqsccMjF98lZUbcN8xvAYKBCvuWf+nDXIoo6yA+219qvf3nT
ffdU9mETKr2RTCdMm6jbXlLnsYMsMPfb+RuZUfDmR8+FB3Kph61ZHWa5jiOYptMK+78S7NtxbbYH
pEqTfY4RVpgfFdnL7/Ory/Xu+apDPHky4XebN5wHyme56f18rT1ZVLsf/CK/++rvnjDNteYFYshN
f2r97jTctmdk5oh0jsm62Lln67m+TnZw8T250rYgvdf6KtyID3rF71vMX33Dd7MKBq9qgYWUBzx7
cqNtR5JXSUgXUH7cyJa2nQuFd/laJzIBWmpUvWY70rwAkKCmNPYO3sb6xog/sT1dN9aq/eLUIFdP
8oMaS//d1Vn+8x/uVxMefD4Sk34KAhWd+rm76syOkLsjzIq+f0B4jTdNb0i6IjKvP4Rbi3zACS37
Vo0vOob5aEM411g8kodq6ofWWitgXtB27rP+jGt1yFMs6tdtcYka4AZwj/78s/7miTfdd6/3wi5w
3i5/eLMByeRDTF+BWV2hylvNa86wNXJrD5brulvlXrjHc7G31lvSUTxACwd6qhWa9Q+mbr/9kd8d
rL1ozYkgGsrFODo21ri1nU85tBib7dNuGlRP6pemdFcF0NcKy9SEG6eNiUGgGoI7tRq7TZi8zJK3
Czo5E481wj4EmHRi/XrWbwbCa1QEQR8cx9+HCL+6Kd+dx6liL3aF5bGj9oCDvRGMF4i6+VJfkA6S
Eq2vGcUWF9V+QClbu+S2frCV1n9dWZvuu5M6r7IaAy1lWZmv5Q7NIlEsBy1fI2x3/4uzM2luVAm2
8C8ignnYMoPQLMvDhrDdNvM88+vfQe8t1FwhXvTmLjpuuARUZVVlnvwOxFhA2hpoHFLca/Ua7Vgz
BDBfhmQ6QZ5rDwfuwUxGPXyjNl6t9edB48/JMfl1dzxxyMNXpqI0cWWGLRzUIO74e2kkDNp/XBG/
VDQYdVTRMq9DiqUwNn7zPlJT29c49flsXsj2QQjx91gsMtph2mCsYAe8n82p8SV3YL+EowChJBdo
ZQ1WBmTkEFneJVeIjaQKK2NPj/NgLszVHqBToRLaYmje5hxkUFTU7sxxK6ycNhfSNpw4i79o94Ih
AlrUHQmtYpf+jK7uV+KHR9JoGxHITj1/g4tfaxZnA9SxBCh4qSk7BHBGIqhdeQWOZNtDXqrRFhpw
6w3Oojjq89rKmAvBU5wte3AF+iqgMabfGnBHZPsjjdV75lCfbzjkI/cB7E43AIxW8LWLvlZGXVhB
4mzxJujtA1rXpZzOHsDgymi9AiPZ8966RoNUDwH7u2kPAZdaGb+BgyAaNg+NBWeULtGzlQPFVGp8
OGtmy9hHXxvR83j0DHRodNkXNlxrKElH6ShXc7CYcNvVBuKXPpA6FykEYDOe2sgiZ7CUVm7DVpfa
X5I+QC/Ps9CSHqHiKBI7z8FDwXUHnmMyQCeQUIgwL3tfeXMLpw1htqJrwgXwcFpl6NZ/ydXmkzKH
d/hApLtwZUosLKYb6PJuO6U7EpQddDM64pFSL73M7gEyWQ1JC9lCTpgdlwS0xXjltFZDiwW/2ck2
sdHrrQVP622AHhodkhNJQZywhgOloZ82WZl0zLSMHkQJYbaK3RItcVKEkQfoPnfBFR7Zp1yFubsx
mNAwW6OefMYHagNI1JXY8ofMCF56pb1Ktiv7O8x+tdO9LdJ3VnZejdAL60+Yrfk6lQYJ/GyEljMB
vwekVna8giQtAvQbqWYWwuV+7aS0UAXmhOlH3H9akszIbIpjFe7i6J9QpFN+BViQ0sJtsBKLl5IW
wuxUI0LJA8M7DNKqkZbYkk5rmRHruZ6qojGqvMrL/mmw6g2kHQ745NvaIDfcYTA+Yi1/+cdlMgtr
tFfybYkeYYfRYYKp/QgGOjQNwlrb7ZaOH8IsgnU02cTVlJoBN12enqsyeFW8BEoukypA4zjFEfof
f2VN3uoyj+buLFZ5Mbjs0vTlfPcrF0Hb2CIVESiVStcKzqyMr8Z2TZx9A4pndEv5W2I0pJUvunDB
5/hZzPGJKO3y6bzjXbPP7jRa3W/vCCZ/Jr+zC4Tn+nhtzvHP80+3kH3h5vo7z0WLWsliNFoRDd6+
nMAkReHixOI/o0rpe6D69p4CzpeaqJV2BTpcEVfe88KWwM+CUyjBcVMqMXYks1qiIBJoa7s78ziB
wPGz8FMPVShCyjbNGOBwWWPURVzhSbnQSivRklOsVoqng8OhcCZ4vDKUE1gyB14uP2k1010cHkEV
3KBEhuuXSq58XGYh3PPc3zGBZYKxDv93uZJaqvdOc23l1qZkFB4sWMPLocYaDahHWnVFb7vc/2aO
u4evqdNrtWHiJm2hp9gAfwK7RGf6lqcL1spUmFbrg1nPz+LVGEdlxE6LrNTRNOY0WmOMZq5FBol6
IVx0t+UuOLBvpRJvfYM3RCXQn4/MLX2sWRDL48CHNzEyw6S0m0zAQ8UV1SIEbVLuCTkFCyLZ5hm4
ATqN3X8vlVsiO3Qw9kO64Up3Z0/SUFBHX2J6hVcbfewpBZkItNQIhd4RhFpFepDobPiOtmsPNJEQ
8sADsCCiZPaV2U9oMxlEADL8aVzY7kTQtVw5Rk2ag1dDFLL3TlmhiQyQfPLzJ76VoB+961nEhOcB
WFwc3nWjcDpQJgalo0CkNS+e9opsk9EbrE7qlF1t1lb60v2Xn8XQSU0hRBBjO5BxWpnsG1cK3xk2
Tiqt+NgEfR1yAfmHQjUY7hWaKOdGodXqS6/lBkyXLF8+rzz8wnmUn4XXHJax2TCdvKn96HQab8Al
e18oAKvKtFWp6NawhGNxyLfhdmXEhQnGzWJqRPRAK04j5h4Ax8I+JOxRPjCu4VeQ4Khe9Ulh5qHR
U4k0EbrM1Y1rWjsPvvOtXHR3BiCZHEye6TtDdaQlu8jOFIs7arDj1c5rC3cpJcPN4qjfBCNP5RiE
NggUkLYjaNDfcQP/bW3EF4ZPc3cgdq3VhwDuqSXMf8321CpsosCTlr5SsBd7Z0A8i1Ty4KKmAA9R
HKd3YndocC6v1+b8wme/rf67dyG0HoBuvUg54zfxNl5Q2EI2o/yDysonYALsPk+A1JYHizl3FvtV
vK58+6VhZyGXksi8LqdvX6rJafgd1RxBzZ9CPbrR1AbbWohEnqeWa5Nt+sOPvvksjoZJjcwVupOc
Ebv2j8ucm+IYoQ4Yy0euUbG2kDaXa3jn+ap0WXnIpTFnEZQGOi+M4afmDEdpj/paUun+nxbdl3ID
rAYk2x8lImIETyt+GwQrydilQWdBrEOT/ASag6qq/6C4qxQADQT/wZVHmuLSo9c4i1c1rIKFssVr
5Cg54WV6651yPdqyZ/KtRLC4Ph9maXbMYlHfg7/CxzwW6BALuJATsDzxYZdSo7dCEkEwzV3sJH24
MtzSeYudRSJXANCIDDEeeixB8dgBv3IttuE+wrlWbS6lWTmjHVhoCvytTNrMbVpH6UWtX3yc258/
8tIJk53exd1CRC/mCIIAJkv3y6nuFhdD5i08hABFGEBn5b+MnZ/KnX/kT/844CxAwYUo5sH6w5F2
J31L7qXpZAzEw8ZVkrkf+pU+Bw3wXAr/x3NzlXp/PuxSjoyddoO75/RTIQa0ATNo356zUz294+ol
3ndqYo2/ku2dUwMGv/Qm06JR5nEzLfagF5nPR19YHOz073eD1y7wdG4MvqgA65euPfnFtam4lcWx
dK9nZzGm6KSi7jNMI96g7doKNHBv5CmBPSJ57X9+fpLmqI3adEbM1ecPxC4kQ9hZjAFMxxtaGBc7
eJcw93ZY6EThFoq7PYiuh+SjYGUkG5VuT766r4Jdi0qaXwOLO3WdCX8gKG5GFGUD/Mhg2/8yV/TC
5Lb4BUhT9wpOD73xj8nKFF96+bPIlIWjB8ADfioEKFp0CVb2kmmRPghJN+nd3TclmgaIiwp/lufe
3FyPhY++PnnvpKvCWI4ajOcveqkkePsAd8OgTR+tgbfI9x2c6B3QczrNyaGFPnpXSy8AJfEXbivu
Wdl74dVYxpaCNM4OwlJcEraZTqBOGK6k35eu3rebzN2PGSXCZ4sKM23QIJ3F/PIVUol18K1lXv1h
lGrva4FerKyaBfEQd6sC3A1HDEElAuaOZSMHWoCLx6j7OvAXOq8e4MKoAMwjw6bGBvROS7feytxe
OkLdspZ3w8ZDxRLCgC/b2NNFg5Zp0gwCJdr5QJZvpFO7aQxqQ7/TF7DcDoTKHsvvauN/AFdl0cgA
8DrH6TCftJNtue81d8N6K0t9ipEP5tztgnv3y9iq5es0qLEN1m8x4Hg1ZD805HYhSaLC46+Mcrtz
PxpmFq4acAy8kKQoJ+YhkfOjFi2VxBbAeC0Svl1gIIVQ3JK9xUG5XgO+G0LJLNbIjWTvZXuuaWDs
IbEEhQluwSYZYLJCQFxHX0ICR80W5MIYdIR6B/fgOnzJUcUBkOpIQMzEADk/+l8ARSZAr6S4/rl9
2qgFzJYB7DJDUZ9gZpHWpUBrk/RnjGIiAHscY4beVRJkHiJeSA/74aMMLyW8P3jymnaUAeM8eWza
XAbqC6QmI4xfo2IfoRccqCTd5UuVYFukmeGG9HzZ3hSYj17hLCbn6Hmjmq7CteabBQQoV4kvdKqV
59qmGyOBKbIygt+7EooW1+UsGidNDHsxcKydkvjqQfkieg1yDTDk4aVYaX164Huz2sbofkPOurCa
W2cchBQ5TM3050887aOPHngWZcm6FLjMxU9oJlhhhD1BRzu1WRfpygBL12RmdgZElyUa8ga80lJv
1UGLTJgPbWuz/SI01voOT9OtNDboDXGB1u/5Qy3VhZjZiZCFIW6Zeg1OtQbcKXb9htqEZ88GbMnm
9dpAr8iwWesrXgp380an2I9hySSg+6KjhwuHxmzG62FdHujdAOPkcEpAhLvCZw1KBIFqYLTeDcCm
+DOIo8zUjJl3jRLg4laXHyzEoQGPdDnaV56/isnQ7NEHviWd72JPkrIF2wA35ACaXW2Zd8Fkzu0+
hA5OZZIPPnMECORgB+JkkNZzWnOGJJcCLUoZX1zIzaFIA/xqZcJPq+jBZKOn+Hj3W4q0DqPGxWcR
h89SvDSA/j9/yoVN/XZSv/vDgZhlYQ+7SgeO7S5ll1DvUem15axKeuGCTEtK7flAC1eN21u+GygJ
kWCrezxBBY20D3Q9EF5aKGzAUjRif1v1v8/HWQpEN03P3UDAvfFwFMakQpVjn30WdvfiHeFw+Cm+
jdf2I1r5IjdSwaNPMgtBUGDDHpfDm2ONalc6seUr6EBWR0XCNs1DT4ErRSuD27bJX2IT2YXXtf16
aZHeftLdI7YoJQKpi6HLAwOcFETGyKZ6H8IpNQEd/GY+Yebqsuv696VvNwtEVBn0ITc9aqcQe1wR
tVHtTV+PkbICNNAI1HdwnZReW6vrLI03C0JwHxk6d8B4DJJ1knwBRNdZ61ZaKkzdou3dy2NFouFA
9URuHCqFYQfIkRyaPVo+1moY05p8MDHm/S4+eORo5cIEjOMPpvvDHQurI1W/Xck7LEXN25549wAB
m9WdN4XoVs/s3iz3iQ37FjXUkeXatJtay9RuD2sezbeB7e42YbGyOdw2gUdPNm2FdyNzLSxUQwYR
EV/lDe47pAyB++gaEXDSnDmCsksBVi7HJvDhHBI9sVYB6ffuwXmp0YYNEHEFuEwogQ6T+5EiqMGe
Oaws+4Xt+LZW7n6bgPbo3O3w1guIvXVewXnpD7wAiBPavjbSkVbbbWskKpzrVgZc+syzAw9MH0qx
oEhcCK+jE30wah2goixsR8M9Q6ctWaiN8bvaCN6TtQPBwh30FvLunnHAQT2ipiELzT1G5vS14VZi
o+HhH4PavNOliACAdGmMEFvI2HXH2kps5hWaEDVy0Flr5uaggoVhx58pLtekIVzW8riL63IWZIQA
ZNdiOk9xDEDNl8yYAITgsW360PY3/sqNbmEjvY1+9wrJaHAJqUBWJOppBTQTJe5WLm9LGYK5UDwc
CboOA9yi4O0VvsMmJjoxlFLuXeY9GQy4k4SZ2rSwUgBLBBnQs8eeJOqII77w0nYX2gRCLN41e7Qn
NnAUP1K1MbKa91v9wDcGjmeBq0Nvb8M/vTK5yVflvDKRF2bVXILOeq43DFO0hYsSsiieEeq0BcGn
IZ7+cYRpCd299CRk8ryQ0ikb9O0mKsvk8mT7lGZqCwZx1UCFcV3v6V1YmOQsSsVFF0di1uE7oAFU
a9+EPe5Ap9pK9cgaj/7VPdc7qAnzz2xlXS5sV+Ts9ghDb/gWkuGUJChsKpXhdwe1yc9qAnFaAQ/C
7ryxB1T3Ecb27dSrjyn16qM+m29JFUFN/rPyhZbe2ewwE7oBm7IEIvtkeIqlDveDNpFj3khx4cyR
YpMc+gy6N93Z2J119gDIDOqLZrmyLJfGn1+mAHElC9DoHaR6ut/43NrAlbRrNYmFvYGchRbKIweg
zwnSGff93v1srQ6A3AP/0p08u4PJjwEQPJpfw1Hhv56/0IVj9Zx75sJ/hBRhI+aARgI4Pcw3Wjuz
QCQERPGfsnzsXDoPgE3sEzleGe67X/HGZ1d2+ccvC7TvvxerOHAl2Mz4uy6QunVbyS2x82F5Ea1t
nEsDzKJBTkq5lPci4A2wqtylF/HoIe3hSMdWcR3KJoxUS/bExV2TOj4O+aw0/Y676FPBNC8YIol0
4HqjVv2xYAoVhFe4aMKxnQYUGHVwCs2SuwzgrkvaHJ9PgcdTGrizv4el6LENwAG7yYJesGC2xerF
eUEkyoIz8tcjAWpGJ72LV+jthmt4yK4M6nrg/4+f0X7t/ruQY2HnkvG4lODkB4ddx7dYDY3hG7Ck
rMimc/jrIe8KW1Z/U+yxf4oeXPdWZt/jWMpKs0AAigcISiTeWm2hYJG9wEzWbL7gwfJvH2UWCQYX
gHayw/lGkJCbIjkFDRvsVyOs/PnbSey/oZqdy7UroKJ7PhqmSuQABFYDeDLQ2TIEyMC7nlzYlugN
pTb1SgygFub2XHQNLn4BgylsPQKxpb64bYfO9VD2LP/oJihlI33oQNO3MtrjhAg7V10PdSq0sPpB
aRfXP2ixVg5OCwtlrqgWyb4qKcJFdOYruR6uBDw3uSvHwS10RVR9y5g9+CxzUXWWtKXURQK2FzuH
0INDk1Ng15f0IGwgPrG5Y6rme5C7+UzOFRLtDrweqD6UWZB2X8VNpYFbaq0Jv265lUe/ZhYZUJ4R
Oymc0u0QYKU6adNGhIyee8k3jYNahjJovl7b/o43O7MxCRXnP5WF5IhbqQ0uROB5L2rgcmJNdbhB
lgP8uRS0JnctDCSwJp6vsoVFPO8lhVdkFRSAIjrwb3GIHQAqMnFwT8//+O0u8uj10X8HvyZra2wg
+Otj/BE4fr3pXUP4aIurS6uw8oqhcWmADjNWhlua9fOQQfBwrCZ6XInQ6DFq4jEMc7mkrNFXULwL
cLyMRJVEE40SX/21EudSIBFnKRCi5smomsqNRff1yZR6R+strxdWCGstNHyaTfnqfuB6//whF/Tp
7FzqzdM1B64ehgtFa5Qsjv6lUyVINTbSMk4hwc+PcRcDOkiGT4JcsDYYbmRk5b6M5GcJm1JIBxM1
Kp0AamIuAgacsrPOB7xedkNBiWi1QBNjU2BmEw76s8L6nWU+E6SYIckv8rfnj7HQt8fO9eQ1IbhM
JuBbhc4I7WMvydlJ0IEhUstNp/dyfkFRFAk6/tD/eu/9Z7CvAN65VmtJiMfHPshc/p6avdcLoQcs
lNPr5LW5NjvPZnYoVaqcljmhjcTxNw9BWXoi1fjfDrfsXGrOV4BmClM6aBK0cZvMFvTomG8ClChr
hXgnN/WxNlxt5Q1PF4IHi2+uIadhGSvmLfYASr+2Oq4k2/pSGOEp2HJfveNameObmQW5IWo/hqeE
u/9Hh9HjiyrgaH+/XanqmJENcCBBp5FJwRmiscbUgnXwmCn+oCUACxXDP11I2LmynAJmX6JiHBp9
Bj6RWnt24/deutKvz9/jwp4nzGJYXjSuUFWYKG4HG0A4uoHqcULv2LBWOF3aZOaicdCXQEgrOXwo
lX0ZLfqFjOTEcA/M63TIRiIMCvUB6nH0jGFd2OH0sYyPFDegZiWoLJxNhHkIg91uC9NPFn45YSsD
J7/NqnZlR19ItgCT9/dcSFwuBPcYjwefVtjhWOmFpHVc7ViLkdRa0lvxxS0OfHHtUnVEV1iuFSdx
gOHOa1ZcRRjspQnMw6xesBsX1t8dHDVagOjtFmkbXAo5p+XQW2/1YDTKHmHSqCEKySYvdZgbSEW7
MssWNsq5/jzj0wDXOBwXx33tvTD1aQLmBzoDPkq48hWW7gpznTmfEx3QsQHlkFf/wpg1cnk9bvdy
vMXxRnk+nZfuCnPBeVbxjVA1Ne4KjXBsGPab8l9olOs5M5HAr/9lpQj+PL6Gusx7FSQncPrh6nmA
UxB8JLN9Lq2dDm6yzwcBaq4xb1KRA78dJ3wy2nADWqlI+IBciuZUDHselHvCh0vkK7un0eEVhICQ
GeUw6tmOzw0GAgYfGKyxUtN4AtXUWJmQkJJmuE/YH/BEdaD6whB/E4LpXpdELclI2YdojXhtJJg2
GeD2wrIYmGKFjxUPFsj0D4leTApWhGy8BZdUc7tAZlg7DbZl0auNp6LbQaPRrCnWDsl+PP8eC/vQ
XMweV6PE5Tkqx6RSnnn7p7VTGza1K0eihYXNz5JFAwtXRcotEYe5b7IGpndlUS8cS/lZUARJ0CsS
D59uTPaoJ8CnFWamsreKqFrYP+Ya8JGHNWzK4tbchRbnqslLazM2peHiAdeYtSPAwgY5l3c3PfwR
hRa5zlYHu0OO5NyizMQKdVdH0lE6xCtLbuFYOhd187B1pUp4FjkjgyaV+F0AhxdOWM/nz0JxE5D4
v8OrlHkViVmECYRb7J6CpQUodThGJWZpQZW0QRVAw4wvzfQK3bJdX0sjuqyqrhbC4lzSTYtl7bOZ
jwwuPPAUnOLYK/yznAD96FN9RVICY9R8DbJi6V14f/7IC7pQdi7QziL41ohgxKP00equURmwJ78E
m0QTVc4QdSBlxO/BEf5xnsw548NAIjmUYol2dr8X7WgLSRF7IE6xTCnw+ToMp+fPtbBYudmhCfjr
NkxETHo2hjkHJFMhd3n+l5eC/pzK3tdVzYgegj7VNNuIqZAQ9qF/cfcCA5oY12tMJSiZ+9KTvFYA
vE26jMoR6CxJKty0aydnGXgi/678moWFx82ihwvmKvw3cC2s1U6rTs022f7A9hB9T6LZbv2V4/bS
1JzdBiO/yLOKxmcrqcghaRgA9pnWFnAl7iPYliRWWvUri3DposvNDlAdC2sPqAymjnrWRpOKDd2P
7BBGhhYtbmWQBZULO5dkw/wPnhKTwi61aK0ypkE8LdrCTFaF4tBAt1C5QTu44Z1jI3yB37HlS/KA
K4W08gsWCn/sXJANBRD0GtNjQnqCvrRCCaCbQDeqshaTpcd3FnZ2KxvEsCVLCkmyCFZzoKeTJgxS
K51Cm09tN/7KrriUi5sLrssRxFyhx5skzEp2b58MPTU22tnA0BjUaL+mm1p6nln+aCTGWGJoBOe6
0iA/yQEGC6zgUB7X1EYLt5O5vppzXZiyCRiAtysZp+Njv10Thi/96dnZoW7hFBhm+NOM8MKw19bV
mQgd5fvcX0m7LyxQdhYG4A/RCESPAQbKaE4u2CASshQFOtgU3l3ZexeUeXDE+Ht77Mc0JHC/wstP
NID1muzTjxURqV4bjkfRsKNwwaiAzfFkmHIi+P3SkgoacgDnnbWi41Ku43YzuitrwCSDGTsKvwHm
lMDjwNhQiB3IHgXw7iK5I6+imhHXLOjUEP101VsymDyIAslW1FuoBnD3ybeEA4jSn5UAPL3hByfv
uVZ6cAO4d3X4QeO5VYlNtqO14GhQBsfJ6KdYSUAsvfq5RLr0ebiGd7gy1cMrl1nlsCFh+leDJzjy
H4U4wH3CDHwYBKCzCWVYn7Yz0RyIjdBfyM+0k4NoTSu50IbAzmXTRCoIHqx0SIfr6EPjlXrwHsBv
WRJ4s+X0gIHvFbMNGHjCyTwOFeEVlLqEssgaV4ltQqIDc+Om/sqcXFhYc6V0k2e+5Bb4McSQKk2N
dicamHMBfZ1Acfor2qOFEzozizy4rcJGzEeIywVzHFG1406Fj1zPylawcKa96dPvpnQzRsB953iG
tEE3ElXAuwKtmtxaIXDhhHBDM979eZgrwm152mjQ+Gzkzii3G2bXKuhy1qDWQfrj+UJYCM+3FtS7
YQgQ/etExDCt3nyCLC1P7Qmks1aXWzqbz2XByKe2LDzMUcwAWOrgnQcl3kc2rwpvyWf7Sr8JIEcC
U+RtKSWG3TVsDlUPhJW1GtfSHJidSgIqj9OmnR4P6paot4Bll/xEzcOVKtNCAP+PKDiEr6QfTI+H
jvxih+OAIqKCvrJMlg6tc1VvNXpwlyZwzBcjBAe5u6a6eAYUXRM7uVFHGybGlwEpTO4Ym8/nwwJQ
gZ2Ld5vRH7Nsui/TnSoiMJhwmyHkGN2nodyj1ESbZajy8JU1ogMxBcthZeQFqSBMjf7ep+AWTwYZ
jZH7b/TbxaUKdzweRW/NM9h9rBNKeAUVA08qbaNLBFwTjl7a2jFloZMHtk1/jy4FnjREIFeg6uZ9
wJfYHnVWcREgz57pqsN7ZAzbZguNrIrmnfREHMdSBgV7G254PTNh41LI/s/KN5h25geb01wV7PkS
69MMIlenpGqqt5vxWOnwuTUqew36svidp7hzt/BLioXRNQcJYrKT3uBkEwVK62ApXl21UIBLdlyd
01gdTcYcRFwry2UhZs61wDSciMgQPo+OGNC/RA3toTgANZyn38/f3MJyv02tu4cakPH3Mx4vTtr7
aMasnDXF5tIB5rat3v3lqAPPNGRxYUsd+hNJcKyM1/qb0ZEvy532UGyDF0xRLTCyQ+bQpRkHSmxz
77QzrLy6pQvW7Yxx9wuEApTgm665BOPgE7Rg2Fag+6Ai5M+gU/ofEUa7awn5pfzCXBY8VGPhlxwq
Jy20wHDiVnI0D/whD0Ilj/aIPNc3SNnVa2d3Nr+al124/d+i4N0T9gJBusM0Jeu35FqgjQPH0W9e
ZVTXqjVyE+mrbbVT+H+wwG6PfTdSmzPUWPQQbjQnApAUWTB67KzptkCYW7l7Lz3MLJ40Iuy6xqBG
SVlMGlOk4apcRUW5sm0v3UNv97q7JxALeCmGFOaj9wlGFKG1CnDMnvJCrYlPlsLxrdh7NwLcXga/
aQrSEc7eCVXk8NL9slcokmBTEARovUYvIXUYbPjYq3EsD2q6XfXMWTidz5W9ERv+n6xrxCXALvVR
2CeGpKUAEUS6EGqlWqwsq4WIcStE3D1lRfVhPLIN9FZIho9kJQ/8TmxgUJiuwRQWTlhzEa8QCqU3
0JMCwNUB7S4JdfDBaU2gSCJSpQTeMFy5TS5Nirmod4CZ0FgLCH9Cd+4D1S0/Yf6rCADgN9478Ub0
b8Eao3Ph4PMfHa4rcTHrQYebBiqDTtPcqpM/jaT3wmT1pf5TOJ8TmtkE3o6kWzCOS/nUJx/miRL3
IVhAZec3cp5Irfx8oKV4N5fhwuLP9Sj4njm+EsLA0ItCOJy8xa7aQBKZqEBYqwyAlFkhZ6nFjmrb
vsNLTmXWVtvSdjyX5QrwhouFsB2d1rW7bANrZjkF1yXVSDQKAl7rlmiRNAo76K3EtYZvhP3G+0li
J0/IlelzSwg8iIpz6a5bC4kELj+wq+UFfYIylYdqN76TguYzTthrowsCmzjumnwX1R9D4eLQwCpU
9pbAVL7IlDYuXro+VVgSnZtFCv9p4RTGJgPCsNR7WtkUWsIUSuKayHQAQhrjSmbwgOZSyYbOcy0J
PztUolIaiEBSo4NLJfwZGv0fP/HswBOQTFD0Ed4wsXFt+je9QF1hC8qgx7vSpI7ZJY3kc/iyMtrC
qidnmZ1A6lIqbeH90SieSQLq2Wmo++reBM8Cvc7/RK4XqGrQmeWVxbJADWLnwuGMckUKBlTA/aL7
m75UFTJJabqnPWAK45eKR6uJd2A5gLXGSxpyhs+jOz2NtDhIHV4Y90VxAZYERgVYAgDr8rzmMVAr
+LCY7BWw8ptBzdlMbqkUjgi9LPga2+yGml9Zg7di0KPpN7uriUJUjwLTwQPIrYGbQDllZPWRM6NQ
QCbiIqKDp6qwLpGiaejBoP0/EbHLs/IPINewfPweo88mo4zB+xHj15RCQsvqWEIuWbMOX4lw34By
DfaxdHYjI0JWPwDJggu7TYJVzoNRDZ9DxoU3LPXKo5BDcumezYw8J2SChPv6DygnSu4DLOcTcpK+
9WW8bQkjlrQKRhkD/hyIOBKTbgVJVIRS48sSEqSVEumCwoqZ66eJQCiimgPUl0QugFKJE2WmKhK2
18LyobsjVoqaj6M6M5dTh/zANwXHDo4IQT0LoLLswQbDy9CaPVyk9v354lgQcDGTbfT93SPAhIo7
DnznVu228E2R9Oi3NKBB5UzawN5byagPjpSoNEboCG8tpcHRihNkWsm6XKadCMlL/URM1keV2fpK
UyGZCY5Gu6tBDBFXJuTCpgCrur9/ZkNRLDwOsKAQkKP0C0jxDbsfNXJCEUVvglLXaIRHr4xChera
RWOhbY2ZK7E5l69Jrw9JpIRz6P2rIzuiuICWRX4fvOai6uX7kbp0+XdT6eSxcGGzK/fiG0v1clVn
rzRaLNHB9t24o8qgakUGOizth0HxYzVB0o/bhj6/cmNfuJIwc2V3SKMfmmBwRKQqu/BGXQrxTkAn
BGaB0irvXULXPgTf5TtZrKVElmboLIqPeZ33EYkhweM7xbpn8WZ1WLueLtzymLmgOxzSKkqnNoUW
DRYGbt/0jsvxhq32i70gTQ6YOwiSm2HDXaRj+tueylgZDxQQ2ka2WatyLWSNGWmWsB94Rsrialrs
R94O3+E1ZIRbyqLUyG438T7ZIvNBgP2W/GHxU56vSY6+lbD+G3/Brv97ulciC1lHTQOmn4QXlpSO
5PCWE9FX2jbHjOFrAaoQn5KpCKqiEYwCqnljqFPAeXYZVGpZpdus8FQaUTA9Du5BDPSsPLbZOeRg
FZhGSoGyA6wTZQauT17fH9wcnPxk+OO7jV17w67kElPMUJ0Pc7j/hAAv0wBJRxUOQCUum5KrJAVs
KINyA/dmZGE6zYs9rQPhM/Y1xkWrL1mfCEoa5FLigR/JdImm1KJnVXDwZZG20sSJm2LbSecCzZ4M
aUHTptWp6KN1b0+5Wt2LCkF/YstTa7fTGzH7bAKL5FqFwuNy4nsYspDkwDuBhGP5V5KNkRLH74OU
K6nw61WSKfaVEo10oWK7iWo971/JRCdq5NQzsQyV2AMWIWoDmR4OPhsnMkPlOy/xAdMcOuicgi7X
xzrS6qa3cVgSSwt2WTaq/x+uF2/g2/nawrxcitIXzu+NnGXffSlW+ir58vtuX/e+RUlGk4N7Wqek
WdeSjIYHugqdPCgBUmKxCgc6TEFQYoO0kauMQ+BieC0d4UsAxBX9HkVGQtuh9yerGpUFAYgUWdkP
RUTfVBZatOqyLTpSmpysj0XHf1Qis5NKKTRKoeETTUj48LtN6OKryYoEWJYCTgep1OMNgqYFUyei
T1UPBpIW4cGZIikqQcZbnKyQBfyfLc1rA9vKHIPghUZ/LZWAuCbKN58vvTcuS1/D5KOO69bhIs6g
ek7N2kg0Y3b4oKohhi02V735PpjUEpv+jllhjF0FviQMi8+uv++al5Lf+36lELCEyPUBJIqiNcHE
x4leSP2DXyoRfKIZz4goJXTtIU1gdZDAYlGUGlRorNKHYesxKga0mv1xWZkODgzaif1N6FlJaNa5
3Zf7CkdhP3IVpslVF7gnOIh7st/JZK2CTYup6yMO82pCGD041XXgsM3/kHQeu62jSxB+IgLMYcso
Klty3hD2sc2cM5/+fpq7GuCMk8g/dFdVVx3F1RnVJ4zFC3VHI4oBnCncpuWY9Eha9EDrHABswyPJ
V3Gi/FXcTmRFlDMqyU50O8mOhPVQiO0pwjSkhEfBCu1qbsnNIrBxZSClbs5zfm9Yt8b7KhIx1pJv
edfM8Vh3v2X7u7Dn1I5wDPmrWVgkynTrhyQwc/UNuo4JMYOWRFjcVM2Q+4kJNp+jQ5fuJOxxqXmu
1OsWPdezXIdGJV4wG7kUnXTq5M5rSfkK1yF+GyXTj3XwxO2WS+eSwbZl/tzy+sDHWGe4SQHjnv41
InN6sobDKsbor639rERWOFTyXVnVG5m2yrMZzf2uJApXSFxBWYqDRtq0xuZtyorgoQojK5aGCoHV
4fX0yI4XHbV4U9rEXdbsGZPSeeWdJ0TTtoZft+dp21rHNMTQULxyKr0lJzCk88tle5taBtSJepss
gVrUXuLz+FGsOg+1vEwzGboCflLJBFSeIi8n4kSIIbIGT2CpaEXq054xNEogzPy8SJnfGZtba4pT
Gz0vSWxDqXUr2RMfs17kodfHSqhi/EtPguFOoCoiltEe6Ufu4+eopEIux4rg7UG2gizVLL8V+3qn
JCjaLb35aBv12shrdCzj+zxfxvZ3yDqb5OFhDfL22eSt6ylo0eAyd8DuKPXaMUbR6ZWDLuxSs4rc
ajxvWLiaaXsUkiIsAftjMS+dLrWeI8KF3YnbUBH0uzz0RH8J+Z4HPAdtcQJ5smIPG8ruaHCyXUSg
a+M6DXiYMrmUFE/iZAvFJ8p807qTHCJO37oVabaAXOOzsAJx3ZGgwbRxpjtD4UjffGe7hdngNARr
mLY0OxJSRggBxZ5w5NfT80wOT30UNzsub7V0TfG8qryBBiZufVM6DNGTsP0lJSN61T+pxL6D7AsD
s9p8jF+mLtkJWRHqSfEyZC2GtHktB325TyA62r4MzCkxfIUpPM0iAXjRg577alRkzO5zpx+7xclx
4MWiVONK0zgFH1aOh1h55iRPV2KBViyLPjWohFg7WPRXajVjQWE0jqbtEnEbnKpu+A3xMJzayki/
pXuX+ovmRQWzfrojP+hZ9JZloBhGwDAYBtqL4Uh6arN4vLhXHaFGgZIyhxRfZ012N2OwBZMoRePU
E7RjxhyiW1j+FRveLox93BoyGXKC0MJBz52hJqMuq+YPtR8vy0DKG8kKQB+rVxVHouRyGbsykuwm
b5T2jeIJidcqcMa42gz8XtNykjkdGLHgqX2l+bnHjjanLZqZwTxVW6jk9JLqryLiNKC6a33OxJdy
E+waJGDYG7on9VAs3QvWUYHWH2PVjRPmAtvxSavPzeT1WHapAAEEo5bEOw337WlC4JMNN0Yxq6gj
Oa/yCBcxDW9MSRdQX9aV86hafJ3R814enWFdCKx2R/HTzH4MEioG2hg//R1NDgkmaWvOKQQviGYJ
tpPC2lIcWfYlybO65y5+0eq98jgqbH061dUBNiouz/rqdZhtg1Crdm04TcM59yEs93J7rmla1NGd
olBmpm0MqmFnkfwJxve+xQf4R5XNsSVfpEj5pmwdLb09UeWR2zuD5BvS4I1tyTmUrbdm1cKYN9rE
4kWlCy2adDhmxPZUXQcdBT3nqO3mWduyzzAf8WKx54pZ84tughtJiZfp+pf5mXReWm0s2sxRdHkX
98UBK6r99Hj4ILrmnPsjCaHtRipe7U8c9A3vAuRmWJY9vh2O1I5utZ4LWPqpNa7d4FjDvkgGV17a
YB2nymm79qiBA+gkaatKe2mHoyzcI6U49PIX0crVGjGdP0xXJRWujJw4LQahuEw+jwaYkrDXBeJP
Wywml1my1cXJzOw0L63C8VTpZHTW3WGUjdqxtpXKStrJ8ftoABmNqkFRJfYUexRliWz4a7mU39vE
hZ8ZipuVPuJlzJCtOlBj3V/VERem3h03xR5B/wEtxZPRsH/zkEvAUBkir7e9upq+XNFWynqQtPNl
md/hi+1W7R0R78CunF2ZDMa1Vp1EO1qFhi67Wg/W1hJPjKUIF1uq35u59xmsJD+SNFmwAEsoiU8W
k/cqMgIh+hKBDEDb7M3aW8YTKaeBFcsEnz4WM4NAUaXa5lPXBVoZ7RvL/FuVWHGnTLiWVRg14peU
kcOU8qq1qQ3kZuaJgcy/DNBOW2DeEZJrmmlbxgHBd0sVsnWf67oEVofN0/RaWp+y+Dpsr+pKWec1
xdNGdKI0+CvBHfi7R2GCZyWlgCPr2W2Wld+J+S5HJAgF37cRVVp5adPmVE+WbCuVEOoNK1bodsbk
y3Ugltk/1Wi9xBqw0H3QivVGeDzhrF2le3OhZzbT8wt5SfGhrcr5OOs9oXjVkITJuuwnDLdthnlv
Uy2d9GFNdoo4fdTc4TtmL62g7r6kLfOqzPpdFjJW68yZ9NdMp3xHsg/Onl6JdieUUyq/84zGZCoJ
v5txfJlaty+Qb63jnmo2bCPhUEnZLmmigJjRV+z7DqoqBOtMiTNV6Z9iYakckzWnEWpvmJ/ialCk
sex08sk5LVFJ1NWZy/mgoC7uu+OWfabWh6hxVJyN3ErsnA1fTYR6ElGQew0gU6/1ntBylEwLNjvQ
3Yd+W4h3ZhTLTq0xOS6Duesi5dIY3VGDdIub8rAtFiNsNANd5Bdx5tZSxeNrxJ061BDl23pc4tJP
t9TR1jdR1T+bhTZNqg6lxIYCcc2036z/SKiQhrIhMZ5JAK/VNG8b+4ucDo6o+In83cP1mkp1F6Rb
g3lKN7+QiXos1eK6DDGTBiY/icCf88hvkPsVt/dipWhT3vqu/lgVa1f3+WuVzK8y+MwiX9vxuFTJ
L7kXZF+SfEZG1rRG3IvwN6XAMJ0dNc8xyZgSK/A+kCXCXsi9vDlzwta1J/eHHBJa8lcrKIu7RTtA
rfHYu2qzHyx5J1Vkl3H7tzOrhATxZ2Nswzbl2G01dxVQhkpfs/isr+6YMTmkSr9yMb5r8w+L0KUf
4/xworL0uiRzo3xxo/afbhA3rvzWk7cZ7XGlkOvn9Cgpoi0Mv7op2BKp1NWLYj6VqVsaOJIDddfY
UCxgqUr1oWjZ1YoksomEPFwZJ2n1lTMOCnWuXVl/35Jiv5r1S5uiHujLnSw6pYihNUM0heYa1t6g
TlT+ZbHL2Trkn6rBQ3JSxjAynty4a1JPTZ8jpmur90RxTQw8ROFoirvyG4Kx05wYy/DqY1beNTOk
StiWIO9BMqR9OpOD2id7w/K1lpuaNuWgLeN1m81TjGEG80ZiX7kCdO8wUNJimDrpzoSb1ZDjmUpN
NPwsG9lOpHQp79EaZIQ1dIyLp2XsydlZbb90xpfMKSMYkdZu8kX9lIPcYoJJ3tiQ+62x1+szp2fH
DTNlR4VZTfFJxlhyYf80g2uKhLaSVaiarmV+xljqdCRjy6EGBxl9rS8JwoT24T9cyr6xvS6M9PWF
MwA6kTIihQ0bqj1Hiq9FJ9MioMih02mo+AbBHY3zoJScRYdiwO12s84mVbCat56EHxSA8NjlrpSP
JBdxZFNl92UcxnRcipV7Md2CnLOtRTi121oB+g5us8YnjO6CfqCjWIa9MCS+JeGZmT6AhJSQqNaL
h9+IVNG0WP12qjnjajvtgikOOq3ACfKlU/HYCUrJM4qID9EdsiJ260yhNk5dXVwuc22EWgzfrio/
YowZVdntuNqvwqz6QuFHOCwu7xHzG11VhKvoKfq+Lv8Mjp6lou3wJODSKAtllJW2ydg2TE44tp+G
Gk6I6+v1q2+uKlMflQ2/NJD0wwlQ2FTf+eQVq139kvRgt7X+WvahnJwH4Z1070CYyS0zMQnATI6n
bw4uOa6mdZIKKqPoYHHVTjVDallTg5PVWvrzsIakWzaM8Smp5/lDa8XlQ43aHqjSHNW9INS+Mi9B
Vg0e+ETrJEnu66RDRwOdr8zId1b/mey1uOowZJ/VfdEt+zlOA9kiOkLfrpskMzGV+8M6hZXU/Wy6
np4ogZ8tMa52SE0cHJueB6W5teX8F8c0bip2ClGUGMGQVLfGZH4qMq2buFq6vegJ3csakWIrPNXy
6vTEUfO5XHEdv81iSoI4kv4EU/LqMfpZ51venrfeaT6V9h8c4cjoBz3P6CqFU/zTMRjLps5bx0cB
ZwyH+k2QycHBjQ6LOjN4kC0mHZl6alIG/DxDIC3LlWZ7rTxp8Yf6q075621VelZ7u2icRH2MJ4Ts
WLX20mJvSr7Wx07U+YSjATGs5Tv+lBSCFZJfdxAPEohd0xIGH5I3YFnXsmZc+k//li7qq/IhrD7h
3lIgja6ku03vF+l9zE6j1jswx9p14LLWYhewgknWXsMPMcjrc8e/Fny8BbTN7ovTmIUV1puTU2VB
i+OldVGyQCc8G1FxZXgtkcx0wfFeoNCpX3RMpaLb1MreWNpT/i/V/QjVuRSqJwUlYr3htvhtZLld
RFCery1Ta/0uUw5l2YSZHhACz6jrPHwnoyunYZT9CslXtD3Hw78p38JG8jvcqBqX1q8CJow7TIJt
Emn71rOaS21sHKfI2WIwsHxPIbc1tZ+ZX9aUnQsNT2GdL2N7aAQdNOTlqpWzZCyNPMzvShPTgd7a
zOMuWTNXrrDAypITauKg7ZOjah71i9YcmSI3MdJBNtO41j9haumyvdh4LUEmqks/hdJGInwOVY9t
WKvThx+6bE+ZIDC2L5JzwFCl9VJaYaO9JxIDiMV809V/Bga9GQATIfUzh1n1rnZkOwq6p7bHsnIT
8aeXsfutvi30c+VfM1012H+F2fLaw+hT0gA4TnL5Ac40JJeoCVvtXuWnTjvWTM8jAS+ZnkfcJAoe
l97ahZIcUhBs9U8VeQW55UXpGoB2g4cdqi2DVWXL8BhDxBE+mXQ3+eNKiogaXNSXqlc5Zv1RAGgh
g3g8UY40TJn9o8Zz22YnYcn2Vta2+c2l0r/Wv1rrx+1zoYcqM/nk3BOrMzDZgaXxoFjTJSrrJxJM
baXhYRJUL96sKCDAMjFf+CxG/VTd1eQ1Xi54DQvbS6dQ2SSpk6XVuRno42mq9aREyjQGusiH207R
WyVsjEyTmKSFKl5xeQNycyisIjCqjB2PRaDlSslV2Kt4SFc4hx/Ltn7VuSULijA5oZktXrX6Gq92
XT5FA0v+pNPOVCpvAEmgqGL/TO7m6sTmdc3v1rZR9p1g1qfuglzNNozjWl8r5aWNzhoFbQ0LVvhK
5E7yriwOKXPWowJ4mPvgVlkV9reacxBz5l5mydLX3JvKN/TPcduXAhhv0H72+W5m8Nf4UojIEbk0
GRtcPvlcRhLMIvHs0r9K3QFu2kW911IfExYiSCzDH3/ZZYLlDeoOBnSmAtmuqfHSVL9j8aW3/RN4
OyoEpT82g6PmvLt3/tYq+1iUzm47KEPjhljU4vX1lrhLwCKa+mkpP9b0vOEQEr/3VWyXylMWBRX9
eGwb1ou6uMBu1jnrwMGUQKlC1FmOwUk10YgBAhXknxhvUnvQkR3lyWGilOUc0Z2uZ70fM+79Uaed
lzhTNsEFGqKk6KqQCohmOWU/Ej7EWogWJqptnNlBvSwG2Sw/4q6Lv9T631y8952jMlOECY11qerK
waJXByuRDn0NjqJfEDFMFaFGgZFd6Z0qmWtTL2xDeTUpKyKn3hwRRWz/1OIlWXJ5/OXaVamvZeHo
cRArP5pVuJr+nMdOkYVJF4zqDpKDa3gynJk4h+YF3+CswLZMOK3VvSdLuzmP2TXp37QKAPfQC7M3
MTOQFZ+LFSriHxVdK8SOTpUiU8ckh3xjhC13hQUNjtO2pGLYFWue6kWkHrGTzgznSL0PdQx/wufD
qIVYVs3uf+Z6x05pEjfrAjPbdR3Fy3PfCnYf/0b6QY/2GyLYxDWKYPppM0o1HJwY09e85HUhh3dx
5f7C3DC1YE+DJz9bIO5HhRhkkxYFcElkL6dcgYEOSiJkYRsXbtG95jpp6CWExyEbKRqNUOi/NtNw
9HRf4nfY145o7CokziRtyFyngXHOF0+VX7dfJX2TiVQXaH7fIsbkOZf1yhFL3j75UW5cuQYnVnlC
SiJoPz1w6/OqmmDbdolpfMc5WhCMO/gCA5OkOMEILD+L6g0H3MhXCQkQ8OIzN5AR4WAn72T9X768
d9eaiyXZpfi2UKZFv3rxNqMEBsoqOGpVRxkiF43OpFOeAzuCf9hzH66oJTXjI1ZOvYpjTu7PCQ9p
eZHnAyuhaMEIHYVxvNa1+rM4IO0E7HVl9S0FfDCu0+Li/qTQR0qvAny3CpIstLo7LUBiiDEM22h/
6+g8YyttheqHDp6TUDbvVvNSk6s12rqJ78DrLNQuukd7W38eeOAHsl9DPIrL04KkiNa/qYO195rM
F2enFtyo9/ohxLZaTD/NKcyzyl1mmDBxfFKmyN4MM4hjfOb7p2phh9F+aiQboNK7ZM0tnryu2bXz
vntpCQHFYf6P3jNCCqm+xagVTS+6jwjKP4y/MXcTyalFHOp3smUz5WPOu2k/wB+Mnswd/atke+m3
VHHux0wwjlRvjD/N4X2RntRnBRsCeXrq35U1qPmLFG9bN6DKWxVLO2oQEsscuvgo/dwU0VGQbGGe
oFVGyJUMLkO3wHMI8gdkx9F7ibUvKeWk9IbyAFhvyb9J7Bb9d1oEIK0kZJvLiyQc+s7Nl10kBjR8
+p+aG073kak/zfgFyEtktJ19ypTU97wyWWTNQ9Og1EEJ8l6co6UNO/0Ej20X61Hl1hVGUFi/UcAH
FyJmv0YcAMwn8a+ub7QShb5T49pul4NWc00v9K2hkf9rpR9Fuz3wf4ygONnk8vofsPRYcqqdHdNk
h3WM5Wj1Dn4AFZcIMJRs33oWiiQxiy8Fr3zmmzcGpPM7eLMN12pEd/EOb9KTzawvQbu8aMU9Y00l
DWbiWNXONzUcmnOjBMbqRosPWoIgjDAATLhL1I30Muwu/I2CTgxbyWe9GcvnyLUQHwfNMyJnjIOo
qVwiYev5viVYHhys9g5UPP8b49ap31X1zmsXe7fAqVwPps4Hqp4Zefje9EMWEWtAxDBmhS1FjdDy
1tZXDXomfe2F361zZBaOscJ7HB5BBOpDx+ZYcekojWdJtTuWP7g9GLGXXbfuTVHBVyRuQqz33/GK
E/IdVXSzehN6KYHrP+hUJABkN3ffxNda2qHQgizfFZJjUbsSkWPiLjYEpskZ7Re0vpxCxKYL5S4f
A7amXvog3AL5fMBJhS9ar8nXOtCpl3BTsjMlO804S8j85NPQ7iz538w/buFkhE1uV8Jb1Lw0X5Uc
7aPsBebk0fRYIyL9Dpuv/r0/qUD63aI4SvHU6Qdp4jKXGFt+saK3JUEUUju8BGo1iUJ709wMSoyT
uKdy1mHIJ1ucHgZIqZvXaLv5r7VRUTXP6lIeFp2mTfVn1lbOGKotPOsMO5S/qiJ91BKztwVY3gKR
wXRVJyvcHIe1cge9ORn/v95JbKhJgFrn2UlIaarrL5X8AyZX9Cejld8FAAhb0MYHh12XTt/B2nMN
mSDPWpmDEpFWE/fPndLu+zUJ5ap29LHZdU30J2bNpzWZ34KcBi3Usp3rqaP2Oz3P/XJWPcP0ZH3i
YrGr2FfpZq8ImRCQ2qbk1smPnHzLqBHkQ2QGtOCEDXZKKDWHBwyXuKL+B2Vf/pBCv0sVTLeZ2asv
7X1sY29c/8ZJcVGg9FxcYM47lZ8sKp60KWOwDG3iYN/mT5rXSf5m+hVUizamf4u+l6FOFnP8qFSP
ZrztHdWcT3mLB/MwHdaBTVyCicmM1wBSy+m5vln9R6yJfjZj69bmfmzkT0AAfj4+4rvk2zQ9GnuA
2oWI3KZ71Mki9v5cQUu3eHHL8dpsJzC1aJs+JPOeKtlTHYUZX61pwk0V7niLdjnXBEb31yQ5cW/O
q79Z1FhH7S+ef2eU1jEIgE2BjwWF4UrqYUa6qOCWFeOo5XDUPopemOHhgT6sAN/DdY531bRfQWIh
q6ASlPjJquAv4HlCTTpsOpC77DU5p+C2r1dgonDbYONO3MLp6Ji6ry73Cr/tzo50r2ZAMyLFJJjE
PqzXc/1joLnKjekKuAxKMU1XYdwLt204EmfBDOVkfGhmzNN1CzkojZ3VxGgbfnWsUuqLfF+UsMzx
7gsJubNzYhs59abRp+FWu2fVuqF2wU4aOYEg32WWPnUy72hW3SU+ZFQZIgUCfi0mVmoQRjFGUmTw
TXwh4HX/XRgf47wz5HDFqYi4ruVnQhNYQuBdJs5ydaRaK70cmjha8BtXkl0/Xcrs1dJP63zOYVkB
erW9OqC3A9xtHyGAS+sXYwra/441DuzJnSKPEkXCn/FlWi+tdB/+rJ8i1e0x9fToX7MAYKXpfdHH
D4mbYeWbx+Stbr4KlGDWfJhI8lOdOfUhRZXBFRjvGibHPLaTRCnxkVM9UkYWPvidstjWziKpKroU
eVBUd2s6dpMnFBcRbnnMDySwm4r5tr63oJ6/Ir02uGfQ/NTRr2Y6uUXTj1Y5Fx2eu6idt8XVeN6L
g3Ou7qwqhatTvaYzaUlS6SXpR9OexG+Trxlzbyl/ovp1xNFVza+0gJCQsEeqetrqzB1U7k8mBntp
H9f9Qe3gAHEkgmIsxXCb6CRAjoH6fPbyQO100ovXfINOR84yIg4oel/l8RZvWN8s6npoqeNk3bWG
4yZditZZZkyfA4w2fPUQGY+IU9Vb249FhOd3VOV3fcgpUNRYHt2Hgmylpdh49De5TGGBiqRwahA/
SgaUPhaDvtlH/yzRmjTOoOyWzVNu1nXqXtu3zHJYD4CggBVSDLkl/BXVJ65kTelbHxWFpvTeAbPE
2U6sLHet7BiFbOkqht0koitf0wo63H3Ubh/r6kfRjkkg0fxuyVu9gJ4zYg1TdLG4DmqJhz4H6rBv
Rjoai+wP+dCO34zkHg08v9XNF6Axt+9oQi1RPc8fwsMJZjgKqDS6hhTbwU85NMRwoVWqN4z+TrGC
KvZxz8AqyI0XjactPufrR5u+x4lniZ8iFF2qvum5FWjHRfQWHe7xUIDAW9A/BHeIqf5iSeL3WAqH
uOWmiTB6fDXB9oXmXc84Zt2ERHdM0KcvLPOT3KXXqFAZmsdVw+JK5+Ug1Fd/l2hfZkIgwl8nUSjO
PKDsPk6tb5V50BpwOBB326VBSxdDgCLEno5NxDkRuzpbu6n/Zck5BZmOY6dDRBJ3O7MrnZV0NhqG
pPvWhGelnBEHzWjyGfdkh8QGxTvSxyrxs62ihgDX1rmlWt0z8tlbNfQ4RQzwoOSXoZjtRjJOI4w+
/s6Co8hPY3wnYhKuO7YQSNnU25PR0d7nt6TBEWAqtA4NFIiJ3OxynXAbky68LPyEXhHmGcRkeDOb
L1MKWJc040CKwnzq6q/CYk2kAC5Up2ZSnyVTdirzSejdx6OentThUvIL4+KLn2ZkyBjNp0L9iRrc
st8yEXm+RAMuPwvE7Caav2wDNkc0u9TJEapwjopyJ/3JgPZW4oOMtOuGHDKSVbfS34SGh3JoOAq3
r9r67uP48S0H1n+GKkaPaRNOqkHdnTqyepuXBOVX+cGVbUrAiYZuT0i0SyP/7HUg1GLB0+YNHIQx
HQRkEAPvYn+skr8eHn6l253+NrV3/xOqXDbtPEKtx/RoLWeiaJrvNSVR2r1PRb5XTDRZSbaX+cNj
0zgQi3koF+k+4kkw7yv1OcqvKlrGOHoV+7l3N0u6jMMUeZ38qDbrj6TIgvIgLB+WBH6N0M0Z+Sjj
a2rdZHnyl2Lfb/BU0VMVgygpT0O8r2WYw5sk7DTT26zI1affrvYS2BXdCAl3pdrVqjAVXlJ5otL+
p9ffKhBTOoSaCt1iZx2JkxXIe44jbHkb5uGclfKtwD/aJr4sKfcaNorlP7VDLjGsIqxzCdO5fc09
F2li3bGxZs8t3be+pC+CBdfebJpfSRP8E8pHpavDdmSHD6PGuWb8GweQEm5gaRbM3ZibX1Gy7snp
e47H/SK/GMiKa0YI0vZNE+KnHlC7o8FIDWE6pbD7wGmm6FQpxG5O0eJripj4jazdDD1O74qKQKiN
qemrrQ5VK77XBuE9KsLR+p8c556sKaHQomYst7dNfEBAHDmxaKH7PxcJTC5CKDV6KAPpG1Wreyst
ovQEc9qr88QsAL5qtlrJu9FKIqfNjNwZxXYKkkH9jjsj9mFCUS2sycmMEJCoykR2qER1X10iwR+K
nSpZzLe5zB3MyvwqcL9H2nWdnmk/u+xgmcxOtKlboUiqvjVddQ2CEDZb62incsz0TSZhnC7+S4Wb
QkgRTSijMpYyPxHRBAknIWzIJWbMlkEhJrCtb4UpHFpJmB1TUDwNXw6ZjWq55nAftdSVqt2qfGkm
/JccFAOrQf7qFlr8EjVFU8GVwFmaD4IOF+JacQyMjLamPXdJ86brEpHbE0yU7CFmV/eZpF0mjDeB
CVaqWBMIi9BjyuBdqsMVKB9qgkdlkkxh15fHaR5VWK0ItguD4cQM2lbkZTIw5xhmGTmR0Kt216qS
l8Q8b8OCJhnlbHUheE591V1L2XJMThFhac5K/2ll5r7EaKSdxpoEJ81dLHSomtL8aMLRqMswjUdm
48YUfL8MxOiiTX5GCorFWJZCDvwqXBQTQ1ucAqpzplA4O1SRhrQjhELhtljiE3NKKVXnWr6s+l7o
fNna11oQL/fJPKikmTIewG4bmuGJZR37A4Ed0FnqBlafCeCRChowCWmW5GWLAu4vGS9Yp3LNV5g0
pdtnv3R78BW60Xpwyu65ITUjpru5QG8LxkFNbrrm9VhN9K6VgjNB9KbcLCOdRbHt6AAsBqQYaTVN
b2SiQfGQP/g1BrbjarhKzMdtwrg1w3FN/BEFwijTWLavyey147hrCyVs1UGFe6NkytAcInrm/H1t
bzVw6mj+Mzi3KX6H6asYLAxrlI+m+wE4i7rqPMTpWap3hTwfN+tXNQG7SzqUTt6vWu+vOs+hEUIz
+VZUQlsEl/Ez3KL2hdQ3jlWJX6IVEPnodg3yF6uLvrqqJUAnixCRoMZbJNUVav0rNaSNyodgwH58
GyRxJ2fJfY1yJ2pN0u5UR4tSlBC1gA536teg7wzsPpd6tH6mrhG9UVxNV5Di1JO06Feq0aOyqZWx
J1CyGZANZyJ5C6Wm1PwP6IOk4SbfShFJZ08imBFbByTYigsDyO7ox9LPs2w3ttYhWRaYPMJvUDHN
EPL1EoONNdriJH3tA7XVtYrkbAK+MacqO2RLCy6VXFuG2lrgkTGvTgJknDJJuw0l4jLWH7Nk+amZ
X5DnnvM0e4oeA4oKuNNIeb8xt1KiutF1XfTEsRp9vXkoxM6LdhDVzLxtSDvrWbf86iHaRefuzAk2
+VES6pO9meXOQuqvUVCpdCcZs0k1KgXlPrDlW+ilqOwo2QbR06evaftU251M36kgJ+tQ2iT/4+w8
dltHtrZ9RQSYWZyKVLaS5TwhnDZzzrz6/1H/k32ELRv4Rueg0W2KoarWetOiPMGjJ7m+eV+r+8Gy
qXUKl8nWnmrM1Iaf+KcuiP7zzLsYBUJFoZxZVOnmeyyVdDCS6Q7pc1bEj4oYzcMIzQ2WkNCaX9Tb
Sqy5SXewiqMZPEkVKPVGzvLLgstCcidT86Mw+dC0FzQtizbGjiajIA608k+BlD92OvES+v5SCyEr
SlC4WNZtZ2zEmrFBTF76U6vosAZqHPuMhKPqDl32FXsfQQfcyRIW4zcig54KO43w4zegFKOszCtz
MbWLGneEfOz0peWdPGWveU1wjHFuaqgQz8YwfYVF12+i+kkkyyYxv400ZMxKtzSQizHLb4FSPtcO
Zs/cgC6BWHGbwombh9BUHZN8WKt3EtS4sdasmovyjrxrtCGDjeZXzMMmAWI45uVuDBA8oV4VagrL
n7pmUK3MACX2nHg7a2SSA1/XrCdc6lLUZvATMsyetLITCfPkC4cvshMkXBUqEJmuu3gLSfZLFbZX
fV5l/X7q16G3VcWhNiLHZ4uJu6euuod0glruU4jUhZ2BvCE6tbHlOpJiLDqZYw2GJujit04KDjHV
uF5tB+mt7e0Fm/Yp1MuF1D/qmk70ao83QXOzWDJOBrVemiBn6Gp22uTkm8JYNdVEBgjl/zz3WnhT
5cTf79TAQcREgcyizePmLqQTS9Np5yskdYNTaIBATRdBq44HkZgXFZOyTOVVkr9PI4kfg+5Uk+oo
ymvj5Rt7SLgPXLDxu2WhneI/rC9wIDyk8idtEcCq9cwCk2/wauRaErqA4dNoYjkF6Uimjc38anVy
0yKAICHIOxV+j66AtjeSvlNhoiBF3YjQPoyWgb8oyIfJAbDjcNUVo6C/W5eiOw7yiLulq8OCUFUI
7SyBuNYb2s+SQBSzHsEctEXX/QlKS9yjDChnXZC1xzYA0WfbH+C1/EAZXVnG52EDVEV3chuVTlfo
TxYyFAweuWkci0xbhvhcNhWuZIwrUrYSKeMcJQrvdhQs2AkR5aB6gXtJdHopCnJ/x+k5njoJ8cZK
aeSMAxB0pAqbpervBiY5FZYuZqUaHTJpniAQaXMC5jSNdtGSYBZkgesxqVZqJyFpHcAAKcROreSf
/S5xx0ETd80wvg8SuKFmyJUrVNTDuWXflwqj0+zhHsQ1rp6rS6dcq/6f3CZlPlSOGoWoXvSxk9vW
Ua1hlZOD6j2gUk/mcfRWaot4eG4rDs2iPHvipBFgjZ6wlZkkIJ6G+NOj+arK56B/VdjcAvHQmM+D
AaqrPMqAhtFFEfQc6ZDFGtdx+Wz2do93wAvK8s4aIZk8I1FWVhio7x5u1RTi1J/g5HLPc22KK7lb
aJfmroU496bSBkm11n0V6+/NVM57tcTQ7D0MYbfSPMtN40F5kMWX10oOx4JRhuETEinmMpgIMiqt
sFAE99JHJfs4UKL3uk6//SkAJXsupnpdRt6TBLwgtw/hACQbmAhuaiOJV4E1qCwfVL257KZ8fjP2
IWFYCkYA/043V4n8OQYMGRQaumLtMw3FDvCinYQMnUxtgi0H6Rv7uJGzYVrLLPujZSYEY0Mk0aC0
W3kIFMKCP/P+2WzxCYHJE7HIeRcv6zFdmaB4fvuek5LeBg84sZC7o0LseNxsD/1j2yMN1eWMbiVy
DRAVdYIdsvRw1VBGg6CDTfWXu4mqRVaeoGUTOnlbvNaWfO9n9ltapBTQ4JfmmEpoCy7hDogel2la
PTUm5R2AW2R2OwKJI2mBbtxvhqWFIQoFsw4hItyqotupootMnREZs0CC3oDQTjVUL4aJ/LuIDO8F
4JcNrPw21eKj482i41ACpKOE7cVHgoyBSaR7qd0LxtI4Nf2FO5bP5DqiZtF8J+1BOUlLbrF1KS37
JM1cmhunlP9V4mnedM26lRGBTGLLlNMZtuJBQdRSCSdpwmXojcwxBp6RnkefN1Yqu8K6A4LcVR3A
tzCPip+vkE+nfl+9DMyRzdoc/xBqNRKerYb/n8F+0CyP05KhAeu6YmEZRBsWf3oPIC8f7Jc2rqCe
A7puCYdzaurgMnqxwJwwkHG6R9ZeruvEFqvJLoFfA/0ui0D7qIVk18/tcqe1KM2EUiE2ljeeSjEc
1W4UGXR1Pl9hLXfUpThRagNtemDDFureyexNACTL2EuWOFtx6SjePh+rO5OKXhPBohaAxcJhG9vG
NvUKBJhfP5cx4pR+WOW6dmAoINTdIzzkiMdi2fffamlt08ie64I3DP/F9R5Ad6u0X/lduQ75WUqN
hr97zJV+YURvbPyrMU+3oW2tvHpJcxy0O+PRQ7NTFMz2RrVS54rjge1OVucgw94E3qtXsTvyoSCu
CcLprvCNRQO7rQ8DUKx4LIiIy3um0phHE6k3dmuoZ9kpp28dpVbjtesye7OZxUT8w6Vy6tHGZV92
+yzp59b6QgcWhO++DJGCjq11Q+m9J6dbN21uFUSjYnREPLp90WEii1CPw7kB8cf6UYtevf5IeZo3
YFgFqxjRhWQt5EY6q3m1sgNtUREf74wXLkYb/DVd+lITKODHfNVJz30ZL02SbO1wqw5PBWYktWOu
my47IqwvNIepJJWTdBJg5GXR92zsEYEt7adt9MFKV711bFhvAfNtuzJZDpbOWHEMbxnGmxRBnhqb
qMwQJpjKNqQO0jFverW/q7tz34fLYsT6ZxYbDQsBpsA5gYoXH3yr86SkDrIT2ZWlz+iRO+zzOWgZ
bZJvDJsYtYcBSpcG58r8kMKzbLr4i5CvvY7qh1p8WvDySkmqa/uaZxMe0Kj/HIccb32RvSp5dCxC
QmxrrTkqg/UYTDL5BenkFPa4lZJtYRMxVzPdTqwVULGIrvLyHPyAn2lhQax4TxhaZD/4QpTEebwF
O2ZtsXvmVrz0c+TnMVTmri2OgXemmQlySOFt6l9sk4uyjeaNEX0aAKf9eZQeqffD0jt2BtTVQACA
7PeIrb2GfgNInv5/08TowI2+P8lIUieUtvbYrRqaEyHCZKaKbK+WozsZ6WYMDPWeeVloYrUGz2TY
DHPRosBVFJ+9O1GWhTF+qsL6yNR3KzlOonWSSkLgotZIslLb3wtjeEfBnsf2vPOQ8SkYd9rIWmua
lWzb/FIl5V76qFSg+rTCrh81Ld9HdmHELykPVDhDMdLzEr+hZVBaI71x4VsrWSyUimGLISrTbM/c
nEWjVo7FqiYjXxfaNk4hmRvhbYZYO+tRsIgNzfXtAUPGsoiWioTCFIl7q7tqtcyivSS8e0wRTfjZ
99bJH18M/wvLL5Q+3ahpSK4a3CvGKZK0Yw3eXlnFXhpkx9TFIjdl894aYhRRgaUtaOYIckr7BZbE
t7DHfdWT1JaKSH+3vJjU2a5kKGjS//+yXUoQlyoxbYooJQi0Ektw2/K+jGExBWiPME4O2bMQ7ygA
J+2zgDTQkD507iBRy7CxFE/CnB7ondYmp0+mwJHYvrzvMENJzccwxXue9VjCePi5G2YJFgsL8dC4
iodxGQh/L6E5KIdoZ0TFRvUNvDKDsWgLVXXxAc0TowR9kjelB3oQFsFTFctzHWUbTlvGx6MczutF
k/Z7v/YcH5oln0b0+VPkasJyk7xHS1eXynsx2WYAxELUq/RcW5XT2uysKyY5AGCvVURuPVMBTFxr
buID1h60/pUNuFWexbjWPV6ag92Sov9+CohxQb1+T6Fd+Ge+D90+oesW9dqmdfbEQ5GZsDLnyVwM
+V1DRaGUgAd6s+yFd2adZTKxetJ3jlheG2Kn0ltWS1IgULQLJFNRIbmKJhon9GsesJKlm6TuyaQD
7I0it6KD90O3hLcp+35jFeY9Q7gKtzbyU12fx2Cpaa4eatsCpFjRHpsyp5T2aQjmeeJps7LEmpYv
ZNhXTQxOcklhomvRskM0tBjIn7G2rW05W/pKrC4nZfoczPueGq2Yjrb0lQ7P0OK06hdnKMNxCOg1
xOR4ebSAtk1GA/2m2JQoIES9kgPlo6sLxMbpZgCQUbON6L58bUKGHn5aagImLnEG2uSDPTV5uBsI
A2cwnfgIJpo2T5u2Okz+RE3RDgd8L6Ap43zkQB8PEgu8kw0sCcosbIcXrEON/RVqfxRzNdX1MTUO
MJrQxSO+Y6ncB1XmajjzI6PaJdOx0pMls1/nFRySlp6q7NWKnsaK8xDPudgmPZr2Ctm4tq/IqIor
AVh54S0WuYWFKnSTixoRntageEWNVk/WrpL+aETnJviHzQo7zEWs1IYFHn0xx0kUkE9XNyvmDTlp
GMyhekcmJ6o4bxeIoFVTOH7Xufm0182MfxlmzoMYCTljpRKIEUEq1sQsWY3FXareqdQ58rKZNmTH
AvDPJvKQrAFj6/R0IcD8eV6sceqGoJPGGuBI15dNdyhbJwXu8s+6Py8zim1U2vp3eZmRBUAi4kcJ
lQd6CRRLwR2i8lmsfQj6aFgFdFZSBwFb4dSV9m2AJIUxuDGiPJvmXNV4R7AE4QFmUzI4ZlFYlF7q
hHW26Mf+rqghOXZhu63H11F3I9Nw1HjbRKd62JkIR9XwUMgSn2YQvxapvraE4Ol92sWxkrKNacH2
VjbqTCyS0gflx5r2HNgPwzZ40rxOAndqxCa3bcYDYuCi1c0b+O3BeJL1P0aaoe8yN6E/PUblu620
Kf4VLA9lr7i4VN1RbZBBxEspQigrtv7ljtoP2nXePLopUGosgK3uzbOmeJS79i6ElmktAqSrrdT5
2MWkeVD5D350+SrCk2GHm5InrXrKAvbF0ap23Wg7IY8GyaiUspFfM/UvXslNvcd0TJH3IPz8BcMG
QgCIgQXj2OaRuvZiApM7A3HJOGXu2H0YhgZs1AIT+MWSfCxw1QoEoG9JLLcc1R7XijyObtnrRHNm
d3mUkNASUI1lXQPKYnb+sPBEw8y1kva3HNrlxKQwLa5weYJAtUP9GFY5q732ZSbdGWSt6I2qHn1J
MR8v+X2ya9Lnu35ntGtbAUDwbTAF3Ua/KQbkolihsKZI43M5HZB4xspLXOXOVJNYgC6+hIN+tTji
B/9cQgYZGCjsauFF1bveHCsT08SIL6wf0u+sxvQ81h61aovCXymfLEYPV2lLGdY3n4Gm3lWlshGX
TIgiPRZkGJm5CFd5d6oAkOHWJiWe+YBhAgLZUjgWsc4MhrEozS+GHJF3FA1rr//2sSrbAY1c4J3s
jnIpE2NxyCrEavjsOzpQ5tAaePx65eBdusgCSkSTXxPFeCECScrbdZpEr5qPLzdLx3uLmQJn0NMV
JWijg311xz5BAKXgbpjXrLWqvRfE9iDfD4PPsVmroTSX1bmw2jUsy7Ig8KlI0nNAbhb104RkjYxB
SnUmNKDyG/U3Pz6kqesj00YdGo6oHMZjSLr5jHqbHAEkwIFkHdNpcrTec6J6HtT1p9oUS9aS29XB
tqWD0mLJMWAhrQQKu/SWKghRMJz1kQLNPAvQV7f2xsmx0oRSm5QsKe3+pJcPLlwwvmypmXcId0rv
3OsMZxTlsriUF6BvZfGG9bftFyLE1cacKhOsnHvFglCqC8REIoetJtcotw4yWr6IPkOJCXU28SF7
1TBQSmB9w8cYhIk7ZRnn+FTvrV66eCNPoDx59FCWCwy4ePKPIaToSBf3iG6UHAGZux58Ff8YYMPC
Tx9EO/fGe4VsFmnNssTaWtiLSnrrGwQ20aI1nKF6Q//tM+dXvq+9TdA/jMq681axL7lDePSiuwQN
qu0O6jkpF2P/laVzO3sPYefNt9CApHpqYFPD14C9on+Sk7nFMKp+pwJ0ShkxNRl97VTT56fHIQU5
F8pF7Bne+RaFzSFm07C7k2m42bBXu6dMP4vOPEi+8VZwdiZiTy3syt0eirKW28cy2LT2s0bRXICH
J52Xz2vb9A6i7R215qWFeD1aFTMYTQuj//S+tQ52Sehhjdo+Tyx9q13MtWUpiP6EHncqss5TpaYS
rfe2gcRnitiiphSsMdUOTYUqS8vHVSsJGKm83nhWzrbQjuqyQ4jllNivlPS5lD+TaFyWeErGgmm9
1TQRhNOF/EvGdtS8tRJV66ooV4mEayqRlgpmAEEyTHoXXObCDPNg+gqEI7zoIOeNDdRsbgpFpgNR
UFGDbq5tyP8aeK/oX4OYgfaZSgFjwnEoS/K1zl1OFY8seFsZFEQjtrwyfSN/7i6QaaZzvMFRcOqs
jO13XAqycoZ02ZgHTT2o2loADcFEytZdQstejzthKDOjLKuNbgWeGwXGCxwFwSPQ3VVAlBQEY8Ab
7xT901fFKsLrFU8w2zFKfNiOoNNY4trMVPFmEZQlRx+pQP0aQNGMqr4Exi10iloxbSot3qVafQ51
pL9S8ij54dZDo2FI/t6oQ20mCsxoTbSyRbBSJ4wRJK0N+egSudFBBGYnMoBmWvVURPga+nku3Xkt
0dFjajjFxYYUwxafWj7Vjs1VuziWzZiNrixNVN6mpnGfzT0oNxR9PvPoGgN1wDQQ1umsLeUXqfRe
pQh6GIbKNEk9CIwvk8O6SuYKAn27Xg/hwgwpV4Lxjx9F28xGyY5hgQrKyAHrxovCM1u2dju3kLMF
Sjb3zFPgh7sGjY4hg1Zc6vMEJ25m2hulItzpQbWIk7PQBMUAvDBsTelGeOOZZW7gMqylJ1+tXBuG
oEkChBsnn1+EvDsySnea4Hiz8au0kYNIUDOEv3QjxiiR3lmghxVC0zZEWoQ6cKbBC6ZJNq/18t7L
s4OZBEfGQK+HVByLdhf1hCu17TeCmkhaCengx4ZL9MaL4gVbLzVlJw4wKVDlQ0faM7CsXeyhdYoG
hMU/x1Ipl1yvf4RSXc8Mjv1sSi27x3Yzk52P6Rnj8+wSnXjqZ3gHf4lO/HcstXY9K7iIo86QVQMl
n74IpIeiuW+8p19u4N9Z3vRe/5uqVeqBPCaaqmxluS8uQlG12o1qECFJNGCJlLEoX9u4xyJrVAYV
fQD3+t36AnpJnwJUCL/8jn8H3XJs/e/viBs1qzoblc407C8xugm+dqjAxeSi88KvpM7LxGFuOtyn
J+0icAf5l0tbtx7BVRRy1WjmZFqcDINOwC4ZXqbvyRjzhjmYHqrpc8yYTjgcbLZpm2w7bd0ra7N9
HxoCD2o+MKlcNjaeRVwhYfNSJuo8kuwvTrE6WLF+AegynqY5K8Ee9PqkGqOjjlRqNjdV3gfjc8Y2
XL9rpbIK0YHINmbzyDffg/6RMxQTFNZMR+A084qBERTtKjKkTaLXyOxJgJ9aKloM9HzYGp78dGb6
D0wmsSqSzkpW9rvcYa/MVmVbrZS42WSBhCZJZ1grVeFXQn+glhuVfzYkOPA02NyfX6l2+YT+tTb0
/32lXREneZrJEwMZg7uDm268Y74MZx/uU72Km5m8RGIiz54lB4sdmtnZpp+dW1fMAKkdf/nHdz7x
Iu1kNNHzn3+Rat76yq7i+QIhqbVk+dqdr3YrsqpktB5S+ULU/EtlqbPC1oAp/TkQ3oUMQ92KejSM
epxKGnU5MY6wGElDdbZpoa06Ss9VSfD9R1Q/h9TmKcmmxrEMjraSrCwU361P+voI29QTZCob6h65
67H/lIvHxNgOf4zxcgGL4K5plWb3kfYkkZZYzFG1+Ac5IL3qIhPYq73A6PTcodPLzA2+V72dI3s8
MXl6bp1Bp6fgcTQWMjEZMbGhO4mCpnUtSkCYaD6pjf/aKCjDkQVhUpxPOt7rRdYDfS8JKry/2CrB
a//0FpoXLIgOE17knfZJFF1x7Nt3jX2Zs4uPI423CcTPVBzgXocCv7+0QZhZiWHWE2bWzTwyoTLw
D1Cl/sl6hsY1tDuNY4x6se1WUBgY3+p+bZIf1Mb7S1pXqj0MhOoiJ1O/6oJFQA/sIStg/tiEbqL/
MHR0yUG7CNNpj1WREyYI1Jksm3zo/jGpfLxB+lOi6scw2vk52hj7kCJDJJggAiKq5824rlUdPedZ
qPvW+2aoTTMctKGcG+XHlG2xFsFYP1V4sUwGfBQsUAKVcMcoIFnqOWZJKeW50sOWBG5xVovuWLXZ
hxpbrk3Po3Dkpxk9Hnl1ZESM29iwHTqJsJoPJAbQbFLBzUT0oXpMRh+KRQDXyszrwl+l3nst7zMK
adr2Qhdk2BKBpZJqgrxpFSfsOtqeM2wCpdeQ4Gb8qrhfojJFnjdF5JkUFIkaw9K05xFTAM6tqH6s
xk2bbVWUBhWaZ7R0ZYT9O4zYP432jyC8zZOxPeq9w2hqcwINYGAeXgZrOLb6Lk1PpMEo/to2icoJ
55SKPZPda/xoMQ45/7VWwxcRBE9xtspkxy4e4+ZUZKqrdP69RN2Xdh3WZ0aCZcIJWhwmtRYshzye
IYIukEK2aX7+eT3/Nyj5XzvMVSQkn0gn7LFA2kkqC3YVEhyl7j2sqXNRLXYIWk2Yv4CCbUqUk6Qf
UgX3NwmS8OF9UM0QuwwaDsQYzCPxdn1p/ZF0dM5pczFlvBdAXDJtJXV8R+x6cEKATFDCNkDYjMci
bhEympWDnrO0qGZYHvFaqWtom10vbZpkJ4lNl25sU0Fm8ZDAvCWIZJL6VIyrMaqPHYBQYgPZF22z
TABuZ0YQnIzQ/sw9w8nFV+1tPWQ/MjL/tDmDCc+LZjjFQ/+hed1KH0ZHw0c/JMQGq/5en96GbK01
O2uafqtvbpyN2lXWZ2b2ntHqSrobTxH8FNGM32mxUKnnLkILBxAcDOHnt3mjytGuXqblBUWbSVwq
jwJlLbIKkzy5QsOFXPw/XUG9hGH/FaY/ZoUogh4fh3EZUjp91jD7zS+n3b8DtbXrUTiZVPUR9VC8
i1QXpaKMdhDTzwVIdkucUL8FsV/Ozn988dfjb/SkGDNhTfEux1kjqQctWf/8bG6cjNfTbSj89coM
2xg2OAXlrLWZpduLifbeyNSnn69x4w0L9X+ff0tqasLEJfXOi1lZocSJyyaP8iYnjO/nS4gbD0hc
f7CyjTo7kYY76BfcQATtVQSwIT0lDtbwo5lAEZr6yQI1yS5DI1HEd1L46ZE+LnkTcq3BTbv9hBJY
+o5L8OUwXvs1pE4lLUS2CWK2ZAXUt0BjXoPmpZ1rpLarIY4NL2r+Mlt6UHz0V+ToxbW4D5JPRTkH
UeeChzkcwJWyq4kD02pA0Dh8bbN9jkSbvAw74XxR3irmYLbDwpaeiuBTieVTNUHtRanbBWjwFNKW
7QgoXmqZVfdU6qeOidpNukdQMRQMOhjeipBocmYetNAio72ReIuAlwzryT6H6VGtoGOCdF8NmFTo
8GBCI8ioMCmsX9axcmPPsK6WmdzQaBtmDXXQLAOJADs8ty+S7j/qPkaVjZeSJ4vZvfu/rTzrEsX8
16rm9OxHpBPytvEL82xVcX2Af8IukOa5Tcp6lhERklgu4qqYeDRhGcefv7VbAdzWVe8kS5OsFdmo
baW6grubvGwRj+ZZaqlxMjRhmcUeAH5uyA3I13dayvNOqlFz9jTLLdhmDmRmy6H45eP/b7H+Y3ew
rpqoPkjrzg9KbRv0tYQHM2k8jSz5THoNc5kspxCu76tX0WnrnQWxY6oyKgeDAEy9SYj2sPThs4qT
i2wmKdYmeeukY2Z1tm16DHFlrFanwaLKUXOvfuhtM0L72iuw55dFRwhAiBQvmUh2aUXt/bJp/7f/
/+umrtqzVlGjSCZ3dGe2Jll8FjhLvsiJVMQk5bSeBekGNSMXbxLKVkPkuzEkwWc8+Fp44WDQbNTh
d9am5yIZlzpy5BThW8CkScG8QB9NaVW1q76CosGF2lcFgDzBjVY4T33zt9H0lzPsX/dw2a3++kYH
3fZkNbZzgp96qCn0NI787r2TNh0B/ROBIjScf2JlaIBFLpLIAp32t3EuTmH33j9K9BtweB/9nmVF
WM9y2kpIlbh9dOXcECNHCMn5MCsiN1ZW9A5GSbisOrOfmz9xcoe4nO/wO2EwO2AK58ZzxQgPfS59
Up9KqC3IkPxGTiTV83hTEyCAs5lZdEsU5E1GQNqsfMPQXMmz9EhGpdDncX0ipGQKfPSBWyD07Jc5
AuaNU9S66s/UUSnziVCnO8LaF9oq3kBL3KGonAVMkZZmD4IRYLpjbpil6gQLGzHkTGIGWbEwGcdk
0jvGrjejel2Bq13+Kzd1MD+6xKQ4OsjMuzbH3LZMHFyGB+wM+2RJQX1H6jEi2SVk4DpZtqt2G8zF
AkvV//ULvjr3TOF7lZlzV0xTdrDeL9WlfMKSSu4zU797l/ikubnmMc+Gme6SWep8vz76brwA7dzi
9i5/C8S/0ZH/h4D89RmGUxsP7Poqg9tgHV1cJM7lEZkzijkHg/8sXASPv2yOl5v71yd/Vc5VbA9x
fLmWt5PO2ZrxBMfxk6BtJ5v/H3Gx/76iv27HbhCCVOpo3Xk2YvEy3gsVVV42UHb9fBM3iiLz6mhp
5K4UQ9xbd4p0sUC2TLwpo5ycdGlhJ+Wvo19u7A7m1TmSaXZF7PoEUALbWfStq4+P9BLIDqxFbzK9
oN6K6SOxfyuSbqyy/9CRv55bm/dd6SWI37uWKHkSKqVykwK8Ei5HiErvFiqTR7JfPoQbRZ95tX1r
MKt6ksCYcXAsJ/ldw+9t/vboblR75tW+6utmMca6xtAc3zp1JdY8QhJ/fve34Cvzai+yrFTkZtCC
SFY5yUVxBaMeB7bZOPgoiLsezMmYyxa22QJ1zUEZYHpDg7ApQvyDeWoE1JzMdSXsWiM7oC0b0JHc
9mfDJLfohFXCQUZEkcysISJdlsKtWavyOhGBvG1JjnCHBhtLh6Ob0KlMvOoqWY1M3PUQm4WTbd2J
VCHn0/OIwkpk+6slbNZJigEJf6Ln5BcQSffzk7gFcl/PntQUlpmIwnjX+xE5bWbWjQdFyloIVU59
JeAImRhPuSLMNppDb/Rze8q0laQMH3EjpJXid/0vcyBurcirrRQmtprQPDJ7oiaWh7xv9jOHZIOZ
avxyBt26W/Oqgwgrw8TswyUCLQ6XFaq9WcbLnHcWIjhDseR5P1j1Tu0K7xAGVbtJUtxuhL1G2KyK
yY3YZH+pG26tnas9NBhTqG/LHPiGShCDcCMQVY1h+UulfuNhGleFumRqZiQP/ngnlTsmK6jDQtik
yPzyqm78eONq86w7T88HjSEBYVKBWpMLW+86VZ7//FHe+u1Xe6bchGlSoo+9MwVpMrpsv9VEpap1
/5F00W8f/o2N2bhc/K+NEttpMKmTzEVGIJg2Qj2e5t0mSnWqy2Ar7OkwaaM1I/3cVXUEKT/f241d
zbjaMktSZsrSUwdccI9t+ppHv0ycvjz5fxzJxtVuKSzY16rk7/rKJs4ucXqosxXclsHcnNz/22+/
2jXNsGnLLL/8dgluWizCOPvlML71VK6WfkUmhVWl/OVLXloTn3v5l6lStz6lqwXfMkc09dis7tD4
EzU8Ki4KY9Lzfn4gt5bB1Rqu6t73JZW/bljBjLEXnkpA/PLnv33jhepXCxhRzuBHl19u4/WUcQxd
3OnZvSA7Q/7l5994OP9N4/lrCQSp509dgpRFVzF8a9DGJpELn2CeP9/CjVpEv1rHYdZPPtG3+c5E
Iu7LkzdTLEtd6x2xeszEE3yo7L12Apueq+R//nzVy1//x0rQrxZ2kCC0mvQs37Vh+5HHmgGSr6XL
OCFWIY9bvA5k6f58qRtTLzX9ajWbbZtzJE7RDv9NvJcfpxRLsiOdhkdtNv7yIdx6S5c189dbKsJQ
FEwfjXaNltMwZGVIdmwpPiIL7WeBa/63ybu3vrir5Z0Moa1oXk38KmJ2/DVJ+GQNW2nEjFa/dEHx
C6ZzY63rV2u9TKVE19F37jpZhI8lL37r2bm3+vmV3FiS+tWCD/zIt/2iina6v+jCh6g7yL8NlL/1
p69WO8xxI3l6Eu0ksjlTayAnd15Wv5yoN9aKdrXce4vqUul4KukT6egZTioSzhSiBJ2JgNbf9tlb
V7m8+r++JUOLOuSYl2cPLdctqy84m4gpDd5sIFzj++dXcGtV/Fd1/3WVUShNNyZcJSLbqnKjjlEI
pCbMcMC10sbDMlD+soPdup+rtR6HTcw4Yq6EkBclPOAprllRz8l6rxjN8MsN3Xjx2uWf/3U/NtNm
vTgnz3G0n7vkNUlqYi8+f35Yt/721epuUsP2hjBNiSw4drhcycMOmvCXx3NjRWtXKxrjVa2pyMh3
+o5w9hZjGaj3US7nev7LDnhjMf83EPSvR6M3bdd1GVdomyfyx/Dl/fLTb/xh9eq52IYXtJlZJLt6
OEj6HdNkfvnDtyBs9eqh1MGYiDJJk12BYd+GtkN7jU151n56LzVuRUZA/SZKuHUT6v9+OMWktIFI
y2QXIestraem/uWruXEmqFe7XKtk0xSYdrwTk7TUCeOogJ1D4tSt3/bRG6eoerXZtYleSUXGFVqJ
bPbm/1F3JltyG1mafpU62kMNMwwG9KmsRQTcPUbOlERtcCiKwjzP2PeD9LPUi/WHUGZVOALhaKlX
namTSolkGGy6dof//j8sF+987Y+2htfSiL3LZ/+VWTyJED47PFMQkWG2IpaHRtfO/Jj4lLWpyBfz
ngD2Kxuw1pJP7GKyxRhSrZXZT2nTgtHUvlz++FcWSCz//tnHh7GhufWcpI/zt/6T+K38w/+FxsPL
P/u1z16ZtdZo+5Ru2vSxnWwLti35c21qO3Hna9+9MmYtZByBilj07g/zgPjeT/YxfH/5s1/70ct0
ni3JqAP0quKAm4V4APUpIGXShBNkjm3EteCZ9VP3b67Q6hKrMrO7oGWF6G9AGqmjNf/yHF4xmWJ1
ZfMK1Sv4xjgxLaCP+/yov3Pz+/LrXi35tZ+/urlu11i5E7D8qCeKT+h9LXLGNb2dV6ANLk9BvHZ8
Vne3L4so1J+22LrK3jRfy3faB2oLxq/GdfDFubn2D4AwL4/1ygOsL//+2Za32r9Ok85p0t7YUDeW
j9DEnS7/+Fdm8kLqHT6cQNDARt1HwtPwW9r8dPkHv5YJ0lfX13ebwk6bIn205FXxBggySHC0CTqA
vX9Mn0ygx5bn/xzsROevLdPqQmsFeoPRxDwS0v4/1Z+0D/SMUqw5FX9zgNWtHp16oMjPAHCSzDD4
vLG/yE8w5c1frR179+qKrW53UmnCMWKGCL6O3/JvyR/mH8177QP45lacnG/to9gbablrGxGcvrrc
AHmUpPiaPg5/JPM1UD4ajGE1+yBNBMOv67vwe3dz+Ri8dr5Wtz3WdFt3fD151HKQd+rgGtrOxXjt
Euqrix4OvpzSBc0RajDhFAGKbY1FIArDHDXZRqeHO0KjIs/INA/0znlaq8qDYzfdm7YpzFORtsUd
77x/uDzVVwyPvjIKpt0UrVGK5LFCTxbQ3S/BZ2tBxF3RZ3B5hFf8fvg/zo1Bow90sCNq+Jh/o+cb
CGXqXKU/y2/qvf8LUczlUba3TK51wt2qUDrSCumjCskMkzYv6npnAq/96JVNCEt9APPO9+tk9TOF
tGns73z1tpsv13reemZMNf0/mP2ZY5ZrdPgbfTnCGDlU3uWFeW2IlQkodAVNxNwnjz2sXvTLQ+1h
U0LYCx1f+/HLoj2z9FmXT+jq4jZnGfW4+yk6DeFOnmjbb5Du+r7rRou0JD96eA91N8I6tTd+zT5e
XpZX/H3pru74WEWW5gxAgtBuHD/178DmLKrQb9tfm7f9r81vO8Ms9+il0ZLu6r6nVQQNRsIk0HlD
Q2ZaNCSuoDMTp4jqG+LNxs4p3b7I0l1d5DHyXT8CjPsICgUuLquFdPA0+FfRt3LP/3ztJq9bHxYR
axPWO5zbEJlbhFfo+MFTOaj6CPgDrn9nr175yp1b9z9UXdYgv8yyVYgS+tpN11k76/TKgV13P8S6
GGe/okbRa1C6Ia+sfSkgzLq83a999upBNwatm106oB/aEoEJHDhffHj6yf/j2/g/g+/Fuz+PTPMf
/84/fyugV4uCsF394398KjL++vflz/zX7zn/E//xGH2ri6b4o13/rrM/xA/+58De1/br2T/QPRu1
0/vuez19+N50afs0AJ+4/M7/21/8t+9PP+XTVH7/xw/fii6nPe3D9yAq8h/++Uu3v//jBwU5u2O4
riMMh6YWw1zO1f94Pt4/f/Obrxk/5z//F81kv+/+gO9fm/YfP0jxoxC6IxyaIl1h6UsCbfi+/Ipw
f6TlXtddaUvdgZaUm5kXdRv+4wdb/9GyHMeyXdsUQjwhO5uiW37Jcn90lBQCEisDHk3TMn7414ee
7d1/7+W/gTN6V0R52/CDz4wCD5KF1KA0LV3RheNKc2U8zTpBeLGPZk9CoQPTKTTdDX12VVyDqzft
8fhsnf45/N5wLIEFmynLIdaJ/dauTMdyQ+qVLoKsZeHQoIZ2OTCfjG7GWKqdW7A87P9t8/6cnuNa
0oBa1bD1daI/aQwL3cNU9xR03t4wiPbRmtLunZ6OE9TQDY1ZfkHPrRumwZHOZfGX3Lc/x3ctwzYV
X6Agpjp/m5KsiwT9xnRJhyUE73oFcCi20tPlVT03JE+jSM6VZdqKKdrrwkJSB6WQPRqQskRtMIZ3
7rikqKjORNPh8lAbCyrBUSppW8rA2C62/9ljW5dN7BjlNHuJ6cDz58IdlFmVC/FgAcdaBPWs5brW
oR001GT9odiZ6VPmZbWhksNPQYPRlVhHwaZTzHllDbNXzdXcw8CTig82nwRxEAq28B5ZWX2q6o4e
D71aGMDMkOoOewyUDeaEEPr3wYAoPzGTz/MA5fFCs0DZJeu04N0szen3yO8UvTIZHNGXl05sbZOU
jiUteoOwCMuvP1u72J3DDml6Dn9Wugc7XHpluzY4QACLiu2o04Wja49+TnY9DOOa7vzYoiHCzW/g
BU3fcm+iG+l0Kcz/vnZ7+ePO3+w/j5Dh6rqwuSeYq5UdGCOnzUvfn3mQIHqhJ6E8BV3TIuJERQyG
FK+KFFK/1HF3sj0bBkgaLvspdcF/13CqwkQ8e1LG7Pml6o6KCtlt2wEFGrr6D71vdnytc0eOadpw
gBi2JVzLNW0Mw/kWEAdAbpeOSG/r0jn2g/VzKSB3TlI6VAcIIUOYY/+SY/2vITn0FmR3pr0+sbJx
wsztZyB26GvRppK+7cR8qqVUOxH2i5Vkbk+GztaVomVy5azOfmnacBfRr93SylfCsfcIRxniNWVN
1WyGIefykdkejzcDg8Abpq+OjCa6BgVHshF9AV3XkKfVY29CE+Bij5D5E82ny+Ot/OQ/V1KamDnX
VaTn1puXJd1oVjYDRhk60mmZw5aTQX7DMxN57ZR8AYc83nd21X7MuFw0t6EuqFl5smPUtz8EohNl
KMN2eFnOT5FlD9k0OprpWTMSNrDEVY9Bil7bkEJlnIkyu9M6RLSQFifnYS3CRsmQH7qex/Xykrw8
zsK0Fw/BWcyKWHvDdlmWYZXRgFxCLwLbi+6fChOgu5nCGx4BrqPDNdgzwS9Mhc2gSsf/kPgl7Pz5
7O3coKVUuZBVaR2wNMeHrgjqOj1HEtRO4/BgDCZ8QRRT4TkMDno2YpzZ1KMRzs217cf5TT9Uugc/
1RuDhvp716bjRrlWu3NgNlbHxZ/jaw3D5v+tPrSrzNzWTJP++y79YNvp/D4w/OxDWtpfijYi6IJM
IdwZ88X7aAvXcB3naXEMff0Um3YUwFImdK9IqgrFGLDOPKdwr2JdP+nh+K3QFmE/p/KPgQlT5+Xz
8PJ5ZHgTw8ZsYTnAm13tjSzCKW8cFldv1E1bVhLCCxepSdWD8qsXFL1hSfRRNXGAoBnaOlnAcB6b
iJzRxEI7v2kdrBE20I5EtlcPvOpJUXYHe6FvdEv0NS5/8dZ6mco0HWHjVeBQnH/wNBUl1LnQyMTG
onI2aPWbuWiXvr6+RH0pQhPPuc6aFGJuK9mpaG8cZBeaclcoG/YluGXOx+5546NhZq+szEkfEh8o
VSJpSXQy+SUQAdJCPIqfcpB1O5bzhSOw7JIr2CE8AQKD1cFsyqmTbUWrUAejKsRbuGpd3scHLZ++
Xl7erStg6QInwXxyQVfnoSqsTFRzp3sjFBpgAtD4CEdkoAIhwpMlZQTP5WzunMKtPX0+6GpdXR7Z
NlcMGjnAW4QJj2Tu599m3Xxnw7iL6DIcS2PQq/s5LP+qO8HS4m9zWASBBBfwfE+7TjVx4nPnixLi
MxBtKMbren6b5GZ/zHW6IC4v8NZW4ooqXArLJchYjTc1g51WUumemeXqWiWoZvuJ/Zviz1xdHmnj
1WFquGeO0OFdcNdkBZpmzkWtLJ3MLJJ5ER1OXp73sFU1ZnZyJ8gmK7ugIQuWdvj4rPAQu+gq5Tri
TztfslzKMyd8WWS4CXBildTt9cWxTD0r8lCCIHYaSOj7EiaRSAF0yBPIborSeat1fXntZOZ0TFEV
hErW8u+MBDVDU7bjXUHAfLvzTcudWX8TXrWOO2Ji/NZ5zHDqzCh2DYiBLci0aNa+rR2aqqcZuQF/
nq+iKRtuQxkhKG/5/vVUQ3zoQm2FYoUx7Nzvl54RNw7nwCafwBm0V/fbSOs6s4sOkAwNvhCDQavk
zwEOvdW3UCDZ8efLk9+65c/HWxnRmCtcVU0PeVldxTQVgzYJ8nIRCS6jm3jSFO18U7vjbm7dctvV
EZ7XdbgB10bM7mgNVD2s9FlMgbAyeweNwInqpAu9uJ5GaNnQpNPVnQZZV5vseSFba6zomzMNjiBe
yMqyOREMn6nDxQuK3L6VBKUPQtfgcBqc7ErzU1jnUwS1IIaGgE8N9V1r+OMbfttM0tCl3cAoy2Nf
oqtsN7Dc5QSLO2Zw6wsdonFXxzJYCBqdmyKp4MZJE4P7KhLre++m+jVNou01zdzDcaohWL98Cl4+
ZxK7YGLoFS+aXN/KAVdoSoiZvTFE4SVt9fJar3M4zWr0ICSUyy4ijGkjgp8uj7uYuPObx7hkOIhv
DBefY2XuTViGq7kgaLUmGX0IXOj6ew7Mzoa/PG6M4kout0lpBYu6Ws1KKy3Tt4TXkWV555S2unYN
mh/C1GzhxZsgOinC7Ka0/N+d0XF2zPzLvVxGXzwUk/DRWPu8XR9nA3UMga5siBKksqQXopTyOc0h
rg0qiGAvr+nWXhqChKElcfDVumBFl68f+GkjYdJDwLyqQhdqihwyRsBrHiyTwaHNXRQtBjnsnNqt
3TTxTmzSj7ZQa+Ao6tggIENG1nNzeAxwX7wmSbudUV4+m0vQyPV0FZ6fXOflOssInCaHlcwlVkDS
pFCoyE3dbZw6e5jwzaEE7p1Qy/kxVgfHgOPblxUTCks0eERW9ieaYVqoYv96dpM87hLlk57Cs8Ov
OD+jTUBrk5lOEj6ombbuNEGXww+8yEbitYV49O8sImkM3RUSF3rd8jzb/tz2NMp7VQyvTlMRi0qX
Jk+Z8D+Xz+NTlmJ9yfGqTB2+Yt62ddFYamXlZm0BjdygI9bilPCT8noi4zvA5ZGMC6dyEELybfwK
DTFcHTi/XpmNSHfUtbX3NUvJ6uXXuJhQRef0izBHzlVSG1YPszve+XHwi57eJg0vF0mWq2lAGW92
UFZI8qKE8AjyGDq2JMSXGrw+lxfm5dMrufbCNDhZDkntlfEraGfpSUcIb8ic/qbI3euWZt801h9j
dNoQq/fbHTO/dZ5dwQEjzDNNsr7nhyyPMxdWbVd4MJsiQ1k2M0SgaB06Fabh8uS2rJC75Mp0Ey/v
hS2IbAEO3jcXyz4FB63Q4GSWIcJghlm/p3LQw9sY6lCto/N7eeQte4sJYoYG0QtZyfNJVlCUmhb0
dV5cIpZVdJDFZ4NYGGtoG+kDCIwvj7e5qI5tkIIkFiVyOB9vQPHKHDTesAVmjhZpZx0jC+1CoTjy
l4faOjE47/8ayl4ZCWdCKyPyGaqbogjF+tE/cEpw3pH6QbDXRMRER8Lq8qBPoL/VjRG6gblVxCj8
tRo1iWi1DEKJe9wY2kPmogwJH+pMKs2ubsd4hDpvbtpjaWgmUpkGijgNfBVxDCUa6S3oGiqEfNO2
rK/7us/vqymknbDq7ePl79zYh7PPXNWqQezKZB45ceGQJZ5dyuY9yQhUAatgPlweauOIMZRpCoM1
UZRNzrfch9YxKUsChoF8zZ2Tzp/qpE5+akn3YUxm2CL/xnjKJe9PfGJhLM7H01XQ+/riwBQZkpKZ
PrQ3je9a4EoDiLVnoAWXx9tcSk6yZRAO4TbJ8/G0IHfc1taE19QieIynlFZ7EquHvpnGnaE2jjQ2
2DG4qbwORGDnQ82GclVXwY1HIqm+SXIbOjoY/o2uEp5j04vVU4jbWU5na36mkAY+BPZBreOPpvFh
FI0GkijZlPUImBrah9Hq0RqotDj+OMbCfJRD92lIRuhSEmSLDF9z30RpVf5SivEK4cDvcdcgiz5C
JAH3QRw+zH3RQsZn1BbiDTGU8UhkNcZdWSKpovlFSEaqbA9ugtQPKistclKKDlzYtkdKJb5fwvk5
2n6PQKiWz8ijVaX6SW9HdKKr0LfufK2C7lugL4ckwdwMCNEjaOSmQK0o9hjdx0qRprgiXaneBKBR
zGM+p+HbNF1EmdJA2l+hEx/hmbIM0XuDVaTVSag8t44h4l8wt0NlDWXiFCxIEpW0X1w/Tf6I0QOe
rmiEBl9VmZH7sylJbHkqt6dfMklF4srUZX0srQ5FTkdr5c+ZtGzEpQarRtfILxtwblrc/jrEVfWR
zmqU0yvJH2tEar4pc1V+cadIfGg7/KqrAVwYCZgZLkMxTgh32AYCAlkQNr9D54+qw4SPnXuZjkDp
leqL5mdHaXi2Tt30n//6DTBJsAlcIwqW6+4IK861xoGwEFe2m2+NGii9Acj+0JI0/xs3wKTMS9VG
ODpB2PkNgBfWd2TfknbqMCZ5CcOJGdlg9i3nrWW22sM8s2yXp7digFnqIVJYgrqZiUkR9hMe8lk9
UYbMqyt73WtcWOEMt7Xu9SyUN2XgPjQQ079tsyy/LnUHpd8pQAXOQHDMJAcG67GWX4P1pU0I0p7b
mEU8dVHY7sRsW3YBP1gtxXcqJWveqNlpRsk+654fZIU3oc8D1zEsfEXb1lexn8AFEKudl1wuxmb1
0i1ePpgJm+QAAen5VmSybatS+LqXzBFSCk0/ospUOhIig4aL8YZ3LbKvM2lQi9fGNH4TGgY3g/JB
9EselvUflp1nD0FklyFKPaaOODcaplKp5ktoWu77cg7BTfl2MPxWaY36PJaR+XsHim4PR7jxQBHu
KkMQ1BvUWpbVfba9lsPNyxHh9TJNqaOKpl+bsqMnxIH/220subNZK/js03GSxPEmBhyzSoLvfDxU
TeWo+kZAlyvlQ6Lm7tsQdZCIQWfOUS6NOPmMhDwqTPR1BJ/72Bl/mqYMxu8qXbBekNjfOxSO93Z0
4xRRNXe4VPzNddaYEfZe+FM2o9LVIFORqrFCzhKtKdsP7XfIOCOLknOrL1+ujddFcqcooy7Zc2fN
TFbPTl/lqiWGAT5H1rKAhpOyC7VpVEAvD7UVW1FJAy+3RFaGcozzhVeqKvo5YoLgQ1KEnAPkwh1M
uBpa9Ns06XuqaHw0SRBTmDMH2TE9R8prin9VDUKgl79mI8/CUcMjos66LPoqrxY3AyKmaMN5Ye5W
WBaEz/ssnO/KKIcEXB/y+95Bnc8Oh8grLTj5Lw//EiRhc+h1UvjKINXyIq04qNiSbUha0aht9Xsm
uujjbM7WfeOj8eQicPoedgcSvElWf3acpPtYziUi923JUoVozpctTdRWZBM1NPq0Y3K3riS1vSUE
Jiay1l078+hCJVeQ/NGyCsUhnWbOejxJzQnv0gCS9J212AhzwSq7T04j9Xx9OaTPLICb1YYOcyZh
buMjHGLrElj0XJ0iHb2JJDTZAXIoV6pFY4s0QF4hNks6bo/pZnm8VhZ1sT8Obyl2FfzE+WdI6H0D
k0S6FyymJxrAkUZDL28uz3bj4BlEKEqYlBYWAMP5KLZKe9Gkg/Ss1Bbvi0miuRRMiGD27QjDlsy9
RO/r29yMUBOohnTnBd8or3Dh0Xpy+QsY9DqNSa0kTOHGRIeqJyXlz+PsoTyqvNjPEng5U8sr9C44
pmH1y1g5FLDa7vdWIJN0eRm2LoCBNaDf3KCQotb5qjBNEBLvyFdF/gxHUpXa953e07niiOzY9s6E
/GZqk5QbnYOTArW1FCSrnR9IOPXsEKWXNPGMyPrglEO5s0hP9eP1UQC9R3kFzIEpwR6enUiIPyXM
bRFpoEYbH8u2um0hkYE+DD2ErILcVBPlMZ1yeAWF+ziVuvtQS+ez7pTakRR0/BBUjXlTOe3CowuF
RkhSFf53GD1nCwmbeYxvBmomJz0tUJgxos+6Hxg3uhWKz1Kbw/sIrWP43plrrjvDCZ2hgLYFd1Gc
BYKQ64ofTsvVbSbn+t4akCKaVOtcBYbYI//ZeJUIrFgFUFPAOs3VSkQLpKcIDOlNCgU7GDvEu5qz
fWs0VJwSI+0RH4U28fLh2BoUN5NSI1UFsrSLfXpmEEbUOP3JDrmJiIvVdfLG6PL5GCkjukm7Wd1P
7V8v9YGGxf0wlqhVvChixKYb9mPJiO5guGD78vgo9bEg3VVXDyHk+UvRkXYHI8xO8wQBXB+746fE
rb+mbjwg04zUx+U12LDBBsVW4YC8Wco/q4VPs9zuiqqUHqKo9UdNIeCn9eXnpqztk8xgfbk83IYj
wILjAICKI5BWK68oocvLN9Lc8CJhZWhtWwRwHW617XbO39hdXHoFKSKoBFCy57tbxq2FqgEi3eNg
Jtf6NCOp0NXQ0hfa20SHl7lCFmxnzBWQ/snrW+IWlLiBcLn4fueDWti9NHBTw6OQ3d5HVkn1JmyR
3B5FTGIR3cJiaKzrGC09Im3IF8rQznee1a1jTZ0M/BKbCjZ4NfEosJom1/mG2UW1hSAcTblZfc51
t76qRQxfalz8dnlbN4cksSOesAJU48+nHYuoGEdz5LWZw/ZNLgZohf0aiEvgFJ5rWhMKl4Pb7Jzd
TeMOeHuBrwqXouTqAhfwedeJ8Dm8CQooVYpmj9FNiBq7RXnnVJFArLpwDuwYbQ1+GzvHGUgfmq95
7dlT7h70eJEQMhRcHooNurwoW1eLeMO2lkS/JdZYzDadCZezEMG4ScCXVhvfIqcIPNeKtHsTAYs9
47KcrfVrAjBad1yg4LhTq9UwLNWYc4K2H5uAJmVCnsSORYIiVVGefKP8HtmwWiVBFrwtk6K59TNs
UNk7+SOqgKjkQKCIlz7cXl6FrRtPbVYXkuLUUrw9PxoWXHg56SvTm83699mXYNmadPJaZey1lmwd
QvwNCkUKLCpF2/ORAreJaIZV4FRgGXpQJmyofTAj/GiOGWLvln4fGJGxs8lb03PA37PH1KrsNTWe
WRhB6Fet6dmpO15FIoJzPkN6MhN2c7i8klvzez7Uan4xEG16jxhKM/PhMI3BaW7r5EjMLoGOFJ+k
5Xy6POLm5OhmIHRQzHDdPDuKPo3zOgb6EKj0eqjgQ+maCk7sBn3Gy0M9Ofvr04uV5ty6rCX5l/Pd
i4wwsEQ9GCQXdapeQR/dgJO97+Kgg6C+w4RSqTmExMmnWqXIaeLePOT5pCNg3bVcqHQGo66VtzRn
1Yd8FikksLhQU7FH6bXlWrtUcAjqdJyHNaMYgXmQJE1reI4Gb5isgq95J+hWraEE8vskuUOotL8S
RSgO4AH3PNqNKpLhklJYOhOWrVmswDOnJS/MvAuKwCR8mJAMbLHuHVrKH8auKU90GuiobcSfbGec
/sZFXtCQmFnctBflq3Ag32j5KQOHFtkv3VnUBqANJFZsd4Z6eiZfHAaHu0wpdhlvddRDJ6UFY+Qa
oZbbvBFlhzZl1KBbronfQievHsfQje/0XH01GjTGKhs5Fmt2x1M6I17QdAe90PST71iB1zpGeixJ
CSPOq1/Z5HtAK6XDfcBrcQpsSCCL0B+uNa0y/8Z9xQUg+KdFgUdqZfmmGrL/IO7NpfY/HsM6A8ub
m9VdpSokUhf9URQqxN49WkpPq6UzyWXyIpKotahkn58PQ5u6JG8Glq7qonsqYAZkyYBXIH2OvLrV
J89IzZ+6bFGnL1qkcAqkrC/f5Q2zgcUwdTwQvFygpOefEFLl8xOFoSq1oQGulJVvS0d9icYs2qF7
2wozz4ZaHRTL7PpO91ljujuSW9A4xrXyC+eqRwb5pmncGbHtRHsgSwKBv0gcL7X82MuiwDhenvOG
UaCarxakEPDopY3s7FqOraCKD5zOayvk6FOn+xyYkXa0k6I9qQ5yST2DlM6wNQ0Em7FH8rGV9FqK
yqS78KkFqP7z4YtsCrUoIWGRG52OKC7NF4NEdT7n3b+y+n4+Gjhoh4EM921qGKjYO6h5EonAH5hN
5s5iLKv+4gyS2cGzW/Cj63fDDdU01gFfI0o/v5kFpmKeCu0RPLt2paI02xlv68AJXdJ0R+4et3dV
jq2iUa+RHze9lFoMSrhachuHEG8MaL/9raEI2AEukUled5s2gZryQdamV+vIdhRWiBW0ILYbkXje
sYLLTV2votD/e6hV7jAf0okqGdcoLlATpcNGP8CNuVdr2UpUU7XVSVYDt2FOq2GU46vGGXDQkOJu
v9qk4a4tdAFpK3f126ZPsI1C5Ld6YCDKbUyAJDRS1VEH4rNBHO70pBt++TJtXmtCZBdkDA2dxKXn
xzkc66Yal7eG77UBbIEmDI2SNI2sK9R8s/pbhITfVTvn8+NQlMVtWDfhCeVSebj8JVsnmRwdyRnq
/BZA2PMPiY2hC7WCDieBOO2VrzKFTg+qqaTMo1sNqfMd07m9G0uRjUQl5mJdhy0Ny7eqkf6mUn9n
Gil93/n4K+J7Fnq0sUPgOOePZea7p7hHA1shY3w71KF7jMYm+Smsh3AHl7q5ANgzSt9L+Wf9PRbE
RKouuMphTNv5nFXxo9GV9nWIq8HLmVg7UczmeAA8wVboNOyu7SjCF1Y6Fw2Hfu6ia9e351OTVpVX
Nao4WqHq0p0Hc8t2kHkjZiIfi/FcHX9oD4uyKZAC0o0guEOqcPDocUVwPqr23uanZOP6RktKLvht
0qFpYfVIKHMOBlrUwTiSgz/oND5dh2WDNGcKRUefw9lvF1QI3KR1vWLCdUy7TFyDwNeOtaaj0AgR
6UEmQt1ZbVne5nmVPTgmvZhOCjY8qXLNQ+snvepNmd8MoTVdyWAwriczLU6VlYXX+QidK/K11duU
rs5jGOUSZI7aS2xu+KgmNSbmCIIcNOuyyc981Nl08rgzZwOmnSzyJIl+T4ahfarIZHll2pLkT8Lp
tu7m1vvr95XKFk+PA9STaPB8ZDqnXKc2Q6TrHdWcurJo3gW2Vlx1MvYJFHT9b1wPUi36ErjQG7U+
PUlvq0iaFdejUSgCRqONsEYAvLT0BVoahn1zeX5bK/t8vJU9Mkp9tkIg1nRAdeNV29fGodbCBzK3
7W1jDsmbrkYmuhBTvcPZseXf2LSAkLhbAo+1iFRoxVRPdfAvwJOTPxzIre7iCT/WmafhMyVyNFY5
TddRpYLjELt7CLat6ryJYwMUVFnkEdZ16FjEnKipkqQRZHxj9/nviL9NyDpbzYkkeHldKmeAmzfO
wLeN8ui01FXootYfGokiHPIyMdpgpfFGDwjMe0uJj5d3ZvPNAiq+/GeB7qwbRkWjVUIxKoUjLcrh
F0zNQ5HJ3yPopY9DDas4ABPn5zRI7KOhkc21lZ2+1f2w3nmztraKrBghh9KXtvKVN2QlrWhHi64v
UxCftsAOrzMtMW+d2Q/uEGCxT11vfplbXT9G00hl9PJCbBnU58OvAvkstOopcClqjGNjfvYJxw9z
TkrqCiDd58tDrXj9n9KtxMHwLGDAWfp120LUx7prhQWosySQ3iCn7NANOp3VJsruHf0pHwJHNg+y
RN+9qtBPDvQ8vC2dObkec9/6gHf+eybjjy4h2p2VaBb9D6N5byIs90Bha/qqpYj4VrGNLLxpNFdy
SNqHsJvFl24yHW/W+/Y6LhSvtJUUp9Hty1Mlg/zBp+h7hBDBOVZ5hqIn7sKd1cnq2KWyO0CFO+z4
DVs4DdYP7Cx1TUHrwGrTWQYzFx04SF6B7n2I+q/nRkIBMA78a8sxjYe+7NSdzKbqEdehPDphOdzP
UWtfR4Y5vy1UDP+vQj7ZqJTyurJDmWqw5dugK3PkyONcXEXx9H1ObHmwerVbGtmybM8nsDo2Wl1r
GZpT4CVi1PvcKHQ8wH/9IWqVjVKd0N4VZNhuw9wZrttGtjfZaPrHwWzlTUXf1lfftKqrJnODo271
HSVVFKSHoU7f9NCX71jhrSPugOYnxU9FEVtx/sqA2xuEzBzhtT7rPGVhfaKxKzmRMqp3HpiNpJ9J
Gt+lGx0klNJXT6llRr3T9dQvJ9REjgK80ZUWd9mbkiT+lRq73JtoHN6hbN6cH61WC3AFP2UdEsCd
kAmzoyhkqbQ7Gr2V/TQM6qsAOrcTwG+PRIcvlt2iArpy9EWmCKM0Rqrrob3VbfMOHLZ8lyhjzzPY
Gglea+JzsvFcldWe0Ypb0TDMAzK06GLJLEd9s0f0XapB27mMm0PxTsKCQyMBUcP58Zgr8meACtkz
swCKaFfpUTU4Qpzpasdd3jgeS6MQsS/NLYpGwvOhsski7ehTAamboL1tAyM4WaKor4Ek0wSeUMqe
tN3K2sb8aMBC8pW0Fm2LT1R4z9w712wCJy9dRBIHxz2UgZmCg7PQPUrdvVzrViaQVmJ3yWShYA0a
8HyCDawnrj9RROndOj9NsLxeReB3Dnqo249aZCDQSmP6UdPq4dc4zFEFcxbSBCdMPAqwuIB2NnhA
kxGQgrvEYz7Wca405wHwpPO+pihOSd0ovpeyJUmR+vmJklGAgkb56+W3agszDqREp0jGwOBQVlsl
Shn9iXah9am4ieiyuCq1Jniokb+96/0SH7mL8yvVpPGxSqbpZI968pDgVCDQRu+dPsStV2eD8WjQ
g3ZQjlMfghR948vfubG5NmltIM4EKcTei51+trlOj1ayXnB4uyLU7sIwja9N8jY3SajtdXssl3sV
Dp0NtVoRMndi6S4G/jCBRzfVWN/Foe7vmJitmiwZa3MhL2A4duB8RumQIelDkhbsCYRwgUogRC+6
d5ISzYkecaRb61B/wL+NP7i5Ud6CUs52runWohIIsfW020mM0Pkn6N3kuva0KKHWdcTKRvHdbLbf
tKFuTn99++jgXOisqIIZa/SbaA0QPQumKoSK8mNhqOFUdyHpc8P4J2vcX2Iue1t+zz+29ffv7ePX
8v8DajJwV8/Wc6E+O6Mi+9TVSfY9j5r2P//3GaXZ05/7k4HMtn9c3mPpUNMEASMXm/snA5klfySy
JwaAgozeUVzS/2IgM+WPtB3SewhxFW8q6I8f/u2fDGSG9SO1UbbMsGhCImD5fyAgA0xEvYSjTgGY
v71o5aJrzMhTK3EPsqwbvCOzuw6FK7AgZJCGKux2LtfqCj+NR9jMzHgGqNSsrIW0GzcHRugcsqSC
kl9r4TxytMDfU29bX+I/B4L2bTnXYMrW4D0ZV06hkXFAJ2ucspu46pr0BP5evWmDSAkkCDRktG0V
0C8tEtsXd2niGiVq70gY/bUIByCZAMPKssFsR51lXdgxzQgfw7L9Q6jPyY1TieATpFn5fTbNu9HU
soDPbOQyFqaLI0VqCvjsOsEw1rSCdBPPbDeOGjmiSn/XWhFPfe9mP4u2Du/zcI7eabLf45xfpyKf
hubEPoGVFrKlxag9ewlineyesHteeCWGh1SZ4Xv4O+tHeyjguRS9DjQUAPrI49U3b+lsK06p48ef
mtFC6lYvbf8+Lovs87MLiQ8/0WH+nPNuXer487OIFCB9oOsLqMP5Z4kyj3sN6PjBArd0dJIQPgxj
cq6dSWYkDEed0vAIPU6Na66V3XhqZy2/N8rKxh/z872TuUpYPn0OHWAm60Ragqt3/jl5ZgUDzwvy
vPMExW6cVAR3EXlal4r1MNwWQTDv5Sxf3DoOhcOVoA7MhSdPej4mjQiTLWeNMceqfUhTHhY7T/eA
qi+OHvUknVwLT6aSC6/L+SiZWzSOFo3/h7ozWY4bWZP1E8UxzMMWyDk5UxQpbWASJUUgEABiRATw
9NezzrXbfer2YL3sTS2qWEZmJjIG/90/z/clfPzpg4sXy55lNLip0TgMfAZc2OrzkiCycpqH0aj/
LiX+15Ho3z/8WFRwTkpxFIFWiuP0314nJ1Sh6zhGq2WIYDFtzACBurkhDJIWHcHux4KhyPewoThO
xUv/lg1RrO/qtUbErjNy/oFiX/FbIPuN5ns25tNewgy6HRjmSID19AYBmq5IQQAee8KSxymBIoNc
jmd7OmTrF0HHSL2t8Fc+J37NymbMaPInm+pgH4kZHebJBQrO37gOQfImBFjO99Xk1vwtWlYN/DIE
Ib2dCBuMPi/wbg67Ui1on8h0nMh2Rvz/rpcl2pSJGxwB0mITMODbwj7xoe/xFq8022O8nUG7BbTQ
H+fEsM41ZFbleDIKlpRHhUbxr+lc9ncYu+HzaYIZVf1znAtYO5toRjcl0F6SlChRhg1dw3k7eNQs
mhgJG8zZFxR5o/4w+wNAdra+IpGY29MWGWGemIq3P+Mqk3lHoB9/qogGAvIUrLZ7U4kqbjA5Qkf1
ko4w1+NbCYeIX23y3WclyLhTx7bvfWINQd7ekXDAQoKGbu2l/TZgAmKxaozAO4cQ8W9+I5izzLjh
sgYMmBQ9lvFSJw0udKS6Fj1Q2o2XigL5oLAYNqNK+/oa4QpgrwmtOdy9pF5Rn7slpW43EkElNSxV
4xEZsoyAZZCQwzgmbr23pUeabTTJLagmI9qggjh3re6kOMFAVIBQu+WjbqSxHWsQaGFT0y3gQJzX
2aCBo5uL5Y/GVC56MVgWi0s05nMoj1oJ9lWXSFN/S8DHUHjVhWdPLI/maA+OyZi/mLjjKOxkC4t+
brWuAdD2ep5eV9l38RUWLhh9Z1z2+vKIjyfwluPJ8O8O71440tyK5RhFHhS8xs9YGwhEZoXigs3T
1MTNVmIRQi0OLttyjx6MJcMqOSJZh2kanjqbWcCKK15ac5jBE0Ef3pB1n+WC2fFlEEFR2AUJy3e4
IGQRYnc18HDBLOjMQ2JQ4oVva813eY065/1spGXHDf5yAEeNiLurCelYtxzOTtPqjPdf4tJl9yOo
VH7nMCsedgqkgrKd+7o4iLEq+LFTATJKBbPkAM9GEem2r8MgdrEV6mHOkU1u+4m5M5ZSgteS1QqC
hwKkYpdWm/jRp6ZYjzXy6/ywBSEiVLPDBL1LYp5cTbFV+IZGdv3N8Y8fQ5fGN9WVxskHHtfC3q1s
muKrncg27wZXT7TZfLmJ4w0WsXzv0ynBA76Unv4ME/WmzXnocsyz52I6LpUfvtXwFIg9TkGBHOuw
MY7GBVlEDUpBjW8oxMRov6U+Cuhhpj7c1jF/5we+dEdKU2Aao9GjwyiUNCQntHYXhzwXHAzjcsKV
lzsri6a3k0LxsSprZARRQo/2Y5cDOCY6vLPtNAzJsRzFnLbFUoGyqQQimk2U4/jfiD6qPjba9w+Q
HdFQL2UfeayEcA4Bo7B1806tKv4lcAc7+35jCCYPWXw3b0x/Z3xIU/hpKrUd89SSP2Re6NgUel39
g6K8to0hmvoHSuM1h+afLndiwPngI6elik6b6nAR70eaF7zdLM2Hqln7seLQG80iUPaphtepoOSH
GYvqsZ963HHJFi8lHLpz4lrf17cLL5CWX6t4yw3MVNVtIesGOb+KbAHSE0thJ67rVln4S+OYr3cw
79vxUns/f9kwVMvvki2VGRyfZOl2k4/RKyB7CfMvgphSHAwyluFYTUvt7hYoOeFIMNBxmMClOPeY
SYj3aRHIToyrXkBFpr48ijUlv7Es17AydJSg/ZUl6a8aBNe0xVEZUPa4t/HW0ChdPnD4xpAEOdR0
2mMZjuEJntKpO+mwaXJCfZ1Jz1s5svmCanudNwRhvFQ15cay4ehJrsu27yct28QlBE74Qk5bW8N1
yO5SSexvGsWTfNlS60uUGw9AExW1RNmpTXt3VxhV3MvKVxnajzr0bGv847WSwiVHYGZBVqiTif+B
qxwcnc5Q9ViXMq+uII/r6j7qs3JDzqBQOpaNWxBXvwa99eaQ92G5+kGqoRmtzE1jljX9HKMNheZO
OEAjeqx+6MAWXREaXoFYtnjZYxBZm6Rv+I152Awdr8/TFg19Y1E2eTfjvFFj65p70OtmZtbHspQy
uq6dyvt3S4Dbu1MZSuUe5m1gw5GKmuidR6vghpDuTM2UPAoSwLLNJNbJ6ED6eBxOmU19DcaMtlC9
AWdn8MfaMdOlabvgE4V3k/Ky2uXKuvgDO4VddjdjQnFF34BEz5+IMK+8aN8z9wFBLB/abFhSC9p7
SKrjMMTjeSwyzUFUUHb9XEtTTo9xQVHIbiXBbDZDIM2jod5N0XgJsezdo+QCQwqPx/ZdS+x7rfLp
NJ57WGMSpCi5f9V6o+ubZZj+3y+D6sjTlPTmqQSS88aTjdP+Mo8kvye6g5kWRwVBGsXga3qtCaF/
RodJ/Z2egY7bJUFbetgQc+GXwUXUfHaJV92+FIGZD41UZGgDQsT+qVCZeepKMbJvDj799z4jEH6E
Cmit6NAVnAPoWqSIwzB85d9nOuT5dzlEtD9UW7zhaNgXLzYOeJ+D0115iIaYTvguTdXjqjGwbc0m
KZYvWVPUBimb8EdkqcUHk11JYToxWFO6rutlmys6AB+LM1HSwPbUkYZvyMo081IrNDuWsv4En2x5
C8MyFXtD6uoJ3/zkZxlxdkW1j2GtCMX6K5HL9lxLPhSAWKX6lSuGGjykA9UD74pSXilgDaAhQvJ7
sXWx0cY6QeWdd33RN9GCDQnRckZ+rgnDmc8NpcApBK88/uYnW8DV3Y9Wv5qcgVBy81y2lmSoE4p1
Avd7r+1IdiwRRb0TKYiIjYzY+NxHixnhUOOoIlmY+bqotSv2ViB/15TpkCfIldcYZogq0uqcI7hA
98ta5nMDWEkUGt1jLUDft0Y7NVrlAInGeEnyHSkHUu0WLHV+hxNLOiFmu9gM0K6uB3eSZ9EEhFod
LU2UoI4Oa33KvgqYBc0OnZD+C3GpDvuYs+EPHFvx3Kp1nH/5pdo+uCtqhTGSH+YGTy06PPEJ4Q+i
EY/eir7UP+Z5TRPEBZP4Y5shxLYl29hPXNWkvacbTmdQO0df6uc6n608LlM38F2hQmHf8TyY6teQ
6Vx+iyKVuDPOjnW87nW3UBxUeaAJPHsmA7+5CF3tAaBB3nI99QKzvx84Gs0PE2B1+JklBW55zERa
vy5sKNgVTCu0FLb5ioEtaEVT1x2RRe0yLGgiyTWKvnHOrrFHTjT6nSeyEgc6wkHYcCuQD8xR7IJ5
3+K/k23oHdJ6zr2RXvnxocZx9SfpE9go1JhiNsMwSwXDj6zDW9l1Id3VJg1Vm8J9UbU5zq/zHu6O
iu3LWBSqGVfrHlFeUCRN0Y0Oq2rhC4UfH2UJYTgLQ4NrV/c7ytG0tRuCqe/A3EORXaRC5BoNW04K
Smw3ntZ84MOxz0Cubdw4ph/oes3L3aaz9DvVhnzDZgOM7QRDlW8BnNFJO8h++V5mHBAlOPb9gC7F
vl7beDVwj4w0YDdJs4nxnRWltoeyWA3bTTMvXaOqNPyiiqCrls6c54e6IsnzZFGYeVwFN1kzp+ui
W1iFsSsPkYnj/ZrUlsLRpIACx3NiWiLxLT/2ygJkkdQgSIPHsGHOl2A3+5X3c32XdWXdtZPOIVum
8+ZwrpR9IndGmvK57LdBntbaVn0DZoR9ryfZVwdbrxgAdGmP8Hg64mmafb9se+rm+LedJ9TmzVPk
5nYOvOanxOptbfLCbtHFAgf5DWpfmp06fI8fmGXlnzzheAWxkmvfchD2n1wOh+e+GqDdN1smiztX
ySEcNpSRsvOKRvU/sYmw1Ji0D/i1VNX9MUUq5t3WZfC7yhLn95hOGoH402CqEy+HMb7AdeFwgfex
L+57y0R5Hm0V8N4PmUnCfo5MWrQVVoZlv2RK4rpkt2VqMaResdZFyjahTvKx2Xq4VLCulIRBAskC
YBYx6Q+J8p7se9yJo4bGA3uHCsKqPQk57q9ipniYlO5hoe1Qm/Ej5TGul25LBgQnJrd8g682StvJ
L9vPKXAkJ/GUDnWzrjwA+WuSDXNalBSmx9VGEP9SPTlzSqZEiV9jXtDpMxJVEOci11F+Yipj5MR4
kXR7AY4gPUx5yrJHLE3F0ub4F8XOWkxg/jmR+x9J1f9pg8a/tG78rxO0b7C3/7xb4237+Xv4D+Ts
2//1Tzm7TP8BDQ3oLyiWQG0g1vD/5Oz8H7BRwYoHlQlh+r/Am/+3UCPL/wH3J1ZZCKHwaIIF929y
dvmPvwZcQJJhQogsTvU/0bNvGtO/KUDFzfqJ34xfdROAIer9TV2zhhUVSwU7jV2P2wmx6hiI8kfY
cIf9ZJLkCy6+7unfvUX/gcR4mzv96y+95dGh4+PEj/z0370UKbTVkmdlfypgk0c3wlLHyNHZAsvF
HGNg1Yg6RsVbmlAcKwQzRbMwAbLEf/1X/Kv8dnvpBQD0CJhAYUba4++IxtQHr+Bf4iec6879nDZd
AgQ53cAotMX4HZncL0gffP7XvxSptP//LUdWGoAX6IqIp8d/V9p7vZKV5GY+ktz6N5ebu7Va0/Vl
yTO14XNIw3NhHe5dXaHzXz3ckxmukfPclrFDzm/gYf3UFqHL74uWyTtO19Kfer6lxVtgqOvYYxDi
5C4u8kmf4CtLxGs+FC65w8lRHK2CVSeV4/SAga/rj9jKcZElrnjCaOVBmSGl6OCJEDWck3z2164f
bIvMQ/o+ZUg55HKtMAAQULnw2Sl+nsY6FS0PHu4wR7Fq37ax204QWRoDsJ4Mb0XNpt8DfEpJs5Gs
paY4b0WVnyfn6W8YM7qmGFNxQltkDoAarY/JNjzJ2j3Vnr0PKwzapbDkeQ24U+JKaF+hBqrzCoHv
EfOBFBrhFP0RZDTNukyvaPArXjEyJ6cOM+cWwAwAAIGyanjJk8O2TcOxVOtfV9NHkEB9vmPEfYuV
/okL9QcRKWrkxiI51hIsVFKCg5uAH99ic/mDm78VDa2IASMqGcvGFNV0yVNR/LRrdaEjYuWK4SUW
Wzz9llWRf1aLlLvMhiV6WWj2PpYcHF+SXkOOyNXBE0TX970KWPAnnIhPTuCecu/cND9mJVUtUFFg
JikCX5CS1pw9CnjAgnJLPOzWWlLx5AIxSN+CnP/IHYqPZ5HPmNMINXCQ6jP/6FObx23HVnBl0OKa
fQS2VmgeqRwvLwBh+fLx1kICEuAwAA4l5wlbtQ7xMDS2c6N6SfrN69ccH1Q4iWGhP11NzHKvVGmw
vU91cikga/ZtVk+L3Vt80SqYv1aU6W7BS3cC8rG8JwHZ9zZH05O7UlfbL6gqdy9s4CNtYgL1AcAq
x87xnKJhBKxmRGlD0o8MfydHpLFk8C03EoyTFzhbi/RUzraezmHhlBwGreLPOpTuTWy3vBodSQ1C
06yruJV+yaM2XpzAIX/mKp7uOxUXj5mvVp41GObiTlSBGJLvsmxYl58OlcbJ2KRuFHs3KOiAkwJe
r0uGGwTIQ9Tbr2yWL4PNZA6zJp++35BfvA1cCrLviOQxYEpsfXEFes7PYp5i+QWspVVcZVixC49i
0GWD9qQJ+/tCk6otNYYR7WLImrW8ugWWg+Uz3ccOZYOXBK/4i6/JdCs8IjhcjiNWlp3ICpqcoQJC
c5shfajXHkyb9ZBilnCYeaHmllmRQY4akZa5WAqt/RzZFM0LsaDksZzpkuEPMOMC23ladfsq4ond
Q/K3UIGqIlu/cccKc+eXuX4LBSgBr2GraxyueFJ9UVPnv9q5SF/rPAq478EwKxDAUQPeaNZjQu4n
3Q/f8K22HHJ/ktP3JVWLhimSMN4Yzar6NA7pdI8yzCq0lKPoESs9N8Vr6rul/2XTAv8rgj2hvGCL
hBclg842XgEbMJiLlDjW0nIC5N8B9yF2xVjHy5dOJ+snNHPJrhptv6JFb/S0NRh6Jl2jVqt9E7N6
O3Dh/TU1E3vJw+jzAylAoNhlkLjZARgAAOChtq2AauBei3eyd9BR9OreVp5rjGN54l5rq6jDlsW3
6azrZChwRhz5dMU3N+3ufA8pbQ9Jc3vJgkViW42wpuLSylBNU+sl79shn5d4v+UdJmtLTdzvGkI3
yms0ix8hy+TLkWQiBzETy9BntGRuOM7M19/jia8/yqnrqy8SAY6HKJQLbp0SOHeJi+SzElYbOFNT
X+59l9UfOJn4+NhBd4rbENlENasz3bUoISCdBj9OcO4ITNbasJbjZ5mK+nmOS4OGhahmoZUYizZI
JIQfQmhpm9UAWE3QGq+aBbOtBq5/8iWPt+SJTMAtNCxj7DpUIxzxCBgCs5bma6ka1ffFbg7enHBD
ryU65hNo+7lAmOmoKQ/uWWgsFPexHPx2D9vVrBuITegRMqqXuFsVpn8sV3S3HIkq4cKaVgjrrSnA
ekL9Js+yh0FLZxuw1NanIRfykdh5VM0McqI4Y6hSY7eAkdA3ScCDBGyj2XCvn2FQAlDMYfJg0X+C
7G+6do+MR/pOL7OmT3YF3WQ/YzB91PhDvmMxpY+1Qk646dXGTvkYsazR1nzAkHZWYUTL+kyxqTWD
ttOHrIaAlBgel2uxaBDF8qWfv3CaSgQIOsLPtXf5Q88m8tgvyaJPVsQKz0VpNo1eo7h6sU4a2gSs
9yKN7pIk1g9jpOXyXvMkTG2C6RM72Gp2b8NEyRNkcJc2mtriyfluiPHEsyo6+mxk8OkWAFMdiV/B
K03IugrciR0GeH2+ugdssjgNAVOVuLsIYIXooNSKyYCHsbc+ZgOCQ7tFdnAbd6v4lQtsHzshtnE6
5lhxUBeWoZT5rOHs0Neomgy7BJmv+I8WacxqSEDFEaR6UPEaXiA19foKm9XADn6xqT1kQya2Czph
5uO8Zoq1Nxigvp/FvG2tnnTVXQENFOZsQtLhsJBl8y8XouWu4mQNJ6d9vey2WOX32MZ9vVfGlT/k
YJlE7cBmCB7yeIseFtt3v121ROPVAawAZLSCle1QaBepw8Br6rFcxP43BwSZ34mICnpaloo4OMhw
qm1WhrZ17EYUhTmZFrQdCv8bHlmITsYtn7bMH5mMyXV2sJChgbf6Dl22Tdb43WZoU8mJvUSy1E2f
oB3L1BAAoDvfYHP24jGvO8XWxLxR4BRDiBEYuOOCin0yIlOOLliAoe82YaofFb7Cjcfl9k/C6u4y
eDad0RienaAo2QvyVBwZVS8bQmz8kE6D/V2UowYlQ3VvpBYDWkOKhYKVGqdXqboEhRDRMtyhuDX+
BYuWupAU5gNZK2zffUoPoDX33yFgR288ly9eA3vejAPmlWOHg4OPl5etNg84pU4HJcVdl6bf55tw
K8bbN45ITGgHa1BvUyfA/NO55Rk4lKq39IgRwEWZJTo5StG/gGq8G0hpPbHI9tfSxigbKcjYljXh
KIKBRi2q8RFno3lnDdeHLKpetB1wLDBY5gratwDo3SuoAruuGi55DNcho/KwotlhV4np5EZI5ll+
zVwYdi7zH1WadQ9z720zzZ1sM4vlPhtvcN2g63sMkdwBk5PlhOXhj6vn4Qh56Luh9c5S3p2isv4a
qbFuipXvQ7zMj0Nnxn0c2AU/011Wo+UnTYaPmaoI47kpOQ4ru6Ik6aSZOZh6fMapeW4nEj13esFR
iuQnOhqYkYsM2xaL4Wdba4BrLCbzVELTz2HFt/gj2hpS6qUDc7jtR/4k4xJnJossKD7BDsHtmL+A
NQqoqUpyBm+z7+4tT4YdyB4PIO8DdjBMwMPMW73neXzaNj491xjSIRBJmbxmjEaf46zrE3juyR+g
rPkPjMCrezD0fnA11c/oQo6vqJdyh7qehkuSi+eBkxnk3oq9B15inOChl5Bl+bGkM33DyPeVFmv0
kmFsGjDjPbqs3tH4thDH8z2zpMF2BMO/36WoYgK/jGJmSX973u0KnRxBnFlg8ZObPFruH2ArPRpe
Rg+R9T+7UeHxiB+qzkJFTssfc+UfdQYThUSxwBBJyEVI0tTRL+ATGwOffzMSdpKx+wIeD/Y5wM0u
BkXTbZmND0WxRI2p4nccZFbSCI+HD4TD4sPq8iv3VbwPAJ0iiQQuwETD3k3ZbReiDdRGHEnsNZ0L
1kKeRmW8GNOXbBznK+Jrz+tWvmDG747jlhQPhZ+qn7nH3MQXa3moKnXFI+q+FHq4gynmTqKN5o71
BB4zfj+l2Qiiq8QIE13IDUYE69nYoTjnTKX7dKEvgiwHZ5d1pzd/AAsKbQpsQIlDK6i/ZLU+Zln2
QpL1OPQLqvoyR68RIgmfYCOyj8ov9AsFyw7HyFp8rFOZPDD0yso9Aj7ZA2Oua3vYOTGYAvVMQBHf
ky6AWtGlG0w5PfJKsZmOZFvTX9AJ+69jj6MVJhjwA0+YEJI6Ai9l81/FMm57WUt5gSPjMkcw5uLM
5J6lRojCs+1LhBTsKYIL41uIobQXGrKALAHen5bSHjCavWRqwIUyFfh5aHtXJZU+AF76pIOr/8wr
G39sMnpdlc++uBR7na8gJ3RY+necFV9Av6IvC0ff7ziAfgVPg9h1gN+2U9rf4J/dV57oq4r6/rCO
vMwhbfqc4esIoQA+pOIbTYrufsPqfU3h5h/AtgOVs6/7+9Hp/gCt/+jxwcBVPAfkONNoXxZuh+CY
2sHpq7EjY4y+pVP8CM8T1vnZciTbSHfs6wFzNNTDYIAWp66J1226xCtm6/hekOVHWVP7zKlMH4ve
8QabZddkKaHXbOXqADL4FVfQHgz0QL50+DYPuMtM+c+yDM91b+sfcC5s6GcA5KLiD57JSqExcWLL
Dj64c1xEqLthAadzYc8BDYwtZiT5e4kP+X4pCW/n0k6oYpdubKcSZMOQ0vEQwwR/VGAntyqn9svE
xZ1HUU0Lp8HU6ngAnGbBUWDbuuFFu2K6FGjrKmZVYTwHIaNZoCU8pulSnADarVuY7jm+mN10ZQyj
SRXsH+NwdkgwXtujIBOwa2b9XQoXdTOAW3E/9sWng+bZLHN0Lm12mqL0uEl+CALXxEYuut539SYv
fT4nF+CxttaEGbWgERKeAfJCCiHaL7BbvbJ8CQZxcwkZHgFhEKTNGQWWt4LLEMEN8dLbBemrvYQb
IVuPuKzp1exiqguyj7RJMMI3STkogpNhbhzu0Bg1UVjV1mLkzdb1ODvvvUjYzdqzSvWzqju3FM1K
RJ5RZLosK/YZ2QpZHaIUkiJ2cjN7lh64pRD3P2Mf0/opM+rN+skgv4OSICjFfMNPVfc+ihxMnBDB
tcNgDtXNjRA1MMK4NPXzUn5gIJeM+scAK3w+nYIsTYE+WeF0hdNRr6d+PMgC/LgAyHcew0exFOlY
5Y1ymDpsELsNQLwXzP5Myt1u3NAdIWEhsiElB/bXXJtj+lkc5ljM36mRaDNVWQJLEwYDiNFqIKJm
DnYocrStyahpZacBykw+sePatoY54xWtQEvfzDDh7oF4WA9lFjwk+HHEEXr+M8tFHkaB99SU6g3z
jP1WYVLmi/kR5T0XriKy56Tb2kxhKLNsoOvUM2IiCmtAA/di+g2OGL1XAY+mwjwYVg7lThol3WPD
4yVeWpd61aBL6GPMza0bMdMHyjD679OR3PsNxpPYYW47+whgXlpUjZ0jeJx8TtQODPOr3rIeBi8V
4fsExypaULCP2MI+g5OIqGJpgnyvNj5vbWc1TRsTAMnqpMLFKcSEP9YTyiFj0vHWdsVwUFk5q71W
6G5QTYBbYRclMZ5XCrMKylWhYW4NtCXIE6sCh363YUARGkiQOEjEtYTzhGGTzfsEDVwS3aXvrIdH
agfDCENcrcIx2gpQKqq+vjUPibcIY6imZzrcKeOLndjWBwQNB7Bk9W81Iiu2JnDq6OWQjbAJYfqw
Z2FV5xRQlD3sqQwmpnl7zjbfnWaj6eMEUNkbYVFLtAAiXGzsYYhx5WhwVv0Tw4AHFIJHiFDbJb4j
hLz0PYwxBLEpYBu1QDEJu0dLEiLacbrTcTRdBBPiWC841zazFuWudznELTL78gX33PyGKUpbGpn1
VaWh+IGBPe67hUhBWyiyJvM0PqJq0V1Mn7zLtJbn2GFEB2H2rRi3+zWHsek2odHHiKvn1Bts8m5L
76Jt+YORDSDhls5nWwKtiyGTOWfZekJ8LzzPHu1/Pb7qj6xXxbkf6gT3cbnCfTijvuWEyA+5d8Z1
6IuFqvHU+dLCd4in4h16TbeHHVedyDghtQ7U5o7AN4ExYdl9wUGRn4uix0OfkPlJLclLkUXLXsTD
+DzXSXmOWRcugBXEcA/OaA3Li1HuCPA7hz7taVsSzB2rv7w7hCyUQvNk5T1anmWPg/bWXRKZVUeR
1X7do2ynPPrO9Xd0MGQ/Up6/ykSgsC1Cm3LbL1pPOCV7C9PH8g2ZOvkVocXymPN6poDA3KxEuR/u
UR2ZP40Oh2FdL+oVjtBbTJjULbKHwwESR6wbrAcARmO4fswYsiPcx/FhTNReFuqga2t/uihbGw/5
9sQd6KYrGbddHsATinE//MVxv7hyR9G0Aejm0aIT8iGLo6hxthMHUgPQ1wyre8d1/WaPYv80S61/
OafiCYDmE/wlcFT1gWFOCnl535XSPKy4X9/V+Pu/QNgI+xzX+++I+ZKtzWn4iobWGoguZ3FBUujh
piFgL2RM7Yll4RRDm148eFUdvCVdi7ZQ8nWNpg3vbjnvjSDgQW9bdjRBqUvcjXNrkSJ4swY333To
419ggf6hphpP0I8nYFy7cXmF4+Zljahu7TagCXwt3X03b+nZW+BMgbtGa5fvoPGt9NCDarHnPPvA
CAIwxk0VjV6z7BBDE8ApDjtw1XflERDn5G40djt16J/aJRPyzMB9zGeNAMBhhF3zMdC0aNJKxEeo
dvXX9eZzK3X+24Vuekr7TBwRmMMxhIX+U8LXcxAp+jAXEcKOR4BJlZME29hG9JRgOvTsO/sROJKc
gsCtiDMd6NyXDF65JoIBYNdN+oxna3rJjZjO7i8LXpzjANNoD9cp7jxoqwXtLm+myqoXS0LUaDQQ
7EOv2MkMI/xQm/02Jjqc67FidxBMgSOSLD1jgC+fItcN7abqfEOXQjkcyAgb2lr6oc0ZToF+KCXG
9E6nP8FEIccRNRQI+s/pPDTIPJhf0KG2z2HIi4v+P+yd2W7cWLamX6VwrpsJzgPQpy7ImBghhSKk
sCTrhrBsi/M8bj59f1RlVdo6lnVOAX3RQANVqEo7JUaQm3uv9a9/sAbFzYpMUPdAMm4j/LAC05Ru
0EgMvpRJ6VEGu8o54LvoAgZQbFRmDx7xkYbfNP1VruT5AdARwmiu7+Af2oA/43UDW9uzx2hnRZLw
u7qdTkkQR7uCdK0H+5X92JR2FnnVrFSDO6EtOMPeKihIM7bTklyd7VS3fs4+Wk/q3ThahRckzac+
rK1NVHB3RnU6il7ud2lfb5uiYCqhG2dIk6zoyJhrzeszub2OlKB6rvEpn2HEKdBgYGq26ca0nGTD
j8tPwAcQOMUrmZMipNqB+lsExgdSQ2xHXnmCWl05wDjV9maZFKGPRBtaaEqU3QzTBnZNFX6jsBBf
esPhzJKXuZNjqPk66Mx11k8PZJjRhk9XICCtxyDSDN0iqa5KzcjWtqFDQ2kNCmGhleCRr9TUqKQM
3lhOBA1WsWhw1FrxWsL1qO7lZzWMi03gdNZ3oeUtZ3E5rUA0iyOca/USwJ/dW31A75RocQIFTDLO
QYsjb1pgc1kDs7nTMJSUcNQCZPINjZ/avJhGFS0M5kTc0R9XLJsZN2hj6tatJXEAx2WgbaHNZHxI
vUtudWmyMU2PR+e675Julw4zDBxnZMg1KUCkmayXp0nKygeF881VK95GmNg438V9pK1zMqPXnYLq
CAZidAF86TcZNZw3SlpwiAUNGI6Y5UMgs70zYnL2IlPVW1HIxu0CF50Bd4y9mrT1XrwSizPsaXdW
rDlISxz9PHCqXUq+d+TmTZLuKFerlVNZFd1vMt2ivXtqzSL9jHwHtvL4ylxW7OW25I1QnuZXWjM+
FRwrfCKalc4QT93QzA94g5loWiqlpWhs8q/CjJnGDbbN+qA5taGvA7212o4O267dsIz1fa+F0pVS
ZfU+UfThKk204CGYSHejbyImAzNmGqckHS5db5VbZ4kVgxfE+wMe44X5CCMzlcg4dcU/aNu5qYnw
C/SX67K0caQT0LGKV3o3XCYAJjfieOKrExhVdYCdZT9v41d6uPxKFc+BAgOvoVF+6aeO5sajmgZ4
s2W7OyDqJrM11yrCvutZlZRDHmAwnPQ1HEvnlYjOhM0s4NLHOfHaSlPdAcLPu8zp4atC+d+EjWYl
G1JRs6MY6+JJq9BLkFRgsDNNWq3eELr0zDDOGlamXWobZ2rUI0gt5T/UGvD1V2Z8vZDkR6kRDf4Y
kQqLOFGaVSZbwz6kpukCrPsIFZm673axMOwhzYLp1vlMohB2ZWOyAOsqlLpRl7dOWd8Ncty5mYki
QUTHBIJ7NTi3Vc8gE4opXtLFJW6sJzyUZwRh191Y72wkFIYbsMJXHXYP7I0eNM9032EOa0wD84QZ
+JfJ79YGDAXWS/Yjowg3zIIrkTCPNkODnrc/8IVdAyLZykQc1ai12CSyKDfmPHZeT8iBbS6jnZLo
7qQ4GVLBAAPXMNFFx7AqN/00s032k7YbevUWf7YRJo4Z0V3PXtQ2mHq3yecc2GqVmhwVsaEhKGAe
CVKxswH8wzw6YNbcb2DB8vf816nAuBku+yrkMF1StnGEHm7EmQSFSzCuNdRSdxZd4DqJphtZCr3A
dgoP36dhNaQwX8fqGMv9cQismcOmfXGK4jTTSXjITpIzLCmvGXpfNZLrbDDslYhrYPPIq6sp3TVC
tk7haB+UrB+Iwq5gVGXPhBLcGEIFnjSPQZbXKzu0XrQEKkOPUdItUVrhORcyplbT1yxsRq9iJy1H
7nalWdscH4p1jdx1ZaMD2GccTesZjMwNCjpeSPwxJsuITujc4RJlkQVTro+uQyeqJ1oq4bYFtu1a
gAQ/76dVOMOKJuQeCkWofZ0NcPdUuk6L5JxroC84eHJHmFC7MQW9F4Zy7qllQ2ZH3j5wf3Y4OMPt
1B40J6oiT9dr69CwhWyp+AjBrRg9JdMUX9tjMz7wIuBjoRRojNqBFTrrE8ONzhxxUKsNkkciEn2g
69shr7LQbuhflQbMWYA0gtGifKleVTBWqshHncIGwFdxYFGWCfyKArECfh9fpCpX1ws+4TL0fur1
XntZ9i+vl/P0a8D4pdmnFToOvjp12IlYpqa7DpiKTcCKAFN+o480dmOtmvqNlYmS8q2JozukVI6g
uOvNHBWTw+a1b4syDq8YEMW5FxqD/NKzn7r/q8vlKbb7Pt5F6ISyz6paDBtMzLrq8ffcFPVnqR2M
GBuPA0AFcE+0tHhv/CxIQ1pHxLAchTutc6Jzpmfd7ajUNE8y7cS0mmwc610FIVhGSQnYu6Z1mVsv
75zgc9GX8MPx35S8QMoygp3x8x1v4S1WiFVGcAwXIamcrRttmJL1ANVSoZ8v4h5uwlRfaWbBLxE6
uFKvDfBFwqBR1hVP/09B4f/nqv0HKZ6LFeT7bDW/zb78bWnU+wp6WtHFnfC//ec/f+4ffDVkxn/g
cG0pxqImg6HEKhm/tx3/mm7+sdjUmaaxuEXoi8b6B74alhUW+gtNX8S0UL7+lF/r+h86a5v5OiE9
r8vqf8JXM+3FR+Qv8hi/BqIaH8CSZRlXE3Jofl6klciLpsQ26FNjKN8QjyDqA3fzGmjV10wxVNRC
yUsEO4H6zDrOSj5vgii/6vBcwD56uO4joX8b9RrmfDzjYTl1Kq2JWp9bfPCOubAnH6OE7jZYeCf0
UsaNnOTGTQbq5+pzfoVjY+QylWtXc0/MZOg44tDPwddM1s5WhfYsL+rHPMIXXAWJXFly+E0otOCT
FNiuY1d3uQh9GunPyqCdq0qPd4y1wdeLIfdya9Fa5No5zJLnvsyeAkZrrrDjBBzZvjSl1fL+SbRO
OO+7QcZkvZRRvzqE6wAb3+OV/EmN8icc0ibXqmxsWKQvkWL5ep+99EEJw0/Wj/HMLE/SGp/SmTx0
tX0QDelRDJGVx7xOn2PFvrRC37GtSVDZufjUcrbo0l7uLQmP3YqxTBEdor5Ftqir9iqoG3mlJLbh
xcpcbOUOiK6P+HSJQomG+vA+WES6WR5cejOjDpRi0y00blZdZC+cZGTxOfK9TBG5FUPb0t0r3ZqO
oVuPevLNktqlMuZ7y/AAboiMMb3AGu1VYxSndqYRhBuLCX9eRt9CKJOgZEW/04c2eBpJWH6EIhdt
ennoT9mQRachI2w8LKVVpVS5W04ZjoTM1z3AKn3vdHPjOwjfSajF7h5+H2kCMde3Zrl6No1Seewr
VkBshUCMc1Zt6pmZuCnH3zBIPTuWtFdGvjSMpdyTyuilkKIXpqcv8AZUb9CKq1IwcU4XFDO0aGPi
pg98NPfSLh6kac0yib3OCeVdOFa3FsM5t60UYydmKo6+SRxWLR7HYuLr8y7ABxyG6y6LhYvWDnmn
OlA8q+J+sCN9O8CHd4E0Gz/pRLpn/043RRtrD6T+tm4YscDCoN3O8njPpi08qx2iFb3TuSW72g0D
Q9uGsnnk5IOeUOn110KCAF7ZTeKGlX6OetBX2VLOaZl8oz+4T2o+N/Kx+boapelT3teJ23WsopDU
AE+jUmSmpq77TIp3lslvwY7yVDSEJMGBY5Yw8hR1jXLUIcHGLcLgEtTJszRXd0XP0y8T7kFatY73
es+LqoX0ohhniYoN3jwTFPQni3DqJI/D9WBmV0qslASEEdgXJLxJzI8MGjoWO8AHleVkbMnKihgy
snQNlBkrSRrDK+AD3yFNB2ZIcao1Kz5zth9B3iLOvepRmtC1SgPSK600dmVX3skQUXbTXD7V7XwP
dZbYQFm9DzrWCWwV1MQ5CYb0+VdZU+ibOIR3SUAVy05HVVu1sIKU2G4vkNstHPfk4FJ17C8Jugdw
WWOdSc061vnujdxfh3Z2NVd8Xks4l1atTuXAeuIwP9Yz30keuXoU0YITfTzvlLAbV5YK+6I0UKJV
/XWdle0Kam2OZlUdvISeHWKTFHvQOYOn1/2vRDHo6kVmrcF8TK+RWUVZMN9LJrHEMg3EGsFi65l1
VHmKwjOuMxInYdcYEA/j51bVz7KEXxEWH+VNkRc67R2jeKL82HNtjUEJ4mGXGLvKIyzO8MpGISYy
HFK1ckGQTShV/H2Ie7Y/d3bh5g6bh1U3j4XSPMLzlF2rZ8tHhm6vCG28s5qqdrVJb/Gb48ZAi99A
SVPXUpzbK/bUe7o7IMvWvgQDp4DMh3GtonnsI06KKviim9FLboyNX2Ztwr4JjfH1dxcag3J5Nvyh
ty5BOodrGCIpSX3psxgyggzLvCWlD6MhpL7VJhqLJYZD25Lvdh/EyYvaxhaVMxGLzjBe14pUeiM9
BdgR3K8yyq5qkV7VOT/PsXd02hHnoWBazw3Hkq0nT4XePDZ9ru47m3GRLM33VWsisBxYiPgMCw/3
XEgyhWk6zaaAG1FvEtIphdcmc3PtoD3exLIg5HJQY28a7KNWaedh5L2Tw+qOqPYnskc/JTWCBMJ2
B4/6L1xZPY9WD2rNRUse4/rO9A7h7FEJQ8Tbc9HdaWllrdUuQTQp8SxVjoOpbx+zekz3o5J8qxQm
3nXfqd7YS8LD5E7bZ1CedqGqT2uqUAXhsgrhcYT12M36edRSZ2ugLvdxS1iHQwGe0VY828C8wNDO
XQbQ3GOJ9dJ20csMy5c0o9NkpE8TH8sjgs5eJUb8HAp+NFSLq6QW91JnHoeyrreJOli72GbKq+k8
0C5sHvM5c5hXcyc6W/ruQM1YIZfwCyd7Yh08FhOL2tKti5M7XwMp+ibb1rRW1ZndmwxXVxNzcBtM
xSlLxX2YVY9BK+hqQTevtaIeXKOF+uWY0ndOmha5bfwiyVK3qXOwuizPnxju7EVlIk2Pwm9SuNx6
zAQgV0d0RoUquePUPkKeTdw45DMq3OZBBI4vWeJ+oncDchhKzClyWsaUvqpQwoMpR9JlFND2G73h
Ixjpt2wKX4ix2DCv+Jb27DJVGfU7qcrKnaiYv6EMaQEpOetQXzIS1tHn6vKsrmtGSLyfPFgOrIUJ
gt19Xo7cJCl5cWLetkbi2SkjZ2BME02nFD8PuK7nBq+zk0uX3mArh+lju7Ox3BCInG6fsPbRZ6YL
NuPi6sE7Kcjils2mdsdmuYPRAHGkC+nRVbkEh9CNQFw3g6LfK9CekBmz6RpjFYmVXsbPhsbJ20nZ
qYIWsZJlxWs0vrqTAPtr0nSPogyLAMgP2C+A36lpcGGwcu5iJLXO3FTgiLwYc21p2yabq2PYKa3b
ZBEZtk4x7Zed0utbvLhR+H1pBiZ98K4el/qujZHgx+lYbBNyqddgy0BYMLhpKdlyVDAlEjBB5VH8
5B7Ti8KVKATXapZdtbnypRQL1X0on/IS0Rt187ZbrLVxKP4Wpy3Lj+0qTdn9ZQjo6zqkctSCotwZ
wmyuSXnTNqJu1HWkO+1W0tghE1JmAAtZmgxLMzfR2buloRmOWLJ2LhTos5xYGy1UlavY4q2BG+bS
cAmvH6vTMPL5hEyET2SCds/xwGHQskfGEbdb1uLnJmfbyXIO3qkzsEQQ/KTdsZ3BIGvdzIruBknt
NyQySOtUB+BRl/PF1MJvZZU+hSPSt2EpsSOoYNdIpyuPLStdMhtjEDsM5KLAvqBDoZw2C6ags+KH
DRwXCLDzM4ReYDRNSM8hHJ+VXkHobCVedGT1k/+6GcaMEdaYIu0xR2VEN4xrJkPCo+i5h6zY7cZJ
bbdOoKXrGL91EoIyZwPh0PAIShGHsOB8WzaWcOT511MolsHAhYE689ZFtF/Hpr6KVXLE6oaTKEkm
bmMKtC1H/wyh/b/Qnb6rt1qu9bWsgBHCqGv//uoaFn4vFzOun/5h/doAnvvvjbj93vZZ9/f/zU/+
+W/+d//yzzYSbf73//yPr2VfdMtvC+PyJ3svUpoWP9/fd6bt3+6q5kuXiR970z9/8s/eVDH/IArI
XvI3Xj2baP7+7E0V5Q+H/tdc3JSw7dH/sgbjb3QsdvghAjMYoRq43PzZm5p/aCrKLMfUKE50dXFz
++c9+FPGxO37xz35hazpjYeWtMi8dHyctDc2Ok00agPIheVrzb41CvTf5ipXg0+FomylpvT0qsQy
4aaHLvjDPfrFFX8GbP664BuLprxcTBPQLvqzTBrTgGIG5qprz/E9eP3z76/xxqbqr4u8kYbJoTJG
AN7CT/vbEcN8vegI8TZXYYhcenoOAMqHWD002syWwWQSyp0emB98Q2Vx7vur3f/r6suf/2COlZm5
ImKiRXw5wZQn5+gJJApFYmbafGVR4WOKyRd2qbFR9OdXRb774Hv/DDT8deXlz3+4suZIMbluErQf
W9/a5bZrYt9g4heGNPrycBoBJa3UXDVMcgPq1g8uu7gl/uoLv3FRTEEkasOuS19QI930x+yme4go
7u7LE+Xe7y/ys/TtX1/tLXYiKZHatXMZ+AV+/BW0S8UZt6K5AS7ANBEsn1rv91d6b/Woy0f44S7G
YpSdepwmfzTtLdxVCn/qL3zrjDA+ZSDtAOzbq3w49MXF0BgKESr1waXfeYDqGxjTRDgezcrY+Tqj
60E+4d2xNZpwh8MR1QCwb8sd1Q/w1VYRAOvvr7rAT794fK/Y6g/f13YmiXkUgYOpKsNscVYaxifS
oG8dXhl9CrYBQZvxqG9/f7k3ruh/Pco3ew5HurDrzrb96rG6i79LDG4mD2gleGiuA3QoH67L9+7m
m70GV4XEJv6v9h0J1ZJ2yRWKK+G8Lp+ZHY1EoJoppJJon+QPNzjlNWLwV/fzze5jjIEkxqCBZ8PY
2Yvvlcfiuoyuo7u4JmHhVPjqfuyxspk9JitfA3NPW3Usrod2N+Gv4n4NkoMSYWmzZ254xHuqvU8Y
EH0ZriQXJw/XDrXr+kt5LG+zfq2t0nW9NYxrae147abhj89J4nfXdqU8EGnrTQ8U4O5XGxL1KplW
drvrtH2re9i7uPHn7na4be1rZa145ZXNOGvb+sla7AxfOgTCnzbTSve0YCO2zb5c45xCFIxf7KAF
BO3X6Lo5trs433e75ujcmvzGrMLd/pLfSpv+pj7VFtLAsx48Jw/aVbi1h229Cw/lLkHWtp7XSf0t
O+PoJTer4VlfbMyO0p6w62nbbNHNJYd+1/6bO6P6Zk9WSIgLM0mgOnMoNMnQoHXYWV0AW25ITlZp
r5SATIpBdW3+P63nB+/WmzzKvxb7my1ZgpCHGEJWfVigboVvhIW9XMNkIFCfImgh5RCA3j3FioK/
ybwduuqUx+pWAGLB2/ngU7y6j/9qSb7doc2JzVMdAt/WoUyX4I2Oh3XkamR82cJKhd4IKS97yEb5
ABNdW0Nd38+R4Uk4gBh6gOatUpiiYpE4DTAaddWNWpqFBbAUo7Ttw8Hx67i+TQgSI/EBPa067OGZ
x5tcj9d13Kw4E7GaVbMbScKHbpTojdVOucrHvqUvgiDZ4jXXEGOThQ+WiFls4lMSKj4DJFRtBEp7
Qy8+M+m7aSfUNQvxLwv106QY1wKuEQyxeqMhbMWUirgiJLNWfoyGAipavsqZWuEbtAuVFh8MJUf1
kNYbVJS9C7JzxGMI5iKDv+o5tJ+U7gOf9vcOkrcO3ImuOZleV4EfxLukfnSc8NmW5NUU9yer4g7O
686sboV9TVIGBkxYPNF3/X6TfWdPf5uf3qN9GIyUSYIS1M+RpqwKm2BdjRIggHQYWoeSpdg12kd7
+rK3/WKBvTWE1Bt7ik05J2m12PLVjGVGyyJfTk2YSLfRwLg1vo1qwfYeQrmxPvie7xWwb+MAZ21S
8ymUAh96+6lIe7eoQPxIuI0AVpwEGch8GAw0Kre/v7HvPtQ3p5eu5UOrGU2yR7HkOPusbT5Bntst
D3URvjIzHprshGPRqTTVwxzuHf/3V36nAlLenGYCl6W0rcxkP9jOAWIyoORwaB1chExxqPjnpQz6
/aXevatvjrBSHjMbZF71SyGfokDe28ZlAXyJJvwEcYHKCBFZN7tqlH1U+iw78a9W0PLnP1Qh09w2
BXM4xR+C7iARIhqMtzZz5jxKoQ0ph5jdMBDWTUBpa/BRUmF9tEmr9nsXf7NL660wtSym5MO9LB2d
XcBwxOZwSMoud5XJCcDL5Xs9Y4tKifkoovSQZ84NPpCo749QQvCHH/2sDj5XWnmlYWeFDZnmoJLW
Ek/qmJNt7HaTavsad8USWzq2om3abCSenrLBGhlDK3LM1Z2gJVGpDGyJXRb+FJsWkeB9gB6KoMAC
UQ4HtxfNoE632nwYq2cdDIkiMdoOeJc7fmHvGGRM1m5udta0kTGJ2bErSvHWpKCTQPWDg0gfNfU4
5odAfzT02169ONNDpb90+n1e3CnDNtW2g/UydIjS/KH1ZXQwyhbHNDnfKtPyodto02AiM+ykYReF
fmgg4gGd20DQx4nKJeGIMUOlXg22oBEZkgmfO2mXaNpN2vQXmAcoIBK+1gw2mx6cqvahVe5MUa9D
dfK0eNjguegPkH2H+jiJ1J8T7c5sOpLOfFmej7r9gGfEUBbbWIgdLq7eArp2lX5IMmMTYa4T2dM3
JQQKtcWdk4GEtJr9IhXKrWjtT3p3JAnBx/3gApsTZVL+FdrAwYqnWwWmjdzi2dOaZG81qzDXmUmk
0NGlNR5IX0fJ3jhUOXlLXFVSfJnlRYUfR+fYZgA4C/Yc/VOO4dFc40+ZcDOwXAB4sWVEqeklqS1f
JAxBv8OzdvEDc9v6qQ1e4nCHW1SGGdggcrfRxuuot5G1QeQujXlN9BjEF3NXhzR1DCwmnDCgBe9H
TfXxGVzj+HES6PNsxkpDNQKKL8LVPSKBg13ZZyVqdkU3rVFCkGCGAiTy5pDjJlJ3OM7eZVNxkwzD
Cqoa5YnsY3CAjHSLS+lya27oKS9d+qClAhNMhu7g7MwmhuQ2zcevVQGUVsgbJCq+pfd+VrVkOcpr
kSTIEC04m7H9XVenu766rvXRK5mUumUKmccCUBvETpXj/RjC9pn0616Yd2NoPdvz5M5ph+JW3UGY
3wjDuIIja4pTnSKRqI3zgFkmlrluMZv+KPckWyhbLVd2pCIillaZsdo7MzrBHoIDbRxs9MtJn2LP
8Bl/Kd7f6RyFeuhSbgcJ8zo9jb+ASCKWABFA+qLJj+ysbmpZXhGfoBJ9dE6+t9G8KcQU6HQ6Dpa9
Xwt/biccwgeQaWZkET6DS7v5kicB4glKKnPeQ+P9/Yb+6j/+i91VXuqEH3ZXi4G7brXa4NsaqG4Y
XIcdL3g+bMpEPmow3vKWpI62c/vq2EJyKvM7eEurkIJPNu9qwdKC0Y87ABltpidXiKu6fmUVyFTy
2isXjjsVJAkcOc6lGU6eqZUyh7u0xWdZptr5Fo8qpDvMQBWdMxI3O1vaQjT2Bko0RjDrXoUs75zD
AUT8NrUgOKPusi75OHu/vwVvqEL/qsTlN239HA0zA+cw9TUse9XiEGT7TL0U8mdOGMhziWtPPbA6
Tuohrofi1DITdKhZZdiVsjj3ky8X3oRdY2FWHH6EKKnaFZXbMa/N9TlKww8OX+cdiGzhxfz4rEAI
oxlH3MbPheZHHMKWhFglHLfM/Tr9VnaODSFVFlB0qsIsVK5sDCLTortSg24DOclr4oLneIrVazhp
I4tMPWQy4cIVtzlqvCz1+h7Nf/aodSy3576uvDoLti1KoLS2VlNiei2efmFarMyggH5dest0fTbg
bMCCK6R1i4jcNBhas2PU5SUPMRGbvVxrwdy/ZvnL0gIgAPPwLFu3U+qluDoqAlsWHWp5I+MoymCj
+yKNT0o4eqN6VRkg2pI4d5pAKyfD6DinnZ9FPkaQOjNrc06Bz1iF0uTBm7sqH6aq25SqvbEZ/MVJ
jU8m6ruk3RT8+kY1XCztYEGantN9LjrZza0LvrCuPj1bbLr93HywrIzlqfzqzVqe4g9vFtbZoZa2
Cn0zUn5lW+Jbus1U8yRwAkCFgjG5b3R3fXIfQpqvp891dDbywVvmUsLs13Nve1nXXhCzbuzskISr
No2hBL02WVBLxZ1Rw19jVhpiJ6Bhy9GnuMtqWF06wTZJmxtMNK8ShJ9sfUhbVT83AsbXwwp5wgqt
kvdqCI2cs8DdpB7mHeJTLzENBkL5PnWsHVzzVZJzruKBPtflOomxbylCeKskmFOO/P71s97pEN56
R+kBVrF2GzS+kX0O8BTAsuOaw/sg4wmqh90OH5VjHTtntde/VVJ86eVtZMlYcVuXNMyOGn6Xg1mf
lcbXWeaJkG5mk4DzJv3URvqDmre+GXZrRrfwekqPGY1nEONGDmJIT/LZbJurMZwOtlTuNFV35ewL
ps6ew1k6hymjeGlrJyg0WY0CLwspq2+q0fRDfFWiuvHqvt8p4kmHfwCF0h0mDBu76bqyel/EFTqI
YJvnDJT531o21xAhtzLJKgk5acnaXDrm8i5IKndoltmxi5HwGt3ANoUnOzU2nf9Hm8dr3/Or5fim
SyjR9jKRT6I9Mq6V7TTU6e0ZwwhAy+EguptJ4o8ze4ssZ1W3zidMuyDdTG6mdKdaOKhCPwIdXmcI
v/oob5qIWWCmCQQg+XbCsA+uzEEWN60oFeBMmB7p3D8jXbzKrPFC+e1r813nh6l9gKjE/itBhe3O
jUsUrjeT2+UJ8SCyTzPT2MgEVhjzZ6xsfWD9veq4CzXXN+zudi7LZK8xA1ed3Wj4XfpB2OV7fZ+8
nOg/vOdWpRsWVjimXwc62Fj0SJ6WTe5wp0D2XQ2JeSi68F6VtUM5HUxNwhWOEe7vX553L/6mP0EK
BcumGRjTAAhjHwb5zD6UlfMl1/tDVKtMo4cDCgFkdd3JSbJDw2PFc/+j67+D8MtvypasUExJbaAZ
JLl101TBQcONIujTE7FVp7IErVywq9GAEJ7c//47/xrB0N5mYjUpgntY0AbGWg5WRtrKtk9LX78g
JxmlyRhhUWn8e0+XGJ6fn64cyx2hPo7mo2b8ZLI341G6qYxv2JMcDPuSx9WqxDhVj5qTZIgDDrYH
gz7o91/11509DtI/X3yoCwUnOhULW5hxY25uZ9xsTMbsfM02DbZq/SH2vmwD//Wd1F5rjh9WsTrM
Ipo7+sRa3CgjPvJ2/knmOy53VuqlbfPS1nigEalKc6Kt4AVwDlCaJtpHS+nXoDwEgZ+/bMEUtsPe
3vZTTstcJc1ZaJ6SgpVzP2FvYPKpILSzPUb7m5SP9ft7/M7UgXyUn6+bZVDoR13Y/mLflFqPy7tb
B/co3hd92UHh1puEJE9VeqrLD+/3e4/2zR5IziYpgExw/anHXRYcsC3ubQEwkIC/SYblmsouSyg5
HSz9w31h6+cpfERv+ITxwykEj9YIlA+Dj4Zb771Vb3axjGCM3oDc4leZ+gUP5XWLlUwsG9s0wMEy
lw+NJA5KYHzU7/x64wC++fmu11rOFHmoHH9Uk2eb0WNuNvt6fN2vbC1a4wCwKsuHmGb433zOb7aq
1ghDQ7JZ4QZvTqwT+ICUQxsfg9DGb7s9jQKwuHqsrS0al39vr7LfdFfklBjTCOWYin04hLNxSJiW
9bzBy7ZoF9ZBZlipcOp+8B3fuatvg/h6AzZOk+qSjxvNYdkwSt7TadY4vcVBbWQ30KFftsrKMIJ/
XPN/RPK4lDn/eRvp9iN14+//LzE8UIyQy8wz+z3H4293UUzo75ef2CH/+tl/KhDMPxwVsoaiEu9J
EArdwF8KBAPHXNTvFjqFnxQI2h/IV3QiaxXFsJCD8kP/VCBof1DfLFGLugk5w8Cb9w2r43csj7f4
5qJA0IlAlx0yyBYDjtfQ5B+2f3xGcHUu4vkTsq8HXaj7JirOSaPQs2U5PETtgL07OlTtAOPMQvJd
fteFuAvs8r7XjGslh2ybtOB60jWZILfBPGzCrvLGYoQEGd+n5Wwugi+UgEGyM8D91kOJP3dbhgB8
4k406dkZi3vm1z5Opk92aRwgqF1EjFY6NyXYSyTD43APya0svw8pSocEc0rX6JwL9tN3uYRLkint
hhD/lpL0CQwszBf27pu+064m3ARsxbqUlnQhVO8G73QU1/Gu7rNdb0u7Zso/5zS8RUnpP2kl7lQq
PNE8Lb83UKTdqjdxPRmZCukF3EUjRtUqM4cdCbjwhlI8lQWAUTSlnyUKV7dJMCoIBdxNZbrDpRdq
oWJgVc25OS7BSaFW3tujHPF77ZvlNG0NBdK72t1KLWAo2VVjbt23yhR6EbT9NXDcRteDHaJV4Mqm
1dxRH+/CFCxcmtW9I4IXdWTquyQnSEMWuI7DvZ0ADMH/+hrbUJlu2OAzk2gBTt3SFOP4v0WOfEbQ
gRFKjaOHqO/5WVBt29oJEx9VgRwzs2FCGh1/bOvWMSoHxMwxvZGd1LWX2/V33Owi18E0wBuiHEaz
DqsX730m1w1PYm7r+yScH0YtWAtZugEAPGQJ/Wgx17fSKH81Slh79qTXrqIqyODb5haH0Ivs9EeJ
ycIovoPfnuIw/lwoKcrntvgeIgYFBNok2Pm7gZ1/n/MmXKFURWJpLarOLIGsl2E+V7WJs5sS8eAk
GhrM6cnow1NJ/F9mSY5raNJLH7VbjPjw1gXaakVbrbJWitdY/+90qQjcCqkdFZ+E5WV9C9l5pwzy
w5DV96lCV2GV95ncnYO5v/4/7J1XktzIsqa3cjeANmjxCo0UpYtk8QVWFAWtNXY065iNzQeyz2mS
drp7ep7ujI3RaCxmZSZUhLuHxy82uX6QGhPUaVO9w/HoEYX6BOT9/piVSBYkjeLim1065ZbHCDwh
TaunNFZnWfswmz3ONjGKa7QwtVS9WDLNxnioW7fL+6+FxBPu5TN+YPezhaIpgqoGhGCwF6ep67/O
ZhHiV+CZeXWVsuMRxOb9qh6eTXPvGUPsCeas2Tk98tnoAr2TLggNoQgzxbcK6y+HOfYi5JiToAO8
atubLA3BLAuhmJeh2MooKeUvcSt+XCbApXRkpqW8R+oQoO8CJlqYrCfkqD6jy0OrXIvasfp2agvF
cS0Kb0UKBx15+lbg5qiLdFGt9NMmak+SIp23ucI9alFPpViEEG0fhmJ9ROkkxAww3ExGhaCmn1Bm
ehDl9SNaQG8za/ClA6Uoy+d82z/mjR6hF/ZxqauvayufF40V3g8B/e577ftX5oHfYyP0MJhZZAPE
EH8uVcDZZfj1rftzbRYivKD2Qy4B2zZrzCPa5POy0mYxdH9H0ixBLjOvZpeWvP83Z/Fze+R7hIZr
pllwVWhaG78UaBXIo67re5GzqFpPSaA4tIUWdrPA1kh5scrmMW+R+AY23W7xqemVe1jZIEer7xtx
/yjR/2kW/7821xuiCWKSBPvnuf76Wr5ur/91RuusHIrX7PW/gj57/fL6I7Tz31/zR9onf6PJrvHg
4KFS5v4r7Wu/oTcsHR6dB+/QYLnzL+Kh8puuidARrd/JijzqP9K+oot8I9ZplmZapvpP0v7PtT6O
sxbaBfCgDR3qu4yGzM8De7OKvpRrsX/WY6BCcPorVXehY7iNiCwofmtF1QZ5s/0d7OGXbsX3AyNq
qjOlML80fwXS6ZYkd+OojM+g3r0edcdRVZ8RifOEg6wiwtcWFuhp2z5fQRDOdobYhI2LXs8ugoaS
JLa0deEO6nBSV90/2IH5vnkpDbdanh/yXvRKhLwwuInAit8tzSep0gJIlg4c/Hu0qp+a9lPKvqve
VRfUbT24QU8Io14t1N9R7Ni9Ym0ivaaHs6+BkusvxgjMX1OtJ0QTDFgEWPzES/4pVdtAHEp8Xdg+
VbNXJdGmaO7NpwSlbdDeL3R9nlWV7kw3wsXPvqTkFFQ77/V+fZj1iW0qlkBO3ps3S2kgObA9HF85
jMiKLpzKICxR0Zu3SMDGdi3HqQ8tlX4uwhp43wnF4B9rifWQCGO9PEJZ9eiHX9B3/rwhEBfVSx3W
Qv4FjcPcLwrWHsbSfrDi2GuV/eO6kfpRhkzZDMaza589WQfwdrBQVChxhoLVzajqN1NHZ7LuC5BQ
WFGylEMGjr2+cji1LJVrtbpIpoBPDdom2eaVSAL+MMv+QwD+tvL/oyfxbbhAAgYfrVFk6PKvhg7d
0MHDl4T+WTQHV1y1c4qyrdVtwIc01GJQDFT05VbGPHDWk3NqlZ7a105RGjcZORal3Md2NPxuW0m9
2fAhKdd3JTTWsWmDFFFSdkfcfMeZV5pdLVNDo5Lv9xGrGdgpGwtVu2qA4endXROv7yr0adOUx57r
F9AeH3A+YREZA4BYzx2qo8KSp5itFB4sXY+Wo9vPByFXmpDxOga4qXhZYqJQlc5OWbK8ToFSQlo0
gB4XpXbok83OLFQfl4M7O2HRIhmTO23tC9Z0p30uEMfQQlRE7i29uqtk45KX622irLdt1z1aSYym
g4DGhPqMvHyoWPLz3Cc+1ojOFld3aIZ4a4qktNz7sCquc/IZ/Dcq49VdgrQuRb9TQmLoJEaINPpK
WUVYk54YoBc0Cv/G4FwSf81pxBBZUrBm1mitK7r2SxNkLvq+qhd9eO5F6wmV76ccMj1NaAR5YImJ
UBwXab097GTbMUeFg+21vnmI56BRUQHS1tt8Q/Knyy8ZHCuxSfw2b6CMyNcWabClbu/0WHhSt8nN
SuPS7oAJFB11N7aMBGk99x1OWQdd0piv1VojqTQ7uHx6Qzu+j4mEQ4xomaIGNfMtN7ZzVsDm0Zsg
LhHCwmtH6fNPMYy35VBgEzE+6urlXW/mbjspnBEAi6zy9GFyi3H0qaYD5CJ8maIeIqU/TzNFOHTa
9bj1EFYQLt206dpas7NiEwSt1TOIQs2INhtb54ky31YKOwdskFXGymJ+Z10w+Lm0XCs02SCA7s4o
wYDsgRBOyCQ31k3avVP1+TZeDrPdL7iHwFxiibAatmh+7jHIUmThxEM4TUMbsrt7l1PhHyunqFWI
/DjI/fVM/gX5+n0mS2DyJNINlZT8S4+PMqnStawdnrnXiAURUhItSLZDNrEOO1qP1qIhU5Lcl0YM
esXyhBxJXESqhZXbyOAAVfCi5sjFqllrp5C+2p3KS+n9XsWGSVdhiBY3ZjW5azO9H0wgtYry3MXZ
52OWyMxb1od+j2NBvFmR3pg3vWX9Tb1IzfBDB/X7NSos5qF0QL+AO/FzVkXOvzP0Yh+f09zAm4tj
LvKEQAZyfCsahX99R3+Bj/5+NGQnFCYRGw3Kr1NI6BWhXUilajOetKrxDdtwFZbeRnIeO+0ZTjll
tnbp4WxgSIouWTXbaGCmrBPq75Xhn5JF9F/nM12E44JNbM41kU7GL+0uRWM7V1nm5RnlSvB8XSSg
SIJxGWzaWgfzo+MmSpVRqkFvIOndtuEyag5bvH7FfBKLCQFV/SYflZsR5hbx+pROxqVJuw8rmjJI
bp07Iqo811FjTVd5bu402brLtP69uifnudMAZcjPlTA/6COXWSOTV035zcGb60vl0qPhiZ/El6rq
gpltLnObrmKpuUjUfR3I2rK+3g45B6EEqsz6scDA0+6SDRVKo0OYJ97eSbzH7uL2BSX8eyRYesx8
iPOyANFZvyDUdG5LuF9//ZCPEfNj/qMjI+MEKio0kGgE/QplbKUY842U26oLSkivOlDK+P8X9YiA
WAZts2Oj+c+L+sevdYEyLO6OkNp/rOT//dnfK3lZ/Y3HQA6T/92m+72Sl5Xfvs08ZMs1gwbfH5W8
jBsW5oiGBUHLMBEO5FR+r+T5FYBuyxRl9pRQBNH/USVP2fzTGPkOXkHQ/egr/rj7qLF6NrI5V655
lJ2703DDHnWo2C0YNNu8yqfjv+qNeaN7CJ7N/uDQ3DlJjxDvseO4z26Q3fHqKzuoYeyhkejlt0uQ
nbBKd4dTfileywjyIjbqoHDaiN71Gd8Td/V1R/Jjp3BlV/f00xwV3hyqzsTPq4tAqFs8oL8JAWE9
p87mdGF3HjzVgXFwBoAbCeHm4M4RZmEfbd7oi4F66oIiyN3NE/wm1E/tY3JSXMktboYgW+3pKrlt
hG2uT6i4SeBA25KvuGOI1vv1gE9ktnkprkbY3cgn41YPupvtmrp6hErzqbzJojlEYDek2ePTTgun
k3lq7uM74aZ8LE7WTXOtwu5gK3iZI3GdYCo84aoFhgMwHsQbngBXCLTsx7NFTwftOb6bgAOun6A4
RMCWvJyvVfzB/hp52J76T5ltOYj2u5kne/Ebkrq8ow31b6ehelLIN7hdQE8oxPowGnxPvIsv6ykL
moAa0YEBHE5B7eIh4XfR7sHlPU+uFPSh/tKfgRr4ODe7ygkxdW/xjaCIpGC5q8OZTy0P1X3q74F1
j9z/EEEsuUctwSmC6gS2pwjoQzp1sLno+DkYSJ3SU34yfeVNOhV3xRf5s/VxDLGqCAa3t6cnB5ln
d7QNZ/a003BZfP22iVQfVWoPX5ZQ9DEcCaeLcR/fbpfN7VzRF12s/+zO1W/zB/FSfdnfsQ1NWZEc
FFrMeZz+BstLT7tBHuA6RMVj+1x7XbS+iT6mm5HhVnxJdpee5wBPhUCDdzJ6klf4+VW9am4ZxICf
JrdV7ezRuDMilN2427gmOoWPyVZ9QijczYPMFd+j93KiJ/Se/RcX+BAna3rj54yfN1cM1YfqrERT
aOX2Jjnmjfog3TESg9jL/NLrmCdoaD18mc7ls3SXfWL+8M78HpxmkOEic8JwxM9ui8f8ml9Q4L7o
1+ZsPuRXgxnQX/IoPdUn9TycfwhP/2E1pBhHv+mPdPDHVP+leFqaSW4QGJeu6A94wK5Wf3RbF4Rr
ONnYf3IOvfv2RiPPN5iVZdRG+Bp7IC6d0RWewFHYg1e9pneLUzqiLbijv3hoXziF/S5zMx+7CwdH
D8QM7CyU3D5ihvlFKMGGsfPPmWd4jCIHeRtHchXf8AvP5HkrjPLxrCanKigc4HEOFrYOKNBgDZt7
7Qzw0oNeGSRBFmRfYTkjbY8x1vB1/1Q9z+F4BuvybOb2GmbBdtuGVHzoBjjz+UFwcKd+p7o9r41h
/JL6elSe1ahwYrd5Nl+SqxxJN0l2wY9Eu+q3DMgoieSn/UF7YIPCn0/GFUeMJEIi8FKe95vYH3z1
VguU5s7k3bGdOJD8r2sA6Z/hvR7zwZ8d05Z4/W2yS+f1pbQ/Q2ryFubCZqPd7GH76Sr2l7ecz2NQ
7x7vjR3IKc5mVy7f5A2RdloueTgHOCtcsYUJR8hSmj+DgLUld/Em3pz5h69CiEKdJ5yT94w4t3Ve
dVuM4O47MN44uS/E8Isa8FCuwrm+7D5y9h44WW86W3elo/G/4mb3R9/0zAcgWchHMxzkQA40FyqH
C73UK73aoaseCbfb6Thued0+Jbd6YrNTgLmqk3uNn3pMgagLG08NklD0VrewkcFw+5vRydzS0b3e
XRzVkc6IAjgITvmFv9iL3UP+mkg1g4e7hT3ZbwkZYXaJ+vbq1pHmwqNjayDKeVcXig9dmIPbNF4S
t2f4ZR8w92CiKpFABhIYxujweyBJ3fjBiADa2nIghAh1uumpfU7cyfnracSW289l1R/z6Hj9h72u
xcgKVgWmeO08/bqTykAxBgjGuF1YsTrimfTu7veu6XAF3MrJMS4pT4IVIjdn4VXBfQR16E+exo8Z
d+Mdmgz+5lX2l9qpHXRrbSTDg5k7abhtUJ62cDpPTMPRn/1jyrKb5K7uRzPQg9knNcPfy3323MmK
g9f7JaKODJsjSfILF/MxB9UGb+bTeiD5fWSeYgJV75uEclxRmcLix+lURscXDqHOGBOd6mb1O35K
CZqdN/Bn8nqAbgHkQNt0jpcYQa/HeB5CNtv5PwDJqHigHR91sAMshoTMYfIIUxMu9vjyzpOinMEy
ut8vJKdQoGtCMEhd5CTdnVGZR3zqCk7DMezu3cTVyQwfnYthaN1w00jiik/04sqZG37zmj/x/dxX
2e6d2NM9MRj9nfuJjraX8QcJTJfdNgaHcIwp4a58ZiPE6zil7Y3H4rQuE/ATpLPkMUb193k4d4wd
NdhdEKsOivKOHlU8Z5DnxM7Vr3mcGMe7lg+VTYLKKDtmABWcWoWB7ore7G5MnM05mJXH7457BvSY
h4k4NrmD9h6JUWMgLzakNWYjky6i6eQfQ7nxLD4nuQi42jXXcMj8X9BXdmM3jo7LOUql0Z/O+FH7
fIgDxQE3iHcI9jH0mvC4eXW0f8D+4LRxOwbO2uTZU08EcdBe0mg4oaDPDdcD4fZ40iiJhzUxwGAA
J34fIEvoPMKl4xrQxLBr5422h21xuilRAbeTb/eCnSFOms2cbzd55OQL/qLdSeJQfCBVOwOW0wnl
8xjooR6OZOXMjT0rFM7EoLNwt4RDuDGOj2OpVHnHHEnc3Eu/DUyJVLFwornTBngs4x5IuCTxeAYz
7xgS9YXYFJbHSCa6iAyxlOARe8i6coupO5yWhDV4+4f9QxqBr9zcFL5oE+IeRheLVG8wvtVgpKnG
yBPJyt0nUB5R79MW4ZU0WELkub+N1OzGDODP+uz5+mHsLGcrgkgTHNNh5C0waGyFCDx78IvclFKX
EO3gPhyNn1XCsHU5YlUZTNxSmSF9XOpkZ27NHWVXlkMYjCqZe7l53NGAKXVvPi/36g0xjWddudK1
co/73TJtVKcIKX9dvs0u3IUngmGrQ43k485n1wEuZjZQad6D/BETklAfYAbtLTcSnz4Cv8Jn2mhi
JsTEIkSznZlEwbygjBYD86p91pm+4v0WmKSY3tnc9lUIGsJaw2cmr3m3MB0ryoCVwLMQg02GNEhw
jmzZho/cEYUE9atD2RbGbu22vsV1AkkmEJie5TYuxZxTcpNHnxvriiflW2wTv43w1ZeIWEfmOWYr
ZuFHGBJ51MxUR6H+bLl0aC2XAQIAeSTlnnbObMeuZMue5IMSX/jYt6zHqcyXlNoC/VtbsouH9Etz
c9zq7qRxoiW3gejJ71vPoiQ3g/wppsRub6ugo1BJXYX41AX7edev9W11v33FvYBCAVE+D5HxsA+J
HEz1OMDKI7BuLKzPzqxKvJJ5XFwTPFYI0qCy3OZU+0CkT8mpCcrtAk89vaX7ex2uw9eUannzrQAe
mkMRBL78GbuHIAs5Fx+ZGYdWoc8As1N3CToHQRoY2jig2exXUHW3fhbuVFAUt9Q5OUuKzK6cnqro
KLuw5OZf/Jec1B9t8Qtys6wZLKf1jroFpX+39rfrdIPCuJP78J4gU1vBSKGGcit6MHy9DDM88+JI
Qcb/pg2xlPE6SnZMfaL2rN3ET1gWjPwgPhrPnf689Z5+oRDzUlo0dhWYLCW0QFccVgF2xm2BS+np
TzPBJBrPcdQ8c38ZKKor306sQpCGvlsE22zt7FmNZCo45aP6xXxS77KA28N788eE09Ffsq/QF876
XRUAVvUrvCsQqccQ3UnuBU/w+rAKSJGUmUcdKmGm5SWB4HVcJx5qTsLLMeulysFu05lc2PIIkVNJ
aQEv2J0z2HfUpq/1KyD/cfOKC1YQDesapIqCxW89yrwQpVG1C2tM7CLro6ahqe8MH+THWHQ1xgk/
NE+8mZrveLzQjXz0OjSYfoxkk3vYRMc6zPr23Cy+kObsq7qehY+UpwxAYbjE4eCadvKELrwcZX20
B6mPQ5qbv0iMh88rDzH+vLiLv3qv9L8ICr1t2iYzkXM0HMNTbQSeGV2Dizy9N/K/zT3KUBrXtvqt
aqS7zCHoBVeQoFhzsbwUXcRUfHhQvLrhLzK+oY3tjTjxouGbcTryZ8yio95Lb3bNX982v/diDndU
txDRV5ZfHUco+X6ZaWtyJM7CtuilhsK97Os+lGlOA2FL2tN28qV8QOwbhWK/IbkdZR1FEGEtZky3
IQvRq+Ex2gnriZ97lUsDl2OJvsR7WmIDOYcHx9h1XkdHIdFy8s4xaXCy5u/xABAR849i+xjc+2l3
nt/y4Khnj9t1LEFGmyU0B9lI0a0jvheIUThun+CL2Dh2kPMoox3+JQDJ3OicgER1zkJA5jWJvMM3
kxcN4j/wRyrpo6oTzrlDUmMxWhPsXAg/pFHzuA5uOsvQoPYwZ/YnF2NHriQmyB/lINw9St3cM/3u
qSH4W1EZIGXwTeoAYC3vJP06663GBaihdWIcPXUR94ukxG7Eu92HNk9QNsm9qAwHZogXgU0iDY7+
yxikRxj2jrvMEoCgTFlwOcyG3gYqRsFHz9DLvYXcQuFi8wFOmELKTyPxlN3k0VFjszOQ+bLNCkR1
Vy4GDrrXfmWpTYY5losCVcVf19+0wv9kGXu8/kP5DVEnq7amla4UqVSa1e7UNJbI694X6hQPJutG
DqkVhwUAD8CgslpYV7DoZH6jMkoERKWCVAdjn0Jld5OwvDvqrTXCFJQOR0qAoz9FL4nK1N5v4+f4
Gl9xP7ntIwTJIhCXdDgsKtbBocdEUb2cNHpGw7vyafOScIxi6r3F0YnY7CQfjZqwOg3X0p/P0CX5
y+7nkTSu41mPjog4+ebjfCzbOMP5/fp+te8MklAVDM+7Xd8O1/xx+HqkAenpyG/IiKHOoYWS3ZAC
hnvjvNqfZyY3KKxvoQpwEn/EI86T7VSGc+pqIZvMWD6ROlAwJKpVTu6m7A1RZx55BeXYs0A0lFzs
B94kCl/6R247ErRzH3t0jkiiCY+UsrOwXChROb5D58TZ/JJD5O5wFK3+kZRW5tviEiZ4z1Gjxfer
f1Q3Go0GqmZbfre7R21wtO9kr/UHAtlxI8ilgRDglOXu3y4HHSOKwo4wxRPBD9tTyc5NtJ9q5X7Q
me52QytrJqKP9kIlTSRfnbwOJhpEbM8/cumEAbZtvfmdcL8z0RRv9ZRTxlJfI2vPIYk52IiXisfk
YJ2V+Tm1khms1D945x2FqotmCCsx5N2CjWtArtDRxlvrrr2K7xFxh6UjUurl14XpfQQR8NeJ41QU
Ya0DYS5jCOIwyphc+LlnqXVGX81/ZtfZmaLeZt+WGFHer7qTnvojgITH0pbFNXN24TlSmNtMwNuj
RJyof44ST/E6NFNAAJ5KD7qCcxSGKzduikitxJKWqHGUdC1lGZ0cirpWuRyLEoP5mH+LXMSxCxLN
N8nd4q7EpKPlAFSTSFVSz/71bGWP7k9m66+wo6LVijI1jWv8VbpFSrixaUMc9d6z+LA/6oUNl9Df
3aOQNQmNR2kp+fUdKC26zOOLFmWP2l1zpqt2v38uL7z+xha2r4TkeM88wTfy01t0rb2jeojvQLo/
zuf2LAXKaX9r6G/CIHR2T6bLuflZpFMYjhcW0JQxLI2jmZKYRZzfh9ttSa2h3/Vn43k/0d9zh4ik
6RWnhiGSXVC5Zol5fSE5Evpd8QYxa8aVhwBzJN/JL+OpupCFKGhlclnsTzQ5O1oTejhE1r2ZuMtn
tCq6qPORWTpbt2VEfCeK0z6n86bcyjfD2YhYenvHAj8PrPDbI/hHsKv/x/DVkiiJkM7+EnR19yqU
mfA5zV5RlJl+3KD549Pfd2gM6zdwTAecid3lA1T0b6wVv+FIpoxeH96GgKbo+PyOtVKU3xR2LQ3L
UHSFj8g0VX/foVHk38BgIfxuSKYI5s4w/wnW6tjQ+c9t21+YDpa8tXkLCidsGry2Y50N/lrATWLD
FOujlYDsWWULdJGwID/TZHBcYOl58ZYRZ+RSbiP6vngWmWb2asx9c+rFNXmnqY12Qn/8Q74MH9ep
G27axWBBXld4rM6ro5k9ErPMXFtLq8ORu22d3RSoBTDYC8rCOqVpaTykyirQprBAQTSDeSvE03Ip
rbF4pxWF+gFwhop2Kfo8mFA26hVhc8S14aWaO4TeIW5j8EgClChFe5S0V7msemeWUMVOs4FOR6fi
ubJgJDkM+ZXtzeZax+kWNm0MVbffOmglNWe58e5QA+r0Wcvq+DEFdQ7VGg3cy7Lp+sdE1OVTUuyG
13ZGBzRtJ5sMG+r3ZQMZtUaegw3cuPmq5CoKUgh0hric9YAga/zuwdX6/a4nTzGQyncG5h/YVmBB
LBdFfxIsSQrrJFPuu2ZTPBLS7pdlMZ1SqTZc7JYO/yaRH4s4QYuI8eXoRm2hN2HuC7arHZIc9UA1
rFrJzZLUUGnx9IliLSbfLu30eWDn2URxSDPQrzbFDgXYfjlhXNucoNTonmYNCt619TdPmTK/zm3d
XjdBr++QKKtxKjoUZ8tiFP1UL6ZA6Zv6qo66HLa5mN/oEP/eT9ncOnisGg96nlq34HKFS5008/PW
lOWpbzQagBBV0aKrytu9bYoba+1YeaOKc1FjGSJ3i8uKXY1xjJkFnfilSdPr1KJiOuYz/QUdjjmY
LBRMIZfYqrlLnih2O6KoaY4Os9iLA5qJo2OuCjvvMXnbMrd3y6zkn5K0b69aNt+DWKVH3DeAia3M
vDV64AdDDic2HnlcigyJLt6Gr1oV0x9UASEZqbz8H8TP/z3Y6n+Oskeg/m+mQCqxM/TnO9v2a/8/
/0f2Eynl+MD3YKmJv5myLOFuYeqAsMyDf/V9O5vfKKBLwWBaCGDoQFT/HSxltEX5HT7xpmgRT0WK
hD+2swmQCsxLFEMPSwzpHwXLn6sNQwERq0qKhhMG0VcCJ/vzGkETNCU3SnyF9dScfMRS3poqz15z
gLGXvRNKF6PWziny9UBnrUk4NUA75BSkm7jFaDIqixr9cO/+w7bbLxvs308JcXdVgjxjHniMX06p
rReBpQvr+HafJhRcMCKz+mlcvbKZ2N1cM4x11G5mZI9z5exYfNldixYDaEx2CLUp/ahtinpndlgu
ZOgXwYFWHuNt3yenaBfUoNEkcYREFV4m2PebPeGtsOP2g0FFdivt7foBZhfm3Cs0kHdyokLgN2Yh
2IwxgwOdCb2Fa6IuGEzj2HKxTDQet12jrR/nizPoRYb/fA1Q2Z5mgPVTWhej0xvG/LU021G1JVGF
2iLry/YmKQYiMHVRrYhlW5v+cetHy64EMRf/Biv1Den7x17m97t66NVCduQAMGl/vqvmuJe5kLa9
2xmTJ2FLJHPV22oB30N7dRTi61x9kVo0L8vZU4aPdWUGRvrQzUBnxcRvjMeYHrDhZy0UoXyNunJC
oltDaKj3swG76SJzTQkFZNUMVRzk/2ZQ/JTSfz97BZy2DHvqKDp+Pvu9K8YmyYfeVQv8R019bCCs
ZnXw10c5vuXXe6QfHGPIB5oE4evno0jGnqVVj+SQsdWgFzSeaR3fTxUE+erjbixsG3RZ8zcVv3yU
JT8dFcnhQ5VY4/LwQlKOKfrDMj1Bhzxv9ZH1En7SXqtW4gUXWDx650xcXzU5V74yi6EDW1LS3KsV
8E6IT2L6uW2q6qJlW3Mp0aYHKCFWdEHTVLiIuZy/zzupeE43+LsdkLhg1TeNVoqZqH83tH5GxPBw
uADCG/hyU6auQwf5pwsgsuwaRry9m5bz6qKcBLqgmBE4Attry7ne+D1wUGfHt8zXxan0s01hAoqt
4TSSuUbakLKvIyBktrLrbo9yO4S7IhRuBbcl2ACBavoAmnycneqApVWgg65SIyy3C2yOQG/Fh3Hf
6tsiP7xctXT8mwv8GQbA9WmIPxO8ARpSvxIpf74+bRagCkwLGh2z2ody36OzaKIfIqtvoNRo6ex/
J9HxC7Lx2xFRD4d6IIMVxQHw5yOWhdDEmFwh9dP3T1uHhNVGkHILgWpmULy/HvW/8LG/X9/BuKH8
hh5JWvn5aE1RiP2g9p2riTpKKNrotyLeEzX+2ciSKHTTtgo9ojsx1E00frP17a9P4FtE/2kGaCK5
TOJqcWWykOH++QQmjD+3SU06N9GtBJpYxcbohJJhaewxQjUa3Z4NX9+p7g176jrLaZSOSKMZWDpM
Pf4HK7oM4owPHQbzvqWMT8C3N0+lTnMEijpXTlXqrwI3AgWpYBiJKeiAWkeKawBumJSwpKr1XjVz
MLmLJNxVddGhcaFp3jJbycOQC+bTjGFNUMYtaOGcYnrHdtzT1hStsHE0m2cpK0XMupkEi0YDR8j1
aKVwfpel3XSS8B3H9IdHtxYo1X27ff9ovXrbfq0fx/7r1/H62v5KC/7vWFAdcph/XlFF42uZvf60
Bj0+8DtA0PxNtQzYuiI8Ity8dDol3ysq/Tdd0ljnGtD5Caf6UYX9i+pj/IaDDOQGhvfB4v3BY0zR
fgPzaYmY1umEfjzK/klF9UuwIFAAIlUB5XJ+rGqPou7HaN5oVbePlklfNxvpcxniq24tEtNKVsJd
zgcnhYL6N9lRkuRfDyvLBrBkZpGsUG3KvxJ9ZLUqelVCZQnHgmF/bhczr6NKMFsa6xhtsnExDxAp
mhgfxJs8NxvjFo91SbMLVkUos9UCpAe0QsveV+DVKF48GNLqzOKe7cj9LL3Xcm/R85MldsuKpC/R
U8e+0s9LYxNfzLIRlbC1+q49iUNWNSxVWYt7RkdGKIoiVs5tUQ2ILrRy+z5Jpu2LAJayc/ZBzNwE
O0McyTCQ+jAXeUqbWM12EFJWuvR3rH3aRz3Pi9idF0DoJ5he4yFWWwJPK3cLAUUsOdmiMnWcPfJi
XaCp0JowWGdaCtdQ55nEVm+BzLCDfaGggJXZigVjsmLLNlfa+8w4wxHV+9IdDVj9SF/16hLBxV2r
h8HKYtltUNcNKmma7vNUkm7lJMFXU8RGHTazeCt0azq4wp4s1zYbkOsC987GDUox+H1UrFu1ZoDs
Ey9GU7HubVbhcVAUFsL4/Uwl1vAxUhSmnq95IOH99rJItf5+FQU6XnIP1F5rq/YFFcH+VqzN5dM0
qMDi8GgxWftnOxfaLJlFx8HY5OqTiAHT4qm4GIMIV9IUdCoIHdMZhUqWDuorr/dKarmTULUaDCN8
o+x9SxbMNWXlcY4LA9RIXSrsqxx6Tkmr0hqGi6pAEi2sbrpDM2qeH4fK5JixXnUvotawn9xtG43X
QVHZTlyN/ZRnY3NTDIOgnsymyp4MtUGMOE+GpfY2auXPYjV27CJlnZYhSIdiV7CCp0fqCYdzHEih
kRV9sAhTJVqAw+U2vu9zYV6+mEq/SsrJsrocA1c1wVvttAG3b/xRHQ4LyC7Lh7tKbNoXcc75sRAQ
HnMoxlU2obNSzhJ7xmGlueXQZFe/j2P8KAXDivs7hMSUAt8uOBNBvFVrWzvyWqd5AI2O8SVplTjc
r10vJLTUt6ae2EWUZWW5E7upzp+rFkHWi8awZxTqxfFuXPaGSUE9/vuLrOuzOVwtOcfDRLT45nhf
DYMdSEyOB8Up28SkoMA/SZt3F+XHZDqENAz9o5oICYDKpNIHvzX0VHjfdyl3DV09RrOS7e3LnM26
4gndQpbblomrrpWBX0J8Me/rtkbre5rJeS+bBvXMjXVUy5gpDTs/psEKC1NCiPn1rPJ5YepHMWiM
lTJyLnumitiuW+6oeAvmdHjSvrhbdBxVnsaMssTrK+y5vHEwGZC5ZWXsxOn58JSpnZAhdpPnoFY3
xTQ+syTO6fpQaItBPDT6lxEq+FvZS9bDKDet9pLW5m7nUwMxCoLuqSgkdFqT3XxH56mw/hd157Fc
R6/t91c55bFxqhM6DDzZmXsziAqkpEkXlTpHoOPb+Fn8Yv415XsuuUWT1vHoVn2l+ooJG2j0wsJa
/7AbpHI+Rg308qozAZdNOQqoxWqpNiHzba2pwqRwFyZncRAEQepd5EiaLY5w6H+ZLt3ySH6yJxxj
ZcSzwvJlsROL1rrvvHdBVOXvGmmIdVf4iYHsXTKe7MwM7/oZg/dtZonEu0Vp/SPCnL+aKhz0qoI4
tTdybV502EuBREo6lj+xr/EHgw/WBIgIlCaRED3f6odVhDTPRsO9JdM5ZGPCvSqSWJajSVOWsbPp
ZvOu9qufBQ/6yms0kAoHeOc4qP20aFl7Zfet1MWNbUh/a+kh3mDD9kGkgGYH5aF/ujyZgLKfFn5z
xGx10+CnNyR6X2sj3qk4AX2RDB569yFyk6jWdm24ElNCm1eZyAp21bVXlkRW3/dqMOFRch2k8Z1f
QKlz5nmdRxb9p8qHYpkm9WczMoEEZ3elM518iDprw4yO3QyKzYgBe7vtpnUz5wJXtF3ehpezhW2T
43AY2N18iiqV7yJzLvZOmLNDbH2ydU4A69L3nF4AQvG1XUVOcbRqQmg6+zvClLyfvekj6rH+qjOi
5penuoP08LFPqvkyDPuv9YzBUFuCsWgaR3PbhidjZgNIw6BtcRS09x2GS3Pgb+yKFrll/6B0cyHM
/ACxBVS/KqYvYdZq0IUxjyUeDGPVG+WuNsWllQIswMyes35etdhnrmY8Px8lEhokBRPMRNfDHHc7
o7f928YIhFzZurlyIpf6ahlcd6G8Nep+WMcFuycMuvu+9zBZisWqU8kl7P4DlkwocGTRtQU5ctON
Aa6+Dq33ekrxibamC1NOnwmdw9qQ2Q7H4Wa8legMku+WyYWog29pr8Zh5WiEPdZO7xrzyiAW0nGb
h9vAH+ngEme2ctEYaGcB9lFTNm01NZX16E/lw6BnwpCovQKvy7HPt8mMIhcmiX2zxX1s2PdmKQ9D
6aafJiMcCj5k5LPI7ZAA/nOjz8GEHfaULGKuAouvGu2fLju24Vh/LLVnPgRNEX0NBNRWir0tlE1z
qi+JEtNNq+pyU+XS/+z5pXl05qx8iEPVmrsingA+FmmmtxOVzm5EkCLyZHaI3AzpjDa163TbNZb/
UdWdQKcuHeJ6Fc4OgplDUG1DzoarOFrK9V0006Yfe/VljLV5aDG9/1q7XDOqKk9uMzJFjgTkSnfu
OLk3nRk8GLKBNBkJB4O6pMqzvcmF3P0mswAV/UDza7hyY0tNKZfkEH3Vvt7Xbg/cW3fuOppFfNOY
0fgL/V9rg7pKhmzrJJJ76dczQqJ4F8IprFAx7UypjFUWNlaydULb7TfKDePF1iyfeOCkb/doRujr
IokGoHRWbPg7aIzGbVTocdgIo2TSFiYYG2om4rqYY5f0qm69fddjIqf6Nr4pBOoToTV43wKjzw64
eCIxnmXeOvAie9sqDY86ooWxdscCCN6YjvUqT5ZSm+E2ZBOBvPVqqfD+6mZ74yqRNVfc8HD6ilG/
QF9YQSFps+YDZMP5YPFVQDdhZV4YyWhtalNlnPBR1H83fSy6bZWan5vatHOiX56DVHBGFKPLvIsP
UZU6n1XngjsvEJfcRb0I1KpoEuPOG4J9E0hAKkUDdN1piwtqICP9YEF4qRQ2dRKZzysT0Wf864vq
gz969wkHz0apHoVso1eHrKvL68TxjbUuwSYQAvcSTz9w2bYwP7YqtLYcp+W6CaHJzs047Olm2LdJ
jn+FQ6w86MaCE2RX+S4kSSfyJZTFOPpOXiPw0ejsgMQm7y902+F+gvfXbU9efdu1HWzvqHFPWspf
ozHSfs6XeNv4PaaKedeiBFp4VYAST2RepVlnHCG5ztexlSAVhG14YuBbVhTfG18piC8Kup4f9OX1
PAa7rmrDvZe19EriuYPj39o6895r0c6QbtwU8J2Y9cavUvFtylX8mRoA/SQZ1PmFB5U4PHi9GSDG
BhknEEW+nlu3Oimv4JZbD/FPjk9lrnytB6juY3ucYi4QPs5s+EoOACwmOdwSehZqTJzIfWzUEzlu
3HaH2ezzfS8W2dVaYUuhbQ+mj0rGY0jhAwFzGJ3o0wnu9amYDqky0pOOUoR1rcH+gj8gR6NThS7Q
We0G3al3Z32TqWC4qykzOLu6cN12lTuCO/fkhfqD3zf+ld16yER2ef+e2yOKQLPwhr0R9lzI/BGA
mso7wvTkzBUeKoYaPw6G2aPZ2fnxL7cw2NIotFpfI8+EQ9u6ETi+KcC9xmnrYdeJ3EyQFTWCfV1G
frdyRx/4ZFOAobH76RvuvXW6C7KYqljrWuONO8BPP2bw08G4aAkMfUyjyjupWd7mGtsPWopB1e7b
vvVoktnFR5si3BoLPHXsMns8lgicr1Tlp9vcS7/XjTYb5C7N/lJWgRBrhmpuBcYgxxQN1lXQ2jlC
bxR6MyOLBLYdg7mbHRVma7snqFeiMeFzJ1MKMAhNOmfbk9lENzGPH2+g2vUR9uVKTmsOpWbbaYoE
1zDP2oTszAPlrAeFONP7xNU5lIUhVXJD2qXXjq7zK1QExYUmUl92cRevuz65C904ORHVzZNfzPK6
T1pz1RI190hOL4xtGV45RPEbOZSYhfoJzAUkVj7JAUV3r5njbTVZ8VXPdXqjUtv57ndzfY/alroc
27y/FSHKrmXlf0rtvLkwJju7lLIoP7Uj4v/U9xOsTSKYCA6uiKGFquaOGASVruwQPKJdCPvdt4ar
TFsc0VNggPlKEpL6md3ceQPBqRnfz/3o7mVpkGIkVRMv1c9QdSfJ5XEbT02/sR3TBI3JYb8fraZH
u7q3NRL0IYhhKhsYKrtoAvPKiENTDMBz2nJc0b11awalfbeqg7pK1nZXyTtX+c46RIPzgMgTOGap
LQ7xWS03SDPDzHuRstVm9C4cXRfDF8u6ypvSu4toe/xKMV9qVxrV/pvCaG+4LC4myHzabZD3ztro
c7NHdlpAK4IBHpxwO9YrQY3dOPlo73Dg4FkzZzWiyEk7v9dtKje6JIvf54PI3rle1YMKc6KMH9U1
ASySQWSvPNuMj10+VCPdjxFkSZOCMw/z5EdToY5QdE69oyXttIhwiVjvysa1F6dhFNK4MsnqNHh0
2nF51tWl0CVsMFWAFHFzxAEqXnnHMpxv7tTJD9MwQT5UtF7o4SAb0SedM22NKYUGF3GZSFZx66O0
mFYY8I6WHd3bUdZ8kXmkkdtw7Pem3TVbatjhheV7ybGs0ZdZtSovPnaDMpGQKkcHjkhWBb8koeij
YXg/i2jk1O0j8l1EDXt7zZMPkPmgXHA/RT6yv1Za299bQy80cQ440oCcu+YYj9xFdVaf4tnKLlSL
1YJo46ZAlcKPtk1jRGuRpAkmp0qD6xyxZcoSs9hYGsaFQyl9I2Sn7jnciguUWuzrbh5hVApa6yuD
PQPEfCjzD0EaZVc5TfuPhTtl1840NqsexxBW3z95PJZjmLbZrrGn0dyGdL1h2hHjOSiMLP2Rqxxm
V94l9veps2GnFgJYcjR53xI9jcda1sgWlCWY1zZI5NYL2tREaDvDSjwpouFWt6FXoL3hFeNF15vy
A+0TC26opct73fPQ1xVx7HLIDIFFR4cg3ooA6J6yqTHy3Zzj6L7psiRDeTVuAM7pLLlNLa4/2zCz
3K8osOXdmvpMEW+suVbYTEwYEh08nDvMHWre3reh9ofmMpPD7K39aR7hMqq4fMjLqXkwRDF/Go0O
fYqxEkHLa0ReyurFor0anHKK1j0Wqs4py6ZhV6R+fB+7S5+RMxRf7JaM8xfJmWKj0kCv8PYQyZWF
enu3sSWv2IgRwhcqUci5azlE2FrY4X2Djjbnt8HJMajqBwZkRryuywAy/ZxN6iGj8XUc4pKrd/hY
y5J5z/8XRl1+51zo4wv6ot4tLpV9vSFatp+SrEupVsXAWNYN5RWAiw2y6jqp+6PwZ/gdpjF8TLTA
zzVqKQboUEbBZVf7+RE5uQLLW77woOuKKoIUocklKewFhQXsg21w/rjD3veuVWDoMZuU0oT2KANk
UzwiUO4ppVeBtvMYPyWffxuiOjWJGCHFtS7M5Ovo5JwwbVdRdoiDksKTX8S4i1itNGviXxahj1dK
8Y3fJuuXPbmGmeX1Fx2L8FSqOhy4O6QZNXeubfyRWnJGbUTUGP0urz2H1H5SiNCowvlE83FeczTx
Y7yUNrs36AGPRHZB++T319PHIpNcCiVWUtgXvh8do6iMlo6ma+UXSSgNdN2yoeW4XrmIFxqYjFNk
mA85hpmowlMHrKubIkpZDMtMZ2MCAe7OxSnHpNsDZjkN1JhsrxbzzisqdOLxWY7UO3cOWP4pGOsv
pSNZqxp1n3E9+CH/mmlhFScK1Eb1yQbnYoFcd+z8U2tOPP9W174+6LjjGBJpPvEBR4TZsislA6v5
VpQIZGyLkHLq/6nbUKxikbDYpu7TFUhsXcapSOSmbDzM14PCHtKDMQhjXLuyS8fbEaG1L+AA+AOW
TFm+34UcuyZhPgkRS1QSlcEzcOuIybn2yM/gT9JkmBBEpruf5NxQ3xragIXqspYpaYWD4VrznCiz
1miJ3AhQZtaKqppZnJq2KdSXHEAC8bkO5+qTYXX5eEu8jNK9wm01uxJOy6aMualnV8U0OqlcTz4G
Itcmsae47LusuyfzV/qudMew/YQ1wVzvhsqrlhMtCjGqMRxkQVq/5q8VauaDtkMl0ZB6nCqNqM69
oOaHEWdZaOhozajK67RVhJSezwCBb4wRvgboRI0OTbMQRpuoyw75y4opjjkIhpVldcNIhtSCfOyQ
NqSRVlxida9XbTs6d8noW1xT/fRQSHOXld5cfHTCfnBX/92w4pLamiNXFa8lHDQAFTOnXarqG2co
zerCr5T88qSN8gK44qyxSH8N4VF0QxYBUpf38KzVlw4RKgqJza617OamHO0ElGfRI7WBuEKb7Gyz
K/RbDe4/Bl2EGSzLlcAZaMG4591MY4G2kD2hGinqL5Tqeuwn2A0/W+53G6ub5dGZVIOvYi8QTsm7
UojdRJWFZlzW3OZDgVt80Btym1ol/LrRKHaT3civzeBruIHxwN24mWtO+0nbZcnNReMw5Ir+g9eY
8S4wG/OoK2G2m8Bdenevr+ny8Z90L1lK1GFtNLh937BsGj/POz6zsFBwwoGcSBDFp9KM0dCPs2aj
bDm+Q0RkuLK9AXpGFTUfXx/5z4U1bcRKbMAyBqhKuXz/CXKg4VXrk3KaV31qkVlmSONTIo5/xrLm
BhHQbkrfeJbngnJMlqzVBx6xdN8AkpxR49syUV1fUEdqizy8nlG/hJArguOYzrJGryXwLwscTG6E
7Gu0tIHKUKxX0drofCWw2aoGCDixbb3FMl7Gff4QfJPaMQ0+WoM+OJfnS1EixpQ1nOirPLTGd35R
jEgsteSLrZGSHLy+7ssTPR/MMcBuAX5FWe9ceAgZWLeqlAlYMyi4XcV5bYN4HqO3oFDnk6LNR1PN
AwjFzgILdgY8mPo5TXmnKl5ORWndoFgE17SK+25NLYOz4fVpnW9khgNp5lo27VCK/sHSY3yyncrJ
TIBVEsTqx4MnwU9Q7aaJKtDeB96D0qyalioUBwNV5Jkka/P6B0AT8Wxl0SIFAuMhjkz/dNFMfP4R
sChKxowm0IoEv+nuY5WDf0wdoJi0G0V0Q87h9FuhIqxnZKyyL+GcV4IiT9NR0fNag+qgEVEy0XQQ
r1UUozAclp5fb7WVwca3/TRJ16G2MSjBV7enyqaJH+smGhIuGbM1H0Y7HfCqFfGEWjwhOl9NRmUZ
hzqqBeSQThP7f/dgZK85aGkaLEmoY9NPsjRAW8r/ALzWhRjVVz9CrfCEbWBiXdN1cOuNyF380tpc
G/pdPow8xECNJmy+rOJApU1DK7BJRw5d3Rv8Yb80WHnVhWWxG41kOXqHkH+rXlTZNqtCeWqAdtxG
wcRXwURAp2sH20NBmYiHWokhl5M4jckGrL7gw1etTvba1jxK4lr0ENUj+OIkNf1j0SoqwY72usvU
z4Jfhh1zgLPGCTlASEvh2Gk3DO/LAGm2VRvH8d3c6vnWE5PmMLVQT8JYLaQFZVF6zy+TtuZAz72e
JETDR5oPsZym7qfMHdLoKog78WFM7VBfTFXPca86iecXr1MKVnr2k2JX2T5/x04oJW0tDN2mlROQ
Uq2nNiaLymyfhaJQk+zFmLKWIZ0bWJEqEvpCFyMHdIHTPc27x3xENlmQHMfKEeMusTW1VFWOo3HQ
5mAUp9EbCthwSUP9Gqnsutn2j3+hSxwG6WjGoPWmhgZiTpQkwYFG3uMieEzao+eNqZqo+LAzST7E
kaKP1TsNhvCLmlNNo6YeQ0rNQ7BLZODdW3bLrkkNGhuTGJrrEAt0JJ/rDKpuKPyHMBuvVFrSVnDL
dLoGBc8NEtHOSRx/Z2n4YPXVAh12VqLpi41DafOXWWFIBRbLdFaR7zmwcopyRhWhqcu3jr0zxIFl
uoQKUihgXx7oVRMUxtNoEbhZVtsm7mSJSsjpIxqIt8yROOU7ocBfuImvU7/jEbweJM6Dr+l6UNwM
xLmAMwIFPwsR1sAFMUQeGfnpgPgeCWrLm4rr7RsSemeoNmTzQJJw2KH+6pkG8Irn86Ow6vQ6rdqV
YwvvLg7M4mdq2G1ziNHDhoFfetxc89kw/FM4m9VnzUvx6/Wp/rHEQeC47gLaxHwFbN0ZsG4OJkuU
hUvnZvDHd9VEGk+tybsFGgwCwpbTjyKaWIPXRz3PKpgxUBhkykFHuICQzyZO0y0OLOqmqxJA1Mk2
ud8QtZbedl62X/oo6c034v4f5xzzBCwRGAjKgl5Z+CRPt9LAuzsWGT3fOU6Cm3FCRnETjfbPYGoJ
Ja/P7nz7WAaqiNgDGEBzoKmc50wlCJVAj2mzwiDNLAB51Zm4rXQ9l99eH+ilh4cWsesvSFLYLWcP
L+6i0mkdb16Nc5V9wwYCgw30R/lC0Ff1ysOv98dv9Mbr4/Lms1xP0xPLsBywT2i42uSmwI+fLyeH
Xumq0EQ4xtD5jWEodZwco60wbM3Lems5tNwTLxt/yaQyf0ih+3xtpb56ULGdaJRTp+aHVaWttQWY
Ik8ZLUTkDMIgv/WK3v5Ul15xGYyUN1cJuIq7gMbzA47Zht5Uoe/HWLYCJ1lR96aSmST1sLGivgfw
5S/4nCQYj+gtS9hfQzA92LJXzVqkAm1RojM9psatvg3YLyIgYFrjBUCM0sdj2uO4mpI2Sj5XgV9o
vY6dBkjqChx2Ye+9x/t10pVxtNF+jZ+k0RdeeKEpinU/A2yuLWg0/lwfh2p2PPppZS/QMG6J2rGT
ali/nUgq2tJL/SBoa75ePlaXhM294qrgru+/c/qJvxDldVJeG7oK32deZNLBnQdtIPqF44K/Vb6u
gQp1RcGd11IAJ50yriwOzmB+Fyl7BkPiOyBT5pqRchqMV03fFv4umR0CWTmk4gYf7uDD+FgJiqMW
1DFN2x+pLpcSWxIYN0oWmomAyaHoPJEkBKmPulKG1fXaBnn+wSz7X/gJIUHqZn3EwT/5BlpQMMQM
BCBSStYyc9C0auvOgSZUTpQ4hQzvk7gsvd1UdKj5z5H9WdXJcCd9MouNL1xZH0Vl4xfRYty5nuLU
T7Zl4Kt9my6RSQO9O9CpRnwyqRBGpWXgaAe6ytAjpQavaBPUA8Ysj2eCpDzYEtdCkV3+LgqlTlKq
L3U8LI8q8MkJ6ighH/v987SC/OiEPrznXya69Z1Lj5rl51Gi948g4Fgf9DQHsH2xFfgiaNB8xA4i
o3rkGOH8FQxMxs1MVChN1KKhbE6au8d8ADGMKRg0tq8jGrQGfIPwKkX/Od+1hVbIe3RtUVwlg5qg
5Y9wFjYSNI9YgzFkM//GuswtdmAgN3RU793Cp2SdTxyd1L9rDLJa3hHUbR8fbtomNuR6t62CUzWN
4/7xzf8rIOjLlJqnjJr/UsYwHLxPot/mQT/842epKTFfPxQ//8d/27UPZfrwjx8//7F/mJ/jRZdf
/I0XtRc9Sdf1iYULk+aRefgbL8p3OG0C0wPqv9AjFxef/6Armv8ECBpw0/XIbUwYi/9i4NjmPy30
QSmUmDRjTBCXf4MXtflcz6I1/B+PCw+HEZ8QYfyzS16ptOuFdQTJROaoVnXYWV73Cx8OpHtoe+NR
hKDxQHAhoGMhJjbwJVCx7aGFDTNuzLixo7VCaOtK9VZ2kk0gpp1J+ok9qD0rMBJjeqPsCRR+XEZI
rI2hqDZ1NhebqhsF0cbAIDPMBSahU5nIdF8qlLXD2jVh6FsdPRKvrNBUmmZV7f5+x/6/UcX+6wGc
SateATi3/+t/PieMmfz87/3qLkxZ0pSF7cLF35fsiN/71XH+iWGQR+lFkgBzxLOX/mO/Bv+kHgEh
zJIBFSH2+b/2KwKoKJ7DHORK/fvX/ma/nqU1NhdI11j4u8D08cRbOMVPc7VyRqA7bSxrW4CbCI+9
spJTnCozPIx+bwdfZVXV3sEqI22I1ZMlevc7g3nqD3KWJj4OTYbomKCr4QKZZzSBspmTJHNCA2xY
km4E16KPg0MDv+sN/IRfH+t8mtA9HDjTFgliQKlULm/tk1pIXyhTohiPAtZQDDulbOyT25HGVOTe
m42ur+MoHS7/jTFNxuJ0WAqJZ0srRTaOVQGAz3empX06Nj+FjqN7QYp6nTX1e+iwzhtjLn/zSa5o
L/OkwmQ6EKuo+5hn0YdyhmcoJ5g2Tk3REqptat9kExjzlSjH/AOGP9Xt67N8aUSHalawBD1qW2dP
cZjU3OZxhWAMHYSTbTTpyfVma2c09nBnCNX9PhX/71rZf85w4VeRgxNeYdOcjafyVHFTb9CNsbEs
6Om493F8DYIjubANGvyvz+6FfYNvDA4fFhUsKc+ZOy3woQSAE1jZDJ/masTjUeRXSdEJ7vHyYPvx
h9cHPEv2lwcYsEeB/hvcEbloPN+o0wTqLp+yaZNY7qclcTzKeSreWMOXBnEpRVLo5kIcBGdraImR
i6pqp80cLr7EaiCrXs2V71+8Ppk/V49bGQGOhTPBsxhnk2myGnSZbU6baGhnVPDaok9ubLeyol0n
KPxusR2IkRhNVTHKzd+NTViFFrlc1GxLLrzY5wtp0SYsgXHMMCUmse6pMH4y497YhcrkspiUqB+V
LPQbceZ8ZZdRuWkTmzn/eXxn1Yw5m0MvxvMeVlUZUsRxQxcUlm9G8+716f0xEJGM2O3BnWevIJH9
fHpakHXGnpyhONBYoWNS3lqF0bzhOPPSKPTPXN/GwYTdfxbCsJQfciFjA1V3c/qa4Xrlb2QUm+5f
vmagrHDfYC4LP24Z6Pls+oZeZFqFM/VYN/vhEFO3hjSLG8MtulPJSbKG6KijNx7W4wnzNFoCWYEr
jUOKzbFsuO5yQj05FfwuzCOVZj08/X0N2sSHDKZQk4Hbo/A3GdKACl63N+y3tsn5i+E51BHgm9Hp
oSzFO/J8YKeblMCFBny0ZyPXkNnLNRe8R+2D1d9GTpUgUzjhPPz6pjk/cWF2UgczYY9Krm1Q0p8P
iwRDP1hEu03ot5OL2Ys9g0xMw6kZ13lZAXp4fbw/tg/jYa5gUVU0ePvPT6OiagejoXi4idrG3ODn
Bj4ryNI3XoU/ZoUMCTgeEywVCiaUMJ/PaihB/HVR4W/AKMrjiA7FXYEj7LuhleH71yf00lA2W4bA
YpAvnduEitap8DOLQZnHAcKaLU2ilRcPCcp3mpPijf35x/IxMbJCejhLjmb+waN0xkIn9HU2yjOy
i1YD0J/jsX1DF/ulOT1WfgmT1CVdMs2nLwEd6liK2UcwLKy976VRVd+dVAFXz603/ZhfHgtyHq8b
OIZH2tuTF06P3ojDjOtteiNEKXxQyRV8wAR7nnF6Y6+/uHgWcd8hDSKPPptW5GVzCkwDTfEorU8Q
XdEI9gr1twFyeUS8T1TtSMi5kD5fPAvQBvy0DN1ur68+9mWdHkGTlG88ovMcCyrgs1HO5uIWdkP3
mW1XuBay1ymLNdldvJnjCHkymNafXt/m521h+vrLgFw7sYFfaCdnr1QrADUQutDvcvXwqa7T5MOA
FeMJPFi2M1P3UbrF2vmZMo7AqrGY6cGxzYAnYOzJnRH12RueR8uIz0L18olIwWi8LVvHPDvv4qz2
vKlg58AqLHZ0wtrLojK9HewzMLhG98MA5XP3+jIsp84fY4JyWC5bvkMK+PzhdvRa6E2Z3ma04ZAY
g8QcIBcFDbBO3OFF+j5C9udK56N3eH3gF18TSdvWooVL8ffsOIzbcPJEIQEaNr19MOt83iZdD1En
Mbw3LgzLheDPOf7nUGcXBp92UjLMzLGLh/Eyjs33VoeAaFzS/genfPDB4XxoEmHRukN95/V5vviO
SjRTuOrSovDOBq9Q8cHlmYfapkOyH7Cq3U8qKDevj/Lyav5rFP8s28WHxo2H3vM2s92PJ6eDQkmZ
s4aGCWzx9aFenNASsokIFJsWC+SnsTSfB9GQNPHgrKDfA+WqvnpV99Yd4cV9CfyGIxULMHj+z0cR
XRLJKGXZRumWx8CevWMfDtH9CJP6oTJleeQqL/d+41hvLOXLI/sLF9slRpxLQ8R0r4fCYuR8yEwQ
Mk1lHlwDPLfsqvg4gp7fuG4y74a2z77//dKS7ZIf8krQxDt7inNi1GIQPUPbifdhRmDrSJ8yeiPy
vbRXno5ytrSTpwbDVtS2RW2mOyprzroxFZIoY9Bd//9N6Ozo0EVQeH7Mm1d6vbpImxSfBd29pebx
0tHhUXygCBFQNHWX7z85cb0StFZtMaGpKYONaTn9WgUkYyZNfIhuYNLe2CIvruCTAc+ODlqqhtSJ
hbS4m+ffS7SvUAHLkzs1dPa/8bZRuYK1CAiNbOLsYTVon9Cf4Fjs29b+7rX9dNEOo37jiH9pQhRS
PApxnPKOt3z/yQo2yombSPJOA+hFH84ww5NVB0AZeHrb17fEi0NZtkmlOiDhe6wtPxmqjY0orqvU
xxDPh2pQiOqHh5PhoQtjffv6UC9FKkrlAQwactk/9kXupHPLfcDbgJ1BJLgGiV0Imb2xGV4eBRk7
YHQmqipne9wPMrr+beRv3LCWOxBf9eVUDd3FvzOX/xzlLD2aMsUVBiw1XnEpUR5C2Rb6VvFvjYJ8
C5VEh9vw+T4IfahuPbGvamYPz+vRAtycJm9sgZdWDLELF9kdrpnch5/vtqyH3DgXzIVLsrMKrKgg
tttvFWZe2GjUWzl1kWhZmilnoyhLdl061CadxpQmLfz7bkQ5USL8GoZR8MZ7+udovBUk/WyBx4LF
WQyapZN1WShRh69lCZ8bDG+Frp5ro5VQwTl8I6X5cwkxlDW5LvHCLtIgZ9vBtBJ/ghJmbURbYLY1
QZbpIt9+43L2wqSkiZwZEhMsISfx8wel/A6/VSqOm0o3OfqmXm23K9lG2NQ3EC+zv94X2BfblCio
o4F4OK/T90VDSpFZ4KgSQ/6gtoWb+VSOw1uVmMfP/TwhdBdjUZyEFygk/z2fVw0YZaqlLzdzj6rG
txAaT+PBDhDGdJEFk4aH7ivHzu6dyXO8PZzoAfHKgtb7KrXAFyA03fOd99S7rWRXYUragNhFEWQF
miCgi0w5BOxbaMC0QJWkn/N135utvX89Jvz5eBZ9JwPUBCowZCtn6ULUplmlW5v7Qsc7i9KZ7KN1
t/AGdmNWVu9fH+38lPVNbifUU3G4Q8+MXs/zReOJzdx7EDYqJWWrFQSo7EvXxFW+gZXpAPIMbaf+
yw3ImIHlo8Fqmx6DnhevOhVBWi6dANEjeO+nerBtkyqSDeIv60oMeV6f4vlb5VNJpZsJLnnxUgS+
9HyKMkjGJsiGkFpO7FGIAAD0pXV7640o++dKohlLusLmC6jIncPQhF+2aaXjEIiS16QbF1rIz6lI
IRbIsP4qs84cNn87MezAl/8446lJnMuBUQQeKBNbmGPpoT3UqkTZfVD+G8u3NNRYoadvFtc5/jwQ
NOAwlFON84jRDqqkAVRtByvHWzE3XNEcYJW37XuAEWrYwYMZw2qFMfNnmNrDJu6s7CYHTHIT9fYI
+CGe7WTlTUEJE7yK9YcGFZ2HuSgEVD6xiOigbvt5zqJTEJkfETN1DmCEQ9QZ0tBGhbsIwmuzIDN3
3WJ4R6Kbo3lI5eUunhu9rZM5/WABLHkvrKApV7MZt9EpBdhSnwaJHNxIbhUfpg6O/Tozzem69FqQ
c9pNio9Sd8PeDhPnwsgJf9vES5HAiALcdMJmuhZW87NGaaOGgDsDoghj80eRNtNqMFX61ZwCdaqV
l+N4YXKsCqSIPtodcFHPLrGk4JOsWj/El0hO37IR4dkVhED9AbXDCnRPP5XWZkxLE6ZgI7xxVQ1O
miCs4oPgiLLBjbbGXPhqVc+9BM3h1+iRa2c+uEPhnxqEdGC22V6+joUDWFfq+bpQVbr1ZNeuRa9q
eAhtY+D9BKfjyu67ajc5TgbTAo2CGS5SYaRwliA7JSJUV4CJ7RTGbml88cJ+vEPjBJsny5LrbJEB
GGrkm3YC0PxPx+ot1Bng5ABc62AIthUHY48axyGNyXfvdO2hqC5MuaxUGUXeNQIIQ7yWg5gxuY6o
RO5Q7EFL0E9i6d3bdj7APwka426oHO/zgHhZCYzVDIpN7ZvVQ56WCKRl/5u7M1mOG1mz9Lv0HmmY
h0VvgBg5j6LIDUwUJQwOwB0zHE9fHyKzrG6WWbVZdq2qcnEXeVNiMCLgw3/O+U7fZL/BmzTXPR/x
+AImQ8Kp7LwwlIhcEnUxi/2w960YSpqaf9VrkFsPfcYf3Dmd7d8H2opSyE01nvF+FSCC8sW31QHp
CmWsJBlp3bbOaFMHVHXqlGaV2+3balAQ2yT5rI2Z4l9nZl1OwNTySUFSYC8/BrVXmF/TWBfqQJIu
eBNOblx19rAW+zHM6jfABU8WVu6dlmP/3dY2qUQIyNija0ncaJ8NLLfJMsno52oN4kGrkf63scop
qLAIUM6GTTAQ4pubuBBe9GPXmz68JFP5846hZwtgpCmyDMzUXJN0xRGusxPQw9nrMzChrSenQxFY
OdWZwtU0e6o1rw9NEcGTl6vAgC6Xfk7mtld3Q88PS6j0LbyYlGZRET6yyQhL9l19W6pCOPWT5BrD
rGXJcAi/OtS18xzNSvZJWYGgTeq61fkTG+RYHmx7XrdsZqnKJ99ba57sOfTCDOKWW03yHoCSQcnn
ht8ZE94Oe0gWL+up1cBDR4BEBMKNoe7130jaAH0I+sjIPiBNNM4pgMIMzrHMDKCE4dDfE3qKDGha
/dxHQJm0maN2qjpNCrNALpmCfp2gXoCNiY1gwLU82qmm/STsy2DvY5Q3dvAXIx410UbQ8jDCH1ye
1XE3m01JEFaH6iGceJIO+VLhpYvWcCMYTQ0S00K0LnHazP+q0w6IkhH4EWY6lrGNGTJgbQnbGV6t
ynTR7B1ojmoXmoYd7gkRrN+MzCD2YDgRTK6gKDMrnqslvy/UBpgKu0b9cIVJHH1J54KAQWvonbR6
l4oTrEU3ubUWzi6cZ3EeRe8v1yrS0fcMpAn0mt5ew92qywUeBV9r0LFNOdMd1qXr51wK0yECGk7v
E1ng4OiWtNyznPXZDx8oprurZUamBZYMSYWW6AKv1xL5m0/a1wRaNM/GHnXfKMhDuctx9gIDLFlh
OtQ5LNIHiLKa7UAGstXXeoBNlHQZAlUMpF1Me2X2hJcVCUl7oWglpBm68JcyOAezNfu37O3MaPkO
1NZVaYk+PFmYNatdREgcfGIULPPOdRf7Lc/aaEsUFIS8F0yQcHWaSf82sUjk5ylUYjlMeebfRKJg
t5o8ZdKNBIHmwW6Vpge2W/ucBTYPfo+WiO44NTnuKSdO9+77w0rP1dCtSF0LPtOTqyANJKNsWELg
gli/1FxMVGDUHpnOgLNngnWfTBKsjiI8LIE1vK3RQAI8LEiwnwZ2jUeS7DZ7g1zHKOnWyqE6IoX9
RVwxDW9SJJsvQ8gAVLe1kSzKlvBAnFFtro4W9HJa7sbA/8n3a4BEyxZs7a3V4jdQjp66BMxuT9Xs
4FblMZ865zGXZUl+tjUgZ7SE4b+kLFl+Ql/3+W6sgm44gOCj1L7JljlIVB24FZkQwMWJaeNbjEO3
5Cja80X4II7R2bgK0mpOsIY5wz4nsfFudq7zMVeYI3dTXTvfS2iAkN0G8thHC1mZxvmgo4f4EpBa
a6ipRJ3t6MbyyqzaFapLf7WGu9Ch6BGgxP7qegRz/XzoD4IZByEKvxjvQ4uC8TiQBmMMhnY9NZba
rUIAnc5CPWKOY3vXG1q8DsVa0VVWO4JeH2dux4PnzsvnmrJO3/l2Pr6mqyjGjYcxf+CQFjdiqIi9
uIXi+zE0Wf3LGFkWEzUMefQo/Xml1qzYsoEWDAAavOphlqDmljyEFJCztU1GywcY1dHs7PQkAqrX
dFoDMm7Klg5euRbyMPJmU1IkNL/ibGXKjMulAovUoZz/9KCqOyRpJCwS1TR03jZOuALvN3VOe9xc
hTLh6Srg2yzGGMarYIlNqsnJicJBzAE4Jix5l4PPs/FZG0bE6aHIIi4SkUfeR0vzIDtJ5DqI5m78
bqcs8udJCYsq5n727B/pqEtrv7p2L+5ksyLTxwDild4XzTTTMJMB4HtcW28VVHL0Mi8/A7so5New
GH7K5DEoxurIHhg6/WsR9k6zfjQFBltzN2kpkfv7eZ1tilc9svkk/pduVtzkSUUybRF25XWkjODc
AEWzoA0frcpx/N/SN3ye+WFdpuKrqHJbfA8IfWx07LFmnSSrMVHanJJGiZcAbP6GX9H03DRFl+68
QUB/KrJ6UPewJcsrB1eMv63w5RqnvVv9YrkeMjCROJETlecr4JOaKRTJulbCKSwgzVAUvxEh7KV9
NmtcTAfXW71jg9BQEUvPWViHkX+z4yHGqI2qw5468aHGDuteljSKc9Bt59plhLM5695d/m5jH+bK
ODrtMM1HAzu53IUdZ9K4HsEq7iE/zo9VObj+9TIL4zslCTwLLvAXGqrWZp33M7xNKzq0pbd0yEnZ
8CwJmo977GIwVGDUjCTU1zK7gk5mNedRqmV97ToyQdiVXRW+EVvrqljJoPgx4QJc4VkPbH742Nfo
IPggnGQeGY5CEtPh81JB+Ep4Bz3gIOMi0kO2bDAVx06hzTjk9mi9sqfoKWs1zdzQh7xroATTNX4Z
wr1Ijvm7Fo7zXpaNzF9Ac4r26OZrCeIFHFTStcVw1el5puCYUBjw66gqOTEypXkPqsWuE5txBWWX
liVL3u/QbQ6m24UPDfn735aodZDUfT8CSQMGzcnZseEVu2WwPIE0aj5ZFe2XurE0aGg7JSy9OmUZ
xPgtfPTW1Yep0gz5781f4R5rYY9f2ugl3cl5yHQzVVqd4DsouipDt/odQf/Z2D5kO+NODNPD4oqw
grJppb9K2x+4uiifkzvkKfFrCdnN9hIo4I05gYlORsNmY5ZDRXWGTK3uCugep8KpdwJ1qNgVDmAu
LVqwrNIBTBQ5iuJxbjxzbK465SQZqJJSCkdRMdc1VLulffPTcjM3KTP9G5iiuBpc06UDYgbyZI8P
NUSNXWWO6hbq3srRpu/CTLDpyP4h5zl/UfNS/KaDwh7PuT82EKXH9uDXeUdlWRNaTcI2CPuPsf8B
LQVEkiCByfa/1p8Ajdq30nCfF+4/OYgRDkWxNxYhjbCL5RynqaX1zuzXndkV0DZz39bbeMs3dxzD
ucJMBU0/eZk+1XMIzUBCDb8JU+O8Ar3YzbBBXlwzW25W0VH6NujwNsyD9mDrKPoGZzAFWyAtkgUN
/PwRqsAL2QjjvXZF80wvB7Xddue+dPY8PU5hbVPhHBUfDZB17p4rsTewR1xat4+r26k1XGEdWd6x
SOscBEIZvGVhPz/XkUc1lb1Od64HiIqsL2cpA9qj79Uv69KcrFHVWFSG9cae/CmZO55o0tia9kdT
jgknnjGZwtJ9K9qKxm0aDr6v7B57YxBR4m5QIS9dwlvfYELCd9JOvdgAVZZIoZ/7gL0QhrN7Neti
OOcMruNlMG/g6V8HDWWogaY+0N3iUimh0iZnwhf5wPHFDF8Mw4L9ZnKzPgVyEUcpF/t9xYzO4A+G
ZtNAro79zATGm68TbJjwmvRT87o1k/DaQeoL7XfXqRtdGYgwvzVhmfM8Fd+j2s3vHNOoE+WS7FDF
RpCqPOMtN532Rnde8xJ67vBEC6H2DxNoRS6qMylWt9IDQeLy1lkn5+CI4H3ilgn/1TyjLsm3bmSa
u5L22tvQI2M9tf01d89Co7aa0XvRlkF+IDlbJHkfUWJXd+Fpzcpsp2dJmSMm++uqr9ffYWg4J9FW
nKSFXewibs/rbH74yjeeqkikJzsbaPkr8uJUKKYQcQ7zJrGW7EEOXv/gwtN6Kcgf08I2itt8WYwz
44jlxMPHGjbpXyMGjQP7jhV7pT9+ZwwFO38U4BTDXvxMRbZeSdTGm8qTPxrOXVwonCAulevueop2
rue6oQkpq+ULRl/7qjG6ft+mW1+K9n3e49Cs8MS206Fk96yS1DUqJ/YYNh2IIwugZmV6xnz1uEZd
dO1OGF0T1yf8u64NX+BGzPY+9yd/p9Bjr8ymMa4w1F9N1ZyeXV+K61F432D7GQ9raC0x5TaUgpq5
yfdxXeSbn6vgLvDtp6zxQQ2VLnuCnzkPgUh/A7l9G/kdfnDrkF1Se5X8WKoo3zpjSqpuRNk/2ysJ
oWqFLuaY80MFg47nhsU01m1a4i/2nQdcGBy53GF+LyYSr8vKxXcZ00InjsMFhP0IflNSK7zPMfd7
gtTCrdPvFuBU0kCA3K1Ej72aEnvDsBEW3CgpqmWrJsI9cDovugWAmdkD/uPsNj7ljfR33EGtpymT
5rLn5XtdAhamkrsxHQXR3rYy6FBm5PC0zB4n1rCr7GtfMq+N1ew635VXS5iUmW9/4sGuD7kb9elB
uDIwknX0y7sFfC28RQYUaRwS6s52LZ8WjcgsEcCJq3aoeeBV+NNiiRU8er531NFo09Q0LeCVAiE4
a6W9MFlANkI8EbcmJc2bM+TJ4eBFccF3qI2FMZvuwa2BEx082Ee0PFcdmIpCOaN1FmCaxwQiQg9w
Uy8GO3A+hRn0tXySO0hCwYORFlDVqPcJYHCHjn43wBvlSVn6KdFWI3PepJEBZUOS8CEkAXgY4tD0
5lvptoFOSquOvjpp9J/+MJAkpy2gj1MgXNluYtX+SfFVKOCYOLVzGLqo5YuJu45O0TKw+41g4r42
ymBpw0VZUIlsUHEUF5wr1e3I9EQnAvaGOkxch6Jdr6u2hC/o98/NJOGmRtgwiEG7Ysh3rgjsD2Za
IzeOugsoJZ6HhVxuMXjMweZGMH4CNeo9DtpNb4feIlzSoDXRxlWUMzQWkKqs6dnInMlv1WswAO2L
m7VP31xPLJSKdrrIdi5HsN9jJzwaRetJ/ZACvN55IaiDs3tO7eDWcLa7Mi0tIfhImUr8w65go7HZ
oyHPcOynpjRt23c1hfwO0PzEfTQxMALsKnj37EzRExhK+8K7VIouY0uEt1NThU9rO0UdIKhU+Ax1
Or3sgoUr+C6gI8E8t9OarfgMuvlQAvivSKcPJQWR48QSWTQY+YnPBUtwjJrQ766ArJv1ccuRnXTq
vTtebed7YGSl2M9MX2l8nypNaazuJng6dTYM+4p1+5vfOukvQIjbD/Db5iksij6HRqsakkKbQMOo
pwq/FIrktM+CweQrmOXpE10SIc3Ctg3PVeL2rPcGPKoVOl+TvVZTygCbL2DJlS/M/HyPwYt8qsF8
uI3nTEwLEFkXvIlrA9I7hGk03a6y4zIWTT1zIxXWwBELszEW9gwo5UmvzJCbYx2M9osMjTH7Db0d
YutY1XZ/tpi13ULYUuOzuUpXHQ3JI8VNpMX/um9c3owD4OVZMRiR5NopTWEDMZ3JAyq4Kl8mS0O3
VeKks3EdBEjeJboNLe6rJh5ldWVj7jSukLtWkB2zlgj+LaFOfW8vmgVwpMqDdNPaNFR5u95wN+ZB
U+xypzL4Rua19QLQIQuOw6gnd4eTzyV2r/DkJm5GqVo8dVzHrtrG4oPftfmsBj+2Undk9xnU4r4O
CD/isWv7pr0t8fPAwsptiKYc3yrE39CZ098Qq7n00CAhizitlenHWa3Gaptjj/o1HCqDGlzWOsa0
fiC43yBYP8ixAiprtNUCfjYiBr8bstGlXdSfqxQIthdYMdNQD5dN6kf9sVGix66Oed7GkKX6eYTd
Oq+Ut+tyjORDMLCOxu7krWFSr7VQDxrOtnVr6oYamWgC1cKa0Y0mI3GHTjQfuzXX0LnlfUqdrA7O
yxQ1tKszbTXeNFNB+ipnTocHT2I+a+KUmJD5bSkhSFF2vKADXEc6KJcr5pfT8NATLtVw6it7eoZc
zH1qP9qOwSdZ10XpH2WRdu1LWXluzTfHmOfHVDtm9ruTZm1cQWbqQYgtHpY+Fpa2e56jycaQpij9
+JS5o6i3pe7NgQdvFa7hwXSlLQ5gXmjSedRYvoLF6tVFe1cw6iMYGql8smRi1ohHVryocZYQYVep
tJXUsHd+D727fPrpgJgSMeHw9C5ioGB2h5FYrXAYVEPH/Maky5xZympjpQQQJoDfTjGXQIMRedVb
vf8aQThZ7tce9tQTMHomP1ZRTByJKGTTGZqwCx7nzEnKiq5c4sD+PXNziNhG7vYGmHOLsC89p8bq
iTtDc47q9g4XBONp1pXV30ibUVGSGbBnE6pIJkCSgAQWn4MezEbov03fLz2ZPq9sjyqXAaTEoDOC
qzlNDUPF9BKQ9d5xBszqbzW42/EYtMvEcdtgL+en2EVuCNB+Eqg4huMyb3dmWQ+1kYAal/MRMKGM
Hupy0Po6lVGRXfvc7qm/HidX7BwUggJhf+rKis0tmsXJqGCcPaFKpfbBa4Q33VW+LRHgo7FV4ZVI
MdKu8dg3YXOvBhm0PxoLketZV2Zbe+x3CxDpP+Xgf5Sl/d+aTERs/n8kE/vux6/q79Ur/IG/orTe
H36IcZm0D/Wf2FpwUP1HlJZFMEKMxerC1Ae599+jic4fZGWhcXrYU4nSbX0tG/Er/7//x46ociF2
BrPQQg8nvP1Pool/mhr+RTHF7XeBV2x/FS8Fl8XfNWc3p2IkCAbgkoRey93qVev3Lq27x3Cx1++p
HFPuPDB/f2nC2d8a29Cw52d7Dh7BC3SE56Vv5Xu99bHtVoaehzY3esrt09q7s4aIbUhE9ctU4i2E
zumtar+gkH0z6akIkA2b3TA5GBo8QopVDO21x7EAW1ceGAjRzexCqJ8xUMnFvMlKZ6ZRm4tluYMs
aFiHIgyra9eSPb1HpX27NuCiTxRIlMZudmsQjxO5CyYghmx/ub0DfNHb6imuB9c18hhDhRsdDSZZ
NueW2pXPNnUu2ZmWSVXRtxENt2x8qTynGGYtdN5hpOoFuoJOsiIa1zhrrHAAgY2CuF1JWeWl8K3x
5BiQOs/UWUA0ruey/Vx8WH0c8hsP2I+sIArRWMGmO2HUvxI+UKRzpHvg5gXZezMOqUSBpFSHbJFW
7W0LpYLRCwMwBUS9FPOx9CvigGsDCD9ZRgj4nILNysVA3aAKMl35Bg8+qI9KR/qDqxQEXkbOXOmL
lXXBDmvvxoF73hwic3bkbeqMP5BDh/lEH2DOpl57HZqTGwb5zoc/QWmU2WAsKTtHAGUNQKQ+grOt
vsDkrk+1w9guRvlJT1nW2l5cOkV4I/FUo9lKjlLJuADMZJlMw+sJ8D7IoDpjsqHSIqJdjywsN5TC
h3YtpYeas4ipXoFd8L1L7KDj97I40XKC7/hVme+M8KvWroh+kaeT9M13mb0mNTDUr2mSFDwMWhgf
XC8xN1SB1MeAUgKOJEEI1TBiNYX4YBk/oyHv4Q4zgetOEdMB99iv8PPV5IK8KCeKrXI9Zw4VqVBb
H8ZMlXd9aUIdrsdiSBNMIIgmZmoZv7WmsJS2RUsf3TbXC7eTJlVHlyMtg7WibxGX6OaAOR8vjTX8
bHzGNbc44ufrwh2yrGYQ0unmu6AQJdyRCW7TK4wgK3hZr4nMo1ohNxy5II8L8iYs/ti2Vqa/qNPL
1YScWz6VziK3Eh/dGDw5Q66vRrOp8pNts1v1ICPdpjxZhkA27+YwW3iAmLInpVdET/iemppaAluv
6ESrrZobR4RZ/4UvvdjBFvBORWs3P0ifSvj/TLRsLmStBYG/tNoXyTfhrgF9dtOCIQBbGszdkaRz
dFgxVEEhjOp/ZhdlzSLyxF7O4mlaAJX+05pVSzA8BnaNhBNNv1/mHGI61QkxT6D1/9EU9r90U9tC
XP/1pnYzLr+YhRJW/tvGtv2hvzL3f5DRIlJAZgPikeM52MP+3Ni8P1Ab2U34x3a2EBf/z18bGwWu
oFroPiSS521Vffx1f21sLhsbqcMAfgTeXCAT/2hj+5Pk+C8b28atJxfHEIvcmhkSL/77xobBjuTO
mLmx3TMHQPXXe1adBkhE1f1slYo2KH8Nmqq2HnWUklVoDVp4OJftcquGNw3ugX5SBqdFF9pHvo7h
t8iuPj0wfnB25nkH7pUDVzb8KGr/hwrSb7Jz31dIa/AlAvjoxW8iny9cDubYzysuWrmiVqWjJWpo
bobci64CnT0FRvjlutRYM89qz8sKLA1VJ9j54eIzKKqM6waoU9zm6We7RPP7YHU6ISBXPC8zkydC
najdzENvByuF7ePrBlnUZDhf2yMStQRRrnqKI5p+PYQZwURO7u4920x0Sn3yKBGeqSTLIbX1Q3MM
HG5TTfqR1dNwJWzxmKcOPHuTV5lE3tQeS0+Lq9GImMwUAd6J0fqAZPrImXw5Qrb8GeA0uIrAdscY
fPYLTu6QPF2cZpQiNrL+9IrZORYk+RKYOC3VBVHKyNdfD+bqDAkfztZMi/tplfA9ZO1RJ+SHP+YB
SXWai2Fb/4arBULwdT+EH6pnQIOIZn9KEyDWLu0C7+TadQdggeWzAkO44T9eG7Oa4sao9S3DXCNR
tslm5tgisQwUA12t5zo0bqC8Q8Jmm72bpd6MfmWWYE6Zd5HdPOXuAqp8jfqdarAJ2AW8eK8veaEb
ib/IfdSDvibx0n1ztB3A1dMh/4NAVkTtq1Nqho0Zm5g5wqYf5Ys5pZSVewtTkHz6phBuD+Q9bj3o
6cmslvHO3vBXm34AyzyA8pRr6FG0OxRpBtQ8rbM4t6Y3ZN1w59rtM5nrlPLx6XZwR/qVAI3vTbDE
7Mv6oBrn4G2voAyrH1Sjx0NqAecftrqnukhauHNUjVY7ijs+TZ35+7EtefeUPDArfx99h453oLxW
ndfQup3rahCcfjKQvU1kfXYTdUNVs94bWfO6hv5BSB/m5WIMce+9Vdx+D0PqLwfthe1+mOw+QdpD
QLMbkBjO2L3MyjyFTh5gWnO/stmjKK+Z3/zeRR+SpgGFfFnwlJXQ97vxHSjBi8qX9NkD4ncqOBXu
6Ww7hmTMdtq1r+zNdgGGG0FC+WfZBvbCKy84LbJT7SNsUnGvlp5yAURT2iTeccW5uHxCCw9akJ5K
Gr3QbaYrcxqX0zQ4Z2j+4QmjyxFvdXmc+H69mUP3OXCH3VkNZUhy+xCy3JkP+A31oZjCD3PMfoZT
+zphFYkXnxaysDKbhGJ65mjRGh2tUYLBp60nrqbqTkUL7a8ub7Tsg2ssmNF5stV6s+SZuuobe901
UA12JffE2FnyKaYY7oM1ISf5zueaM9XbWb5465j/Hgqcc4T45mfHK9+LYt4Pq1p3iJ3O0XCo7Etz
JeLJ0tWZtdE+ur2kVtZjBhjVbU5S2/LDQ2gMd1637tnsQZOvTGLDRjknrxg54quqjjNCtbxrwn0i
0eO90H6FLTmDr0UbDeUIK6v/Dgfjde0M5760Ox41v9iXVc75E5PbnlKLR9N2ru1mZlUxCitpfrjz
ujy1WXVGKrQT7KkdNEYqkaLVxIBgD3dRpj+7lGpewKPMgnHSf+VZwXRHbQVDwWsUlWOStTNfP3jW
NEmsr2MTfE4phcQTg0gOMP4m2DmHNG3fqjkS4MPyUyOibF+35uea8SlXgd8mQDCwCJQ8nd2A3dEY
Nc2UBqVvjAd4fHg91kC5d1oEvwQTn9is6D8Nnel2sfGraObXZVHFDtj6s5MVwT5I57/8rv/owv3f
gVf9DXF1/CU3QFT/P6EJdUsh/dcnl3P3Q/ztzLL953+eWdzwD5+msy03CB4AuAnO+78u4+EfbFNA
oclvmfwXHs7if7+MB3/gct+CXYQBHXAXmIr/4zKO297jZg+6xN+szf/kMn45GP2rfdkGVgArgbBz
yEsEvvKfDOABrowKwm7Dncgo1qTrev+UNQDbkrVBSE2L6pRKbqMUeLVY6VhF+fJ6iIn5Kx4Zxs7m
knv5Y2BRo/OCB5zBuMTtjQuLt8VOMrQKLzYpIVB39WDSxxYwVc6OTN+W7EDHVu5fkUqtgyt/7R12
NNF3TvsxtrWrn1KpuHJ4dObRhNAIw/3mUoJEn0MDNgLznF9b4RHCrPVuLjUdBlKM5oqQYjCr5aDB
wHW8DF+7yyCWNtSFzrjLgBYHYPkQ0h1SsI+2DbeYyzg3U9toN7+MedNlXf3YvIx/u8soONqmwnTK
O+0e6uooj5MJUNcl6CBUe+uNgSseEbwYL9uXUbNu24G5M0ZRdPAdoJ15vvIu4+n6MqqGk04p1ngZ
YdMzwTg70tp6KS5D7uky8LaFGO+MP8fgsPSxE1zG4+z9+r6v9GslPIm/cZuhh9S/3Vub6rqDZOxQ
InQZuEO6k19Uwxoovm4ZJuVlOG9dBvUUKTC0by8DfGbYE94BrwDF3l+G/BkMASb+1mX8n+UujGfE
pvbVba2KBXUTCKaLViAuuoG6aAjVRU8YLtqCc9EZ9Fily7696A8MddAipjZAlwg2iYLLrisO3kW5
WC4qBq2zKBoMcPjRbpM5+b7qO7NNlqxX5ZkayOy1yxYDQN9FI8mcTS9Rf2onRp8+MVJAUWkv6kq4
CS00pW5Oxov+0kuAyjctEsRTflFogk2soUhPf6s1Hqd9O7LKn+jFRNnp4ArDehEYPfdYGlB/uCq/
Z6ZpnJyLNpRedCLmEWhGaJTM+u2LlqSnBRpGAyq1YiaN3IRfE3YMPQKZdQ4vipSTqnXZUVlR8RW7
qFaUwYRPevaDW4cqhhYP7qZwORe1C8+ZhKg/9/gX7Tqv7jmYbf7NTSYDfRiOHAk29YxE1pbX8ahZ
Oy4XhQ0EJGpbf1He9EWFI65D/5raxDksnOh0zibZhcWIO4CyWpS8ehP1/Iu+h91OvdJzheqXXhTA
ahpmiok7TtDKqgTI600uRPVDOcRKhopIRxCKogpLzdGw3QJa7kV1dCflfERWBt8gveiS8qJR4sTt
n01my+V+vqiY1Z+K5kXdLC9K50y7D81HFwW0/lMN3YRR2knRSJ0QnxJVX5t2Ol50VKyWaKrjJq+m
Nu7WXd5xwOWk7A4PVH4OnwBloy/UYfRZ05zmW4ZB3NaaWaDgqouaS6Wr/SYuGm9Gi2OOc0bpd79o
UYEzpkb0bOW+/1BddOLZTwM85Gu0VdNctGRRlejK+NbRmJuL3uxftGfvokMjkqBJlxd9OnIVWjXN
hutdMc5Mu2CjMvxnmomy7UTZ0uxQKxj1aRfK0gmf8YJrlbX8p1ttInl7EcyLdKqIJlyEdKm2+qWt
HxbuPavHXXWR3SvymtDDDcIXGeaiz/Yi0bebWk91HcJ9uI72tb7I+eum7LtpgMhPwx2CP8d4qqId
ks0ywRUMVa7Z/AE09Pq7ogqHp/5iH8gc4GtHpFVsBXRub27AzW0wpnSSQWev2imBIIIhwVtx7u+q
zafgXSwLDQq8wxFtszJAaMfWUHGj6OmoEwZdTysFbsU67e0yv2/YqQq7jn1ra/x0ivwVc7JzDiqF
lcgu70iRTzd8XNleD+ajoFfwPg+ozRQKG1+ViafFd6+rsm0fGJg9VfSb3uuasHZoXMsuf06JvbAj
2NeDVjRB04ZR0Iyc+OH04Gh0T7O9oi64A82EMxUUqR7kqUbGQv/2rd2s2vYRXeXK7cxznjHJinra
H2On/8YeJ3gB6VPQhOUrfUXfFFPVvcmL8CkY4jw3fmXmcrRq+xvgrTPweNKosN7mLEVaStOjiLxP
vKEvKIJ+QiiaTyS11YlePR5ZS9yuW9Rc9MaRwM+n9MVrH9RjYozDVWv37i9lcRtCOr8dIBlcLQym
Nwg/His3KxaGBZOmWbfPzv6cv7T8DRbRzgzHUZjTOA1SG8B+w/c9TscRuDZ9VnhnuIRiTa9Nl7iN
YpVjqD0xZb239RQeHEYUKVZgke2RL7MdjQ/hY9T49mldBeVtVm6QYzB/BFiLiQ9Kpry9bA9ZUV2n
1F4NeKQTZypit9f3VVFTuCdujImrNBU2nvgaO+9WGHV5vWb18shVgHl4u4gdfxF5o+WuHIvxpZ4w
s1i1Nk6uLl/nrmhu+djpC0TxvUlFT2qVtegYEsJBs0W4Eqb7mCNcHyfP194xQjKwGyM4Ga54beuK
e0zAzovDFs9XOV7bboptro5OLe01aZS6zz1WPvx7DHis0Q6R9pzHpWujuA7n5oPuMX523YYPqcF2
svqmRv1kq0YWuBvCiLp20PdOv/PwWT7To978pi5X3rihtI5iyvVBj6Z/OxiLvDe7/ovyFefcGrSw
MmrpY20IbNeeTW9cDpWwl9Z9b5d2iVzv1icu2fLZVzPNSQu6R903tIJGY/FQZsuU8VBV0x0NecFO
5RQigt9W3L+K+UEobizcdl/oRHsz1WA8WhxVE+gq3R5u9FtKNXFczdnPqho+8LVxpNnyrs9GZsoX
eMXce1rhfAVW+lqaFHrRUUYBHM5LWiPw0Oh5iimSn1AdiMhg+k3avKIplt0CIAv32NH9Gim98wOy
FRxk90WUGc8BMZpxN1X+ztNYa60yvWHAggAywMDOA86shbwR7ezdYQTGFuuA6SfBEBeMwEoKNx3n
PLjR2RA+/b3sXcwu1rM2yGlVPZZuonyH0Aqqh9HP7C/PqZ7Sef1Om+HvYjRoLjRm/WJj4frIhpYs
yDn3SpxlBe052B39RtnHVrp9c2aUAEJjz4Jqg6ej2Cz9TE2tzAfbsidxa+M9CXH7DGLx/o29M9uN
G9nW9KvsF+AGp+AANBo4yZw0pSTLkm3dEJ7EMTgzONz1A52n2C/WH1Wuainlklr77pxuoFBw2WUx
yQxGrPWvf3ioERqNgDxZYlvrARSH76i32/ZD02HyeTp5ZZcRX+cUJixUkWQNBcBA7Bd0kpJwtfVs
jx2QGF+Fq5BFZBnU3O/KY2ibbEQaK0Refu3oY3aA09lbEMXqRMpTJuc9dle5KdGjrTwPyvR1Gltd
fYNSRBu/CCkjd2FSU0FZp840YzCxi2WMnOxjQzytidyH5M0xO4/QMDO18EzEwe2VynwzS7+GNZCb
BOVR4QMx6m4iCWMr+Ugt0iyy0lOCVJmJzIE5OoRjesp2xl1vVc6H1B8mYtWaLN86hMRxhDsKWfCh
wYbcuk2xUvhsWWalb0jWNfRP+HTbWvGHPPtd7e5/OU9bThqDxvK1fvU/vvX/uOjbr8961r/+3h+N
q1gMafEQgOgOqI2SFunwL7CdP9F9w1lsGP9E1H81rqb4J32uhegIl8RliAwO/2fjyh/xY2hoMcDl
E9LT/s//8cwftD3676cus49eek+wdrysAHuI4CAChx9ru4uw+YmphtbP5aDBIFnXXXRqTYa/mdJw
DXQMh3o2jY2IF6KWiG98CL4a3PW9gv8PlJihTIjpOWZj2o+Rc1LMehe0AuXI4xN919r5bzrGsUAq
/h4MOeuHr0n3bGktf+EvOIS8A8brqBxdw3P/muDYDv7fC8EAcoK/fLcgKH+iIUxw+CsOlsmPfspP
0RCPkRBmDaSksORwyX3XBAfLRFbN01XlYMMgXCZMuFYxFjq2F50yt4csje7MAJ/AxpsmFwAiyUY8
pRIQUoJGoHMSBB4KXBoITWScQfq6XterPmx0I1CkzsigiLJyYl8vQyzVkjg8NbFiTUj+C2sZOP7Y
hCuZxBW+M33MZJ7uIAKryBzyyEyYP8UezvD4vYnSCZFkqC9CcPBZa52j6z5dtFSUEcozrnFGjiAY
In2GCYQkKaChUGgh+97jaEUJRkZuhe29ppcZIcJ0+OjL3Lo4ocwdAderRr/QiLH09kWbx+dNIm0Y
YbZJ12SPdnIlTXcuTgaMhmKKwLZR64HAXnDlIuw2WT4ll/rcHeYu8w4jqPmF6UPV5QYbO73GvCX5
QqcuqP/QrKi9Bmd/pEdNruLRD+8IrAGcFvRNd0UHxw9YYMF8ZrJx4bgxGLsJnTDqf/h9qolNHhU5
GcvFoIlTJM9DtM2dxmk3nEfhup5KEk0zN7QpWeKpqQ6RNpViJZRnUuIxkTEOvYqh0DlQyQPFYG2P
PMiYmRnHVnxdxH5P8xZZ3b6yGbRfdU1t9ZvBgp5tReDl+9Qqq7Oxrgv7W9tTV8khRO1AiLRgxu+n
V/RXxGgQJZkhzkycm9Aw8vO2SRXgzDhP/K5qBnAKzypQQ43V9zjrGB4Xpmt/JsZ82OfQ6JyVOVUH
YU1f4ajjeCN5jGSZCjRtNqnbTf7JzcDqAsjyMyoWSnKae/L2+tRE6ZLYOVHOupFsjGm87HKf0qYf
ZmLpvbZZFK209szh6QtHYrz9XVq+6Tn5YlPGk0MI5qgcACZT2mObB7uMfZbJ3K8JhUi2S6u8M3W8
RlZw7+QAR8FRKIdLvib4CQr+XouBSFEUzl4MVnWGgNi9rtzSxsGqii/CwkBksTw9evBx/WRPuvrj
nX56gNjsNEevOp/VxS0V/BM+lHk0rLW7ifxpXEXXEUrhZJUScJVdhUnL3AVFUQaYDmeTSRrFMv4R
ZnsPHqiPZ0wJMn9j1a1aZw1GHYhA7blZwQgYHpzOiR78UaAW1vxir/mZfUMUN5MLUq8QIrppWp7F
ZuGsi7h4cFLyzge3PJS8jFvkNvBVhrbP1pHp+T/9SaTXVTV39xJ+cg3eVkzUTqFhuUEbG+GdFJr2
kzDk8rq2vfwgHVTbDP8shMN6y48I8oZYktWI88+ulxnS5FjLwQxef4zGsXfc8pU7OjC0A2kMH5Ej
YxkiVl01xGaPQ2QiPhB3pz73tXObxYm5n6K8OxE6KexFE0+bGhgE1VbnYpLRt1euNhgnjkq625Be
kEwQNTG41eKtW3fZdtJM9cZX/puPCi+OZAl2d+xeF/bA05LBV0WMsAXribkxSa3j29gMaTVvy143
IX079RaPFIwmeJ1+FQPPypenq+13bwZovoEjl7vYjflHj4lg3NiTE6L9aBTUHBmCHAMYDcnmVH30
NGUcGNoRLJG0pGbOLTTsslTB7EP9Ked5A6PtJ+NX7dyeTAlq4JmnI/4Mbxj7PlqrPT/+PE5ZHg7K
EPIJjgkMXkqaDoPUfs3kkyOlydt1H7XhDdIszo95YvbcQmuNwQV6E+ffsN+EirCU2s0++1FLjZU4
9mdcIVu6C1M7NKHWbgxPyb2De9N+dPN+FxUmzTFjxF++z+8quP7LFeuLl+Tfl1Ln//rPb1+L53SY
5W/8UUtZDqOlvwooSzxWSbiHs8iWOIQn3E77n8uGDG2JoQs182IX+Ksqtyyq/MW3GpooOSmYoL2r
Kn9MXHiygvD8/FU54YRjLZbpz98xZtiYjcjMCEaHAKBNqrLoR/5IgEO4ll3oGr2mm3bZF7mw5DQX
b7d1/8id8xrH2+QLo65PE2MIVJXnt0k3hN/oJF17jYmDcRWGbmajQtUwFZe4Id1HC1KKVGMsV3pG
ShHmnVmxjRo5g6q0BoxJGGV0AAg+fMXPTENCWhwDYwndD4eHvPbFbZH76cdUFdnHsFBAXAVyn5vS
HRbzAph551L2w0c5dclBU/0EHwTywXnfGJ2z5VAO4zXDoBBLqFFvVkpMzefOArALOjRnxdoRfXSI
29mtAteBV94r4n/XjVYU4w5CHS48BpqmjW+PU4GYKS+xEhA9E3tqpuxLlFQ/8qHJ0qXG2fAdArrU
AMjwVqUOdGDXPrurGSHas+fJunAdZGlWbBxyAfFzo2FVUQRZmE1bz+pdgIi+i7ZmXHZrzetqc4Xi
kJMOvpUwVtjwKCdoR10/hfoJfcNi1nAvcj0aVgWbM8yF3gB+w07F0lZW7OVWYERF2q35XdjeNhTa
IELhAsfAyIcblXrQF1uhX1o6PTs3NwFS5aWfZohaqqlZQy/Rwx2sAfEhaYvp3vNCCUtBN+1xFSJ7
7pBQFMNG5iXyHwZD0ZVtm04W0JeGsD+zakDc4Vrxl7EvQ6A0p2UigcjdJyfac2Bslq6s9z1I3Pe8
VNlOp9istxO+ZQ8SM/AfSQwSfDozBjSCrNCcn2ZTlbeFFWLZkEeqjjB8HbViVfm9/NZMbQXRsR2n
Zt8iS76o0gi/SJKj0AakDjYJAdqg5johxLplXI9ubi3AbB7MrEapI4QDOQUJIlygTGTtRyxm5E2O
3CRfIyqTxsqxqvq0WfigI0C8vcPiBZro4/bxrj3yv2lTugTs/f1OeimPo3yW//8X0uH/k4oVU2a2
R/bNR//3X0jH/9lDTYeRPPxYporLwchm89cearAPCxTFFLwO/mgwAN+zhz5WTE+2UJAN7HA9aKYg
KVAKj8uUpMPbRqZY9Rkawa+UzgJBF6Jn3Vr742RcQajWuhOloPpcEP/iM+ntR0BQFLBY7WgVbL+V
xuDuodKgrcBQrcJDapYqXNWyR7S34G2LO4DhM/XCUfi713ZAbVq3DClR/8fFmciIh17hVyhutEKp
O32qY4FqskynFcy3wl7bpMT1K0ev9euu0+LPxTwL7FJib4HxKS7GFWq7CjkaNrXZHl9vkZ+lcxkD
6LbN+EViH9GszbGBppz5LkZYSV03xlYIzck3XWeU/ZZwQ3GKPXoa7mQtbBOnhWqeMSZvFhXv1BrZ
xucdolkQeZJt2yxJrI8+isOzscuYntj4ffDrMUVWl0Sw0lddVLPPeW2PzBmbcRtK21Rrp24Zmtk6
G2LrRhncZFBOBH7QKDdvGGM/9j/PvtqFa4Esw8dtj9TJ4xyRPDSofPFZB9/1q2JPjBiYazhIOeyd
MHeuU3bHdSg0uQbKdQ96qxOp7OQJUnRjcL09P7i4evIa/KYP4uh/1gZ5MKtAuG0AOWA+Ql2eH9hG
XkUyHnxUA5AGDhCmRpxQB3qgeOxOTbx2tu++HpoU1+aitDGQdZ9fD6cTlZtzzfVG2KF91yRfQqDt
tezK9rthps3u9esdt3nA9AvrBFSJYsQEEX5+vb5qMw+Pf29NJtSIq340nJL2QFxyQnzg65diAzl6
lFxq8Xanvl8wU3aIp/1FCzXcAcjy1tqEBRRKy/J7MlTzW97PLy7D9gP5h3+bLgxDfflGnyCfydCV
6Qy/a02orrchlabeMmt0V6/fDIb0z2/HNsVCs/YBwTDm5n6ObicbRntI5gEqXoihp79xRqGRZBcN
1nSKaiapb1Fk6+JLbmuGtivwuXmgGjCrDZLC0gsxWWgEB3luC8UuFBObdTkOkHVQSg52+CVl8Ig+
xyyx/kOtW5mMrU1wlVU66FGxh9ii/fRTp5YXfmRpiszK2flkD1glbOauZwFlbJJMYgubidcK+zNc
e+ZO9DiyeMMsv8SGTaUUxP48ya0jUggRSxy3m2yRL+Y3g6WxR3QK7sw6zU3SQJO2De3rAoYngvoB
kJBhJ7NdiUBJRc0ZzQ78H9hIvYZNA3M+5QkEMwg6FzliLCYkcNoogihzmD9phZiibWHIsgyMwlHy
YMzsrevO6VNCnvsWtOqsJ4eAlShlpm8i3ejSrXKTCto2MMkUnkulQ18U6JbzQzjolXPryFCpwEMx
Kb41MBoJ2zDbqt7FXtsWZ3pZhJ8ZJWrt2p9Rd34ecRr9PqPSuRZZhu/Xqq2NpLuaoVKld9KP0+ba
mupefdR93FL2XpKVycWcFZVatXkh88WUY4D2AAfUxKLNbsOp30PsVDVOI2Oa3UXJZKcfarOrqygg
Kjs5zH2hmUQ/jf30DWJZwUfpvNq/VOSukosjvSbeckWPmNsR76/1nNji25TlOR5+0TSsMA0UCr+j
tK1+YMSWIYlJu8jr90KbyJGdHbSZghlqo2m3aKmc8SSXOpQdo+OM2o5V7aqd3QDc3bZxX9o3CpfJ
8Q5Nb1Rs2sgjzXOQOZkLhqdN6jKv5yJaaA51Hn6mNrOcU1xZm4682sgo7vkuMHTax93gGngUuEKZ
X82od7Vuxzhd1t9nUmcHXHE6WA9B4fkJhl9eSjg6186SQB+hfkFS0BEMtZyQfO0KNzPsKbTuTESW
lW6o+bxhDcl5kKeQWNxdFE8hTH4/xk8xLwd2Ku68W1htKK9WnaZZ7qbj0yOqKea42NYNzI09M9ry
CznUubme+2yIVn3nF+Ma6RBjxLyNwnCTZD2ukekwVV2AXCbsTr3OVtEmr8BgNzYgM5qB0IOLP4XR
uV5gGrYZLZEQbMsN+5vOaw0cUQa7wXXGrWx4NSO0QC0swMZ7BoHxWjJnzXZjMS0J2H6FKqmIY4xX
nApJ8DkuvVD+0E2oaR+bFRmzXWIWaIxq/z4p3ajaYqXjRmsk8Gm1reHWOicO7GCSLeeeCSgpgBYy
LngpywDfKy7MTPnRpUIiJz7G0JG1fWn1usITQy8OrRJuxa5UlRkmZ2H00VbcL0RdjSPG47RhyG30
qSXni8luqlzD8dK3JB95dviK+eS5y3UWMlqc0E0eRi3FFlSOsEP8/cjpwT5kz1FDoY4XsRnVp0iP
alP2677Ic/BpL6nbNWK1Stq7ZChCI3oDezs62mh1gHM9yzOYqNlETh4hmEURRnHSpDFy78K+9Edd
rmlEh5U1G9obR9tjEMuTyuXxWpbLgbMcpBS5R4cB1VrFi4c2T29UsUV9J7FqQZBim6W4m7AR/lAh
SOb3zOgQepq+KcH4mVrE1cnr59Jyuh19EBrApUiHNWuS7fr89MMEtbW6xQvAtCfX2bOVR99s9hu0
jjCk/XMPQv9b7tnHJyF5YovpOONQRkzeY2rn0xM3BYi2Ndse1kY9kCdcsHvlY/lOL3DbQqjLDgN7
i7EqPcBRpaJG2EwVFHmo/UtaGCqbnfKRTr7+/F7ei72okwgyeaz5lsnc03upS+qKXCaQRONOxyfV
Nk8GrXW/v34V4zeXARMWZKFRCzkkOj6/DGdcV6CWx+14THtaFM/JQvvQwO3NNn3l+tXdKLVhPjFh
SyQ7XYvM+87ySv+8KGvVETKO9/yuLkbdC8BZJh+LXPxGb1//lEut+XQtWUu2JQ2bQfq7ibL0aC1Z
rTmMdZ6DQNW5uxF+baOlyY2tX/qcE4tkEe/g5P/PhZNuOvmBTnxpHv6+Bf+P5uu35Os/br72P/71
n0/Hw49/7y/SAeCl4zLMhR2+xO38STogBdr2BcU8QwYSBR8p8X/Oh81/GhQgLqA11bew/GetOab3
kBR8snh1rPvf1Zkv8bxPFwwnjMdCoeFGCr8E+R7tgtHkRrhD2LhN10ap7VBFyZ8JbrjeukAFdorP
BftSw5woMDVTH1aG1U13MwWocaJSzC9hCcr8AbOg6SYCPLK2pt2le4a16c6M5zZjUIsUOnEHTI7g
OdWMI8mFb9OpLle0RtEPUUT1iddqt8VM9dl4enEGva3TcYMKm09JWhOMViTaj5Dgqw9Y+hnbQYxp
wIP+QvGKcgwnCAhPZNLv47qw2pOqyaKvo5k7X6Yoazjq3PyDZ0ww4sMuy06yyIYlK/xzPrcPVQql
JSqqyhQPUVf4lBaNGtZ1X9hXAsdqBMqtHVShNVwzfUELn/WRm+ABU6pda6veWik/tgmD6jqwTrp0
dtRuljiz13K2z8J2dK3TLMtxsfDiJr1JothU+CaPU4W2KMy6C7qIZFfy4l6k5O3C5ypc8VkHMRlv
TXy9i5M5THF8o5T/GcZOjnkiCqh17C16wNys81tMRJJ2DV2EZh/5NpzZPR4zYfYdkC7jwMdHHQOc
OzDOyVfrcAilU+88b4bop2ZvisD0YGdjP2Ar1dfqYYhH9tp0BahbLcJAIXvk2T9hCmg9zrlCMJfj
C4tMf1MkYV822lo2JGXoFwjevUwG0Uxtekg0kN8Y7SVsfcxRI9Nh4GIHpoHY7QIpGCPUWfUN1ga9
HUaBWRCNNgyUsCvJCrrAcbJtToYaj5NAibT0zr25NXGKdZQKN7ivO59CHKW1Vet4tVrXM2z61TB4
/tceU05jVYrMP3MbJbrzCurtjGi8wdhgS0CN1LeKHMaEJY+Kru8tM0ful9vqg2NLxdKSlmN/EYL5
nphDiTdh3yj/k+9n3kevzsqDg9dLv9XjLrsGnfbUByOlOToZwqpp7wbNc+7C2U9/xHph2Zd1qar7
ccqKZDe7CJqKMcmjABGqPwQj0swrD9PMLOgrTSZresMsvm0HN5t2qveYbQ5uMXx3oIdGQUZBy1GK
Av97Wy/FtFuZXXwGC3UeAogPjO87obX+KZlXM4i9EBDBjTY6m80BrjCz2zJfuWNiJpum0BhpY2w7
XJLspBDoVSBbM7wpf2sxwbiuZG/eCkH9vUZAOX0pEJpNayyv45LM9z7bqkH6WL55nXHKNGyixgSw
g0OirI91MoVtAJnDv00XBvNGwM04SQzR6Ph9VREdZzTU+LAhMZu/6t7QDBsCPqN0FSPlrU6hOdXt
HppxjK15buG1Sah3dekZoV6vx1nL5o+MPcHdyom1iKVubdiXWBoh2NQny/3RjEXuoHtTU4T9QVN9
7JnBdCcV5luogXoZE65dQ9sjSdzBI93A7p+2GPOCTUdU7YAMwIm/Vpm096UxxJeTICxkq4rOhRiK
ApXO3Le1NhgMky8lhFZzhqSB1z91E/vnTGdwVZmjeepDAIhWZVSnD6436v12yEtUJp1vTj2mUbGO
+ZOWJ+UpXpcVIQB646xHGM57iWPn4hsfFXe0dOZnRDuYG6AeLD+B1IgvZOB0GCU1Du5kqCSGelWJ
sO1ZKm6G0zjmXB3IaRTFG2t0LNyIUDJup9ruo7OMipbcoai+pP/wP2lsrNVqAOTxtnFny5PSrfxk
69UG1gxy6SFXckANiA1cPeclxmuKRJSasE+IHUmRF8EU4hi3dTtkOMQRxFZyhsAhck/M2i+RdmiP
FI4WVKdAxtoyfpluTBK9PiekBiJoVU08QweSutJWyTAZiICZBc7NEGgIGZzzqnTSEtd4Sh3SSjLm
sfeyjvxNYtaWkwS9qSONUGuZllWKZQYJeshVr9zBtDJbrZAE1AqS+lDzRFtekQELzENo63mB9aFe
6KyNujHRc+HSocUaDbzRe0Qy9akr16NLVEJQ2BGFeG2JuslOUqHVKbxOyIDn0PaRi26gUPFzN3Gk
FlOLCYrsik0HSYiJAmyCu5pB5t5hHosL/kpv+tBV6wjb/r7fYABmDWdSxDBKV4mVOWN2pdlzCAOn
shGRYnyHwYYAr+lXzRCN9bmd8nUyZzPu8cuespvJ1YAjhNdPiNnwhL1Jat8tA8bdjBAHKSYn0EPZ
NdcpI8z+nGwXd9inAvxoL8a2fWCk1n4kY7sbNx2sEhTqTSV/QoWl2SP3oO0C5Dz1FJRE5NyDHMTz
R/ywZMG80c2GlcLQVuxki7LiEqlDUp1FTPOyIB11PEqiCqAKvjWIE18BclAn8LTW7Hb1EuOdrngD
W2fdSk+JzwobdbxkpsaZu8tu7hlv4j/HTLBK8Rfcugb1PShYXcw4oqdsxpYZd86JNU+OPI9RCZ9M
KDWG80Eu7CHD5GfOO71IcvsA3jaaV7NeSCsYIZBk23osHIBppEvW2kyUeR8tDryQy2bsDKwGhfRh
YPi194bJu+y4I/8OuKb02FKg/R9yCEv2aa4rzqesyTSFhM029OKyywyGDt6gi0u9cPGhmftOdlh/
UsB/b40wKgOPuesXtNwR9plwlA9CadONqELiCGKbTRPHwRgvQNtMZWesDLM3742kiatly7HLe5wE
k8+50SURHnWIsXBUA0I8kVpUJ9f4iBU3xsTk804DGpx0IkGy3Dxl3/DtTV47hF0EkeE3D3bJTd2V
niz8TZlKFa9bRqeC+UDvteFZk7u2vkvh1eN10GZw8LqwHZQMEt6IhADm2q6t08jW0+9MVZ1q46kI
JChmLU5XSiK2vu/xCrxPgVfRXKYOHzRlOMF3mpPWuSkpeJOTyVKt+BgVmqgk/nGik1sqQ3xr5NiP
26qDEHTe42I2fzC8OUJDOMWkl8x16bvJyvdr8x6WNJwbOYniComie5/mtl5vxjYzrV2PF7y1KuBy
NxsAHuC/hfqGCACSHIN1Cym7uu9TrKPYHdpcbCfP7xUqENxWMa1wNSwI9QjvgTy18s8ha1u/ANJq
xG7MRB6fpGYkAO2cioPAmd1UugjQO27RqrUeTKn1G0zgI0EgDG4D9paqK74wxsH8VORjemkamvzo
wTucUF8blth0NRh00DqKGrwzOID1kmq4jSdMdpHqAArXuW3V6ynzm086SoYqsOO+x1hyEK62ydGf
ZJeZqLrsEiPjENvJrPD3c4Kb9emEpXZA1MJIohTDmtOQaRb+BW2hAoY13n29pMOuJYvGuSFFRmZr
PUT4uZqyqd9SzOawwCpE2r0WsZoh8D+gARhvq14ZO7XEY+2h2lcfZl7VaWtNLUs0cdk6HW7hJDJV
vlFhol+HwHqXCYjVw9ykA6afUpSXtVPF+DNQPgbarOmCpW/ZHc4FNotGIy2eIB48o9knysT3MagZ
UD7CeJojl3FcGDlbuLf22YyvBG4dLbb4P2TGbG0r8izEWtNG6Re4Urb+Sa0s53OpZelZiVsWbj6h
PnRBhvsRzs2ZPn4VTT3ZK8utkWF1lIzxymhzR1JaY4hxzvQ9vtCMEGy8bBuGbi0WWZwPZe9eUaj7
X8G8S2w4u0msOgKGEK+gnaSBSG3yKih01cd4Jv9lP+MrdOWohfw64TW9Z6bU8wYs5okbLMTGb5me
+uWJVIL9j/R1i1gyAoRhg4ihR0U09obcDJUbk+wysru/gaYcIQiMjHnCzHxIa11Y6MdoSmYTbCRA
9oPM9nlhMqqJh1Es/Az6Aj4zimd3XLcNqR5vzLUWIs0T7MJcGGzCYZTIbgn2t4yjn+I4JZEYZV1g
lzsSjQ61chbRTVqExTrP8RiOpVPAqKVMvrISNGozVcXwxr0fQTzLJyAWAeIkkbUOkXnLnz+ZQ3FW
1wREsE9XUg8PmB7a27Cd2ocnGMHVH3f0jDm33MjxjVowch95czpi+eeXmfOlExrw0Ma3BDN3t25l
FfRO4p+b41BqKx/nMyY188hToJBjVzFq3EPwuXDsj9BA4uoN2PXlfdvu0v17qCM8l4z15x+oS7Uy
zO2khA9n2VvDoYMvwim6fv2+f3cVS0BEZ1HhZ3R8lYwsIoXdHdxfYgdO6I1s6pzwrQjyIwiZ7xAU
EJt8kBOInJgWPb8XMXp0jqlXAEzQurOLk+BG41JPtykq/fKNNfvynlwXPgOPD5gGwsXR1RByhE4X
DgVVmc8rMjEe3Ogh1jtvrMwjjJi78nAyRIACrgegiq3Ts5WpKr3nzOPdCCF0pduS2KBqFU4NzFir
KjYZw8vwDVh6+ZHPVynwIZw3CCQYANDyPr+kj66B8xXJoucU7UOTONaViGN1pse981GfB/mdM2cM
dI11+sZ6fPEdcquMtl1uVkDENY4Q3dLRK9+ZbKCELEclBcFUAy1qsYxboSAw719fl8ayvJ/dKYNh
h9BKQiQJlDSPF6ZZJRXONh4FjiJ7hQ5t5GBI82m6FQqxK2aBwkUEG4s7r/bCYicwuDkkVZZ8fv2D
vPiS+RxsfgbYPJ5e+II9f+JTq6empQkZpJ23FCbFTB9hIFKMAr0moHaF0eGbK+s3+z1eHQgVjGVD
QsXy/KJJyLwoQyNH/ybEnSyZCxpBkvpCrvNCV9HOj7wZ6+ys8SP5RrL0i+9ZoH/xoI0sq5rX52jf
gS68tMGxJM+G2bEu5rhcJ5rXPuDNQB/zrqdrLYw/nRVtmIg1ecRHi2pqnV4fbfTYOS3qWd8rNyMA
1fmSt3ARSe3jsHv9gkd7w3JBjhA2PDBf7vD4gpWfdrDIyyQoydrY96lQ6/ztXfVo0YAcm67Lab0g
wkiMXux3pLXFla/FQZfJatP4qYFuso3xIhrMdI868q3j62jB/HHBR5XcQvdxjrc8RyIhUmGFgCey
zPucrvUTbqAbQBMBtRooCOE1L+rrz/JopXBRhki0HQasDSqE4x2hFW4zpNMykteGHyEoDCZn/Y/c
dMY3vrTfXAglP2QX/mFnt4+WZDwlRmU2WJZNvBYrpp5TgAo4g0GfTe+/FLmh+NdYXHBx63v+5g36
MOkJnQCChgoj9eWmcsrTtb/86vXH94KmxfNjzsnhLgBcl/ru+bXyELpIa2FNXVnckUG+nAfmOXTq
IiXZKT0NZze6xqcgPMw40MwrQ8wdMt5RziFWXbmTX0APwAv69Y/18mEv7FbYhQb2kwxJjh520RHS
lrYJKPFMbxeijEVV3qcbf/nV+y9lsXLokzmqXzxsfLPjkaiwODBqdev2w62S/S0+JbfvvwwlJGeX
YSzaiKM7IinPrmAJRUFnpIL+M883WNQgqema/N94eDDTF2EhK5VF9PwrTXoYnQqH0WBosVWJkzk8
QIoj82L51et39fKVt2HZL+R3+G1MdI8uBcqSZw3CvIBaJ90DOPN+j6rH7y9jj2HEEV0IWJXfX7/q
UT/AO08RzuEAAZ8F4h6fTLDXtRC/FNwD89iHkUTDeRhE31/6bcc6jePhE0Ej/UnuMdGBkiPfqFd/
szpd1ieuVXDSODiOvks6ZsInCXfg/FeVeeXquXlf5kttIB3JB3r9bl9ejVtlHg+dzkcDfNx7SJlX
PbRRwqOa6VaTGti3093+X+wFLy/EtM+lsoIExykojr5MI2UMjPECaOc8Pr4JzM7+rTcB6cWj67ZJ
jBh6/ufLE6viMVmUAkHtkL+Z8B3d1WOvmFzxq/c+OofqeImz5nZeljBD13mRZVQ8ujY9Xd5tqSen
/867zUKwYYygE2fHdo8eXC4EvXDNqNSz4/IM0PWHtOziLI27H6/fz4vCAVtX1CswQRbZLt3Q80cn
sC1r0g64I7UNkifx0l+/fTe/uQjCZARc1Nrey4t0rpySMiUNJbeK4gYBefvAG2Vv330r3tJLo8Fi
i0Km9vxW5FDWDINGrBmUFV1zvhQYq/RvdZYvlzSSfjhDcFrQUzOlen4V6tsEzUIXrswSi7a1zb2p
HQbnlM8+ytB3spTYmLgGqmrc5ShF4JQ+v1wI8y10GQtxuQHDsmGcT+oJwCB33HHz+vP73Z1B0aGS
pKUVL15WotYmhGXsCo3MwnGd+0l5pme0z2W9RK29frEXSwIQADmgTYOOZ+SLjg/2qY9dF1y/NMTP
SQMJ2ugxi++dV6FqtOFD0C2zHgT69metrEaim7K5DM4lLLcW2HVdTd67HxxX4aGB/i3HMWfW86v0
Vao0p8nIA6J1Hvb9QtKjV5buB2pJu/7D4PpvxZAvinCuBo+DTehxXRxXjWNvtZ5DVCtDjSy5I8cK
+gLGMR8mQzFyT53oDVnji2+K68F0hVLCSUFdd7RD6Gnq1UzV/dUjrqw5CEtH30v37/6muA5J8KwG
3XpRM+Glp+PySQBXTEbNdKbLkXbQC8d6+iV0/Nvn9/J+PHY6BEqwWmx6/qUUeAK8wQZtkKnDlDZl
3aP+Gs2uxGZX+s0bS1y8KGVYEktlhqUHBBv+/fxKbTQM5JHx7ubL3q38bLxIQgx7JYSE86q1yGEb
SLW+rIhsZypoWzn88CmF4kHoI/GrMSZq6C2oVQlq1bUzfZL9ORQHAtONTqJUJ2rh0HdK3GNjaCGM
ivP24Bpyvot9EvZ2wI/TrWN3iO/rsGca5dZoB5nd2gmifUocJB2C5j8mkyo6yVrLD/cMMT/V4WCl
pxIHqy+tQNeyNZcu63aE9noAWMdsjAkO+lqhF+3tMFdedGg7GdrwdnXrqkY9Pa9bOA3nPsHdS7Zv
FC65ApYDroya4OesRkeu2MuJz4waZyRcbyq9Q5e0xn3qapQ7hEMC/753hUH1xIzNBEHjYD1+b4ii
byHTYabWR9SwbaYVTJ/eXMcv307v8SxlxGjrYLvLnz9ZXRgdVbpjcjzgOgWcZOVjeCj8nhpy0MKD
MVXzG9DZ8XJGC0OjBa9qMd1AonF0wbIZciAigkBJsGgfRh+6bF6o6A3tzW+uwkYKyglCBmZ9DCOn
Hu6mAsbHqhktSnH85OD1a/Lm9a/o+ATiXnxoZiCAbARAckfbdZgnZt/GerhSJEacQWKPKqj0IR2A
dN5sNH5zS3RovKCU/hTCx+VClpLXU5a9tuoHDVtAybEQMb38YxN4l2Tw/0XL30dBzN+zGTcyab6i
SfrHv/4XvMaf7T9ui+RH2T7jNS6Sml+8xkU9uIxpAJ+WlIDF3eaXxND4J6UeYDVlP1gDvcb/5u68
euNW8jb/hZYD5gAs9oJkR2VbtmTfEJaPzZyKmZ9+f9Scd0dN9ahxfLkHgwEGM6PqKlb4hyf8P90b
KIfUk1GnMIifOfkLyPZ/xJTUfyGWw81M5dcCZGv8IzGl9UZCS2mpaFJcoQVADXm1a4EKzVZJdcWn
iY01O1ZOG9UsLzHN1hnqMgo1IkdfHhJusqXR8+ZisbUh1iqBbgAdJeEtOLfvUteV0Cvk+FrBI86t
ewxm6fhpX7MhKe//2dFkeCDW/GMR6FBEWg2PzWaOIfEE9w6k6AafdxpXCvpRmqj+Vsn+rw/0ukbO
R1zGIuhlHKKBV52FN1PV6MGpqjTqPvzyrZ7Pjw6YN0BIIx2JfgcABzif1cRgQpBjadX428dTPfM9
WejllZDhiena6tkWvZAMZPaYKv6nbh440hbUxKUO5PqhWCa5CHppy3UKXn21oAAHzNkO8PuTpSi+
nsas+C4xrqugInQtI1z88+NZrTkIy6ouxS+qw8gVEHivtqlT4RTbDRY0WGSQPAUQxEFKcK305kAt
hY+Cc9B5Jo6G2w6Hq9+QwL7HcKKwIlCqLxd+y7KEb7ogf/8WCh6KSfYJyet0MzfxxDsThbqf933l
kgP50xjfgRb1Q6TuPA3Qr4ds9o3Bb8a3UXG5qs3vYYLXqSR3tffxz1k/O/9emf/8mlWybeeNHAOz
03xDUhe+WvNDDkL5KBNoRRdiwjN7y6Akio0wsbTKOT6deIubKOgqsRwjYAJjnX7Oqka9kCGcnQ+r
sqT1Bh2IJS59c34ya1K6oiA5XTzEj4TboJGsJNpDy/3bQu6/ntVLQ602FZbQmJ4kSC4CzYDBb0WO
a3XVTRs2/5Df8e8tA5tyKb3QbNVXYTsUKFoNXE0+ThACXI9cXw1aZ//jrYD4C6eDC47YnST4dOkg
zLV6hUe0bwSafCjyeToAbMoP6LY2fzAU6S8JiEaN+N9iam++EgQpYnTdqjAcy9uvoKml/Yx9+FcU
Y8Q/TOEo8fDG0cyg/k9Zfn3XtB2plXBkkJ8DrK6oREfVRPRj8/ExWqc7/GH+Psopr28Ej8Tp2k0o
s8laCb6UZ1z5ZTZact3M5oLab+TdACvhJVH7YP/xoO834Omgy03zZhW70apznBoq3wwUGwwrMslm
IkNWVZDw2n081vvDu3wqiplsQ3obr5TfN2OVNSrYBrJpfDF0UNrRgbSmt8H1x6O8fxgolVKIY/c5
PAuvr+ObUTTFzuCpGo1fKJKy15rK2kPQBiw05CyjIhn/sODOZ4O/szCzrNfG3upKMrLRihAFQNep
qdUScHU5eIE1ItjmFNOxxnh844AnvHARnvluUIeWRQR8o70DM1glXk9OjlZS6mho3hUiP2alaH07
UcSFCZ5Z0EXRh40JDFymxn66RaKoRlaQFoI/y11/Vxqiw5QX8mxZjfVWjxx7vDC3M08tr6xByEn8
giy8sboVmzBtRrWOhQ+8CmVubJqAFJg1agXZgEE7KHe89MxSGD8qwG853jVd++AoQ/2A8xAQsY83
1DLa6WNLlMsac6VBkMPJ63T+cVukVp61wjcyLYCb0GYKLdS2RZs8ghDzqUnQ8HYnFGTRxUuU5BLj
/sy9wL3MZkZfYQGNr+6FvmhUsO2M3zltsNUKqfJBWrRoBSs/usSJDnVHn+PjOb/bXmB+CCFoB3Ap
LdJqp3OGw67MbYtgGByQZNP0MTIf2DR7U1n8+nik9x+boUBzUEdnblzkq6GqVgttE7wI4o4KVj25
pQY7Ww6cgzBbDRZCPVDQKamAIACmW54aRNbBHvTuaGVDHfsf/5oz8yaTtWAMKnCtKKGs5l1ksPtV
KOwt+FHXkqz6k5EpaJIbZXLhUXl3rCh1L/05Mqhlm6urm3cuYDoDIGn9Si6jjYgTC92+cPwSRMG4
DafOfv54au9uX8ajDEkHgQI/ZNnVMTalPrFEwI0hIsf5mY4zTEPMSg4fj7KmXgI9Jx7ivaQyQAry
SqF7+6AkfRBQ6hiYVpUGV0rj4E1dwmbxW4kG+hG2s9ikY9egCKlFUB3CZGNBqzoOld3eI84d1i6E
H/16ttt48/FvO7cChr4ooFC/Wqqlpx/XRGNcMguNg0w5AxEJbdzOZRZdiB6X/XpyXQBPIv7hXwxB
ZWTZYm/en7iDZpEZMzSvNK5wq+rn9Dqe0zDwq7pTd5okJzcNV6qvloGEvZTjSBc2sbJM5N1PAB7J
d1iu7TVaIcSTXsGFtMGhK1Upc5qIlAZF6Q2lalx1eDfgK1AliSvnQfTMHnXumwHnVRv8uK/OQtlX
spFceJbPLgtYTVZlid3XNwpKG6qVFh0nKyjjaqNXMrnCNMit5fGYpXs5lgNv6OXsiNL/vB9Go9Qv
XGrvLlK+DPVL+sNAV7EoXh1uqpVIiFjL1sTF865iNVwzndJDR2fi9yzZI3t0Vi4c83fai5YJVBbT
JJIJDY0AdflVb/aDCZJJCstsQLxfe9LFbVG2N3Yg+QVVs6XqTEvuoJmY+kUYbs2Ql9IDxKgecYMG
Vy8jpIUdzhf8RN+vBFKZBH5cdTagSCSjTn5T5ChjBIdp8g2hddfp0Ki3TaXU97NOCCEls7izJqt6
+fj4vb/wFsTuq8oVJV4wc6eDTnUxdCCzZb9A5P5q+p1ibDNW+YanLb8QQZyZH08myDHeTcqTr52F
N2ueD3rR2XM6+0YSiwctT7oNndPic5oJY0+Z1L6e0Z25UOM985LxbgAjpfqyPCDrUrKiR4jN2qxq
jO69j9Jqcgznptm3tB0LBAKDaK+1gdguFgfwQUXwPXO66bbF9u7CLfz+GeMH4KZNXXYB661rFWEF
hKhNY8TIYTF5KIiEV4FVNt8GkakXhnp/qYKBIDah6bms9euivFnqKqmWyGye/DEzgr/yIoi/Fp32
7eOt834QmgFL2RzpIeRBndUZqoIJRx80VvxpVpRfi/D6z7hQLuGO3m9QRlk04sGXgmpfo2iHCU0R
JUomX+lEdjCxJ1VcSYm5uBuYJlE8OfY/fpGWZ1KmiL48GIDmTo/EYM8T8q+4RuBoI+81USNiPfTG
hXvv3Opx+yw5lw7I2li9SJBjBJ4GGaddSpFQSgzoTkmebv/5NyJgX1pE1KWQyDidywzrdBjjZvIz
hQAmbxLzClen8cJ2O/ONADNbaGkAWMGAbvnv32w3LNZ6Smw20SKNx0NZ1gulKqg/6XoE/hbSw4W1
e3+S0GegOk2ZEew4XaLT8ca0S/IY1p6f27F01BJJclyhZ4UF92m89EaemxzgCFwFZHzxgCycDtZk
LTXoRoLtG7SRn0Qwu+Twtywn9+ye4sIdeWZXkFyRTiy31fJAnQ6GaZYw6wnDvBqHGBIn5GnaqO72
H++KM+u3nCWFpt3Sb19r+kKOoE4pGQg06+GvHJlwIh7tW8tttPuTgcjUSFKp0q43udSh7qFUGrYs
XV18qocCsB01r+tg7i5cRuemBH5FA5qlAvJfmilvt6Bk531sB3KHhqtS3WuloW0kS6o+jxUGfx9P
6hVVfRrJLQXu/4ylno4165Ea2ha5d11Z4XWPUpDwNGuG2cf9FzxoqWEiI11ASPJ7R8wFsVQ1Qtss
LKI/+F2l41mgxlEEpeE8exOWoq1XKL3dY8wO+fpxkIrqlzB6VYVDlk+Wn88oEfgfT+N9R8LUF4gg
xwegNcDu9ZKJCAsYqex9ZMnkTRRpzU03tu3zVKDSazjQ060gkHBQxubvWm3iYD9ZevUHW3FZzIU8
QAltDSfoJrLaScVFAGOwehdiWEDqZXa7Bc1zYagzB3kJ9gh3AF0TX61ujQlEHRB64Dh1Vqc3habp
gTeFUnWNXROk9UirL4kEnR2RvoJB3roAglYbxSjgG/Vp2+MY2IyHWDO7PSQAHZF+FCFutLSK7j/+
pmeuDx0kME0eIiW6d+vrYwZFo6tYRYP3LH3bmUrU9Mzkws45My0a87SRwJzw/q9x+W2GRmY/oH1U
J5XsJ0PWHes0EftZjsWdtGj9fzyrczuVCx+OAzVWtPnX4UyOYZWplu3oIwfXuyH6dNs5VIttj3j+
41Rn0o9cGxLJBwc74DnoOC92R/xz4dy/whxW557wjQomLwG1J2NZ/TfPnAzhoRFiHPF37gLD1SCQ
Xo96Ft1phd1fYQWleqWJ9ybSb7I3SKg8ypIq8OYK0XjHY+MAaCS/CYvRoLDbRlsS9u5CDnHmGlz6
T4A0CJpA1q33OPmKnJbS4Ff2FMtuYUrj3skH5b4ohuHnx5/l3GZjc3N6F+1SQC6ny+EMIRoDeY6k
XCSCTVRWeKaPRrj9g1E4tzbNPRmo+2pLD5Jjz2qFcB0du2CfNUl5rBwY1x+PsvyVd58WdDvhHr1z
y1mtW4we+FBpzuA301Tg4lhjqbDo1SSIUgzjzhR9/qkex2Dw6KY4F4oT7xMjahNE6cQXcEdRrDtd
yDEGdZ6VLCRVCizHqhib6FAk6MDg8Tdg4uJ2SqW/fDzjszsFc99FBBVOz4IxeLuZa0c1cLIpR1RW
0yeB3pAny/Xghs6cbz4e6ew+eTPSanoNJcpELhmp6AvhF1OS3URzNlwoZZyfD+QE+s4agL7Va5ar
ekGxVzAfAw1REWJk6MZwbF3LyuTnP5gRtpSULhYxs/UpS9KgQ0eU+ygdUmU7lTIDNnJ1YUbn1m2p
e1KrWMrt68CztkbueqMZfX0Yuo0yRZ2bVuMlZsu5y/ztKKvzlSpyUytaxbqRgn3uSkhWY4CoYjU5
1qEKFbQzPl68Mxk5qL+lzsrGgyS0bl0Mij7J6MkMbAVo86Fu94mL9MFw7MPcfhqEo+BFaYvnsZKz
LwhkSNdB28VXej7Z5oVjf/63AJsjrqdACMz69BT0oLYcSW8Gf1KVjDsb/81cjp5GxRK7yCx+91qM
dXIcHuO2mV1zjEOEDv6Wf/uv/eazH5qKD1QUAmX8u09/RNIFkTzOkNxR+6z2Rq+gSgul+UKS9o7C
tMja0ZxSYIKBewWDcjoM+pw2PnssOaJU1tWch+kDpqPqLW9lY/sqPNxj3ITWJkFr6QUvgBxtHst+
VqnL/Zh66joXNsK5E/v296xOrF6l1gC1f/DtAMJUJ1gAmhLIW6Dnf2GocyusA/MDLE3KA0/zdOpp
SlhBPwNtsUlD2CXQJz+vcCH9eGefe0R4FJbCItkionSno4huQDYF0x8/IebGJmjOU/jTSwPpQZfT
vCAbyKprGZqq5mpBUv5TvuTygWnWIF1Nrkp2tzrKNF5Daw6NwcdzKT/WfSI8VJjEp49nee6zccXK
SxkPto3trGaZ2lVhBAghOl2hHCjdoDkUaql9P+FV2V9Y0rODAYMj3Yf88K6j2vcJkkV0LvyZwt0W
JRbZKyNLPUS2OlwoKpw9H/gkUiiR+QfjjNOJqXWUdq1NMUZoU/QjU40w9q25kx6n3qFCP6jGy0Bl
DcWR1Bkxn+gB7RzmVpGeBrXR8fLsQie+8AacCw3YIAvGwaJMr60+aZ3W2Gj28kBlRdb2KPpMLqIb
1v1s2xjolEbp4uNqPH78hc89CUuQqy/lKUQs1NOFwFUjVtOcC3oqs3gTR819J5WJ15nGN2w9vn48
2LmjabHcNEYI8WExng6mlp05yhNnnxa2etRqGxGyxOgurOO5KbGA3H4q/07iezrKVEQDOu2kLEUZ
tU85Rq2PQQlB0wyj+jgqcv8ns4JxiwIvlzp793S8XkkNK4/5biiIbdBFzO/nthefP166s68XahNL
+xDEAYr1p6PE+pSRatAiCe00xNUSZ4C8QnwlUXJpoyJMBxt0bo6FJNrvgaQ7myTQUGyUB+VPlhdc
B3oR2Laxvqc/hJZln5SgpnwtlEKKsiI61pWEJGJuolqBZWuefvl47me3DW1NGLnAGZW1sH5dog0D
uWj0h8FxfOwwdF/Chnb78Sjnrh9mBLYQ1TTY76snM46Eag+xMvpBkGPH1YwOXt9Te5Cx571w/Zx7
PGDH6Vx21MvA3p4uYYZwuWQoKUaKoTbc4m+kfwmsttiPIpQ2ObvggHfe8FyogfYHS0n9WV5qxMQg
+uoEVrLVUKVGxz/XxvhrXFaal+eoR3+8lOc+GAUeinPkiqDgVydwzhIz7jON27VBpCB3cA/GU7l0
/uQRhDSw9DQXFKaz2ooVEU1hojPuzxA1Ng7GPztzqmr/T2bzn1FW5xsdFDODCE7ua7bKxpbzbKPM
jviDxJBmMQkAyCk+zerL1CH7XugUHAw9GG46BMajzYBJiytk1At9MeWoS8rZcAFbdLbesmghMDQo
O67M071YFW3Yygo5wdDpSNYaRW3dB+3UfOEJMPdBP/aHBujtbi6T/m5wIjLmub4kKrIMsk7JAXER
aJAZq9S0Tn+EjmVSqYycvWwI1G2mOP2uR9fkR9IE8W6aC/0vWZ21b4XqNOjSNW2MsF1r3IdZ8g/1
sUFPLOfiP79kdc0mqN1VaTSTiJlVd6UUkbpNHHGJAnfmgADa5wWkdkM3ZR29IT2G+4VRkhHNPZ5V
fajNeJRllXLh654ZhzSDhIeYipRn3XCvckWt8qZVfBir+fWYIMQraKhdiLiXKHD19WiuQxBbYIWL
FNTp10tUtITDKFP8oY7Uhy61oi3M+NFL1UL1OoR3jgi016grRpM3p1UlXxj/TOB0Mv7qgCIuWQsD
1zNftyXB02BOP9EXK3YCXNY+Q7Q3clVwLruPr4Uz7wXwJAq9sAoWqNZqVBEhjxiFoeI7Siff5+Su
G6sQ02drkH7/wUjUIYnyabqxYU7X13aUOczsGShWY09XaJPWmxmH3M+y1l56mc5sGBBKMJ2XHjoG
yKuhYgwxhyC2Fcqeae6Oljl4ahkF/scTWu6y9YYh2QbYAjQDwO3qkNnCCISA2+iHtQWCDKva6AnD
UwMdX0PrneuwKNLiwpt7BhdFiPZm0FUuY6ZNZLYOLBesdsVvOUcbodfVdjPHDqa6JdbHO60b8o0u
WQ38DHtUdigq6l/VWLpC8GZTxnbthXrY/Px4Mc4uOa6bC4h0uf9Wv2so+hnfW1XxR41xszQLN0j+
FReWHM+ed4tOSgHsh3wRVAIp6+kukuH6O1JDeRo5Y5RNrWmun2dNdXVl/qZN2ARmtkh3xqtNRjHW
0SP6tphnNErkALnuggJXZRpXHq7WmrQXs9Iaj10spPCOK6i4GbsZo8AOurLp9nVoy8caixnEde3R
Ng+htph6xK8GH2aI88+2TPH9CDCBEW4uAtyaW2kyroBojNN+njvcc6a2UcPr/NVChN+Ancjwai2C
+cuU7vIA+JqPBjJkovjVikR+tSVR1LABULSYlYzCbpyNMmSYmCivhiawSsPryajmL0M5J1RAC0Qx
3BGHmgRHbX0INwgsY42SvtqkxPBZcP+LkNbgryxWKip+vcQBrxYrUxfkql8vzisCUqm6L1DqLLbN
qzlLVCWGtWleTVv0VwOXMTSQy0YmDC1qpoTJSz8k1i57tX5Rq8UGBscyLGFEpIXdVafVvePR20Is
NAEI4clo3uE70UkYy4hX4nn5ajgzm4gKoTcv6fXXhfij7JKkZqmU1FT91G7mB9UYJgGcfETkkxxT
wi+qQz/Y5X+L222MxPWTSpUITpaGpVxZS9WzYTTIMas4oFWvXmjDqy9atlikFdScUtgFi3Oa1BM1
4YCMoRridIbiJq8+a+AP8FzD4Ab/tUxFA96N+6aBSx7rmEXaKc2DsKWTv8s6M0VtE1fP68S0hIMh
26yOO3RT5Sc1zHGbaw1cyXBvi5Ctj3hnDlTsEs2zWrVRPXOMsvq6htmlbrETEzm6QF195WgB6Ea4
xDOKBh3MNk8Jeqve9zaqKHeqVUhfEZ3rn8WENrdnDUrWIVBRmC8TW/iHaRfDnVCK6srO55y+vzyo
LlmVbG7TPhkeZR05E8QmxIBxnA2/BoSTgvZvWLatAwg5H2P2fGjfym3jSPsBHf/xW2fbreEmk6rN
LgocCDijL5snftbL2u8R60zUn2UNww9JSL9LDAB0F2JTMmxR8WULy0U2feLKzJzNXMz5k5EXGUac
IVUuj3Ju9D1JKvuArkP+C7nN+H5Qxj65C0JLf0pjKNNuBipMdVEIjWQfQYNAuAjagpPOnVarvSFs
suaAAnODSr4xxU9Fj6YQEJUhKO9HFRFxHwGPOsOPOBZ/4QJTYt+UFQWielbVf2/RJqj2dWvn6cZK
QuMJpe6h3yEtFqge/TvtLsXx3aDDDBM7AsMkbdrMmRs30idOKSrZebfRU6eSN5aw0HtXpdm5S8NM
sl0p4IfEEMNCN+OjLcLsk/KXIK2ClKz1L6GQJclTByOOEcNO9acYLgUu8FY1I4oZJXHqj4B/xAak
mmIfHOynZT92bMK6wpFMzWuaOb7H8Jn6AILYZef1AUQPD+J+IblKkhUHR48RX4yrQlM2QnRV6AoT
KXksYHAkcdUwyZqHTlLp3I9R3Ol+LeOg5Q82x/3GVKUB48RZOPDgpQgFQsl51adttEj4pEnFszrI
DZTuPi+T3eQITqcq4xUN6L4P0j0nvRNurcZdhi6jgMMTF0ELrA4nwIdxtI3PUjTU6rbOZpGDLjAH
ZaHdx0jUdk1duAEI6MltFvy3C0dCelCMMh12oymQJcD4wJyPed8USuLn9eCAuO4MVNUxohilQGle
ACkWo/QgY9ViovWHdIiUfSlHjNwxBBgDtYm8/1XUsB1tkGl+38TFLUVL5zPGp8mjoWJz6/e102zM
2MyOSZ0lbqgMMReLVHuittQvU6Qk/NdOI75YQVGxo7JSKi5Eau/guParlx1AXKxo8O5cF2tDoKU9
Tpk6Pq3hZ5YrB1UWTKj0yZmPPBvhYSFqHwP4v3imsBdIJBThgEO7DiLiXtU1X16f/H/Eqf7/1IZ1
6Qz/d9b0bfzzh/gRdj/e8qTJTf6HJy3Z6r8WXVnA8TBd0FwyiVL+TZSWbOtfFICopi8db3KapT76
twOMYvwLyAW4IxiJ5FSUBP4fU1qR/wVWbZHjIt0CBIXczf/53yfdmmb1n9+q0Z7GUFT7gXLSQSXT
YXxYnavwmO4iBfmsbraYr1EExt/js6XP7VYLivRCmW35U/+JkV+HAh9MZRr4LPt33eNED6PiZXHE
lpDjgIvAQ1KlGP2pj7oIrnBB27/5Dvf//sNvZ/Z+OJacqij1PBkBxrUqUFrJ9jTEhtianfaoB/ZG
Q83ejbkB3WLKbuYElfuPR3y/lozIFwaYRgkHrdbTeLQXjSGmjhEj3aAd16BG3tebICucC+nhCsO1
LKVFMwlBC4pR5Kev18MbLIdRlQIJv0lsEe9uAHmm6YYnmwCnr8LpWCpRemVYTftoTMSoRdEfomn4
zF/6jvv3cz6Zu6I0G9W1BiT6J1PcyXpQbUw1OBRGnX4y8Ii7UAtaFWWWbUYajRoPn4OWMLCb07VJ
gA1C/wuzLU6BN2ZZX095c2+FznSdE7L1kdz7ZEq83z1MqHloLmkNruAvf/8ALkwOm84hlDmhbxED
Yxh1apnZ6RY2Gzdigd3ZValTm3HG1o9xUnAjJzw4iuTZnYStkHWtBs6RGPeHLA9XZThKXivPP1VM
QS58zWXqJ+cC0CnesdTa6Z5yrFdHMLZBslFvz7eY9hrdZg7MMqQnZTSHtitkdNSreZMjNBBQcTQG
CNqVrt1/vHNpF65+BBcR2Rp3ikFKyaFZLU+CXoIex7h/5EMX/paSyfg+T5MReU5uyQdJXfw/IjGn
97gq5N8IYh7RVZn9ABOZwi3ApW36ambd0H74xP+tOiLnKm8xzdVxlOkfuwDQeNeHsWdzQnynKh/L
uTxMRpg+j8FW7TX7ETfOSNqE5qDHmzFX+2GXSYml0tFNYHeUDp4112qJ28sm0Hv5xaxaq/8Uapny
YhdZclsEZQ1Xf5Kcb6KO26eGf55QtpZfJviT1W0zi9nyC6COOJlM9XifFITZWKEH0xbqioPjjsgn
xm8aXynxoTKoI99aw5TjIlU2/S8sBTrkgXAkrD2rEemPRmqDr9itTgeuoVTbALGZd0WbTdu0qKWd
HJNaPTXdpBAHBfJkHg2zd3ajnqQHyxTagIOPWdzaTV5u+lSqfuUM9qih8mu6hW1n11GN73qVyu1v
dRqT2k0VG5Wxpi2fprAR11Wqyjg+VxNYsWyqOc9xP/clOUiZXWvCan9H6jDtTal0ngoHDhXuP1L+
DKwP/ZvZGW4Uq0VSXQG/n7Ux9thSpfd+UWmJgZqsjSyRgKd6jKK2yd1eL6d9gd+zum3innAfXygD
MwinDmS3Np1hF6kQOnfNAIlgY4dV7y1ouGui4jRz8aNtXqo4ku7CzqimQ1QV1bRJQppeG7uhl7cR
oznPHiqoUbtlLQeK7DhMtMe8lsXBIb1mkoTDvenDTKynA/UxJT1UPCc4FLWRQWM1traRYaReX1d1
xFOW5vadGsdTuFcnVQ78Xku1q7kzyxnDUsA2rq61X/TQSGSyrGb8oep10hEhV319TAXdok0/t1N4
MzehlPiIbunumKbJQ5DqOIV0lK8fw9IeU1fUgGmKulC0TZf2UvxiLEwzbzQzc97m2DSVWywEjIdR
moLoYIfdcFs2MbZp1qT/stEPD/m1CvWKwIqBIabFTW3Y7Q0Ll/wWqDFsjMm+D6Zh9PCG/IJI500a
5dZfs1N8ruhyf7GKPL2SIH7sY81OXcSpqszDmFa/C6oxdzHqwY18rrPtgEGCX3aB+YAXWHRQ5knF
xMkJfaDu2h6ZpNGbMj25okfdk5jrxs7WeuFHekd+qCbZJpqd8ktTh+WPICmepDEktdGmbJ9V2PHk
lAB8+lovcmiHW3WMKX6bU+DNSmm7OAZID2GA4BPCXkPlLpkFh1V/KPvxaGuVdTXotbKXItiEGVWV
Q1KaugczGJ8nTbkt8RnaSGp3h47CtaKW1RHHpm2Y5OMhkYWymSMsc2fF/ixZqU2m0ZRIkeTbkqzy
Ti5BTZB8RpiDtMph6Kz80JZ2dZONVDe0oSlSV3W6Z9XsFTIIleQp+Z1Q1T8ocZhRGJCMR4mGwiEh
W7zCJfilDufhBnuv+feYKPGXnHvzWVh5dBBxk/t9WzxQPDZdzcq5yXPh5J4SI0nfsCZ+ZbXiCH3I
3A1JJ3ZNiI2OG+scsQJJ1YeR4nLlV5DOYh9j3yeAwNrWDOM7dYwqv6lKdCENM7JjyD85URtKab6o
lE9DHGN1ZNuD86hate4XQ3EsUoWszghx/J3lXNxmQoo+IfPnoTb2TU9VndCoLK5MI7XQy09m46lO
lfQ2SLr0KjZBQwBHro991HZ+GS8pxlBaB20arisEM7YF7fXbIo8flhYj3OmZCHJTLVxMu6mG2z6b
ut+RZGvHERWxnawO9gItrZ46gagZWeac7MxKyXwRZgfa9TjNOa21DavmL0R0Lc9WRX2npKIqfL2U
pV1dRt3vNmStyf0TKXXnSWR7ayCscCs8bL1S/7pI/G7oKM/X+mg6D0XuTEfsDGof/xykQRNL+xpx
WexogKk7SVTqtdKOkAXr4mcKsPFuQAV+V5bzfKs38ydHCsO9LeG+1JVm56oa5SYKBnp8jdGg7oaI
A33P52p6zrS2OGakYy+maMfvGZXtDRTdBAifVGrXeAPmPJ5Y+Pk2lJldlWvGfV0SFSZJ3D7i5DRv
FWxu72ykpr3aomLW17WyoTI7HYbIId1W5XKEplz2+5DG4bYdm3KjJFS/Ai36JuDt71JKVlSbxNTc
8iTrP8eYmo6Rivqa7l6zsamJAQAL+PvYOO2oq6SertUvfTEf+3L+kVYWesVYDXoVUyhdO3hpuJ42
mAR9choNN6VMu9c61cMFSvzAxijZhbUqe7gbLZaL4UbpY3E/R+ZdFQ2fi2ZUr+pK/RmChPN7da43
UZGgqxOk8JAVxWukSfLqvrKoNWWpl0v1y5QN4k4Eo3OgJ0j7sz/qsfUzVqYAQ+VuIOHm3c5MvBZY
zu/5FEX381QMXlW10i/VSj6FhbHgP1uvsqNsU1HM9aShiX+ZdaUcWhFH29iJnAd4WKOrx/bYeVnn
2D5VLl1znRKvSLniosp0s9smU4d1tKO8TGrd/aBMh5/NBJjxlmaPs41G9jrQdKE/E22Yt9hj5pHX
qxyZ/dgl2ZdYauvMd+z+sRowiaNoqz32mY1KDmYv9CLNrtpEqU69pDSdOxFSze340Z+zElsiKibx
Hbz1lMpNWcbx1VyqyjVMMucb9ENTd5VAz2SKy6r8lZMQH7JIE5S5pKL+lRo2W8iJjPZ5UQ59UCTg
v3FF3cwv84JLsepSBSN7yAPFYneAetxCyrfR+rFrYokYmR8fsyMwqGoEitwnQ02Fh9NdnXvVJNQ7
bBDKezwfOuDZuSi/BmC0Zb8yEFfYz8hT1O5Ux/FjGSeAV5UG1SuvweHwq0ZPnvqYLZrfTdeN2M5J
IyVykFfUgIXRVI9YlxPrRSL7jg1M5xtzxi0EDOM612r9Nq7nUj+mWmgFxzJPxmZnQqe/se04+cvM
bFoMIQ6YhwaC/3UuIntfhXr7yZlyCk8x7/NTwh3gNRj1fR67cqPl+nhVRbouXFNuC64sOfg2paO+
y/NguGqSbNgPaN3dxFOrv6TREmG6RlM436dqsH9neT3u2OXzw2CFwb6gMKxA6au1nQqM120498q2
D/qJZneaWZ2bUZY3vC6bqcdjrHSPgZTZf6JsN0V+F8s5T6Bp+KHVavzZJum9scNS2DOdPNzMRDkY
xKhcMhSh0uvUspNxJ4Mqf1awYbyR686IHD9oqWa5uGcT1EZaEeVfMisbf1qkVr+qzp4+K+nCAG6z
ShxspXYw/hzDtPJVIcsvcQP1DMsiufxch0UW3fdiuQxKyKRIgVAXw20RvLXXBFP5qc7YEDssXKXb
th5ptNT5mG0SdSg2qhI1z1KkOs8oblTRhvoFHt5t1j8o5AjHGPzSpyKeKZRPWXttYb711MBsjQmo
5xr2uNyPX6tpAlEp6i7oXSmcR8OrZQghB10rQ6rI+YwXDr2S3vyaxQaBmJiNG/pQuDHFbWJubKeZ
UiqxerLNp0QJbvuS5oRrRYaofnHDY12E3Z6S2zsNTKn9KDf4C31FSDE5TH1EROCMjoQR7Gi0X9Mk
D+/hBub41dGU+FSrYpBdfUra/VBrvYfmWsFCCFoPIVKvc9IGqYvF5v9l78yW48a29PwqJ/raqMA8
RLgd0UAiB2YymZxEUjcISqIwzxujww/jZ/GL+QOlc0pM1RFbHb5w2H1RLA0UkZj2Xutf/xBtenDS
Y99UcYLhJAS8sGDG79GK17ezMrRPiRBQ5oEOra+qkw5bwra2tTzRhYxyez/mbDiWk8wPIq7irTpk
OUZgmZg3RClGqz4kIcoc2sCvxlHdRtLcuBQP0WXaEKAaYFfHHKip10EZzJ4TWPUXlaSozg36sOCV
6eS7ObK669ce8rcgwP8vbRUXXeA/Bwi9GFFH8+W5iN9AhIjW/g4RasYfGAmimgeJI1UXqOrvCCER
0chGwAZBsxlfvzpf/BkRjSv0ko+zaFgQpv8JEGrKH4t+CkYUvBuARxzNzgDBXwGEYBFvoAELpA4S
BHpsgDs6McTob5ETE+9uaHl44LAXXPSB/kFoZneqYtwAO2jIW7NmMtEPFuGdJJzu7Xk8qVlTrotc
tmiCdKthEhl2LgKZQyc3OuHodug6qTafqPHH7UjKM6GHo6pvkJKsNETZe9ip8jrOTWJDM3yVWwG1
XaVJWlVpWvpdgdmTY0qUD7q2b1hKVppal8Zai4R0HGbrg8TW7kOpk9aiN5OvrFrKlSqU4iGVJuVU
dpp0rc5mc+qGWL6AE5AfjJ4EFbcspl7zmGhED71aW3vaNtMl5DF3gdKu+kRxh8lemaN6gxHZemoG
se7NofJirXlk+6eIdwTJvCK6UpLENyPrwLKzU7N8Y0ztTo926TMtNHEJ48koi+fArD+Cu35qGtZ2
tfMzy9mTI3worXEdDxUAmXlSwuKUFxItjIaHRaDcjQTbSma1MQN/sE6FndxGTXVbWFgeqIV1ZMzo
h7Hi1pPCuJbQ12w8DfZjElsrLQ48Zm4beyT/uh0P/VBjkdNVGB9JH2vKEuYq+bVoYWNOlBSUsB/F
iF2NyB9IcTxEqbWf+uApLeeHoc12gSKw0WmJSVL9sLPWRFFdT2GzBmAgdjZkSmqVTy1pdSN2gYYU
XPV9ObkkDbqD/KRlh7B+Gad5VdbJgbDqG7VMKFDycG+VznokZdazQ3WP4z+fJLYvIyX/WkO/IJPR
NSXnWDXNtm5p8WuOiD3cTN7qNrST3Qx+YfTpSiRXDm2SrVx1oeHXTfAMheZLYc0rSVxLanKVRKk/
zXtkMARjbg311BGnKjXreX7qix0R2x8iZV7i/KhhJ+k2l9XnqlS3qXalK1Ps4WyxcZxs00py4UqW
eJQyad1I87oNy3sjuCu1ja5nN40SYD8zbjo12TDZS6L4FEvhTnL0TUM6soOGQRPGkTCUo1rY67r8
MLcPQdHtaKU+zhZWAbmxRW7gl6F5OfXzhZXrH+MmPEVBuhnl7GqSmITqJUeqcRutResBiu2k9GPb
KxeMGLdGxVBYnrxxmnKXoB63tze1ql5CyQ2PsEIuoN1+NNRnnqD93LRrpZefUvUpsW+UiPtUkwYX
1CCzw1eGZddySoHfa8wDaaRAjeRR21nFYyHVTJVNYw9lybcrcdAG5yKxqvsYvK8VFX6Hly2+Ynba
rRvlBt/3ByWx1vpwaWuXnbHH6Jii0Jo2zjQecMbeNybeccmFDGasLb4ejPesggIrFn7bhh+djDRl
owiuaRxureXVi2znTum3dXej1y85vqhasm5yZVUYyXoUeGNjUjrYO5ON0Zbbg1Yma7NyLinBR5e5
ZFl4QzK6JXk0RMS6TWkx1E3xU8mvDKl5zCxjO6kBYIvkt1V1kNJ89hTJue4rYy+Z1z059lahbkpQ
ZBXaxQAUmDf+VPTb1mh9I/o46capFXSBDKc3wyh/COr+SKbBA+Kez4pN6FAVD4zDG7AL4Y/1pWGW
YHZFuBE01ICFWz28wDJc76UPrdDdTlXBiZPRxj3AuZcd+aQ5DRlCHTNl5pZeg+rHNZVsPdLH2BMj
0nkVOtZ6bjY1jy/zf2yS+g+qDIrTNMHXaCkW5DmAD5PuHUBK4q4tl8DufVUUXyoqLNbxgEC4ztjK
qn7RzP3apNuj/B5Wma30PjTQ2EurzHmwi6plwa8+OkHUHPQoqS4bkdUeWN+eSdSVJs0HfOTpWAcJ
4xapt6+6gLcVgDza6NT0Eb5wgZIdQBYzDNe7ZE+E6rVhxoZbKgoPh7XN+aduZWIsKBT1KS3mW2Fk
z13ZH1vsavd11DCWF4W8NVKlP4hKpZIlVe6os+HcGHmrnoYJaEmVH3ECM9ogW2kWjsGJ7IXxfRSa
YDUt+E8ramVjAy62zuXgxM9ZBq0jrfL5Ag+11A3bLWkQ1yJvq00ylfdSPvtpVm0yNAj7YiOltnGV
YMAjxpQiEqIQUFhgIFga9k4mO1scGgn4rEu/DuMH1nyQO0KyiemGHbPJ5HKvJvZjHfX3DCskIHjr
vonrYDVws1Jy4ldd3R3y4hTnGNWqcaB7eNj0XpuPF71afhn6/vPM/Ctq+n2RDLUXhCQbF/IVEeYE
nCryY2VWwXPVWJ1H7ogrYt6O8aIgcoT0yTaMCq/MVLInYQkQP4HWTRS8IEPXoLqEaAGstDBzTB9H
iQfZHMVO0pKQ/mK8TOZnS40eh4nvUmEuJbRWtgulYl4VifRFxkYq74mBkOYNbeOwSkNtgiE1h6RP
ZUfwYeqNOsQVE4y6nx/lTvsqUWq7s+LgPZDgAWZoYQCoAQehG/UDFLFDmgV3yhx8TIdgCUQ+9oXz
iNT7eXDUEzO1taaLL9G4q9WbsBxkdObSQbAp3Q01XLlElqWVZvTyxQBuRbqHHG+G0mQwVBEzLSUS
bKC0K1fSOGgs39ktaOzoajjGeT0u/00/1xu9NSi7lyuWMbX3VCcL1mWmdJcisnmnJ/GhqLFmJVMr
OORJpLmWjglDHKWXscn+3QOcPxpBxgav1/2LLoGI2ZDmV2MHYzqrDNtNnVhcUGB8KUwCE5x0PmCD
F5BCHJNSpuT9rgiM9BC1ZnrMzUnexLoi1nbTpa7cCpvI6Ar9frNV86ZahLkTxv4USeAtrmmPHmbX
7WYwi02mSRoMrcdqfKpj/RAS0O3lTnDSLLICNax4KS8M1in7ThLOVZs1uwUM1uRh27QIAEfRoDCX
j2H6ySmhirRR2PmqMR3tob7FIoRIcKnMwDCl67QIQl+r8juA7wtmJSs7ChpA/D5aV1pxW4/RYS4S
hYVNZEwSmuqCXCF7XwjiAz0hadaxAlW+RL+RnQhBZ/VcwhIJUWT0VCpTcY01PldNu6hk49oOJxtM
rXoUkhSutXhL6KJ0M5OCcU/izzS7mlMlMnvagOidkAR/ZJoCC1jkmxocbRPV2kNRWZbft9LX/5KX
jqZIvYZ1hmYRnix2k5yP8GIEYfRSt6slk8cax4Sxmi7VRqXNzldqr37pqC/1KvDU+Dsz5Le6sP83
iRiqCcf+n/dZTy/5S/EjCeP1+7+b1etY0iOrxrVqkRu99lHfOBi68gdGA9BHZdjIfFncn/9Owfiz
o1LUP2Aq88JiA0MGAk4Yv9FQfcu++nPgy5x1GbUubpBLswdhYOHP/jC9r0Q/GqD1pstMM5I2zLya
6jSnesSOEwonZPaSjUuZHNatFB+Q8uXGhgnxfGXNsMl2pjWlS4aHKtUbVStqxJrJLLDwVHNIt1Ze
5E8TE1ULrDecHqAEWk92mc6xJwVp+WBreIy7HUEoSuWS7yJZg9eBgtofRa+BfbtBY+sQO+EzF3VI
gtI08UOioO/vFTMs03WY1ZFGy9M2ifQ1ZUyUN57eRwo2qjJjnRQqnZQsvoy4M2IJL4eKZHuDBvX2
YDNb0NZ1W0QHIXfScJkNMXjGDAtlWFvZBGROl2O3J0OOTX0HSxIky53mxpjgbdZp+WwLGQWzHZla
SAQLfQEYkyUxYmys1ICchy1kpG6SAT/gQ9QJEcAYw9gDo6qhM55h5dryHYWGgcdF2mizRhC5EUtF
tE+apMw/FJpd9x+nsR2b+yYdRgU8fMynAqJuAAjkYH5IQqODW1juWZOpTcc5q9Xo2pkD5+OInUS1
C8ayjy5H3NHNzB3QoiYNuwqjPwMLTpxGVA8udIDJO8GqFdEguEDV7SoI6XzWDW2sim9pOcCtA4RK
gNZzmjEcYFmbAssqSUp01RnX8P6rTLS8EfnOPHWqvoLfGUX3EolAJtIWxqhOvwpBXa3e7Q0xauKQ
1djw9LS4dZB+Jpe9H+kMkoLBQC6Enm8T027ir3WnS+ota1+xmWOriTxDctL7QK7EM5PjxDOiTC5W
TiGoRmQwwn2dkba0g0vc5JcWQkW2ocIyHrHMbLQtgLxZXRRDroTbNlKZBpazDhGzc7LrgSStldCd
+rrqQM1dM6L2dtvBVK7ZfMROQAHwa5ugRrUanEch59WnxEyu1KayHuQwkSa8FjUmiFqTf1YhqNaM
NDodX1+5ax41YOjmakz07JG5pgysiT9m0Veg6KEaXoYhtNmVUdFderXhlPBHu2I9xNKtVvUzfO8y
209xBgChT4b4OBhjdZ1Fg/5R1ZuEWUyEy7S7aOtXSjZra3uwFSB59sZ8UON9WsjSmr7Q0wg038EA
By1v69i1R4po3uav9I6lL3qV1miWmQ0IRjSdah7I3uZH6GpzE9rFTf/KWc708WtZJc1+mkrVLwtq
PF6OlGRJaNu3bd6WpeeMRkLAlVpXoxuAWpp+VqSySSudaZGXktuYXtRGDLwQx4qjrWyQC3vdO0Gb
HjOZ+Z2vmXgIPvIcJMOXxb3X8fJ2CORj3+dZjS1FKJlPYbJAq8k0WrEHycCgMotmEtqLmXCG4zwG
7exJUxNbVw6Vi+mrAv2MW85p9DWFJQucG5jVTQ8L4jSOcfPJVlJhLVlHVkTYqFAFPyku7x0JH7FN
okLG9vKGMKVHx8mLwm/kXpF9NRVztSonPVFP7SAi4ZWJQtMrh7L6OCh9g5OyolEoqkNFMmQK2wdi
gF7GxXPeRmlzQfh6mWylag4Vn8y2IF/nMyM0WCHOEPUPmlnbI51tX6qe1oVJdKirRbkdjE07C7cJ
ajN7sYZCTU56VVfVWmhl08jbGRh4vqUgEJLn1LWa7ZuCCKZi1YLeha7W90zkftjh/oLidi60wFkD
mjNpo+Rlwzk8jzmBcQFjyOoCUH9BBHBh4VSyqpjg/aag4/U42D+ie0QVjNf62w3LgH09W1ofuKTD
1p+Y8E2flCZ6zxT7LWEPkiRnA5d2SRxDNAhP7O1RZgzBme9Bcxp7R9syIo9pjLLihlJ2dOsqbS+n
gJfi15fwjJj27agY15gK27uCwnpBP3/YjLOhcGzu0JI9hrZLSKNWofgNha9bc+KTIhhvGC4wby5r
p/Zl9KXMm2Xd+vDrz7GAqD/WBMvJI4kxF9I2S6N5domJG7MIOyWYLCxCAIEkPLDVgpJC8tv9+kg/
PzQIrhbLHlxrX6PG356wzboZl8oskTRWOHfGHCjruZ3e01T/fD7I81QAbfiruL+cC6IKK0/6uSU8
znR4H1pHbVdRWASHSTD7++0TIpcGJTVXjnSvc2vieTKg6JtF4BqobvY2bPpoUH+P27k8JjwiVG3A
8EsWhb7w5358TExDpoVLHOr6gOIn1ANwkgB/aTXNQHx/+4zMRevPm21a1IlnBWKCrosRj+wsZmGP
ktyDBoRp/M5z8Bd3yKQORfCH5wbo/tkZVUatSbE+OO6sJWXkyl0n0n0KIYC6qmzr3819XC4gzuSL
FxAEUCyx3l5AczJ57BlauKnZdmu1EY6PX9R7qchvaYzU1RTUxMAyFYHkyWJ1Jnm3UExj1Ks7LmNq
kJYeHBH6Lwuk1HcXZSF/+fWN+ovD0RYwgHnNAYXN+PakLGFrcdWaFpi0FD+MtPYLD0vdN51THrVp
0t+h0f68RGJDCdBGkAGrMTrNt8eDdpTIdTsBrDuR6WYifIbwCnzfK0dovIWr9vk7R/z5KeGI2Eyz
4bPMYQhxdsQ41OK+4IgEUZTr2UKIxRbhgB6m72X+/OXJLYuGhmMBes2zp97Qi7bHEcJyqb7HdZoO
w5pE1O7OshkmhUoS31vtgNzo17fwr06Qh5+3YPHE08+p1I2ZhawgneUiyO03UhW3vlqlNZRQ2v1f
H+rnlRcJAKs7XxmpcSPfXkvAvyKg6A1chXHYPpaspc5s+3d47+fP5LKTYLmCiRj/4004k6IWwm7T
0cp55rM++pQ2qbRxlLzwxZT1VzljmPWvz+ovj2cRZKPjW7oswG/PKgnCDCtlhnSOhc9xpCO57PD2
eOxZVjoXeCt/5zL+/JxQGzAvxa6DjVs5z9+Nu1nqMc+wXQWlKSMvk9Jbjaz0Tiey+6JxHOY5k1kz
qP/1if7lcVlV5OU8dXT1b09UjL0CvT9lCxhy/S6rJsUrMqe8LhpDfJ5wYbmVSrSXvz7oz8+MipBA
xwOZDQ4O/VldoMfOZEktpD+QWWYcbSZrn1Q0dKtfH+bnt4D5CmYFCCYclLvq2bkBZPaE7KgOkzVY
NFiqfmENKjeJQ3bzf+BI3BIAFw6Gf9/bq9hD1wTFxQWilJWWMROAnqvPLSa+vQJI+euD/fxsUhsD
hJAoifbG/Mmb0AybTjFRo5VBtlGXLECptT4PoQaSp1XvmLX/fKvwI8CMUNWJliWA4+xWJVbZBLME
ra8jc8CTxwCo2Cjf0368LkhvK8XlMNhpoGMgjuHc+jCKqjGLCgsoN5iHYNWZA4OzblK7aQXVu3C8
frK5pklvRY/MVZp5VcstqXyaFFnVeuL1MJbEEz0ndbWQ3/Pl/cuLsJQUyJcMuANnt9eg0wxajbOG
2157ZsAYfzKD9+J8fn4Vid+2YCVQG/Fcngcg20j6I7tjnBARGnsosTw/hTIiXgXq6e1kifoxRjj3
TuzCz6dmLDWzgaUOBnSc39snd5CsoCN5Ay4zl3UTGVO+ap0semd1W5bnN7cXpw4OImMYZvB+nLsz
6rS+Ihk6022U2Ta9OEsBoWDf1vWqCVRDOkZ1QhwhafTYHMZalb785iuDLzmEEmo1nIkWB5W3Z2nN
bZwLs+L4Vd4cunAGttAbBZpGMTHtnUX8nsPm8hPPzhhXqyV7nCJa/iZN+aG07pwAZQDLvFtbkV7c
6wtryWXvCPXdrCSD887++NNtxJYAxRRBs4QcInRR356gWmkCPyrTcBVB2LETYL2Cvedvb1LLUVhR
KeKxGMYb7O1RsmbobUyZUWakaUvCUqlsjFRvPQUyp6elefWlDoz+neXu52YWRjYSHtY8KiMCts6O
WsxkQfR6uEyJQtSwyvgYm8qHwrGOdtTeGXn/SYeaoSPIiRZK86+fHGWpPt/eSJxS8JvCGXMxaD9/
QYSYxaBMmeGOktH4kk5OfRQmnZfOxngya2A0qxbJdd12w0Zq1XbbeQaTty+//hhn95f6EeO35WNQ
0ZHYee5EkyhlgZB6zr3EKmy3EgRZgYX/pq3I61FMxFJLf6sixDxbDLI0nBZeZu4Z5KF7cQ05n3QQ
5Z1LerbOkRmhGuwmVACUqPiXnFWMMcIqFqKh8Zy5d8J1EZjOs2hjO/PSuGvg4OKCDmfE7Fv7PQej
s7dyOTQmuku1QyVOm7h8tB/eSkMN4VHPlfCY50o3bBr9osSA+bSWmPyK32tGOZqG8zcl5JLmwq62
3NQfjmaCjuEsbQpPhEwgUq56BLibdLlrWoP9ngX465P4w5PK4fAMsXlRoNxprHNni9zIjLiJFTRK
+ERK0JCV3ikG12xaa9j0cjKKiy6xHBWrkMac7mqHD+SbBaD8xnQyqT7qjYOXAI7HfW8+NzJOoyu9
hyiwstRQuevNMo8gvVWjY15n1Dv9zrCqwbhIUgX6OLGIRAK7gkq5hHog68nz6xvwnzPAf1kMzOmx
//kU8N+yJcH6y0v2t02Z/a//+WYg+P0ffxsJQroELVoQRxzAuf3fxoH8KVsD5b3Gqk0VvHiW/Z1w
qf1BF2yCAFF7gZosLM3v2dUa2dUEeoB2ofz9LTU2L+/bNRSypW6j7V704KTF6Ms88scXAZ2bhAzW
kb06cGa3zhFBQfJvPNK0dr2NfFYlaMhSHuDknRr9Ba+zzp9K65LaV/dL0aJaNLc55qyEBV9JknlR
9vqRXWNvD+kHwsOOcjTf96M5uqK2LjJWYmTLW6jhrlOonyY5vGh0+abU8fCSUqfw9Nz4koM15D3s
SE35atoLt7DNEWdmsFzKJPlkpan5UvV9u0ymVOV+LJxuYxg1zgm8Wxe9bQmYVYq2GyO6Ujkzuw8i
Rc6nqdn4UZ4CFZ+gvPIkxoTXEaYlafsMd7y8wkRcW7gXn9EjjKsoMfBwatr8InSGfl1g2nGFFUS0
1ZMWRLaiKl8AEfhdGsT1RjTmzTilt6FslHDgy8XPBNcwRBP6USSdAStDQ2XQYNdEoFoN1TwtbHhN
hfVQ52XrThBI8deUEJgwuPEmhGiwG6oTtjI7LUFVR0IsChJTEh6SBTRYcqc8GVngNyXfxDpygTwr
vHbyaidqiGd5xpS26b2gTDdOn/tm2e2TvPQY1ewizEasdN8O6d5OIB5qjdfkULzErrSR+MgFSy6S
HGM+xnGNtXUUeEkQfZjCnm8oj5FO4orTiMQluPiTEVrrQu1O3PunEeUwKgZPsR+Zvq5np0ZpVuxm
OIu15kkWvDnHo2Mh7JMwb05KZ46SOOZBiSSSCsbuVNRT8VQlJpdY6y34ZAqDys8IgoxVYkSzr+hV
i/q1SD9oy/gmK4Ij1sS7Zs6a9VjIH0eySO6Dqbptw0nejkGSXJFeoUnlhREkL3q/b6Nkzdu2thZJ
FzLjFFjauO2Z2fAEf27SNjupRmVs2y6+SIgxSgM+Yl73Eu5+9Plaj9hWwahYU4ovPAgokK1RWfGx
0jWaz2qfZ9lVFliMJlXET/gbHEYCM3aaPjFFk/UZ8VcL9iPCK32eEfWkUeHqzvBIf2F5/7ksi2n3
5V//ZeGI66xXS78C8IJR9y8X6f9+49/6Nx/81f/428NLK16a4m+3TAXZ5Viv4l/8yH8s3UzRZA2X
wSV8EtDih+Wb5EtlKSTAobDqfLN8s/6jjQXeoGTDkOPH5RtQn0UfENeiJWBl/x16xysI+0Nx8VfX
4sclnORYrcnyRvHCPDDcxjC2IaRbH2vSeRuLGOedoY82WNVfGpl0nej9h6BD1hwqu9ZApihrEZLi
DgpWYxy7PnUtGtvOaY9p3WYfbXsMvF7SCbahr3ahgKpIRswHrYHPF2fkS0wKC7TdTPqVDFfMT+L5
a2aETzgyFetptoeDlAWDW2DFL2f5zVBZzLugd1x3YoIm3Jf6DlVm5TmCMLQJ1zYcaiPARCdG/N6X
TX3TqOwH0ahAnejicTPBtXAzC3dEcl3X5Wj5TdFdtrmtr50ewn0SVSeEZRhPI4p2cSe7K3XtOWoW
8ah5I0dQEgyZCKLaZlCdRMcSRtdcxh9wtruGc3eg1biMYnUDBwQfhLTtoOrbEMQMDe/1pJo9Q01Y
yC1no8ud6hetfAmb7CvcBMjuIcQxlAWHvJsP0yyjLtAp1/Pe7uCgyy9tlD23gXkMo7F1Q1uC/6dL
KbPoxliPYmAxbO0dtDsCDPBlOxSVMfpKP3nADnutClMvKJzbNMh2pQOBFU3rJhfl+NK09Vfw+9aL
jHDpAKedQOjaIgUcCvu5CsZdkMJLUVeMmBPaeSB1xx8C6wpzha/d1ND+Vp1gVUY3imVZdWXOIOBd
htw/STJ4/JEM06ANRbtTJ3lyEfbqx6IhtpjitdnoXEK3a/XGD+RxW7aKdTsonyyyK7wuauOLKY5u
o1BFT2kXeeUaggCjkXvc4SD3EMfzfR5ZWJaR5oVrduDXeGWcJiboB9EMw2lemEu9NEgXc9E+tW3k
bHJS7Wwr+9wXWr1m5u2KSA183eitC3athF12LPatMh0sqPIbqR/vIYTD70zpxD21qr1R7dwS3l2l
ZlvHyq/SpL2jSvZZLVawHGD9fYVrsYbQ7CUaWVTYPGJYrnldEeE7EbtRWO1KzCWa6SO8RDft6lUp
mV4L+08UyqYBIevzal+HqlfITz37u5OMvtHkvhQQkwnHiJhFAoEMXg7nNNrZxmpOcjRuBnGRYIrh
HNMOaajJqEX7oMfGZYEeJbDl0JUk5crSbdVFwezLWM4VPY6k9/8Hd46lLfhcIr6MQ5wY/tt//d4m
rJ7F85vf+K9r63X30kw3L22Xib8vcst3/nv/8vsKfTdVL//6L5+hxIjlp4Vx+abSZhnFlmhZhaEM
MNPXFruXf16071resr/dk3f9nD838DDav12+UHa/LJX83/xWPH+hqL8vYv734x7xl4f5tkdIFgZK
yyCEvFxGqYxCgEK+1fhsDH+wNbB9QDT4Xv1/r/FV+w+8+hcvaYsYKtKB2D++1/iS/McSGMVJgczR
BCwchd/ZJs7MO5dQamJr2LsAKCxQRX1pBH7oeNWuzcM+NsOnuq8KF8GRcaO0ybFq571U1y/4I23g
u0XuGGZirYwhaXe5L+y6geynDKyx2ju4yVus4fsHoo1hrmgp6NDOsKOhEdg6Tn34lGNnuJZC2Guv
X7BAj1cSolM37+SHH+7z6dum+KNH0xlgxTUk7YHRIngb+y6j2wXA/+EqtJpaIAWPtbvJlJD6NH6e
D80HeH+1Kxpk3KwculfUee7VRfTBbJVvNdkbO6wfPwDP4Q+QFcZtJnM40n1AOgzmV+bZXcgjQl3r
ZrRvZmNynbh3IfhOGJAglpd2IBaI4mPtOKlAWb8+858PDLaig5Et5l5gn2fwSgO1nlGMpt2opqSs
NIQY7sBbRrJGf+u0w7rVzVtDwYSw1J9+feRveSF/Fig8wtxgQF7uM0pQGsOzYye9biBNifLr1E1d
HDTdy8uPux2ERi/cIB89GEfHR5C0Rei2M3fxxtw1e3NnHSU/Wtkrx3N8yVv+fPm+attsi61wT81W
8EvHV3fqCUWGa/KNn3vv88lcFVv5qdk7vr6y+Ovk0/A0nbL9vBmvxxvjMtxVvnKcj+HBuR+vh1OJ
Dvmk7iCLecK1PCKQ/Mb/fOKHfv4s+OXoYfjqal68ujZWnYfMbx145DzzK82VtqbfrOSNvCl9edOv
m3X+NdnVvlgNHlqLLW3Lpty2i5TInb/IR2U33YxX45W0z/fIYQ7qpbSVN9PF4NV+55X8NGXXvP58
2zd20hqngO180o/MyPhJKGq9r9t96SJu9KzV8jGcVb2t9+02825zN/FsT9tFm8AzduYx2jh37ZbS
651n+BWS/+l+Mnl6dasGsDu7n7HTiaA2kGatV1d3savsa6/chNf9JzIdNYEuynUqP8e9Zj9vkZO7
sa+4iputKUf9csO3+rWXrF82xwuMXN3Gu53cYRuuCm9y+QM/8dPVxKdGX82f8d8lk8/BvQYhQMkn
3OLeORVUtfx+NWylFTilt/zb7fbXD66+YB9n5wkCYzFiY2FnxnYGElZ6Poig1/LrEScxdC6DfYHB
WrJzEGEPBH1ACsRgNQztT0IWNQzj5UseXUQd1iyvv2un4akI+xYyfyzcijwhP0bx6SljpXt2X1In
mEoto2wcvEYdy4vXL0oiPkcqfbSFXYor4wEN25ilgddI3wtluAqKRL4IePEunLD9/gWHtcqdF+eF
P//s9fvqsbPfeQJenY7PrgywPxQNNjasrs9Df4O5GJMpbpJrCA4Xki4d9CK6SUR0sPMXSYhbBcWR
FadHTVIuVWO+BUJez/UOkpE/t7WnzheJ/CWMtEOhD3dWUjyXpXNdW/GFkjr7LhcPHf4jQYsUq/gE
Z+ipFfm2HKOVgQVd3HRHpzQ3sfLBZmSFL6lzAtfaQEWFsjxHG5MUqqAbD6PAfA1vr0EP/DK6MtIO
eVblByHAlWV6wuy3WeD4kCfwIxL7xIivtAyRUp3dkLR9O4jyYoB89+uH6mwHel0MMbHAJJB5NGDw
OaUmT+wOEhvaMhn3B08ktCOqSvCR/JUc+XYfi41inCZhrsfQ+c15zXLLuGNL4BHDNigF57OosbFa
oxIKZsyRWXlBjUfENNXCHdk1Fsr5vTICiWXdTaNLK4cP986D83YXeq2f2AMVeFcyMdsA4W+3X2PA
mmQcjPkqadWXNHdwOuvrfImnxGu3xd9XMMGaHSpsJ2mVzTuX/u3RbbB1RjTMqnidCQ75KdK0Iocy
LDpDvquVVN1OeniT5Ha6V7oWBU4gofvUuOTEzF6WVbmL57i7TI1y3Sv5PoKncWnqxbOuz8UqFDg7
hmP1mYCj9i63muSd0f5ff1KmW4D+MDF+YjPacgzd2ZLvOiV+suFn4fyA6BfVz75o46cuRZUYQ8rI
ZqZfv75Kr7OIP99tfCsR3RuLhSUP50K8PptVKEPe2KroyusMvDIbBkwf+nm3xrOwyjdRQ4gSjae+
Q1fXHvM4opu3ivuJhwbPCWa3Q905B3QD27CJxL7XlUcb25xrZp/NpgFfw5CP35plVPuGPkweXK94
gwT/vgvz7MiU+gpnmOTaElVwr4vjnA/TIQkvHCvqbzGabLyoQgWHPgE5HSR0gOqipzMs5BXtobjB
HuUomz3eJpP2H+iK/h2GE1fVS3ErmpcXcflcvXZH/+iWvvVH//jt/x3NEyXwP2+V/i37dO4kwfd/
63lU5Q/imkDGFFwaFnYNdcD3lsf5gwUOaizkWB4j2G7/GGvozC5YgsjtgdP6v9k7j+XIlWzL/kvP
/RoAh5xChCQZ1GoCYyaT0IBDi69/K7qquqtqUPbesM16di0vM0lGBNyP2Htt2qR/not5f7GBYGRG
s3SVofK//tEy/r20/08cievH9P9+jJE2XwVpNFwe4lm0x/9+1LVjywMy0G3H5DZj+sMN7DtTLqKm
VNit/+lF+fs3/+eynj3vv387VEx0nmxTKBjYxf/bydZawMCTtUiDoWvM980bsl8ao37iCPqxuXWF
OQ672a3RazWVMf/qZQWTokyM6Y4awiasDNYhldJo5ReQbEkZJWk/etDXFZfsiJI1TAc7wxUgveoM
VohRflWr+TiNWk2R5OE59hd6v/ciTlBBm9h/wJzaRrcGSaxT4zpGXr1aaccABiCpfCjsrrknV2ji
Z2lz4mCKzJkCk7jiCTOoC2AuVslxdkq6xXRzKxeYUT5zw2ZKWb7WkSQDtTE2Pj0pnJZrxElfe1RE
eqABXsWCWFc4xS1L4ErZxCCrkI0zVGjg9dNdwgrjrV/i6gwp84rS4gg95HI1p6DEWDQy3QDHE2jE
SwhfjG17P02sOiN9WPXpT+4UrR0NbDU/k8azLmmcYolZGaK949zGpjN1pWH7XmnMCLC2un0lw2vJ
DouhGtNPNS++cQqoXkRq8ieBq0T7gdAgfss8kmVDdmUlpI9a62d/JqWZmZnYtC9Ty/qr8E9334x1
WiSk+qH6VVVrNu8ac2XWOLaAAoKeVheeUuLpD7NIKnkwB6unHNr08SGfpS3Q81Hi4PXIXETxjjlp
uPPtcQxqrsczn1riXZines90zhyvTcVMC5m+QnwIgsT+TGGcGHioDPNLVL2AkbblMomI2kq7Hfkp
7f06D9OvvJtHTPsQyph1ZSNYo8rsp9YnrNp4odPEzVpsC6actqVoGpJ5JS1wnteXQc2sZ6g1se7a
pj1d4HvDPuinqsPPnTaAnAS2/tomcGgvWSv/geDV1JGJ/SYsDD4yN26XzriRO9f+xjcFxWQtV+25
TvDnXfOPuy1a1dRrB13r+ijVy2l8N+frnM9YUwOCEXM4IyoLZ/5kUrq0frzYsgeR0GlDkFAnJr6J
As3yY/Tk1bFae7M82ma5pkE5VfpPYdgraXWDUUvMYZnxasUZeCptsz8wIOb4sqi8cQ+mcT6Q8LD2
0l+YQTe+Z6/tU5K5LlOPpBqb3ch3KLAAIfUMRMYV6HeTa/+0mW44COKSQgPc1MAInDbZ8vczHY+1
ZRab8qmDgSy6myV/hpiOwE+UB5pfmA5uZENBvQttmghaVBR+0m/EqjC6a6snrthNOGsDSbkDzHoQ
8xFu0+LWsXCD4InBU8T316uoUhQp6OlhMQVEEsjFT/VCKwKlhPvUOdnwpeDwZvyrCXSJ1J3Lz3kd
Boa8o4qvINPMSSJzS+SfWVrVcJur1el3i+r6Zr+lemadgOAmzylpz3NkLHVX7yzgZr/LdEM6AXFf
k7cEXaHMbpbJZSrfpSPOo35D029CI/3cbNHxChc0PYEqp/oRaBolgIZU+N7ySguQZusabUhGhVOF
//tM/v+qhP/FpOw/3Nj1N/avf9lt8fV/u7H1v5xrFcxKikmYRerR/9lk6X+hubnWfNeKk+HlVcHy
9yHl9cbGQ8El76D/RKfHP/f3ISX/y6Qiu/5DXHlYi/9HN7Z3HX7985WNmoFJILXEVcGm4ef51+7A
8KAOIVLJ/ThuQMRNuXNvLs0CMXxrgk1DnNNzbxzjwXFfJqccDtdg6Ze4VTet1JI9SpkIGhLxZs0x
r9aJOfns+uZETN/ScbNkTOQi9IXujmFrHeTL9LvSQN4kJSxwsT7EfEL3jiScbhm9FLR0Uxwh6o4B
clYQKYnZfXZ69tku7oea2TLUjTyvS/yi2anc1cPK3KXtziA9QU0u9Yuy9fEOA8WfmNuwbTZgT4kZ
kj9XvbXrNEV9uzonw2iGvTSGNdIrnTBh0UMt1Zfhtym0R36U6nYix2lu5g5wDzujGpgISsnVuCSb
CzxbX3OcnpCMWb1xCc/2BCK7gQIwD+eBtIrdmozwzV3AwMMMNlM18rsxtzjMUDn5hVXtAUFOz3mp
HmWivuNCvJnkd/BKZ9aPANXjLln6HBedeeA0PngNCxN0Gm2gKrWdtsmt/+b/+B89tf+NIvu/hxzY
/2nuvqo//f8DVfh1Xv8fHuqxhxj6Lw/19S/8/al2/mKqT8FMc+ui2ef5/FsZ7kEhQBvpoc1k5IxL
iTbzHw+19xfbaos+HPEvsqOrJOkfD7X9F1sMZs2MbB0D2bz8n5ThWCX+7bFm/a3R8ts64wfwi8in
//WxzhMQuEDa8kDzpvjUj1XglWu0zM57nKQwUmD+eh3EXgkgUTuAecMLuXw6GUrOySjta0WYPnvW
Oq4+S+XiBcZnxMoiWOkD5/R5Ndhfp6m1jyW+5EoiP8ksO/AKpgilAdcse+5XiWHdHI4T0KCOy5b2
E+wLJZuLpgXljW8U70NvNTfSg402nlbD9Wt4V765dEVoUrU0SRHmlAV0/afFJkaHjuO2xsFp9e5D
i36qNt8E+PTBWyGHOORNbDlMlu2SzjNu+w2QVGwQFLQAdnVEJLrbWQDr3ERYFezgy/Vj0Zlt5rhZ
Wl3tWgEQoUYg08fvsMAOmJBZzeSMD60YgvFnUwM3nU+6+rxmJqnMfbcxaKvCH+XHCDyJBWm9vE1i
NMK1MOTB8eBE90bh93Z/Qsj50oKII0X+ZSzM3xu6SxS8xUsDYwjcXOYV3s4tcPAzGJF53ZBrtZy9
QhycCYWW7u1Gs0hOdPQAnHIUUfOjXGIoNvXy6iD06d1nx7s4LTwkYbnBWOkBx/gFVKgMar0a90Wd
+lvupA9tbu+6VDtAVYEQVt1oy2c65d4D+ZXaK/kx7bMumMJocfM6DIZPMfFZeUzaZ/dNH5RfatfC
XZ0GGBBN95SnSHXYI/vkqJV+lQ5JaF9pKHHXHEqs7I73a3PFbcHKayiXKVSLivptPlkkBofFKo/X
IJvJbbPXa0wQrpuKxbgGXzpPH+ttfZrNvP21EYn4x1VvlHS+taxf3FchnPF7iAL3HTHbZQt61LrG
LvkIH0JPskqrKtqMStHk+FA1bgg34CYzn8m471+XkelJWfT+AkfjkDFS3rU5FIlB00o25PoemF3A
qCZ0apBi9Qv8xWjWb7OtfDBsdbZjARaU+/G62k5z7y7WNT+ukhAB06HKrQflxa/X6SrEfr8oTmZp
+IDeNUpdYEPV8UqZsJNbZR9jYAuyYhKWmodFNGFyJVEb1YtL6Ws533lSBU1zLtiW91Xa+BIBsnXG
L7fjMoOmRvHr9c9G6j1l5e8tOSdr/mKgh0qbW+LOgPFMZmhPn1v1y+sfbHQnEvL60uxHT4WpvtB/
npmFQa5r+Pn19TyL4ZceXxEfLZig9CE2+HPJjgOwXtD1cJkIglhFz7Yue2lX7b5DTLBeU8M2c7cZ
JDPYgVw9HeUIGGSkhyB1bzzQPK2nnls7eVAI65by6MSTAW5AP8A1sIMELrFv5C084itCUsnlICDv
LJmTnS03vwcQfivb8WfOss+qG9NoW/P3JtmcfZpqUTvJO88gLWwUGRDw3Fp/61ubvG9KuQ9zydqg
jOshpGNHNyL159ScmF0tbn+pNm/cCUXOgZaK+Th3S0rX6U7wHbt7o7eeOtk8Fu58W3jdPi/z+qfA
RfhaOjNxVTgXsEvGz+Q68/XC5w3DVvhYJNnO6tNTovWHKRW3Y6GF3ZV06/Sf3NyMKipWBpbxSy87
JuEDYEvxFA8uvPb8g91HkCc1DClYmruaKUYgsDrDXbzG7AkTaB0I5PYrXkY/aWrSnibjUsufua1A
mtnL+2iegbsEpRonEDBDEk2kh3/P8Yyh09Jh0G+0uOthKdZIA9MfSKcjDq3atM8ZgMwNfv84SGu3
iTKEiYDjNG/f13xMW9cZ/aK3RNi3V93GGuaJiTAiHkCdyfa9MtznVO80vGSi557YtN9T68LYbEp4
zFu7RiR3Rm37Brb+PXeYn8bxe1edROe5j232rfqS57l0ggI+8MpDlh8mHg44F7UdCucCv9McEvrq
/SB/Nx0Cch4N1KSyPa8UnizZP+28SsPYjQ9lIk9Fr+0KPoZE6NCpfdHxoR6pI5mhhyJSrJjLML52
3ot5hdP4SwyQzNHTvba+95xnhiM+NIpNp61IbahM8iU3ernSaeg/3fmRoMAon7sbA16mqvLH1LKf
GNmhTdFKkCKqcu8clX3icJ39lKWIy6/HeIQRyVNm3DCXQHEDLevExjnc3AfXZB+fZWEC9zzO3HDs
b0zzCWEAHzAtSLXkE/lraLA9FkOxT9jSINe6eDbhj82RjJA+eY+H9lP0PNSg/JHNWMzdRiJNJspb
ryrD1OnCQiR37TTsnUbcWkv5kTnL0W5fqrJ7d6Ex+5yCZ5Yo4GxgtEWYxhC3x8ywlF3uUqj9d7ZK
sJVgQE6n7uoR0mHHzdONmIsHg+99NK9GgipJSFVcgDc7d3Uy753UC9C03JWm6zcT7/LqfZsslJLW
COn4XT+3yLBLy3I/TtfchfY4GteunTID6xk4x2k6ejW7XGRvK5EJxUcjGmJp6l9mqc7sVoCMVXFY
Qdyp+ASLzd41QzM9jbW+Swv321gKO2R0/j3Y3tugs/ubk+Fk8uQD9TM2GvvO3q2GLs6kzwN7IXEY
kbQbaPh2Rfmx2GQGrcsmowrlszmX7zqR2selJUKuNdwrBmxDpccvo03P7QIix/PwN4hspztk2Tvd
uyWrZ2LbHvR203ftoHbokJlcZCjU1FZme5OjilyLHfuTXdEw3tvkWdnLLgYmKvOgGVWQX8XU9nSE
CXrl1LUjArtt8TVYsvDyo8LVz01TX8b8SFwifG3sJPvW4dVpgefUxQk80IG5znVwc4ZFRnUAGzc7
cokZQdHHO9Rm+63yIN5ml4YsjlETfybZkZrDXnPNHvSqfVJsZFcxXgx7eRRpEy0yrj6kWZAgYj8V
7fChaT9VJfdj86Ov8jT3Zz35SiyAg7I+ztoYLILw1rbcFwM6dx4bjbKuvk3V7eR+xsZJm151nui4
RrELTFadrPWt9uoIXPahyA8emuGa9JQ1ZVDqvUpUjO78hf4QfdeyM4q7jL84LQkoGZv3zgwXzaLB
soK6WQ6znnJdVJ/5tcAbtNp468ornJE8GQmskH7VcolvNWamw5TaZyLE0EgCtRLjUz67dpR1AG7i
/EdzeZTIzUjM+SZDle073XSXp0eS3s9LuYa1XWl3jM5CAhV/dyQBwH0k+yZvDvBidhrzQtTKB9CZ
NYK4LGytGkld82AXBuXb8qtW7WHeRrCkk0DObZyMzD6WSYmLdlt2gEJfXFIHkQchIoI0x8cgJbc6
+3G0Itz0gtNWO8FfOsmtvsc2lYVb5bLqJ+NHOuMrUe3UH0MUZ7Huyy6Oamve4W56NafumFE63Yky
UygOY6IbCg5OmaKykyb83GSqFttnTIfhFYIO70XuNu4Oupdf9Sdp3Y7VonHoyB873l6amV8B+1ZA
Gpfz6OUyPtg0yUEJy6ehkUel92Cp7pftakjaF94Te2nOGYg+QtQ+wSdGmy4AQOkXxKrHufmG6RrG
Fo1DhT7xVGozfcAS9Fb+NG4vtQlApeMFJaNCFl6YbgbAxca91cr+pHfd62AigfDWNyudXwvHuC0z
/cw9Ecw03HmjnRljhJmR3oI+OBjCWAhLGM9L3xqBMieY17Avhe1U6O3NXZrmBgexoSKVp+fW1shC
GRkG2quP3TmomvE577cDeZ0hjc7zyksOLioE38RudatvptpwYY2COLSn4cWtWJ7no5ZGc77tCURZ
4ahZocqHrz6jC5hH7Tela/dh15z/WERBLeIV4fCY4HYVxhDEdrfWIZeuFZLVY5KF6xhg6kV7dvBb
HhJjZUOvywMDKutY5kmYDfET45XkvlxEHUx9p166Da0v4VfV7FzEuhSXhdhzFBKKZK+Jeb1nIXHY
NJNaeh+jB7YJxQvt2ts5Y3lV6fNipLV4W9wmvhcGrd4kDb/chmW3xvK4dRLfw2g9L0LcuSQW84G/
pk6phil4J2Y9sNgcYvDfDg1BzuRajpHrpOIN6y860NqJP4Xt3eea6HzDomLXjeKy5s62M+aiP5ao
S0nPwgqD3ZNBS3MqvPjR6aSG31Pdpeix4fHX9x2ppMFUf2e5FZXdYIS2qcjyygpYzVX9pdt5fp/l
Sf+tW1t/cMmaCADsBHNG6dZKsghmvAt7txH9DcuDOsArQWWQZUGbsXm1By6yLhGgvzRxsibz2RBl
GoLAaMhSgU1b16GzGF+T0Uviisb2kLFjCef2Cmbp7YodWSeP1D97hTpuVioPVqIf/N7bXN6knao7
neydy9AWR3BtD73mXYC+BWkGZqKYvh1SHWdzI86kS8K4vRp4ypt6sy/O2FJr8rAYoxNgL05Y4Ai6
vyazg22u08tSb/2+Melxh4G3DY2JHSiwuVDPpRHo2J/pifpP1UHd6vRHqVjh985N06K2kvVl4ZN9
LuDJme4H5pjD7Dk/dZaHRV386SbLz/r4CzcgINLfrveazPqr1PunrjSfrQXNTrymv1mufFld/9lU
/YcjxkfczjnzeuOCuw5p4GZ/qYRHQcui1UspmaHP9oYKJXabLPuuaOLPKQjl0IW2508Tsh0WPzbW
HmBOTDU3sqhkPm5vnWYluwYYDsz0kqmCuhNCsGDZHgyiiA+y/FQ6c/REmxpogcOlcVh3WfifQnvs
b7eyT+/QzLBnWN2gcqGkJJO/adprzxXSl9UzfvGgysZf6YLJ0Kk3kqcyewndIScuZDg1SfJW1ukT
YVV3sdXfKYM06pJiSm3fEylZ4MUMTEZgxNsihe/NdU3aLQ3yHK2uxgQz39OVP5Zq2g0FcL3VWb+Y
6Z6cLp5uHDf5yShzyF4+l+10X2vTtzfY6KPNnKbfYem51e/u5uwYm6L6dyRFex3Vnfveka7lIzdD
4aVIEzccBFBGiKL+M8uH+yyND9ZGyNX1IjHsNipdAsIwWtCsggpGUlSa3r5DROIytiQb7azNI+6v
8cUyKkDGlbOPFyLDXT0s9DnMwNc6mQwsSknf46Qq7PXQDQvIZOZDozTetjyZsS8x3tB72mw2P/Nw
TEebUsr5krLiq8fTCD7OHRToakYaCxoS3xsLMmk8aPOUqOsU6/dSyTuinYNBilckl1PQCIX428pd
DZ7ATMZSr0YkE2tKKbocCbJiz5jmw/BGRTTeeK3xmzG4P4gtJMmDSjvtmaVNiXU3kdHGvkUt+jGV
a3Y3O9fiRMjUnv1NucuDMyewfYFCzg85cKLrNONJtirnP+T6DqL6NMNqnxecKv4wAV8e8/5Xa1uR
t3zn5C3AlH5Os+VuyuSfpjYHTsy5vUukEiqwzG59SWJ7LhhIVQyaSGWhxBgxCIxcwF2Cx6ptDoy0
tcc2rs/82EOQa/1TvfIObjwk0UAoj7/I5TI1QzTVfWBNvIKQAS8l77zA7Tw37W2qZbuispu9Nrh1
iLLADk2EXMdxK0MXxHQCQict09fYaiLXZCwzzpaFaSOGx7xds8tpkWW+vqvSPTI6N3ckA7FyUrN5
svvmEVRxdjOuyxo5hLHAVTQwVSynTXIpA7ZZ2ITmxXPbqS5kqaBBgUmLUKjCXUJGQX5WLb8x8EWI
Z4f7fFx3znVKUTsmnchhHlBpTtNOh/C201gXtlFGrlowTIl9xyFfvCG14W2hF+C8/hjXofKTmfpl
sCsMKEgcR2hfd6PVLy9rla1fotSSn6Jm2DnetZU4ZG3ym/VBtk8U1Cl0QayzsQJPDEVOBO/4BY7M
qXyFrYIfKA6ISQTkOlpPIwREbVgY6tv2fiLHaDF/ZMbso1hFVFnZw9IQVZdvhAolNGReu92C5H4T
UjtWonuceYj9qU0fe2BhfhJbP0OKD4QaRdozLpCbND8LXQvJ2whMq9/rXfnsyt8SKj571sgzx0ev
nlYis+WtM87fxtxyi7bNceoIYXKq8mBs8WNutretoe+1hdHUChfyMA189Mvr65KW2WNXabeV4y07
LZlMX7Qyeyvjjz5fbozh0aseW7s+NFt3jGM7uTCYsq2EOWe5V/liQX5v9c+tX/ugz606wsgSqra8
M0E7Z/EvJZ/W0dSDybrLOvm+qqiz3g3Gcoz0Frz+7pTfZUS0btxKYkhFKGoMKMCVKEW2d2YeJ8dh
va0zAUFBQ849t1+p0wvo7dMUo2PF1PEhtGr068IG+k+BzpTedwv3MUNekQ82UFiLmBHbi+zOyAJ9
qBwGKy0yxecekafFWTZwxcJUieokO5cNuxqbYU/GAAjI9CHR1gB5gG9U2IoQ4xzxlh5WzwjIRVr9
YXXfcEd2vhUj/BPAWVIuGyXQB9TDRy8uPUNpEhBchRGdi2e1MF7B5rH7PDSdjeMIAG0Saskyv9em
/iOc5Of6VNmTCrS6JexOex9KDmD4bo+q5veV5QlzV1cfmYOeegeBcqr5wsqCfNpP3lvBZ2eJtYex
aj4L1Akw2OPIUOXRGziO5+GpuR4V4rmxvbDZrICYVB/f/O00mftWux7O3r5efrPG/+w9CL/xu81Q
Ypx28+r+yelwBMPPYqxC2JvBlVNuO+OpWIZdWkX1GBXGU7r8Maqv0n2HW+XH6TdH9tnrCCUkhc4u
PnoY/e1Jq7K9YtSOkzNkpgD539oR/njOdP3O9MSumEpGanV/rpIfRfhIoVe3hMyx+tP2CD/9eF3R
PF7zEi1JwWYFMJv9WOXuTqRvjl3saHJ5AQleMNLP1JDHuqyOYrovdSbIhT0euso8ZFhXW8u+t+on
V36Vo7zKJiL4oY8VglYf7SbhHxMk2a649FlxjunZ0EHISLdLvM8d1FMm1ADDH+xt/lWZyXejcwsu
vbovXSPM2+QBy9tp48Rra/LeXDCkjLTqU6cZb0qHlNC+ESVRswWJ51ddZjuV/CzsEloiXI23er7M
g+V71WuzLry4fWDaW3W/iVE7Acs7iuWxmFhFLL29t5cBnYdL9t50o3UNA+EknOR7tg3HTM3PpfFZ
zuuVLQSb1iTvoIa/n4Z6fE6sD0L1DrW6RgR4zstoNTM/ZH2Dl2KfteW5GS6xNzbPepYybxKHlmwJ
nWVyRSaZEz9leXxG5UUuM0BsY93lFkr1Yg4gL3Dpu4T+3bepg3Ip5hJ8nM3netx81zCqWzuLkuFz
NE4rw17yB7ApOt0QFHMegPJnx6N3N/RRpn6u1O2m8dIxnExPhXvss+0oklNNdZwicqdQzKK6fi23
S2lXO0v7FFzh+Y1qiIF2Djn1Q7o8g8a+nbOo1FYukJjPzslDBJIVSeiC6Cn5yFzbQlM0h2z7juUS
4jR7KJvKb5c3Fx4tmhufuIBb5svNfB07b9jzaSFnudPq5N7wENrocp/LQ2pmdx0pIAUbrKZYgtyk
TGKyRhRTCDTk6LTWhYAEdFIc/8Ch60hrzxa5xeWtTfEpDs3AqGgnM91v1J+lfpX9G7a8zOD+U85j
W/GlenMbZ4xDWCOXk70ToHr9Srx2eo73jkXHVGV+ew303farkgfUYYGLk73p7jqDz22CFW/+kPnD
1odrzbDcIUQwVzd1TWLGGDAeHiQHS8YZZexMj4JJ690gderE76r7qyqRLQW7DxcEh+ecBUTzMLnG
RBgmm/YS3Gbtqp9YQeNvtvFQ0HtRO0UEEB1hfvmsCUB05OjhSNhroc3lRE5FwFydw8o2A3No7E8p
5jxTjixrUm6ekmAkza2O5trTm5U3SmdeW443oH2bQy3UZUjjr9luPqWgtx3GN0QK7Vs+lfUJoQYV
oV6o29XrPorlfdO23tf6/jdJqDcdcTByLBj0jEFGvqObhoPm7ipxwbLuX+fj3rruO0dwFtu+Wi8x
DgJ9/dTKx6xfA1OoaGyb7MU0tcvqmDdrC5iYmMPFWDN/ZWV7nfg+F+wh2q23Iui4UUXSS6X4yvWL
6L3Ke1311za/k0aMR2zwN9FGDR/RVZZEixOjON3r/e9ZimPWdEfD/UIU+ZgzhDWy+xghl+t0kbOt
+8QaIuqEuWiOaXlcxyiN3435XFtPDLnvukpSfg9bYICIwbnLDKpvh6etzNMAWeGHZxEG4324k7pR
tiTpmyVbe82ebl1Ok+qYl9uttsrvOvllMjsOR8aUnoGmLCX9eNc69R3jAskoSi1BYU43k8YP2Wtk
583WobL64lLHXfFhE5O+K1bjnsdriHLWJGQA710GEp74oM3miXJYAvXjR7HVQUrEqizlQ1Ih4NPs
7E/ct7RmRCBNyXbKFuiIBJm1PeQFb6lJkRIqzHM+zKSNcx8IJourc5gc4bFXhgCoOvGrIYOq3ljj
CpASZeG5ZzcbpudpM79sjYe89pZHneHQ4nU/49Ae1xxi+lokA1svBv4e00kwFaxEluXB83LtiwhC
+9Bvo3uyOzrKjaxW62tlz+7DzFmYFDFhSSa7Ojreeov7tcWUnOCuihOs127aPggrftxGmg/yIF88
I5EBg0gVpLHSeKr65JBXunyo9F3syZTq+jKnCMRXMc9+lckvLyUiYCUygI5zMS8tRxJghHU+NIgx
Obi0LH6jL/T4CHnbOYensXdnTxDRPepWhMKv2DlM3kOz6g7KWd6ShXejnc0lMru3eXYPIrW+MPbs
Cttkj20ar4m20YGRKF7OMH+2iz21RxbEO1DuO/zsR2VoN4On3aE1vxJWCUwwluWUbxiFUQTdLEWn
IbkX2p5g1+Hesdez3iQTRl3Cx451YZU7TTkr3t+8LN/Q2Jl5ZDAk2fe9aaShZuTOSJckDcGpkjxn
xagM3+lTZpcF/HwtJHmeMJQy6mGGnYS0iLkpERmNJr9Tz9KBES2SW2xfbmbt4lg1+16rHy1MjY+N
zn7UIxH7ohKj3cs6H6LCzowXp1e3xVzJiE4TFZUzd76uaG0mKPVh1TCp2FJteGoZukQM9PX7udRS
PMqrPRzkhsHAHxciMH3byNaHdmpZkZtIwnfKoDVGGI5NU+p40tXv0R1Jc65jQ3pBmTTyY66c9me6
zngToosCNTNoKou2+9kyqP1eso1/eAah38dyvGxN50Sy6BiuVDm7YES5txV/DyHDCnTD2QT/BMsY
k5hX3VsiNpnfk1p7nzRN476zndfJY0JmqviQo9zYpWMtP9i4s5du1IhZfhORiTTZ7+tZDzWllTtr
y7x3CBzUueUwgzow/qTE5QwHom6smxb461eXsPNOkDv8oYidK8Jmqew1SAXpLA6w3Co4JlvLoM1O
R0qPrT7Mmlnf2IKZUxMTCmsMnI2Ldarb7s8w6epieSmNI9tIrlyyoBUWJkY9YjIp7WbtmApKM5TH
451ertY7gUJtE+h97xG/sMCMNzUxQZaEdiKS2YqyvIGBSkOzV6lg7BunV7xIwjqLNpjM0z+d6RRP
+PXA4NdLz/5ka9B+bZ8EVVQ7rdrKP14ORTTsmROxiZ0UIKwqq/OHfiRPT2xUbwj/Pd5kj+Zucgtq
g8oAOD8bH3o9GpdWi42Pgb7mqJCT3RozqURGZxl3Ff0DRY6iqGq4YAzi0UhihsRDpmoKlpYFJWh7
nmu9uclzUDHWnLp71eJ0N91rrI7XsU+JC2Xva+0Wla5gkbiY7rey4Nmw0Na60EbcQt567f0CSaDv
802QlKM66zaGeLjTKBFODKipo7hPL/0kljdnAkRhdIZ9Dx+g39mIUplVKss+d+SE37mFdMJJDQhh
JF2F9AQDiaUlt5Dzf/pVzonV7TMhaFviUgs62dXaqetd7k9IXI86geGYH6XTRLHHNpcGbA0b0nkZ
zBXosBM59LcoQkxsAM2a3I/Mf2G+69N9YS/8foMrWErrzrzDY5neWjrL4ETiDuZRppVjzr4nkthC
Ray0NzeOt26Hs3A5mFXp/hd757UcOY6t6yfiBD3IW6VhykvVXSpzwyjTTe89n/580N5nRknxJEM9
t2cmYlzFFBIEsLCw1m++90kboDCGT1y15xZTPukJqB8h8L7ys5Eqw+T/zmoJHc/pOcFU1w4RWKqc
CoXvPrgBRZM6dbs9tC+HZYmsa62xnkYfavieHiYCBLhvUtmwNV6KBZpQmEoZT9R3oHE1dplqD3aS
dMpV7PvIqFHs3yVgSA6K4sTwPzW9uKO0Qfk7tvo9Wpt7Ry/Qv5hi51mUAXZx/hDfqnXcHwrsO3aB
wHLNKer2k5+O0XPJE6PSRfYQk0uC+Rj8v6OynoYrvwqc+7KInka3nLwQtKSW1+qxEwZ9XH+mSFzq
+i7qy+DrkAjzJh6sLwOeJI9mm49Puo47bx/rxoFp6Xxr3z9RQ2pvq8TXvspQeLRcnlF6mU+fB7Vn
EdgTn4JEt7ypLvn/jhG7yKzVa9Mspj/tzqboMmYaWSEYmojyxLNa690zhapSofMOWwCfut619+EQ
1+IqVkwLJ502+xzSSPCdwUS6KRtu/WRqb5yhqTgRgbIfHc35C586mjTImhyLkqYvZ4ieSiXJ4xqZ
/u94CKd76nE/i46GeeOUHip+NJLbhGpMOs75gyhcXlBxQ4aP+ah5HdaJekJijy08GN6EgdXcuM41
ti8U/B1YHYVa3VQ8tZ/L3Ozu6VmaRw0H5ntjaqYD/licsbjGncVxUb/yc/ted4buceqtEU2wKnlx
ipiCU+nqZgdKYeweDJokwPkj1Sff6ZOnsR2jYyiLsa0efpqy2nicWFsIIJZiHJRAF6cUX8wodtJn
y3a7u94U/hew8ioFt+SrRp0BN/dG28/jWOCpmKEBYw5HXDnKvU/W+Nm1uq+IxzqHcpC10WJKuxdn
MEKBv0KAKlllt1STZuhmp7qCI2GNiX4fxyaN/6BQj6Q/tJHSiYaLSZ9ypj/6KCwNVFZGFYhG8u2Y
DMZDU9loaCXzdwo91GeKYfzp+4a6M1Ecg/CI9OWIasRhLOsZgiGNdKx2ECI7lGMGNlhRfZrFGf5k
PQ5DBzGk+Z6EoeXSIBHJkwYZ3a6HcaegkdCCnKb48l0PEs0kYNtQod1y9DGWd5MfWs7S+Tq4AiND
ju4qiST8ohoHqBwBkJO2yvy/8kBz7iaqfhXQmv1sKAB54nSP6bXYqeqg3rBBk5MLk+NnlrggM+lJ
PoLhgIxe1sJL59CmyaPpyoOqQ8iri+Tktx0awHUw2tfqgDEdVd2A1/PU+o/sNp7mUVOlQJ386FML
rpEUE/bzIS716NSSf2DEDaQPp8PmVAGsm66cqGdZAkcT/b5ppAAQVcHxUU+6lqoRILYHoabaUz3k
43Ws+zF4zw4ShCma+EvJGwHIVxXp+1ILxr+HrIoeTSnGXNg9pelEiu/4gzveAH6loRPy90E4teZe
u3OcsnpKYE/9bEbBp0O1lOcREoy/p7aYcZ9Kixt3VqfkIAKFRoHRywbsGHwHgGE9KkTyo04N6kbv
+6gAG2OFz8qElQzeL+3t0FElH8JWO81j33xDejLAINMimzbAX7sw1u4pYxUHLH3IosPxW8r7gZNY
KBQMWzAef3b+iLoSfjv3ru/3aMrNLia8OkaKDbTOXacC/JuLERvQiaoFKhRAY9MQz9t6rgCxZoNT
P8JMOo0x2j0lV9K17eTajS644XGfyu+rpsz3UTxNj2MBmqeOxCef9uRxFEb8LXTgXQF4ndvbTnk1
JrQPtRLO3yt/LP9sWhd0VlzQcRVj+6I2bCq8ydWaGl0rblE0BJ84PBt2QMWwAYugTvVDWsWG16If
9ziqPu3pKBHu59ruylNhp2gF4v9yUIquecZEjIsBxxZuIZERSdsZ4c7awYajmSfnYc7BXHFmlLvQ
0MyfdcDHDA0dVdogqOiy51Ty0LLSrnxMDZ7nOG5YO1uFWFXacb4bke88JFasfSGY/OxoKl7TFcYu
lOrCYRiU6ZhHY3zvTzFnxA9izgI05uGH7U4uJn/3qU/nI8Rq9AnbUCQDa7f5XY0mt5N/VyXYqFMZ
EHZLCoBm91Fo8jafFQSCKFWaIPTd8dbqAR3W7RVmKiBqs1szR4yorV2L56Q/jxx6R3qQtQrVBhIU
6xctCfMbN4fvAVVMYfkUwvrl4hfy0mV5eEopZ9A8p0M/QsxRFRL72N6LUjPNfZrCaFDNqt7puOpm
Wn2C/veiUgFE4GLWgifHuMGn8bbzc4p79UDvuKjn61SklGkCCjERPU99Kr91OA0peEL6TveiFPyJ
ETKaTiHfmv56Rbz/f2bAlrjRRYLurvt5Rguw/k3PVYT5L2RX4ANgxYuuN7qj/5cYoDjmv3BO0CmZ
OCqJDWr//2YG6Ma/cIGRYs5Q2CiC6bB6/5cZoLn/Qm8PVX7ouSr6NR8iBkjU/3/IPpZFm04qjyID
AKwXisKCFVDw4Ey4fnoex850rA0NREioz/s3NIkVYu45C/h/RnFh4xr8C3oLUqDvrd4P74oB5kTW
e+jy/LIA3UlcJnAgEp8Nyv7WSAtRlFIpRMnbXVp69NAJ8b7b6VoY7yPFcA+XJ3WuDvA6KYgd6Eap
qpCy9JJw8UbEyIHHxw2od15R0PrWCku5y3pSxStIAiXNFLf0skZtjjCzm2+DWxvsoH9zT1Y+6srS
WVBD5FdF2Ee35Kd4M76m11CalKHz7A6ararQrKfpWWws3doopg6R27Ukf0VdLJ02ZAAa1Ry2ALiG
YxwDtvZD17i6PJeVZbPejrJYtqYMG81Pqs7TSkW5jYMCKIg/VXtDK9KPT8jGI0jHCcAm93IWny03
8DR2hN/i7+W7j6nZij90195S51n5bPiUCEpkUraXm/t8cToBND0tzdYrnda8nYoRx3K32ZIjh1O0
PL22QKwf6XeUZ2DZn49StCT6tBNaL9Dz+pqqJeo21Lmv0zYVCOaiZUqH2d1nkRpsSIiszc/RLRs2
k2rq7+Qp1FgRWZu3rdd1E5j0wuR+juxp44i93xZS7ZPQiW4/emnvrHNmFX2NTC89nDOLXTFWyh0M
cnsHdLZ+/OgOlEZwKB+wZpzoV8GYN6fJh9mkNlBRvErLxM0MPOo6K+z6oRJWfn15qPffDgqnyu4D
Wc6a6Qt59x4+UEkpufAy4vGVi9fFfQSx6fTfjQLJ9G14MHggmm2GWLNoG1o4ZmLdjkG2NZe1FXo7
l0UQbPM+NOcsYhQDU5G8qaGnKHpMS4ny6uUJrQ6lqbDkIMey3xdHKsriCbxawFBzMJ2sUB8o+lsR
SpFZ9OEYwQq9GUqeuzebAcxK6zcBK+RPgod4YM0eRdy//rv5LA6v3QEBKma3AAiRYSzid3hiDqjC
NQ1N48tDySB9fsszHyQZ0fSQpGOpivh2Pmx3/KdUB2efhsJZ0GbWKVLb7Bg52S+iYfpPtp50wQD5
aRowic+HCwMg8K0jCi8VkXIEmJHvEkUkH14klBmpbANXxMELctj5KIhBizxD9cajav/SjX1yKF2K
Dpe/3LtNZ2hSUxjgnPScIUc6H6RoYz3yWzX1Wqfvd7YWtr+NsMXsvaxBaV4e611ceB0LcxtdOA4z
g/z9dpXCOQkMt9BSr/JBOvgB6uSqb8Wb2lfy85/tBsZB8BwNJkvHLuNVROXN7i4syNEhSiye6iTh
A2Da6C6fmuEwUDm+m5HxfUS4eLxX8Li/q1JKLXS5rC9dl8Ol1BRA7o0RzgCGFFru/hjfcgMAJzOm
csOE7t2ulb+Tj86bFBdvguX59/D1DpPmNqKAGHTu97r1rQfNLkC1BKbYq3FvbwSYle+PVA6+Uba0
2nsVmH77/U2dIjWgntSD/PEyqYOxT1UxfnTXojiNFSJ0YATA6OouNhS9Cd9KVEl78GkfCDTNDzjC
dBuf7vUOWayxvDJVJNdUckSx2Etp1RmQFZTEQ4kl/FGmABPxiTJyHe66U16VTYwNRjlQt6OZOX41
DPR8AbMgdVXSDQv1pvzD0QL9bpgqQQ+ZD0GBrB8SHAEa9N9tvTgOZUEJWh378vmj50B/tdzUpLuc
+qpN9HYddGOaC27FxEuwmEN+lBZ9rUzOxsmW4eH8C+k6ylrYT2JPKW3ez3eXErgqIqBd4vl16X+b
SiSji2EK4FHa0W3d1/WdP0x/iTls/7g8Pe19TGFk5GY56ag3ovJwPrJRilxxsHuCChUCrB/H2PjD
gkf4o6CUTgGhE6K/wqppfJ5iNSn2lfRAl3WiAJaMg3k8LLvG/Z5AkkSYxZ7omFuNGoQb4ej98eNt
QX5nolYnXTEW91NnZRq41ijxZjs19pQtvlshcGfcjafdNBtbPkJr62HJBw03PL6r1iKco+1YuDUc
Oy/pfANVJeAIlnwUICAT+Z6dlOb3DssJr5zs/PPlFXl/8HW5EchiydVxbVocllCv46kJu5jmh40/
NxJPO2QxEu/yKPKhv9xxPDuEIJMVjoHU8Pm6U62xBzAAsVfFNThvDLhhY0Gk+dSA+7wRIBxvpkkL
P88hpMtiRt1tqHrfRHumHQG+mO7p8g9amTbPRuoSr76i1vJui4qZpl9pR16ToVZTDLhe1FLu/eOj
SB9dWBvYBfAfzmddz5DlOsCiXhcq4yHQM3Rf4y7+L0dZLKEW+VNXcl14wySyA+1DRIzyRNmIGWtH
l5OLv7GG7Qv4i8Um9QuzcrrJDD1wsI9Orhp/hBTioKCHVpVeRRBX9H04IUlypWW69ozYgPK1QpM6
PzqxrV5Hrg2gFz9h/bfOofq7xFLd+fAFQ3BBP1DWjUi+xOJ7t/Q5NZjwoRd3w3TKZmd+MlMjPlxe
1ZUYZnBS2MpgzihQLYJDAncRcaQZkF+SDTeWW1VXikttgMx9Sy7zfbpCM0/KRSKSATTMXUwoHFIU
E5yWAmk//D3GAjAlPghpKz6XJVRFR/95eWpSfmdxTjEUFhgKG0APUZJbXNGho/VzPeahp0Cv8bIu
ApkQ+UG7r3jCP4Imxsestlu4qSoAXCvIj+i5hE8spfXl8k95/5VlJESQR0U1mgrh4pfQrEWIKolC
r+zT+U+bDu4+dMb2yojsbCMYvI/250MtvnIxG20Y0+3xdNLqo3Cz5GRpHf3gyA3uAEab/+V4ywNr
Nr0KQEwyrPPkaCOp9TtKgDuaKu1ABA2NjaMrN+T5dU/NR+Z2uKrJC2YxXkyuA7anCD0j9LVTlago
UiAnALrTn3rtXsFHAUoXbRcfUNm3NPa1vy+v5dq24hOjd85dI+XpZTh+k3aHRqJUjcY+hulcPSML
V7wIxPt3HT3K24FVPlRA7r10MhMEhSv/gCaQS9u2v778Q9Y2Ffwd6fYo61OyVH32O8ZCuAEaYd44
aMpVzbFDQ6yDfGun6kYsWh2KIaSvJZ/dXVQ6/LGvtaAIQiRHrYQ+JA3mZIIuleowGy/Pam3/AsVC
P8vgvHDLns+qRU/O6VIBNFUNQ1QtxuGQ1ZZ/QCAZ/F2Yxhv76f3liS8YjyjbpZ4t1fPPx0v6WnGr
yAi8ZA6LW/pa2t+qyPONqtT72McozIYqM/qZmrOYFfzxsm0qVLXUwu+/lCmCDV1gaEdd9OFu5F22
B2j54ZIvp8Nih8qasqHjfHo+tYDaC6kmKN8U8M0fc9ENz6FmDBsBYCUdMvBpJL+n6ObYePqcDwMg
ZRxTJQ68OTURpZ+T6Vegmc3NBD/4ASoK/ATULA9mThu2UOgO0pYfn4ThwI4s8i1D8IXBrtyi/BzS
OmlmBLrXWB7PaiaAxBmfmkf4I8YHxksezgo3KFLZbpwYn1Qnt6BqTEb1V4Gx2UHNJvS4MLe6L+lw
Xht5Ak7g8q5e22W2QX8dXDPdI3NxVjNVG5RIqQKvLl3jL8SHoRTaPbI6l4dZymH/z+ShtiAmblHw
cBfjTANQErsNAxgLwv5Z6KULKbYub91stm7Lzi6uAT+H12iaKwc0x8rneZzAMv2TX4HMsoHWMv2g
pSk7e8HtfKGgtz/F81d0OM0dwCigUCG84qprkSkY3WTf0jd+mCO0/LPILb5e/hErX5ySA9K3KHPj
wO0svkQP8VYrTUc5gilPnhWcrA+Om9Qbm1/+LYvbiAYeoVXqhbHhFhe7PHYhzpLKMZjbF6Udm/so
BLtcwe+pVPePy1NaGwwYmU1klFfgMogYUWnMSY/eAHiDDsKnCy+6T60nK82dW6J+8unyeGufkK4H
2bEwLcAb+vnBDt3Ysbq0Y3IghveDBvRQiUTyIV/m1/OK6iGeLLikS7HixSgdwHDV7moFqheQHeAD
5IL+uFWucVYWCvU2nr/8g+tlcYNhcl937cxDIm5n8x5NVjBp7eR6fVOYP4Ux+KfGcXrPL31xvPwV
V0I/8/vPyIstQnslnGvEuyCWWPFTMDnZwW1k1FGDZgc0Yritiyb6+EeVzSSE6HipcW8vBo1ikJEx
le+jFmajp/ZE/VgZGu/y1FbSAjYjjQ8myApK1bu3GUiU2NoADt6FkGmnu7GeA2RdXIxmIy3efXwo
7jGqeeCBgSkv1q/3ay0dwtpFqKF3PgP/m2+HwJzBVoXT/vJQslu/PNQkORh4U3Hjfbi0l9VRikU6
IcXqtTbG44i6XXbQfKDPgFbUX4Y25Mc5VqPfNjC6eTdaffCrMDvtQZ/VxIN11u8nLt4nMP4Ksniz
gOJfEg13TQ93PMwtZz913XC38atXooNj81rE4Fw+5/TFSw54f+ALP3KPVpKWD2Y6NL43a0btIMuX
dVnGBujCCaKmOn2K0hngt6uG0a9EKRKgrZb/FE5CjyQgbq7xytINKVdcGCizDEEXPF3+tSs7B78g
Hp6mIJQ5y0ZGVyQBGGUINp2KQOBe6Apiw+j/ILjmZPbhHwxGS5D6Fw0GzFnPt6k6uIENF905Ok00
PnJb4Lumj8N9Nc7+xiqszuvNUHKR3rwNqsTtMATq4B/2uXZwSxeCxqBArEerf+OW3Rpqkd1N/eD7
omgdKYbU/JlDpjgJujV3VQiN+vIHXLkIHDJXPh4xmgfs4vAplH3AedfowlgwhxTkJ5FPRUbpn4wi
SMW5uJF/X3y7lOGnuObbUb4H0Zg3ylUZ5tlGIFk73I71n1EWny1B/VsdU1RrDZS6X6qxovWNQNSd
jczX1dgagJCVGiap2tngKm27STbug9WPSRKIAw6UM4oT51sEPW/NN+HRHZUaIQXVMiZorIO1Mc3V
UUi9bNofpnQkPh9lnt1Ei5KSPY+fpMd/C/miWbCR/qyPQsGVtJ8euFREfbvdHcT2/T7DwlzoYNlj
EO1HLa/6jSbI6k7nqS17IPKpJn/Fm0PVUcbhxUmwiKrOfAhDJX0ZFMfymtLfKrptDSX//M1QRZ05
dWBzqKqkzW6RfEWXzhxm1I3L/xXU/n96l63kBaQ7YKUpIDv0kBZDAbyGZdNxqOy+x8wJeOyuHzBS
noym9wx1LHe9mmUfv7HRtX29s3mx0XQ9n59u96HEGiFTj4b5aWrj5mac8mjvIq1wuHycV+dn2sC3
ecqBalnsQB/7kCTvoWLjl2rdVFOEhALwtRPmCxBudae+hUpSfrk86NoliHeMNMngq5Lqnc+v7zQl
7xNbHON+KA+yJXYY20BBnwDo8oiigxFtRPz1EVHyRgFcA8e3+KJl7YoeDxbnWMaJ/ZANEIF1+IcI
zHTiXoSQNy/PcOXIYTUki/2y74RFxmKGiTWXasvBbguoAl3UFnu42tVGLF6ZFVtSg7VCARVU3CJ/
NAmGE+wl56ipSX8YAtXZGyMywJ3QlD8rRFk2xlsrIjAgZwFPIR5Sy4Q1LrISeSkWjssVR9VK0Ztn
PYjy4mh3ufOtS4mVIKfzp6ApbcTNZGttwJXwNk8C/Vohd9n4RSuRwKW7TrFLwstAKJx/Z0PtzGnS
DXF0Cx+o99TVgPn9Chq0+0+WlBSdWoWGJRLlmvOhTNCadaI74ljC13vuBwtOIDzI649vHMtyyNRV
Mi9D2su8DW22Ugxqw+V+bIUkK6sx8PAO3ss/GAUgG+9GxmGbnI8SdHMT+zGjlILSLwzNH3ONptnH
B7FVPErR0QduuESMJKJXyxSB92PUxJg5TCkaXZa5hVNaO2lU7Pkn8vlo6C+uHced9ShNByS1oc7t
XB3W2eCE3cayrO0zYCl0jzEEoBe1iB+GpqS1jW8FuheTc8LiRLvxFcwdudLr/eXPtjYUkCtQQrKN
Zy7f8yj8psYwoRFeC8RX7QDpBYWXyDEPVXNjhdaGosfD25PeM8iFRZKThFqPrAle9kAXyv0MrP5U
wqZGBRnn48uzWqvH008ipaPeBeDGWCQhmhYDuAbvcdRq6xrdN+xACnyJgvCrUJCWVQLxOXedDgtS
lZjR6N+Htvp5+TesThe4CRuFJIjewPmu94fIx5XDtYleXX4sLBxrssTMDzX6ChuLKGezqDjJVEjD
SZHozL1zPpQ1wlmGC2ofm1JXboPCgpYT6DyefE27tyI9vxqHvDrUbdg/O1UT/IPrh34DaEea39Rr
FlEkcNtE4ejZR4T0zCsE89pdT6zcCL7v65gu25OrhyIXbHueZOezhJyfT1FfIWlRuOaVk4YCf7NU
dPeaz4VXYvp9qIu4+NwNZn+MEEV5MuMZhcfLy/ouAvAriJfAZUAwUXRbLOtcaYjMjp19bB0VBokd
pTd2v2Wiu7xqse6lag4OBgAwe3iZqSObO6DMju20cKriviGf3rVtXn0JND34lFMa2yoSLzfr64CU
x3ERYA0xMjj/tqUVJPS0oQrYddUc4gRJM7tFiSuvm+Zw+QPK3fB2s1K5IwkTJEZEAhxPFjebG6IZ
gABkTw/bnP6mdvh7Vstyn8EnOiW2E5xGVPx+XB5zOb3XMR2uYRIXBl6exVBMeQ1frPfMtNb3czCi
mxsWUvcXqvLloZZLR4GI5P3V/hhAJq+t8y+JgrkSGLldeT4R/oioULlHb93c82xtkRbN3Q1SxPLs
y/EoN4NwAVTIvy8On46Qc9b3XeWNuYG446jPeIDGFXltlOBsDwUWhhi0sZEr5ZY2cGhuTHh5IF5/
ADUAndPAqVxeiZUbp45vp5U3tQ36zBax9ypTR1RmLn/Y9/tGmDbFc4eLkS6rWBw8lA/If3WIF64T
BfmuzPX+FzYREhZfIKHkaJ2xz8A6epeHfb91GBYyjmTscKMsgT2mr4Myo23goTv1PXWQbq/L6s9Z
E1s8mpXvSDVDOv7avAHx8zjfOEbpDEqlTYU3ku1dZxVy/1OgTKcPTwcuAZBL+uQ8hZatVGwbVLvs
68IDlDl8GQxfuaZfkSOYjx/4xopZ8iifH3Wgd8RKuWC2tL08n1JeYaXX5WHmlTn8AQTFyqh6NjtK
jgdQLD7GAkPR+gfYogg0DH3ZVFca6/oY0q+jDu4P808Obtqjj+pPGXRu3fTK0kCnq01LcaM2CXqf
SViUP61CBL+TENQiFcMMof3Zbrpp786wxRHqjbXflHGiPzHeHK+nIpsQo9NrtO0HWIaKZjSI/SLP
mXmDmNADMKK0L05KORsvatsMaIDgirtTSAj3k68Z3ytDqomJxMgOpV2pPyJ/SP9SJlOd9qIdRmPn
1K76M6wU1PzbtPNPpmLN1UEvC+wu+kRQG9bNAKWJHAexjfD6fhvxzTGrYBPBr6Azf/7NUYauXTiU
uRdKaTpTIHQJSnKLaPM+yjm0LIXgBUI41ZcWu2oxqREQ1cyrgi7eu1pr7ui6eYOp4c6HuvSHYwzD
yTYX50NWsxd3xhjXZYIEX+4pRe+iloHUY5qMWxjhlUnxOMFCF89MmHtLaDufLp6z0MIww06+2Ciy
7OLEPGGMjCc2Wsf7yydxZaE4WVSuKPeQES9BK/jvYTZn6YVXj+r8bLTFdBxc9aN4W/ngMiQMlsyQ
DSHkr3hTvDJ9xeq1Siu8qkzNuyHVxhcDyYGN9XkfJBmFt7p0KJXo10XsSqd8qtPWhIMwq/4RahQl
bg3ZwBFlqY2gsvbZ6D6CTENGTL6RzicUq1aVJIpaeIiQID4LMJAGfjcfP7447G6gEpRjYUItJqRQ
3LZSXM68EvePnV7OqIKEylYbcG3D0e0AhStRdljAnc/FHQtCb+lidZ5UztcQUVq0XV37kLg9Mn+i
8jfelWvfjvIipHSD9x4A7PPx0k7Lkkqfcw8nHeyHhBLuMjRtNjbDyihsBKoJsBcl1WYRgcYOFaIc
gQUPfrl6yJsUQL8Np/vyCq1sOdm3ATlHHKJKtFghILgBVnFG4YVDn514dGSHmc8GErV1N4Z69/Lg
EPGQpPtAHZL62rKNVqZtlCkxVzPVewR6Y3wIGuMLneOfdZj+naX9LVJIfxSTe1tG9Qe7tq9jQ4SB
NAJG0F6mV0Ptp4hzcWG7XTDtYg0KO2J7W1Nc+5pUxqAp09SxxOtN/iZM6ITFxjcLRikakMItATZu
0ufIqbfC3vt81SGNo9KAoQfNPiH//M1ISDnZCiyJwgMQEx79qkNNujE6z08bdO6wKd/h9VmcwIMG
n6rUbDbyn7XNSbOfvByqFDWPxbaxuLSw1IgKjFEQQKuRgkJNOGo3dszKwWZHcgUD0sUJfQmvh4GY
qVYPfSlsreYJzSTQ39FsotkxkDSgN6L2GyO+z44Bf1Bt1nkaUzOyjPPPighqriBrjf1RM1W3dtGN
V2VQmPfIPs6Ir0AjvgLuUNUb0Xj1aFCdRUScbcNpXKR41hg0ueKHhLBxpmnVRcrnoMaFxKl189dY
mFj2dqHx1EZ5faOTnr90wH82fsTK3AG4kzTzOOCkLh+vEUZKWqe6mae1aNfFY5zemyrl78ZqIZbG
en8PVGALfLCykQDvydsBez+OzSIlgQnf1gM6GV4NpOyELbV7JZSg/fh2tYjWlJF4TMKcWcTSiGjt
WJmeeWo1Bc9ziFutQrnhcDmWyntmkadTzocdxV5lHZfbNRQi73JcM3HXbDGFmUv9EfJnvh+bFpel
EjJmXIUKcj5dsL888krcwT6c9wEbCKqxLg/Sm2jQImoeG3WVeVmpV1cqr9OrxJjQ29fVYeOh/A4E
SCSFBYIYAxuVXsmyD8T/CqpoKDNPse1fvDPuLKW9byN3H6f1k972J3vIXDIK57qCnZ4o8aEyglNd
Fl8uz3ll51CmpgRKYVLCwxblcD2vMP3i0oJeXRMB8aRDPyqZP75z4O5SYpHPV/tdBdSI4RSlwQzh
0NQismVEGgO72QIBrwQ6PiYvDgl+prCziObqWFdak4FsNrtivsrzVLlWAKOFPoYZwlE+2idnCSW9
jp1KdsE9vPh0hj9qXVuKxItqBDDTKq+/oYg+P1xeoJV4Il9QBsQhKZ1hLu6ITAQDQrkJPmBuglvi
qDeHae7Rkxtj9wbHBe0m7gNtiyH62rJenEIit4TLIsgALHgxuXB24zyEzeEBVEXOSenQUc/g8ZxE
ardejFfCwc8m/XnGx3YPU4E2tFKnx6ExsWDHUB3pxtnwLL8SGynIu0Ycn52rDH0IWesgFVis8oTL
IpJOJFeFUfToqeEZmIQI/gKvuXPM+MHH5vqoq8GjCLO7OB8eMiynkVEbf19emJWTI32QYW1QO3vf
HkcHzewtbFw4wa120zVudZyQ7dqIhqujIH9An09W1JbIlrJvx87KldgzK9BxqWHXN35r/bo8lZXA
R3lXLjUYaVlJPg98TZ46pTnZsefPfbkfwxCfzwbmVOd2GyOtHFH6O2xkWpYcnmXGY4yAcmcpe2pj
5YSTA/GtEQGrR+Y/f5kxTNhdntq75gvbBRKVBiwDtxcmuAjqqH8maY+Dm+fMUXBjGSNKSFmgRH8M
bWB5pTume2WUgpgp8k/jNIXYIhbxbrajbGPnri0lWjqSZWyR7C2xKDJTGjX8Nz1N7evDXOAbrYDz
3ADyr62lCdQXTCwNeC7S87XEwChIw0KN4eMWwbHL+mqPNS6IPjNXN0LT+wlBYiTLkjc1D2BjESPU
KTQH4QMBgZmlXJv++LMZTPV6YwHl33IeiRiFdwBbEwwniMfzCU1qFcetjrpjgt72l7527W9VbCk7
BzHA5zILtXstMx3uk1q/ETlCg5qTfLRbSFrFb6CIBXCfzG55QHgPpfoUW4RADKyOo46G7VhauP+a
Yit3XvuogooZfnkMyE45n243JJ3auOgA6JUdHorJT/akmR9/eQBgI9VxoOBDVVoC4JEstfLKrVME
NH3jZGVD/5BCANvYi2tzIbmB/QwqD6rH4uyZQcInnQeoRmXxp9qD+kcqVNlIpd5veORN3gyySPpD
fYpCvIrYH1GMeF7sJF4Z2eGOxu4WFWd1KF419IwoNdrLpnGOgnEh6j5FgE1toDFV/tEH5IhMLeKd
l7f9+0DJrICSkFnIcLEMFjNQkknFicML6zK/acoWh1uM0tRd2tVliAL1uNV1e59oMCJ3DNUF8nvQ
cucbL/bryK0RsvasqsGlhbr/zpoGsa+dQt9JCZFjHxsfL5wwqET/yeoZtcdFCEmSmMKaG6YeunXD
TV8YCLlDI+BSQJX+8hdd2YzQINjwxERIR7p8d7zJ7p0Rnco8dxNvirLhPs10+0dSCeXjJUE4HbIN
RvuStH6puSOarFDV2mAYSx8e9KZA+DEPso2ouLJYnChuNZJd7N6XWBmyXC4YCA9eXKR4mJaVdl1F
qoaJg61q90OPJVdfC2cDSrY6qsXlAjYU5Lm52CJw9zqcGCeMYOFQHSvTwPyiHeMH20/UYxGY8Ys9
u5b38XVjjrSATAyy34llUA7VZZUk8dpS67FTbPEpw7lpI09Y2x00oqjggVkgzV5MjU+J7VeBxy16
1sHdWPppdlVYfbEREeXtu7jMtLfDyAjzZhNObWibI2p0noXv8rVN3oXZWpv9Qv0EL5gIhxRUHEHi
T1no3Bitb24cgpUV5PYShoT18hhb9p6bXJ+QDPdjb8bd6wHRRnU3mkG1G3ukSrFcqa+VLAteLq/g
SspOH9GS9zdNWRXa5Pms8Z/I4rKqUFywcJ/FTS9xH1BzFjzNGiykUS//1dequKU9hx+jGo+nUFF0
z4aLd69mib+xo1bCOB2pVyykSXa4hBllxE59VMrYg4CNgbuCr1w+4V5VhUa4cU5XthVCE1J/g83L
a2URdDLHn3TkrBOPjY0zTFglhzzuttpsaxMSslhiAgWEZ7tIkcxIrVUffqDnJyG843kuj7kaO/eG
hffp5bVcnZBs2cLf4MmwBM2KQvW1ymKosHK/B6jJ3qhRuEUOWtulQCNo3nAHaqR+5/ulG0OIEo4e
e4bjo7yOI/wBPe7gzgwnZRcGtn0NHnHrpbA2M0qWKNhQE6Z4sPiIsY+FqstngwLvDyhs68OnsS+q
z5e/38q9Tm+KS1bi6wG6LOIMAly+qWc8gIQVDY9JENRPOQLq2CLn0r3ZN6yNiLM2LbYEQg3ke1Re
ZER6E3HiqSpxn6t5yGuF41mK2RxR097Sz1spvcqXjWHSnpJsrqVGZYq3WW8mfey5aT/cqOEwXqPq
Ht0ZZZc8BQHEYhKZ9Lpo2+hH08zUf0KsCTY258o54NOiBIaO06si2PlcIZQBxZ0D4owzmy+uEmMu
pCKvgFHlFuR/5bNy2CxOAJOWWdr5UN3QDaOTTZGXF2r+w41Mdmfj5vvLu2VtFLIxOjkGzGxyzvNR
Yn0AYDzhcNUp2vcqAzVoVPDpLw+y9tUAe/A0Zu/D+FgOgq5ekORh5I3o9+8oM/W7XMNWONONdmM+
q0OR79lCosPfQZ8yjF/tuhShp4XKtypAxTwa9Cfkrv1/sBOor0rMO3JqzrKIzO1X9pNAPqUQdoAf
RaMejBGFcdB5WzSC1TXioU0pSCLxllVHE10Q6P86Si1mRT2qBl9pKoFzuLxIK4kDEkmAYgVNYEKi
/BVvj3GNCYaeO5FHUwpxA1D9fnQUZWI3B8gG42GYbDHtfNAY89WQwjwAz6FYGzyXd8GLtw/tONlm
AKTr2otsvUH2oA0azhd6j8Vj1McNjBBpBMzP3mdZ7n+0bCzHA24uS33wJfRFSHZbrUaYKY+9XmB0
5EqDV8dsg439/24BSSBJK1H/lPJcqCadf1rTRmaWB3fkae7wC5e8fq9qtb+ReL3+1rPMT44Cf4Ay
FHUvbq/zUShOU9KMqshTqCWUV1PUAFBQEGX7P8yd23KdypamX2XHui5WcT5E1N4XMOfU0bJkybLl
G0KWZc6QQJIJPH19eK/uXppyW+266ouqCG8vCZNA5hj/+A91PjofwiKqrnxdpjvbHYyToLTI9m4G
4ucCGzO8bBwxcI8sNZHYkJGB0+NNOjga8Qh0wkPtGcZuKHIvyftpNZLA6ZdrYyn8Nwq5V5/vdg9Q
Azi56NfoAF7eQ4P/4WBLVsrN5Tju+r4lSLILfez0Ca98S+r0oyN7uWQOgN0PJjhnV3Tc5LiFW5Xw
sfEPsW2cCLKlL/dhCmR3boKdpKRK6s7F65xcd53O/bdhXbKrqMO9HOZURyR2aoXnSIvbb7nvGCfd
Ys9NPGZe965oA3WVV262n6a0eNetOoBdSna8QreakJnnnklZhietMofTRrtEJ6TGI5Tft1Tfr989
bnFjEVMd/7DPe7mihWW2FmN6LIe62rtaKuJ+K5f49F9vHj8ezPFK4t5MvYHrGWt69Ir7pZNZNY7K
J6ldRPG02gdT2B/yXsLKju7Hyb5A7XWNX1wdu417oCs+i9wtFrMdkrxdrudW3ZEaExCGrc140MTQ
bDGUC6YynTO/AX28XhMQKRAjDzoSJfOxYAl5cmS4TL4OLpGx5GF0bkPC8jQZu1+vyuvdjOtsDQBs
BiSIx/o2HPADookbMvTS1bktiNj+2gFDNwyO6+bDChvwjQv+7MY2zQGTNqhJ4TH4XY3BPEwcDeSj
KeMsKum7nDmvf7fgo/jaRu8R+BQTA38rrv92UngR+Y2w1tBriEGfkW1T7DY/uP/JvUBcoEDf0IDj
PsB3OrmKhnsp5ZK/y8xex6Kpijfap9cbDl0NGidQDqotvpOjexll7RLk7hOLiJ5qJ+yaIDEytB3y
Y1pCOH/9QvzsaljE8IVAGQJ8216Yv61cTkCRqjQiCdkT2O33eazC7rmFm/HG4v3kzdtqR2A9jL+2
efrLC0knk10+hv6BHLnlQvc1Db8TbNG4nv7YL2S3//rGfn49hlQb9W5Ty728XuF6sump6Q7kf8kv
esJ80m8wRpKYUe51Z3n3v77e9lhebjdbI4rgZasSoBEfbTdr1UoLryv/ENrSvkhzr9yDUM2HX1/l
p4+LwguKZLi5rB+dqMjLIyy9trtyIM7k0DFOR2chv3vx3xLo/2wBOfnYpjeSF/YOLxfQWULs+JwV
tQdY8/m69s57NUPQXS+9oRRvvPSvV2+z1MOJjbnyxsY7elqy8LrOSQvnMNiLH+fDwIPSpCP97upt
QyiUOkCvQCHHxLiu9Eh1dlL7EPbRV3KOrMSD9XEYzKl+AzX82f1sfmTU4hzj0BhfLp7sVc3+Y9uH
ITJqiPnetGuyOv3tbY/7gfdJGc5jgsfx8iqLk5k6yxybIWxZkpc7WR+JdpnufnvV2OswgQGJBOSN
ju4lwpYx71JtH8SCJSAuKcWhFJ55O9pe+salfrJssApwxWJuyTF4TC9YXQyCu3C2qfL7s1G53sXU
BG+Z4/30IjwcyPfWVoEc7URzn5rY9nIRv26JAZ6C8LzQxlszrdcA4FZ3bONegEdGW8fYO8nR+J42
JIOuJP3dDbmEkcHRIvMbgyTo8tpK9TjGlSkqJFtpKwjgRGGcnQ1ZXRfgkjonytL31Fsb4+vb532k
7t8OF9DQ443RzBqpC7QcBzfzq+caviHTb7N/Y076evcApKfkB/cBxn6liomapSE3vDVZZKZ5Ybhg
vZ7VlyrvReI19fDGl/3Ty6FsZC67+Xsfc7nN0kZZ02TmgQ9mPWuFax8KH7+iTDV5PJvNW16lrxaR
ldvKDSop1hG87uWXp9LCHdzW9Q6u8qMYNjtB0av72+QeroJTBMoXxG50IEdXEeaKKdsUEr++FN9c
JYNkGBcXBb18MgyveaPT/dk9AYkgnvIdQJ5j1sAsinLsB9M7zMKtCTBOxT6LnPqNnf7Vk+KemBBh
BABreIPjX65cj3KvEIbrHqLcz07miJmDq1Z9NooAxqSbv2VN+WORXhzMmwaV0mZTspMVFB4dzFrM
BpmeqXtwIWUu+5VkXZLdhoZ0CFNN84FwsOUbUxAjP+eT6xE2LqV13odjtRJTOGdgC25BVrDUHa5N
SpqROlHe2H7vdFARAT8HSOOHVKgLjpG+ivViVep2HmzzYzBiwrlX1taytZ6l2tjAc/qNBf1hi/vq
BqlyeA23pCHzaD8ryFQzJ0xSD2WfMpgVq5IpoSFjPSRr7yLQcV0hcpB+G1P3ca0JX+2HTN+TwOGV
u5wgpY+qEcHHGkoT6bu5lta+7izD4XTsOxlPWkK6rvUWRPvrk+UV5s2joReEq47gA33S0ak/lTy5
0urdA3ve/KmFV7EnztTfOQJ9IF5J4eWMmOeNi77emLerYvsHKYVGC5rFyzdwmsPVDDJavmzN66tu
UdEFkZHFRViH6jTvyY0girTTOy8TRssa+OEBbLW7crsy/aocf3qjU/3JdwdWBOUMSR3DhWOngQxL
B+USz3mI2ty9WrBeis16GX+3VuCu+eXYjABVv6ZzgEBKcmUkRhjSXS5dLXyAwcD+/T2E0QU23zgS
UXQfy76jOnKbcKndw7Q65W4hgiPxzeItdflP9hDYYdu2uIWVQLZ++QRLMCSSgkMi+8YxCxPs1AyY
s4Z5K+fFudRV6H749Yv6k0fEs0FAhV8nAqhjgspcBYtVO5SnBlPZGGYHX7WMhjcW7yefQ2jbEEY3
CQAH53bbf+vFNPmjZj+Z9sHdzLwji+vs8VezdqmmXImJ5PViaB7y/tc3t22AR/sHPge8GybSY3r1
o9X0eVxYbC7UQ9acxdMy13fkmAZ7Sywh+GA67bswNW/ScPn+6wtvv/j1hbfJE7oO1vaow+itAKty
0iUp+qdxL1UzXVXY0Z8tk2+98Y29hiIB3ildQ+Bxtko60ZdrW4io4e5X67CJjuJhSaVI8FsbuetZ
GNUuBb98yt3S28HFDvdM/Ke9Xwalm7hrJ0nOrYZziDAraYXNAuW8H87rLCfpJZCY+xpMH6OpKy56
Po04X2yCehYCCd/Yun7yGnJiwr5lt4AJcawli7DiMnk01iHyBv/UmKsySRlA7X79WH56FbxCEBVu
jJ9jk5WxcU3QKGkdDH94P4xpcC3T0nrjpdve5aNnjyKOzRfBOwfAsX6xGwGGZ3OyDoWxstUW6msk
GhtvMXW2jKAQ/4NbotoNmK6CcxwzvtvCyad0FNZBEnsSm9IJzqqVOKpfX+WHnPb4pig06JTYALco
pZcvWUsS0FDPgsTg1mu9BK358ECMGPAqqFL41aia/L7L7bJIZgfTNnDZWY+HWgH4xlk5megdQ2v8
3jtzStAsJp/PTjCujzodSBiew6pw9+gchiIxBterkwH+dHGCux0nVu1OK3HAaeQ/eo2Iop3rLJiY
8f+QMXeOpQrai9RpSWp32y+NTsNvERPSZ4vu/k65of44S6NwoT857gNBDdUco5f3PrnZiC4AbYu0
YhMpHqxVO4QKWLuZOScNxrYfwkqZYUKACWMmRJvdbV3o6iEjajhLHLexFZ5Z3ToklgjndlPC1DLm
H754+/8IuyDIw7G1DioluZP8Xsi/sdmF7dc3Hs2r1w1OLHsrjx5WLHPol08mCmuxQiIzD2R0B3t7
rkU8G4UgDmp+y6XptcyBtwz7CAQxfKLhq63G9KahGtd+JfNZlX1CR7ueAUi0HLhNUwxnM/nfRlI5
eTnt6inz74kaEV9tEsEvpqJNp2SpNWizW7Xd02+vwmY9zSBr60dxd325CvPci7JDj4R0uiffHqXj
jkGsFduif2uQ8Xpvx9Zoi/2Aq8T+ftxMWGLMosHL18OQWnqPN657MMxQw71Uby3462OTS23QBIfY
VtMdfXWTKQ0Zdt6Cx2ZKR231qbixVndB3u1mxrWqPEJ3ssXBrOrXy/l6o6QKwbCNoSvFN5PXl8vp
Sa/OU3deDgu52+dVl36PPG2+URS8XkjsLJiXEFKA/JGwvpcX8UkEUqFdcxEAZypTOWEB2oUjkKb3
lgjx9Q39KI2383izMTu+oQlcRFulWA5Fp4Ykm9zofa7z+tvvLhuFYYD7M5NHGEnHZY5VqKVzlnY+
DMolTN3xqzga2QV+++lg3ULTR+INiQY4Zb5cuHKZDCUsUxPfHkVMx6AFtYRav3GV1+cYw1NYvvDL
KHxJoH15lXCVI4lsnT5E6PDfNWXeXA9NVJ9bqecc+i503iDU/6R72abhDIs2sjvf1tHbvha9s3pe
pg/axavdU/lFM6gmtpz53kCsEodt7yY9Njyxtwa3WVPelL68nIbf9bH3AjRAG7fN2SqSV/+OQaqV
LtKWKMVKfaoFprstbhJvLO/rN5KrIG9ijscd092+XN7KhnSSOVoeIDHCOR6CcUdg+FvORq++MXZq
ChEAArovUMcjiKAL5pqMSIVJVKrVu7LGB5Q9wzuRc1Env/ny433P/IPzfvNRYPLy8obkLEW2qro5
9DIYkyFvi+txLvQbn9i/52ovSxH2Jtxa8EBHvsgU/uV1xNrKYbai8ZB2uopO+0guxr5xrbXaO+ky
f3G9HhMQs8ucLvZJNb9XRViabJ7axz2jH9N0l3dzbe2U15Q2+eyu4caFdPoitixt5fs5Ep69p1mY
3X3uzf3dHK1dnuiUDHGMRrDFOSVdFAi/b6K5P2T1iDOFh1X5vq3TxTlddS6qZB6ZPsVUifUQMw4r
s6RImQNciaYhK2lZ66BMGs/OPveLCo1EhCoPd1Erwks4wJl76mc9VP5g6KJYVNq+M6epz2IsOw26
lrTM1F75Q1Pt06wpbnxcQBrG3Vkokx/ZD7t0MjMzdmx6yRj/peFZDFZa7xxr8UVcpXbzufeH+g7d
Tn2jwsz/1qeTcQsjmJFcbwjrNugt69PkTCHiTNE6TULUX9/G/dh5PqIMW79za8tGreHN0fuWrzCN
oyoovWRZeOsOY97XmI4HxtpdNliIwWlZO4RtqjCmDMZDCHrTizAqrgBrGhMvwkDdctTZVkwyhvmx
VyGh6JVwVIXp0No08Vp4TRoXDkZHJ70v8gY5p52WO7gY1gdXD4Wz17U9itMmH6Z7x8udR5AziT3S
ZtpSDL668g0jr+MwI0bgY1qI8aLIV3vd926k800h2pFmz822SWhW/q4M5yaMXS9zv0dD6nuAat4C
r9fNM4ccwcV6rzRlWVwV2rx3sV0ZDvQtWbTnTRlu6s5QHakbFgFr1mpLUGI/j2QcLKVxOvawP2JM
X42UynBdHqqx6lm00OBszydjIW9PjAA3KhKc+0XBKL/uvFwkpGx3DHiy9avK+iUH7wrp7PRajZeg
xKtzEKNy7pSK6oluzcwl9UGmo8S3Z9sngG/Kv7dO517ani6uYWtg5GLUYXFd07N+CLO+rpM6Clq1
k33I5NIsLfE0rJp8symo2QQnY0y7hHNWEzkwOeq8yyvvawURCzoBAxDup4lWd5+V2fJdDJV3a2vl
B0Qu2ICTi/QXvdMBcEBCmDKTF6KxcsqZLpzWU5iNY5OkMjOvlW9gU+FDkkrsJge0nXWeznEThjNk
w7IQ3+3OS7+gN+4f2hCFcTzq0LkZmfo5iR0BNWHDYw3vRv99oLLLvhDpnRa98T2s57FKejWNbYIb
c/Cs3Xl4IJ/atk6GqHaXg62cprmofVfKWBfl8IRA0WtJsMzD/GBPeVXEQ6jKqxZRQ5kE7hI+ir5X
zwUw8w2rk2Lyw6szJyaeyM9dlE9Bgt2E0caabN1HQimmu2XRpjjpMFHnfw0iJXdOYzldMuHunsar
qMo7Zihs0SaUAituMdb4OkbgofuFAFtvNy0p70VVe+lnfqyASjtpP64yXeZJ4fXBHq61T/fuGcEH
idf5dOaVVRg71iiva0dg2EeGcMDLOOZbqkMR8QzGNshF7KAAuIi0nfZnKWkB6sCHFL33MzckPnBe
oCO5Vjdk8ejb8DgKzDCDmPmAvqNrwsidR6hLWi3LuQg7f/ngNKWZ6NJBmK/NxT3v18jipbXyUJ+P
thYo2wFKZILfctbE3KAmRTLwxwvD84ub1Jdzu6va2iNpSZnubZqnzY2f96PPI+wsQv58aZ16TD6v
u8hH/BcwLaYTwy+s348uISRGJFs4x1NxuWJTfNeTlrMe/EB4/XlLDmWfjIXCfnsZozVKClXll1uu
E++Gq/350IkmUId1ll17oqZStCD6bdieVrjHwtQrGmj2czd+rhlljkkOkeMkTDOXfVa0xC00o/Yu
w2nAkqG2e+vKhFjqJ7opMRbsR4z+GhJRT8i4ZfNsidoszokxzyQJRLm2TjxfsVX2+DvdDVVZP+W2
obMTrwjn7CBV2RYntV5NIBNaYOek8HREOytydqQyK8QXLjAzu8npZJCfR9Yt0TiVinlA6lvv9cMX
VzuDimfXWKokr4P6s+NL3zgZJhWYp0RA23ns8SQrHk4h7GSOmtmLnSkNuxiJs/zchIWJXUlpYmvV
Bu76mfx6IhDXRto3oV3VZ84EzyoudN/NsePgwrEvg6wYT1P2YXNnZ1NgxOgaqeVIBoDiOPvGAw4o
jTgLAmGYZAe4dR3bZVs/18U0uAAFRfYA0Wi46PByTqG4WgPzHBHQti+rWK7TaDUUWVFtw/Y9pN4c
B2WJfUJpuC2PGrP/s3pOvbgDPDiZ+sBM1owScsrHa6UNzzystH5lbJMGOFIoCcUS4PpCKGC2BdjC
xZmu3WLOyhiSbfYwekYzJd6g0B0xmy/PzckT3zpgePAeb/LKuHRNGnLaZkPs6rKlaU6XpbfiTPhd
sVuWwLicGix/gV+9/MFxpf9uXXpdnLBbOvNOGDZHWW6VLJRyGz+RQ29VZ2lfztfeVI4PTZfWXeJ0
QbGwoXq4ooNkiHS3Qo+r4k5rT+34aOponzVKPq7MYU+wm19CJkJFddoPnB+7MqCnfay8yl/3RaUz
6yxvjfxLYCpX7Jzcs8udtDI/FnNjbZVjdxgLgXWa61S9lbSLaC5ZyxLYpujGLilWIxOJLUPzaq1R
nX91l7kTyVRJ/04MnvOcRz5Cd3+stbmvZUhWRMvNTnFpcVLHZjiwRcjOH99Xw9A/y57T7gSDUYiy
zpguYEFsveNzpqeQo8lkdtOm5vKJPqF5VqtlUxj0w+LeVcrQT3L4ltcHq2zWb6S0hw9zvbbUcoIp
0ZxKSHE27K0wNlTg9zuemwcPhNTYm34K5ZOcavWpw3yujnuk+/fFHKhvwBkUdsK3hI4Xe6Swc3EO
rW+3yuQmnxYjP1F1ji1sRDSeihFSIYMbPDnpBCOcOU/WeUXaaEaFuhsGO/gkQk9+rsJinK6w+Wif
MACo/CQcrWCIm9QYroJ5LL57srU/244raF/dNP3O5sb5PNouKC0Ry00W83vaD5PbWh8rswluVb+Y
8A8bI58SKFB1v5vZ6owdX2MdnVFA+fO+6qz5zF95nRAvbG9PhToLx6Ec4XiYyeCGaL2qjudc5Iio
cSe8MbvayXbakO2DSCvvucJOj/K5VNFHw7NzBycPr3ke08h43w5L+67U1rwvlFUt+9Yami3UpJge
m6brn5ZeooRt0lSsdxohsHUezFp8KimrTztnLB/myHEvg6yyAmJNMfyLVcqgkpupFgwC2q76yMpV
6lxhk3Sfd0ZRIyjrDHFF/2YZO2Uy09gFbP4iBurmdCqrwgtOhGUx6sBkJfNouaRdAHCMTfne1P7S
fRwLdo9kHBx33VWzCdWcLUHe5HM/iKSNgkXGDe/sVTsM5s1SGz75M6Zmn6MOa5dYMDyhZ81JUo7D
qYyWuIowQI2hJXjZqR0R/kgo5DwUMRQXMe0rGWb3xEpH3zqm7rCWgzlfYwn3+LbqfbKypG8aXxpy
ilaq6Tr/oG2O1LgoQLDnwU3X2M6ZfMRzl3VdbKQ8V77LNmvPPWnNOUEyyrlqmB/YJ6M/Fd9n2U4g
cnaV7qJybgIktvPWfpSOJRNiZMSUDBjuGuealLoCh5YwvyuDWrlshIsx35PzvajTCHRg2TegR4Sm
mn4PRYckYs6cyDY8hh7+JA5+uhbtaY+e6tIepFx2lVMyYVrrqDqkhd2NWHk63vcti53CVLehd9ZN
3fwNonsgzhvXyYZ4NIIUSNfOmqRC5vXZcTo+qUoGnCjdMM3je5tk7+Y0G6Y6SgbtFdXOmtf5vnXk
9JhCAc+SalL5mNhaisciKoYsgSEePLXlSjjy1Larj98vzy8pCLv3YteQwydpQheAqtqEj3U3YXiK
HSQ4ddN42SXRDL2xN6VvlXtnFDnxjxzTTjwjy8l2tV+a2c5YM8XyrMXmkJpVa3Oi7AbFmB2osiC9
CF+fE58EBvYaf2JQk5Wdo68wkWn1tRoD/6MR4COV2EuzDjvhavsRDp527gIB6sdyz8Zpby/yDuQ/
cxOzcOrb0NCcvWDPPjPWNAQUx38aZ1FkfAu0fmD2xMtUb572Y+3YDzWhQ9OVMY4iTLA2a9/lS9Z3
Z1G15FcNtYVPdkHrtjEdq3zAqkteD1aQefG8dl6ZRAYFbMJOgKp49ewpTVpfYohU2zBw4rBfSkr9
sq5ucWmrnXhSbUTC7jiNOvYxa2+TJoxGfSJ5K8KTIiIvJwmzHMDHbp1ouaCaIpElEFZ4VvfChDTc
4suc1GUw3NZWNX1vK3bQna6W/oM2Xe+mmSoahTKjk7wo07Fmr0H8Rd6f6GR+aQhjmOE+DEIRNttU
OOsXMx/mnOtuiHHsch9xkBjzXeV74nqeySo6NSgbTqoKBsu+U2b6Zal4ILuBcrBKQtmbN2LqKTQd
bXblXk3KGLalCaYbxltdtJPVJMc4XKPeicvWYeGkY2eCGtTsJmqemfcNCBn+EBxlz7qoCvan81wN
sqNiycSnwDBlcVahr3wITcxJduuaDeuuidpUwR9YMKSl4pIncmK4gvl4SlKvXIL5ucHi5HxUHn2u
Wgngi5HwYthlir5J2dXCRjEi7LJ3I9L66zAX/o1thGzxVp815n4J+9SOlU/FzZSmrAIglSKPuNZU
iSTKw0jE9qrNp1ANWDLaYpbf+hIJ9SlC3vTQzWuU7vx2bJ+m0RnM3X84ueoEWYT6UG29c1fZFJu9
MZtvBdC8HvUyMccNDSs7oCHrWHoOqOU2I3gdoF3NDEdx8vjl05wqOn/jAZUenPi3iPivwDXMucxw
UxiitGL+eoTD1hNJjtL0gPDaskqspjR2Aay+BBPs35YzBttlGFlgoAcX9/j27HX01tSTy8ElhSYu
qJxOVug6v41JbldBHoOohbn1D4T2b2P6umxaPbk98wZhrHuO8zVere63jbm2e+H/tth06CrHDNKs
CXRgyXZhbDL7sUdjfSgk6Y3raPzlmP2fL1Jvxn/9F39+6sQykLsrj/74r/fiub2Vw/OzfPco/mv7
0f/9n778wX+9K57Ivuu+y+P/6sUP8fv/uv7uUT6++MOe3F253EzPw/LhGf2U/HGB7Lnb/sv/17/8
x/OP33K3iOd//vGEUlRuvy0ruvaPv/7q7Ns//9i4DP/591//199dPTb8WNyNbfH4j+Ufp8/D+px1
qmgfj3/6+XGU//zDiv70t9xK5uEcBagGQd3184+/8f7cPHgRlm8S2k2P/Mc/2o46+59/uN6fMFmh
8m+59DBBtxn32E0//sr+k5EBTMUtVmWLng3/+F//yut/o7j/fj4syl9//kc7Nddd0crxn3+AIIPm
/h+0FzYA0wf4KZsjK9Ebr3xM56kVHlrUkiJ7GNe4mLGdjdOmDt8RHEckAIgplgzzlFVbpHaA4+PA
tpc0yBG7GExal4cSUGjdueOkHzOprY9jzjG8S5eVQXbXDEO5n1EMZdA0PCvbE3jALNezgSjPhF/r
aWerOZoxrGs2nxg/HYcrz5xb6qdxMb+b5ATW/KifzvtJ1XUe+yQW3BvQ6NKYQXrG8MArAzdOMY08
D2z2i32BbBM9q1t8GrK8uhyiKbJiqw69W61zn9vzqiGPu3VuztJaTHhzeQEAZZfZ1ikzJtqxvo3M
83AJ9fBORk24njT2OIAWasdA5VD7+4yop4vCraNbs4msd8UC9ssHz6912lBd6Sktr4rFIQRqKpUA
XHUUEKs/rf2JrEx7z7+++pyiZ76o0akace8vwGY0h14K3LMUTN57qxWx4ZT9h4Ha4/tIdlp6wfB8
7nZ9ZUTmLiJmtdg5uh7Cfa/GCGTcHc30shqqAt9tz0z3Vm9St6X+kOPpJqLiC45DW9KODKL3DsBi
nvRSe1Gcqzp7Z5Sj/wVFT6jjCYTyqavM4MlwxUqB01b9hfQiECCMT4LTLC3xfyLyNyflqk7zj4Hh
kMGrg3YO6Auq6qoJG3k12qNpxEz95zoJGHiWQDjY59GIWvalX4n0iz1M6RIXbWHf24NhnuFaJLzY
ggFzCuvGG6hk1kkmaCSmbQjuFh8hR9d4jYeh+FgGTfa1zX3UblPaBSFNZLN+IvILrkGTicbYB4v7
49Km2cd11QLPYHriXa+qwIetExB+dq1fA6dn7mCnFz5em3W8dt0QIJ3zrYtyWWiFxFAU8KcoWawY
rxx5q1aXf1ofTDY0iag8qzcTrDOx9NNX9ngqTX+tvkJSkVez75OC2tByXuLsYxMT7fnpLT0M7b5q
x9GKlRtMGlme5TTntjFpew9KVOPu25fNO9ka5sdRBtLldRX6y5hB0KbBHYc1wTZ3sZI1HPNbA0X0
SmrAEj7RKRqfQnYAByipnG9sgkSup9l0ZQJTUOU7BoS1Pvj88EmbB6S5NEGprJ0TEXqwN9PSWc/n
zLfuvT7wZVypUd6FduqqZCBAad7RcwZW4jZ5PsTGEnTlzjPbrWfujay7jvSMhfqCUOObWZddlUSR
sV5XVdR+KugvnqK0GZ5b7fTWvhQNC7dUN3iO6c+NZ+nPtWlXHxwNUEeOq9nOyUhjrE+QGYVmbFtp
+CFVcObjNLDoiS0MTJt4ZuDSHJwa2/akbE1J9YYG9oZW03Vina1mEgAvDc4kPhmjXJ+I5sEsfzIL
cuVxscBQhIGEsWs8EibyVHXZ1hu653IUtb0LkWx+09DsH2SUiXyPHYg18T7rwKMJHKLdXDepS90m
l49DaS35Hj+lfN1BaljcQ7hM5NaPhtV+rZfG+pphj4key5xNtZ9dQDEMDNpw3IuB5uzCSyPrfpj6
Vcft6BcFdxnl943jz0WMYwy9tJG3/mWAPSwfmt0bfVyulX7inDBaMsN6scA4tQWI7NoN2NhbSKRs
v6zzvRFa86exw9k5jrwC0EIum+Wj0EBNl2WXL14SzeSBJcZcGkGCEbhsrhq8YJ9QAzLCW7Sebuao
bxgYrdB27KA3n8e5ckwobqtV7vCw5DRY5QrhZ4rW1dsVYzRU5wGrMSeBSEuMKIoO9KI1AZDiEDLJ
khCn6bGnZ75xqlJS8pgX+PCREJCa91Be6+AkhwLgnlLfh7dGXQ1R3Pii9g6kP5tXvFgNY5dBluKm
L1K/3AXjWMAVyjLr+9Iqu04oub3ydhVrXZ8PQOvGRx+XA3GTc2BFSWD00JUDO5CkLUdQdndaWJGx
nzi0v5CH6TAY0kUwxVUQyOBgTIZ9ZfrV+qHreKa7CNwnSGCazl/pcutP/uR202nXpcFF6loQlVoA
pydQNf1eGdLvL7wW675YQYwwp1btB1KhVFyMVQaFcMrzL3+rR35ysr+s17dzHdZiCO+UZI1gM1V5
OcV1iWFmJ6fJjQgFvG6MLD/j3A52Bpr0PZAv0IyK2oulVH9FR/xWTfh/rfReVIe/rBz/f6wJWcRf
1ITFc90NwzQWL0tBfujfpaBj/8mBAptsM6hgYLF5hv27FLSdPy24IIxLEdZs4k2e5l+loOfzV7ZF
bsLmUEgJCY3kr1LQs/6EzIG3Gp8X6NZmVf0bpSDOHxvj5G+1IJ08hEquQt0JLQoHjZfvjJodVL4p
4y8rtSt3X2yZyRYzvJN6WjnzwTLg4AUnHnkuO6S54ZlXZ8xoAbLiPF3ri74ughNQjS+9CepjRStY
bOfJpFzQ764cxLawByT76F6m0bxps2k5bTirbgPDCuAruyuFyHDeVw1lJvHG8WhyEM/UJXE9Imj2
lmw8RxJ1siiZfRedmnbthHTGLXPvzLd6Thuo8DUsNaTWAnxQkv7aBGzZeeA1NzMJKqfoFR6EO95Q
weQ7ppR8fNn4vq3Xe6/S7m5Ic/MySO3yNHOy8b85Oo/lxpEsin4RIuDNFoZWpChXMhuEVKpGwiQS
3n39HM62p6clkUDme9fudG/Y0Xf/mRtee2vLAqM3/ocw82okBnN/ZpP8qpzhQiGRnmTK+2/kBkwc
VIu/TmF0B99qXyox1OEaBBezmvj1xfrp8Sc3tvE9qLKP+8A/z0b6QV7iHGv2JK+myjUER2I8L+Vo
VZw/Qux8ux73aiY5g8sMljAg9Ceaurb4Y/gpaNAm1e9qa+5uLubuILAN7BFbPhiNJmJ5Z1FWz1AJ
qZr2qdNzWJ/KXV+JhVlPGXqdo0T24IfQWEfNHZnkcPzDKKhmCQNRL29taf8GZd6dkZ6oXdB17mlr
0uaQbsG3o22PdZ9NKDZLczfVGlPrVraPou70RFscFc7OvIXupqyEiIrbguTgAiX3hfEElKiyQMtX
3CKx6AsvWrj2Dvk2Hq0qHcOUfIlwUvkcNyWOmUxVDRNrDuZgfAWUtCSNlscKhhkJQHC/qGS8aUJ7
XbNiuDGidl+Gjrwoh3c/iLlNz1nrNBhEUgG3QD88MON3YdixjbZ3NbSHDNmKDZJflgwCy2ixqPcP
s8ii1nAfhHJOWS3fXfQsPEVVC7o12duh6Iy3pa8LpAxQr7QyhCvopkRjMsFLP8oa7sjojO2QWrJN
dKeqH+slJxBAjZ3Dk076K2+c3f8Zlsrxw4DUqBNC2PYstHR6bcbtmPKm7MvBriM+9XPHShV7mxG1
EAshzPp+6mY+vcZAfmP7B1ZX/7G3Musvrg2MQ5ZZRH2GTp6YgGZHvHqB0LxdSTMwteHB0Bfr1Dst
CfdBB7OtwCETSqBioMbI0poS8mGZ7ai3pvxSpJb7VNGrw2Io3F8QwmsghwSmbK8odIgJkTbixqdw
RYe3jM2UValyN/lmwwWHUmXdByqm4iabpg1JclxPc0kLSDqJLpqtcdmX2+iRpDvSX7Y5w3KznfzB
683xZcsyE/Ui5qQk6IsPE71m1BfDYSjGE1m0VmwQ/knsr6bSqPUn0Dlark9jaihmljm0EMbuRQbe
X+nZEImpGE6W9w0p5Z2nO2zrQcICCHfLhSN+4FGi5Hfn2QxwI+lZYeBu2lNu9iMMPCi7L8BDxbyk
SZe7by7v9NYLdj/T3welTI/Z5CUluokQN+Wzq4wpKlJPiwD0SWZ3pLdbEaPu62LJHvKetPLST4MT
Hiw2RTcznKtqUu3ZFJwDoqDKXTXiigUBTFNXkZ+72hXS9T8ye3gOszya8vILWb912aYlXDkYLro3
O4feE/efOzkPGsFgVoTIrwvZrAHhp3F8nKTL9OfUw0EsBAROrbwWw6TFQdC3V+E71ZvhTX6kERAb
QuWRvKc186kLvCZpO6vZW1bPUkN2wl7n5mjCrbTLZJLDyHhte6i9KzuxC4ucLrKF+hy4H0eYTR7o
rkr7b/yt0MCwG8J4lIH8JAz6KLbtteTEzzrvhBY+ASaPjGBK7NHjMqJBI3CjYlgjuQg/mtw+HN3+
x2X3X1OPXzt/SKE0Rtu8Vot/y4L85DjA9NPIy6ieZOl3SbuuGvwUR/g4wbUP46fMtcdhep9t8eKw
KuO8fbLHbvgLv4skyMc3k/K3YTa8ZZ5iIFwiG2sXOwHrw8iWg5+9MH7oRb6s5jaEjhg29O9tLp4o
C9YfA8zpDwygfaRXaoVJNschXhc5M3Gr6rhy4r42mf8L7yZjsIu3tFlmMkUDMsudmQGxns2FcExK
uCdjopObbo1k0BEZ+aN/CFCdmLHTNvkVxl+iTocQSQf44JCXR3u3C6jqouzSR+POMNH3EM09IgPJ
AnZe6+FiCra+0Ojn7FANZX4x27Wib5Pegr1YZxF7c+s/N8rPvjU8739cP+f+aQtv2NudzHWAIi+/
LASunwDO28sGcvwxFNZhGVbrh6ydjCyewv3pkKyDygsemmDm4rcWzUv6wXQO3Dacx6XOxdNACx/a
umpfZ4JHr6unN4+g6BwUolSSNxBdWtnIlsft/s+Afv6pbkbUQkNeNwYQtIMv3FtZOB+m1q9HFDhI
7fzpJIgE/aRS1I5VtuSHVQjey6obn7qu2ZJez2N0YtvfbVvgoYmnktEiRvkgjB68hMN+pyz/RaWr
iFJ/+EnrbAjhuKHXqnINCTc2jpnftDtaSbqEfgL5M9HKfeHB+lJgMJCiZgZgQb0BoaMYtOGq/Wch
R+9akcCNMmZzD5OeX1NffMrUHI5Ls33WjjxUy9DxLoxEyHSsaPNa6q9zsejHoQyqw7jW9a52FvUO
2etEFVcxX7poL9o8QYhX+ZYy8c8YIVl3Eq3hEmu8Ttvl6zyw44qMkMBhe8hA6EhmEDUvU/NY3Fmd
ocz0iBMCxZMd3ItrAD8Kp+nQrCj2nMAJSyAjiSMk89bvHNL4E/4J2wEuDeLWWdFiv4eGQPuUxYXV
Z4cxcKqEpJcnmEWx63pJ14/TiwS3yXY0K5Q2ozHLP9LA8eHQlnmXYfqw2l0a9y2tD0Qvx7lOanyJ
4ixj822ZDuPZdi7asKIVGQCgdBgb03lplfxqxfRSlZC4Ou3Iw3SremBH4aa3zEjzI18iCJNti9gw
oGSEvr5uW+m8ow3DlZKvZPKp4q/fZi6owEiaMDGbN9X7j7DXGt+m45eRzIefYkvn69Yb2hwhU6wS
p/HrqBLZbYAMhGCynTdLKuPRbehTxF+8MP7qQwjGrl4rPsWHIDOHOMcpG6rJK+NxWru7NMaESQym
XU3oWzxM6fJbpr5+bn1tR9CSEaJvo9MjlX8zawkHEJ3QCZqdV87XLjDjYEEg6M54sN2D8nlIEdk8
e8t2tMv1Q2XZ0R0twQxgJ73rR3ltn8zC/8iX5X12mn3n6FewDUa5Jdvr7oS0lUBAqD1bhNkY7Feh
JgQF4k/hOvQq3PWy7fg0jxuTmuxPTh6cjFWPfWKeY1J1p/22jc9+QyuWU+36WUva+q8+enEv9HNZ
r8B2lui+pOZ/jSo9igr9Fxkyb5Mv//NxFaaFK9BtjRyC/tVqijmCwrjU07K3/OGEdD8RKku2Wr0U
Ws5NYbhRgw9ZpeZzNmeIVebKjdXiLad2HJ2HpoTK24RbnHtNqGtPpyEnvB0X+NXDqagYlTKP0cgT
/UWjTRmoBnVjpn9qPVfvIjFjYe3n2+Ks41dCDYH25L3OO+pqDE6xDS8wd7E6lXS2ya2lgtVZbxU2
IbCvo9fkSa3XAfULfRaXxVpdQB6sw9Tkxo2SxeJQe015WzaxG7P5qqFsK3v3fjhm+vA0OPaVxvs8
xMRn7lMpSh6ket5XhpU9Sznr3zM1bruNhOik0Md/ltDaBDA2DTEZjLHRjSY3gzc/rmWwJkHR1lGw
OdajlPbV8kF3qHQGCSuMby+vyK4eK/GvQBYbct4UP/XWXwm14gDzeHem6V2vi/otMBqsBKA/ZEYa
iH4qxS8l8yx0SoJigRaXq/TaX5fMrsSyuuFab1yllo7OCCRWJp3j/hOGYtaaYJ/1xtnNreVdVkXO
L+XwrXN2zNQ6ken4Lx17L94ocL8EVvbWm2DvVF5FFJ7/FAVp4nJEDG1AYO1zo7yYQ5F9B4VP8vcw
UykeKbtLI+LNnKQCLfwGPurPztTlu8nfktLK54Sx04ymshKPC93dsyehCbj35GHt7ENPBprrbfPL
unZPrt9UoVe3T8iFX0RGK3U1XIChljDN8h9HlG2YZXkyawEktzpxv4lQ08f8RBmmfUHY2hw5j/Kz
sECD/H5wYwqn3JDmo4cUOeMhaOttb08G51/hW+9pt+ixtJX7jYZr+OxsoNqhjDdLi9EEkTc+Dolq
V0KtnT8SZWDE5nNAeXioAPeRjQeHjgtoXzm81XNgT+Hoq7M9Z29T22qnxV+fzCr/ce0UKaMkDN6d
mm+Un6R6Of98p/we5rmPmsXyXvPSJCTDYYTuG86iNLBCmmO42XK5PACMueitq5vGQZkSrBiag3Uw
tO8J75TUpp0z2+4hN5vTIrWbA+j+PSwTwKxZVEffnplkNV7ALHNgLLepPOSzY72Sy3WPS+z8nWsN
564feLg8Ytha3DkRpNbfEVOc5bXyTGxEcbW3CvOzV44gwSNbtdm9IJnPEiftg1B5zZdPCNLBn3z3
ACJdseEECM8Kg8M12G6WJt8co/YSVHkQOgRo8fecrLz9A7KX0zc2dQcwCkDtnD3uvGWESdrM93UM
HUC0N68nkrSu8ENflwzK0kY+ZVRv1Hj2zF+mdhz6qn+3K69+0Dynjbse7G3wJG/3SO5sDJaaJvYk
UOflFUtpZTjUrEpT3PImQ6hqoJCYCe8PB6eeHhT3/L+AqOgDHHkR4pVfH6TjvrXUEh4ss5I/qTK6
1xIBVdKiFPrXgSWfJnutd95il/FqpjKSloQRSEcZE72VcuhYaAjcuvxoCdb+bCw5fkNFAlPmzr/C
HOFn/Ao2RnntDiC1REsYZDsh8TBMQleH3pbjHoFVjzJSNCfdpw4qrawy2eS2/dDxqu1bzV3QLzdz
GqaV1jzz1Uy0iQRNlKGEiPTVXaZoHFst1OvJe7FHpC6Fa4unGQ3PM/Zbykc6bZGI2RfWKCS4fDM0
vJIfNt6sqW1uLOB4PGp9RgI4eOdFE0T1rGUVlf4IDFIsRtiiUd+PSm1g6k1GKkpHKqTn0kSca/rr
5Bv5Ja3MFODEKy+FiZBUot7y06I/FWnmC36knD7aia9hQOlytHWlH1fdecnpUm5cHzGh8ne4Phpe
nZmTtV7smbxu89HsPC7sacb6MiCd5RNccS40oP4/ttc2e0aYOqwNXRw86t+eR7F9WLq8oMVsryhd
/cRSuLbbzFv2JO4ZuEq6e/xywfVPhJrswrJO6XBXS1+9YLD5aUqNdhrY2peqt6o4WwmOjIMs/TQ0
UxXo2UAOkHhp93WeX53i2USSoQvQ1wO6LOnsXVdbWbGJGtfM/ZRx25vMmAXnEgAl3xXwFu1KNLV9
kgPYHzJ3mDigGj42O/+0ZTOgxtN/UgffhcmnQ8M9sTqrveXfQ1O9iHT91ObuIUhTA5hoknE7mfeu
iPWkkSsZ671nMYpOhs1OlW2nVfreYfIK/d0vNZggezH8Kuw0ezm2c5UF4ezPfoh7J4+N3sjiZQW0
GCbdP5DgUr1boyEONdwfn5ixnRGH+ucUiB5xpr0854Ww3v1Kf+zaxkaB36Scy+0GW+3jOY+HrM4T
zWnSPmxS82HWt4mHcFuvDmEu7HS1eFJo5U76ZqUh9lFrJwKTK9EJCti7efgHNoNwGPncydaEecAP
1MWFNp/Jm9T2emsaj6v0rhgworb2d5aFkVotS/ra1Oo/xZgGTcCcEBUz8TJdIJx9h4EuIZ5OCwEK
Z2a1Xjt2Bjvv/yHm0O1pHDBRvOKVIpFnDQwWyaUP9Vnh/a5J1I7ywZ8fSMHepZ2bRl0rosLib0YI
GedlhRswQKMotWZBF5ZmD/1CAtqopdkRFdCMpyioPt2iR2RsbYeuFt1ZzitjlO3cXN24lsKrXhun
Z19qcpCTZvaPrlMxeC6edUnd1jqbdsrtufT6Ca3acsmrfH1UK4MkS6iJ/mmQcWFmKTGf3WHUEEWG
s/J2TurxBcvpm6SPXxTLn5XImXBrHclj+0nehnZoApe3aZF62AoDSKJPaQsoprGNqrJycYyJr8V0
IjN91QxkmNspmxWONcPuuYo348le1HFp+w1JFYGptL8Ee0IPcHEY7VOQDyDMwyMKtYu+NY8YA7Jw
1bPEbgcmIlCWoNUo0XLRn7py/MMjze4o0NHBBIXk8H2wmJ2CmSHcc2JOm2mvoGr+A74ADtZearTQ
zK1t9ks5e5yjN9iR7xKE29aZ4cwJ/k4A2mmY7GfdaeDU7PI/IRj8AM7rP1LAadp6TSTjdvdAWcuP
QWY61Svlc51ia+uqdH53O7O8DibygAjTohdOMotdQ6A59qDB7GfNR3wnT0orzqh89x7xLP+1ptqB
jURauZmRPiLM3UR/JhKqY61vcH8Nhgsb7MmT1REg5GPNEB1ehmLUonZcX9bNGJI1Wz9s7N0xm8V/
RtfvVKWn+5ws1YcKV5bQZn8/Az4fqKdpzwvcbDI14rR663ghFG0+WPgFMLJk9bkMvE/PndNfE2xz
Trc3Azz8NSNf936BWsZ5lv0Pq7kRVgU4QV96XCVrbuxaJJuK8bdG9JLbty4N+J/h+AVqfA2R8UM/
6mUHXFs0f1mDNRVaHuWKer5x5HR4b/rLsOqo9KduRXELoQwGR4Qe7iEcDfKHnP+yR/oCtRqOarRM
8ioz3+WHb94dgp6yBStMvu3Jr9fYCubUSQlcqppf/JT2VRHjW55SH9NUkvq5/2lMCGFDjkj1dwm6
wI9bs8t/hqJeTmafzdGkGQK55Wiy0yNk/bM6q4SZXb6GrMAcpwfvOrQxNidOuJOvWc8O7C9jknjg
yABmg/B+0FlNXmqvRW2/WDqemVLnXR2Ca5b18mWuS3He0JsMKDwdGGWR6vGUTiMIsb2x6JSFsRvV
6t0CgzWPMDpx1puBdgC3cI+0ucaOKPwsJCfiicjlM2GYX40giCL1txNCOzyYlrdfvd/B5lVaDAUW
tv4b80K+N5QYPgx2euI/1Z2ssfZ2zdDVobvW7T7AhcHLqwWI5znOAoHcdm0ysdf7+WsOnKfBmIrj
1kiVZCuttAHJzw4sVehonEJavZVvaVowijQwvLTv7U3mLw7XmcoPp09Krz51pV2dppJFz8iMcGyL
ic50a0X4TUvaYkJqIOdWYTGkfuwg1jFarDGleDIWPfg7Tf3y3a8aYqCN6w/G3pngagqVIMDIYnMe
Nh8dSDoisV1vsNWcGtZ9VCnd6zp0c2KrmZd4VtXMJGfurXwTRyLF39hu3nhGzagzKkI69E9hponn
Z6+jvx27OniqxWz9B+bV8o2R6hTrxNJcRF1WyajhNUcD1b366+IdLV3/zWb6g6rJB+iereJA9St/
VXpXvXvNtVicf/bGZUzYt/XYwefYLnnac6MDPaeUhstw5YEefWf7Am+vE2OpVx7tcowVw0jYm+gT
8EXC0ZSGc7j7yfGeLBFB+m6E6hd503BM+xRiKGBn5rS3wnyS+G9xv/wxFst/XBUOOyzx7m2Q8xjJ
VI47d8qyT+Bv9MJLV+7sxXM/Ak25nDB6+h8FjBpXuNQ+qMsmntjGdBajiKify3asPuDRkPwyzLIe
1xds1P9taFhIlv1rNApRQob3JDer3cSwlZWNcUTN8gU+P+4bVf/6POdc8DintJBO5GNl5rAnhG60
BwwU9nXY2mAPCPBK1scI5M0QpHL/l4uwSjBKRtLYkspPkdBaznoGgl+STu+7F9stzcv9yxy8TGB7
suxwaKtnXdep4m03myp7AMq5QkKcadiSNDSNxHZvj/TF1PumJ2Tcm9w8QR1/7F3qHJQs/6IvenOX
Gj8Ssl2thNd0ALYFlomh8qtdK7s/PuxQUvK5MzsX7Q4pEFRrq908W0mTd8OWj2SBo/RNc8rP+jXE
crOGW+fPX4znT0M+Vde8ldsfQmH59y1y2e3ZUc+1LCkJLEtSx31IDtsU4mH2BvGMgB2hBjTVk25a
40M/KC9WE15zpYJdvWRGVOW6BvazNdUrNs02lm2K2kYG2tEfguKFOqB+x2M4DnhB1yVCKrnupCep
YxxNzMOzW54ztx1ixty/3J3mvi3Q0psdRCbqE7AQPGH7oc1fLF9zz5ZEVOJ25QMhQiT8NYLptur/
ZNsdizPJenHbf6YxHI1q4+aXefPWCf+Ci8GKfcU04wyx2WixSrGiO+b36CKl6hY/lkVmXM1MV39r
Z3RQ1Vk0fY5VFaOhqt6GRlfHNQ3qq+/mzjlduf4bvQttmT2n/OKnrA+itbyTWX2PGkknpIRds7bP
eN5JW5ZFBGLzPrQ1L6+O6t+2hotaNPvUuu18aNRKV+NQv7Ij9hEmh1eNnJ6wcdStprwp8e/uiSzo
nchjtSK9C9pKbESad2h5sBOC9MoxYV+qSQA0UxYmbfmLQC5H2lIP6ZOrMAyTc4fhDQS4dLVfnOeS
P40ACTUW9PcULaR33bVES5imDT/cLhe7hcfFpPxnGMd/wzxgoqtZ2PEU8P9SH362rAwB4LJmZfU3
sS3R0olTkM7J0KfJ1BvQ2QDIkWrN11bIqB6Kc9u6AeECxbw9ZVvhXhkBVLKZHaFIehOLcn5oeyMP
c4PjNe0IjR9kdjT9MY09l6esHGAnEB9yj1r9cZgqNrXxKZjc8kTtwEM+tdesdfNLTnoPzKgs67Bp
gUDmWUIEe/bbBHVyyGateExbtGReVwDkamUHRlpb/mlYQJgDlqUlXz8lBEbGW3rkE3r0Z9uIPL8G
5yXBKTfpMA7uHKANZXOYaXXfG0T9/K7FwG69ZMNzGWwNE+zkrEmBzSwczXRInJp0sZD4lSXMN+/L
AR08G/0EfD24u77G1skjA8xtocFiFvFVZ7/4ShSw10tzsHECIpSr67MvxuLa5gaJjQVi1E3TSVBY
ayPUW5DgwdiyQyONG9rY7jyuXF+EN1RxkFcbX2Kv+7FX28OPQzfYISjcz/l+3JX3NmHXG6EvXIhH
WZvyaCtCXAmfyM6p152MrdZQIoJWlv4nzX0bvxU6S2SzyVCSINfmnLTlqlmXeavw/IhDJrrf3vT4
RNZoWNp9MVTPHraccjqDtkXCRNjQ8orn8L6Gi52x+TD4gvItZxatLtTtmlFjfFQN6LLfvmgOkEq+
8nxqPdsaWPDg4vpC2DybQK2tuR+QcLqTcR0Wf96pacI5FMzvvK6nWR9eNn9Ef9GYR+Ba0LUp0dcp
llOdFLxHNRVWjTnsl1m/v/6wwujx6oE+uFJawAo5c2nDSb2NCumAeWyCOso144dKi8jkTcGtO0fY
d8Ou56U0nAR7Ksciv7kY2v025yyZFND41pHlALBBOwkSwCGiJUg/dGFa7Q3GzuOmbOPRlOPAMyNV
/kaERBmO2pAnVaV0vFnlbWJ1xpJTLVcxpIk5N+OhcOCKwJj4DHX9bZu1vVBLfcPNM0TG6N+9U754
NMdWxU3QWyGimjU2h1E/uCnAFIFN7cWYzS/PyxGF4Cc/8m7Y5UOeyfZmIWiIhrxIj0M7sgcobjS9
738W14Gj1dXjhio41qBIucftNzyBHF65qD64LVAL1AREstcENCWVn7gOJC+lqJJKbzaUgPo/v7bX
x9zDWJ0v/cgqma+xbYxYhbCivm9y5AWuYPkA1jFy7l1FblrhsZBbnxYLi8KRHpgd7j+OOx84wpqb
eGxJmgWFjkqOxcRRxiH12hinBx+Hn/+yxSRdq/YeouADRuyT0Xht4pfLFmf5iLq9TwsT3DLFaAtI
9hGsxtHKTSjqOS4UYmLnrmI1zOVodyWS/vu5WPxb22An7LsNzhUctfkWbbp18WZSNFI7kT36X1Qo
zt5szXpjwp4urmvvHEqrAmU+e4ZmPPXseOw6/nNZ+R+aXVLjtgDRIjuMHAPypnCYYLs8uPFNaI8N
a8OnZfSs3UPa+Xssryhu7D43r+gh+S2Asxp9xIvT681/FksehKJc/MM06X2Edc1Gxq1HoyOgAZaA
OBfo4Dd48TPJXlNiGlxrhUVKoqj87IGU85dgTkkwS502IvePzYk0XB7dXGOSEYAZ1Tlj3ydDNdIL
94Yg9tHL2+dNy/802rRf+mzvd+4tt71nM5dWuIEARvrU53FmBC+Z2UJeYSBIjCKQ8G1iO9d2K6tQ
5/sKF0fo/3mGXyAN17zu3VBCJrohrCCi1614qw3usv0kRFbsoKXHAGU7EDiZ9lfKPTCaZ96T6jNs
5/1ONiPwjMGtF+hTlsyExquEkTQoQuHoINJeqwTCZTMQiLN4I2MEs5v7GiCqxqjWi2M3ZfrbQg5O
EbP1O0HMD+d1dhTaZ6cqedN1t9k5w6aeSl9mJ6ZJb1cHhFuw5nEuTYaR/RN4Ols8iuGKo00NlXlk
Ra3iqbVl4t1RTgPFASmTDEToza5O71VRrxuPHo7PEDlOE6I6j1WQvpSNez9iyY/obTM7UpbcXQQC
xsTLgxVUqXiX+SowZQ7vaLTZECzESqqT2dNacTX7UBCFVyeIu/7h+Iy32cwxgPprYvUtiP9mWaEb
TE2CtV+LzL7R99JwXpn2bzrHEOaSp4IHLhJpd2oqddUX89Er1dsdDd316NmO5DYHESbBakcDDwE5
I3WXvcqDt3VZuthbtGtXmhwKLoDDCK8Hnd49IzOD3NySBew9JAyIOPPt0S8zMtPvRPG0WbEyrGdD
WxNAUg/RTfVK41ez1x31orR0gzP2gsTT8GqYVgvgxQLfcYcDn8m2165NP4i9JoJRCzMeFuKQ1h+J
tjpuvDWIWmck3VCAsxVD+zB5zKt1S7hS1qOPnqnieWaedM/eqI/cPrX2YEje7sr8/ys1ZbvGbs2d
qvHFj8HyUq8sc4Pe7omtWBIv1XGciKkPJ1wXTGcZjPiE2FmNGFwqg1iYe2FsXG336P98OTGXtOem
UcRSlGp44BPxCB2p5Gc2CrInN+KSMJQPYdvMH41rzYfC1ptIS3sV69mMRHDrtj3UnX/N+/bfBLNA
sA5t99OS5zdt6jnTOJ8T2PikD9K/sh6Z6UQW1+i3DtoUzDs53SdXm6kMuCZ9oLbqCxq2PyDW5PrE
VxITwh3Eda1nh3lzAeq3ObuNoLMxxkgnLkfIF1Ju9Ctiuo4cnmZ57ZlaTvysNyzWTrwhRN33TqPP
8EJtets0uyNWg/OhMzti5r2pfGXSX6IVIBn7pRXcOpF3T60iHWNtGIXYPuyfrNPnMwr77RI0ZHtH
7ljlSeCnztF2G0ajYKxoDRxHhABEp1mVY55Zh+ZLY1LIQW2pCbXF5jjEvtt2ETjY+iT7cvidpdOw
Thep/+pM5o0xcvPjephKxcA4wJjqGUTJxyq6ZUhKFG5VXK2VHmtQxHAXEKKxxm8fTx15GKvVES/e
mKL9aojd1aIKne9/5tQ6HGpoukIRrMQ2No6NOFeIxTj3Vq+Yj5r+gjVtynfDeteAVDykfpgrK7uV
ptqeGrMGpMHHxjCmliwQGD4EETl14OJpsMycQSbfJGmeHNGoU7s2aazG2/E+dzGWgL+Nsw57ZxPY
YyXK+9DOmdpsUfQHx83icfNvZl3thMe+ko9b8DS6Rk8MVqqf7Q6yLLHzerKOpT0bAdsk6hANtI+u
9uWcWuZro4KKwEHGoXUqH2Y7IMdxMsddUY3fBLM/2hobTmFDGUvfbE+ylNphSeGspTKZ9TJANGHz
X3aBFAe1UZKOO5hwPhWmvnGzimU9TEolVu091j5AvDd9CGbaNBhJqSFXaiDCnW8nL9pvFWTvBde4
LkQfgwY8pG5wXMYq0Sm9gN+akqZYcNYYk1buRm7HPkSDlZ3abJwib3FylpxVO2991sbFIOw9U5Cf
4Nmxzlnh8DMXGHMYpOnL7NddQ8MoJtLZ2xmCCGY3YwQKIARP05I5zy3pQ8zmIjW+exKTUTk06fRn
w+Rxmeu0+B6wW8Xif9Sd2Y6kSrqln4iSAcZ06+BTeMxzxA2KzIhkHg0w4OnPx+6j7l3V3ad0+q61
pZR2VVaUBw7GP6z1rQWIW9TDj9n3toBlQXGbIiDp42s40sM7BdiD7XfEfaEK8U9GoiYSI1GA5lVD
dghNw49bZcWecfdjY0tQNM5yl1rip3Es1tLGWeTTtcibAzfpbddOodI9cj55bTT9U1w7v7D/8oqu
JX1jD5HikPqxcZhzo31xLRbFO8TZt0WewRjoih6pbkU6Z+Xs22nmpY1uHhPX6M8lLIHeY01gD3Yf
9mttf/WY2T5gC7W7NMmwA/XWJGnyAOfo2tlbVj3fN7V5N+p+1FHAPPLa1VuoF8198pGu211KFssr
prx1V8x1eWZq0lCD2tTDvBM9PdxVqbBeqqKksE8zpD/dmF48kECsGsz4YJPL+8HQ9VGwGbrySh4P
GgTjuxodA0171gQvAIVUVDQL5q/Wz0+zU+PXq+z1Pc0sxh4skH+QUzQ3khTU5wzdLEsKwzjXVsf1
aM2vybF+twHVr5/V+Z0V1x9jOcob2pXlTYALOyGh7h8WpEBHhabll0uPcB7brrsTopX3OnOtCy6h
/Fpxce84ldlk9EDKmHjOu6Kv9dnLi+LX0AeogpFpBDN+Hzky9LOXfryGnJXeVsZSwb/po8VN8n3f
m/BFhkC85bP3K0+n4TJpps9uiap75oLf5s4SRM4sH6ohKfSpgGT3mdRqjjw8Qk88ryE705rO0hVn
1NHXRaX/1I4+r0MyXBYxQQBzpnw5leOGiXLk/KNr9GBZudQMmRZYjGMfgdP4Nrxp2MPSaR6CsU1Y
5ZDANq5m+eBNC6NG4Zvw0cqA+TUxUk95ww/WKBDCUhBtYnnFG8JN53OQRbFErcojNfjjt8cBh8bD
WccQSWu+Y+TPkEqtZnvMPMu6bTWFq2nnv5rEYK2gpX/lpupHlVk8nBhAVYfGGL0nOjALXlwyHZqc
q5NBlMonFo6Y+XlsfF/A1VteGgNjX8B4KCRm8gxKoLllHiQvzNg4jrdnf8nXDy9FnskqOYCJYNVP
nlnwKlAo/E9Ku5/pGATX1bb0gKJcv1Sg18ArrVW4TnypdYEOxSPVgI8w/TSujdvTqrDPNsyE1xqm
vD0IhFnjgozEjslHq21jPWgFF3BXwbU6DQ0parvZVvUe7Vh1sqfJYbuOz0t7q/dB78H+eCCF2B4v
A1yNlv2pHE+ucOKLWXTy6A1GcQaDMDH9MIG4VxhFR3OcDl2QXxycM1giMGlBUwBTor2jqn0v1I21
t1jFT/3MG8jNU/8+XgeIxINnkLJhrSyl1vjZKik7aj8YcF4gtKRkKE/r6gOaxHh9FBRdX6gC0UZa
DIA9Bu3UfuZy3SGg2js9EMQyMd+mmMAR2wrQ92omjZzdIvlkbkJx5PbiqWKdHyZGEoTKddVjqYIr
AF5NWGfzTeOlv7MV6gvryfya9SgNXqHtfY58AhxvTc9jeyDZ/Wxa9y06iXCai994QV7bjF4Y3zXC
uW48K8y3p8GQI2Zqxzw0anl2TX95nVPjDjk2g2kveBkzq97ljfiY8ADuYuqDMBObnLgDSFTXt3Up
nyCyKgROqo54C5JIireHcbuDNc5OjjWkp/3UNY8Wr+oHrQp1rAyJjzgV+Qn+UiN2PtqoqKhK/WLV
7QP6AwcwSKDQ0W472YWJLOjGYJfYxS1bhb3uSvnc/XWD1LWDu5NTPlPLum9SqjXLYgoV5Ewbd4MP
JmddlI5EL0JD0MJmvRsFo+3BDRXDGVVndqLe5uhxV/8Vg5XkfdYx0muM7gTTC9KKW9SoDzO8JCQe
nEgbc64BGtR7P8FrgAZ3AA3q9Xb9G0GNd8owdiYVRK2pKW6EkYnbkeRgUkFlzHWxFlzftUuQKlaL
xqGqQSfCjncYOXMQ5c52V0QJXkfuVPpcV4ldmpvtvbbIO1M+sns7WTZT5TCPrwjJ9amf2vma8qtn
x2b8Xqd0mw+ZQFPT9q5VHfXOklfMlrZ6KyExJlhtfe2qfPkfCUv/LYfe/2/eOw9uwv/de3fI6vKr
/v5n5932P/lP5535DyAHbB8w0BHeYm2pw//pvBP/cAg83oKcMUw6TOf/p/POE/+gPmc7Chjc9DBB
/S8IgxP8wzOJZCbFySZ6E6flf8d5Z/KD/sl3JxDUE2jEksLj0yEZ+2ff3chAJk2HAEVf7TmvWc2G
OHSVRDcB3Qs9yzr368uyZOUYinVEHtZkmxdArKJ5SzS/97/BlPyfPpArPaLHTC4Vyq8NGvE3TolO
EF8MrmdEZke5FKKZNR5Ji0PjKLNOfy3WiEgrHzCghgCsajjAjt28xSIuviqBJvn/4fMQAAqAhs0q
f/j/gktvmfRq31mMSBjO8Ms0hmSOsknzkmsDptQH5kXrJ6M+v9sJTine58ZsPlQdjVmUIJ2R/wbF
vH0hfzdKCldI37IlsffmBvX4F6Ok6A2UFLZyIpgM5gLxDX3LznI172p3pPTalfU8Nwe38P0e7kBj
7gmgTobj327xf2/xJQAZWAO0GmEjpvHc7f78+7c0jDUHLZvZiNKJBezSobEMpd8zNd3UGTfptNLU
Gk6jJsw41VRE//X//1+4mr9fBsslCNYHXQJnO+Cff7kMoOvthjkiElpTyC8/9yQgC3/c9C/9oN95
pfnMaLPFakOMrRAJ4tFrn4nsGjB/AfT8mDIh/x2R+3+7eflUjgWFybG5OoQ0cQr8/bJABQB8G8xi
j1bSei9Ew5Zct4OLPwAgWh2B9e1+zW2KSaLT2xcE86G8URCvkf54Y+/8m7t3uwp/v0oCz6/PBcCR
bZp8nH/haaveUrbf+nY0MCF6k9YMybQuen+zZC4WkrVBJ0+u4aTZoawJBjv9198Seaz/+glIkyS0
l9Q0bODcMN6/kObXnjQkgAZ+1NeAz7BF9MhnA4f55fUotD89cA4kZgTgN3mYxVI9VcuMKwFcaM3L
qS2TX7augJCWPBYljoKJnVJXFY4ZzmumPtNlY+FmTWeYT5xOcgDYBZflKoHEDA1uHEw2zEvCvAav
4sYpIygsgrphIEYerZRlCW4FtlqY8z9mXRV/xGQ2OJU6v1LnlMPXxQvY+k1Egp0cIvpmrKi7zG0p
Ew1PY0mpElS4eYArhLKuGaYbyhA32bt+55icnrI0dikoV2ZTMXyRky40YMohyTpEUhiSGNN1trai
KqMur4Le90NZIpULh3UIEH8RhUJdicMZmc8wEDXmO/F3HsTBw+rJgWFeiUd2B3msNd7Y23o4PXyd
/xHlGLsRc3Pw5U3i89EH6Q7JoZgSbAFt3DyNs910qCEAAvDxLTVEVYPjg2emmdhbLEHDZmqdVH2s
xrzCGDBY24CzzMyVzcnKCkc7JSALRED9EK1jD4IryGbxNeObDY5dz5iQHHTTLcK4mMaCHbNkj6RT
l/5mAvZEzIut/Pu5Y9d0TA0b04U19lRYamR8EqWuzTg+RhSTgGcPCknwkSmf0S5laGLtdADbg3uD
wAD+W4DvVQFBOemt7D6uTSiPnTvLH4J1kK7pdQj7nqEn+t/q9zpb8soGZJ9/C6O/qmM3M6CyoFJs
afimiIkAoDtTtjOm7hmD0Dmp6sDiC0n69r6sFkxbebwihJDtQM275GgLYDRK7HmWcmwkiD03TDMN
+jyOLQV9kuHw4oez2HAZToF1UYCAkN5RPiIKBLT8GFtAMHDPoHgKZ3Dew1MJXfYw1O7tCKajWY38
Y7UUHkuvwGg4BWh5xn50xWNqqI49EXw65yvBQf8OdZJZmyOSnwKdUtQndiaipZvvoB8tVWQSNEYc
gYlOikLZnlg7JeBk3SaAmJJUp2llAxmM6rkNNOuWvPTifSZrxkdx+8wYZdt2dR1A83RllhT6pX3Q
jOntc7o0RAWSck0HTnwK76HcPjLF5d0jYevdSVwZV8lQGjec1lBZRVodDWd6KVNWz8ov23PrZOiV
EWWbPmbFOrnVJm7YBPFgIJX5VgkkTFcOgtviOJvENoRwUk48BkcBRRIpE4CmgKV2OYrXxExvFq9a
vzhkqwfdGepLZB5MdQsm5aPSOZu6spTG4zSjJzk6SOQOYjDe21IsJ9tBbLNUer0yGMZCUbZvGor7
gY4Mvhk1kXAcdj2iKDkX6mzd06Ih1GM6wU8qm+1sVyiAWvyoCsw4y4tueY+DwWgOhYVoic44vYHO
/4GKgQ2FpQ8qZ3hNqOSJFvVIHzKcKvCpcdpepgxMT0yoPePzEmHVSU5l16NZsgzeL7O6t+LUv2Qo
XaqcLx0XkNiU/cICxZ7hrL9hV4MgcEWS89KOpsGl9vp5z4CpekJeGnXxptJC6sjQsJowApITtXcL
9SALBuFJZsXXjfSmT/ZX9peXWO7LNFbzuezc+2CUZ0gp5wwDA6fDtWCvNSSweYui3qOXXN66zVOe
bGdFWppfvBiPac6JJ3Cq4FvLDkmc5lGSuih72KeDOmJ/5t0qo/odIDgTU9q+W2m+3iL7W/Ve9FLy
60qxm+aXCdnnrp0x1AH0V+O9F4zMf2M/ORpBG7EZ2izx2ZVu4/gEOce/Aqa8U+wQd7m5MNnBh60x
SDKjh664mE1jXasmcOK3yp2c+6BMOvbuo7VYl9WvlvKBDddbw6j/CYthvz6bbevdzphFf9va+Krj
Obnr2IHuUNFZqL79Qo/fpYEi7YL7LsBBLUAQbShx7UWJ1fAO9Ke2MFn5WsYjOZdtGaJgke4hS9HK
h5B3LDuUC6PHI/rv4ofrPF6b3ATtHlops0xGzNOhn9MF9RLj6Dec+yBHPS44y0WNv3GdTNZzc7Hy
ApzSl8QN0gu8xmqM2sxgX266ejjaaYzWwGHxpqJc6pUBZipOqZmx5dVuVf2p4tFFBi1s+BCtO3Sh
VEv7JWqd7/mdtX9IssTZ55XfHloEP/EVWVgiiFo38x/xv9aPaPRnNhBLmqHRSCvE6hh3/rhAvjiO
13R5MehpYeGnEwoAl9vvPh2y2YWqBO18R0hMewvZDI4CMfaUVV1JNtOkWkxaC6vEqwlC+bn11/Gd
2Zqp2Y2KgbmMp/NLNsbMpBI1MAoe8UPQSyRKXWyZOcnXvCQDuysn1Y997aysD4Xt34xBkZ6xLvpF
pIIhCw7+YFjDSQuWGAyOGqiyhhpngyK/6ng703C0zS05ZfH7ioUWjjr6WuBaAwVm5AwO3TYAjvJW
5YUbRwvlKWg12X/nPXIpJpzjG3gJHF1DYT/0EuFsumbrTrLGhXZhWgYLtbYvzU0ZykK5QG660PDY
UA3yfTNkxhwRU1wJjAupNu5xqLIIBsMmkmNr6AKrvJv/5Lm1YoftxkjYa1DsjHGtUZA7vAL1adV/
WcqGmADMA8M5Z1fO6M4sg72vLc8c3gt3fpYDyWXj2ZcVTvTtpeyiTgmm1YPR0tbFqTXT4bo05tEM
c/LJJo8xKPOGB8czWvYq2/sJmEMQQchlup4gk2qc9trqPsvRqo+5SquXAbPRJbWMvSwky4LMiPeN
O11yqQ7KNxB+l95zPWGtg13L7UQ0EhnVluuebLO5K82qheEyXY+zs9dBXRzmdX10t2VflmIdbMvZ
jpJktB6LlXyPHq+ZteZfrp2zx8E2bZTI2jzr1rJxdxDOsmIspAwFKI8ZAwGmYoU4OUqkV90AMFnv
rCLn4DG61UMklo+BokLVPvERCTYC3TSPSDscfS9qCH3fgVPDid7HbEmCPyYFm7grS1bmb2YMGmmf
l2vcHeZUd2QvIc1dfVzKcOX2iJXdfm8vPnp+RXAGjmJ+6aV7FwklzVZWplimDGWQB3yLrKCDuout
h0cjkWX+s9Y1Ab4VjLvhsV90jt2MIIB+52WZBe+9TNOQ9ODyMZbeO6838BLcBa9BniZvWD82FK5b
Xrs56dRjZ6k7RxNc0SpvYyyT1Gu7GdzdLC4OS8tqqyvd7k7puf2ONSERVdD96gar+p5b9piqdbc4
X78+u5MXPEhahZtgaAkQn8D2YgnY1jsdgOVm4b4nCwSBmUK7FsjxB1pYyq81Y3+Rcpx5ZOfhTaYu
cTPKb56CljCOdbVut4BADhSm2UsN2ASFszqhodIJ3AQveRJYV19bmQWnMdUg0BxMTLSs5QVohL4j
EK3eVxphI3rY7ClLpHnUNePxVYhrYOHijhPaeXCoKiKROsU76/XubhxdqGYZGHdwftb8gHbI3OVB
/zrUKgspNae9wkV7EnxkLEEILj3Q1Ze87lU0Eih/1+sJJkttn9oiyY4cUcZH70HwQ6LF0cKWeIMZ
g5VZcnjNuJzb9I3T9TJDzWdNgBfIl21WUfoOv8bZDFgRzDs0D6igl9Y/pBaZEXWXrmG7FF9t3b5A
EZQX3lm3HYBMKrXNppYABMj9OjkY2xfito13zOUqUf+42VvMxto0OOvnAKo98pRH29XefrGcZ95H
6YGVQ/LQzu0SlR7w5NqW6qsEnrcn+hWBvOiKb7+Q9VWaYl32R5AScJER7+crrwTdXsnOry9lORgR
P2jZ5crvf3ArYX8FgvDSZ7itx2C8LxCi38IadL/mGuj3iEf0DsFC+Yu668+Yg3GWGcebv17sGYfC
DOvokqoRRBRMqIzN60fSpPgrEXxmxJ2VSW3tzEHJp8o3Ae42S4JBCdozxhLMoMXo+5eUJv1aYgZl
pJ0sNyIfN+3MeFnXSR+sgJ5TgrzJoJtPk71eg1P+ZeZAHgS9Yyaq574en3u/g0roN8NzOtv8506c
XdUmyUVSRyMZXTc27q+pbYmU64vumrMQUNCKOXHxxvWoVuO82IINIEDGtOcLQrwLcwWejpsRPSrf
/8LSLIH9kqLLcix8wnGQvTFnP0HdtqJYOs11Z8qPDpZD6Od9clOzoo28ZabyatUbz8+wZ85jk0RA
+SX6pYvsehh3kyJGI2u871rKeNfb7Vs3TxHWljDoLD9k/4r9JuFq5hmdkmOkjOGH8iFRdrafzWqJ
7FZeXCN4JsmD8IxFloegFfG9a1IGEy50rgB2PFll/GoFqjo5U53skJAgeESgD8CIbbA/LiC7JgOo
00Cxgsqo2U99MdzVorlxqkGE1iqTgyckbtj+j81v32jv0zXM7yKonscRw8PA9oukJiNKJhSNBvVW
iMAGeeG0TJ+pp7M9lqvvdt3Q//HtnNT9Gfa93vXwrkDSd9FkCQrW+mpdRnCM6wOIxpNdQ0sonXPm
Q9VzRvb8SW/TeNpjeyHIBYOjLk7wsjT8DwVJiDg/vjWjr+8D7bNezWr3pW/YvNSl1R+nuLtgYyXP
hnepc2igFDEPSPoSnE557OWmv0qwSBkxWmG8xvGfxcd/Wto96pC0Pzfd1CJSUMMBr3Bw8bP1gYFQ
jcs7QzQ7OOEwshm23CAcB2AVJDXwUGzqMsRQQ1Y44SzKG7GgdxxncAPDQ8fwYOf7WY9XulyPWZHa
V/bS4SJlJ322OvGognlFf71+rqyndQybzUPmnU53roAUGtdoqXtzONl9BxOEZcmdiajNUeYfa13u
i3bZKywXOeE8ll7H47whYGZ1pqm4tjybQkOAr/EtM1RTd1W47DCkYz2U/Sth64hgT2VXvizNfJN2
/V4P+aGVP/ZifCGWoudT1NbGzaav69vqjsCAcz9Xm6R772nwGcrcB+MWcgwCsdHZMa4xN0xgztfU
/6gKEQrfp4WkwZ0cbPn2BTnMzdQyQ+KgMh47Qd0DImudktskC5L0O1gnO8ayWTjGM8OTog5bwy5J
Xy/9RYVmXuE3zcbCzw9lMzvLdes7Sp6VTG3rxJg2m09cmKE9JkY8FAxUGLXWB0xBeUm2AIGM7nPX
Lm4H/rgaid3YKZsJAR71pQ1uOqTMw02bpxs/DA477gfLWxeJ9E4icnl3APfAmicXPr5DLdVb73E8
e9WLSIqYtyLKY+7YSVss60ZrHoaTGbvVbQL5OYm8rkiH81CRQ8/f9Fi20USgvP2BfHDG2Dx+yqRD
H9upV6zP39wF4VZDz6t+IYUEm6EdVyS5JPbXHBhcA6fS1ZmhjEntSEURzW4+f7WLdyWEbo8MSZCB
YujaV84QI+pkPhFXuHcQZqE+Vqg8wqrqHwZ3cQ9LbGkKZtwOJau2uCuDG2mn+o4n2zoVs1vetYxd
wdyT45CK+qs0k/o5mDOcqB00ooiBWIIJ2XhBCyg/LUqfXPxas3TmaE+fem0Tb9aRrVEWHY+dnw2f
6Aoe83Ykp4x33qfZqqse3vHBN90HWbvOi6+zILS8nCi7GMRlfRoyiSayyL9aDTmiIpHusAjGRUFh
sia2uxJtTfsnwKeMS6x+tB2BF3uQynrukeuMdbAe6oat++IX2AX02p0azx6YdmWIfPBo5HJMrpKy
QDeCPOCU+SOtKqoeoApMuy2/cgTyvgZsyOBdlcNoXJkeQkE7+W1wk7FaoGVGy5qtRFmEcb8qDPy0
wlisgkvu+u9iLM6Lg4whlmjuTPNjKFbMNElG0oK95sWFfJIqgsFzj7CtPfMD2QLlC97pQbFlN2o8
oKZ/71h29uTW2IZmo3pDYdRRy2Zql8E/4Ag1wPUN961Rxrcgwbpr8Eoh4RQnjvXgPkGhwZnK7AJr
hTFeNaVao4AmkWGk0Z0Tt8eYNhXxIa3TLCTXIHvv1l6cLH94lv2QIKOZx/NqDAsacPtEqzsfzZbJ
remJPmLG4917OmEA1w/2iE4t6G/J9jG+Ut9KUSIZrG6wU/LunzCjSYQ1IWgn81goBql4aAGYEHmw
65bsLcctFk01EO9w9UZ7bw3WZ+Nh4ZYO3XK3qPPqOY+lnRPXgOMScLblPdtUJ8QtGrTwgPVeYMil
Jx4tzuR1ejTSidMvczM0cr48icGPLINMFEa6y6Wl5EKcYhihWYLoLtJG3zSxcoBj4OZriJlKKrBL
sW5ODDwRXtN17GLGuHdOPBdXbj41R9Dmw87v0Nj0ztrdQujujgU6P4RSBVpeXUpc4FYyv/SLBy4a
oLUi45eKZy2/MmU9QJA+VKwII5Vr2MwCXtIJget4smZJal/+owUCBEib/qWEiPmmhoFedIIyVbf6
ysgNhp+ePJVFW1wbojI+zNgmxkmYH6WX3tmJvZ/qEVLtYIRj6yAhcOUFID9j/oRcitaqnlBC2IRt
AkMbPa6aKQnnGWrq+gXbK15Bs97FixFjwS8/PDSOV9NI/EsfNJg+HUY4+FN8MtCwZdDO5C5Peo6w
5+QE6nYV9U9nDfPB403LoL+DGsPdkRXVLz+X6Zl0GxicRXHtSkfyb4BDSp9mhNlQcdkG9HhACTPf
qEU0GRcErLfwuU9A1do9hlnk2EVgFwxIAnG9Fv2BwI1rxpMg6/z6BuB4f5ikhsBU1Sb9EC3tsgZv
3dLfkaL0arcaggUGnewS1wWA3WlNjl0KZG5mAQPTT37xyule4mB6W2bWtL4gmpBS5x6HBFx3rkdy
kjiNQHbhxgYxYYcAYH5PNUFbYozLX6JPUc8HIAdcRLz7nrDtrSnYVjGxuR9FdyDYJD9K1acnl4Hq
TYVgcq9cXspLiZmtreSxrKfz4ObezsWeA05rSU+THoJ93OoXaXUfqe89Ww1ZjsYWSpjl68MyEeko
a/vIA0sBpEyNSFqjlXS9k5Su8w5KIr8fgPhFrS6P3bh+Nk0V7Ku2APEDU7BZluMszepgIBW9kTOW
5QmXHXLY9MgsTdx2HkqrmSlG1LuN9w4S0ziwFvdC1/RM5KIeLLTWO7qrEbwG9FYRQL0ZzaUU91At
LswU7mYDLYaFmD+sJtEfAj/h4pUBphfjA69duddYXKjU4teRbEAUf7FIXprJuVOMlvZE0eijacfd
iw9C86pLZ1aVDhD+Q8EThy281Mdi4mh2SMnb18bC1xD3NlIVe3gYtqxMGUw//eQRygYcKRyBG6KM
pj4iQq97BjozUExYfwiWyiMLoMHOA4+E3mSiTKoFccsYb/zuajKm+zGOr9tG4wHCgXiLKOCnS2R/
aXFrEgtyFlWP/Q/bdNwO50oX3pMqhz+2mZ1aWlSalVFGqnU2DbTvUCxkGun+vH4aTAHxByUjnoGN
+OQ4QCSGJb2xkkkdZgAeV9p16jNBe96tjnVYdNnjMqOMH8ZgbpkGZMQHdhSXbI5MFlIJszN2UPOx
rZE1eYjiTjDhRqjqXAWNGb/ddYNaIq+ZOMxwzMMRsOwXUhbte8pg+SpHxWPI4OKKGllHNlXNpc+N
Ht+MYwR7Z6JrZ8XTXayZ7Kicv00JsjnTORaQE5UveYZoh+hmcsI4KVtfP5qzZdLy2D2ofrxW82D2
e1T/FiDSpA5OjIqu6EwKciUnhph8oXsw2cURHS1B0PO67Sl899ZqaZW0He/VLESIXDCNBqPPD1ZJ
tRT0oriU4+CdnZ4Xo6AoiaAtXs15U55MyTSOocwTIPrkZ+qnDvXXRJU8Y7NhlYpD2Pe9i7eoF79h
72XCONhN0M02r1/DHA+ClGk0t9jbRERFxgCNHKc7Hpvk0c7tw2QID/CUtq+0URxFoZJ7Vzbwm1o6
GtxGfuhNdoqn25hvzEZ0VzOjVGoxB2/9iDrckA91KyhlKDxDCoUr1JRhM6D3NZc705vZXLiQ8x3M
HB2t9Dxl3+w/nTAr04sUC9M5Xdv0YOwnjo4d/PYGuHzjiMki4d3rLQXc8zxYT0kSDDi6/Bztr6G5
BcDc7Aq19l9l4sTHyXZvGr+9SdzGPdHgNC+IEIH6u+VvaEjTHuPcSKeuixsk549Iveuw1iVYaPyL
Gf30IZ0N69yT+oVxPImY7b9PNehb2qnljGu0Q2Tf9rdNsKjjMiKXLw0kIjjevRsOMp4dI8P1kUuW
inANCNxC22XYRCd67jze+nRJt2RBnciskOcJ1twZZ0UZAef+ExN5SeZFB3cErw7V9kSyVTlAkHWy
7kxQUAoowjd/w4wDkpnkS3qo1vhEklVx10h8uSha1bM1UrFBmn2hMrGxb/ntnZnnDLQGdpV5Q7Im
U7s6NIKZEpA8rbvR2TxmAQnRGKfba0N6ePk5hdC/8STC4K6PtZPap2wyOqRjyjavVV6ZqNua8Xpa
Ffhlz60UW+kmAy81SUzeVazBRgUueE9Mmo7+aRjkcDpY2QxfjvYYB4w9PiGbQdKWxyaQfQx8m31C
LNLYK8Th93hqk/pQQYeFoyKa6WnwquwpB2VWUjduE06nRwLOBS/d5zxO6b5ye1RGqEjaFqEpE+Zd
cWXBC1ATu7Ptbd68r12f/RaGEXwi5enefJfKBEisDPywRL1HMANRsPzRcxXpEu1Xqvb5XS0ob3ao
Q5F+GnnRKUoKEU9Afmr6ac8ZPT9iQNeX34p5hb4rmBV/d/QV2DrJ104P2keHfVF9UbMlJu0CiST8
OZMhEbJr6HSER3jIVyYaJvikzpJn4tDVTsBQSmVoDFNUTojK+wluneHMWC4WGD5VzAYYIY7OGO7W
S/86ry7PCoy4NLmUOXg8Jr9tCoGb5Nm7yfbmz6Dq55XGu26nTWe15GFmGaZ9MDQz9ouLqvXDpqxs
TlXX+b/q0q0ItVyT5m2cJjx7iuHx94Y0/J00E6nq9eDKgIfEzRFp1xhr+6Wn0Qcv+i1ZfHG/FFX3
U5uZ/cDirPwsjZS70vPKxjwUCjP52e7XcQm7osORRL3X/k7I5wSpk/Q+Y5qstzY1s180YZwUmxRM
NPAIBSf7n8nQXnmF334Sh2Qd/JOgQZDKvCVbCKvxIo+ggKrznKjtaG2L4T7IKVyjlQHil2khrGAV
v6HO+VocjJwJw2C4jsxSL1jXZmfnucv6nqX5hiltFeT5lDUe1BreOS861cFyYlkRUzASMkP0JCwO
wkAdb2J71I7cL1zT7snpJI5T+PSscxVJbOMZCNxk7tcS9RIBnG2L7hz+DLNafFo7xURi3g9/ZbVV
PdqKSBaz9SJsk6m9iTK+3UHt0TVq+q108whsW4G0kbcZQsQr4hCuTtjD2/pEouATiITAGUtNUKFp
SHINmqbMN+1tjZZ2R6AJo4mkI1Un5ztT4WKZzmOdlbRKSeY2QwiwvQe9Ns9d/oikjLg4Ldz+FqWv
9M8G1ohvON9EKc4j7qTIqGy4g3aVLuU+TQv3MbAkj5cotbr1F6cnjhHD+Eeh++kt9ViKi8mxKYCT
LOeExthNpYaOv9i1MiXf1OcleiVFYhZ7YadIDOKRpj5aIdOXoe6d4BVHgflRZ/QwOzwtXXJYu6L5
02KWgB7t6vXDIdgl5fmv7IfKtzl3+MuouNemf+4rNoGkdXilTxNglmqjqWx3LAM5i1TILHub19oc
DmVPNukh5454Nud+wmlh9IjNtGOD4kvhsUeuR3R9aCWeF1yz885YxCAnXG/ytq8spDAZwgpH9eZT
Tcd0WwSSQPW8CnxE76Ih/COvG//bHOyOZWeyeeaA2OCKdPT41+6SGEOEMKmSJBIt4jz9B3Vnshw3
kkXZf+l1I83dATiARfciJs4UB4mktIGRlIR5nvH1faDMqlIEWQyTWS+6N1WWpUohEAG4P3/v3nPL
jk5KSd+c6XrkYYoj5ku+1F08DNu8MPGT06xVeFSTuOs4/Q/EvEK8og7OjabnScVokOHj5XmHsd0N
ryQgN2pb1l6Nb404YEy6amacjL5/oDMsF5eE10gUFlSUfsUzIPH5pRAB4H8Nsbc4a3NID4DsCHLJ
tfmp4Gvx6EcBBkKPL41x1Yw9wydk5tVCHWqs7zmniPO4IcKq72Zgv3xAUobgs8nzhNOVg3t1YNLE
34ZLL/PT1F8NZqPNtQQT8hD1vRScmkFErcbKmZh0kmjxFf9QF23GRiw4S6fs7iwrjl+ayhkfK1oW
kGkjN5u3AOOwvDszRSrzxRT73CwL85nsKfTUg9/GWy2KFBVXWxo2q1CCQdEMUjqkiWVrIp8kqIEw
oCTbwcURvAS1x7/jAldbg7uRTzRwBYMWTuN6S4ATWFdO58xWGBJDw8idjsBjZN/UyWNR6QxvYx1/
SzKmwCuodvz2qEt4Fk0W609hM8EZgANWf57AkiQbAfvnqdayY1SHfZV/JerlrREYQLD83IevYoQt
CZZeVYDedHDfyrO5oiu3Iqib6pcGGI4rOjs1lEzEcfixVWg5HGd9GyeAk3jFxsm67Bum4kBTYFYG
WRtewGnTRBQf4YNpU1hbGeZKoPQJ7QhSsHWzKd2WhdAnC/YFULjPkDeGFo9EaJqwtNUcxy3E0Iju
VM7k32ttk9CIZpqSrS6d2D4FGxnc6tg2QCR6nJvAHXFPpyO/530M+MXfuLGkJwhIlgDS/1kF2Dqa
CbSsnBL/AUQZOrfWscYQC15OCgcsvf6rcLMi3GmJfoRvTpqvgztys440CSY0lMVJQ/eNWe4+VkDK
JSfydwUmX4V0HNcBAqqY6XkHitAhLye/YAS+nXI1IWgwvBwSe2ppClLse0xUDEkd0SZLdqhTL8cN
4cDr4KsIv3z8WQ6Vw3wUPgVqb0uRy2O7S+Tlb8pqO6H6YKJcb300EpgEzZZsUD+roM+CbFsEhvWM
DzG3a0C7xlyQVdWrwPxHUf1/zwGwl9PzX9N8luv9O+zx/43cRo0K+r/7BDbkNGbP9evz72GNy7/y
t09A2n9J2yZvA5cAMBd6D//yCbh/CfT5WEos4UkHSwAa238l9Dh/Obbiz5RiaG7xX/9J6LH+4q8j
W3HhwHoWy/Kf+ASWZ+M/j7FG9474HVXHEgqJPF8uMt/fnh1OPHjIgZpgfaoZx1WE//ltyVMdVcUR
0fD+Y/rrUq4kUYi1UUrk3QcGgCRyfObPQLqUaWA3qHGLR1OTXI5On1+GIihPhjrjaF6ChyijPjz7
7Ue5+fue9mIp37lV1zEZgekliIhvff9W2XgnP6OSXEdWEoQ3UoUu4QZu5O5ik3MZ8s5Yx8t+ChSQ
nJ0fgaSBSK82kPcOcsrXIHb8G2V5FG11OolswbYzC5tlDbnWT4xFtzKTxnriQA36WQ2VE29yHWLg
pwLDF27QA1jTp6XPGNZV/nP0C8hImYrhg7MyyPugJXBgXVuV/wIEv3/scZx9EY2RX3n9ZLTbASHk
kaWDNevtA4B83NamZS+/ij5YPCbmt7UGBsShmT78qhOWes572yG7hkI74zijrUeRKvmcNjRhNlha
ogGMNaQ2LFNm9X0m6hvCXOiDuwpTAPdNFJSvjRwBYdAcJcHYzmOX7QcOc3ySZp35Sq+FpjvZ9e1n
v1WcdsM4TV/sLqzY2yDGjacu+qunsXPpN0fan+5skGKAwF26/4uEPAYRRL71a9xNGPMRNGZbg7sY
rmnuhNf92FTqvLEw334K/S5OdgKMV3MmKhjH3NCYkeDklbpjXqWIQ0gGDOerurbCehNm0egwBcjb
Z5GCZaJAQUR41nTK0VezW+BfaRrT/ebLyk2Y34RDuSVfSs47piiOQ+aOFzmbfO7ae9i5QXBjEsii
1n7lhs9O7Sh9qgplA9oFI4ohp3agGTRNPlfbpF1CQcrG5lguZuBviAMikWxiahq8ldaM1b+ae2up
+WCGWOupR1C/aechMS97w/eci8bnxLj2LZ3eRdCrxBZYBT0LBfu921guVubTSI6eeuWGtX0BJkzD
biBXJbolD8AZrvzA8PzdHLlltIuWqnmX8lRgkBS5Ss980wQz5vcJ1WRbKpoLsSQucAWUktABJHep
ueFYWpPvns/FxkydATkXoargt320By/dbGFIsFqTNhw/ElqV2Kj0wvDwSE6gMDEnCM1kheLBj+uS
jBaAsEbio2sQhNv0R7wm7y1IKL9d6SxmF2EfeF2amHTrXpAESsiWd6JDSftTN9WnhMgIki+ZLSG2
5BjTE8hC3nzn//x4RVocRgdrr2c5FsYfxiyaQm1/QWqlEUTg8vp1GQf5tq0L64IwoOhcMWY8KaQX
X358PfnOCujZkpoF+zq7h33g2dBQa4tSUqeSWU/QLsaBdT3mcO/rwn3uqhE8KT3ODVKsGGE5+jqS
3M2XYsBKvhsnqVcZ7KfdTJf0wjTi4J+QP/bz94ODD7w/yw5hYTQhYFrQtVeWeZDNrTLhjVUFDLwy
fJKIvQnLrxlb20EkNHjIWUGGSNzSad5njgcyAjWB2VrgdDOjPWk6QxzZsZYdYf8HYr9G823ZHnu3
KQ42R45TucBgLNawoipQ/vEADdpZ/JRHfpi3i7BNjUABx2gCx6B9sAgzwbQH4TIaYOzX39gIp5pt
5ffGD9Tizg9jXGzTY0yY+Yo5Ts3BZYrYrS0dAhGT3QAgC4no8FTZsyl3HXM/sSErJMVn2zCw74rM
bo585LfPri01dlhHmXwx1CH7z65LHer0/vKJ+7l8kWbRnPijn+0iUuzumUBbJ0e+osN6W+AKQ4YB
0EIJbHvi4GUFml50gaEWoF5qPcBOYYCFlxdypxtgV9PVQGJEJgkPjL0keRiGxRcyQM45UvjvPxOU
LhQvtGOkSy0jQHccvLThbJeylDGCadcYblPXVSvRJ9PnI7f73mXII7VtsbjNeDP2v19T45AYkrBa
MyH27hDqpBJiTKbvoi6dXjur9Hctgb1fpsYyLqYmZmY1EqAhEBnrJNmFiEuyLf8c3oFJS+8+/nT7
C+fyHVieoHK0lHJJdPQO1hGYEqqxfD5cPZBLVtmusR1TGZ6QwPEl6JJ465I1gYYDvi9skub+z6+O
i8UVttZCO9ZBHUnPsAmsjo6MgzWf4CqmqasiiQywBWHQ0OEoMEf0Cn2lLEW3rQnZOJKDuv+6/n3/
SinBo8+6jVty/8dxHRFS4/EM9ESW4JpihDqsWhplNwXp46DiU0zlU9NvP77xg/Vxua4tGK9zymOR
tHjD9q9rVoVWdQkhiQi0Itr6nAq/YGigMupJ2byiVHO2RoOI0s44Zq9ztMfjLqK/AYDATudyBx4h
HDcff6r9leDXh3LYvNhHPXs5gR4s2jwjwgSOTsfBxwCHQqI96wTudCu15gsy+NzHj6+3PPn/WZR/
Xc+lPKStsZTx5mEZbzJrmw205LBeTW+T0NXHKsqB16jd9j4rHXeLnnWCweHpI9//23eSJejfV7bN
5Zv47awE4yNP3QRdSRVTKTKNSra+QwLpx/d3sEv/fYOckljk8FQ5cJT3L4N2SKd2VfdrevvZaQDi
48qszQTcucw/d6lTL1vdS0dDbGdlGM7CyAm+eOjIr7BOeOdNViRnGBHyZ7u33SPvniXePvucE+jU
IxWQaBkOnbAdSEF6Mlgrm3K4weLo3mJXYCyfI2NZUX1DSAPwA/GqXTL2ru0u23pJBsXaOKGXhPwc
LkxyUcBfqhebGiHcplmzvZkzI+IVGcf6NYPMwVQnBLC0IdjRdMCtyvBJh6QebIGnMDf2y/SEB3++
QVT0yNQ0uHTYMvxtYrgAzzosYTdhyj66ourtftqhFz5ZxghBNSeZYd4KuwSvlxEFS9wZMudX2ONV
uG0HV50NHaalzZyRBbLxEwI7asRgLGkukQBWNYhPRimRL2WhxjvSgkwjdgpPMnB0T2K6E60ffVJo
q5dIG6nORAHFEoynIoVaeUoPKzcp7fuhgE+47gaSYla15atgnU9Tj4XK0VA+ORwAwGem0DbnBKS3
uywqJGPEMHJ/upVhTCt31NUDPUJvWFWc28ZN0GDhW6FNqn/gHHOytWln9rwpUwNxctxQTAegyTdp
37WfR5z1T6kfNT/QOtCVHu2M7GZa2PEPRA+ef8azid7QbKbehtwzDi9UbQyhZgqiz8ICI7HTtGbB
IqUmtrmY6VWwi0l0N9CSMw7OaeT/AJ80vrjMNa45G/fmZ8JAosfIcSZOAFFjXXWoeTgVFwonXhQx
QaQWVSbxMcjVGN20GWmIahRIjDRDYPBiAWvYaigZTaA/1ZV7nTJsfwrNWV47A42FtWgm8uOIoUuY
yyE5rjajCr2TWTskXBRl6W1wF9JK9qVtnuV1CuAW1j7ia1zByXemvfOD5bOoIm2x/SWoQULcHchS
WSNv7UF5oy3gR0yb+IH5U/cc9zgZ1lhLxFdFbfqdowRK6w603k9NRNBTiCwhJ5NglOPZhPeXLivm
58+1kVREBw7itlDSuzVSUIMbSLrxOeyrAO1XzhcPsQNbHf2DebwmEKSAgVmak3PGfTmvC3QNqm/m
JLxoCG7OaQFqHzq4WqCuhdnVW1XaQX8RWD1HREM35F40oxGQqxMPCHjaaijKTYzx4BOc4QR8vB0V
nECTcTyLIYdgFwKOy710rojOTZ3UCWyEBMYg8wG0LLMfcj6VuqiedZa0zdp2EAGtaQ1APhvhh8k1
NqHqp5WO4bNbmGBw7HHGyDdFoKfhHZMCvAqgiGOBTjtYfsgROvd8qjVqzCpJjLN+UqGxTsJ0QirJ
jv/ikwmASXZmFHPO7ZMDhvQrQLoXTpRgnSls2jLlSEBsC+8Hb+VsLtMJdgZyZK2yyUhet+H1rRNm
mvg0fCyVJxHWn2SVGE1g7lJF1iIjgUI9cXLH64IJxrxOeAfR04lWZ6dK96Ld1C1Qsu3CqFcbC0ju
Z68DOUXvPfGuC34oF6NxINAp8ZozNfKi9rIyllDmQEObIxrKQn8GzlI9BZGLcrEiag/1lR2juobI
3W9029EzSrGVP1km1pmVYzB5OCMf0SHeuEX+1mPC/J5OTnVr9BWomc6YHH1i0Pznh5/8/KKGcZpt
6cM4d4WuIzyILmmKKyJVvK/KQIzQep7/lNn5/LnIUtw32J2WFxB72+dpmhe1Kb7mhbpPMgNDlYC9
pnFcFH32kj/UmgkhV4SPmKQfQujbsSHa7akypbrCKEqikJ75alBppUzjyr6im1D21h2JjaONdslF
9EkUCYA2lXTDPVJohlcMnJtpa01xB69f2TUPyNxnl1EkbbLj3JZhe+wV4sIU1XwDCjK9R2SMPrBM
oczB265t+jlEJRaAoltYwp1Q5oirvjQwP+Y9Y8JRMzwuYnNcqO7BqZyXJz+ndv6OXyBI12MyivOI
J8LbZGktrStJTBGjxzbz0CZxHDN2eKcouZoUZEGAKOXWGFT+g3Ce+JG/wfrZGMzbNvFY5V/drB6g
Cs4JrnYY94IcMjMqQ8yCFpjLEPHDCrkNvIghraM7GREGfEGAI9g52Cn5J1eVmLGKimkrBg5P341+
NT2QztE7a87342OP8rw8nxoellOrAaSF6qkmj40gSuki45rS9HSUs6Yxg1GGqeAwzD9ZQ+W1hyKD
VlLjohbveqazmzk2W5AVpYAgPoCrYBJdETqwEgV4NahcDIZRpwdloj51rLTDZRjq5ob5YqM3TNY0
+D2AXBlefAbJqzIvs2/5PGPEWIFvsfS6LhKPFUFihTyJqiAzryTAbySpcRHbjKLRtW9NNffwRkLb
hbwPUtDfFaLr27WFB5F1Q4bEZC3QnQ3q+f42KexuB4BbP2CsNu7mQs7t2ZxmyZUaG/bEUIViyR3q
uu6E4HA8hIVxOXR+GZ1aflLhtanvIhCJiHX7AGhZ1VxlXt78yNK0fJTVcFP3mj8DtA40iaC2IyXe
2wOUlsI1hYSzIk2OqvslXlrwekZ1ip5AJWRt5OAEgSFMNdIq266T18iOO40eKp4/xQrnDQyRpUQg
qwnWJY/UQLtWs2LiabJcPj4i3W91mTIAbSvDyje2J6Ic/i5CkwXXnXZHav53TiIcxZePTrtXmJZ5
cBqvRllm6Yhm1atEszJdk1SWKfO8TVfK9rtwqnvcuLhiQ5nUZ3SXxCt00PFzZI60jXusceOxr1SY
b84F9CMs2gSma6mlit7/TtuQ0j1PwFt7HqvyOVLO5Q0YmPtqF9f12isjDOSIxKIHR7jIhkrMWe5a
DlH8AMMFyvLgyv6WMR6j3SEQNE55kZkG05z5lX0uwx+20mG28dK2RyEQujVzzxjX0XLJicLXMMLv
AwrZfksWPF4j1Sneh8As05cKWI88n3OvIiAL++wpju+UTUIa2Cr6fvLvu0wCWx4wrX32edyfG+Fj
bm2DzvxJu1Z8TecASXTC4DT7FciGq41YqHHTDM6QLFUIVgB/4Ik7hdwpowsdZPpLGo1o3EPfrL+G
jJLuSVXOSKTN+6qmSR3lJ9CyFZVe2zLJtOiyGxdmgU9wYwcdgEqtEzSAqIZ+Rk1cYS6NqAUQ6NNJ
R5Vg4cdpyDMj54etyWXK+AxBMQb5Ca65WDmNJ4xNHtgMkLPB6Blng45YYkCitl/gwcXOBtqAlVWg
6E2DrnrsvBoFSGc7JRLclubsGoFo+i3AQs9aYhcp8GS7lyeu0yQ/NcUaavOut3YoiAeWovmXPoVr
l+sIvyxqGT21n7yZFsiKBlF6yRYGe6QSSAU2YwJ+e8WBtryiUoU7A/ItMVaDFxbe6uP3/e0RWetF
zuyAexU2x+T9R7MOiGwRjd8TO+EWO/mLfR+b7AX5QpvKa33kevt93uXZpytBG1UxVVSgiw76BLB/
hT3ULsuyyu0L+BTRI+7LbCdJ/gmOXOvtUmYzUeMatC2V86Zn2xUGYQ0+WqJENumWO8XKGyOAa0vH
uKC5neOcACycxLG41nmrdn/61XIOZ6xK64FhKdSo/a9WkqhOWJDRrGsgxNdz6JcnJDdaZAN1UJg1
CbgfX++d469Ju4O12zFNKZyDVaYcZ3dAs9fSXKmCJ7ck4iGX3bhzKVi+eHU8UBn66e3HF32Dn6Lx
wxqq6QYq4dmWPNgvGBDVfdxj+2i8qLxMPWLY40b055NHMN9Yc0IZfFCiRtj5zE9z5ieGq9ehh5L1
40/yzu0v+HNlMkTQHqvt/tdtEK9DPyLkgxRwkZqs1VtvGPrT3oIE6oSyXIuJkK+PL2q+84zxOKtf
HSZEzoeDmsTqHQJO+wZ9RdN/z3karLXsa7abISJwfNcaQIdJLqrJ38n1iMrB98LpOWyJ+qVZ00bk
MpWqzqGzz8GuIs0Q5DGyoCtPwQJeK6fmgGIR89jukhLVv4Bf9LNV5AThyIPHGAJ76xBnbZPCM69A
9BQSmDZYabAxdaHXdtMXPVM5dyxXgEZTZIZQblCzlDXCt2qC2BQwTWxOAKA2jObQWK/ApIygEFrH
N4+8ke+0qRxTCc1E0hW8kgetY4YHTiZr8hiyLFM/iR2gN4zICuvSxz/LO404hw6sAznGIy7KPFhl
DK7cxqXfEfgogdRR2HKkkBo3SVHcYjFjFaaih/2iUJ0fufY7KyovxIJfFBR92jmoP+bAU7YeQyao
KpQnnj0O28CKUVmiusOJ5A1HCp53rocdVVn0uy0lrMNJkOjrYrbqrEWm6s3X7OgVMv989D+1vPzR
OmNAYxy5xbc/I0NBj28YnyD/qQ42Dacr+N/Ldqn0YE+HrYtEgefZqY5c5+3LRS/HWWonueg/5MF1
ZFc0DTJT0NPIz25450EfBpz9AlkbT11Gx8OmJj+jWdlvzQy7zsdP0Tt7lY3dmftDWYeA4OCXxKAY
zqJHlYFf19112F9uJGpT7EuiePr4Uu/8iDaNaqYqbFjqTf9WYHVNWaG5U/y092EXoNMsAofUKo/j
D+yi5uHPL+gyaeXmGF2h2tlfLXkTAZEVS8ov7OSdy7Tk1KeR8LlCenxZ6SE+cj217D77vXGN0kgx
o2JmxPt38EoW+aQb7NqMdSGb0baq4FKgdYV7jWTUOZGN9OYTEEbT5xKoBbTwyrMeDHLjyShyKqKZ
dBKH5c5LdXcd0uUldyrGQbR27bG7i1vDjjcC6AQe9QLj/2bATXRsyPHO4wgElUeflcLBlHzwnWVd
2MhpsbIGtIXP625MyJOPaAlUNhZZB2fV+TgY5raBQkZI3jgfQyu+3eJY1CwUMfbS62fn3f/RAlpr
XY6edu00PqHMbmaejGIqf7Z+gqcGSiiuWiQaHz8p77zsrKSKbR59ja0O1+zSc6auqYFXjeDVcSAl
dN0AZF39+VVQYDG55V1fBgwHt1agMoJd3a6xys23NcUSaQNOefHxVeQ7JzHHMxFHamoWdF4HrzTv
lUN/hYwpOhnf6C/jQEOiSyQ9/sGobIFTk4pzQ1OYLnpbkToWheq6zzPyq4QGlx70aX0UP/vOq4Fz
m7efwx1ap4XJ+/vwpp9rr4qSkSgCTPmfIEGUpy6u0odWljjPQKboLVbITKxIzoq/8hDA/FJ4iY58
N8tlDt5Q2JLM8Nib0dg4B5szElbgIH3GKbWrkKmWzFi/NEmm7ivggdhTnA58lQB6KtdYIcYfbt17
gB2jUL5SRyt0c/BfgyODrXceeZdBs1zGiorv6OC7afrGzRyzQRdi+M+5hRNqUWKfi36ct17EKXFA
CHHkm3hbPSwCFAZI9PIY5VkHhbubGm46BtgArHyOzwI/SDfSwpVDn7jCikbwxRz34jLs++b149/g
nbv1JDsAZg4XBYM4WGGCkUUZUTvWNwThNyEz10+GmjJ4hDo4xcbQvnBMLZ4/vqh6e1XEh47kTt1l
ozt894ooC5Z+Ge+eLmpiYkGMtNcUNgTnNGywEDiTtpvhhHuMcXyKw44M3WaWl9Dn2ke4/jFnZowT
+XoSoarJF7JcC1FXl+KQTOC20dos5TVatOkWMoX1I2xt1i8QZjRosN3bmCeszFhNlLz6JBwihYkz
aDD6zn5zZKN9u6cje2BXF6hjeNcPWzFI7t2ycOkjQgwlUdwiIJbKCmKMHxVnH3+vby716+iJgBEF
NlLYQ1xw4scEzxYggTPVfp4rYzwhfd5elyHsmo+v9OaBZRvnaL3Ms5mjQGneX0AwFkyZHGh50d2P
NoOs/DPMlWAZDUlCaCP9TWWWzR18y2b38ZXlm92Bh9WVi0QM/bzFZ9i/tA/L3vZ94oGw3In7XIa4
3SZ647Wri9N5mvVNmiMLNGYGfAxVTLh0TXErw8padW3gkJxWNddNsSwfH3+ydz4YLlfEw+qXIlkf
bCgCdmTBrc9riKH+Veh2+sIOEvP846vAvz5cNSnx0UkvQmWHWYC1vFy/Td5BmqisKhS5nQVCwF0k
PSNctw6Y0K3D0PapxXH2JEZ7kWrZY41IMY8HBqhmEQwcTPC9rQaGl5gSQto0qPLD+ps3Ju5LQeKl
3Ib5kLtXwHihhQ2JEPeGUfWfMrdpKwIDRBwA/ZiqeeMr4jxoIQrAaLIydHhmDZUirbsIIDEZ6JuZ
PtGFCrdjk1X1Tvade+XFeDNo0dLxhiwa0lycrEhgChhqTqfJ3NA4JJXvayMlWlCV1WicLPwZ9Yoh
4/yjwyih10UIXe6iDjurOA8wQWWroe4aOLOczJqzIYF8sNIwGaYz4OVAnlLWemNT4qVuTjuGpc5d
5k61v8HE3QY/IQTaX7xq7L/beInz0zDLYpI/HLNEfFjX0FRZf0pzx8mV4VmNUJlgh75vX3xigr8x
VWq8VW8EGbUl0Has7X1WkaK8wFv4oXwU0I4R/LCdAGppIwjbZGBbWa9RZSkwUG3VfU0K3/rJGBoK
56iQkBp1UnpbWLV5vobKmV8xDJLxOVAScqM0iix0PWbQ3jMExCcrOObRHp9+JdaieulWQk9YRkTe
cDxyIsB/m3EwyQBrrLK+z21itghZRo28wduCthWf0/yQl7n4UgCTilfeuEgQiNAe3RUTHjqpSE8r
f9M1Q/kpsMbhlQgU6N+klE7f2hlWxKqqyuyL0VXa3oaQeY11qBOTwGbOdNmKt0X4SOMGwhMHZL/h
qTPLhLRbfNynAllSfUr3ACdPUpXkaFuxANbqGKOH1KEKkSlUyTQWFJ+t+kmoVQ1epybQmzMSSxzp
x4ZL2JeQNaG5doL7cQCThVQP3i7AWoafWZbAUwthTTA6yAqjPKvasgy2yNqGCfVQh9PfD3Pg1cSU
OOZJmA7jS8nk17wk89vbiU431rab6iq+LAyNRTeOrPqpZpW7KXToFusU8OQVMqT8MQ5Jze2Y2Rfb
JsVvtunwlUFNxDN1BxQl/Bx7o0cWGf3YF8Fo8aWZoRPRk/b0U0axpgGDyRk1PYpTVDzRgE2ycivb
3riMH7H5N3D4akkLGPmpob6YNuPXup6rV04A3VmWmCbIwIyMrg2uQu+V7ioerKav2l1uzfSeW9vi
i+kxfnZ4TR232uFpondjTQbckJzWIkJ1F400blZeyVUIAvS7XejqKZ1pfa/a0LTQtyhZXkicyz+m
oQ9YC3TY80I3Okw2RYfxc9VHUNFO6AOT2myikwIs7NqYV7GQ2dFFSvV5Tf3vt3jgC6XW9IkDdWSP
erseL81fhWpVI9HBBrq/TkYtGSoR8PU1GKd+k/Bsn5RGOR/bj95uhQ6LPqJP6hiO04fLcesjrmKC
ycAYHBqsHR6Xb6mc5Sr0DdBsw9jcqNTtAU+U00kaFtVXxAc8M0WKDVssUrFZVafjhIwGQEN8wlT5
K3GBBiCLDgj2x7vHe7snkHqJzwVgPdrag3qvofHWM+kVa4LPwHAFKne+5BpOzCpm5HbBEDCeV44e
xzsWHv+uYtR8RsRudAspMukuFjWUJnxa1o+MROJj0QLvFDCccoVj8+kI6jiMfaAGTXOcIsNaZbH5
0jKmXxdW3nwtivBICfrGssbxR1DwImZ2OQIygNx/OlBUFKCLG2LpGP1ulI+Sn6rTjX/QFtGfutGr
TopuctdMjoKrMBqLi55p75HT4dutHHYfTbtfpYxkBLr/IWyYM2yajD5pThonA9gvkEXjV9Nureu+
K+WRo827l2MUwmBC8sQe3vPY04Z0HZqhfdib14HIspfRmhOSixbPkxf5x96NN+dMvmQGL0CQqNdw
Ay1//lupQmw9eumRBpYeB/cUnW75uZBk/6QwLYlO99pT3wOuN/ize9cwmtqW6O6P9TDeu2uOuJRL
ShFvctimL9xgGuZxsVr5df8VD77zbMfxD8Tg9pOaffn48Sv29hnmninLaNhYCqXNwT27Mk2chEpw
zbipOUsJ2ERVl+lTuOz3R670zqWkJNwS8SfnN+Usf/7b1+t74Lws5q8YxF1oORE6lnHV1Zb+Ogye
0+He7puv9B3S4MSKbbq0WkTR5YyP313xYlt3ZRh0j5ERq/vWCBAI4UIBV9jbpfwCZNInoSKyr7FE
+beCoTtIfDgH6bZKhmLB0JYw5aChQoFFeHiS0mr7kpde+OwLuFqgGgDyDH3uXc3ElIQ7ZfXg/Kc2
zm5cUqz7lR6b3NmUsppPRttLyRtIzQCGUB3nz5Mjwwh0k1m+2A31LXPXgeyTyUIs0xpEe8FOzgSx
IwIu54ljBv1Pes9wTRVwFOZtgwcIlOStsbrtsxBVADF6YCtpnmXlzce/wjuPl+TJ0pxnFT/D4XmE
oUNLUkrFUWhMCZ/X6nLMuC+jH9BjIfPIjyzh71yPcw8tTU54jJ9+zYd++9GJdYlmBEpULp5sMaZZ
voE6ywEsZ7CkbcbQEsfWyneeMxOTDN0r/nb8MgfLFC4uoL+8Q4hw5/l6ZCdbBaVZXCOXaZ6LNkRi
X4BSwns97WiG1YiO0Z47iX4qPZIGEK+5WxjmJiD4LK63H3//7344dniScjhmk5Oz/xIYFcTRnNCX
dSXH6NEMQSrEcFToXWk9Hzlgv+lbcPJyBS81Wg8GrIdGhLbLBjI8iB8hN69fkW5SXZbdLC4QnVb8
IxBnbNDTkRtU7/3iHLFBQi79enKa9u+wK+IwMmzusA89DFIkKWr/Ik90aO1KS4F5A5sZRDuCWtRj
WBmYKT2/hGnTIonchIQOTpe8i+xvU0wna1UHWfJauuDoGAHG1SM6rfbepvk2r+vGIvNizir3E3+n
5WzpyHXb3gYDc1KWMbiJJmA6CO61dY9Ua29VNJzoFbFCmMAsbfJT7t9lzys7+rT21q7u6oeIVtSO
1i005VLm3jbw6wx3nmmsgx75GnQS1AKJ0Vo4bXRzWVdeffrxc/VO+cjncR3pcdgW4tDbUsvS99BS
I9XKYSpSvjKZWTE0Co4c6LEoH3RBOcQrtOU28x7cz4fjuxo3qlc2w7AWwRSddhAr2i0EqOB2cvKB
VM8cJSdzrzh8nmn9ANlmM61Ql2fBczyiYoAtboZn0CBsWByFzu4ERYVzXlnU3ZzGG0lgNTjkW1pG
42OUGgKcQTSQZWs1oREtPATSGX3GixdJkMzW2sh18Z0jr/yRqNHhFC7gd2LojS+BtoQ3SYqoeKWN
tvF3rhBItuPBrx7lXCLeShzEbGu0RPpnCrZ03k1hFfBqKEAHR9bBX53zve4x0j6GkOzrzLAIXzL3
H5igdVwi7Et7ja5ZFhtt4JI1Zt8c0MXMPfJDRz7SlVN3RAN67QaV7Jidl6ApHiLbN2/h0OXBrT8n
jbXzma91l4Y/Zs/5hDd6UyYOHQqPT99tnabyinvHiStny14a1X87Ef8IFfBfAQC/+///9/9vkYK/
Bpj/nRUAGTtgK/qRo0Cdzr7/r//x6///NyjAwIf6Fz1iXotf3iaMof8iBfBH3l9LA2xJaUHv8qvP
+Q8qwAAwwAnkV27cYttFhfNvVgB8i7+w6dFnd13OgxbHtT+BBRwcpZhW0DxEC0vjXnG+fDPyd5Io
JlJstL+MbuFdWm3RnHlxhsgLmNcd4t7+VGEV/mxFJpG/iD4LiNkK8XsNOKViiL7p2hnsaCjr+ciO
sb9h8Mk0ahxl8n7T0JccgPffjGzEjw79pP3iCywoftt3K5zF8qbSfbKr8ULu/mSp/Od6/BycK2m+
vtmgwh6Y5zwF+N2avENeClQ2g0N95IU/OLL9fZml3LW4IyxvhysyE7pEEinefymdJIEe6RVsZqFr
nAB+Gu5cIs7XIYkVlxnF2qZ1mp7siro7Uu4t391/Vh0+BA5pjflSuDYRszye+99tlBDW4cO7fyCa
aTptQHl+naopBbXqdo8GAt1NXvj+raoKQdqJb24+/qrffgkLJIMqBBUE8gsUdPvXNyybOUghx4e8
9QZkelm27gA33JiilQSOOD2KwVhdmFUzXpO39NQldNA+/gz7O+PyFdBU4aTPXoXyid1k/yPkbWLM
gOfah5r57Jq2VrNpa+fPdHv/XIX3l3MjCh5qu/2rjGM8VISJtA8Vko8zFSXAtYiEPwFteaxzf1B7
LNdagi+p6LgZGviHQY9zSbFeWNP0YOIMPJvnwDgxCt88E4nrnfcKxhzw8VA+oR580kO92AtIs1n5
gQ9oPSKq5khNsF9n/v15KLcl2xMjHdQZ+/dOx7uKaXoPD9o0vnVsf9vaz0/j0b4dl6S9CEXoxz/p
8mXuP9W4arHDMw9nbeTsun9B5c5WT+bT9FCMMZBPT3tA5ge4VBkAhz+8FF14WqsMVxe7LDyX/Uu1
lT015If1D2mXoYVF776ZvZ4pgdUc6wDut+b4GrkUSh53cSjjlD5UludlFZdkP3UPnZH/H/bOZDlu
Jcu2/1LjQhocPQZvAkQwGOxEUSRFcgK7lET0jQOO9utrQfWelRjBYphy/GbXUikhADi8OWfvtcuz
yfW1C5KeWurHtn1Xz46+FdSjA60uze3f3ySaLHRnbCAZwwfVpYwY5MbK2+mxNIR1LsCTbxx6Tmco
A5MTlzqa7LlJzNcYYPHCmkhd3z9P2sYV2WTG9BhZ0RVS4CcxgIib3JTibWe+fn5fRwOTi7F2sj+n
cUvP2nh/MRJg3WIYov4xnxo8NCiMCJHI3O4cwXtztXAov+wrcgH/+qrCXq0BzLusL78PSH8cedsF
uWHlJvrjkpfRaz6SR5a26c4E53iu9YSfuxi03j6/5vrY3n0RbC4QoKBupW2LSOLgi+BXWMOAoP9x
iOMhxJ+Yhwv/wF8dMn6PUGoH65GH3QRyrIOjXcWpxyMOYHl0usTfJnYHs9ycTtbhPhgjPDdUDexU
oNscakajuTaHxh6cx6zxgFmjs4YaqiuCHtP+Ciy1MJ+Va5MTfp4Uj7gS6LbP5xN4ZXwVgZweP3+0
R5MNRg9uHesNe7FVZvd+EEkzAYhfl86j15pBlxL8gHLfILDr88scNEp/P1zOzMRZMKe7tMUOyhac
ocZlmJXzmCQbI92TQWZeptfet9Haml95CMZe/ljmIP6JvCXy/3ZG5Sb/vPjBl1ILt4A/2jmPFMCs
/sp1b+LkRPX4+DmuenaWCZP2CAvXwSUGs8JnrGXqO0aSYlcsLelmuQvQv7Dzvx6nDFI+fPaUpOzy
X+9fmTaWlpXkvf8oR2fc5oaL8Euiaf38jf1mmrz/6CB8gTNYRwa790MdjHCzNgUo4D96Honx5CnW
6lc80ogIo8zNagyybUb+HFFje8SgyZv0YrrZRCiQtELmnPWso9GEAkI/ikYU5p+f2PpIjq7U2lSL
IFjG4YTPUMEZJvKTIL2c4rtnqvnSauRw2/YOJjoPn1iKbr7ejL1W6+fE2DJMSEWI8GdTg3nzELCc
muOO5xtu3WRvSZ0NVMFhGdEWuQTdMbqPVVfUW0hRZthSFTixWBxvH31EAzxdgQuFjfRhU6xCwNCi
PvEf54h5Mye7kb65ql3jAnPmuCeHrVl78mSDbjHlLrdZlOdyi5uhPCGeP56SUH7ZnJ3Y3QgaEgdn
lEXz3G5KtfjRHg1/P019tzH0PD/XqC1v8yT/6zPKmsmqs3OnwELFwlp/zx9rSG0tEiG4yh/1Ns43
7mLpIW7dU4ndR6eD9Sr880g28URQ13l/Fexp0QQPJH9MWKsR75mNfUYvNzrPx8G+JWytvQTVHO2p
F0M3juNTcsMPr78eSiHZ0UA79Ea0s20VUKzzR59c0JupnJtA02PnPIUxEDhwGTfjNLlwa2vtCQBS
fOIDPvBmrFMu9083wsEPBwTDObj/qRg9DT9k9lgkFqp+bccK214iEpLbyZybe3L30sBBSXHVr4oE
Ry7FuZyFdWJwHX9Mq9rfJDgdRd2Kgnz/GiIpamVGvAZ0Hnk4AOjcimaZTywwH16FYrBgm8OU5R8M
4RHhvZTk2D3WUpVrv3+6aPTMOAGq+vAqTLlIwk2fpftgi1CMpVvZHhQfR5G8N47J6lUnn/Lzqfeg
mvb7zbGdI9Wditi6yTtYlPtoUNEA3OsxbYDsB4bI8l9Ky/UsKNw0AmI+yuS6KP3ywSlH/Yfuk/7H
QXeNj4jeXHca3ly91+gYja7PoFuq+U3k5Ntak4mkxVagsguyuF66KMddNggiRz6/gw+GPjeA9G29
g/WE/v6dG1MMIAXA3WO5yGLXgxoLp2iNddGECPrZoLAZ1a9lZXxtBqLOPr/48QmS0Y4th30ipgE2
Web7q9clmeENR+3HqmjtbZ+SUzwhFbnwI2vY4qPJdrM5uedL3VfX6KaMHUla892EtvGMqKrk3xj/
kHjooK/afmqk738NGifhj2WVrSkf7r7T0/psTKxq9/lNr//K+9Wae2ZL8Ps6VNUOtsiD7+K2Gpb0
cbWBkX8Oi5bAsHKfliWH6Bo0yefX++Ah0yjHmLG2YCy+64NPgeZMyxBtu0d/HJ4b127JAjLsYBTO
vF8m03kSangarC7eDPWY7UWvr3Eo5CSamK7/diWl9MI2lloivTgT8NLB3Sdp6SIxq9RjbBlCBnoE
noTzUbmN/S7ZMeq77zy46syJrZKY7CR+TFJ5Usl9ODusv4Jl3KZmwRGJz/f9m5Ya7zk3XbVWCrwQ
nZb6zq403hP02G9HvZdBWVHNwK5DHq6dF6+qN+f7SDN+VX55W5OaisjXP1Ejc9fR/sfIYP5fSyoo
DdB2W2w1Dr4GUY8e5MJoeHJZ4q/ivsmenK4jRjFC02kErevR1+lQUBEsP872dewV8smRswWjIlsI
ZEfAVtzIqo9eEqHQ7NpkPl87bmJ28EiGDpusUzgN+YyDuC+taSaSZk7qL8pZIEmz89afjNgH5bCo
sbqnfC/0QKO2c9uNnSB4zyRBIjVT697oGhLpTVvqGsb8WL4AIUx+1Cyj9wUAEggVC94KZFcYKgO9
WTIYI3Yk74ZRq16qshWPs+eDz8feDbnFMon6hgRCq8bQ1QI1A3zCZT051TU71/gHaPaKqZUUy1dz
mWu0EIn5U7maaYJPLY1XcyCTMDScyXoV5CV+JZMVL06DZI9uZqOzkV0YS1epMpMfuCQAklYje3LT
7pchkOR73QO8mieKr41PWCZhhgliySZ7hiMZ/feJ4P93Lf5jXfr+96YF+c//VD/ftS3Wv/B/uxb2
v1YFGDowZkbqI+yy/qdrof/LwYnE4QZeHbaLtXn8/wDH9r/YqNhI8FfVCIg7/lZXY274P/9hi3/h
sVuxxKvBj79v/03P4mDGRoSz2ugoOVG4RUV82L8Wsdt1uBCbUBrGsyPshcjS2thmS6nt7MotT62K
6xz4xzzw+3r88pVNxnkDCdD72SmnrjhVCdfrqjwmZDGCDAXMn7xTzKZnyhnUDhIAX6xpt2BO6+Kp
9WYyLJVV75uumi/UON1NdpNfpEUvNlpv5CRJr1/kH6/w9r9/0Z84ZJ7v4e+kos0royDBPGofzKK+
Xy9LlRU45d32RdZjcpGY0ie3RMoTld3jN4C4DUEiIZe08jGLv38iou+EvnT00Aef8GA2487OAAiM
PMKrX9wJwMznd3b8BlyMNQwcJH8rcJpB9+exJzWKFBF1zaySozOdM/q7CD7T0Ezy+bofK/LmWDhO
vPcPbpKyNVcDC49z7FCiUmQF2yEYWWQluxqhA9R5m46zVtvP8pyjx9vn9/i70PF+mDG2WDj4sFx2
BYcKL9W1MX3ZHAzlQlLiWlIaHoBtADQhqrh7ylCooSDqhfbNdBsipKOldb7JwrN/unoNPGo0G+Qc
8dyKagtAsV7Dn/U8DbmHZdpkItUeOl+0P5Kx0l9kahOI3RAa8S0rayHPP7+Zj57duqFaTxTUAg77
O20qRWEnjSTFV/euKkKTd2U3LVdlnNfbqjdOcfyOhz5bfjqF6wBBEfl7z/XHudjO6gaCI9YNW0/l
JV0Pd28Umb5tJfTkz2/tYK/CbEDthkIVJUh9LUOuf/7HpXxRTB5APnJVZlZWtpXZOfat6sRVDs+g
sHzpL6xtqfXkx+R5cCzDP6QZRctlYAoSst74RAJnkfc6DabAtA66zYaivKkSe9nSiFC7viFXBnu8
c2IXfvTtcQZlaNGA4EC+stbf32/sOq0GP68hlRkltTcwQBs06pfF1OJzSgGamLEv9p8/5PWDfvct
rAdfJBF0YpEEQg9+f1GXvBmZIqometnMQpOvP4jI4AwtFSNwNZx4N+iEbXJaOQnyeS9koaTCpTmB
UdVB5EXd9eB+QXmQ/YnALkws0w0gEJKVkiVGEGmlcdVqSGlGCB03mdMal8SbTzABXNIbI+MUhfOj
B88Yo4DPQxfo5N4/A9FHMBDqrAnzkjgZLa2vSmyVtEO6JCRSTbtYdO+UXOj4ua/ee9w4zO06i/vB
ltepOLRUEpCiC49tNw+GDBel2+AGYwKxXZh1oN+wtA1xdeKNfzDg1yMeqzlSidXufDDgFcEhckyc
OqwdN6Mf2zaXqodAa1Zx+kiQVr7BpQwLUMuTbbpGY8S9BQi5NeLd52PvaC7hCIy7m+0KO511///+
uU+Zl5dtiSFilV8GBDhNuGFkF2Yj4vbPL3U0l3ApU9CFB3Xyu7Px/lLFKAdD2W4d5hXoeUlizpZu
zinp3fFV1mKCyRmGailP+OCGIA8lFrJSUpV1vd0ZaZneTUDaN5/fy/Fjc5ixVt419nhOSwdrtBLj
BLa5I1cbYCsivzLfJVbOeYPEte3nlzr+MlhTEC7QcTLWWt3BlxFlckh6k0tpRKByQGws7UylnrMt
M8Bl/kIZKCygZ57wWh9/HCxoaO0tetlrcfJg15PKFlimAdGpc7WccyjM9KmIqqtBjGgTFZTJku1w
4KhTsyFNbAbCu/mQttraRWf3g4aPXcn7gbLYjiLWrslD9GDdRRRnSJc9fGq3aapDoAPUkyL010kq
7vop3jtQPJ8GvFeXRGz1vAOrNLMba/aAf2ZLVnHI88iTCw3NSWFrxM68TV2HTYeEevXLJH/xSfaW
Vu5jK06uk66MOyxKhtXtmqTNL0A7Zua2nUX1yPfHgRjEWzLtEuIsizDGsHGN7abuti5woIvGbOOv
GTG3hAK6Dgwzy0tIqgKUiS/cI3D3buqX5kvTDfo/0pstdiWiIOdo9lvCpIgT8e/UYjOGQP7NyxaQ
LBafQZ9gXE2Wko9+WhH4UDc5bh9BrtKZZD1B2tc2pK4uWSTtc6tvtB8RIqdHduxAW9lK4QRqlu42
7zu7DqWbuufAEqyvS6aP2XaAFXbesc+wr9KpLDBukI0QeKkuscu13oPVkiy/KZOYQrRpTmQyuZGy
NlMPU2EzjpH+YzSl8WyByCpupZGsuNu5m3D41fmsgeqfsAWW0VLXhEyl65zutLpNhRf8e9BSIRm3
NRRZOhYNaWUBgYfJtVu5xkMLDHnGUDWgEa/9QqB7rEwgNvM8wuqbC9u71oyMZtIykKRHZGPsocUc
Gs3dpHaetlsrQ7Qe+J3bP4xGw+EgmRKtwVKaWs8dvHpIbo0+EyvXNYO9hXfdvpTgZrowjeuO48sE
rjcZ3JpECUqTCZJIwWq0JLK5aSoPcjHpt5B1mMlHPYirxbLOOkhk41lG3niKJ8uNi63RmDj+NDK2
ylCyW30k3HNY2TpZVm6cxu8j4GK1yX9bevXdb5pl3JB0pj0XhGSQZzLFEGrNqsfu4WNSuFIlTEDy
k7Ppe9uMlh/WHkg1/LT6+Iyki1FE1tf0j9sAIQvGSslbWtQzhRdfNR6pEB5ozTPLksvNnCC/2BK5
xGEi66dil/SOVGHSl8MSguqdyABTcQIBmIbsbWNTNw8h3wq8UX6cbvNBYbqMomSOt32SjtfpWORv
w9LQsDPFUHwvHHu8dRb6e2yMF9MLwXTENwZW3zycGdHj2VoyQvewGOMXkG/iYSEisd/CQ232SWkS
XhJ3eh+UdNyHMx8JbbYZleu8kgVZ3Xj4J4qAmEFhBwnHMyOIcZR2kGCr9Kc79IJMOymrdGu20rgV
Y+1Zge4VTrz1igTMLQF/JM52eHf2fbyQg+PNNCkJsveAG8VZor/x4NlwKdWAIV7mUbzNeZLqQEYH
smxIgZx9sv6Wtt7auekARLCFdgnmRlSb0YricjNV+oKvO0lt4kOHim+dpFTryrHzIQmGvqJ9plkO
/G1VEuUe9rGuqU05Kx1Kra2NMXK5ggS7TjXza2baMIgIn01vleZBdFVYO1WQdqU+Bo5XO0+Ex+Yt
NamirZCzGePWLaS0wnTADNiLnh8bIUm/Rwk2fy1HDhC7oXHiJByb8ryBYnO3ftXWzpkr6YTMT8Mz
yjj/e7fwKQUiht8c9I6GrgI6Jv7tuSn9Xz6OlIUjoj5eygkTHFnhFO2DJJEA68bRoHTQxXH9LVU9
YbEpXCWNgWp0VwiS7ZnagF7gnnRa52tXjcwJzlTlkNC6pH4wFMIRyMy6/dNWi3pRnIjrHXVEW+0j
PuyNiHUs8socOCsotNJmmJGwcOdUadWEsaomwJ9DVhnExrkDcMqRqvI+6WT0JbdSi5pkk0GYsZGo
yMCx10laJGO2S+BZKTissfndwKJzT0qarnb2bPQvmJ1ksTfVKPOtGDXrifKl4QQJRMJ2i2hoAZGa
9PJaza1L/5ro2V+Jm/jXfI/NSzLM9Q+HPuO4sbsaz3UjEP/jxS6HS0xeGt1saqVfdE8WxEkiIDeo
msb2T8JKWgqfWmO8IAtMMMV2fvMlU9LEsFmtBmWhCf1a9KDqaL6XXX42OHZHiOlsTd4br3Os7kaV
2+QZAG1Xm7xENMegio2fGdAKENKMmw0Ebfeh07TiZUmIBtwkmgB1Tm+w1y9qamAqLIhmw0taZuMT
J0CSPKW72F+WqoVXXjVuWZ9HQwoNPSUxoYBmZxJViMJ/umpybyxDpPn2j8HzoStGMx9DgN4cAHHa
GIMHuHLifF4OJV5/4vBam6VMw4MLt0bby2Gtj46S8NiAJiGJSmhRIAFE2VJdZc7YIQmLXRjB0k1g
hA3ukixBJytN2xlWnX+R+RTNG3J1keH5cxQ9zFRfunCqZJ0FtN2L7yxdivl3tAlFphACd7WJllcn
r4jdZoTO38pelzyNsmURn8XQEOTp1BShEYxa4B5V4bf8KYGkwVDmElO8KkkFQv+U7snAJV3TReTx
6rlRbrISjE2OrmFkchcJOqmAd2tc4Uo2WrKB11ugMtI+SgtvyoagyTwP0iTCTe1rMx9ljI8jUF29
PJnO0vA9WcQ84QV2zbdyiMoOaT2h9FRRFmrNvVZUzyjetCzMi9r7QYk6Sa7gazYvg+hliZ9+tu4s
0p6KQKVmBq1YB/lm0Oz74UpX/+UA/N64OtsorMJD9BYPREgRqkl978xpl/q25TydUEWna76hrRFd
pV5v/jSXUW0LQpReSijXX6IEbybcV7O9LWgwXpMJkhFLahXPrqNNt16qgQWx00hhO4CYvvWHKida
uWWRIVn1DGNFvU8Jngx8t8ZpKs1qUEFca/2vukmXZ9tOrHuttsZLw8WsT6W0a8n+dfvueexmeKEy
KfsN8gzbubbMyurOs8Uev4+L4LzJg9Ova0wTcygy9MBEki//TL3fiX0il/wedoDBvGqw3GBdK+Zt
hH1PXknbzZ7QXFCz8CXEDLJmcX+rKie2Nx7Y7QYgP/mw9LzoL9rGhY9b91SgNt76/yEw2Z/foh4P
aVAKsyEXaJCkeqlsEN/Ib0eDLMt5+U5gBhkC3WTPN1ktSYxpgeTHYPcbSDOZmvz2brJG4tOHqHbv
JSruCkdy50BVdBO7hhkt4s4/y6pITRsqY9E/vWG2P2mp5PeOL3SSMUVvNIGe1d1Dmazlnahr7ScG
rXufkNRxwTpHThKo9knbiMmDxMWmUPobS08dl/jmNVTbHT0lAt2QKjmLSAyOthk5NmjTErg/F3rh
1XvZ6VO60zINYLRRGMYTxG8WROQN6GIlhGOXFcVIrsAemyslK6ezgmF9DYNtU39LQHD2Kr2pw1Tf
zkD2wRbAakxLmV5aMw7HLbBc/47emeOfI0qt49UC031TEX8x9P1kfBAQyoHWEimNLCgrn+faNu5W
b9rPhlTve+GqGfgIwdZkuuoolze8tGXmCKJHzwSDDBZQG1XIwCw0Iz5P/bH62qU1JJXCLZFVklRj
fpGE4NIpxytJ0NGICmrjDfH4kFYOKOEpmdmtqawndt1gI4D8yfa125YcqpXualT7oY6ZkkxNy39a
uc62b1Fz83UWkUH6HJleF03bzHrg9oOHYc60U383IbEawqHEzrPNTTwWm8pvkAAR2FqwO3Cbn8Rg
sFzX5IumIYkJqKIaOnB7L3acc6cuOmJ4PYNwhblCdSFm57ymEMGb6fvhdpoT9uhEnzWUZafOItvV
6OYvmjMOA2HMlGW+AuuCnRgtyUgQ9rCIXxY5v79wKSFeaej4k2ARS2rnUxkR1Z1awEc39lgn43md
j9MWhVY6bZ2ioOHg9oA12tadzVAfdJ5pxGT6C72YCxSmp1/bZPlSbTxy1rVtXRJbfOYMfeJu4iqi
U2HnMIxDZeQVY6mNali+OaG8bZRzQBYtoT+hSHGrh1A33GuIMrl55g7TxDzgpDBVXH0icFW0U06x
eS3EETKvf7XSaCZqG6OgGS5eTxujmNVsbUYp1bVrzksfxn7LMkpceEBXN2EjSVW2DhAsjxF1NHP4
RTvZBKNcwndmZ1zyCqd2ac+zlc1/xter2KY1hbwYnGG6z7xyvPJofpsBOI18nwuAdcGAeGgvq4Hx
FhWNddcP03iBQF58H4QOh77nyyT+UsnpJTLIJDeobQHlRysHaCNrjLPOlqrlFMdKvW00a/oaufBe
gIXk7j3mRG0g6dcTNRWvfokwg44cg2xAEk6osS2A1ZwN0x0RtkxsZPuJ27he7F9KKHb4kg5q0Jpl
+eabqvsBltjDx9AtzTPBiT3bQRh8VLYiOCAo/uqm/Np3pfnUgyxxQ89KMAl7vlBVmLY+YPdE7/hw
Yujp+TZhySVBHji03ERds3zvVGtNl0Y70ZDqssm8IdPGLoiMpSYeFq4mz5d25kg3Meod4uBdK9p2
bHkFy1tZno1ea+ShPy3ZFGgTifTabPjDhncvvkDMn3OKX+2wKfouI3pE7+wLen6OBcl8SLjxyk+u
/A4G/SapHQAl/HM5WxNRV/e5nTjeplRT/kMWwr+eskpdEQI50uWVrbOE1DaLZ1gq09cxjrRfLAtR
FiSjrmt7c8hHNxzLAbpMzcb1eonXKWWMslFs2Sb5RCxCxCoCTp7ezpBu9+y7VdGdA3pJ98rspp++
P5vzDulUT36lp6XEkDfwLwPUSfGr1Zs6L6yGTeOwOSJpS3qE1A2FGPMt0B8eqIRox3l5RShauapA
3A05mRIsiL6+oXqoZWcKEdl5QrhnzX7Zyv9Z+Ijtzaz15VWhxTztJBnSGyTY1lvWztavLjXaS1zO
7nDO3o3D3ASu4NFYXPsBuCzThROtsfBNUmVfAFcsfsiLK7qwklWyb1VaQwQiu/PNMqd62Zhdwxex
0FHBw8G5V9sBn7aoRxvCsDZD1+oXFCtsj/iQeAHjI0p2kSSMz/taTrnFSZLsqLMhkxgza2DgxY5F
ljRIBQAEzPtCjOo2d1vtcoJXwx3CzGUaSnFYBBrZMQu7ueaHMpJMbmygTDe5mS8vk1Lqqktn7UVO
pfZSUGr2yKOuDRb42a9MUEfSZIPAIqpCbWxaeUHm+RyfcXhs/mkrFbnrVDAbYaNqAhz6poy9G0tU
QLLSzJ23gzc21B3KVv+pJs8qA05qUxJaYmm/2VrtljtbjdZTx1c87WERWr/mdFzuJNbLOPQLC2lD
28UkXtSZsFVQ25FHFUZyAgkKijOXOZMw/3Neew+I5kp/l2I0IfmyJsGD00RPVjvluTUEw4JPsx9R
O1z5VZ7ymIck2ZstYucQmbFkS1r15qvrZDQviHTpqj3uB3vYuE2bXXR51TdhBd64C6q6cGlmR5NO
zKjyhY8JmsJb0GUZbZ3CJ228h4hUbtpSlze0wIhRKaySKEWplu4xcrv2i0zxSoV6jlOEOpBTWWel
pE4TVqXR/kxnNprBwmaPXPZJ77+WeIOSjRPn+RN9H06mxA/45r7la2aNqSERb/W+yeVFkkGyYzPb
cr4M7E4QBT6z2Iwb/tRTX8astl9TQbMmaNSssRhWffbdICPHpx1vEavrkAM/BnEMmIdxSGjKTlDu
e6N35l0tbO07YlvT8pUlbrrqROkkm7UwmbDhGO2EgZ9F9oa+l72NkatWG/yJgH+YlyKXFFkrupUt
pC6KE4YnL6ilZJccKOYu0HoOlCGh9c5ypZGFbBKtSk0hyIemU+QGEOFClWXwRf5t4t6qMzTSK4Da
XfO9TYfDken1FsDSIRm3zmwMr6y/vTrzXSO5nvIotvcIa9xqn9UEewW0EmqgUfFax8kcAguLOpue
/pMMJqFXSuPlUku8bQa53I1erG7+s4pyGG/lSLO3IId1o7Non7cFNZKzz0vlHxSOGRCmA2du9Rgf
ZgE7su2iZURYnuQEOI7UWK40zew3KCasq7SzJ87eRoqmofV3UeZ0Jxoch0ptTugQGVevI11tuHLu
Qc3ckiURHSW5er6lwBp6+jwGY1a0IARlttW1ItoLgzCZgtIwqdyTcdZ2/vy3rQl+BN3LlWht0TZw
Drpamu11tRkT3bNMvXGRyl5Qqzbtm8Keqi+fP++jXst6qTU2T1Cwp+Vy0Gsx+tbRWosZzqK8d2nl
SR3IpG/2/8ZVfFQw6KPp5xxyujsboq502e6bsVi2haq1b1WdtydUHsf3wm7U51ABV3bVX6wdnz86
3Z45RG5O0FEoLX06q8yIECErasxTbtCjzhEuGt4LXmnszFiyDjquVYL1f0xUjSXCF+dyvZE6huNQ
qjk9MRKOOkdrHwWnCd1Nwlm5tfe3NOfoOwmxpIWtO/HFskBO0uIiuxRuSYF1Uf62x0t3opd/1Dfi
oqi4dRgMa/vtUMdtgttoBCsCxW5Ocv3ALn0kemPX2tWrjMS86ei2ojx1ixN9skOp6fr18VBpGGH+
4jUefv26Fq21Rb4+czCAMMTFWCQBnVW1N+r5O9A680qbDGplDiyatmn7y5oejR7KxWs2ixafssb8
NkUd9rEIFxV8hbaLqv2gSWgTL1Bz2AAHG5cdp3g33UzxVBKDM0XBOMFGRBh5BTGHOAJIgcTTqWE/
WG1x7luwj/KE49zKPr/Uy1a+EhsV3TlRQSHBrJwTM+fR6Pf4utZvC34GDfhDKbkgwy3yVF+TzTRN
9wQ0EO5h6n9pSUJtgCSOPiZCg9+4pYOxb0cELTpNWYdWaXjXVe0+TZnWfP3L6WK9iIsRkP46nMLf
Qtc/PuSh57vS+4KjjJlb56OQxS35c96p0Xb0Hf++DEhPzLegyg/HeW9O7VBWkDFpL1k35ohNf2CC
uWKzrQUdLYFA+C0RHp2VfCXKKwuXrs8h4OP0Ji4+q85L20gvPcByD7U9eP98/hAOSQe/H/UKisfI
SqiQcehmNQgYA7af1WFT2m96GsvnvpF3zrjUlyYxHxdFN9fhYveUQ9zR7a/RTBOX5vbjjRPDz6yt
ifKpyMbvn/+uo9mBp4ZtGR4sZERQfwdSl9bvMSq5SR2WjSjP4jqlujUQmeOXTn6xyAGUG7ZfMfs/
P7/uB2/LWofEKtlcHb7rn/8xKDiKAEoSDIrcYQ86RB6byIja66iXp6QBx7sARgRMPQR86LytIwsz
Vd5BW2TKSpKXtFcb0mPKYja3ZUEfWREvEg5xStYeKK0b28fkVvjLqZTn3ySVd3MPP2J1VgCnZtWk
k/7+hgt/ZsutaA8MFoZ/RJjGtkDtE7g6vNaC174X8+Rf2EtU/uNnlnrIjYIQQKeM937cNG9F13Zb
z02M27It6DfBr3W+JfMaiWVyuN6IRtDXU5b7fdIt/0y0UVvjDdJP6VE/GDCrIn0V7evoRg5fXIkQ
aoyaHsuyE0/PNpGDd7Ctyq2tINwsbqRBsUH7oPl0cD8fMutm7eAJ2i5G4nUlYdQcSnRgcqlGp6wS
lsLqX0cv0ndA0ow7tDv6nZz9U5/GB1Mwxg8IJ6vLljXsYHKs6L0SfwmcoEBPeIe0rf8yV9ZfUgPW
eQFfEqARNHVoZA7nBWQdaSZIfAyrRMpvBJlJZqw4/UKoqzixOzzg6K/iMpZkpDireIWwnUML8wS4
lBkGCFSrRBIKs4RfDKz+UgwafSxFepUadUFlX+dbSY1mR8DEo0ijK3Yq0aUxyBOTz/ETXi3FiNzE
743XoVWVEhs8zAH6hqVh7rE6tF0Nao8TS+nxuEGog3KXPSTTABqh91+eb8S0tbUWbUgB3KyC8bQh
6mc8r1Dt3tQV5ZPPx+nx1Mb14GEy0Zjo0H9navwxtVkYvpB4cT3LqNKzDvYmKY8iWvlup5j3H14K
SybrHeRClHPvby2lLlrIqSlCt+/bvb2KkpacbBXy5bIT28gP3tWqS0NdvyojxaER3M9pa7kFI2Yo
cEKRB27tEsLmTlzlw3cFlZthirLKcg5uiHRfPZ9Gbiiiy8hrstvLikpQqCaLHp2TD+f/xrv643oH
y5A7ST31Wsldtf3yTToelhpBYE0ylaeUux+9K5O1joUWByIe5ffvqvW7aITszjBsWi+w8PSHnSra
SzjE1okD2keXYqGzOXb6MA4PKepQR5pJDFTWs0ZZewJ5o8CcStA2utI2nz/AQ0AAcwqSeE4VuNio
LYGzeX9beMNpHyuEBZUwxKt0asSxBCfdNkTzZGd13TphX1o9y9lCr7trZ4h0WXPrJDIKM7uR+G9k
5G0UenMaJKqRG8wVp7BHx4N3/ZEMKoGODZ//wRFcV0jem55J1ply2PqCMNCYQvOJieb4seOMxgAB
MopNNdbB94+C0j16bZLFAIk35S6JymIvpbNsrNyWJy51dJL0Vook22rW4fXYejCY6rR3CtwIBU3a
pco39FXcR0z5Pt1wNVWBXsDYCwdvPrWLPf4+17gqbpFkD2Syh5kF0FKX2WIzHQ7z6ERBFccdVX6h
zgcRXfLg6ztefnfBUF9ujMEaLgFI1Lsk6eJtA1JfhZk7pA+TyG91e3DvhRyXv55914RC9lr6SkAU
h08m9tXU6Ar1ARb9/hvG7fq616kiJKSVn5isjl/CmrrCmEL6z0twD963LHNyyqc0DwvN918MI/eC
ge71tBl1S9tEbkuhfU5OlZOOxzIwRawG9srEgXx8sGPPSOUoZYNIGVhD9+CN5nzntQtEns8/7PXH
v99tsbvDKMoXzUg7QqQ2NumYXj4hf6fwerFMJZK2nvonijMSGdGu0U8cSLjba9RrA7+gWf75D/jg
PinLsF22XHLJsKC//5oIQyY2EGJiyF7a3/p1n4E0mOJvn1/l+Jv12U5SAloPImsU4PurMFGiRutU
RgHcHO7UPHzFE1E+2QXrzedX+uh+4OF4Ai8PK7VzMFHOMtZSQksRfuh+dBY15fDq6n5z//lVxEc3
tEKMUO6z2zMO8ySXusGkU/RZOGktiS+GonlCnMC0cSEGbNLcj7dOV8wby1D0nYq5307O+EPkKjrD
1GBsaZYjIsxmFQocJv/GoGJYracw4FWcIN4/bWQtVHrHbo1WTLovHfqpsMrpb3BkKOjVGXSNDSeq
zhqnQH+HSeLE9Y/eAc+FUbO6usG/HU0OzJBt1IPMD7JsyB8Szc+vCeUqT1zl+KzP/ppNEqWI1cPB
rvP9bf4Xe9/VHDlydflXJvS0+4AJeKAiPm3EZiZMWVax6F8qaOG9x6/fk9UjDRtNESupRzMT6qgm
2WQZJNJce+65kdDFFbQyGm0D0wACoNr3HRB8ArGXxojx61Fkoqe4CciMBLCalfjjoyr5rQNSlcYS
gqa2SiE2rn1kY9h5e/yoOP0Lr8r7pOK0ih+rn2j2nFU//a/162scpN7/fk+byd/+pf50of/Mzw+o
KMCfA2OXe+oASNR//QueQcevBRj/oV8QtMDR+ztlpvQzjydyucwVJF/xX4pPBUn+GVYB3sAdSe76
G/9U9enXchmBGpBmIecHdhTeLAH5y6/31qiGIXDQiuzo6HamtesQ2BekdWU0tVsCUKAnLEmPcYpi
Z+TwVBEMVK6urPURtOEAJBT+Ci19YO8GCHiCojWg7eiKaKymr0rTVhtLVy1TpVXOiurYho4CEr+T
W4Ip0qBaAVZI1IGZzNdtI1yV6VLpNid92fkWWoloMdNrJ+nX+QgP0j61bjBcJSX60mz9tXFTXSUv
/aP21j+mjqDuhuSArmiDCjzeDKPTmYXmV8317QxN1LJsZh5ACqrsmIJVPQyvxm32UDzI6Kp6K74i
uWc8ob+S8ZQ9ZA/Na+oT4PnGp74m/jGh3sluBuRsWQbEvYImDUguu124bsJndGMB15GDHnoAcw6h
PWTLGvlEz9Wa+1gAFhldUjp0Fwn33ZzKP1e5fXJLU7lpoBG7cvKw6J1xl5cHM3ZFc60J17m8V3Wy
G9+Eg3nXbJKr8Sa6VywBqcb7OqAFwMEjWRRUTJB8JvklADDDifglktBEwRvfHan9l/G8rwCeHeZE
7v1Ow5zbINMauz/BBtFnpMK0cu6/Typ87bichQJSr7DvEJXh9AET68sU4yLREx2tN2WAZGIQsQPe
rDFYuZBm41wyYu5qEyH9b15twjv05eaQT4R+QQ9C9M2dSLxSHZGxbAPVQd9JZ6CdpdKQhQyHngKq
SVs64qHRgHm2xzymfTEqQJvtvWYfnHu0eoHSmcgn3hHlbwOYGp1JHI1odemrDpL8lmgVMQEMTy2B
9yJNTLS7gdYbEWhclbZX5mP/gq4Y8rVcoJgGbViJAOYRkUSr/LgARN2j3uggQqI8BaukpwoqC/DX
6+TVO6AteaJTD0mDa2GH8th6HVyLHfAPAHeS6LV1Y5DLnX9Bd4XeIOjj1IF4xCMgKjRQtgzsoRVV
FghI6hPVr7xN/eYnTLgWtuFlh5r3jAAhtPfux8e8ZwBgpLuOtZeeit7edHMizaa8QXdvVKlsjJKA
KeemeoHRdjHcdmuPJZeoW0AI45LX0GtE1MiVYvcc3UPHGNBSUoS08+3xHpF+1B8BRfSG9Lz3lj+n
z/kzCIY79LjyiALs6e5F3ClQu601oNoaXcrz61inoUfjyMlAsqKxHo34TJI+yOsA8DKUFRHkiJpj
7ZxyQNSpv0Z1VDxn1s4u80S+/1jmP+Myz0mTKeHI95YmX0dVfhFmoFkF4sOED6Vw2foufF60vWT6
Q6w6IDl57WR1P/RFQEBFPrqLUpGpoMy65nOXnCiH73HJScH5L7cJrB6cWPHM4vz1bUaaHBUL1D44
lTXQnlX06na0/B2dawc2e6GJcviXLyR/pPTQpQpOiQrvBK7J13cUyCASM6tCddoTYKSKmaH/HdDw
VFZDVw763q7y3nONRaVT8N2NtjAC+lfqEaDe5WBaqNYrmJwOyXIAue3KF0A+pwYAjAMiW9j6AMlb
7oq8zaluQiSDVBOlD9FVL4OKX4wAqPvcmD1zj0112vvbmejwtIp0ECSHqrNQaEL9jog9HeE1jaQo
MQSKLjJeCg4IBmXWElEg4l0fAMm7h+IA15+aEqPfpo8xUrwsA455Rul+eEzfj2+yrl4Si2iVgPEN
sOyX6FCYL08xiVMaHssL8053TVe+y+EbmBfdU7vtnXIbzCQU55Z8SpTxJ1/yaX70P73kfMd9siOn
SLXMT1JRFmDmFY8oWQEVSf5YNcTfzsW157bWlIjxt9hac/fKI3nvtMC/fK+TWN0XOQyaVxmYeSA0
0aPo6wtVrR+HYxepzt2dSC8uPFKT+/vr43EmKnFenOnivb/ORJx4Zqq3C36dYeVd1kufFkRcnRzP
rZdP+bJcqjDbdQoDeQmyA+KA9ZWeSE5g223yXUoeH1fMEhxrpeOPEizTnNyqRCcp2dW0I4tZo/6c
KPlswFP5UvYmymYgX0DsE11C/qHDUXNY2P5e8q2IFihBWZYjBQ9WeshXxUUJNnRee09O18ZyRhbL
H+z8d5N3Rvi82w3ebziWuQ1z1rfvxvKvbpgP9fb7e+Zz8u46mu8hFJlgw7R2DSW4qh6WUDKZoy5I
jq5j3Yx1P7feZ/DIu+sBE1qBoAXrjWrr56Rni4v4quCtrZjiowMag77LFdhhJHSVgC6Uqwh1biMt
WHFCZ0HWzLHpzp2Y80K8G9DvfmJmV2ySS/p3V2yCr/1GdJ1T8+8mqNKbRRsF2CFpQjMHmB0QyLqq
yqQ3BYB7koxM+Ld3yURc/ua7ZHYSJnL1e0zCRwFElFpwwlioDaB8JqJRCSNp7KpcdRh7yMhDbnfO
9iEhNbuzQ0ZePYsAXczMi3t6qCyFuMfjTqEmGZi7Huidy9zrkLifi0ik/j+Skb8OSp3k1uKmRp3B
iEGJjkFKBkVD9QNKrmz/SnfAwtMyHzWFdrXK1tUKB/lO35a2eMje6me8EgRr7oCjX9sKuRHsF3AM
3msMJBouiAXciBSWeQ3YIjmcrMNNTKW9bg0rxEvcJcgJqcn0pc5Qke+aLHDQeZziy6qJs/dIaPdr
334daWuNtGK59VquVYWoV3uEpgQLtvNrtj0xdV+TV4E6y8gBkyMmUCfUuq9JhI+PqPlistcY2s6i
JVlVDGiqJ6jqJ8+p7ACfqhPJCejzXtuSZLM3mWFp1nIBDWXQHOPQWUysyq6JuGypgT+reEVlg53S
OW3S2wCX1Jl2aex4uExyxOVt+FavGvu2pf0K9/Mc0Wedbe47drszyS3CW/R2f5lQByS6G5TiLjuW
Qhk7t3gK9WdEW60sk+DlyirmsTfRzpYpWe2Oh0NCQNpga0S31pXFH3cdjcj6pb+ISGk3tGSVVbN1
Q19uZIh+UAZAuYf0RcP7UKJnlSzdJKS179YN2cZLDbsOCoJ19G67DpclKyxEhy78zTrd8A/LWWn7
y27V3hVvA3hwM9LRYRVuwmVT4r/I/JBmhXys3e9lhA/DzbBSLvhl+QjRMgJfNxEB0yAu/7K715zT
hUke3beG3NyIB/Sb7YlISLGJSYE5zq2KiXfWfbSsLZ20Vra8rxhIidi46mxji2kWaE+WHnEGMhA3
pW6H+5s5Cdw0/MZweXcQJlEqNBP1dYmfTo1UVow7xQ1s7WXmBORi27PRTjedxfaGA4aR1X21tKQV
hmgPtkXZjNU3JymmoPT/iKSYmx/la8OirFEpDfZEPj98U522xkVnbYGRJwV9kNjIFiShq8dhQy3F
wRkAnMj29pvV6niYmZ55oTUx838IrR9C679TaE1sx9/yUM7Jh0kA9reUn6h1+kCYI62lcyQYumZP
83YCGgaNfgZhxZUZ2Fscrh8rq7VbG911rNEe8TO56e3eRu6J8ueGVQEtWZ9fxzNS/LmBjnb2mC4l
W7LN1chkKjHNli2fJlZkBVbIBKt1jcvWbV2B6gwGDVvgJyg6XO2AjA/qeY3SBuMg66lONg2zWktb
tdYjSmWYaXFNqjvhEn1zjwO0aMsku8Nfc5ow5Gngs8NiALsZgzTdgWaAXD8q9BGUzmcXH0aD85pQ
c48iRHIZOftLlYG6CI/LjG7khkSbxa54VpyRbqBpU7LZb27vdQQFfOLGMB9uMrIg41lrQ02/rG80
2AqIZxgEFuBANXJoyAufmzc+oOMb1Dee7/A8NypeXl4AFV5RAOxsz46dBMarSga7sXOLT4vPqmuw
J9m6nbDc4UaBSQ0WO5/rbaznzFpPTHngCv3UKzNE/rF6INakDUU7BjxKhh5nFl/Jdct4hpMvo7rq
rHyZLk0nX/ZssBRbROpRRhAlhxUeWJob257l2yF+SxFfTywwVWLBQZ9ko/jh/LfC8W0BwYzQDiwA
WfE8Xm1nNLBGN3FAIWr3brSFz5svmHiRgNbHEm20+CaRXWyGO6Ek+KdeSE5pdXa1HK2BwdI/WTKR
7d7SqAdrOocNhpvBQ8KoAuuE29DxhV4uS40ZsLgLq6HJurCUC92RbBGBoHjZ2jkDFwMscA3bHlQI
dmbXVHZzSlPgaSzfJcWVuBx3yiHbFEt5UzvUtzyWUgSAyYjhSKvUDQiBeW4VTmonlt0t6129E22R
pSt80vbAwFtI/VWCd2VrsH7h+MADYCKNYUjCMKTBTYvfYytjPT4R5KawpQOqYh/XVo2pWCPuBAMU
nVgs09LxZeCGYLTzw4PAgGtsFpvAdhe0JfrVcNHYJFh6S+oT8LrNbZ9ZUTHxyn6Iij+tqECrh89F
xdTZPYEeFqQXEBWtXUFQVJbutBD4vX069L8ohhPOkgwZwZ8BgZbD5YPERAuEYc7JEekAlETKQjtx
BPrcwmHFprWWgUKzuwruQMNGK2EB9rOBQwiSImfF0m297Zb6XY/9DPopxGHH1XAB2AHDqQA9pK3A
eoZ/gdM7UCT/8ZHqhUh28p1/CcK+1WJZO7WDw2crDtBXS3+XLZHUp+b55EDaWZ+LVNTXzszTxBcq
0RIh9btSdcBVeT7RoKWwzG1HuXpsLO15tFuWQy2OtnYXL9FrHrMCTnXG5SR/6FQiqOBwAM/F7FVU
tWJWOSiQwbx5+L8HSelZJ3ZiPX56VuZ4q8CK7copHOmJy94IkjWFfA0ZCgGO/H0J0Cn8tcEBfHIQ
TiErtngfZK/0xD9BckO7wPt9hrWxUJ7NBEx4u04c/qovr6xe+SsyPHybf/dWsR2sUL/v4CeuGFgF
rZwE4w6wLrFd0BjfI4wsskC4ZGNMuEcwc7LYbjACLvVPzMd9JA6+tonD74dHLrxVyEY34+Ox+U+M
E3eS4VX8yuevC64n+PsgbHetm0DkcrFrwIAwEFAI6D5aJrAZNiPl9kNMFgcQGS3jy/BSvQMX21KG
bq131ZW06lhvmw4CNmcjp4dnz40ZAJWYxBonxSqg+QSNoOUaCxoD8lu3Yic7y+iM1bvRgnSnXLvI
WC/P5fuxxxqIOCUnK6c1LanIAIC+1KiEhELEfEvYB3Zk+5ZvsfAAmhkiMAHqnauuAgqhtE/W4MaO
B5U22ANL8FxtI5LADQoQlOIMclXtOzxOYWJ/GSy00suBSXRj2vmbBsPiRP3tCUbDQEBEsvJXHjuC
nFFwQDdKU8e8DJ2AQc2foNdOFEbJgLNllZg5DTOJlMwCUaCMClvD0ejCKZbVptoYznFbQFWiCTzZ
dtChMgZe0ojdSbaGm64wQZWVY9vz83Wy0CWMRbZCPQCh1u56sezIDb9DExODIWP4zG1c5HOhchsc
EIyWlVbDMoS2css4gNkX115YBKqvJcRA1GCk1y5I0xHh2bgIhS+rpbKqNpIj36nP+nPFhmcPO7Ni
0cbctO4SfjVqvLmjTWQK8ysha4Ry2Ha07+zWErZYWlienqM4wV5Y9U5s0bcU8uHtLaaHF6TT6fF6
9xiS6+uOvMDqO2HBaOOG1/qOrbm1J5GRXPIQS0Wu+FUK/CfDtRYwDw2Ee7itd7NwQS8KQcW3WWF1
7mLvYYVNzFQBe3rA1uJLCmI/vLy0EW9ywA23Bp0o1s/AXxETwtIU2AcDCRjyQrB6NgBeIbzX2crK
d1dYSW6OZ5h+MFxgMyFbji2Egi8KYxnbYcB+BdelVcDOpIaTLQ1HwsQpK/0OPFIkdXBbdCczjQ6Y
mA31XR7eI9bCsVC2feFdvGUWGPecE/Z+igdwbbgFLqjRBQoLyYeqWwDdU2EmZIGqthmROsnLqDkY
i1pw7+EMcMu0sOSzT8IPLLdQ+aFABuXsn/R33PfgBzrbQfnYnitbmg2C3ivNlhgYfzYSBGyz89YG
fq+XogU2Rs8FvRnOrk633EzVNrn9BKrfa0gxll6cLVVINS7HYLHaqR2tGqeAvIP1ehiuG6c8xqzZ
Vo5EIO3wOkhCR1pnDuQ0JHMICZxBV3FZB8sXsU3Qr50fcDMWYFi56A/yUT4Gm+Ze2mnbaOMttV17
mzkgaMO7UIkDiYbI6n4B34DLQi6HJYKxcSkLzRA5Ec6tDln45bMF/OZtVFLCY1Jhw2LbuJ5t4pDx
VeIBRtjWa8nqqX/T2XgVwrkt3tPtW6ov+zUksxMfPYuPsnYRsGUI3NUWLNj02mMop7QRl77tbkun
YQXszgDyLcLnYxdYoWNCvIQ4xAOU9ojd9FhSCrO6xPbEOmEFfad6iuHU5Ew+wI/D+ecuUOhIS0RD
sQsRLuXWLX62Nl/pEqFWrjq5aObRdf4/hBmh8gsAeUoEY+GdYiPCZnCCiwExTgGfmDooacWnnB9W
CKENekgEVSG7MBk+drWE+HgDs1qEhF04Hdyt/G0HLKRtbHiQ1jiLMQ+2O55iMsnwHe6GzS3xBiHW
HrPG395bI3yFBXwOhfAjzI/rAgJ7ATfVw4ygVBhzpuyTW4i55YkmcGewVtgJCUQbd3jheAIxyhMY
NT6fuzvNUiQUEhzHyTirovPMuAI+0rjv1sLSx2E+P+x41TpguFqmOxFgyfSmXWlbLBcPuhP/UThA
kVuno47kALbS7sTMJb7OWxFcffSLQu1JfosCQwxrQbWdyRR8ceUaXZ+WwiUU8zq5bt1+zRUz33D8
EwS4JqezUQGjxE5Z4HJncMQheoLnXS0rlD+AExSS62Tx1QghtGV7I9uG9cw3cgCjoHN8uIAwOjAF
yWbcNhe54wZ2Smn82iBQbWJ10ckbK8fFWICtjBbIqF4l9AX7GBPEZ1u99B2+q7mHXNzy2YZWhLOD
vX7F1ZBwxV/L/2rSyuX/15ahI19yzcm9Qd+BGwVvEK+m2HYzBuGsjz0tuf/hY//wsRv0rETXiuqv
f5Hm3IlJuB4dxOoxRsMTGMxggYZArmDkPXIxKW/n6iXnnRc+mnf57R/Oyw/n5Yfz8sN5+eG8/KNC
HR4BnWbG3yVTztnqdwJVEpLEW3DxDagBYtJLx4BNPFMEOHeNCUDoX7rGvBM2SRX8cMJ+OGE/nDDY
XT+csN/fCZu1oieJqn/Lij6T0Hwi86clGiIa5SSLHpmSjqrnvEe+5InzdKNc8PAVR44h/0gQrEB2
VzvnEHP4pgbixmAusmTkMTTEmkbEYXh8+0vUCDg9kz2/8rhsRF+zBRFfbscVwtuol7Q0p0PYoEEQ
pwfoMWMe4G88IMNjHl/irGvuH8/hvmbvdJLr+PPe6Wz665xJf6fI/0vTX9KZceubzY/e6WjJDMpl
dQohRx9fMES1Nd/8iNYhXsdjbjc3LzcDfUJQNQP44QZ/yBmi6WvABDt8V3honcf7EIdajuzpciQX
BV4KTmBydSWQC0AJVulFelE55r6+lffKTtn2B/UKzaoQ0C6AHDGQrqoQWiL7/f45Rqpwj6hmTPYI
RY2rcSUugUldjQ46FyDU39gZoqO+LdFsOQDMWjBe9dHDufZtgne3ZFzdx8Q4vL0dfXJEGgBjFdhL
wA5vyAEouIcIqfoEOI8bDtsU7PXNGoHvTUNO9OUlpMB+IJeP6P9NyW6Q2kBcUOM3DAgnUCEN/8mf
4Xd/uMFcnOcIn1zb+IZXcFDB4eXzzOTHUfR3KzPx7dFpfBGZUaMCq8wfa6R86ENn9Swjdwaxr1CI
c4t24uSyJ1fnWnYH4GVibQjwLxsgaK5RI2N55MQCpDx42q5FcsVOkbwKrQCJCdxLiJjrzQugNsN5
1t6AfQmtt2EGbnom8/lsj03gUr0yCFovIx+gP+R3p1fArJ1uZRyDR/0gHuRDv+edSNFsiMmAWOpU
XJBeogJakG3NI4oDVRmUIbyapn9CPzok+RgI+9EerDqhwouicFA+6GgJStr7z1fgzHn32bgnhvqi
qYw2R4tBZ9hJAfK0rzwFmtBnCTkj5pFgi8Zd14md2LElsOgYHf2tTHjmLkBGiMe0OT748zGdC+w+
G9PErK9LNOaJcp5bQYZKpchEIRWi2PXGBI6L5/MAiCGVe8aaoBEkqSUrAxJIuu3sFbBLqJhCZhNZ
wOqclFGw50MMFZgY5Ig6pDDjLXJGsJpSR7tHierMVgAX0EcO1rtdPdHsYeqLRiBg/DxbYGK8PEmL
vMGWQ34GpGx5doDnh1IAlzrLu+TwpRaZuNMNcj/Ao9UXHI1WXcf4ydPbPMl8QvqZp9M5nImnvznI
nu/3gCbIvjtlbnkqUw7eVblYFyp6R5AUgefBDQG/rpDBrFiw6RGle9QvRsvlkB+T5lD3SPxiFU0k
Tivk/Vr7nE5DEJqPOF72Z1jSgkXAr6kXHK/QWspKhImQIlH8ljvd+uXlZL29XW9eE+dyn0YkTQnO
H2RUwPDNxxk8vi1YBYQaj47zmDfX+/x7h8g38tZIFDQu/51ngXisHOlFBNfLcz4ZKdt/c3vJkxKJ
Rk3RPErBlk+IeMYgoF7X5dPbXStuQXj2LCA+DSBKIHhXK0iMIxrSkZxei+Q6YdfXx4wl9vkOIRMP
Ly8pau+4jPz8HHxsIf66j84Fmu/0u9inQQu2PVR6XsYXqg6rC0gzp3UyjgJzSizSuJFvZy46py3P
FWLvrvpDW/6ntOXsfphA9r/LfpgTxvIk2P/7nZY5sXtGBr7buD/E7h9L7E4spD+YVp8zlM5EEe92
13/CUJozOqedTP4oRuec2S9PDKQ/rtlv8GjCN6YqGKU5o5iGwoSJdNQycNfXMUw98/DQArlzkfXu
8iI9VlvJBcibvQJJYcXkNdp6sOSAPWDNNWD0NFjBvHCTFbA9BGAfuHfPPdWcClgycFY5uj1uM0Ri
QgKgXruNzriKlPIqA/8azUQd0A37h9zJUhIeyoIcYnh6KNacMWVnb2/in/3Jbu/ceuib1QM1K9oP
6CjlnVIAmkmVgGsVBpY40PSqAURGvTXYHTfNORa2ZzDGaXkF9wMOSORGa/2MFQUp7ZbjQEObl4m0
YK8hNRoLGwBaAbfHiwdYeAGQlZ1sF3D5OeSoQYacAy4B5aEK1tSjveOhggBksJ3uaJK9aKzPDbnZ
m5tYC3+qm1M+RH6/W7nJuRvEyEt5T0sHYQKNrA83iGvc3MGPBvZORBTEcfYqIi4tPUcn987+kKNc
RqLwR2bciY/4jkBh/Pc9NDkixQlMRrGGkVzYy9Xx8zWcvc2JzvwNb1PjM/rZWZkECkDqHuhNiVBN
YXEsabQbEaSxA0ivJx58eVruZPJ4v3E81I8Gq+UOIRuw0+CZiyeAHfGyjCKGxsMKg/WgONUS3SH3
8gbdjtemmxw99Lt0P589PqLPRjwJI4wntCU3e4wY3Lb2GgG9zz/+3Ebvs8+faLE6ytRMNiA9ygXI
oEg00OjmiReTSRuViviZAoGpuRyhyZHoMZNcW1pz2Dj34H3bZ5dVQpW3ElX5iFh0G4VKEA7o0kDj
y9EqCcBppO2s0+XnA5+Zl8XU/+11UfBHzEtyuEfp2GHOwf5Ya/x6JBaTEHxe9H6tFLjAukYV8QhU
KNiyaIbYHkKoArniO2OE7/2EuKq9JA4q2VL8QbOfRkT3XvHvdQ+um+uS3OewaUuCUaKgjUcIfXjh
q5JcQheiwOmION4benoDlvc2s7oKn4VPVnfa40DIRwHNw3ETkCoDBn+3IHcFAsA8Wvyw5X9pWcHh
rFDwtbW554snOCVhny/W3LlbTMT4H//cTTvt/LPnbm77TgRu892370To/jm370Rc/1bbd0Y7LiYy
+J/SjnMC+JtOK38UASx/PCtIRKFzx7kPKGTPO18yjQSp0vROdZ58lCdVTgbiHgQbbyHr6BEmyjXk
HUMtBU9SzVQuSCIXGN8Ktl8vPpHO8VjLmaD0qK9NaLELUVE0ohZ2sLZnZq+LxFLcFGB7DudfoJiq
B9kUcJ5HDYVQT+vy6JXELAhay1dwZgrUdHEJD04NxW3Z6R6QdHu3E3EfMnsLcRetY65FpH9BtIyq
HPSwpkcR/x2WvcNLjUIE7ANbdEPwh3ioIkGShgdaQ0t2I/g/iR1aCSDWeBLVHzIMaJmh8Tl75HZ0
gSc+F7bg3ZyZHPnrlRmKACyUJ6wMM1BJPaCYhkv8dQbVM8Cs5L+KEP3bB/FcTcNra1BtjL8Y5O5v
WSxehd2jtlyxuY7ICK8NeFjgnQX+zK0mXonD6xH5pz0UBM99efh7/hrwB8MpvEIJGED8HOafI5mB
lKElIzlo8mpD2qO8i2fZQbnFfwfcHxVJKAs3UDHQngssOrwLtVMpWThf0PvSSoKC6sFH8/mU/QP9
9Ot2muinxJOSJouwnUR4SQV58siyoJdXHkw9mIZoLM5s/ge+RxIrXT483A7sVqFgrsth9Dw+voDB
Bjo8JC+Ht1WAXZ9TH5shYXNrO7vxuYX77tT9N238D2mj0Ev07xJpolSL8pS2eYJVPJvzPFLBH3zR
uPkW2lfLK9QQoZYIBeRnoz/A+l49PRUwzA5vNzegHnh9NcH9FMEfPi25hYd62s3q7e0NtYRHl74J
SMfyxV3JhJ9nekSJXoASnRx1eKmDAjeerw1XR98ayIzMm727iUb/c93dvNCa6PofQmtWaE3Mkt9N
aM1aChMf87taCh8a2rzHIxraoF3VOTjxTl6eTnoQDz10IbRUhePuwYWHtsogElaPui2SeDUjoz+k
nDXfXXJyu4Es1Hoo45K+Ib30oglWCrNEA5b6SfVRftpKrZOEUsmiKEnsdARHqiqBalSNyEJU77oO
RPtFklZUEPN90spPObp8t+lQOpoRVWTRtXOtNz9eoF9HrE6c6SSMIu1UQXCCiaRFHS4gOT7NlwoZ
togP1ijsdXPQgFw/clDCaueBn39GA5+j/N8YdO+GMDHoktJQB13FEOBYcxF96Vm8UI7T2cWE08Lw
ukEPOKEDrKvjWwwsxOc2gMytos9GMLGakr6pIr/ACLbcO345bDkh4oUNTr8aFsrmehWSw8wlPzTU
3t301Oz4/vN+ZjL/7K4n9kSVN3UnCLhryS5gyQEXVlDEvhDqKAArKJwR54UTI4DJpyUd26GOj5uG
CTmkQBMEDACJwcWScOtXQ9gfUQ6AlN5uPp+pj2Xdu5maqPbebAVBTjHMG2jrJ25hwiqD2YmQBjdp
75jTUvAR5WTPSRafVRALcdpGZ1dyP4QXdrvuFbcE+NA7Ho+hKES/uXk7vn0+0tmNPFHT338jzy7p
RJP+Tks6JyZ517L3luzvLybnTutEridepHRRjj2YkO1+436+b2Y+fIpt/uc+/Nxo4pNTfsZHvNOC
Ya9o4qmDSsJpqXCAJdCUgJiERtvwtiYbXgUf0HiXAVLVgHIM/Bqg+8rJDuQMHPH0wjMO99bndzx3
pqfI39/vTEszRsSURP57GBEz2ug8ee9W7Dtoo9lNMpGxyRjoRl7yTSJSUIl5APLCWoIGqCinvuU6
QSAPPYPP72gA0Q0IgET2aQcsogMs4xG1+XTGlpod01Sa/hHGNJGv3/Mw/QbNMP9vU9XlYxw8pj+R
pnx9bH7K3n461o91UNXBc/U//JLPWT6UgefX/+frX6svv6OVFnusH7/6xUrroB4OzWs5XL5WTYy3
fmm6xV/5//vkT6/nT7ka8te//uU5a9Kaf5oXZOn7/pa8Jdc/bo9pVXWWBo/TN3xpiCmbP6PVswgE
va4poqHzk/6lIaYs/Wygc7YOGwMgCFni6uiXjpja4mcdpYZo8mpIJhqDcyTILx0xNeNnYCYUPMV7
pJq8Uczf7nv/Rf5iyv5x8zFubP0qptHP20AfbH59TQYKw5gmtUY5l2v0aQGhXyPKa2Os7nJPrxxB
GrVNPQ6LVSAl6Zr3VHZMKTYcpRySiBhGXCDFNBpgsMtOzSpNvfD63RT+MtL37RC/1k7ngZmqCiJi
DS3YF/I3TRtPoRB2sSqyos+LdVo3CbrbVh0Gii60VBPMuZY1384EWlgYki4amqShb/JEFqliVwZV
H8vMyNGPUyzNclUqQn3z+W1xE+P9fCuihq7CaC6vmUC/oPP71ybIWFR9H5ilyUazRzu906jA1C8C
MSCCIl+HilzcnmI1pZqYN8fPLy1x2/7ra+uyoauapsjoS43eSV9f+2QqRZsZvWcpox49eEkWr6o0
Hwk6ErVAY8RK6iS13tkLPUyIUJlpTUa/kZ0E7Vx3aL2rX9RKat7PjIpfdToqNItFlQk6C6Lz+MQj
MdBpdYH2nCBB6xXBRvtYwy2krKpJKqSIaS9G/zLsu4ugaKp1PhgR8QfJd3W9FW+jNMIGlBYHoUlO
QPkqRlKSmeF9rRUN9DVBR3pdQcN4nBQJBS9fT5o5GubolSkY2ryFadfRQmFiqJaPfdb0roG+pbdq
ImQB0YNMdCQpBH9LqYGxpNezdV559UxM7mu74DwcDa2pF4g4AjiFzuJfD0cf9X7wq9K3tNDEQSy9
obfqtjaJLmX6Q2L2sd0n4lzn50l8/8tlDQmSyDTQABob4uvLykYRh4FfBBbAQGAki1uFNUMfH/pY
GdAYsBw66qeBT/18lLalZnaOUGBJR3RtpqG8qJwh1yIrk6V8JZx8AX0H+7mO5x/MDLY3bykPqltR
mcJY+6rSCjnWgR5DieChrE+9VYpyy1Tv1LtAhFegoE0WM8sxFRoK8kQ4yBokFc4UhOhkXppcaRan
AMUCxslzTKVqnVGLs5lOUR9cBV2L5YWkATGzMLSJSZLqQrkIolNk9VF18tERO9Rp3CjJ5ed7/ZsZ
lNAvXjYNQzEWaL+t8effGYBpANERhSFaEehDvM1kX12m+ikGgS46jztjE4CjV0j0/edX1b8Ribgs
dCBuTZUURVEnd1er6UIrxEBlWTKiXbLga8KbKoHN1s6GAoyHnVR5dFBiDexNQjmU1inNkoqWYyd3
1DSFMmPoardoibQo62MkFOgXnimdQc0hCzVaaTIaC5fqkF+WRmoUxFDH/jIMNW/Du9pfhF0oHQpN
qTQrrw3RJMVwqjbeqEg9DRuN9wdLxNPWN09Z7zQQEU4lhnK2wzRqGmlbHwcwVXK7EOS2J2UvZyHx
FlWDdgO+VN/4ea/vRCHpUrv15WyFfRJ6aK+JRu40Un0FHlEQodmb3BjxsTIDNOE0pcKTWdo1ebuM
5VZPD32bem6uZ7HpKNKgBTQa2/ih1rQR/FTKEN/0CzkAhVIkCC0baygPqkXBCd0Y1EovnLJApE9v
wLCXL07HLjgVN7EaGjRIyrRiny/nR5sI0kmRIDMNCbLq600UV+Eon9D9mxlyIrAMLegctCvULb1o
EqaMcbvzYzO1Pr/oNzqEbyFZ1WVVwWeZykQqdqeT1yherrFEKXVrlJOFVaQ5SMmEVCefX+qD+4OJ
gIspEh7yWVK+OyRV5UWwpBa4FA7EWhpK0T75fkRzJVdX2OIgetaFueahH130/zH3ZbuW4tqWX+Qj
bEzjV2B1u9+x24gXFC2NjcEGg/HX37Hzqkp5Ik9l6pZUUj1mKCPWWmDPZowx56A0TuF1CIPa/I+F
rn/6UNU0a+2DTCs6iuVW7v6+bjNVcVpjqXeGciVdbPQ/f6YpRaRnKQpDKuLfQv7I45Y0O8cP7Tp+
FHjh5dTl2NJqmuz898/091oPlwbJFRVJGuMTURf9+5lBMedWv444M6HpqnUfzXlrpvQQ9Vtyp7yd
/+Hz/prOKIzpszxFRv9wW/y9u1ZZYkYn26wa0gX1zpCLX8ItsCoEHozldrl2GxyBLA3VYE34FNWZ
n06RTGKs/Jjy8ZRuch0r1tvowTR0aiuu5/0ya5Iv/3Cd/sPJzhES4Q38sb6dso/U8Kc3X89i2sgy
ZpU2Wtw410F8MNURLGdm/3/xUShNwSPQFMH4j8b4Tx+1russjG6yisIqr9hy0l16QrB8EsH4H17A
fzjPMJP+uK1ZBtPl39H/vWVz3q99Vs0hqW9cqOcioBLD6O7cpcW2qP465vH6D5/6H56lSCIuIpAa
WIkf/fYsRyE635KARZeZ1AfZ8q60bIYCufHs9D890Wgm4oznHBxQnOe/AXetD5na5zWtdJzzquf1
cjDB2RPvVVRRSN9v//7zPr76vxXRNI5QEvI4pRjUjv/g8P/07uo2xp4COHRXY2qS40z25UYgsf7D
CfnrPcW/HKcfdDcie/r73ITpFjIJPidVl+7YKUs7d4qH1t3BVXssU2nyf/g8/JN//V2ICilCH94X
Q+H778dfSSHQkumoWtKVxFXfeb2UmvJVHOnihS70GLd1Ne/wPJ29CTCr3pY0FPVM97XI86n/lNW5
wBgnnFdV5dN0eB67tdfVTuJalptKoLCcPaqH1SzxWYQlPKOAN7qo90l97+pxP7VdvP2C5H28b9yi
2NFkDglbxe2G6fMNebWY86RpDpk03Z0Pg/3i+wjVCsk4lsVNVjSFTmb12fTepwWPGgdwK7LuZzuO
nS3WqVFdscVs+1aPqLpKUY/Zgu66N9fo16Lv3E4eVt4pHV5m58yLxNv+Jdu5vquZFx1qkFBj6N4u
kSk6Q+BnJk02tLhMlIMiifz4LRlhBXElMpV8PMR6f0hIl+mSp0rVx1l2OybIh9becWK9KnriMlos
MmDCmixddh07OYIr9I3/yRaTofVv0uFrOi1mOHg3sWe0DOubkvvelFJttLlxKoZzuNh3/61eLZy9
5ynnIFHSICEv3/Ty1q6Zno5LiNHS+ZEN2MnamTmUtN2DPHU+S1Ax+XiB2RWxCEjequF72GfyaZKi
hxzY1PgiG+ocC9QJTN6xVg3+BJVg8n2wdfsrZeuG3yW7xh1ttzWf1K7qqWRmm+5tSqZXVGwYgyZ1
l4CnWYPOi3kwDKLbgcywE5ckxiT3yHpfNpyueC5hXkixLj6GX1Wso+xGBV+7i0vz5UWNQ4oGyKV6
LWKz66uF6RhSrpCLT7AqNli87NPtOqIKk74D5e1eTkLMeKzdDNOrrtf1Nd4gxttRdG5Q/YZBwpi8
IRmWZ9oF/2M20S7Aujd2dy4fF9iLEZs995EmsC0fZY7N5PkwXkii2x9sZEKe+jGuL2HZ0v0ge6Ox
n11rMLtx1DyuaWDP+KBIlX624+vmdfiEc92NRd1O608zWuFOcvT4tgzE/1QkeW3uU9tl6h8qjY9g
+FvwAsQDvjwHkJDz34Nl5xOqKKWsMm2UnIxOxwopmN26lGwHlBxDEUfbVmX1ZoFS8Mvfh86/wiIo
5ESW5xQgnUCD+xsPrBk1hg0jqyZNWl3QIZjKKoYVzzuF4ceSTEfHp6aaU6KrabbiXvAxu2d44VWe
ODiMUvJPexH+mqpwnVN0s6hQUIX9jsUvZMg3MtC0MjmaCs6pfCC5gV6+FeofKOHfLDnR29MYJdfH
jxc0w0zWb2lRyDF2PFviaq1jfe14C1vSxSxHtlr/tKd+/tomma7WfuUFtR05oO8Yyz3Palznui0z
tyNQ5Vwf//7F/LVI4Alw0Y+uN0IJ9Ad7/qec1ql0m2mvsyqy43ITuU1sRZxO5Djm01LUMtWvZIHO
/+8/9TdLxI/HwZFv8KGIWSwH8vjvKScSzga5bjC9k2lzNXUI+E3UYG1C59wxxEgrKZHZQ9Yt2UUF
Nw9FHXXzFyiHh/d5gZ31338fAGG/Xw9gxxnGAhJ8NcDBv7fl1HpP4jXGIFxY3RVvVcBKoRTdYGHi
esLCZr932K2cOazCbnq0ImzC8SlqVFRXDc7wj3UHfFqKoLOLlxS94aBaiUsVEh4djEV9WdaJtNMF
nTJinRa1v2qmXLjKUqPAyjVx8ipdFJ1ZKjeG/GtWkNoztWfWt81UIEsq6DV7ijRaMwTJctuT9K1N
Go2VHftO5yqRLMa+5MV1d4qxdi6wW2ZsiiGXEWwRBpJ+H/eZI7HQefGXoVUT1hwndnsZuYlZMZOJ
dOXEt+ZC3dK9x1OsljLemhE7GsyQ7/ifu3n4bpqRYzn67qL8CiIchbzWkZzOvsw8VSM/xl3G7pN4
ml/SsIXlSENs7h3iLgZIlpQ2R97vUag6n9rnOQOCcHDMD/S85YyECp317TDaVD+siClL4X0WY/NM
G6lX4xr4hnqep6fFa+Bc7TTPujIk5xDidIvB6Nq+D0kZO7M8+HFJfvRjrskJeVENP4d1j5bnLuB8
vgTRJuxsdtg4F81ueyy30FMGo8GuhkvOVps7P0/pemOyXvBSxnWQ1a6wperSb4uxp71dZHfMktXS
RyZzdyQtj03lbB7VxQf6DGMAN5mpHNXc3nerEbBFXvrtOWp8AiSxBfeAt9mksC1ylmDCqJso3OWj
OmJHG0fz97aut0ck6uZ7hkMEsaPskm8oetO4EELvUDNzMr0nNEOixFaP+TN6SQfMqrd1X7ZjZ+pL
vm8dXEPmbQVEN0igBGLp+qKTM+GHzbTL8zynH6Hf7zBM2Mcc2/D1kD2PZsumarbKH6euG/tyzGLn
imiupTwsxDvs3NY4pkU3yykuWr5m9/3e5Ri9SvphL2y9wI1Zs2V+RdUwRwXpRYNFW7YbsBMct48e
x6kZvxhJx73gvl+uLECmvgCZnaDSI+v0c9vF2J4nPjmYAmgKd6sulQr28c4qezKqTW76YIUqoq7J
2Y3QHx+Z7WQ+Q0/SumKNOQD3bt/rE3bIdG2xhG2Fi2JY/HTj5zp6aanGWQQ7Qr6lW59lhRbDnFU2
zIk8j1y2703itzMZRA4nkFr4qMqoit+D3tPPbnE7KRZXp9iFL0ExVPtsUSEuvuuijwaWmHLfo93g
dGn/ZSOAEqvYK/8eSGCmbAQOXZFGHGp26z+KnCZ/JyPxXQHBktBVJLjBr5jm6AXUX4MpLZyvKx94
/zPJZvLYzNEK6F516zeathaeTJmKPksjyPPquwzjvMSRx2GJt7jogNY8LYOpsUstXdVn2efp+8qE
e05oL39ta7re2mbqYU8xT7svBj6HFyam5ptasowULnIOlihy4RgEti3DHB3ghOGw621UB2VojlJ6
8mYv0WMvEOGn3sOspN6zpNgyr0TxQT8dGG+krFitaIcbqui9Qn2tSgMT7+Gk0QF8WYdWZqWSZr/K
123CDUmanl0IMas+uEVL8FN5l3+ffdLAr0ou0l9nKuPrMaDJfKi92d79oFNesFTnL9I1cDExhsYV
U6vvkdpDc0vXuo8LKjO6l0ZtuaqmbWbwOpBDZsDW7HFyRqKxbbmNG9OXRvmou0wuM1hCvw7d3aCt
2Uq7oBks41zl9GDTJsCjiqb14zSN4ytt2ygtOsE7SOPZOv+ICUFoy5ue3K8ImPAKMNphPAsPFn43
tu/BTXkZvW4LEXkR44LakwiAOMuO8fY1qlmMXTTBalh8+An7/rtoNNUWSZBaTT5KeZ/xRcMVTix+
PwUhml/xbmR63kZH3vCmLUYjWTxMeAQbKu6kUelativtZLHmVLw7tAvFZJoeBmN5D5RADX3aHoR0
6ctaa6Svxo3qR0dDpMuYZPJtiRrzaCJQDRV1Wt+YvQtxOdWBw9XUcV+XC+dw5fYmUbwKQ7ChsPno
vzUpG9eCoYR+r6kJ32xLali4jRoJdVljqSu8THfjuRnBPGUJ0NplJDsW8oNp2DILB4p8+SjU3Ojo
+2CXyZ5bHadNFbFhrau+7jZeEkVqYMADc1P5R7Xw/4CUv59+6qfF/vy53H6d/p1z//+TgkeJ/H+m
4Mv2p3G/UfD4C/9NwdP8X/kHPAxgC3BMxD62Dfw3BU/ZvwAGgWdHMMtEFqeovf4XBU//BT4HLG0G
Jj7hQMT+NwXP838lALajjEcx0MMP+PA3yv3vKHiWxb+jHAwASY4iP0GZiwzzFziskTlJUwEtvx3z
p1H397MP4pyK+KXXZL6YXWC/Uh/1hUWpVVqXfTUyHguy2zerI4gnTSwvioi+svm3iMvHDlRd44dy
sxkKRA4EgkedRsgeY3T0/DaMib5LuLjOhl6XVqBoJDv2es3jJaBY4ms8Fc3srxWw16mlSRHEoU96
eC+NiMbjLdF90bfjrUiGL+kQfR83eKcv9tdMxG02x1fRlH1qGVwm+aFVr634OfrrVbwuITon9VWz
Xem+u6GIgia+m/toLwxXZQS+t95PYtKobJPvYvomPVaBNbdRik64prAU64aHRXhcJnnIEZc6EBmr
vuwSAzruCBb5ek7A83GYSIanoG4ZsIFF1luRkO+9jF5CGi6bCHe5wLYIM5yJeN4AlICuuO/t56Ah
J8WNnpAZw4D9edjX5sfbnZc2hSo4hZgaBdFrM2CBBLajuRat+62P79hyZaJQLrmGmjX5SRryvJgI
/kWkriiZn23zNU/QO9Vlo57qET4ZrD9TA5sp9Lxg2B62NhySllW5jW5bPp1D1MAaW/Dkdpz7U5D+
e2/9aVgtZNE+qSAuv8mi7b6FJXUT58dcrj+kPXr5dZwkrKajodxRjWjSVYydumZ63DU9i5UgON7z
pZ/KZhuWCwjN/rHBx7aoXGV8Fa8Plr32AJQAQJTT9qCWq76fCr3CkM1FulCtaC+tG29WSVFOkaZM
avsJ4FWZ0YdaJ4c2iytl7UOTrk8W+wkLk+ynOdZJMfX4L7IPn/3YYOgr3R+bMb+O1wirGTtYfObh
GC1BlD7ix2mLPs0Jnm6Q8h3lH4wb0W/yQH/R6CenS1YhRt/u/Ws0w0VtVeWcDaVd3ya01Jdlgh9l
ginAHiWg2dnLXPsiRoG7DawcdoyjhYtY1iJZ9HXHTV+u83if7rdx6n71mb+bBbx4LLxfFqyPc/Ai
l5+HCb40bqvmfLju3Fxwfb23T0izlWFw2ky+7k692Eacmx6DZWC5kmh9mPtpKsb8Zkbnlcf0kM5d
CVimpQEL99TbwtxT3ekLUn+xBjiwxPZu6WFP1iWPczaVdFIXxcl5i7fbfYy+C5V8hu4B5+BdYJ8d
AJ96CYUY7IWPr8tor1ddjaO+akA+giG/XpmPCi/aYoj4w56u51zWj/U6/GqbBK9l2eFDuVGK8w0b
LpbcubAuXzNmvws7XrV/vI3liMrdAhcbC0/4B5tprvK9/4yM+CZyXA+SxL9mEf3E9lAUs/kqDooi
QNTdAdDlNSPq4GxT9c3wAA3HIfL5o3fEHIckTGWQkT7SzT9lffNZJDJUjZHZPdnR65GQX9qRw2+o
2SH4ywms01p1D8p0rOhqX3ZcJOsRFSJ1jgCUaf05TIcuSd6lfJBbdzY1+AQTP3XLd1rvoVgGWNlo
zMhP7Team7s22wuGghtgXYDwX2WwLCXg7KKah3vlEv8JkXSraLbfUI07bds8LfJRYesku2YqM09j
S246HvELAjs2O2D1nZZl4GwFHZShchhMsY78SWasyELXHfgyA41W1hRRPT/trSqGdGePwwxLKp82
l1wBSk6bKZxrmw3YykiwyabFnczc1qOW7L5INl+PuTi4ERby60gKAle0ke/PyRC9WbU/gLi/7rPk
jmKMo+bXjjShmtbu59KST+gZOSq+9KetWV96lNhAzPv2LHaGXkvl/ZXlg6+GxD+sLiGf40UA7Uzb
XJZ7wrAzcnfwNbK9OaYG+1l3XCNO6pt6C/auMwZF+drMxcTVTZbU5lwv+5YjiurlbjEcqzCHmhUS
m1ryLk6LKCbrheUjJkKn+CWbmuHS11F6yVGzPhGbuCqzvkXEjm7rva7fF6dncKq+e0U1tR0TQP2P
OBg9VHlNd5MNHbyMOPjYZubjOVXzWOp8grNdQ0wxILJWZk9hW+R7WRoabjMrjiagS9sJrp1rT01M
SsSz70m0uYL22CoxJFxdcxkkytcaBoJonA9NO40XGj68jMcf09I8UULOsSHjcWef5m6Mb2q+NBWz
kztYxKsHJF7cmVWk+s7GfDnG7bJ+awlAg6D4Ti97hlL3Q+SDaMv0XbblAQ3gau7nOLjDnj5jLyqs
efsM0RFdeOlRNX9kvYZ94TqKqjZnldji4UpOC7zu8gpPekJ3ZOpi91JelkzzQ+pQ+re7/Lz4Njq2
fT4XRLRvqlHFHsU3jZ/che9Ytyp3fcuzXn5fgCYXE9n6qxrIdTEOCTwJez9VO0XzzA06ANcpetrM
mB7x8FENpOzb0Pem4A3FqU2NOpJxfkg4wTJrreqST2Q5JNOwHAfz8a/FLirACQz3WrOvMVX+lExo
2+a2PQ8mfwYRcp9EOWy7xsTcuAj1QfYKKR0GdZsdO4B6H0oy7t9YPzmECN9d58lWl9Gc72eZBn52
1EE2bG53f4pQ1nfhV7N0tAJYDmve1L4FrX+safMooTo5tPmAOMDULd37l7iD11Wz37YDfQwkO8ax
Pi+Je2Z2qChHPqnDd5/JL6NBqUamk8Vj7zp1SmK4Aeau6OCgym9A8oCn/yiVkqtuTk5C2rJFL9PT
DRKXutzm9ioMOTa7WDiD1h+CEzh4JvJKeJjzCVifbfdmTs5ak7txgmV0nB7IKruiRqk2c/hOStwP
Tqc7PHvUD0+E9+JqUjr7PNbzeh3W0DSlaHEJ2mhFJ0sIlpQOWx+KIQPaJgcrAANEvL5kAOVPsmH+
aPXqq6XFhHuxbNj0eVhMiGAyuAl14GGeTAFtE2bZM7BGpBu7Hs02FVdmirNrVMrpN0lQN7ZRPV6D
7sGWrWaJTuMU2keoW5EXIX2BrekKSQgJdXRKGyWObOAe5NWSHOKZ0XIOyEpamHC9tpx8oq3oT24L
ydm1kt6sduy/oI0zn8ZxHg/gcVEjzV2onzg6/Q1dfJ0VedTH8KU1fr1PWCYvZkowJaS8ebMcgjO+
xaksorVby51ofZ6iaX/uww7Jmkjc1cyX5NdAW6wVWLblUUTka7JpZFRl+uUuX6Ad8s2IamZAa3nX
Aw84ulx3z4Cmo0uMn16sbZQ9jg4lSr82yUXRbDp7YdDfktWWoWYLwl8LX9jNJ+VGt+HKdgypIzPx
fkT8iOMzkM2zV0CeV9G9sxkjcmA6o+SNKtaVYaWwE89c/yBSD8ABoFDsEKgzLG6e8volXZ24cKID
Xqobi8bWKFKAhJR0mMm1lttehF7Eb3E/1O9DPKurON42XQ5DQKEIdeXXAJijIIY2H8FpdqctG9yt
16R/B56VXzxNQOuxbQC4pdW0/ghq4me/EjS17fIlSRc48LGYVBlx/JaN+adOJKcEcGfRQNph0/xo
LKtcRK5Ms0Lm2vnhhCdJirghtxB23eXWv3Lpq23f7hgwTRyl1ftrVO1zBaQF/NeO9c9O1l9ivh0V
9LyAJPRNF9Eb0SIN7rm6RG58zrfhJVbh2C+YmOce4Wl8RnK9iuf8EOkVK5LBdB4A4XwmjsKll9Aj
oCnsII9GrA/o5wfmFHYlOF1mSYIhLsTLou/rW8XG24m2FwFahIQRgNA2HUTavGKYH0qx+n6GEAzl
XzRfxrFtr/pcikKydSgW0jdYOszfwhaxg1sZHn5mS8nyb8KnK/IA2Kd077qrfufTM2MmKihAteeg
OhiZpxm2H2xo/3hP2XH8GOecevsSVBCfpJTQyzYhLxeVXg2QZbsug7VjDSmisQ5YnMTBzxtZF5AL
TQc/kasm40c2iU87/TJ2gKWnpQRifKqBoSCjHDJI7ETLy42Tw9QsNwyMcNqjqhRsKhzxJ7/LMqfJ
L73DI1Osx4XkV7Jvwdb0t4a+ATE2PwRdf7g56QtAb3AMVpE9KtB9JU0isuGWdRa/GA8AHcEmr6Pg
1go6IIAlmYQtI4pS5A0yQP3dXOWU3TVkhtY8cg9Tu2FNQpbkJyUgoO7m9jQRGP3OHFoAYEMQAOjZ
H9Q6gDhWkP0dkS2yW7km8hRY052TLo7fIosQMbcp2Gkq5/TIIZy9U4CqDsOszH0bd+uBUtVVQ93k
17NjuBS0ZsORNQrrviPFz3kSt1ekU/rFEyIOPKftg2KqL5c2zt5i5fZTGll7WkDUkMIHL95M3oSH
FLDmSw+Z5VOWOHaOkhVumoCmuzJXInljCRQi7Wr6W6WJeNKKtFhyrrDtfM5BCkIXZS406oa3DVMV
z43Sw1efqeXbinrjagmOXEUQH85HZ+jyItbM3Tup+yvS5upL2kivylWu64lrC5w2EYO4E1u6vC8J
q5+k7ZtP1HVITCsg0FCwuhueXbzHX0LKW2y0TjMKOp6ZuorF5M+ul3XJmM6eE2vYMdfS38lkiq4D
7dCQZTioaTbQp5qZD0GgJbeaN/sFY4vmrgZxwCBDmBD6exUvEHoEk94gCYTrwDl6uDyx+m2RyJs0
2fdyjSx/EiJp373ILFy5231+cyJZ2BGyTvYKHMFfbNPzA+TR44EkPfhvKJl801kYbiyWffKUoLTT
qHQrpneJR7MiUeezKIHftq+q5/xgUt08CLa2vxy0Jti+1nApi3oMDkcra6GGTcxaspph36HL0Cdm
ZNqvpWiQI7CaH1qUFVTLqA/azPGh3/RNi1PbCX+h2FcfzwGUNlgx6YFN8CV9Hoh9QN6di21FtVAn
WMTu+FM0tGhmZF2pGm0N9QSYriFtEetAf4hhTYvY1hWgoK4Egjz83F233K2qv3T1sB402vWDSzCA
XpP8AMeA97Fm6sSy9rgJfuhjxPBMdo99MouihWQ7meRnPXqYIOzs3Q7D3fShg3Ekap5zbsFmJBAf
r9o61BGQ3k46rNcK2tqh/RUAmXAg6quL3lxbX4RTh41TV7D5Y7SABUgj67paVHzltQEptwX8PbXd
jEwdV5nZQqAVi6ehQmv60Uw+5plM8Yfbek5rJ6p9fUzDSw+hxq6APQBWyrmsRtc+R90CqCAexwoV
6yXKxnNiLSx/oUJB60enWzb9XNh9GFF5gTMpVD+g1Z4yYOopHFt8BGfsDbhGhomWNK+EuO7MEXMY
CncIDNUcNT97qo/9kP2cfKde9EBuZ7/ZQ2agSxZDzc+UwW9gZ2iyZD/do7264FH+IDFotNjVmGub
4QbR+K8pSx8Q5BDzlwBma/qxgzqI4HtAwl6mAE/6et1KSJqaYjEfnVq/Yt28khh9CxG+PrBsJCry
CsrlAKUKulMxXYOudteRTDFNDeHzXKfiYPMGG3PksFZQhZkiqfHuLKjN/CbGGvy+/2xSet/I6Ttp
xVZ1Djm0IdjDB1gaZrEadjfIQjm0Floe7Di4Y9sCUjH7BPvocTBniFRIObBxfmwCBXMx5wgtQzHR
+RmCkZva5agy5fhqG1gKT/lXDk1OuWjdnWgkb1d5Fi57ciDrCibDLbVR0Q7wr+3FbVNHcemGRZ5N
D8Z0qqHKnuMJ4IvYv9UquoHaPr1DzMb6fz1fc6h2oEkYxUEL1heAf0uVtDcRUKFD2vD+axN6HMLU
jG9h9L/otmCn4kc3GlnVH8DN3YE3uhIN/GT3HhNsXXTDm/TGzUQDRqP03ulU3Pot9vdytlgTNEJT
3O7X41QfXOcYslLyK0ohkVGZuE1xDjAa9STsNL7GW8gOXAHUBb++4TGorfBrb4uoncAlKJ/cEOBP
T3GMZ9OYrS2XebmzMpzSrnkcNEr8eGWvOxpwEP/iLmYNnpceQgR8ZpZoBPRxWCVOS/MCBQc8irVL
r1NWo4DX7WUO4zGHYOZgW/9A1ZA8DwAbuxwjNs0QQslVC+fw0WRHNu79CTILVaCuzx9JK7+brXlg
gV/hm7wiJ95+qKGGLP8qlAbKtTOEwh65sW66S9KBY6RQUvpJR4eEjA/YXQawMQHknMvuBEYN6mTo
SQ47z68FKiCj/f4FyYqi1u8OK3ChGycpsFQW9WCNdvuwdnS6R2lwS5f5Ov24F+vG4yrf+kcpSHY1
181PurbyAA3T9zTpWAHiPn/yKuDay/ERYBqCpPXu2Cg7PkKYKFF7jE5hbeyaQ+4W2NWUTMnNrkRz
PxLWnWcqumO3OQA0u8a6Dh6XSFwPKoVerJvSVwjgTtsOdS/LpukBieekTSTOFITx/ZKAwdWIwVnS
39N0eMoTEOdr/GOdwh9ZCW+k3k2FIypLhdKm0r15STIvzw1HRN2XYwReauhZtTjzGqdfOg5AuvFR
fN+6S1OPVcYe1xZsZvSVAJR7ysfko+HJzRW1Afsu7X9Rd2ZJjmNJll0RUjAPv5hIgqSRNpv7D8RG
zDMepj31KnpjfZiZnRVRIlUp8Zk/IR5i7mZGEnhQ1XvuVUV/XNW12NnjNj3V8UDWCAmel7zWpEBp
ikMPDHI2UrEGWW7/EnZHoZj1Lx3DMabtHLyIZMA1c5m4JWvM225l4QrM8ymXl8J3Yr4o1LQ4pm3s
1/JlUo0lyqWGHMeCpsuaAnViUQg6nmw2OmQtN0Ruag4l71pSqDCixXxQOPFBVqTznIAsol609uKp
2TNFsOpNPcBDL7FY2hiDfKNBZgj7Cus/nNMhNVy9snBydIK17Fhses7cIgdJi3W781S6f63a9yND
EqiRZHgrurF2QbyNY90Mwo8zoe9r3UmZIFB2NeMwnHlcGq49rTwH8/YnlTp/aYoO2kxOvaLd8tBU
xUDnl0pGhJKJMGFYcjiM1aeaWMeiq0/M7bRDIYq3fk3k4yTMPiqK+cCSyHafy5XlinibCrdqSx/p
YnNnMSjftlyOu1kVp/L2tiPfJ/TVXTRl5Rgo6xpMqsZ72X84Spyj78QolbUxn2abizyLrWiZ8z6s
bH3ytV5NokoZPgXOvKc8Nr/T2vCnRI8E8+Q5raVwEilPpMSZPZELHpL1KCv+UlTDR2cb70XbsX/M
mbSn1p6fuAyuojIzv9WSb6of9dQ6Y6TNpnFcDOmYTHnlyQnzYAduI8DvklByxIFcFvDMORuYhDQf
klarPXWjoWwq7Vzky5Wu4WImyaskSAGo9GpnbEm+63I1qhL0qL6jFiir9ITRM3K0YfYkFajXprR1
GX8yqYY/17YlqKqcmopVaZp2TkVkVXureKqLM/rqhbbVt1UrRNI3efabZWh1QMJN5dWWZBExC9pH
1hpARB3abX/W5fQy6cq9kBhypj3USL9JFDfORbPMxd3mZQmd8luyXaPiwm/kRkLYrlgnlA17TR6v
y5g/GmOVHID/LkrfRf3crJ6urneiQD3q5C8igDjpswyaMRtJXOUvXCyRsHzKHCsPZIb7TFv90vot
9/IPpfbekuwbkwyrs9qPTpefaKsuYyy+aj3TTvagO5CoVRuoiTFfVik5QrwWbmttr2NiYBlqWa1S
31VSee8ko8vo0Ms2J5K0dV+Peu5vWPDMxYlmZ3B83n6cQXPtDt16P9nyBcvvaZafO8iMqU69vJp3
VTHYvlESidMPj3ysLoVS5cUTRdIQO9f1Jj+2eCEnhTuu6ouL3mxHseKe5dNMEgZkxAwlrhWDoqZw
DTg1XVVWmQqXzSExnFeLx6Y7okJavQx8cDVvk3pFehVGZgaLml5M21l9W+PmF3mzXfAhW0DSDZvs
hWUcmLG8OV1z30y8lmVxDrVAmkp23SYBkS3SrjKcXxrfUnBNz1qB6im+Jrgzq5P93ghL885xqjAx
0xDj57mLO8/EbFbSNbaC+175VaoYwCrzI92qo7B2Np3jmFB9wj82vAtrfzZr6awvIkIo9mxZ2gtQ
oyyLj01sdzyO85wykDVDsgyEwfztEf/WuCP72PbTrmMkZ4Krl/L26KD4PmEMNh5bayUKSUuUJ62Z
89SNoRsQiJSsOdIwR3ptF7RrceXZpvg9D43hiRJhDpfO7GPiuc9pRphh64OvdpDKyiYdkkZKMNTa
307NOakg6AI/baVfNilP8Wmd3bzrgfcrxVN1EpXb3PbqW0fUiro8dFXuO5O4AFlTXsmrQ1FYDjRC
0n0h+kgqk/s+J7HZ1i+pVBZRn1Y7qZBHV3fGo6oSROXo0hwudvJatOll7YuDkvRQLeViBcz2LDdh
yuTlQznxRi3HigHjc950P7LMvHWF3Qe65gdIs/NocRzCOY9MwOpS3+H5a4+SOu5zvfSbaXuoVBVQ
uqrup0HP79MxRVtzJF5TSw7BnepIpzYdwqoYL1vHLq6VVVfZBlr2CbR5kY2Huon3opo8AxSdIh2V
uGxCdVB3+lo/2D1xVCN5k8XXMLK9Pbf3o11wzHCOHbI8D0FmdjIO4YxZXJd0KN9m6MDyNErv1i3W
RZgwZfKs5jjWrZ/qT2YxXDTO9iTt7kim8ZeRdkybyZ/cJP0XxDgrWodC90ZRqICuJgH4ZkJjM+N2
w4YkeHWyo4aZ+ZQmRGj3L3q5hnCcd6mehEl/yCe/XE6Gle705NOhJxer4XWUBtIKfdmrrlH+4P7n
0bvwqpwAkP7NHJdQGz9TPZS19g1c7z1epas83+gDzU+m1NtSxkNFFfTjqSxUTyb0IS29lt4z50yG
Gs5N1gDkPPeY0JTmr6oqOTsmdlrlDv7ELIKZ8VsLL0ZnZPFTiw8LZZ+xXqErlmdyOR82m77bjVtT
fshLK3nsk6G71hXTwnbrpsPQS84O2IPdAlqffchOrO9qwRUtCQ4lrx9mJUC9x6/QMWdAmcxk+1jY
MdniNfyYs6bruW3FEEE7z7txMtqgqWr9pc5UOrll4NzPYVh9p9cx3KbtRc9r5ZdhcSsb7Toy1S2T
n0G3koNccF7nuty8CmWcVopXvKB9brcPSxmbnjYVzxoi/OTmur1Gi4WrPleHK97N4mmhuPeSuvQ1
ZUDlM946J95bVfOY99KzNYIHMWL9hQclaBsZSazkMG1UcT/Ius1D6wUZvdk1K5aKeK5jt6JdqDPJ
M20T4wJXcqQ6ducXcfmp5uYVJe9FnfSDmqY/OCZoNVqgw75kXEhHL8yH0bYjJ2be2y7GxSEjAKFS
u8gZN8oAsBW0yGJt/MZpT/Zkw6KvVvMr+pjJQCMEzF/cTuZGmaEiUTd0tZnJMxjv1xnDi91U134e
95uj3SWlfukM67ekGg/aLEW5Np42mMncgO0n3qHgU9ykfVLk17IxLerD5HGR86jSxjedpyzH7saT
XE/B4EopZG46u46ePnaLdq3k1LclptWNpnnzghgpkG+U4hzHjcy0UHwYxU+vCMmTKfI9ulXAEka/
WrGQcSesnxHqkreTwz2BaLMUNrk6/GFdKFLLyXBTKb3TNXFvjyNizBbvtKX4LZwid9uk/RZx+qHJ
DWW2mUXYgOsdH/4+TozRnVMc6JKy0/QuxOIYOSZyUGw0yNzJMY+dFwrEO01hb2HeZ9dFdqg71zsd
L/IaG4TTVdUp13isNprNjdcnzApux7FS+fD3fjyvq1sD0u6bjheKT/yt3XhgpVOk6MtNaIzdtnZ8
uWnLXWvQusTj77WtLnk8UAPY6aOcmpLXdaC/U/wgtM2TS/V3ra8HfRSXsc7DhJkFrpAfVZfkMFGd
p6yBqBhIEpasm8te9nXR7eza1ohEqNdwrBYt2HKVLZz4PV1yPO4WKsax0q5TNRzMvOo9msp3nIa2
K5vSb0Ws2IIG5SdXcJbVuR0hiYNy2uKaLsoFwPVOlZOLNMe+OYxvqjRc6qkPJWt9sJwPR4T4pu+Q
EVvPGovAMOHwSod0oNnwRnqgQp72BBh8G8ikCty8wqNPnhJPxTQuKecS9VofGLVU6gGHuwcq/rCK
R9s6QNbvMaDcL9WjWkj+OJo3OMBIkM+MHrS9p32Li0PiLMeObIognVWDbZUGekyd3eJUyqBT4ktO
3gz6H9OrbWuQl+hwmSxT5MrjAMfcWbvccnoPKPKYSm2KI6cF0qnML2mrTjAhj4bIAmlTKrcRk+bK
TO3GQUOoydcwXZifTzzOPCUZ38p2jYBOv5J+jOpUf0Bn9+fOPDPriGhbV1db0TvpM93G7MnZmyoy
XbrVt+rmltGwE85goxH1ip+PRH8ANzNoh3nmkkOZpBwr3a6ZTsKWv/ScbYi69ty11UdsVcfVmb5F
2X1JUryTRZz4JoyBp4r+c7Tze8nQmUmJ/sE2qLon85C1M+BVcnLyAXkKF5LIUfp+ZDwdgW59D4X9
3C/FnQFr4Y3Fot4pjXpc5PaSzhurSvoJvMGpPKfhHBVbc2xSRpHNgmWtzcs3it2D3JFKJNK3eYi1
HR3kcZmVl3XqfmoEXldlkMcYXHqSubUVBlHczj/TthF30HBKJipLlm3znTEykQGZLgLyL648hiPV
Xq+2jU1P0nc3ZMMqlRCxfwZjT0HIRbGR9E1e1aqe8rq6MLqzvLRIyTCc25NUwTOlhdR4qbL+ZAI9
q6diHWdb+KWMYlsOrZ9IyakfWky/TM7cQR1XDrlm47yXDnY3ya4JMcNVvEQZKS7epDO8BVRRwtZ0
LgpOylNcpKnH24Nj0Cy9RpU+tnGEkEqfhGTtlGyqPGvK00Ar7PSYpSvvXItQlqgaqeWWcqzRHrwe
N4U39iTExNymPBkwK8D67Hpz0r1YzX6M3HlcdcF8OlcZ3VU7J5l+j6bwbf1Ut6gwa897nOaZb039
77pfTjqtQhq2+hq7eguqYRovYP8+uqnBoGOYgnWSMnet03epz58NaPljTbaBX6il8aFJ8o9Z9xyn
yvs802pVbftLzfJThtMDQSK5CVMf46D+amAiDcTUfDQ8iTAV6CLiwae3zYGcmEtKJ02tTiDZsA3Z
QbfVK5/UUXJg01CVrjlQcCtzIanIEiUYBLZBd00vYjg76R240BgXeTCa5iFX2yjZ+n3XTQ92WbYH
ueWuMpT4yRhNeAkBHLMq4I3OHJna8mbkHWkQi4rJepQft3YlKqI6Kst0h83yCRvaztHU0EoxoTMU
c+fKlHajRG2TaL/i5r6XgN+IxAkxr8qIk0haVfrQMZ5mKufqqXOvQDiOyfKamOXvbku13Tjnj4NU
fE4QiLH1rVExDOi+s8GiU6p8ddxJ864tDqvRAjAgxBbl+XZH5E1Y4gQj10mogjVLDxkjgTkodH/t
aW1ldI6WfHWGItoKe7gyNhqrTI1qQ8iRPRen1AIRs+XgOXU85WLcRPeqZup836Vm+pR1afzQy7zQ
Vh/kSF3H7BtX9ravhCZ9F1ZZBGU61Y8bPOSPlto8XFTcOgUPoWrO0rusMubVVw1FR31dx1csofMd
dC2wvi2vQAYiP67SaB/WrdNCO62H00r1c6qMIv2I67TnaU7rqsUsoVKQNcMqlvu9ZNm4ApBJ32Yz
eY8d8BYjf7c65CR1bAbkFgxMrmSpAXxge5rSrT+XWK7uLK2SD8owvRCohBklZhAaaFL9YrWFgV6u
Ci1SSjtB0yy++qT3OG6DNJHCTdH9RZh+WiuXZkhfV3sCajNfhgzWVMnq7tY6Xa1aVX2p5mgjQKN9
6nJTuhcOs0/tvaGmIJfBIqNFPudtce0Kw00EMSrMIPaMkqQdInMVdPqm7bNpvHaZ9QDQlj3MZutj
04SjIuU06gGo/QU/kGuV4q4xlbcsG4+N+pkL2csm+g7EGfw684hEnxe7YgVgR6bC+/Zmy+c5dnD1
nhQzCS1kl8S8NhYJvox1O2o6S/mWZuTFVNrngkBzrfut5R84ARgjv3DfeoyEHfih7TfV8hoKiYFf
MkhAIwNUjb1u75p1M8fS6hpmY3oxmjuFohUV1s2tkN8l+c28ho67JgCEavbaO/F461k6TpXE3/Ih
wMnDB11DaEnXxqZP4OBTM19XD01VXbubTwOHX6CVcvxWwDuGWkNNLQE/zmXqL1vzmta7qc2OTbbe
57d50swlEaRa2Ufr4NDXLjJD5+mxFM4pnmzHTUasMpudLQd1y5OgtPpffWW9c3YAAPfFRyxL9gvj
wTTUNoeiv8W658xyONU3MQCirWgLmn9dY/evZQdKcStY+sz0OpvnarmYlluWeD2M9JwUrCBelNdt
7I/DCK5bG7tsTQCXc+fLUTkkmbFIvywFd/GKLe+cmx3zeWk7Ss28w/WxKyRc81JW2BiRl4kiS8Uk
hbnZtZz4K1WRAUfQV8mZzp1IT9b4nQ0ytI5OfaQbK4valvKd5y03zwwS1yxv9dYETQ31avM8Ry9n
QbrTtLjsqcoq5dPKP/t2AEZXnfNsUfwL/scAInUNKuyy7UevlclmiMsy5yiZ7SDT2vQOvM7ldMZ9
iCdKikUTJE7ytI5JE9i2Zn1XfYs9iaGbj2M5ggE495n8gsydekIvZyBso8ILXQ4VvwVa7V93X/yn
+SpuiX//s69il31QI43v/R/DDW//5B/OCsn4G+N5w3bwLFgG9tRb2Pk/rBW3L93yXByTattSZYyL
//JWaObfiNizCZOwtVvono3l+p/xhrcvEQVlMhTDgUuQkPJXvBWErt/cy/9lLoeKISiE78hvaBq6
SoIOX/+DizjekjQ32uaHRi89bIf2qXpQ3kaKsdGzAXZYpP1VRLeFkttJ2d/K4t28K/bW0Tmu38Zp
+hoP7XW4q5/Kg3Qpv/IvxTf25RNAs/U5v4xYoN+HQPbwIHhd4OxVMsyTvR44x+0wfd1cfyoZpknE
uOO+i8z39Kr/ZHuaxJP67qS+KPcKdqOX/mk8DZHEenPnMvplCCvjlQd69vv2xCKz+/zAUpSH2zbF
8roG3T1tR0OV9VQF2V5HhA7rS3M/P8+Lx1eG+42N78tJvIyH7kG6aJ9qpHuI/rvxZO6oqMOOmPOR
BWtyZIWpZ/7k1ybit7zTjtY+fqnocFzn0/7h8EuYVSJP7gW5FVT+plsOvh11ETtvIFn7ixMae/k5
WS5d1DrXD3HOoopvm9yl1zVyLusLb+GJ1/CjBnVIFIGbRTiCA4SZy20tWRtiiHjiCN7xC7Lt7Ymy
lFUZ7UmOtFPqTx7Q6p39FEd1SHqcp/ujW+3m7zoOexGkb8a+iVgBSXLsuBfnmFEk061j/NsiO1zH
/+Ev9/Qro+HGRMlKA1wTRk2/kIOav5+eu9LFRagcES3mIyNljzWV4XLU+L2WE4l2jFl/jY9rzWjV
m03XeNtO1T67b4/dDvt0fuj2hm96Oa+LDEfelvyQHqyw2rOo7kgh9IQp/K4621d+wit5JbBXQXpA
SrJ520m42IFSP7A5nYVAXwlxKq/FcbrMO/tnPYOqTK/OA4/YV+04PvYXAHQF+WrCxoN4TtnsSnv5
LguVQPbbnfCUULzb0RqNtec78EtH5SI9cn1OXpbWl4zRXKi4zZl/72ee6iaheaSakJlGuNmOgdyv
26KC7n66ZuwoGl3tjjetqj3TX/b4VZnQK09LHBLJJlUh5z6lz23LfOVWH4a/kNme+mPuJedr5bm6
1zzkIetPQmtffoXjE9SU+aLWfpKTT8Hb9LsJ6I9vC+qZgQdqQBdm8Vt0v6vzdqzD8YIvPKkIznC5
37iMZG85LBDnKEk8tGD9CmBotxehYr6JGzky/kgqxg7np4yPBtC14S3aftHOo3v9HEILeSCo952v
+/Hgj7KnPU/366PxXIGlkd9eUViQluaW7KZDqPwUfuouz2VgK96+b4Jt8VbVw5Aol6cKEXcS7gJr
h49w4okW3QyA617+XPTbrkKu/SDe6b27vnfR9lqzn8eJMO6zxTSHqP5snsR1IcGyDkyk+yXqDuQQ
We9llF2Mp+4nU809NHZ8Z3EsjeEa1Sd9BzoufxvPXaAO/nARj61fw65o4XDBBOOiMG5n4wVI1KNV
8dGvCk6jkF6wtkYXEarU8efrvkQCXG65Wopl1JtB/YqzuT3p9JjTTnvqI+5g13yWVQ9cYmruMWVb
uGRwEdmWm5+bq/5lI7OzkWkYPDXqMsYOB6s8l+/Zo3Qwdwyia7DR3XLbV+PRx74y5nAglt3iXgq4
pw8pSD+TYe2d91d+G3pf1V9NpGWv+m77V0Y0ul/sWvz6M13FXjcD1T5rZVB/zJKbmXsLsiOL3f64
VO7wa/HwHATzQ+exOFbxzfSowRxsAY5TLgjwW3BKkjlvdvui+Y3QodReMYNRfcZZGWqh9ijoNNLr
QsrNFLGj9gUxTfmlH5GC6ueuOlSv4jXb8C1RJe3bmThYl0Swc2+b3m/L3CGUDS80sqb5MhahI7/e
prN75g8yO3qyYCh9mdLvDW7JoGs3Pdor5533en1EibL38+P8aL1wTXk1F/fd+CBP3tC6kun20Xhf
+I/WQUHacTeEVDtc56/UPiXOfSL58+vwKt/LgFbhjSGVwtwdd0w095rw62fpaj8M+y8UPhJmZP8W
unOW9HfrLEOAizeCDgq6v9CI57OSPBDldhGkEhhu/dsSz6LCM8/cQjXx1OMVw3TmrTvsL6zvOmQE
bY8+TUOwBih1nnVmUwMX8hPf561kp3IK/NXMITeH4ktp1AcC8Aok5uO2+yDz82CCNksPHBvUxV5t
vmoZ2MGuM0EswaNXlwgk8msq3ed4wz5jTb70Uppu9cvRCbwkguacvcn1m3Lpx99KcrBGTySn4Ucb
GT23n0b/7FyM4iiiyjnp8s7vArrZC2aSafGepyCYP6shMHOIWvZf3mjg12T7ms5KibO4Vf2EczJo
z+BWnO0el/1ica4WfOFehCPm83UCR0NKuPLAAsL6vE3J7PpFJxoP7exV8tP5XAu/eCTggHmOA35H
Y81iJnFgp5jXfdgP9p1FvoE/njvoHUJ1PvjPeC6j9RRfDK/yuw98igd+FB8q87agPKH2DT0nfXsw
ebjov9OD+Gg7dz6KD+067/UjPf08uczYi2tzYt7fvc3GVdmbvvDVkNeKiYLZ1LLjD6AA8r5n7Jxy
oTV4u/Zcq2gamXCteW/YpFftuvaQZ1G8+aLB9/A6M1n7EgcyBrFcWFJQV1HMKGYJG2sXpREXGVfz
dMYbBuEr9pn/bu/TxVWaEMx7NqN4vMpNRIuyjP6XzLhU/0fK2l9yOz81JHZV/93A/KdE8d13c/de
ff8nBI3f1qX+L9U4Wef18L3+qRjnX/yzGFepqh3ijm9hqiwesiyClv5ZjKt/oxYn55uymoRFHWHw
X8W47vyNkBKT8DiqbcOgGv9XMc6XEBlk8mcUEprJ2PxLtfgtR+kPlTg/wLKY9iuqbgLukPb050oc
FGQkFi/hAulT52hKcfEidSJnnialRyIoNH/MDMuLk3Y8O/Iw3GYSk9sYmfVvgoWUP+fYGX//TWxC
7GhXeCfsv/ux/9ATjHGFwsDUA+m7KAbAJY1HT7UZHwI0/+UWe+BIk30mZiMZXUEDtOuNOfk1DhKz
6wQN8B5LjL4fJxIXKIqV7AH6d/s3ob9/jj/6+y8JPe4Q2K3ahFJZ/y2WaTIHLSYOgeNtEnko5ZJG
justPtbDstx5lR23/ybMWPlz6tQ/fqRJ68XSKkuTVeUW1PWH90UiSGeKVYT3JqO429K9JTfpo6TI
4DHm2kBLrJpP1/2WEY3kN2qiuZy/GhoSehYaJ/NXvIq7uTB6/+/X+V+60//TOmtF5v37n2/mvaiT
/v/+n/c/3sx//yf/uJtV9W80reQN3yKoVJUU1v9/Myu0yMotUxJvqcofTK6cf4YW3JIJbEM1CFHj
L5jW7RP8Z2OtG9zm3HyOyglAzjM9918ILaCNp+n/w+1scZHIBPgQXODcfhKX6J8vlqbJB1E7TucN
tvQ75hnTlY9pvI37oSmNvaaWbGsaKzm0CSqV1fhuMlIZhZtwtdxKtdBqKHGKurH9vKieY3XFTjhv
eiBuMrk0z3gEAaHDJd/mQCiJdm41WI/WMN81O8uvVm61kbm1MfkbDaQWqME6G1+TtatE/N4Pahk0
rS2OSRNvV46AjtCWWGN+Vt/GfhKelmxQbvkkQFEcpckVZxcZizggdltOQ9cy/FMV42pIzu8cPYIq
YTtl83KSFAp4sBNph2jaBrFQAO0kSTsvpqQFstRh8k0ZfvmxHVsh8YrVjgCk4gFcUF484eT2U5I2
kJIk+gVdJdsvy2THe83IdcXXhmya3d7MNNU3MyE/tZJaiVvECJCeRvbr0kNW6WoyvRbDQhBKFo+U
Vxzee1v0Ni/Hwtq5dEJm0mERtyP4G7e3sx3nYDFSLRAyGVZBvWxUMZU+x8dMSlnNY8YK+9dldG0r
4dZe12yu/GRAs3PJxGvenHTa1RzUQdqs7W8SCZJQUlZk0yzXpQFpxSoegS30mNqCTLRAIKVGq5wn
TiDxQinp40w6kdINOzSVFQXkzRYdj3x0OtlJMmV7QtyOUPA6AYYqJBgIS32d1kUc8nStDnWf0WbF
9Sc+lG+s2Ocx2yiRcED/lDhm3IKAKZI88aGeZ7wjSnuvJPtcGSuAR4OCtgMwSguw0FiQbOVasLBv
7BEYjiR2We+SkI9MBt2tXQiTyQZtt3UkMNgrXC2OvwPWx8+ua3ck5fxarO2gWvFHUySXot929SLv
K6V66EnXBMdCfu6S1bwKgu2+AdV1t2+2nmcZn56ZpIz7R3nBC674KgQ+sdjTUc3tcieUyrnq1ejb
NLmL0QdrvHeAFk5AlRW7NyBUa6P/0Exrv9Wa/L4gP+KZSXvG7Y56o5cnuT7oHAB35lYvC0kE6vqy
qoJvp0GqhI5al6fSXPpALrr74RbsZs+t/bR2A/r2SjwXehB7cqdZ2o96Md05WNFd8qG1INEtGC8T
8J2NCxYmyB3eG/WwzE0SwBLKQYnH8hm5kB7TGLOTaEuwgE6OD+ZQJgcYcPttkhrtPONcRxoXLe30
2BJu0v+yBIOkpR3gm8Y8iV0xmeieMAGo4aOX6/lbO1cNykun7OCp8CfoRJpURvM8bX13J9dJchBq
DOuCqxlLmdq7rJ7CGN5Nn2sp6NXXnt8rzldGwCtIhUE4le01N/Ja4b6Gg9ZdpwT7zRpFJoupMc9x
NiQPlSHNJ2OQ5D2RAAwdUsf8Zav6o5Sqljc0+SOTlUhqNbwTiu14mlODqo5T+kCm7C2Nq60PhmFe
mtrZIWGzmRoVNwaZorrZNLKHtMUyj7aYu3PFOCNzHpue2PJcN4m2B/8x9eLHAKEgjGiu/WJS5dCw
k+YSd5gg5NncySpwh7ZZ1kOmMdy8HdNRy9nPNagn0FyVde7GoaR55pxNJG/FzDHP7Iie7L3ZqGdH
YeZi17sSrpTWczrYtXaOR+63Yf6Er9I8XPU0nzi7K5FsMfbVidFDejLa+1TShesMfbCBvwRJVjFk
sQvzFJOcoa3Kd0d6pcvLiSYUYA/yMEHiLdvnvk46otrMh6qtsnunJsmwVIoyamMiJxZTa76wlyJr
tMV8Naos38tT3T4Zch9kNexfYWZe2mse6z5eVp1Eh34CCDeMqMbvsUFprYpcHTrbOo4ljlT5lq6r
6oNzWAwFm6hhZk9pBZtFZITMbNSoooUJkEExGKgzuYhyARrjWbaOsjhZz0Sf8u1tEi9J9eMzAGj2
GjGkvP/1GViJGP6iJPfG2IC91i/CKpkRiLbacdMt+0zbXqdJqDwdDFZ0r514xWnnQ76jrk4zrDOI
6nTN++rdIBEY0WRsg3wasV5vBnkm8xKlcU0nzKAOdRX/6KbekaW4H7HKXpV1IFOsywieV+pLtdmP
dpweyazjF5NR3IbsKsXtr1lbMtYapHTtape9GQm+dD2reJGcPp5VkYZr3RbrCC4eDeXoYkpsXklx
K+joNwVv9h2mJW23ztp2dnJleZmSbtyX5XbAjlHsjJRMoIoMNj9VWxFpqRwojMQKcVrtwQSC6RhB
pXar7OLVAbq88Yctj+Akb/aMDFQ3r9q3aUC8lsb2sRp6O6pXhpKpwnMz6Zf4cNvKs2vY78IZ3jPC
yev7eqgDUkPHKLltrGmGcn+LoovGFa/sqNxNKuEdeEdN+OVtDFKdAMVGBkkY8l/07AyoyHNnqtWM
D9ooGfuYEDy/H6XXlG2cPhehAsgoO1dRYEVjBRUpDOR870uOEK8BfgrlumXVyf/j7jx2JEfSbP0q
F7Nng8JoNC5mE65VCA8dGyIiM4uaZtTi6efz7nsH043BALO9iwIKVRWVHu50s1+c8x1+BbmTqDGB
DTTMh3wrzvhpOB+ewjjv9xe75KPpm+DVy9KdJ0GAIzIC/Vsj40kewrj83SAEqNuCeyOJfmFMo4BW
3WdBB7QBusDYiYtmK5c0+qitYbzGiosvgi29kuXsgFJLpnNnA0O1B1l/JbrBdAjLLNrgUFzSTcZx
c1tA7svlxqYcEdyEmqdpgofMsf4+ItecOwezl3VaTHae8o+45MLMPsKuuJd+8VDPt8Wp3vkZ8IAm
8a6SQVrrvU96fq4y/ynOf8JSwNfBVhaGX2VjATe/gIBZB3gjdP/hgqqyhnY9dPpB9Ay78aSZXBGH
WU/4sBEI3eVedx2jyWaeIBnmTYgLggaJWPwubNIsUlte6yHp9gn7Q/S93qOeWBgPeDvhGG/owdpN
anbeGG61LI4i/ZghoPd22OzGsvrG6/pgt+66MO6zFY4fxk6Ovujv2048NBpBDw/MMqYjakjwMrA3
cNYFKRkjf2cKoEqxKFshns7pOhpYcvuOE98XSbxfEJutW1zMtkIdVZTVl8qZsSap+rLy0d20LY+L
6rgeBq3UHUBuc5vNBuWWmwxSAEkum8gDEoAixN2PebXLK/tzqU21osdfVlg/2Epb7Hdk5ax7K0Lw
M4lnTOnAmuy53wReWl9Nw/9L1ib+lVrNV5IMGUy/ghu7yf2T3+tqF/Yd9uoKf2HSsAZpkks5W3+S
MEDaMPJwwTT26ub3nISX2UXUMSXr8CZw7ijBak9svLRpcZ3ysoK6YXGGwhmORmzqdaqomKwpmT8K
B3dJng3lBw9aeVdYBhb4CKRa/iJW7Lmkjbm37OIP1Zk5at93P7zGeyrtjldVuOh5QHBZzwLqhhpa
HiV3iB6clvFu4lz7qMLvU+5aZoS8id6296dqN/MH7W071t/zEGfPYRFPqLD/9Bo3WqmwgnTVZSmo
eppCsvlt5y9bJOxihty9a4wJH8oCE1u5lDWyneVRlcXv0SHFRzjWnbbQcgw3ppj0A6u4w5Mj1o3y
5NmLWoxQQvhQAuKTbnGSMV8PnrG+JzaoqHl+VakJfrCyKTCniGCiGkd8HHPB3+SBfFJYyJC1cJjr
ul8DQGLpHXiwQgKc8GGepist5YM9L/MmymNKjJiZqXbNWevcvadT6nEf5J99FF2R+qafUcMynpu+
Qwu3SQxVuEyK+oQvyKAcwUqMbRlbBZD8lR578e1p4+7LUVo4M1zroBVW3zuHxe5dFg/8w2ysTzF9
g+UK7n3piPLkhsVwAi+ebZxAl3RQkDL0aJrnKVnYQUQENtgiKF+s2ckxeteoROKSt6MK4vDAbVmf
bAj46OID586ZMcl7RYzQAsn5lzJpvO1iVzMPbavdMgrEbCV6QM5J8Gsj2sU81D1sk5Tlo3C/HTOG
v2e+H4z34+xaFRBcsjrDKRt09h3660+Uzt7WkrFzUL6qjqXuMQXGQQ8oq+ycV5HE9roXTLWh5TW/
XAwt27ydT5XBlXBX5U742vTcw0NoyZWwO3gRi5ustUI1oNQCZhhQ76rnVb1ZDNP0akTN/DAlHEnu
6LB3DJgL9XIE1GacyNqT4IVvt5vfx5nBeBzASOJdLbDmhWZG5jx9Yi8pwASHKmOrdCPB+OCKHpo8
dzdNEczAfGsChoy1XPIe746zmHo3t4v3FY7a3fayG49ORjGwUoKTuKhdmwAyHHZWrpG3yhFDfQWH
r8JlhpLbOoYDXbELQzVwcvt9BMO88tt+fFsot9+mOXZWIyrNO073cucgfd0HcdWDOE6Lqz352G3n
uLZPEWlsa+BY6N2DqL0UiGDRMWXOQx26sGeDrPlr8LpxVYe5e2m8bpc61RX4QVEllnvXlW9BoPVN
/hux/6qBUXiRuwcZVrHzqH+FVSuwW8YhDr85GtnCJGYX2JN3zmY/WsnWEY+Yqz4ByvqvpJtj/Fsq
Fr18z95nF+ms8mV1juJy2jHuBpInLf9C0vZL1vi40UfhH/wwQD0dlJ9dyfMVNROytqw9ygKXqNtS
yhPso07u7Rs55eFb7pj8qffsaWsDBl4bkT56cftXNcF8Gr2yOuvAny5059NjPTjhBq/Zx+C30W4Q
cXI2Q96tK3dcOI7i8RTgEzhnY5QNm5IUdEBAS/Zq63m5L2Y2FE1CrQ/ibdxxgyxJOK3U4Ir70Wmi
D9WTjTOgLdykQ+RvQ/god/YYBPuAxnAVBAmaQQknxFfd0XL4XaJBdkc0RP4hYoPx5MH23VeOjnah
lecWqJzF/3DrcH7STuZeKdSQWaqmu59s/M0UgR4sIs50TqJE/LYqnEJeORxiD7gQmLXyqZS/knof
p+ax7pxf8Riuy/rg1tdEo6+Qe6+rfmbu9CNpSShmtSn3YYBuPAxqrI/gxi1YD771BFUF2VqeD2+e
4KolPK76xRM5MUhorD1jyfhs9ai1rGy5ZqUXf/DGZ6eJ7Ig/IhKsaAGHYdEKi5fCnzlYCejCkbC8
uERzgVuNpjckv+FHNXb0LaNbf04D9L058rKvRvSKUipyOHbwwiBMD0q9n3sHo0MQ446oi986zHgQ
Ol/YLceSs+QwOEEibqxEs28kWHFJPksvQyQhSfyD/RG7G6ks29l1TQvChpR56zpR1NLXDU38IQR+
e+r/ov+MpxpGSWJP+lrJSj/m/I47zMpNsPLjOT/PnhgDQFq182Ao/YhwKNEtzKouYUD5iXNxJ+O9
4zcs70lKmageHIF+oyhE0qywfI3P/VSNCxqG2Eo2+iY/TZ3izTKOOJSQMK5l29KZOgHi1cZTYG2n
pI5eIPFSukD5Ch7Fkvt/oj6Z1gUlMZeYgro9trnERuRnwSkQfrrDmzKz5qoTCApKuT9+gfLFniJr
m9cxLXTtmo1fE+EyOwTwQIOiZcpCtqqB7o4oIdmo2sHc5ifQ3fgtaeHDnzhcHsuodl91Tm9RgtI4
uU3EyIbW6o5rLmTPm/q1XDmBIgED03K6doqlxXSuvv1EH6Ah6RUwIJvTnlQUwSDgmPQsW71CmwtQ
6QkL53AEDbcOMvhICZvwxlmJ2p3vWjxcHe1IH7fRUx8BchJ/BwLhKF71bUPnvkwQFkGQzGrZNeJi
SjtfpQU3ZOTiOR8PQFw+BCK99GYy7hVqH1kfVFOtMgQOiJHrcVihtd6VN4MufiHg0ejA72NK1yvp
CjDzfYvN2oLzE8tOzrWuaw/uVgp3ph/Tyl3bSYUTa8iIAHjLC/nEEmLtluM2ndWLsBEH1dGAE2Y/
Fn+gNkuE4uOdTOXVX1r9Qmc47G5awMXD8S5sCWoVTI9g4YGf3RngcEnYOMewz+Xq5nBTdvxrjJM/
HkZlTAn53p/924JREgbhzhitRPHG9AJXKoPFuywSePrVDPwpBSyrwlNlK3rFxD8p4K6qvdV0Q5qg
cQdrmBrYbLfWU3AnPOUJtOassv8g2bWxzKXllRt4E8D/XjlZPe/RA4KfNMw7XCaWiUAy7RUP5e3A
85EarqIwwztKTtCdlNR5xLF+eyZfpxlZDmm7KUNkUgoIDJkyQAFAnk8Y23tEPXPsX/1qILEJ5ysy
TCZBv90peFiUA+s2XqcViTIi905Omj24qeyf0RzJLQ/pt24A/d+eSe04LX/kfK/jmf5EQdKyZ56M
Klul3p+2f7JcYF8j0oI8RjIqFaAiT8OQsp+Fj44xybiB/NMUxl+B2tdpv8L2dgNMvBCPyHxMnZwx
wrDEKrakmg3MaVFDtvYT9RoZ/1pbDuoYGP9jh/bL9Xa9nr7tJL/EGb9150432tJGzNOXxIBC7bCd
ioALvrzPonOTsMBt0+g4Fs2VavU+FwyKdSGzTRWpzzrFaLrMt3M9vg4VcjmVhh7OMPcwE1dwp1W0
TkcfYqtY1kVt7arMa+/yxkFQRhsD8a4WB27+twyuQsT0kfV8C2QAxxwE0MI9OPT+9IlrbfuAPQdN
SDxbDvzMC2Nu4fFElpt4CI6Ma8SdaIKbk1E/aqvK913cHcmhqhgeRj4Vk155GKo6H9abQpsRVGdp
l/vZe2T6eLMn4rvR3CgRqo15BFhQ8dYwB+uORU6PK9FjdG1AZsFYTfuG1dZsbKZYExwCBoCPoNkB
SXR831hZdsNtUcmsjWHZAQt+zMT9unhg7iAexRKzgqLZayIu9PB3oIudB6/+rshRvmBwjcXSXezK
tZ+adkZ3kxiO1/qmD8pU/BaWLsmYAkYFscQoDyR6Hnqh78JF8SHY6kttXWTJoVegcFYId5p4Ey2M
2frqiM94PYfis2neHIVjPwwfWIhCtQ/xyAuzGvp8i0yOmI87TwCkPYepwkvbEEcFSUuaY0jg8lgD
8/qjUuebAn28a5262ViteswrwoVifzrpAimIqfvlNA2CmB77sezqCwGbtMOu/qls6CmgecoR9crU
nO35PXTbK4lI3JeLxgfcUha0Xv6epdkuoVWRhg8Fs+6qiJpj2ndcupP1arkXoIvsNVA52iBvbgAH
yK5LVqxcu1v75XnOq4OVqn3VLBjk+e8myLdlPG/1sLOas2BKRQlETGNY7aLilakDbrnXerwfJOdJ
sDwT5cCcv9um4W5gKmq6gAIUVQ4jlgkXDzaYy02FlPSnrH7nIIJqSn84sNTAUBA015R6dBLjepYz
HATvUfqvqsfe5H7680/evrJsodW7+dowMWOq18t0QulcBWbbqo/WxulkHBKwOlYd3BFddd9ZTNz6
HNkbJxrd5Ptktc4KGO1psfF635BSL61gLdvHOt+47GoQl6uXIQnFtprcqyCd51IT/7AaXdhxS/dH
TMHxhsYSbv9Q0OBtw7TJj8KwaaB6QbyjHBzs44sx7X2dWYemTm/Pc8WHlYQlLWPXrpJAL2eBMGTx
YqhFfbBPbJpQF+6uPSts6Oi3pDVjZpYd3d0s45Pr9F+V76Ux0zJ8K17ZvdijiPeq8+czwyxRPBHp
8ocLiNlHQB1DUMaZMEwkdPntHO9m9RBloE7HFqvJgpAJJwA2/ukjIh0T8unSPsEwCKzqPsfeV4yo
OtvEkw9wEOQBTBoD3P5Z5MyGJU1NXXNxTItDRHH80XViPgejv6WyZls3fBiMOSHa4m2r9dl1Hxcc
FI27I6l13rfjFG5BOo8bZwpekoWLJvROdmY/GPM2Nriy2/IltwIEguBiukLdVbZzHDOxBbqdIqr/
+8jUneMjkWQobwoVbRmEZ/sKOom+S1qJ83OSh7wzl9QmExNDWGInV8MYlyELjuawCp/KpYAGP/oT
P0shZjFvtz2zD6KSiVI4xsAqUh+jIFuOtqXOmsOswKJ1yly/3xfDHNOFgOoNe908OWHwkaX42Nu2
ztZEPIUPVRBFxzQAvsi7sPIDE1zCmyyODLwk2dZeya7UUT+aH7vz3cKGtFrUa98drxW0vU0DTvk6
RYm9M0FyEirfYOGx1zEKwCGu6OpMRYAbgTWDKA5D3W+MSCLifdo3JtkvXYc3X4PufcPfielmdnAH
hsO0rRXV0thtbCoN1XfEHVn5yyyJiOpzDAa0c9cpC7/LUewcdziPUqW7RVTvQBvumS285oSngNXd
O0Y9YclATmz3jLDCgXG/f1wS9eRR5/Uty1vilRHCekg66+61rMnxIzgZFEknmAan3QpXICK6tnM3
vhgHmC3TXzg3HayTqtkvOv9J5oiS0efyAt067Hqc8pn6Dpb6iaSinBkE3zB7vqSxeFW0jhbz+F16
S5eKSfva0twf6qL2D+WEiTbj7Vk1pn6ORqLGWVAsJLfDxNuFbfKrUOz20OxWDtdijKlMJYdqYS+v
yxit9cwDmOE+VaS3BKCE7Dg/W4GHC7EaWSqUAIWOcsiOzNyi7aiHeTfUEcLMoi1IvfN2GlhUAttG
DjN2PdmPh1TX1grsJLrvUjn4Y+T9gKN600kTrm4ty5BEEPOqiSkny9dVqm47uPqJaze9Swy8jrCv
JTlv4x/TM7PoZUYgS45SDWIIrsMcQWA8+819XngPaTZ2B14a1ppOlYeuMeUxrj2OIAO6POqB0Xmt
F+yl031FyWK2TDDc9Uj839pqy+1kOc98Hx+hAN+sdnRAhec6ALU6lr0Lo7HIzqcPSdIKX6Z5pHVr
6tNY2Nlv2QiN2TJpjotGhDMNPRJ1PQNccFKLOCvb36QkAG8bmYyHevLbgyVVxnfzBoqBoUitl2Ey
zbJ+ZS1ht/amqQVKg/yBIAZGSHi7Nk1s/86n9N0qKfAIWtk5AyIEFw7TSjbQ+ztlPmJ2SI8u/cda
MZ26qklUG+ZI2QpCHXpQ1VsXb8Fa2+jBXpfZZGHYz57nvnmBnvFZ9La1Fc0SnqkTDWodduEpwLhV
2IKdZbZ+0XTEREI1J2ILmoPjyexVLwPg+t74hwaqz4qcOkbOs/3o3pbLILAftMTdnoad/t0Fot9P
bmOf3ToOf+axtd51Xk0fqQ2EVuh+ZhAK+DUo6y+HMGZ6n+XeSEggiXu1Bvc2peUFKL3o56n2EECS
KldmwGWqqW7WoRP+JsVpnYSA8gK3ISwbk+HepDkaVy6Hu5LifLnTIEAOolDICNxRXmP4WesyMK8y
pLjJ8OsSCRENm3ZSyz6uwvmlm5p0ryAhveIkv5SgNL/YqjT7KcZe6jTTpZS8h9rLdkOamkOQRoTe
N9kFJAr7oiDFP2qAxyR4D00JFK+rEDh3s7NuvDE96AQ6aFQS2Jg1Fx0VzcM49t+RjxkcLQQnWkuI
zGpMqCR600KaMM0Rzy4Yqe+OcQLGxK3Voqj3SJJsRr49yQ1tedf3HlmYof/c2oAadFHovWtS7x8i
sP+/lVbO/2hiOrTFd/X7n9NhnNuP/F/dpOP9jZk9qH5sSoJOVP1nPgxjbgRVDhonNHj/sCr9p9ZK
yr9JBxmjLVBcEk0boKZrYTsn//5v0vubS2Dh/0uO4d/8L6RW4uZQ+q+6SYHayw75s8hLptmR/yoE
HNjc9PhBN30RwYzKSuQPRjcr8jLGVdQwH2xa9N3u5FeoKqZ2RzobNapy6fbKuGd3OxNmQGTZarSz
bjUwvN/QQUQf2ZwFV/K8OEbykMewJEmpmTGO94Cwdx4U6NVs4AKmXcGXJ6dutQ0W4KEJFVoU5vxJ
BXSxrbEUo1VDb9662TmrFTIMAyY888AthAtuwgBH43u1uMs2XFjAuFC4/pF7hIw3/kP/VtxUNv+n
6rlm06pr//3f3H9Wo/nciWhLXaH8EEt8gLztn9VoPjGVUwAxfZ06OTwdD5XiyqbmOTBSjV7HPhhf
cyXqA8qW+J4RuP7dDpggSS7o8Lmgm0u57jrXelzKTLzGcWRe7dZTj5kTWN+6Hcovq2387ymv5s1/
Uf39Ny/d+VehJ8+PLTGuucLFrEbO6T+/dGchdLXMlLVuZ0+dUAEQbON2mT4pJ/NfQngc13mpsveo
QpxGUkL6MC4TKR5jCvRHFs2tbqj9y+LIfp9PptnFyWQ92HEJb+x/fqm8kf/6LLoOs2P0g/wVkI75
L6I/mUmNS3aUayniisejczzgHbFJyt+BbCIDGnHQ9QV2HpkGbusYd+sOrP4OhRlJqO/SLOk3kxIy
fOywdsKysFJvoo/o2zT5KlHLOcRzWG7+CvcYk+bgx1jlLK9HmB8tfnrwJsYH+2wYRY0jKXLRbTkD
tX05p5J0g4m+3VrXMTu2ow/HD/93FvO0zWYAU2Aqlflnr70lTybpXPnvRRS05MP0DdTBYOqW1xl2
aUPoYKKf3UTb17Ky0SmNiR3BcB9JD1osYIsIppWzJ8NXzZtJxNmyN/GgXwVw9WexzB71QtYsn2ll
6T9xa4ZnhDxkzzmqm8/5ktzAlPWe0i7CkpRFGD2Smu8Pa2OMFKxNfrRT9xgB6iZ8b0RlH8Ib+unO
Hz3x2DEG+GZmax+IDrD/QPEii6hMYtwbUtZNe+rbAsbdUNUf6WLGfdP5S7QZxkS+5p2Kz6kchbsn
HWJ+KuxUXacusK5+p9ndVn3zIWu/O9HjSqIKveTXwHJuXAVevnwsjPXuZy9FWOmE4ssOJ/awCfqz
ozUFNvy4jHYsKZJnttDmaVkktBPJ1pL8M909mC6DSeSo5ZSaJnnwSbXDORUjUAiypQCZYEfzfWE5
xbafnewSeG15sRE23ZcU8Gh0UO1QNAdl88rkzD8FZBYwr5INqPC+v/MHWZ2MbYVnAtaEv2bJBFVJ
Zcunrox7leHc9+uw6n0CfIKJUe3sYtTRIcyaMUtZLM9lj7qsEzs5DPJokoRMwcmqzFvU5DrbgVyD
CqTs2kwbRtNWc7FqreVTCuznnXLA2xtkWqeeZgkhi62+x0aPD4N21GMw84htpwX92SnqmAReQbCl
z4mDpRmXs7pkY9g/j0Frf3TZsFjrrGoTJvPVwN7bit39FJDMCiTNApQVp/pt4TB40zJtbjZF5f5Z
hgzSTZJCZbL5diFMyTvIlcycyAuLS2DGdqKi70nX7lFnFrNu3TrFaTBBtNOdU2/N7I3duSGj/lqJ
aBJ3XTPG27Cd830K2vbM3VDTnJEEMG7CoVXhviWOQxwqY0EgmipVkETqN+8cbfO6axp9sL0gu5IW
6pyaYYGVAJi52vM+c/t0iGPkOgIsqdiplwGuMKCy4bU2YfIX68feQ65EAiYCHr+xAP/MqEe6GJWc
nrz4qnt/OM1UQ8gnlyneWJGT/eWj9ohh0sXlZS5dfw3f030ammD+StLe/Gg+h13WJqTDWi0+1KBy
uIwIY8W+Qu7oYCYASRDt4dSEQf5Te1P85DBXEduZt/BYwmG9t00Avz2yC7OniY8eukzpS1ubGfok
Zpe6FhUgtyb7QpaEhRK9FjO0KbiNJJWk+5OO+WHOzVfCT8Y52/rjtHxEYejtRV0UzOIr2AayKJAC
NFIBDEncvHhSte+9kDLYvS5pYW51fAExt4qHUzNmBo31GL3o2sFhg7jZgvcjO4bSbfvUgSC8Z1Xa
fbfQz87Aq9rfbLjMnjMvYlu3FF9pIC3ancHitJNx+VUPhnFuj/YCzHFWhQCTHA/hg0DbUe9pOMzG
UjcUK6pvsAfSYC9k75U+yjaJMOeRVHQgSF2RtwHV7jUNHbxtuTOUvMGaAkSmQMlM4fjf0qnt13Hs
qPvd2vbP9ZBGu67z66PI/fQ0JqRkDFFncFSz9sJ76TRez0LUY+svhqI92HKqn/mEYCzIFDnxnbsg
dNzOC/SqYmFBNNoVdirQ+Y9dn+gXtlzTeYCf/FTRLMO5zUp1iiwoeloP/U9agdFeT1B8YbQtwZ07
oFrmyHeQAncxAN64sB44hdrutLCsz1iQTfFn3Lhi22aks2MxTMXRGmOzrdzm5h6Oc4YwZF5aG/Kx
nHtzwzT1DHtg3SAtdtuGBCzgzERYQcgmwmVUw0MmcuSkDdzQnTshWV0DeM6fJ78U4m6RNzKTF5ck
bHbSPZR2EfO7145BhaC921xCgKh2uD6fS35jtJq+aFmbpeVT7ZmO0cbgBi/NrAOuRT0kO8eb7Xvt
lhHy35rryDRolGbbz+n7wJkstTbvfhKjkOfWq17TOGKh4Dt62AfdaD2hjmkPPZ8x9VLQte9SkBiR
SHx5auhp5skdRT3fxE/pLEvFdMZS+yktq01d+85hqtzq2s1AJWa7L+47b2yfiyH0/rhuQEiUX+Rm
ZdnW/Ce0olvOILvalrfeV9sGmOQeRVDymCxQlyoVh0cnQIJ0shMPakjH4bsuMBldYsdY58Xy2lMH
1+7KbokqA4dTAkpcIk/snJ7dWNTCztm0iY2JGwDXjXI6WXKTGz+9B01X7Ih77S9wicXG8pv0HpZs
BRRFeWcvd52L79WuuxqtqXvxEsg7p1wW0WWpC+eYy9l+6eMqYnifNvFL4C2ErxQWe5M2QLI2egNi
EiXG311MjMjZ+CNovTqqyGyr7crflsXSPJrRcQ5VT9WE2zLyNi3ys/JgMk80GzlOfQQUt6wwrQ9j
SxiwFRLyGwEMXPH95xhaqjB/aWwMVIFMxWlWk/vWaBbnHvv2PYFVzbsVWANL5YFpwwLq6iYMDcJi
ldZ5+WKL1iKBClDadnCW7I2/7S+GC3GrutiBwVVm/bunSAFIUSYfnN5m7pORxowLdGCEvAktXYDj
C8SzW/oYC73MnPKFiFqgaTaToYRm/iSRf24CqqQDdl2Bq+K2KgghizA2H5dfI0XBS25s8xXZMc0C
Cyd1ION13CSU1PaK+Gx95MaYAAKG1ojsPFmOCQHBzQagqHcdiik6WbXxN2Pt+NvU+DGzPGA4vK2w
VcOO26BupHg0vLpNF7loQBHDywjSdBycU27Xx7ZarJ2VOtYBB0O4g0kbb5kqDfe89OLZ9AJicAlN
5a/QG7Nt6Dk1DHBMlhZ6tHNT5ynJI1H/lcetd+6Q+zwIbuh7PVAf31mmHfgDSogt7ugOv9PGMScd
ojDU3jweC7/uSrRgEWpAxw5PdZRNTOwd31kPVZ6yrE4ZCEXkUjxUXRr/OFUHjtOp9FaY3Lo4OSz4
ErVAw0GudMvOKkjJSptU+hEoaO1uikgu8pibkIydYiuIHHo6Pwron4TkKKgII96bvK1Pi9flF/bx
N5a2NgcWf81pBgb/y5K3ANwh0kdLCsQMVjW4L23UdmrlwGOznwMug3sb6s4F1LL88stx+WT6OMhT
Jjxl9q5GoDxZQ/xXk/Ttg5uw1kmznggUJrBvpM7EZ08l5lVMnX0EFzXvh0UyPLY5g3dBjFw0IBLh
JAj6O/hDS7Qg00zWyKnGE9tKC2iNtqJNM+kkOLEvShu+xNO86409XZWqgp+szYJsm9lj8eMnqXno
Z8vZaEqDr5bz5RdZQWDyfG1OhbZs6OpaR5suH1LM5k2afMeMfcRKZcHwmVtZA9Ae6NQQBuG8ilVf
f5L6R7yNbetgVZewgsg1EhB9mdwWCULUoilZ1CFh6u8LUeTgHYC+Y1gHKHe/eEX4aCfktaznMvGI
dwT9uY/coLv0MY30dvbC+i2ZFfv4BWGrAmZlb9qKJKxz7zfI4b1wepaZyt5dH8Xwba9m/1iovw5+
Uv8pPX77jkiuaxr34f2Yt6CKnMBNiS4TIASdsn2KTJ2y+a6X52Ix1k9blwTzhJEBDgKwdfKOEdii
zxrtSLUnUqBOnwlTQ0GBHuNL2n19dvvczjfCmsqnIGNz8qJMbz+IIWKwD7CXNGv2idkvCyuKIZq2
DMmTtVgeoeULTqIIPH2PgLs+Z5RyDDm1r042ELBdLwi5uatQRn37xQyOXPj4GHq77v6KSMn6zoqx
PbXpNHxWfHkJThsCae+TmVVC19FW0YJOzzrg0WXxq8qfpOUb5+q4eXQSB9uxcKq/JHPOUzk25RVF
X4mthrHIU8KK7qRGPoqNJSzlYdJQ3QEOZyl2pvc9TgNXPk/BbKdrqcT0dUuV2hFgw3A4kFF8GGlN
9X3mUqCu4wibJbmpZVKdCOwjbKqFgCtWUxXS0LfIWgAcRuY4asRa7Lvd4gyCrZz2mWsNX+THVr9K
egbimUCMfeVqMjvHhPpPYJbqI7Vmfd+73jCi0Hb1Q6rccRvy02+R5OJhooPPdFV2dnHsQoUcoRrR
lDi5qp9cWWbBjhk3WOS5LfzV3AbVj5ewcBcNEkGid8onk6bTb8+ZzEs2te5rl09LjYXXHvDI1HPf
7lQWOn+lsZc8VjSDaEOXYvhlVYHodsVsed9uEAueGsE8PUDdDSarda+FF4O3tSMG0yuMFj484/Im
Qu2t+0VG7q7tfbPPYVzrjd0u6rtnBpWv/KXOEAsOLTavDJ0ObpZMXFmjpMichXm0krZsGfvTI9Cl
UTzfuUIgbI7nci7Bq/vLlraeiNy6adQqbyv/WVWhN6wh1mGPKuOOPqhkoUKPPbgMZTyByL6ShXlu
SN3xtrKuM27d/2DvTLYkx7Ht+iu1NC7GIkECIAeaWO9m3vfhEy4Pj3D2fc+v16ZlVlVkvlcpxbAk
TbJZmRZubkYAF/ees48e/XRX1ItcaOZv1VbBIAU7EY7hVZFwqq7AJgGrFQPdNmCPcXfk0GqeOcq9
K8cN0YjSKDJ2+KmqUycq671yKuN9FPb0jMxKP6qoDK61xaRosadMP2hPyVs2ohaHrh1dmnWY8KP7
brgKxrS8z63BuUfnkJ4K1RtXqITHWwtdDLldQwepFzOMbNbFJNXJnHr3NUxjLnZiQXONs5yfK671
h6Qq6tuujvRHT+7wE0YOpLyggWeBEdgaMJm5gX/ovfjFrWXyEqppPkHS6w9N21jHxo7Uay2WnEfX
8f0HWxTJq9tW5aFsc6SkZp0Vd6YpjYuyd9oLENyuw+itoWeUhz2bY6wb/7orqwqhk2Mtx4ODN4ae
miaIC3Xe3eg4LqR3SV5h0VbZq8JDivCO8IAD7Of5TqEBvqIg7L9htGsxqhGXQnxNN3PIjPmFPWlW
KaX/q8zn7CX1CoLsWs8AZxfVOyKt8oduKDq9AYrIRSUM6moX0gIgjZk4xhOjywKSxDRQgTG8tW8S
ZQc7vpzycmBGEm0noyJADkYp8gM/prJgBjpp7HaB12a7IiB4FARKNcCYZfv6plu+vEj00Y1lNFzZ
GMUaEEpkhUs+MtrKuA47BoCboLASzDRn2jXMxFtRu+NFNwyUVFafCvvGEDlPqtsMHmRZ7lT3pZ8a
MX6CNi5/BBWpS/ctYZgSJQRVTbFNFS2KCwIvZ3HKZOklt1i67ekGvLePlYtMJ+UfkNMGBX6VgCma
E3k+0s2YsaqOZgP8sWW9gqvmzrL6O8r1YnG4l9u5Qr6698ayfKl8R+abv5NxiBAWuOR2qtV4xYRI
3yaG4ej1EEl5//cMobmfLeS8xpLGtier5bZuYk5LbisPyumah8Ymhzr3jfq3luwvzUCuoo+aIMnP
9i/REv9xnnQBhe3fe9KPP+o/4SXgSPxzTiK+mADUALYpW+FeleZPc5IvgpBTil9gChZk1T/gJQQU
bY9MNsvS1s9jEvASlrIdpNZa8zrT/iVLuvjznASAhcuP8BzeAtQKe6E+/EQvoI+aRFPtMDMzeYOr
mRRawXFdlNsOSRqNRh7UU9NMM1ybllbsqrJwApvDMH5vkgFJMEkGy/QtefSHLqtXZRfnL7UJFCou
Uu+rk3j6NjJtD1z2yMM9sCU7ofY/zh/4Lz17/3lPFXOCv3iq3vO/Xb1PP/I/oA6gifxjAKe/MF+T
wtO2Z+tFHvwviqD3xcQYAunAYv7mIPeBaPA77EBbPD4mL/SY+JjwBf9FEdTmF5fx2zIuWx64X5i+
aR73P0zfTNMGG2vxYEnT4uH/08QjcoKyqQxj3mTYqhXG3ykgWsGi96N0cggZIKDg66OiR/RSd9dV
AKqbJEvK1BXOpCA9GEZEhzngjgVsioYeo4d2yIBtItAGr6m96KWXxkJpjvTwlloh1/Ww9Ymr5b6N
72UkPykgOCDoFgtrD5CkmEmZESXyMjMaP61ThSkDZDllRckkrsO/tp+Z41SrnOrmPZ7bWZNtHncP
SK02rZ4MjKtRQw/OkQHtuQgC8WCY8xKmaEy7Zq7wgaGoHBhs19D8yQCKP7iK46hRTbaOxRgcy9EZ
EVaqsnsm35dqIQyqat8ASMBZaFrpPvfaRy+PiNKwS4JKHZoMBLxzgFgyb7mZQ1yZGXS/C7ShJG53
oI6o/sX7WMbtW+725aFgxLOSbZYd/h9YYM5fDrgvf7RF/qf59vKK30ki7hdhe4rxNtuzycP8z9Ul
zC/MvFly3EEojxhA/nNxSfcLECFleQJ/L/yIZSr5+3Rbyi9KO4r/nw0f/jtL8hcWmLOcGj+tMG06
uE8Y2vIWWP38pIUb9NO+nXBNypnV6I0tZf5JceZ9zTMnmjcFw+vUNoIfCThyCLR0Lb76uProEU7d
eGVWjJ53lpc6z6qeE1oplsFQxI9VEG8nu5z3MYBthFOuxiGC6EpjTqZWbVaFk+K58skP+uoz7+y2
MY82Svex0xbOjl5U20zTKFnjzpm6FdiAYmehTBEnWiDo5JMhTB751Cgj63SmPeAUcJbpXrWku5du
AxIAlgBhVsMwpUDzUcCvQhlVGAyryNoloWOidBlhJyMpTeNXm2oXlbhaZMQNU79ya5MSLVd2zwWJ
wFwg4vmoGLPPhVObBzEkxtGnhQvLYJhve/LZPhtW05GGR4ZNtRrvNd3DO8JgNFm6iE1oTwFkeUf2
6XYvEzGSCTNP00OxmU3XUky4OhAogouYgIRsx64k3xg3YraLahdXfS5Jr1YsYm9X5f78WodMfLHm
5SUD8QaCdpugX8PJa2JvZFfGYb8MFqwtpjb9vR4MVJ9zG8JFxDktr3S3JB9VFZwC2gp190nlGT0H
Dj8GeZZLenjeaEOvY9wG6So1B/pYGFbnY0xf/Gkqndom+XrAXh/h41jlXUj5GvU0oPBR+F69Sdsm
eG5N+ka0F5YpX03KFU76WIEuL1UxtHQ3bKz+Dn1ybhhpuEj/E8tElD7nmot83nZkI8TW967z7KNd
GgDwaTPgme/7BPdwWoZiXwl+Hb5eGkMrUCqj3JVcuo7MoLoShgMRCMiLo8FZWyLrIa42GgdBXpNZ
duiLzsJl7VYeU6KatApD9FDXDBppFqI4k0inCiuOKZrususJuCb4KOc99LpCM9opPUHDl/mrg/2A
Z8Ytxm+G5y8HQSWB13eOgxempTHpr9vO51GqiU4Hf0PO32VtGqjjwqip7hwaqS+xNZP5DLQn+T6Q
N0U8AbOhJ5q7KtwmLuJ8vqogJm1xyIkyQS3z2qLkwwYRpCAMJ6b1wA/p8yEv8zoyAEeu6S/ORJjF
oU+74NN0yR3f59RUajNAuEluRhL1mCxAJAFqMpbTPqwGZhtkKxO3okQdPoPt9ZqF/uEjZ6hLDw1j
a8/PJSI54mExKuPGmmifIiausWmEmSDV1kiw6Kwzx7I5JNENYvhPhxj4xVAbTEu89m3sKvvFR+1G
dLE1I6osUeA3V7ab9NDBvXiodwm6ZRqwmc4dJj/4sC6Icc3iXTQHGWFDi+/FNZrmOo0RM9xMg9GZ
mAusmfz6ZuZ7t+CD4CSrfTIW69QD5TARxT1scD64am+4FAzr0vMQOFe4MMfjaIX+o0ZrNq1MlCDh
Jiqj/s6t3cI6RoaD3ozmozM8jKWZWG90hmJrG0atw3w6pe2yqeq5ea15GMjgK4YeLmZtk+4gphi1
3DJKJM+rVDGKxFXZ8CXdRFz0/LtgEFiuQt9oEL/ifR8uu4lx+56YJSe8Tmwv+mzVGPbE8HlAufOR
W9fKjhK72ZO6aT7bVGowA4PR+yGCOcrh/SkXmz3jz27f1yntyDE2HGjdUa6P9PRjcWHUpI7u3Mk0
g4dZoEBC8dAk5sFRMT4EhCzyszB0/9HMSV+cOlR5epuXsn3JMz+deKhrZ1q1PVlP27FhsL+SMiZ+
yCkE0B0MpCq4E1O2dZVd5kR4V/M36WcjjNSBQwQvwIAIoHTlTCpvHtmPtJADvFym1dF9M7VRoSPs
UdMIEPDHtrByG/r41LwQKd18s4ekpYNcVI1mxFKAePQtp0Bi3hoY07mquu4Gy35nwV5QRbTrZho8
tICs+IJRlv6kiBwXG5VvMyLp2bsvfBV69lYOFrtU5GMk5AFKeqL8nEpvXa+32VrKElkHch4vYm4M
e/9Q45Z6jdj2LfLPhPWtNvGusmXEilQ72oHNMZz9dj6EaIM8nONl+9HUFbGZY1vNj4bl+48NLK8G
S6X71dAFMRyZE897iAbqOPv18A1oQHDqlCeIu2+YkSHv7tdYiIrH2nHbq6Fpss+umjx3j/tsOrRG
2LJr8iM+Sjjbn6Mx4pFMLVNzhAwpIVfMxTi/BnRroOzw6b+xaWu10jyUr7J16AYbseXez65qX9zK
IhSkj8buFrlXTdzE7A8vSWTgOPSdDoMdX5Dc64zvZVHwpBfz5KNGnswQPF1dKSD2uY5HpBLJRGYC
9wdSBgnngsmbygciYMdgQ2ou3ftQpjTyq5zKewUA0fval1lIYq/nh+9JQ4YmiSixma5mvN7NzvVd
yDqLVMBZsQnNn/w+fc0Q2WUeNMW961z6tNxx2+ThAMOJrJObsA6nYKuI8vXW/azFm+WAs+HEw/Sy
lmFPGHg4YC9Z/3p9+39p8wIY/F9cMy+jtnv/L2UwL/m9DFZfMBY6mlumsoXLrPcfQL2lDJYaSBZ9
CoEUT/Jffr9jSoU0lMunthgmoir8uQy2AfQBvvOkXAj2vwbHFEuR+5us8eL7//wf2gSwSR2suJbB
X0QN+Cf9ouNLYuVKWW609ksPpRq7y8rMYR4YbtCi2YE78ELV0T/W4/iWmo2/Nme6grsZMYe1BWWG
YTThunTqGzgy27lBAL2yC2ZMW7qabU5eddV7t3kALOA0jpYxbepGjc8/feK3v73hn3WY9p/uy0s1
z6/AdV4Rliokstk/VvNuQwzDbJDOpIh49w5zUIXd3iXGZT5WQ83tVydp9D0StXfSmVn9iDjc1RKA
TZg6Rx/4ulpHyyqTcwUBXpTBU5uRiqZ8J7Ppp3fpCfWPHW/aMQCcHMAMXVk0DiIgTwzBFm+KYJ7k
umlwMMhzrVArtRPQXNM0uEYPQYDfryrSV78bzOOQLWY32qOAaOw6HsStFwzZMx70UQO4MtN6Tb8X
pF9QtOlH6YZZvx0CPaabEOYBpiqzUFgTorav0CkgDFhh4onlFklHhnB26pNwnaFcqVY9WQkaHIcx
wWSvg/J2Efqla69MGIcjCXCxgAU+SYvkZPaX8CzcO+Wm2GvyJjO7bdKIxaALcwTOQaas5qC8gGTN
zh3qS4yYk3vk9uQz+mkEB5zCzv3djXR1JDtcnmKkVuskhrd2kVLLf2XYCfUsigObD8moqnrlkn2n
157tzYeq7oKvch7aW7A7KG/SUUT9hgOjv3ZnzVmCs5A6RRgzUgkr1WaA43fpVxjIt3CtIcm6yaLe
plqF8PXdRxIGtp/O92fFodTwS6TDIwyM3lindih+BAJICnC+GvLVZMTXzNZicVOgErmsBtSKqywt
WAED7xjnf83IX5OvvJLmMD8m+M+Ge43rHpB9k00AIyvZ3JgZU7uVRQQ7nlQbgMvGxrpKjC49ynXo
M4neuFmXBTurduRzjqLjIzpvxeq8LQMfYosW5+2aP0O86fMmDjyHDd1b9vb5vM0b5y1/Pm//xvko
GM/HQnU+Ic6HhXc+OMzzIcIjyIGSng8XB0Xm+3A+cmi4el8n1XIQpQ75cPhelwMKBQvYtCGWqCc4
wOjMcpQZ52NNjxgKyC5KOe6oMzj6zPMxSKMpveDB43AclnOS+osjMz0fnwijhhfu4ByqdeZ2t975
qDX6tn3xl/PXsvHYPtqiiV/j8wEduePw5lToJ+iJGsCLSq5qYi1zQIAX0/mYh+dQfsLwtT66cxlA
OOh0QJvuuvtgdtPPXE7tFTfp4lFRRHCqUk7059IiZfWezKXeQLqqjqicKEICl3okpzBpzyXKjIWK
aBfqlgXuCNhiqWZSlCDehcdAcmZhLwWPOBc/zbkQ0mj7vk0dBdbeaCr31eu6HnLUuYDyzsWUdy6s
moD4WbwYlFvxufSyYKIHayhL2t4m5/JsqktKNVoMlG2BRQXXnIu5fqnr3N9KPEO3FpKcpfQzkT1O
NCCWkjA0BXFhzblUnD3wAVvq3uabkEnzIvOAsnIJGToGSHSTfXYuPDvbaYtNnwYUpBxF4rE1Elbx
dC5ZQbVRvtK3Q0AkBm5+iS8KNB9juo094QR3BRmiydaiNE3WhAJTGFM0T+m2PxfMscFDg7inbl8S
9lRvnYjIQbvvw4VYQ7fCDN5CHcXCqLNsy7ScxAL+nSu88pOXiBvOtFPjItUeQVWAxGeueR96iFXX
VhdRvFqNm+cnz5xAk4eyhfnvEGaK/DHysc0Uto2UmQkP0VIKVLJ1G1A5B7sQZWq+MtEzFRDUy3je
kKDLNK9NrCza0VsJrjEqwZrj1uAjTNSDdi/RTtAR9ep0eBdcEx9du+EilKeJ+i46zxm3Zp/2/aVi
J8++q4j8MsTHgghSimJwFBYQjFVaC28+0pUl+rSJFcT5UuTTiQsR2DZEs+N7gtPqKhrbkh6APzgf
5MqAGeCpxscGWQCUUqTo8QCuFA9epNrTUKXTUzjZgNySpsnvmCu5NzpMxJ3wx+aTu5z4NvT5yO0y
sQleY/WitPKbBnMF0VHCY4XRNeFi0ap6m7Jjc28awuAmzjRnRDHIHAcsT9cqqfzAunSRyL5zoU+4
HxHYCBbN5vKGQ7CEqBW1un2KHB3TWmhQE6ybXsvp4NPDRhc2RF3FFaxv3ypUbx3GvLiANxAm0Qjz
TCYfoZRyJObCJQW7Kho/3rg0ah4jf+L/TrO2d49tN9nB2mF93EKDGSFfBQb5CdUw4bQCjYt1klKG
DN+AR2yjmUa267SLmhleiIPEUNSFdzvUbfs4ktkKGacd/FscghZpEQRMcmWo8trd/v+yuJ2W4tFy
mFn8++nLtkmL/r3q/twf5kX/JE1LSGYWdadmhgbY+R+FMaRpulfcfhzqZmZ4Fq3b3wtjZnfKsmn2
WELYIOUlL/q9P+zoBSgPc4VyZ0lwMtWv9Id5IX/UH2pjwR/j8hbkMomRvMc/lpSM7BI4HTBjmUCL
8OuyYdNJ9MweAA/CRBCYTBFgBFAERuvalul3N6b3NoPw0chRDxhlJiwgZ8SPgTt+Py/cn2khAPmD
qL7SD8QDufCBAuqYZwBkrCXgQbKksZctPCFYyxn0DRhDA9e29bRwh1KMOqceRvzroEkfxx64YW4R
XGYuAcZQosatrvv8Qyw8IxgS/TPCFIgFlTQQVLWEkcca1Tqcl2on9ZAdhEmveqqw2qIc5mL/3C/9
w+AtDfUOtcMHouxbxvGh81wu4CVMmtVWLjCmmUNDdYPzvVxATQ47+M1wpjfVNEau9YJ0Cib0Kh2m
ffRXoXqVE5LmNbA3fy8WIFQWD+ouTgN14S24qNiEhUZ+V3ssbXetpYdEZKQfa3axe/AX5FRVpmqH
e1VtMZBXh2GQ/qvXA6nyHUxjPWDEbCRXznHJVVyQVkzx5uscylWnS/I9wTvhKFMLBsuuyuGULWis
YoFkdQsuq1vAWT4TMdXIDyshxKOlS3Kba3zS/QLb8hHf0g+AzVcA4nLt0sIsubC5ICTd4WV7FjRU
1uNC8Ooycn2JNAS7FhApUCykL5KfjyrLSk5tmFYuv3ZUS7idKn80JKQwL4QZ1hWwBvTCERsFRDFp
A6QcFsoY4zCSelWjnuIFQWYG8tZouQoYlbYvi4VU5qOJolGKCYCAIUhmE0gzPy7z1TBl9oFD2Dgi
cfS3QBCLd1C2eJamYC3j+k4ZnbgauBise1KNyjNLLS076yZbAGu5KlrktEitqbmajcpn84QTDCZb
4bTpvbuA2kYyCQ46CcgqXDBu0wJ069uxfbYGPYAa54Pr8fK+2BDgpAnZj1M/OPULHq7kAN4JaQyQ
WAo6o3RaswqFrTtUy3Ws5mwRoxiOoDHFTtmh81baA0O/cMJ+UpfmFS6mcWsD5gaeUQkQM4DsYiSY
V1zxoNu1VZzlGyMev+aILw9yweAVCMEgaDC+3PRQ8kxesp7HCKZzZiMuaWzTgc/akiQVWfBLFtge
hkeIQy0V9TOdlInke+qifAH0cfFBTjUKfewWfJ9RzuW2jiL/KTvT/WI4f4LZzi5Z0H/tAgEcaE5t
QFEABgzs+sJHAWut9AIOrNPSurDM2t7R+v466BagIUnY62xBDqawB0dvoRCaC5CQp+fdi9Hn0M/t
juEAttBeAIZw45s1kAvwhkjx9iEk1XVjFgFuIPWGTT/uIKCioqLE4lIl4nCXIXU6ZQs4kaOYc/VM
U8RKlWzmBbE4J2jc4SIQfj2ggcmiqD+aC5QxXPCM3NL6k7RANpLhgA5tsLxHFQN05NK00CGAPOZn
3iMKOgORkDBWYsFB0pl33kHWU9fYMJW9kXzSdAFIShhbJxfR1oMRCUGIo3MpZrLrFvCkUEQNQaI0
ogZ6A8q+a+0Y5WW4ACsNyJW4lKZtCcsSRBWNzAVvmbKkKWBBXo5DT9pxw9BFVkyM6gk0poGBgvdT
8A0WCzhzQWiagaO/OQtWE3dnRN6vox/yM3Wzhr+Jy1UC1hoGcCrAOcFNO6yJNiBxaIF3FiUz50mZ
t2irvi0xlYDqt5MWqLKdt8A4KJVB+12qQzvRu7Gsvi0G02LHTfVyCjtm+1UGuD43IuOeBvN8Yy8B
F0MJ2BaZOf0kzN89+AET8NAGxEO5DWvL3/UYHS/qVBAp3wwvBvD5rWlm6wjj/QImkivyhNd1EFM6
OdBktbGxRdKfoBbkF50iGK1rc0GWVfOAnu1mskBeF7KHJ2sn2TVGiv526KLgxcQgs+2E8UabGzhN
IN3bDt88OIJ8CxrwNZf6ohJLx3gS3nFwvAMD3aMpRfug53hnhUm3NwaNcBrMWWCYJ+3xT/4UTOXW
DLAiBDRJdsFgHEfb+7Tj+FaKJNnWFQiqaQzecVxhCLIG6zqOgLo6Kqow+VO3Ip2cP2iHUDc2rNNY
wc4RIQ0UReVnJCYQE+Er0uUAQ8lqKj9rkXwNyz5AH5yJRxCDaOtTgAPtOPxAfTECzLHCA9EC6WEW
hvwaqQg6QUmv1mAMxl3DwcsWuNuCwWe6QgnKxQOaR8FRfhG7utoFc1JRMndX2Gqmo2bQVNvWHYts
Z8FuSNZI4Em9na8tN4lvujTBzAzLcFuI3iY9eGBWSs1NC7iH0j/2XKl3qkRtSxs7/PR6v3+SFuSV
1BmGvZ5tbDVD+ob0yN4HZqAvVDPYFzi4PwGgpwQRe3UJNq5wH5LSd9a5K02EslFwwlxl7JsWfigg
vCDZ4E+S9wh+nevA68pbLLOa5KwcIChNKAybiblnZqaO3dz6VzRn1K6qupJ+eFqcAA1OgJC40Y5D
Q++ljo0nsw+5vBfDsJummNOunQErrczImZ+8ICI40XXL5gchLnO08qZKbGrqeZyfzcx9UxLWaLTO
0cshcuGrap/juetuY+gIq6gloCwv7YIkOsMJTjTNg6ssTlwIQDiohv5SQyTeOZk6YNQzdykx5xdm
O5U7DcLKicMHWRbOd9TufLAc2RepaWeXvU1sbNdwpfNNwGEMcNMl7laprYm3+2YEBErodjIuVk+X
OaMbvDXGTKnnXmBbpkU4nZRG1IiMVlXmzlxMUqWEH8HNO4m6iyrOD7UXnzqyV9bVzOY9GHa4g81z
JcthHQWTfUT/7yAMH5uNnSK7TLr0Egyds6tg1SbdeAQaWd5N5BXAB1SwRjKib1UwfTDwufBpmMwE
fJnjdDu1p6gNoPBCAS9jDK/BV8bmzH7GAo9rfu0G5Gs1xnRqJcQyrAUYBmX9YiXzVa/zlVNw61Zm
3cApq9czvCg/a989OkFrI+kN/GRg3Ipqrc30kBkOjvc537ja3FSe9xEC99mEMQ8xa2QXZUySkSl5
+9ANtl0yfKuMtxYgO47z0BqvXI6yjQ3taFV70/00yXvXr7n980mODZmDaexcMqt7SjyMukA5GLZp
Kq4Ar/qUlvsov/EmsJPFLPdNAMRnKrJ6HTdgj9rJzDY4F7/Xlhg2GE6h7eOvpRWCW5JUh0BTf69Q
LFy4gftR9N6zVMdJdFcZZfcqt4EzGyYhG6BpaC6f7Cpe9S2fsZ+2NguGTSbUnI0p7DtS7sWq9Px5
PTnR3gmwDxn6gJe+3MzcJW78sP0eDuNpDNt+k0yZ2g46fG4dOj9m9wYM8YFe73cwnZ9+Um3xNeNg
Tip05fW+hnGIUADcli2jOx+d4BpbdHZpmKrc2T2Fb9eDvkc4vCGJ4OgEYhd2RIDQAycVcDjD5Rp7
pRLpPnh819wGeqazdrIL+pcQmcGqtKwKiy+OqzC6DiQJS3RfQSDSIy/s9CkvgMfTaHkOtDjG46Yf
2U8nWAx3I/R5HwMeQ39CUaHH3xhzMLyQvXGYjZ4+8zejtR/7OTcy6PrRpcFKxvpyLPEKT2N3qOvq
Edub2FotmQhZRIhmnMbXucxrSLK5PExh4DBM5zh5Lbmfr5rMEJ/pHMs3HFarEWgnfoAj1f4ydoBf
H9CXYOBBUHV5nfAYcreALY46AQYWPT+Mv5Wuf/R0nHcBjNV1UfGUI8jf2ZWet2THoKjDQH9NAEC5
aZX1jd/umBrGFcgGtdGq6W/MPnGfWgy2vJnRvNa19CmKZndbGapm7t9VeIxrwmGyrnmxyLVYa69f
MJHWDv9gse8RUp8w9sGYnL3sCiStenITessULuVeFLqAI3iPnZ+3DYWzdTcS1nATi1UkIBLF7Xvf
0rQFhzHwFc5kZF0SqYKEp10rR1wXfnQso4qMmyCPjoRk7ac+/jrVsPDjVopVkfRHIHrsTMwJdskQ
bNvBvY7wBpwaBzA1LCLripqE6NlhsFgE406lxdWksZKZvdo543zVeD4HnunYF32ckr00D/FFV7m3
HAFkKsykppPYTk5ONb44vsW9oiI+t4tJoCGPaOW0/hFZB4V+jS92gDVEyV+PBJbYVwhE7tsqBWUj
WsVyLh3WSfSa9gzA54zAywzgw01vtuq1mRje+GynG204zRah+bc0IqjctQN+r9TWO49g+IYZspNm
z7lJhkzqqc/e8h7wAdxzGm7yKKK7ZegLV9EBr4Uyn9Klodhl8OCmdJrARWYcusxnV/PA+yw9VEBD
O9+BFYS0k6fvELRKtrHJ2CSxooBwidIwo1l8MKXa59ziEWyQfYrRzsxJFE6KdGPgT97iogq2gSyz
F3SoYPUd7ApSbmTSlZzCLhtrrJ+FFURrgoaOSKjWVepdhgJGIeKg8aK0kF3qmU0VDdZ9PyGbmaW8
Sl29ZQPzCQkI1WpKJeMNXyM4W1rZTJ2v6kJN2z4SH63onimMbtD9+Ld6nu8ENmhafl9FXDkbkNkH
/B1i47o+EAr0H/vQMl8g2bnMC3Lqclf426oeiDiti+fCm7FfhqF5ZSumRxS8uFhntwTgmE3Hxq4W
kGY3caEDVaul7L6D7QbMyjKFUt94KciM3Ihfl3bnlYQ7sNdM7eEgz4zIYjwL7znegD2OyT7nNkR4
i8Aa8GrMvf0yTw2aNEWcBLzYYR2E0ELjoCuYwQQzJPPMu6jxPj+JjjXmZ40N+UmNCSJsTYE59Ray
pHiCuO1l8iUz0sHZdV70GsYtTYGZXXpFLJkij9ScpmtV2RPVdp4/qcp568YmuyCSIztWhSDwpkSM
0k+UxrmBds0NBIB2qIWXRuRALuiIiNVtoe+E6TNmTQq8YG4ePeZSxTtueMa1N0+currVaFB9p8Gk
LLAiu6bxPvhJe9e1Xr5uweR8Ghl3vmSe4MPGsBirJsgPZpDKlZByzlcVi5S2J7jIqB/NQ2vOyQWL
sb9hQQkiapRPWUcqCVxNJ/MfmEMY8FRpIG9VmVf3cCTit65R8LXmWh5kKGKessa4R9U240DrSHNu
uNPXZS63dkZcl0p8dxcAX8B51eAmKQi81ZaO/RUJZuGdh7plP9Ro7LzRKk6LL3rd2I36xrhDn6yu
ofsfF1EM4hGEj0Pw1QFaMAuxt0nj7aqZY3zMnYxUGRd89spwy5HvWIy7wbPrXdUN7ilJRhd3MJ5k
qhpMIbiqdbduZWLd4OKstj3OU2OV+00PaUSqr2rKzKs6aNv11Mt0o6ukOibA2jZ1ZjUXImcUm0WJ
v4NJEz8h2nmv6N3dIRt9lwbdv8LRxr7ywvpC+tAoU4/m9BCyXSUVbXO+QmcrPVgEmOxU0G0YEF9l
VCgki9Ci8+eLgplN385rVF5rRN67JOt5s+EjvAYQB9iBIc1Z32Wn3SNFvrcxtJwPkVG5B1mW5T4k
4gK1pLS/5lUHtZgYM/ADIBkDm6qSXppxizuv9YCAZ+HRMJvoUBsOFkezKOEv1sa3EunVri1Et1d1
WIbblty/pyTO1IPVMDCPUfYdc420K88D+3426ST1tGfWw1gHpPzQX+C4J3klAz1Y6bEn1nhA2ydK
jUJSpC9eLyNC53x9bZpjCKq7se/9LmATSBcAeCyAecwLFDyHDs5ACUoeliiY4dmCD8dvRUmH/AWq
+HAmjMsFNo72zH6xFwD56C4sckCGXL+KBVGOM8u6QSkDt9wJ4AEmqOhQczqAzTVKt9vAHIt7h5YN
PYEFgT4UDjR0eJXBK9QFup4Oe8JDyBwdT9+Zog7IE6I6nArYNDaY9V8fDfzHWS4cRCr/vul/Gf34
CNsfMCl+RH+0XSyv+63vTwcfiRgMJ0njn16+wtrwW1wssa8aSYtHw+O3gcBPfX/9BUoVqlgkFXhY
cQL/3PdHOkOshrLOKhpH/0rffxHd/KHrj/gcKQwSc/wg6rcBw8+y8M4ccIMg6cLqkNWw05GtzHil
6XShBfBboBUyta9DSQumdZbGI+GyGzufko1pdupRkytEDrbTYSimB5vM/Vq0wTdC817djA6XYObM
cpc3Hqz2TcLENm6Ty34OIVIl9UuiBg9xtysukhIhjcvJB7GZueK2BE0vVlXkV4wcsgLxclpuHMz8
mxF+1ToyuvnJyNDrrxKhYTUQuKToI6/ywM13yFKcG4wOC6k5azaxGd4aBgpe1yT2PLEGwIJLWFSb
5+EO03y4B/mr752qcza//sw//u+jk//PhGT/QQHLlvmX62ZBBTZ/O/x4r7//bfrb1cemyN/T76wY
4Am/T9uWP+C3BaTtL1gnbNKUHYEI+CwO+20BaQE2kIw8pRzb5C+MwP4xODOkwHRhoUBjGdnSkupf
K8iQ9hdWnYfzAnTFAiJ0fmUJLXG9/9KUuQjKHIHrw0bc5rAw9Z8McbOD9dbPM6gVJjVB7s3zUWt1
8MK53udW2K0sP4l2vVV/hTfx+NN2898IwZYZ5B9/uEROZ3M74fNhl3CX5f2Tq8NrqTkLz4+PJF3V
t6XZkN5FHEXxIpWXvS85MPcFhTPFgN+2F60zoovi87SQeKpky9iehC+ntE4xTdFgDYTROhG4+L/Y
O6/lyLkzyz4RFPDmFi6RjplJkzQ3CJJVhPcerzWPMC82C3+rW/rVM+rWZUdMhKQoVRWLyUwA55z9
7b020JcW3+Zb0gsinYvVGFW2toTmdz7my4EJ4Pq4pviClLSTv0dgKi8LU4kfItYAplHnHbbfi5dK
2XCW1mL6ZBf9POcyEzTAwwKd7oksvC1CmVxzK9mVJcT1nBn3YI9oqT2eI1ZahvWheDHyJH351+/J
/94N9z9utdK4yP/fq9W5yn99jv8woN6+5N/uM0XccqIGDEwoAKJs/cd8Wv4Dwcn9p3CJaaxYfMm/
z6fNvxBOAgElKVz9LHP4EP99Pq39BbGU+8vUZeZHWx7qX8gvQVb5M3vSoAaZji7sjlzosmGwW/rz
pd4YjToksZq4FJqcBFBco6eiAdzSrIEwM40SRQhKzVZNVk1bpPLDQ0scHQM96JKpYpEGGErEzofy
aYL9MONeZjphKK99VNGfa46/FAzmdt+nsNy6GIHaAL0RdbN2F+nWcaq2PkIrBuhJOnXHnDt9XLHx
g91Uz5ouWFCMou4gdibqfCH8yPU0nyV9eWLu+ItR0aj4bIUpBySzxzBF6gZaNcOmWdVDnESpHavy
8LJCk35QtbBzjUiZxKtGI1jpStEIyzoVQ9n0TcLr/Xc1JmL8vB2PYn8SFS2gloUtepsXz2DY6Ci0
TFoWuD0hnUeTUrhWEy6GL42WGGDEp9O4XDaYaaShaCbrglivV8t5lJt7vxQCcCx5CR85IEWrN84a
lJpYMFS7TOZkLzHZCW0YlZ2n0TpzQXh8kYtYfjWjQT2BhmQINVkSfxgtkR0pJfB+qaNQeVAGwBcZ
EYlp/MyzBQRHW4noz01pXPKxyIH7zyFcqGwOL4Dk6i+q1SbGUfRvzLVOE7yGJo2zKx4PbWRpL1rB
5gn7aVPQmGyE87MlSNqtU3Pkol7TpG+R0lFXX/hwbFVougNkQMUp20xOvVy0kFiGAWSwVhj5idOe
RoNTpFIG02gtyomaeo1Zj1h12myfDhXSVNuWH8j0lm1GGY2AWktzRUFM/zj2FAHGKSi9Pqv1YT9Z
4XjEbkBDO0rHS7i9eGhHTh91bKRwWkClpoz8cbGucGYidIJytNwMbvSHTBiUOozUYXInQzSaFw7I
oGGI2VhJMOPMd1K2TQ41nOzbhZlyjbLQ6aSOCAKZ8MVkkWNx02W48zsaKPp27ij7qIicFsNxrszX
SMcFBwsWW5IITkErJ1/AsORrrepGzXLWUV5pyqVcoDJSd6onbQcijBhJWCJKwWcvMVS1HOHVBS+F
2ckUkAk6Oi2FPPTKnri8XKUl2ZBnRkq2IJFwdQFZJvwaunAfKGMCZ5FUXA1w/ZddrSqa26ijv+qg
djVJ1v0xXCn3ZCzjEshJ9nWUAngID1Z2m/JSo1EKfVbskWCUTUOiTrY/mA1lMroyCAeYI5mdZNaT
BkJjhzuisfshJzVjzX0A4vJOUsFRe3m1ZaE2nhSdBUsRRMbbEV9YzEoGYD0TiRd29BQuhrg1Np2l
QT+kvXoyovhVM+bBDzvZQTdwZPKFpia94ARvnpvEMvwp6UGhmT9qFanHacKitajp97IWjpJYiSNu
PY5I5K+1BcEi59Eip9lvAFvvCy3BdtXU/HFBoyz+Hydvoq+0sGIqymTRZtagHSV4Ovti0H8vJLPG
mA+kM6PRjSdhvbRzre41FOAEJzsvURJ/a4j//txO+k+jDR+FJT/MdGvdI3oomJto1RPhwwIgfm3w
Okh8ddx/Pxo5i017lJhrDeMs0+8hVuAFs7R0Ji0f/bojBDmFyQOgF0Ze3M0hPSTpDEAZ31vOhqCW
Mxpvuxo3Dp6TS2kqbi9lJ2xU4UlfJkyqXaFRes24TwHYg3/xto7CesPwbDpM1X4PU10dctStQJAS
fZeLukBiT9ahmUTG8iAl+BMVkqXHBnNMXuexIxu1ybi2GqpzMjEkxNWdMOKo9Q1QLuTZU28Q8yR1
PecKTyLYIVj/GltpVMnDOJreuHLk2l57+R0+h7mvuNq9eWrUGyhY1Jqir/Hl5W19r2k748kZ8+z1
cSgQ0iqIVNumzKAFSlEMI9cgnuNNLTrvtNJ/VHOz+AzepT3aPDrNOuOMjBdSbFVe4YDqO/0T13zo
g35Xt4oRLTDYMFJ7hkV1JUPEiIrRbex1Ggg4qlBpG+hDq9iJIxC2fJxDVkKM4WNmyA91Y9UnNDMA
/szUH6NRUE+oqKGHnQty4jhFJ8wErRtRy1Yj7QjKY0K0ocIzsIFd+9GAKbWsxqWZB5p4tYJeIy0L
sfjQnct9ee6y9m1a9mPOK9f0NlAA/MXgUs9o+tdqaCqvheLJ3GgE1yfI+cWcUImENmxb9pNz5uZk
jvD3qIVrDrrsylGq936JPbmnMKdt6Akuw0g4xGJXXfMIpBwVSuF17XjAJUrp6VxN8tBTiqtXp6TR
uFYLCppH3LqtSvwOho3P1M5VxskV85z1T6BOQJMjb4lHxSM2OWN+aFK/HPDNimlHvbAERpQi9cdQ
ZyEytCdct1+JuSgOjg8h6CAX7rSZYJq0aiOjuyUFgkNA9WopXHpLXD/opnFVRKs+KDl0nWEW1Kc0
b366TEKEl6APCmPFY2DArUk7sTOkD4aJUtRUZDg1rrzHRuCHpuJ4fSpHVNuVsdMpArftQ2vCraCn
xQlKl3gt9SI9mNo87POcN14uouaSlgXspZyKZKMrpC/J5ExfleHoixUBLCtVzwndVla5VO+y1MSB
3qlcj4N8b4WVNqiqZkFLUnpKO1XjlojBUWV4SQcsG7dmaCOoZGl0XzDaDgkrjzxNvTNXU/iQ1BlD
FBRPuykGGn51/XGc6+2fHOJANsRkp/fQ+y1FK/ZyCpMGcH+K2ie0h6afRKdRu+5cavFJKSZqDESI
pEocf1LYXD8bND7csmyqj7pUKdz85brHDMQmSkqns6INjEarpj/QhtIGfEoIA+UC15UnlnkK1RqP
tjgfKoTvE/ZLgVVNt/Y60uOeHsj8u5tklfnQIhIznF7qyrinUUlEUpkOnNc217lVXo0xnD3svkyp
4tJ4mSZruuD7MC9xXr5IJk5pQ2H4q66IkSz0j8ISMhEBVB2ATKqOYJrSJ5Ph81b+TIkyNReEHhhJ
kh5YjeS9gUGFsY7bQ9slS1If0SHLp74XBE9bMmDzBeO9Yy0lReX2bTYhR5dIIbpe5Z+ZJhJArlrr
c6VX+U2axORsyqs57fs8Hj1BydfPiVwzud6l49nfRdqjPq/cff1c3YtCU6/LQOpXj7WOYIvxsvQ0
dcOqy48QPxq7nWPxRoQBUabuYjacTCffJ9Ib1I7qhTekCwAO5GPGthRdPqxD0QQrgYYf0Ijj40jW
5Zg1CC2hYC1ezB//KoyhOWCSin9I8PxOiyGkIAWiekts2UfF7E9iNOmPvaL1RDwpvls61DUX5AAJ
30YJIwc0oBws6oj9Oe8p5Wq5GQRXzzXjOc23DzydeAqKdA+y6paaO9LH6pcYRWgr08BW2qGQpvtQ
MxlN95pyMLr4YU6GNlCJlPI+McdgsLr69ZgpD2vbyN+ZXmu8ImSesl+7H24SEtoqCQU/aTB6stW0
1IPezvR1o7+2rOW9xsO5yhX93jfkF7n+aqrM+q/UGKP9HM3hKTUoOBRkvXIboaKqFfvlS01tuI8d
6d3QKauTJWvADTO6EY1zEYs58LY91I8D8D2Taiq40rHc1bt6oqFszU7FgOcuWsTuuRyiJ5htjl7F
ZxY8TiOyihEncYFSnUZjpE8c85b2a147BzcmVindC6Xwew1jfTeX3bU0xQGJe/2kuPghySG1U0HQ
+XUqiL7KRpM8FnuehoYX5pBsumXD61QM5kW7i+s12ZfdeG5Tpd6ZxhB5JosJztnyV911MBga+MVC
9cJxBKofo8i7gGnBNgD+ueIiH+g3Lt18WqVLOEYhkASREJixpK9U5+GJSqwOAnFpwcymjI+oEJ4H
Zf5SDAGc5tYvZ7KxtTst56Ws0vdsCViSJcvFjINja9D7nQn6Spknr6E70BfZdDAoxSFIjuBAWfiP
lNaHJsYaGHK4cIQFry/RtHC/TJKJoyhq3SIbofhlNDBiqLcOA/khP0tpq6lihhLrWtYOyPnQy40p
CTRJANzOVa6gfQYjs6pTVJGQQ0kiqiO2X1K8qNQDzrZG6Ntrt1ZEecWZ1wzK6DQGJ5m5MKOO7QPe
hKWfPslypOdCEJQLD+TXsm/arSMei3Evs+FamBQaixoQcJpd/hLret437si2+VTznuM46an2obnY
3Hg3rTFfh401DgbmOY9lievawrFDvaICmZR5NyTS2A1bcKgNjl9I1jzIBf0kQTrgZDYyNMf8ardR
hD9RixW2ynPng+/nMVoNW10idqHaKr+ERqdRiqZ114BlfpJkNbyY5vJu0jUYMDA5GOGEv1XxWPmF
OKafue0C8BG9zykKWNmsVLtQ1Z0VS6ynCRIlv6rYBDNHASLZVhswx35RFTp3igZ6sdX1vmnF8Usu
ZPmHFZ2pR5I2KsVk8p1wcJYZtOxeZw8fpjHBCSt8ZKkffYgQJ+Y6wdzVI+tNGFgRHwmNQUAhBK/B
565J5Yu2IRD7aEuDNE1QGezYxGlgl22R0OfvyVIBUyVb/DZT7nlKRVGfTtme/OVwFAbKpMNeg0Se
yayNbDQMsM8ZdukZOqqcGbGHebCk+IbBakHZbhkJ2HIA/IRFGLRjR5wc5qLblTB+aIWg4SztXIGu
REgWbeY2i5z7gjDEuzUd4BupvHie/HuZxKaCvRbAB87AUUy0YMWRvJUoYEySyivmojbI1q1nrugp
5027kK22vu6JldyKtebGNNgxrx7T12Wfzn80ltLSlQjprzlWrgyyoC41nlK6QzxKbBlx9UyMreBr
9m9tLQmOUigfDT+im0sZnAoeEqfMfDCS74mjLIqFNvGmS3srxVeFzZOt9lumj7OjFx9ZWld4Ewka
5BMiz4i1qdR/VX3xIRjyyJdwUJaL4SXDFe1MYf4QU0EWwfcz9VdlNr9I0rQuTTOxN/YWQ7YlnJ2p
NUmxsivZYnfrXqm5GSclYYghbKVkxdofKp5muzFvFHso2zd83LUrYEHasurUfA2opiWhDu6XVTu0
hQ5n3KiWPQ7nzjYWjqlWMz3pOR1GCrynCMOMPtCFgWvmSWwp9ZTMrRutgQgwpWdtpDEtbhY3K8uE
hTGWPSEtd9TgeauuQS601MCQ+j4gOqk6mb6gILFjk4mVBmASmQ8aCxFNUR/fIl0/VVbrAO/12GVT
Mkweix1lreCEMg30Gz6ocCwpxy26Y97fTSvL3HHspquMkMWjDlKVus2uQ013mhjXidgs6x6vmWA3
clEdwbQypY0FdjNduxFvBc7NiyJotxEeTlLN+KMa01uAYriz0BBz7S5FPV2ifODUx7JpUg6I0492
ndCYDkx6IlJM8x/a3RHQJ5f+QAF3xHNXt5TnRJHPMQKOrWvxwEdAFd+6NIvTx5LpxaS0MSomFi7n
eXlkvg/tlzV4sYK4M+uvWk5bW26W8jwg/gSCkP70Vd47aUP1QLMyfaY0AJmCKZFTc8DCi2r9lNmK
GJSXoDgnzhYp71XSq8JBwod2wFiL4awTviVR4qmkVqttVIA8yq17PoH5vqskrIOJttJwR5DYo6KV
LX/Sz5dwFS3XIhKznTKyM/v27QiqPPE9b6Y5+EsW9mcMKgLiRzR6oYALr5jT2gEf9WzU4XnKWbAr
7ZvZ2E5LhceCI3jQ9MkjfR+Ij2L+2BIpPsr5Auw7uplVKdpSgWusbxnnRXdsP7/Eos98Ka8Ut4We
6pDnm2y1bktPUWGVknndzEgLJRavOs3KPo6IJ3B8nbvqxbUxl68cr4sWM9MnTCc6cQxmPq2BsUgS
a6jWQe1RgM6sD1UxnyLJCMBFHxp1+jSLjYG+TONuiebRi6GvoWEMhZupa+kXJU8BmdOuba3Su0KX
2U6VhWsXmx/5Igvsm9PInacKlwVeXXhEqWb1DmX2CEvD8jM21FFGdObgRZs+lzzc3KlwSNpEsU3C
ku7QsB+S53DdFdXCHNNUliAxFcsfxuiTWgh/imec02pzaFtlV6cycxKVUM8M6NgZNqdJIUY34Dpb
S6Lwjl32g5j+FQFadVtmFS4ton4hCbRVR5shu3CEtL8J/XhHbQBGBQjHnuG1QaEiIA+jWLXBQrH8
rFRkZEt56UccgcbrUlU/sG3gXNG4TO1pcaXYN3Ei2civABYEX5HyhqgDIsoq05ebiDjkl25X1dCk
9A7TNc8GTg4cJuMWLJ7QHsUElHVO2oTmpt+z3N+jlsKUVP6EltxhFqfWLVQhB2uJEWAMQ8ITkMlZ
nWF758XqjDSDAsn6YC77BaqLn2MwHjOqp53RqLGOzGvtYm3rKXpkw5gb6JQhDhKnlHt/IeHIcFfb
44GfnVVqH6F3wcURm8irNpMpmJ8nqDmpY5Vy5S2LPoAOTke0TMwes4QATJYM/00oUEiaNy/CJH5k
aoq9aQYxkyv1ncMYPAeQTeQM0gdA5E/Vqn7An/42ytmNJJoadQVzh7RQK5ehs5Bvl1v8NsYvqIeT
bfY1/l4q5dqpuOhLn7vz5s9Hmk6cRCpvAl+IfEuXUE0jJG7pAxwtpFCdPvaRb+eUVMfak0pbCrYp
idQR5H2KeURaI4SIK94EOC2EXDeN8EsNKwowEo1QrYn4aOCGBTieEtovUUlimQyxrLK0K5y3OfLI
dfNDJYPKs47odkczvVOEbNwjUQgGJFNOiTzuLNlVo55uTJP0PewjBZs18K2O/jECSlaDkiv8GOm4
FxrURky9oi5dwznbtzC8I3OZti7de2LQJKsqMSja0m6FOBhm3CAdt9wqNTPNZxOVlyzslwwHdUAR
Cb9XpgTQRu5ho4gXP2bkCrfcKshaVZqjLSWG0Dl7RIsgdcHzRq33IMb0ezy0VDnUXxyap10insZ5
3GHcv25lnXO2EDigF4mFJDzM7Ji7HL0z+QbCc4i18W0ggCI1n4lsvcIY+CC4oN+Lvq0ge6zGQYLl
EFVquO+bOMVfBXkrXoZslxGfthtNVVwg2wE9Sbu51++arH71vXTPqK8JGCRR5oztaAVVRLGUycap
BpAWKXnmyu3y0QP0oDxRfuOEiElupgpHaADZIF5lbk+1ocO17066cuj0+rtmyXMtOZsPJuOrXQbh
ZK82k2xzdtACXZpIEY41+Ei2d03R3pZBQIjPn81JuZm18KYpGBDpGKg8WeyZSNRIpVjefsUi5c/h
KPA5DB8mDSuU0wxEAE3wbEYcMtulNYkPcNHJQZk0iAtqe0RHP865dVQV6wTiSHISg+6mFVMq3QCW
XRmsgYWBe90uhOa3sU5gncI2Ju6iXVRja6ELs9s89AxhVMmWhui5CtVrMajXOY2ubOlmj14A3ETT
GpSFdunZFdklSD4bcIDKIqMvdjL1RWCylbCFtCMEkUicfSbpNg5Y2ArMh8oUQ05OOlejFp6LC3Bl
WluZG3cGNm2dpLZodtZjjAzhgMioLpXYfP7/EfFffRUaE9p/MiL+3/+r/Pyu/uTE2L7ir06Mv3Bh
gLc04DQSOJaU/7AyGX9hPCwyfAAZ8ccg+G/8WBX7hob/CTcGNKvNv/G3ETF/BDpcsURD/Sta9l8Y
EcML+pMZYps1g0cGICQrsiWqsrxNkP/ODGHEHOnDkXLfRr4h6EbucLxBDndWP3ZSdwzwdLsDDVDR
E6G3w+TRZ7dLdsZlXfyVhy8Bx+M9gqVVVM5O2fXeSLLzbW7twwBHwU396Y085WH0+sMUBQQnxMFl
u9o93Duvs4uARKhn+mtLbwCCGFhXPZCLu0jwl1BMb7PZZadiF+dRe6wTm6IJZ3Fmf3RNyZv9EALZ
h+YOzm3gVdywUHiWm+/ive7Fu8TNbPJGN2VyML8PWDTswb4PdnwSH+Rbvhf5cTjR+fKhPuk7eVe7
2vtRcHP+EcHFxBy0h9yTvxI/9IbgDjHzCTqGvX0HjpLGBaO4cgp9TjyJYYuP47t8HpzBvoVO50kX
mAOafT/c7nfLPh+3/7M47Snfd96H6mDJtttTe0JsO2TkwuwjZcf2m//8HNlfZIBPhI294pGAt53d
mzrFQu4goR/FHXoxH0eyOpzFhnvslygD/NuG/ZHYz7xXdrrv3Z7fm13j27JBC9LIbH+174qbPfYu
NpdTYUcPi0XV7guxvkec8MkuxT4ywAE0Sh4kt+Z73Yn7OuiPasoGE4O0TzxT4+tO2i25Rk696wIM
Opd+ZQCGpb7w5AvDmaE78B/dvEzGtX1b/dw13eQU7bkO7rOH+drVP/IDYA2lZg/tMq1nJzBdGzfP
r2S1hM7JbjSRTUxW7OF3fcFuo/7W/OY27GCtuv0326s2s4/kFcCPavuPme49ASCDu/BZs0tZf49n
2hOy3YaH22FFeC03c7AtvpCBg49hnInpy177gZyYu1m8n4He76+00Ly38M5+BnbGg00kJvWJOxzF
PVGaU/u+fEwMppD4md+yxW6CWCXgE7FqudK0a0TXOHWiN46vK0Hp/MG6pbbgIuO91uf4JJ+Vp/Y0
7YYX3bgKX9ZXtYquaCaEqG12OfxCPGQPsStc8Ho7qXCeJk+kZ5pJky1qfsH/mnQ2kzpgs2iT/JhO
xp692ao5UgwRDqgbuslZ6Qho2oluDz+Y+9iiEViimqJ+Hj5jNL5Tf0F5o/1uWg6ABqs4UNzwEF/T
fXrCvTH8hDf+SfcLO7h9vZ4OvP7GEZ8aV+ARUM02o9f4jV1k/cxEWmG20zjdj/6hn4tjvEP1MzGm
O4KnHDJf4AJDGUkQ4r+hZHINSDsXbQbWlBOS2gQOYPejrU8upYHzG1ddo9nJq3TNOkd7dwXWzifx
O/Vt7PE2YbNAJVfvgOwyHe2bHwzeox/7g39dAtgkjJyPcIt4dwC4ovo+KJfwRfAzd7uDReVleY0z
Fx5K98XrYvdaOvWbxnPDcMY3Rn/X6Dj/0snk/Ba+BrKUnMpZdRW/mQNtV0avDdvI5ZlDmRQs59JX
HX/xFnIRdr9f3Qsp5OMXndZnbpvkmP7KHvQDBAH9E/OJnf0OQdggcDnme/7F8b8N5PdrdLY+gSeS
Gkuv8qNyTawXJd2P8vu67HtHuiln+d080b0I1MuGo/Qt7qX1bF681TF25htdMGfyhw6Z9y/5ulce
d4ZDKemP8mBeR4cJ3ZNyeGj2mHZ8xgti9Ghke+aJ6l1t+YHahxoyYZC5PJa9z884SFvH2ov2UxxU
10PqKc6rV9ux/bC4nnZjaPrNiNGNnO6XfOJXtuiqb+Xnu8LDHPUdncDvvcGd/PgTMd1mL2dLDh2U
Xh5ozupNpwfZl5wHNsR3GqPVCw6/HXPI0Sn21YnEi2deqGPkr2BhtWt7dEhORbbF38EVpNv5g3aY
XF4Q/3k9MdO3KZVmU2QpmLid7Ky/Z3sVGOYPuWV+mf+8G7s/XsVDf+cYhzyzq+38bgCXsyuyQ0zO
T80JKpnMRc7WdPxJ5UPnQk1A4iTH4+s2x6btZyr2/PJkoV/xmGGp6g9E29FGCheHjLQbKMxz+RpU
3F2u+UIOwMiZuTzFs/odccarNV/xoqu2ewcOzM9A9hszA2z1HVela+zI77qfyucL9XGHJyf4EQh9
uPJRP5r+CyQKDpNOaNraJ1GRfcu6aZylh4yhzpWJgDv4jdu4ym77b+8JNwPO7AdrLC/f2HHki57L
z6xwOmvXnXhR5hujiofpxFRfJ5xkx2er+VggQvzi8G1ARI6I3FxC72a5zI2g6OyW5DJGAbUY/M57
zkuGJ0q1U2f6tRAoY0B8sBcBmx50S7D/9R3kf8P4+z/J0qtjCPwnO8fPvGeX/XcO3u3v/9u+UaLe
m5mVgtOd5JCkmlj3/s3By5/QOKBi5cYHL+OOZ0f5V2uhooNGxzkIOp3dHJa6v+0bFe0vpqjLGuUY
GjZ5VfmXrIV/7ED/zkTLvw9EV1F01WD2o4kUZfx53yhOUSFEmYD2ASI6wfIhT8CdNUaT+nArIeIk
y2evKFcp/1zjqzm8DNWu5zSkL/ENWsuOSjtinCcUNa/rnkgu2VUXgJZhrxooACaA3nhRUzltmrvh
GpjSbaUYV9co+z3r2Eq2bz3Vz/K8wyDjjEeh/gbQYAmetATRiz7fxHxntFxuQFUNJ6ZHp4+QDGub
MAtP+tClq5k6xB1rKq1XTh63h4rfMnKRPlBIdQUTEkai6CxJ+zsvUpeZtC12Vxo0MfX/VqsrkAY7
YZI04pfL6p914ilhvS2bJFI0X+TcLz19NcyTbTUjDxgFraaciXD6CbHhuXgzsy9DQ+2sIsdg6Yav
Qmeo7kohKCzLa/FQiNm3XNenSnvCxriLx08GOneNePQcTr62MDxXpioowrs1lr5UR35RxUeolpig
4AfO0h7/Pm8i4yBppMhnmxOxKzbqYKoWV5p/5omOBURo47Yk8PT2YzzjQHgfomOMzKwZoDkyRoHt
A0A0R7EiL0QbmcJvnjPFwglUDnLxt7R+m/B7rU9Jx6HDMEoqcD4uXxvMmGnPFWrt88AAga4+rY28
Nst2Yscm3ngjAQmtr3GYBm5dZfag9ZzOOwgfu7CKPUSIDviKVVJ/vmY7VMLLvC21aoN4PvsZRq8h
VgiuNqjzg9fWo2cQ6FU4rHTwddHExJwqRmxFkwC4y2y8uPksab5CXqShnITbEZvZIYk7aPzkwZi8
jUtyrEUZlueTss14fnHgJ8G0jSsmF3sK9eB2236IGAhlyleACKLCtY7Aw3WKlN1MeELXcnp8I4Qz
fJv8U0rUAVrYCbTDzRbK7GScdArDsKoSM1PZktCIYV7qXnMUw4sSXBpyfoj0+zi+A4kBMHnOAaoO
Ma+BO2H7jpH2IQ2DU23Il/I92xY74pGisk+Tb/CLXt0u7kgwuOFuMxldRM3qjqxLK/bcJYS0AHig
owSQHoOgjLdp2ZavBYMvzS5Su1sq30WWoEVAPZnLhZQniD80qmamx22aXUQNOnWvOq4kAQFKeqqz
+VKE7t89Cf8vLv0trfOfHzB4qoF4gW4V6Ur508EUCUe24j6hiTf/STicdMULTG4kIMTayV3la6TA
2scGsrbmSW3S/WLQDjfGXr3OvhBOuyoPfeR3f1Qkf4xwe6K6hLEPF4wvg3QufZXz4wpG2XT732j1
+OeYPzSOZOEaW5gLVv6UsrnMLFsej1X8uDZ+ZQgOfjJnMZn6Ynw0lA9mujKt6qZ4tzbBibtZH2Nn
NLnHUZDWk67+ilGQ01I46t2xwZFCT3AafyoWntYY6xmwk2disCC6sBaQxoFM08WPBUwjbd798zdV
+nP04a9P7b97U/8hdzEYCNeAqbBJ5S9in13VKnXjGjzGjImz/FhqCRTMG4Lwau6kpcXzVfwXn6vy
j4LDtnCoChCeTfMgUPIPgkM5giOFrT6QKTLIzaGzxg6wjKi75rGb6l/MfooO56bhaa3H6UeTH1V9
XwpvjbGnRzGrLjwqRPkuJifuemEBrnuMzF2OFVhP0GeDWkQIHy7//J3b3pi/BVb+eOPAzwGgM7ZX
jiLz56tR4ooh/Z4zKULJR+geRAZYxmnJ1v/i/dn+of/8jRQ89HSeqJL1j59QNOSDOBHr4C6TOUPn
dhE55rxLzCBq/qvv9UfO5k/fjd4gC83akkVd1TAQ/PnH2piSAryAwW6Ek1nqj0Yo7ZNuCkiPBaM+
umCs3K33V0qVt6kGe6YpdEXus8rTGI9m0zk3sDeXSDTZkr4woGBSksOl4nSQF69iJLgR63y8MRjF
IsgBWKQRFljlHnPzYvn9JTA94/nvWHhckhFNZnuaDziSooep+5agZPTacl0ltzOn8wyBbr6o4q0x
B0bDrR0ttxbejSFpLqH9RcNaoOBD5sakPYLhCYdCtGtxtRx4KB9joewrcT7NOVYkRs3TNAPCywM5
uuecL4e42de0WzOeDSIAputPIVyjrDu08c5klMVVAZJ1xuj5AF5LrraMHVK7RPSfBdFsWqcPn8V8
n5jg//vAALapYMszarzNnS0ZHf5vnhjvY9T6U/0qaPdtGUb33mmcUzEWK0xmqZUjBdUyQXuqDYiZ
4NoW8Uyfsj0vvySRwX/j6ttGXnheUvxE+a/FLA5i4RFJPSwDYxrrx5R+GbwFCgxCrMlT+Un7GKHp
iyE9psUF6iyp4Kx/HFk5dAhtjfBKGSKT6j9WgKJ67QfLbUwNzzXDP6F2Ovk0Sa6SZlh70Owqwc7N
AdjXsluVxdXjmokXeVo2bb1JOnp2O3w04gadxXKvcuxSRX50CzYDmP1V2cNoeDbzfhczQLGJWbsq
htPcUIOZoErXp5SaBQs/vJLVG/ILWiKJSnqeGu77XDquHKAkxcHYH9PAAZMzDaWdsXynMV2MbHgU
7pONnRWx9g2to0UnKsndCpO1yt6Mb0cZvWe1Kl1ZIcDWe0Z9y6Qf5G5XKiDjNJs2UJvJCHFfbxwo
mNevkEt4lBvBtqQqxCGZLDPS4smNg1IUSgf6DwmxBy35RbXKbc68kDiBlPY7Lj1fzPxCfjMlrPMa
XzZEgfJ/qDuzHclxNEs/kQCJora5tN3cw/c1/IaIxUP7LlGUnn4+RU5hIjyzMysvGw1UVzcqy8xl
lESe/5zvGHkEi7XVhCBCNo9zcuFl0ZlMBWw+fwOYC5M/HjTsy1V/vwjvoXCftKevXForZOBfOJD8
4qcwIcQP17uP3W2f7DO8LAB0N6W6B91xDK3bRDmAcHGifsMKxO4LxoYNAte+AD+w03BwJ3z3YX8B
qYM9TLYT9CdMPvsRH4eouK+o8i6a6ewgnYjmR22f/OG+6aDHubhQOsaL4CKYaeR4JaP4NWUaDhuF
yIC1qWtxTqJbtn9T+M74e4u7G78QMBNekc5zG96MnrMjrA4d9rJ0eYmXES9q69FLX0bzaLv22Qr5
daaEkDdWbg3Ltxq2nbhRtrUPsNyM/Ter5veSrzDitklENfY0XSQqfli3lJh79mO0Vm3ojUz0IWm+
Vf1Lk1PozF5zzm+kbx+G8bOdJlQ3w7BjAuMzWGV/5/YnSwEvAV7xrAPelHQApzHRJLaa3ryl+QPX
M3wazE3VgU6FzQyAr17tv6WP5Spgqd4WOfeLYa3MZOJRJcaXQFzFPGZ7/YL5nmZK1iWtDYNc9hIQ
DRPN3Sxea/uit7CEcc9DoUvqc4Xepqzh4Ipb55Rj4ZCry/25tZKLGILTXOfP0QT2HQ9dmHqrT3Y7
OsVNgE3Qb+cDzLxjW4Kyw/PkzuhpZHXLBLZIAQK5oNVF9TetE25jn8beqCRPeHY79i0+uWCf2xip
tJsPUdme+bWwuT+P2RO9wxV7JYt+Qs/HI27LM/xd6kOee0qsltrZZQ+F+U6AAkbveDIA/7kKluUf
h5n28xLZROFCSro7q79vKVRXgj0vIyy/k1s/PaXLRDcGQgYIMFHNm8U1+7B64NXQOwnu1eLRni6T
jlVanHV4SdOhMyEE81WGesDzeptPcBo4r8TxvIe2vLVwaoQecR7vGzBQaAHctjaFcqxWhIzZNHt6
xphvWgcWEmCbDqY2uSveQzkn27ArALBgkgpevPmhlOCregyLeX2Rhd8dfEM88kblXLKDOMaMGBKE
crAsX8PlQkenSSLieIByxKUanuiTGSeUp+5I96y2P09EODHvtlR1N0F19uSN5R0NuZDprrN2qT7F
9rFRMFc/ueaBHqxWnQp2BaHzKeianRjKLeOlU48E3VvvvXlVnL3Y+0SAKohB8Sy4bHJvk/nHqX1b
qudm/ZyyuIa59mbBrdZe++aH0VaN1TZ7Bqi8C3Mc6GAIe/PYBfGndOYgwaKNbObeGZJfbG9Hc5NT
1Qcmehs08XZugmuL8zcT7sOSLMDQ6rcwPeVa7CzTQvghNLYcJGfYfA9b4dGpz7V/rfPPOnhzRPHk
dP5WOj9KFKYZ+3BW7+YEj7JhnTKASgDq2BxMErFb3khxbfPlgKyqOBAl6dnFp0d1OpUxmxGbH6mI
2WbOEvAAz3kSgaKI7hZ+sGxBOHOCHZ4+jCPZ1ow0LXN0bXAu651xeMlgxAFCfmjXOTDSfuJcdDxM
veZYDu5JO09LJO9E7e0NzrfYZyTe6YMJo9XB/dLyqJ9qTJAcr5LmwfSfxhGXEn1phWo+OcUDocXN
wLg4nJJ9FLxyuL92Q3SS9kmZd8uar3u3PFsMPgTG+rnPf2Ay3LQDkZrkXEV7VAl+mM+WS8wyivZV
yo1XmO1gV1cR7l7FrE3lI4NfjvOPAFq3WNSRF0awjJxXWNaNT++owSLD3x/OnI8SgG8SJ6U9QLaK
j2OVPaY1rDMGL+GSXywdt/VAhlCrPfAOYLiEf2D8RILeb9gpa28b4HgWe1byHOHquvyFHk6Fdqmu
hGj2fpLsQb3tCs08RvM+b8BvREDWaDgnhDHY8JQaDHsJ5cMY29wayisv33pb5JLNCVonjK/SNtcW
93KCrjKoH60pd70oAJ5hWwpuQcE3RE5Cd02t8bdQFC7B9EtrFyD55MI7lp2zCWtvs5TLJ5cTv6Wy
d217tKSFOJ2aY8dUSPbFobTD62Tdpbj9TZYahkX2LpUnZy4PMw1UTcHqsZsrGdc7Bvcc2utdPj4b
hTGtz/a+YqUyD7LcnZ+Z6yJn25mXV81wU+ZsP8pub9ZTq6m+kBO7Hrv4jNtUbUrY4muxVzl+73lk
ar+4INp6jmFRhXLiuNptTXu7zKDZKPjKsJNGbESxG4QAoQK//O5SKqZ57LeVg+jy1htzEKbf4OPE
Q+/tFHC+uXS2JLMOAMA2IbYZbR14GA/2pWsvmAsNDqf0IP3PZfhAKGirY15/1SurWaqtM9tHCSkG
vNEut/wd5p9dod56h52JVZ7kzFG5XnZT/dyJ5UC6FI7X01I9cSgQTX+wF+9AqJ1n2KFrvsQF0rxe
cXmvcZdfjJJe0Ow1Dl/LnC0lrrZpvnJNja+hL26sqbuemGctQ3tMxXREhPNkcQGnaFdW6f3PU92/
arT9LxTn/y75/r9Jl16F4f9Zl0ae+VNp5/pP/KFMC/Rn6dlu6Nv4EHxwEb8q0wKixE9VGnDLmmz/
T1uRhNeOioxlIfA53TqYHf4TeqdIl4N1GNIxIteG3X/VtfynyLuDaBoKG/R8SIJerIr6r4YGGz8O
CF72C9bSLMveXTJ7ONikvhEYieFYmzzogYjnjQxvlSLG0aUCoUWMogv/4Xy9SlS/nK7X5L8LFmBl
0ngSosaHs7zGs9TCieatWXQzkOIAK0HX3eNzFH+MTr6Z/xO/1/wcc1xXv5Yb/dMnfVDjA+zb89hA
xC4N+VCC3njj8y678VNh739ZCn/xUX91gTHNRi4kEDhTwv8gzBWBM+ek5ewtTAvAcrifcRvKZhel
E9Jnws6VPMAAMBFvucIOdaB+Rn3++y/xV3/vr9/hw5VdJM9en1JkjrVJeuO6bbQr41HfB+5g/uHS
flB+fv6IjvRx77gOLsCfktovBhlv1lj0G9ZTuMzjp5osIcfmkHwm4khE1jmGJ9//g063/lwfFw4B
OI/bwQltGqt+X8MrO0zCr8IRwK8I9od0xl5YVkLHc29dgyrG25kg3/79Rf3p9fn4sSHDI3xAfsQf
vlJbfvlTZ4LsVT6mmGCFrl9CVOZPHFqWbN/ryVeH2jUKhSWoCJd5YRftIB4WBL3nLtRvM/g1Epkx
KtO+tP2OM3hVLZLS2cx66IcF1Jhvx81NwwAANZTASXvvyi7Nt3//R/zVyoiAXTAhCyGvrI+tX/+G
IgfPEmL+3wYyFzNBRZWfMpOwxV+Myl///sPCjyr1ujqoFcPFxVq3AdZ++KUACtCXGbKLJndSsVUe
AxPRqJ1Ud9KRaGPgGxq107Kw4DtiRf4UeK1gP0ifGqPXRSG1xlatpm1DC02OmXZgz2gBCdkBdidN
OHqVO5y0i91113YDvaCUZptHULboTlz3+kmbwJRPSyrTZBvFI0jzzBuqcBPEUuuTUvhgRVMhjWI4
q3C7lIitxHE0Mb+AWN4OxC0j3qBB3jpZWuEGDbMWXKw9prBmujqQ0wmTOlWmFdDPAqEgX94qeAVs
nTKMZVddOHJEDrApP9BVIL+OpZc0B8Xh0+McorAYQXYkUayaNMOiboXfnNgmdUYfQ4d9ImzDe8eE
+oilllP04PQJJoykHcadT3XTuBdisvIdoLv8dbDb6HZ0SzUg3MjmySMqG1zB3KzvwGp45XEmxo6v
uliCp2ho4rVbuRA3Qde3n7lMJJ7DSYzfQ1x682GUcUoybVF0AvdB7L1PMgG7waxMMVAsiv6bL+fg
JS1H/9V1fKYf1C76F403LN96kS0ro652X728Wq6hb8XvZBemO113AWutVflb7obgQ7tqwehKLmC4
G3JDDUBZN97zjOaCggBn8yHrqnrcNkttPyyWte7CVK0fQjiR90uAuXlDVeU8MY0KCXKwBSYb5tVF
xVykHJHh7HCJNnPYDzgwuqDF9QWDBfeI1sE3vzIKKmNuUZmaSeS8DJzdJ0qLSiZgBfWpeKztQN94
cS8uCJ1CiKUjqwBUZAfF3hepQACpg0gubHhjWx99y0j/AgSSlBdpqIXiKFVOOjv6bpg9VaoTAURL
2Y84XKZcowMF3VMv/MClXC+S7LiJ42DmJblaHwLdw9qVYYLfRaWZNzISq0nNcLCgKkRcT+A8Sf05
lM/h7/F8l3qw1tzFtl2Jbc+bZo3QBrZLOy88il1p6uKb+7MuaPlZHdT9rBGKZhqFmp/lQtbPoiGC
+pQO0dKF0SL7WUaUDfQSubzJZmrm1rqiZdAD5u2fNUbA6fovxc9yo1ZSZTtRiydX5iimWh0J6zou
E+WdAMmjQ3R+7E9XOcZkMk2iYf9K6JZ5VFg2kIHJ4rIUhrVmlqpVXKPVpTfRFPtUt4Htc0hcBZrK
X1pQOYAq5ytFs5Z1Jbpxnl8MXgG9x9LmtYemGox5Vz3siHM8JfwPsZiJ+essKAD8KrjJ5JaO0/66
BnQyPve+SvSNGESe3NjdhMDE3qy+BIGY9LtUxaN917SW++LZA9aTxZ/r7qgmiliwT3dVQr0KKGkG
Ab1yiBdE3XDNEohe7GZu/HPWTkGER5HM9lY4KlrOxnRDurWCjBXsUwa247QiHypHJFj7QP8MPG46
91aLHo96ktuYAod0Znhat5E1nnwYpdisHJsnCA/N2nNePMtNbhEcpq+ONy6Yt8omDYZNXinVvtU+
JeucZamuquyrRGjqi8nmdR51E65qgxOMBR8TgIbOTGig6VrRODRYOoHklGaNM9MDG4gBGATSiSTp
lFXaepfGqf9YjB6H2wiAH2/BypOYYXiXTFdizMvyOMmGRTgKz6p3CpxsuKUNZnhspR8mVNcAotwU
dqgHMkz8N6OtmPxl9jg+E6loSIpYA4AbdM8xPtakCsor2Te5OEFo6uuH0ZtLHJtZ5T/no68ffaBh
nyynw8MT+GBcTO4oBnUeYPu6G80hyX1aI2I339Jzy3VddPPU1656kIkhzRi32tuRESYmUpiy+qKS
dT46tQ7s9mq+75Omf0rGuf6koxlj0BTqZ2XNI7dzrDhPsk8W/bCfLHNVJK25zrLiC2EBIB0t7Ic9
rR8L2n2HINYXnFohsB+kmAKO3eQRksEiLhJ3ZfHYA4agPmR07MsZ92hLo9nexqcJHfozPIt4J6mc
p8EsGbxTXY7pweqi6DWnNoVcT3ynGynSU+mGn/IoUld2NwT7OkEtixKMh2PlXlDc9aYANO5FMXVP
oY2LuJm76RRamf7i6QyLnuw0b1ypETXtMMafkej+kOY0QA92c1JB+9Iua2pENib80lPTcwjqojyN
VK+f804VnyMjDCYKqRGIeEQZ44XHKC54flC3TbmINN+qqH7JcxDnHVaG2W152IsmB6GlyEEGnsmu
MgNkPg3c/jLvG9feZY56k+jpxKwmwEljGKivTjSdK1oFTnklvoVTA3bUKp03dFNrOwA+2AR9lh+R
GWzaJLPJ3jRg7JSZ/BfVLw2sOYLb7CbDO2teMFdrhlZuMP7IksbfW1Fy2fftNxOobkdBxV0NJSiK
6+xIuPMlcILbKcrMsSh5H+frtcqLYtjHuUSN60AgbJWNWOwUlT6rpLMPZCcu+tR5pFKB9ggIegST
2pYZeh+cMlpkL+Zc4IlIWwyklo6xHAOj3dhS2q8qdQckvC6ej04l3OssrOiYJe+A7Qa8DFNXjfVZ
5+0bANfkoRIEH5i4D62365QJBW3fzW0BtOoAO0Cd2bM+wl5zrqfU490i2uom9NH00uhUNqIBv1R/
TSZxnUGvFR2BxSGD5hsO9XJRx8FNSppvG409IG0kThVEFtWS6wOE3rs527HR/dToKvnBnjD8+jNz
WEaAWRKf/i3bkstltvg9A6FRMC5gwMN9jyFEVuDtZwq9mPFo8SmZmT7NhVR7WeZns0LPvMm9GbPg
3R75Z4ZqFievz+gktX9MlX9gOzbcNBaina7CoxZuv22s8ptiyrmTa1qlc+VNQprs1Xi9dZYQlXN6
apGNM9gO1AQCLXZDjbS/FAe3DzqCg1j7Q5RAir72o28QTsdly2kGiLw17NnuqXPqTWJXF6HeAwm5
qyUVKElQvsW9Dh/cyrnIQ4a3lj0eaajGcq3CK+qCN0PQfJG0bjG86B9QAM9DNG/7OHkdXHoz4WoR
/yJZU9tihxr5pcx4gSE4kPhu1XVZoDmmwJjJWSdAPDj/KLY14+B8o1EGlXGCcx60jn1McvbDdI0C
vw8N8K8Z9nPUC/7DOpbqGGeZu17y1H8luDiASph/2NDfd3SB7vqRfF7afW1KF3VfiWrXr302DVJl
Gsxv0k7GfYLBYLEi9Pdw9W/O9ZVkxztteJoDOKfD4Ck0wOTXbliwlZTbM/b0p2k71S2z89J0VsUq
jwa2oRFIISbHdfe6NifwXyaxSAmg1VSuDHN8x7XOsGvSNHsqR4BOKaa0B6p+q5dk8oXaBASCuGpl
XOJGcZMw3+hJ2O8BSd4FiZ8G5a3DUmu3RerDdgYFNuDH9UYufVVMHp2yjV+dnaQXWEstbxlfI2AV
6RGtuY3OzRIM15melTw4QJtvgSw0kIZU5J5Ku08uBK9YjnK0JDGV7IQ523kRnSwDAAJ4w5ixcvqK
RISMEvdr7Pi0TdLg1acEeN3uB5exAPYyVAwqaOT63uGeQZJWo5xojQSyQTOxnJJDPw3BWzQaidm+
mj19bkTkXPeIOVxGy1aPmb2qz7TOCbgDlNxAIHOya3tANCdJ6obrKMhZHtQaqWFRe33KcMGnQoe/
MlP7phNtuMMPMeAfChVbW+Et+NGJcDr9TkeN/czZ9oH0WRxuI1Qa7CRTS+uOqBJylZxe+fdEWzEQ
NdpKfjTKgR4x9jQB7ZreaoZjXLd2u/FHC+KfyygEi9K8p4FOPA/UhopDNlr9yxQFHenuueIqEaes
1GaKmEFvmzD2P6WFO9i4m3TH/zuha5KBRED4A34VbWzBnD6ncclCJbwRPDqh4e0VDjk5ycSPNVZk
pRCDKc7gWs0lxcPKGjFUzEF1m8xtJPfxqBJeCXFu+HBIGW9B1jJy1pXTnBjIzON5IMn7rgQwq3Kq
9B2k44msHO7AYmzwJE511br7gL6Bl6FTbPOKql2Oee/UJMPlEphtM6GJbUQW+VAOltH5Sl9IRMVD
xGOo8OKMx21uxZSbkWd86hsLC1DHwmRe4hbTvQza+nuuIVNxgm1RuEfTEt+p2fVv5dJpziMjsKV9
FPWywlbn1O9dOMs3u1TeI4AdPO41VR31NtVeozZ5GHXjLhip8DokBlgDt2I1fQet4lJYA/28B76k
nXtZBMNdrLySNgw+5L6Y2BNsUH4sfZRUGvGWnKj9G5J+pKXADZevqvTqu9mKm3ILSqt4VrVov+nC
Xm5yehogfFleQ23IGLePBB8HTrYQg4g7MMQB8cFkA2/92DM7MLUPc2xYFgjxkfLkm18pEsIj7Srf
rN4Gl6hsVdKJrb0eNz+eOEIexr0b3YZ+VDkEfU9M1Vtew6VucbWEQcUBetBzdexFUzwZdu0AuKqy
+m6NI0Upfdy195Qnr/0CS1X/rAJk9l0Ulf29VQ2tFmq2Jwh5IvZp1khR+vdmhsG1WZaJ4PUCvuRT
6mrq+JhVW58LzG4kGxerwa5boKludGj6/GByyxBiygsmdMMwc2ryVGeRspxG+H1DEdLaowWvi2TK
YgAzovDuXaYpIUOjVlCyEWAuoMKXloZlWHutItst6Uz27ardW6JrznrU9NHMQ+xMjCp851x6c+wc
cmoZDGTEIRsYtYpovoLlTogl8kX2TLsMPosgk8ldwL7U2VgeVQZ7WsX7Zte2IRmjmiZHogiQKwFd
dPnyTpnvSNIFnhybeJBZ92Fir9CFPoBHJ1RH2b3XdNOTb4EEpcmFP5MddNXeOUsaM6GaUExP9B4F
kOfIxN51g4nkdjG9zSAtTzQp6YSY7B7m30Dca+p5nOOIbjmPQXgsMcFsJwgULyr1CK0GNW+oQ1wo
MR56QMlf/l7Ucj44L5GxXOLGHD891MdV5P1dQvNr6TfKpYKuqIx9v3hNdi5RfcgmRzXxJBdAyYBS
yPAL+t01ULIYFICwHjPOjVfQTxPn8Pff6E8SLF8oou0K8zr2ddf/oEumkQdfcR1BCXf+rNNsZD/O
uKgeY3iPy2Lf/uuPkx7GevpjEekc54PAncdt54+GIHsEw28n1MyADlnhhFv/R+hF7j+Ivevl/E11
jSiPRXwLIiEDx/7owZOiikVqe+luWBLVf2kpAg2fy7gCMp0k1vwmdOUWXyq/KClvGfx/r6QjubAb
Rj+RgfQ+XNvKLmv0QyYHMw/vDT0u5DehU2BtqqZ/GIf86Weks8UWwmeFEDbF//n7utJ+Bidn/SjT
MexvSzfHVDaSrhr86dTizN7//e/4F1Lw+kdhbXQZOkGy//3zgrEvbG9V7gWsIMwuibnkhucRbFn/
ZKz900eF3DKO6zpuJMAs2x8+ynWnoEuSgo+KQU4FNruZyuM44C6Od/nzr/pXM8v/biD5vw7FHTGr
+7upZDeMEEV+C8ys/8gfY0nLJxaDORcSux8AqJXrY+KPxIzlOlRDgHwP6TrhJrNZef+BcYt1mMkC
wfwqbMRC5gX/by4J25uVGonI8z0JIOTfwbjX++j/3+V8gsO3I5wjgEhEPo3Wvy9Gtk3FIiFsb+M+
D64TTCl3QKkoPNdxesFku4Z2KmFEt1WeXtmjnzz8cq1u//ikXyeEH4Y7643APNaGVO7ZWOd5vH34
Ak2cVgk6NkQcx3qy+oF92IjjpJGVOWuUVbp9ZvblcujTa6+0Ak4maC/7hXZJnrVIp5fG85vncvY/
q7RhK9Iad3oEQqqXo9UUHrP+itZ3Q9rh77/6h4nj+tV5DTF947oxbnGcD0OWlvcKQ19Ojb4/m/I0
26njH/q04fwwo3i+0gk5FofIWIzjBrWI9MyoyskvZyOwCv39l/n9ac138UlPIVhDdCf0xGPl98sI
r6kvWmHM1ngeB3qKjR3/BFcSAzFds6gWOY/zbEsnV0R3B2TO+h++gLM+Jn9bSZLkA2B5X0ZrbP/j
Y7Sd576ME2LtdW6mhabXkf2VhNRhHwwwlq/MCbxD4Mgs3Km8XGpAjlrDQIvKwT6apkyTC9i5wBGp
LFXztrDsrNgXU4zqLNM+7S+FPU3/ZDV3Vif5b98ao0DEbenSl7JevQ/LD7089x2AbmyWE0XPH3V/
MdPqCKyXW2h04LaOsuTCVlJbt6WcI5BQGup6TDa99rG0Iuf1+4FBmr8H5MMB2AK8PDz//a/7V1+T
5eYLft11CuR/MMSHER2utoKIx52UG4614QhzrM4PDQWhlD2IdgCpI8ZanLLFEsk1aZMkO5q44bAh
7IW2l37pHNxAFf3BG2B8k/jjBfA/zvrd9VHx+6UkhMALO5Q2RQHQI35fgixzMXc1yJmo9uLuBsxa
Q5VlMqyi4TxRG+01M2XBOpJsj+aSmjg/hD4trVAEp2psOEPFUxZeLLUav/YJ1j2ETiCprVd8zdps
xQWZvLuvvQE2le96IIEr3pnQmqxJ2fu5i2KJXpSV+oZZgiJZzEtfPeGrm54C5B9vY4/rocQfoTD+
wx7iw+aU+w/hkZ0pCUcO8eArPvxAwVLgCh0DZi8kC8DUhCIeAUzZbJcnu6QToFYtnvBpAkU/zcJ+
SUJNjH/oULEZt1XIGiITwT98LYbzH36UtQPCpVGFYKaHOeLjprnFMYeWhktTdnURnJ16as/TMGMU
j5CDqq8ZVUHIOCqtxsuiHM5VOtbZPptcVMAhvI1oYAYzpc10DhrsfRwyDn3Wdc+jPU6Psxu9RpXn
nguVTkxyy9FJtkPZwBCFlf0pGihpSytCSIGoblIHdwQ1kEALu7Acjq7dZfi5Q/ux1tX3qsJB6QbF
UxEv/vXcrT4+hDE6TBWJNo/oCQiqiZLLYFs7ciCF4E4Um6ycMJ9RR1O9GbujyQiaXXM5WV2voHhL
+yQ6jMVstMpLei35JhZ9ulU7UILGckm+5z+Jybrl+7JUg3Df2zQBUmjUUmo/FyuglKJ5xo3jxWyI
ZdmRd4ypyDgtjWkeHD9+QM92NjEr4lSYbLmSpmjJV6kKd33cgnQ1fvjFagtnm8VucqXK1IE8pPw3
HqV0C4LppzAnOs21DYakEtWFwfGKTkghPQqcE5Aw92JNxjsW3kvrMzrOA+thyRAT+2yozoUzx0ei
z+WhBD0JL7LAAUspBYUP4ilSbX4jGub1TspRGAc6uA/IrlZafZpjK3jtSmO9dVQlJKzVjHmXnQ0L
/JHJn7wLap7GdzO27fcST69n+j3nzfzYF6a4tcLB7NtQlQ9NMrxBbjIHe6zeXSPafh+1hraNtbAX
36vtLwC3uuyr3TkNMi4zTA8tRmU/6NoJvrecAW4jOfovnVHhe9Mt+OlRK2ExDIl1LTM/PTb9FfsO
Icvx7AdLteIRp41nV5e21yMSojlx+OR32NPu46KDQ6nZ4a1g4O7H6R0tNNM5Xjp1Bvtb1scpq7tr
rTnOOwHm7s0SMT/WU312+5CqXAy6R6H95NmdkWqrxb3MYjWh60zyIs4TGm+mspDHUSdEd3VMV+wM
PIrTOp6HptXfdB53Iz9a1X0JHa/7KiZXsEAnuRzCVFQP3oDOMqApkM1kZ4NQCUj+S1QxYxgTixwp
nZubsG+GFyvAVc3LPEW1wleGoiYsu6bsJ5tuw2hEcccVFIIHKMiP+LkcM+6kvOoPufGD7pxQAH8c
M8lss0xfY5qUHkKksb2l5/YrD9b8NEnRviVTXdy2Gnk4tDlkOTPmYy46QdsSi0TOA/aRpKkg5xOs
LUOhTPDZrghGS+TiyVvTFUkX8yz3DbdsxPDvXLZjTgStXa5iFDS8IjaM8SS9KjzgGlFCszqtkfg9
qWrepsaWR1CqXxt7GZ8cwYqF3iLMxZT63UGHTBrKEqNloSaYpPozkRc8znbYnVFCE2/L+dHbL8KZ
YF/l6R3t4ooJc+7chdgm7pkHWGehp2o3++hOXRlgTJ+S7tGgYfS7MsDYy6bmlv8rfc6An53ygEDL
hjRgcGY0Gj8SJDNfNWLg6wCDkEgExlfQVk19PWtnOTn5wL+YBOdep+buu1PngLDo5qw+D/msTzO8
fMgJej6pziDhDAWEtI1bdcVTvpg7tyD5ZCx//hot8bBt5+FrKb33qG0JSjWulVy6ICAfyq7Nr0eR
6R8mbW32vm5GL6eMo6PKwLr14QKeaHH5+dx8Cqcdkzbs6Lznnsp++d6l6fgqraG+L50SMmThhhdk
vQ3eoPUiGK7jt5IKqHNQlmQeMUNGMHecck9lOHXkNNisbw85H2MnifeORH13hEUCbNHp1O77dqie
RR7Sf+FhtfcCKJFu3fsnx4bDLFTzxRmUvsMakF2gFJojs+Tg4HtAxjvj2/tm6lAVq65/VlWjPjEd
Fec5zGasHXq4balOuaEO22wm/tMknwg/wHwHh6bNTBllURyp9kABlcX0guV6uM67UntHP64776CK
nnrKOU/bmxAbBpn5aeg2pRfH73baDHTi2jz38zK99ulCv5z8gfYg9lD87wjWWvGOzxCHcFgBnKa8
93bMdLlNMHJtez/LmF3Pz3geqp1XDwpQgPFfoW5FB0RlhLq8xYYyUnldb3s7c3F4zp6zYsDv4k7k
AGKT5N6ZRHfOapXXpPMLRDrGU+kZS5D93HIw+6RqAM2o96ACVEKIio8WxwLvD3hp4I5ObaxvXaDf
04hkk0oFhZt+OIPk0fxLoHiirTj8bhdVacb8nnNA11IhBsO3g3AcisfGUGjJgE1+t3pIcmFSUuUi
h1HDThKHdZSbWc341JeVc/S07T82tScOg2nGM2kT8RZE5aEPA9TmZFicd6+JWP6w/W+VjLsjm1Dz
2YzNcs1QYrymrxJ3UpwSPW8YzG/aBqYiBHxz6VJcdDN0c3vSAw2+le9A1Ut995LukxgvWfOilyi6
sNwYU9gUYAdolCRUktBLswnT/DKlaBQ5NjVHPE/VhaxcfSqNpiVTFXXHtkO8N76cmPpNgNnXZwsz
x7VO3ISPnkNP5rbTBZEUI5xDSX/LA3d2cbngbeu3XZeTdWUHjgXdnQkmLnI/E2F4JgNqX1PrFHym
9iQgCKucdO8qBTtXGURinXMQahmAPVKa2z23se2+WpPhKR+42fTucDC99auFsSp9PvFemoGkFHfz
F6HlQxmCzGt4CZlgiB5Ubrq3URfxg0Ye/DEtdf4eR01yl6YqP/iD5Z/CnpEjRUFJh4uYWe4Wldec
fX9gnN8k3wef4Eaek152FXG7NI0a6gaS/GpYf7O1xHRm3sK7Kk+b9JT5uATzjFvEne32oU7BYGSL
ZHdhZOgeM7M4WwaLpFRcncZ3QnTUD5VenpIGjcSlED1qf1NZ3jdKf5h9uXqQeyDr8/OkG+sOV0cC
awmTFkOraAafMWVkK4iBP2jXw+hQp9h0+zL8ngjPDnfYKnkCSMYcZBbs+darsfP3adm4FzPGjBsa
KPnbhypBkubGIikScdcfRjMnn0qd1/cj7lSgDfb8faw9YFSmnDtxYHoZfBbxtLLSHOTrDdu/8Eli
YIH04UaZ2rFYaSbyumw4RJSwmAuGAln4TCkAaItijHhjIi9yt/9f7s5sSVIkzdLvMvdawo4iMtMX
trv5voUvN4h7LOyggAIK7zRPMS82H1FZXZkx3Zld0ndzV1kR4WZuBui/nPOdiXFmxEO7qzBK0I5H
jMqZRsNTN8iH7sdMzbPLFRoo+L4JyksCwxwVnFhezndcHUVyFWVzMh3yNgii3WTNo39wEAhVoGJl
g7FQR882dN1vjqvBz9Ps/UhaLC3UFpW+NsOS3FWLjadiXI0+HULAgedOBK8+DQGSgryur9NwAPOb
2tG32tJydUyOlDxJ2L5x8qZXijnwycryKNnmJkNGMlhePO+sXnNusL0KSH8gIgRMv0qv8shuxbbL
sTkWmvpmx8nTvFVtEpq9Hdbxc9DJfjigA1wU5NiSyKFxsXHUhSJonUMSjeU3PbnyuQS9TI5Rxw8e
1g01P7MRHzHHFj4SRIdEAssweSqMF39YiwyxIbqiOiJ4IX2jRKf5PGXFVB+Zq4ZvZJIV/dYIV+uj
Hc1Rt8soy2Fnk4nzEeXIORD7UBGCCUPtga4w1BZCsqYvbqCsswGfhV+zN0YRKQE6dM2DodimJpEs
8TaWSK16N7XsTDYqc9I1AUncjI2fltv1uC6385Th9yReSz7brWt8VI6Rb1+y4VJiWwxFlL/XiG+v
uJVrcbYsCPJHyoNhOcI8b+B78zLwSvD7lZcT4t18i0gVe9fQxdaXjEQyZ9OgAnN4jAquV6dGcUzt
3vrN1rZ8CC5erVAvutQtGY6aKvyC4ATAvDB8o3upBn86hK2kOK6nCkN33OiIqtwqw3uyI7Mb3Koo
LKOcb6ssrRwvGb66jY9W5VoMRr6lHRadXTxId18HOPObxYAFSYO7FhbMGTa3+HBSG4sOHlI+sLzM
e7EuifDeogeEllKYR9ZtHA0EUmH46rzoRa2betkEbbVvzNxdDkPifhge3jdNqcYfEbNI+CZGNKgZ
Pc0jL+08PEBVRc85IMRRxyLQA1nY6cIWd5Eo5w68dRdcqjcCVxO9qGHH4YHs938+l/mFGsHECGYr
TQVwb7muZrxf1hQtS7J+jDHthy2mOyyBdD9ZgrinyCN1jKqcdVyJVgMJ6ZAHH2O+uBauRHwXHNFO
pElh0om+beJFeHtb+pBwXTKJELT5DuKTJdPD2+AYfNyimKpLa06I9tLpiHer4fKHoC6QT25Hqy3P
U1l64sijhYAW6Q5EQljpQiB3q5GvrPUCFOOsKtEz/vmH8Mclwzo1wyYTragG0iPRDK17u9/J86uk
ETm5d6DvUbvBV4qsc1ul01ZHo3fx5y/1/8zBQE8xRWe+iZfGx0Xzi4y+rbOQmEHWyUuTJ18BmVYk
kcd9832eUOHxW09by1X2Pf4Aegtqh2JTBIutt2uW+jVSrPzWLjOPGyTzzM1fvLlfB2C8ORJobQb3
0o5879c3Z6FG16qlwOyrNn9OYpses8Nqj9S5aqvxakpkfiw9Y2V7veR+cwzLFq6Q8NbAxz9/L3/c
af39O8FsELG5Y1Uo13XE77+TRBEQkY+oqux5Zn1McA0EfrNPAkI4liL3/+I++A8vAeJzAyBfLJus
X74WDwnulGUWDO/Z+9DCqC/EcSzbRgfR37fA/9Ka6b9jjVtf6GuDsjJLUt3/2//87YV3H/rjD/+x
/xlffD987+aH7/1Q6n/QbNe/+V/9w98Qak+z+v6//sfXBiHm+tOSrPlDwLizLl3+8/3Sw1B91P/n
f/M5ff/3SOWf/+Q321sEeBfmWcQGiZPEXm+/v6+XHOtvDhNjLkrpOWHIhPuf6yXJH3GBhmyuccXJ
dQf5D9ub+zeCM4IQh3wQsD1k8/qPX/23dQ6f2n86FPadP16JMIF5D+tcOHAwPSBr+mXBVJZSlHkK
cSrDYKPenJEpI4RTSNXQFEXblvGtIy27IpQkS3F/hsyr1MB5xeH1JGs8Jzedz2T0E+GQjgBgePj0
pyRP413ZIWvcN7L3ow80NBmLGOLl2ttwcVP7arbMIk46rwz5E0PSJelTUcaDuEa+60UJXISyaa7q
wM2tB1KdSv9ubBo7vGgnRz/KYSLvCr30nQu+ernIhsJ7aTotFJnlykfckcCWp8FCuTVQ8bS0BbXd
VJ+4MGz889olufkqDotusnast4z1bFGoxjetBFt+9KKSaHM3iQCXKH/mHOAjWmkxVlq/eaQjBQeH
GAdzqtfMbHSgURnvZyp5VC6DqwFDmBZNc46EFkuDXQfFlixmBA9VMCXikCRho3Z130/JdUkre125
hkldkS0sw9oe7mI5wcosstVGz6+QAddf9MMMkNvZzFlv7K1gu3+YuxwMacU41Tt4eZGlO2ptItks
N1mVrjjdxhKKQDO94kDBt+5mXZjty6QjJtQfhAuKBmXP92zW85ciJYA3jmYAdlkPL6RPgnvyMpsr
ygTiaDsdJMzAMzv5Vldegdg3JgyDRTmgL0LlPnDDlCwWEuACXO5XKeXFy4wgO2zBGvjobM9OFTvU
MywcLnMBSGyHFKd8Tt0CwZ6S5bVphaYmtx33DLNj+EzcZcYciOAMAE+55stSj7RVXTFi5fS+DQsf
nHk8TwX8BnvwL63c5O9l32GCDnND4owiR4dfh5yTHwndMsR2kRgyIztRpkdfsOjfuYvTP6JvTq19
F43qSLwYnJa2cGs+G67Q60UYsoMRpxDRGUb5EG383Lfsw8A2iMmRU0xEReDS2S9EiQI79TQYkZrm
9NRhTGHQ6FT6gb6RyZpNFvJLN3QtQQGSd79JHFXduj3rW8YjYwEqIwzqmyYT61s1cmAimY7dU91m
2TdJhIEGLZGPL1OagazRyp2fhj4I0UExrwap0rZanOZMg5Lo0UR/i9ZMps5eQgQwsXHIdDIpsDoz
zepH2yfIXyvCpu5rqh/AsSgR79vaz0PM+x4GAdkHJTEV5Iu+TSOJ5xtqTr4AB+ncZaWh98N1EIBr
GkfPVzotwOxHmRvc23mRPHMKe8CIgpzgNHQ3lOc6dl+dOZvjVTovxr1F0sptyVYOyLWu/B9VKhJm
lgN/BjI5NCyYw3G6SkKPOJoybx66IQTt4YW9c1HUETp8PGP9i+B01VdhO8ynEXORQK8WR9dUUdTb
ZU+0+c6qhs7ae20xAoauAusW21ocHXJd4DPCIKWGs9PCctkg9uu/qUlM3xu3gxJS6yICx6paaMqL
bc0gvBGMtZ/u3PeEq/dh/NaEauEzGpek5gEnOnubEq/6VSaVZw6M01WAg0OEz9qMVQinoUY7miPm
rfbtaBfPdkB+4U5XQ/ViIndkQYiI7WtXz/WdnEo886Xf4uvCJOyylxvSFQ1MT/fOyI/6eo7W0EbN
lAq5qbSIoYqd9AdGHlRugAqa1yBJdH+mjWQ7QKsTX9VJY+RB+faCajRgELHv59iSB43WtScl12Vv
J3PCmlaMi3x2HQEvPEEe3R98e6xu1ns1OqT+6Jxi0ky8TWKb/K5VIUMXNyvj+7gUVbf13Lq9a3Wb
vAaObmjevChKTrwo2VIzDWt80acuGnefL0yDHIzAFbSOC4bTQ7j5UVmTG267iafaruUWBnaYyrw8
hNNEDCxMBd/sYDX199SN0GTGuAmQxaa+HW293PKQLKpSnBUpm+ho6n75GsaJfAbfqb8vlVxAjzks
q/ooKd77fPTYnjVBE2/5wHnvAcG+ya6rkuKxj2w54CPwSItYIntc007U/IhbyM+PE+PRkgTDsO52
yIvzVfA3wt9wohrQoNtIyJ9FGtVf+NYAkPhJE3+TY46DqvQXqESdy6MUFIrXYOKqaakIP0U3ahbK
dD3JPGWpUlgPyQLiZy8rtwNBnXsD0XhkhuwCZx4fFmo6oDtxTnLo3I3JS2kNyW2IZ4Uut1pHsBVD
Ibm1TLPcev0UWUxpkqnj6TQt38okIQcqZHjI8re3zdY2s8YIhgD8HuoObgdO1PC1rY37ZgcaVBSL
kX5Gc4mDF95H5L0M5Ww/CKsGteVg4ECAOKrwNNk1E0qV+y4hg2ANg0MqAjjfUyQ8sOW1a31Yoce2
q/cmnK+SQO27eg45YpaBeFL2XqWCmF97850o1hznDoEM8PHE6b8MXkpwMf+HOHBmkWozu5n9zMHU
FGd/HBxOtW5c9lmauQJUFzGAm7rqB0DenLcKlGk3pzu0ggN/0YGpgkaFVFPmjuImwotBUmNFWMu2
atUEYY1Qwh8skNhlpS3l0MZdBqbIvuiHr/yMuFwljc5b4qXZHVv+zEUMoUiNV4QhnitTpO1WKqLS
d7H0s8do0eTg+E3fyb1HidARPVj3l3E8By4LlYi2MZ3Llc9vW8XngtHnpjUOFAuvaT3aI49vcafy
Wt/beFzmc1XY4zEvscHCIgpaePtyDjhuYydvINg56/ogwbhsu8T27Mhqb6/KAffNJg6Zwm4rBG2U
EuzLX/wGZxy1Ru8+N0VkL0c3dBYmLFos6EQns65O5j719t6CIHVjFK+0RSrLPHHw5no5NbUKq23A
TdPvYrArT0G2ECCLh4RK0OTwvOj1s3FP2ZgRWu+wJN37dJADpEYBym0KKH2xHozO5yAMYJKIvLeP
vkiSd419tz0XPlJ2TvNSk2wge/GAgZbYl1QiXke/O5Onbhe5J3HsjMM94scuOS8E1YcXFYvL8apb
5HorEeG9UxwG+ZU9e4wrh2z0rW0juxk7Mduih4kJ4AP5Z8X7FDJ3Wll9+dEfBlAqqpJlv81Uw9UK
xa2et8kAwbg6OLZvLHJ/iwmDfeSm7WVbzRlWy1766Vu5DALcjDcnQXRvD+RYl0isSdO65C4d6i/j
OHXTHk+cBWjVDypn+WKtO99PQ+J6cd04LKufjBVTemqurfqbGXHr7X23aty3oam08/a71uW3/uD3
cq9VBvFPjQjdgIeChc/ep1tBwfqrjiXOHRGoHJphxR9fe12BmrUJq69//iq/KLN+voz0gXr4NEoe
L/eLFCXqVN1T7RU75WFooHAozaMd6pVgJlnF4JB2SNdAp56TcketZ3Uoi+Iw655+vpF/qVv9/1MU
iVLvd9/J2hT/1p7efFQ0u4/D96/ZH1vW9R/8k9TCCIcWk04T9dwqSvl7y2pbf2MsxzAJwa8EvRL8
UxEZgGPxsa6tTSStEJfQv7esvv83R0qMNKwCfvJJnX+lZf314vkJfUHMg2IaCCkjpl+kdC3rZiQO
9bLLIx8tR45XtdoYR+EIUJgJQcIxi/tKyhLz6YA0I+o+2sMvFj4K/y/GOD9F1r+7X3gvATNG7hSb
btyKfpWndW22WrwVOZeYqUmJjakeGH6nKdPePA3g8puQJI6lmcCy6sQj0mHA2Kzgit4aVPRc33OP
A86pM0I9ypS1ya6ZJwbnuc4Dh9B3YxNVZlhibOg1wgRVXkJYVjEyesXDppvbDC/QuC1zu3P/4rf7
o/Y0tLg9kWJgoHOQKa//449Dqs5UY81CjezfdEHZTaBdDgvbib5NXY6sKykIVty6QUtAcRbandia
SOnT7y7L/+CBZHMV/v6JZFkBj4s18IipHcP16JcJbodf2vQ/GX1lBDWkdZhZ7WPFwxIUWif9G7dn
4XagDhrfF7u3iQlbWvdpYnnjgiVsev0X41S5zkv/8J2T2clzElEi2l/Gy+sz9HfzVOPHxLHpNYKN
uYr12AoUWZxzg18dGADg2tbM+YNDsGAPJNkjn5/rHlb1WdPBUSpN2DyuVbagydCi90DXdeniXte1
DL6Iap6jfaklrJNwTqzPupv9R87REZtrTPw3cOg0hxepJs1gYfRgxnIQAXhIU2k/I/KyxhMGV4fa
wyUM72myRBRQEad1fdUvqNB2XWkZ/8wyWT+NyYJueoBCt5sKwqZBGskU2UDVlChkgxB8Nrm6fnCw
ZtFgTHVJO7yY3KYEchmaZMDe2ozhbZuGqj34YyceTc6acm9bGupa5gck8PoVe1yQdCKIHvF0F3h3
3EATwi5NWX6d5rKoXhy1QGVNatyHOzfwG0p4SABkqy59pbZMneq3YPRqb4dDrRpZHYIW3+EvxsTm
e9P8UqF6lMzrsyjfWA5kMdrEhWG6YmyF2KJuKKoDNzHAkQfwjqfYtoieH6MWWUYpyUpfq2iSPqY2
C6aN22dJsPuLq5iH0y9XDXM+13ewFTAYYAArf5mzicjBPj8BmAFVX2iQCX46nnqS3oMtBmCTPEB0
UFCp7Uo4t0U8OPpKUanidXDbSeK8Jef5i8IhNZx00pAvm3GttKeJetvfIj0J85OhRSg2QRvVJMxn
A3Tcgq5k2OYZk89tOlERbTxG8OIQjHxDr52HaA1gHkKhfTWEE5HBc47a0ClaUNpO79PQOtrzBnzS
3tLu2X4jz8RnqoujXWVVccw62b5JfxqWPe7JrH8gE3tkjtRlNT4llAzJaVJZqhE08JNvinhKumfW
88uBKy2Ev9qXQImHjjhderXVI+s6JFhX+I6d7qUOMVpujOcv8nLpvW4FRgU4akf6FQjRxoNZJfpp
yM9mJhDwFHiZkbuodZOHtb4oDyrC1HacsnjCYSH89WaRpe9f0a/RyqAytD9zF/Lj1sF1RWVNN09w
tuXMXKsa3igHivZ9F+qd7WTHcdYZsElnieFpJEVADZgECKNkNugPrG/s4hlSlDmJsDwvbxhujOfJ
nfppX0RVD+A2N9xXTloZdb2OQz9w6cSwbuKxKnDVm3i+wIXbLhjgSMnYYFAB+DDOYYx30SqXdVgX
tiFob8rjjTYT33UTN331ZAxko33l0j6/mGmEp1G2CQZVW9ngIZPOZnM7qahVoBWidNy38+Bp1Go+
OFC3Qja68dXCqEQgv2HjKsBTQb2s9acqRmp6ULGwS0U88hk4Msq5haexfLVLtp9YHeFGnlNWKxjv
W2YFm7mNW3MIuwQKa60lRsJEyG4HVlCZzTiO6YOxMfg/2HUHYzYbbbDFS04sddoMBC7qbAS5Rk1P
UDBosvgnNH/cs6OPBibKaJe30tMte/0ltPPjWEba3QSedskqTHFgbclOX/frxTAg6rUTNvx2PtfW
ASM9aihW4Va5NUFUiCshwuZHlE+KQLIwjXyGUlNanpjIZpzi1PELxW8U3AW+wyjMDwtlbcE2KWuP
3JzoDUae4jOJIKHv7BDIALUuKdGZPTflPjOgY5jDsdsGtowvcosK2gH0UaUDz7dGlepRhr1ERao8
+7vj1qLc93gmCO5EFe7s3bJXHGgmyR9F1I10YZYB5D0sruhPuumyiuBvO083kmFTcdA1rfxu3VAm
u8DqcBxnvT2/V5kR1ZY+Qr6GQYovEWVj9lnkTnDP8j0L9xM4f7Z1OakNOztNyX4smbm+rHOhBSmr
IVp0ZIcBQqwI4xegHN01NCXCrhiIqn4f0PPWex7mrPBKf0JeH3vsnbem9zV+YVc7dyi0MB8mbhY9
0PY6LOJTQ7ywx/UApgTRnrdTSe+iWWmnXJ1RkM7BZn32+HvNtMu5WwhZSdDMJbia6XiWZaNMx3wW
2hApVs3Sy83MQDjYdtZUIkd0U6Yl9jwt4pCSFlwSo67anW3G9hXViVHoucOVKDGDSd6OrjtU6N4Q
6Gzi2I4t3KK2j5UVpaxzaxUEXy2MjjZ+hj3mqmAgd6fTqnOOpurbCGUFYda7LuE8PpWFyeqXCY6M
femQyIBWIQ0Zwxiw2SkOLzQ2d1YzyvSKID2Q92YguX2bu2ptNcOcXPo0LZpjOwe9u0E/Mp6cOcV3
1osQZYrKC/KkOlPoTwtJntmBtnTx4PZ4gtFTjISvx0UJmdO18L2PfcWpruwCD3iO/sWgD2W/sENY
kWtAqLLODk3XVg/AzAFWJWPwnUmVK48iStqrAAVKdOmgciBBYVo0+NYGZMFGpXyUjPpcjwlNXlvJ
0YMGAtDfDRZrm0EMILA2cOr3Us6kwCRIZ3nhkXzdJcRfg1KUlIJNRYLIDzSfwtuElc2ZLcpaPpix
zuxjw0COxFc8xU+zRfrOlsobeNyAigUGaaLMNzM0/MMlI7cYrFRS08GbhWm0CiAwkQ4Ls4ooeTPy
8fpzswVArArN1I3Pb/XEx3Dhx8GNtwHTKgwYTOZXkUmUvHRl5ZGwZhz54OK29XEdky/CYCS3MzxL
QeleWEHnMKT2MwQbBTdscq2MihoyyPPkIvFNEj1Tds7duRjT5ityBjlcpJhvgftD4SjuGp/vYNtP
gscEW1j3U9hKoi/h6zxhORIfPeNNlE1yaG+XylKQonPk4DHDjOCS1l8BeWYbRU5ahGjhQhSShJA5
baw7Ngk8OXQdDW/k17rvrCOjb8ZqwnBbMtknxa9rGVW30GIZFfVDQTR0UrvhuercjIFRkuYTXhVw
c5ssyBlZMH4Ow/3SLd61yIbgjNaqYEcytgmMpCqiqjYls+ctBqJ4hoJseJK1DdSiDRne9aub6eoC
TRjTDUvF5mm0x3UOom0gxkzEQQVq9gt7uHFEDiF9GR9KYhxIwGNk9hxXqAs2wiBCP0irHkl4hgSI
6jdmn7bziJ3/xPdvaQLaBEKULKIudkNYZhtV0YVuemkZ9zSzTYHfX2RWe8Xi1ycae3TnFVHPHGZr
sTd8LXqfuEPNXucr0ccuKsVwgQrjcbg+YXcmCsgEA7A57VQEvqFJtgkZT5heIBWdm+UYMyoZj0mV
wx7TqTHkcYaZ9VWMQatPATFRj6qxWR/Ug0tSakNfeNmYbs2WMZ762usOhMtQMflmFRR4n4Uy/jc4
uOPXDk0fZyOJ9hHUmUEaTBWpeXWRg+H5lmUgGNT3+Rd0DB0ML3SaEbp6SrWznmBicO0nznNPaS/A
PAiOeQD66OQAeUGmIYi+/gANMx8N5AS1OrnC7JodLgniOAD7F3qe1XCgnKDaD0b4RJaww+YfUpoC
q+ahhPi8Hvt2Y0UgfU7JoOJ7rwvNK2ZjMR/m2c85I1OSI0VuA4qvAyf7AAYZAwNjEelvKEzI/giL
wFj7KuhBLQvkebeYWzDTV22hQNPF+TRtbFkiIkI8jEopdFr/HBerkkUmxFdsbe4jrtRBUYd0dIRP
sxgNT6akLH4wAMWJ6FtRQ9iB3SZA4v3QfS0sB+B0wBH3ztkEHGpI0pU9EWhNJiq4hQYDfZiHaGlr
SkRHzNZVA3JnIcbJs58hfszi2KLJknsCaSAkV7hKEGUT1zXvtNERAJElUDxwvIV0Pl5tBl/dmx/9
CApo24SW6tmiLtUns8YFoFkkOaqXeRHPNaXYDU/QDFbAknUfSqaMg/smYLvSdXFKesOqiKVemp/8
lK1Szc6MvwDnY6U+JA23XjjkP6ak0KRgCbvEkt2jE0fSH+EyY3sRWeQgjd39tPSFc0DgPlzJqrf3
S5o6V/kooE0hlXNPjp01R8vu2c4s7CITP1wu6iJSML4sUCb+pHaCmITbJbbJeBI9wYpNR/2lGb44
eY4BYJTqtuEDB6eRP7vI6jZd6fZPU9jmW6zVxW29xKc0n9NDUdYTmx8h7a9W7Ke0jVl7kVR6OsZ6
ZC7tltmFM/S4feongfZgC3viSwXvbcfjIbiQtfEIQkxPLEybG9/Nc8KpmoTUpgRmB2uaI74vtS+h
1e0mr7Z3TZWH11ylYrcMqLoRt/ZHr1SkXNZFiww0mS+mugMg1TqvaQZYjIXyDvuU2Y+LX1yy4U4v
02E49i0PbfR+9bGB8XGsHJaa/dh8jVecU2Ln7Xm23eRRSXUdTvI6HRNxlMRZfIxGst2si9LsZCeZ
qED6oatW820RqPI4Ykl1JdcK28ZvjsdjGVOt3DSTSXEHutmljSD5aKMaP8x+d804YR0KLBdUe7cS
dd4mzyRaT4ro94Ep8o6N7n3Ur5vbxmrPvbdc+wXbp+3gDM5t0y7gImo9El3vJndNXbEBbwH+gMm7
8Kj0G1Z3QE6s8nahwjrJ1kIuEbQ3PWLOjZRg8Zae8gAonbWRNhR51ljPfV3Jy6Gb6gfuweCUChxF
i72w3O/K9HtdOo+Oh4lmzpsSRGh5ZgxJVP04EvHiRsOV6qPiMk4VylnR5djZQCoIkiS2S06MBYzi
PUOQU5BbyHlzh7iP0LUKgIkevZsZg4O7eMXB7ovzmNQRpTKWNvR2Er/EGPoHW4XdxkFGTlk+PQRy
aW+gI+2LjK0VMGQMbhbULZqHq2JgQ+qaDpYXprFL9IDmHvNutO9zAafWK1Ay+F0/kSBS5Oemo9Qj
+NP7grDJvcOH+OzlKtlJShqDfKKfdwZhKRWb5vjz+fi3U5/HGIrkDJEK3WjGpXMchsiA8DcIFcs2
e5BUEvcm8FcvU12f0XX0h6mWGNXayLAbIlgmFDmEFQJ3NrzXNwLlaaKZQYDbj2I0OHm2XBftusRJ
ihNVzKETXQp5rY3fkPnu0pI8XIij9wE98WWwiO8LYNcb7SPQwKtzNYnxTsn2HM/Fs9E1riB0EntJ
xjMKXswCbQCVpgXB1dRWcznnhboq4nzbcZStWg9aoIkzLA2pDK0hlUxrGdZydiFSyNnMbRn8hfuS
727b+eV0LG3k/yyuu0OXGnwBIo1B4ASCJ9dchyPAIMP+zLi3fWwlz4N0zU1F7ZtuisSm6bLFW11G
51iyr6xHqzusol3QrAsZDDyvCikuQ6Btd7TWBkyXH+9gkcRfZn8Kj3oGmoShb7/6t7dOZ4vDaOES
n6ze3gUjHJlcSdp6XFvhmnHgoV0lbxf1DuVrdUiMPx+hWW5qVXxjTxTtW2G/t1N5JC0AORPiPP+1
DkJCLvz2nPaEQHeK25KHkntkq7WLELkkkgvEbbwVJTrfZB56Zxiez9OE7yVExntqbfp6PLTo4Skx
wnWG1MohuNRB+QyFjb+VhfM1uqX0ZGJBGC1yg0PLtG9bazTFnMMQoYFHMnWAOmFhHPzsZuSxVRt9
LQXP6yJOyH7syZQrM52cWm9CDUZCGubentGLiMaXbPKHL8MUfMFDT3hsTdmTjd0FqJeMeruzs0tP
TYHZZqX8UtrluB3aYQg27FSXi0QVxHvDmYx2q95m3/bhPpvTp9kPL/2QAUERce+wAubrbqYvgGHN
fVoUVyJjNhQB37mY3eazGMO9LJDNuH35KbIqu9LecFOMcXIqgpaOB+TjdkB6e17SBEkMjr4QZf2u
ycyA1or9ZRbTIwYI33Z+3Y57nv2stqO1pZgc96Z1qkfk583RRWqzc6aEtNBpRkxfTLcxU/DV7/fm
xC43k28J7jnFOySIimBTQeiFms6IAW60JqS0isr8xQ8ieZlEIRrwufoeZ+H7GKbDyWbdjABu8kZs
ax5Or0wf8t6595fyQ7OW6TZDxBXSz+EjoaLm2ZlKgmEQ2LA89wfmF0HXHnufJ1iEgmWjGUGxdW2a
Y6lVcRaAaW/9GINfz+AWxwuZn15SyStvoblRce8f2DdM104JTzLOBJnoShKAyZr4EvU7X8UQ7mzs
ZkRV2SBvh5ac5kk/5Mw+NpWM0tPg1c+dcLCI4/uoN2k19S9EsgTwoUL/gaXxBbcIGDHKyQ3V1rvr
NC4smjXeC1LXuJuj4iVe5esDdkzkOqhBCp04x8prB7DRuSIPGS8Z75/RRiaJlp7VEn9UUdTd9Bpx
FYmcKRnN1hzeIW5kpU57hWmpAss/ubxtTfx20AwXfsfgvXK6p27prFMXO9krUItsS0sVH9KgQwi0
1N1FbKXjUZX9snNyMZyRu0iIA77x9hZevrspr08yqREeDe1VKxAL4mS7G0txyIuo3nkI8zaeAUBY
WsVLSHu4iewue7RBIyToIXdVwEnJoxlvgvaVunBsdUerxR6BcuwyzbA/DwV2BBIO7TeCXU6LT0AN
I+CLIpCvHRXXJTsbwrw7ZoFQBAiOj/Lgjp+IC5Aq0jeo1is9iPOsw7OYcua5svIJUWOKorZhAFeA
k2wTaw9v6aAYD3tDcmbaQKEIAlGFrt6ZMmxPiyyYnTWkqcCOJaejFReD1ztPoZ/nxcZEfv0Qq+K6
0OqHWNyWfVbh3i0YDNCESefQTn24s8wH6/6Kp2ZNcCwuejfML6Ipi1Yopv8c2cF930fugX7nXIXD
e6EGD7Zckj9wwut37Bf9VT+5fPZL+og7xFyq3PqM9WtjDd57nIjn1iNVs8uLbqfclilXmun6ycYA
8jEFAkKs1UCsDcrbmSKWOXk/3UZtGV37Qu/AAvc0w0z7U1aZhxjRi0YbtwWcCRFVVCSowdgn5tsn
QmYpG3FpW9gY2jk8z+S1fOA3TXZOXbGbC5iAXkTLSKqvqPFFCLaRuwkQJmFc83dt3g2x8b4/fEs6
BCwNJkhCZvo6ejYWuAgFD+saXjSYmb0lh8hqN4z78UeMrq7EDbT+oTwjHvTma1VwW39XOE/SG/zb
U3yC98XIieuBJR1pidk6x5+xLJNTGMumEMs18E/p4ilPk7o9hPOQcSoNLeA9imiVCHIJXau/jRgs
uqzinVQ8wrMpxDG3RbrcZn5kyU/loDp0CSqsRf1esKkgmayVEYg2JviwW+0hd70XADuRf+4EA/Yd
SLTEeULWqOob/EHohWqm3tZzF7gDl28U1d6pt1gm3TiTDWAVgUtbXsm2SV/FLDsGBw3dxbGrbbYk
gODQMV1iPEd1lxShNKfAhgJSb4RcZPMdqplT7w1fY3hDzkwxPmgVKUln10Bow5G5TJZ98k0Bfbll
dpDfOxoM6w9XjOMCCnJtxqDXsM9eY/NCnNYPS+oBzIVIzXkYe3lfXmKWE/ZLjFCjO1X91HYnaTf2
dPN/mTuT5bqRNEu/SluvE2FwAA4HFl2LO18OIiWKkzYwiqIwAw7HjKfvD4yubklRpbDo2lRaWmRY
KoLgHeD4h3O+Ywd15G+nmlbqgX0MIE80jyved/CJ6dmGCkUTX/pS1XvmTNL2D0Ux1A0bqGFoJAfb
EizfoN3ZBQFUqk1eKjsnJ0rh0OyJeQTIex83IN3JRGTemD2NAkDyo5vUrrgVKsb2scnbqINfIw3a
sXbrFs7ANMQXXqJ3uUF+we/bK3kaYHdad85kV5KaLhck4Y1aqke2D3A19zFDXeyrMuXR/9VvXF99
7fkmqO6oItRVh0WlbokIq28ojZYihIFgI2wvn3SgsvpbuBABsKexoT8BbVp0N3JuBD17lyDlONFi
R+pyMsBij6mL7eHKznXjHStarieMoiRyMd6Iids2zAzwYavvOBYIQ2hwfMW7Lk/qazsAowuIfw5W
KyyoFQIQYMBfyqzu5Wm0Cdg+REx3yV+e4jk8UXFjNKt9kcOnWbdhZ9ENOD+RujPCskvMsjs3Haku
Z6sfossGYxyloixgMEhyvL8w03TeoKAS76toQLMPFras5uDz1LuovKL+UvSNpXZR7INoDy19qFBO
wqtfZvdWZ/1LMlv2vvWi4UFyXxNx5xQ3whuKrznndTNk7qVE9XlZmbU/iPCj4v6YePhV4goX+SMN
iXNLruoFBNYXBv3P3YTyB16+8xnKHIzhnAC+vqSTtAteeYhltM7JszKDz4TcYJw8x4ln3cRlbN32
pSYACrOloKUPg/5bXrfRtYiTPD7zm8ivDDC4oat0USQIx8Ql5rp4SDxt4fduoAuX5hla/XgY6zz4
Wk44Sao2rNNdxHbMGTqkF5g44fvmM0npxK8+S38evrLQLY45nrpjWg/TJxN7nNVZZrsbWS9QL1Kv
yg62Xw2XC+K9C3zfb10LzzBffByJMwl7XwciNDAwkwDqQNeV4bYJg4vRa9ojkggS0O2svmCSaZ80
4G3lkas4TeLGNa8+UV8+7O6zyMLsymTVIcKzitZuWrM5iRPZL7M5BhwMB0yc7DdM2fJNoysjjgxY
8PgtFOISDcrJ8pOCmLZgQNkR3iaF55/Avu+T3Hqp0X5slSkY7Dth/3Fxl/hqrpuG/7Pq84PxxUxQ
tO15/vNUWe6CMBOiAMPVaTGnsZxUfGwtuskNa83wrRQqArHgAM7NEsSSCZjejxFBhB7hnACBmHSP
fnnKjC4vOcZZf/uqzojMCSXFhisGe8Trp1V9il3qzl0A+d7dzW0hvokSbziZaHFaHIA4RWafRX7M
noA958e4KdzxaC0LmwTwxnRF+ZSFjwXvVLIZGWqJHTVb7F1oFy7FfhpL+Sm3ovB1Tses5I2gVSDB
p0OZX4ZV8TASqpEi4WzRuQ1FQ5s4hVj/Ni59i8JUBS5gM1MLfp3Y6Zojku+h3qcwMetNpBO2P01k
vCcJxvk7GxHWzMvCPmob40iJD46y5GeKXlrLPgasAmgb4f/O75RFinCTrrGypHeQ7eZ4/WsyZ0m5
Y18ksnNSDsrb4UlGuB/7DZoFW5WAWbphsZ0LahVN0GKchJiKEe+ATJiJkLcDl+VJKdAjHDpZDmyr
/SX/goV5DrcDW+oUp4RCuzx7DjFkrRuk04UwNd9k8J4MV+siZ+VFTGoBZL8m1AXirBm2adBW1woU
JXz0FrvhpRkoZrfVmIoLEWeQePIlldXjarOMT0GyxolLKqQPPTaKtd9fKFSa1GnZnkWV6C6CPLSC
h0o6LPDZzzKIlKMvPmS2n5bcnDHf7GxSC7lsoZ9V2wa17X1KwwzrCbSX2dcdMRvSmmd4JHg7Xq3S
Ze/BxHm2z4gRwv6B7odRvx+QwnEB8ML/Lht20Dsr8rp2z8M6fVBKtglhAdROj3GXSXWVd7nzMCry
wO3Nv4BtVzWxDMOuVmLEn46BQLMIsdiPRJk0m9Dzx6egKcX9vxJWo+NYOkBtOP3PHg6ZlS87R7cW
q6gZdvVUP/0rVqvgtQy6faTK9mbEUL9VQFMrQmbb/tu/iNiJi8Uduj2DHqx1lesMr13tku2yeFid
8f7by2HBUaH/dEL+I2Xhb0GKP/rc/u0/1SCu1/vvZofzfqssvH81L9Uv0sL13/hTWujhecP3SPCR
7aMvW91r/+6Gg6jo4tAMKSo9aH02sqt/D4Fz/uBPhLCBFvOHKLP/r7TQ8/5gGIoOEWkN/Fn3n7nh
flG/ondzhFhJi2jegAv9GmTFar7JHAaXuyx3wosY2C+51K35GwHZf3gVT/F60EMCpv1FCaRSHZSp
Jq/WilKkx3aGWWjqyvnr7zVHq4b2R5ka7wh6RBUQqwc6NQx+Ec5xWGnX9ZOBERfy6iYBTRRRC5xC
PGAXqq/aewt3xGWdC+aHv7/0O+r212uvEGBMx7AjA/WLvpdUj7oZwT7tZFITT1E0dUAwNVw42Bck
Stjmqpwrx2N8SybpDp9s/NAJI54rp2yiXVKuTwirdwGaQcFy4j1BFXX1oextQb/z+9/1r5+GhwEF
YSqZdKukdLXO/qDm8+C95H5PbotI3O5TG6QZAR40JNP+99f5GfS2Sp0lz3npAyNm74FU9ufrMNcJ
RiB75MAXedducMBMkmidshmvg3r0Tb/RPbTDpySM087/py8ykBSGxCeu/3X4Qvx88R48NLQDyI6q
JZVzSWZ16WKEPvz+Ja5v1U+fOqIGgdIX9wP3JFrgn6/SoB6LcEgR5ayy9nnwCZcYpKsfZLo8/f5K
60/65UoKyCJqOuWSrLNqjX/80NiBs+llCLdLG+BOm8qPiL4dIsRR02RdFrms53/+DtLsAiC2lWCs
KdeP94evSYpPsnd8Eszl7AWnxB8QXfi1dfX71/WXLwkHIhUFUKxVY4r6+uerQLbwjJdxFZet+afM
p6cp2ChDS0vds2M3D249F7f/tWv+8sUskerBcOaaTtCg/SvZdYq8edWl7z8iRKXz5yl78U+vyZHE
aw1tpWzO9F+UxSpG34n5yuGaVnQBdaG7FS6kCrQLgFckGWDdZqDziv7mJvzr94bwUUi2HE18Qd1f
z8S4Gi3CLjpn10xN8WmQJnlBs+1D8mMEtRn8Mr/5/Qv9yy3BCch/hIv6M4RE7vz8gdItRW3RSLkT
HRtREepG73r8YoR6BZl1/v3FBGcJP++HGwP/BoBZLhR6tu0iTfzljRV1Q2gDXscd0V0FfBiCAqoL
ohS75THr2L6Bn/DL6BCXiwNGrysohVlRL8WmWCmHUphGvEzFZDM1jDFImotWF0F8MRs1kwhtFtr/
mmETK8dJ02uZIvPqPZFZkb+vhroajhxrQPVn1aLA6HtF6OVgUvKcnKAnvL40c6lvDAt/73IelKgu
xiVx3ccAmTyW1rjYtot7DoskRPNRCpSPTRUzvcNENHVfvbRhfDkH81hfjeBIfNLQmZBfZD71qjAl
Vu40tfRTXTlKnn0Aw+T9yQRQEiPbAeJaV0PXiW1K0N1MKhDqSpYQx5TymzQPotZyuCy6z69ZLVKA
u9jlSGe3ZHY7NoggCZJyggFX2pi4h8ZR+knPDPwPGawIfZi6xmO2rizGKBjfA70VpCvdAJwW7smP
bfBpNnLUbSDinGxOVek5fuV09Gj8tRMj9dpG2NV5a/WI0r/dmEV5952NEHMlLANZh8yZLRtIZs46
KwRgite86h5AG1fxMSxyVpow1BDVxY4qzCVNTXByEJlZew/tHvlsrhd9RKE/2kd7FuGXKFBdT7s+
D41/aY+jYTHqFVMg7kYeF+Kj18isPaIyLp3jwoxOjxsLRVeMVjXvxtO0hItDOAbI0asxmYjjsKxy
YEhcl1O1qYmlaDc8JuKR1qJjIOuKDPFXhH4/v3VEWy3noek8VBw2Xo5zZHx2iv2IsHwfZJV4zDIr
yHfRmMtL0qYmAhPQs+v2iv1L+DmeuxpXdhb1eIX00DwEbIrsTQKgIdxObuTlHxB86fkQOG50ZsDU
8U0AtF7s6k77d6ucgpmLmzf1Jec6xUapwxilhmmd1clWyRcEhhRMDSMuCCX0vcETmBbvLWJtMMPB
WgZxsK2C1EwHuI9FyuLUPAyda312nIaRguta7GHrIgLANecDAzq4swupFnE+4vngawMiLKnJCK/1
gLWwjaKHvB8a4NkojtADQmvUu0U73BZIF9KLepFEaU5Dpz+Cjo6rvbW6yXYWNxEZ5ibsXZaPdfxI
wiPyJCI0EvB3reOCL+nhSbI4RnqVZvUaHu74s9pOQT6TmNgPjJCWhQUt7NtIfENYYcqtp4HUrSgD
F+1dEXVo2RwUfoEqeBhh3ORmYDc/1zsU7azD+Ozy+ZSiGvQOLUpWfSAdVDPp95ylv9EUVuNOJYVm
mM/OUH8uiVWJP/EQzECAMXwBWpa6zYc5CtmhC6Rjz3082k/EeWQ38FwkOM90YsYUZ22eniEujtMm
RHcb3DuwdS+4de3nbhzmeG+05dxhkVnCL8S4BvGhYZZrIdAJhAm/uHFSJrcu8RlojgeEFPyc0s5b
BsA6kk1ybAaPiMvKHs2j8ErT3rqqNy3wOtHDPYtlcrZrJKwMAbooAQpj5zyUD8FcOPGZHBIbNAFa
lOxKF1R5B+PMrXPbxKlqP42KeBlcGZ2xhlOJQ4Vha5Xm5htRvWL6bDUp2yXuzarYj17rBW+xv6TR
oaA2JR6R9B2y7WZrwmc8ImwFq5VRCDCu6j84WH2Lw8DECpkm6X3H2EvdL8rwmNlinlri82oL+Liy
DzAyj8vyETGa+zQFHfHrYTawNo+iId1pY3XPaQGrr9Ml8LtcLN+TzDbyCFUju+mHfDG3Y1yA/mqc
4AtOMPWZaXyOoyENcGsEaBbesG6Ot7aHzHAX+dK8ZfHkMI/g7+HIuV3WHBZZheZcQAPFvroKVAKC
kWBGFrXyQQEE9lEurClZjlYV6t5+gX8WuMMWJWTcHwayRXsyofwRPKtXo3mK7S5s0EZhA9sqdgif
U9KVxk05zIDJprTw920HdBO8WlY/K7mgmCwzhBinkgak2Q3O6iFDumK9tuSRERxZqPIxJMny8+L6
DN5B1tkZIiDXeZsA81QHp6nd7iKb0ecimyScqI9r7vIIWd4JtWFkzm3f+S8jYgMUJcnUP8G/RDdX
eqwrGX/O0wfErMtHcq4ss+2TGO9KLH0SxpnW2QspyBF4DoFMpt7W/NJvwAyyFzfP5nSThm3W7ppE
q3ZXSJCaW3Zbxj5i/UZHCecp+OiKojH4fjogcaJ3hxci7OxXqJMuhRXyX3vjWiNAQeHjFjrOMu+v
R4V4imCdyWNxQW7wvs7amE+x5KGD1TV5miWvfxcg26j2PH0BsjkT+qhdgpIIgwEw5VvWkY3ZdS0q
itOAThAsQug1PLmVxkDWLan1lcgq1IYjQTprMMqY+Pt8dqsvnaOi8MM8FXm/azyeHZ/teYDkUAKg
u67GXoh9UgV6X2EMjU6qrdK3pMCkuq0s1cbYRqQmsJZcp0PeZ0geWt7R7xnxdtaOeRFfhcmvEOU0
rhn2Eic7wMai5udpZ76JgpEM90aFi78J5zmRwNv84tGZsrQ9QJKQdLDszYH25czG8eRRKrN6FTI5
CFRwqEEFKjRUfHV6Oxnt4mJJa/HSxjbiO2GnNtaKPGfN6BCt+oKqOWJ92SFuzcealWyEkuV+GdEx
8smC3wY/2NcvlkVoy06S+MIXGBn4TMrphBPcN+30JXCKKD6YMDWf4mwd59GzaNI2czJ2jtUYtPZW
a63Iasa0MO1zYPAHq3Ww9usgatZlbznvof4W9caj1Pmachh+CngoV1h+I5g1Q4Afm0iGFQnRUXV1
sLACjkuBsABOZ2CUe0BFZndnZsf4vnuEGM8E/bXuLu+XiIhYcgz6fRvNqBcxdSPN5he0F9SeTntC
vm4+zwHnyjmqCoJPJ8JWJjAvi7Y/kCUABw6AIZ8qiUbJJ0yFjYXOD33FdnLMjKK9T/XexRvgHxai
I75mwZBTqtYpdF6Wsn64AQ0rM44k36q2XrLgX5jLnkwuA8HxQ4andTx1rCyLXQtWA+Cjp8U5rbRD
7ahzNAFQNqbnIvFQMSTwdofT6KvuUxTjh7kgcxKLMqTpBCeWSzGGkg9lJTx/96bRfeUd7ZEk35Ny
y6zbu1lD4ZuKNn0c8Qy9GAd6/p45aaB23pCq71GZAeVp3Qi76IA75PvA2XjnQ628sEHygWpptXkY
ULc9dE6M2N9JIr7PyVKKIzAGifQ9VMipYmL29NbrZ/MwNlXPs131+utUJ/VdlQ7DfWv0ElCHa31S
dceLNvhkYUfLAOKxGmPkMbMXBrsFsA+P4tyvPlbTkCFUhSOJpKQUzWObD0jU8LpXrKP9hV1CL/Cs
g2hUDxbytZVDGgdmX4glRGLEAlRveeBQk0rGGvbWb50GALhhIsWdFop6pyp/ZInnBeoSQTl7uwQZ
4DWh07LeMdcyZNSy1SW8UNECbwzlW7TpOrsFhC0HHV7M0TwMexH5/l2lJi8/aiGraxlEy5OhssuQ
7pWUh3YbUsg5aebZxOo0cPK7pHqM5siiEgI4/oGPs3E28MY7fGAKwISPVu9LgiCk2lXQsO66IbPv
HGeu7tsMlOfWHbvobUinBmpOOve3YTSBjmBNiwN2LueAnXfXTtvQTPFDuDRkcrFgqcMtpfX0OiRl
9cFzp7XX4IMdNnJJ23Y/AJ2l8EVEhj8iTgJOrc6uznjLOgp/uer8YDS6LCvV5DxaXi/XjHfWDFTF
GW/+kNXVWWY+t05Eofpx4YSExNIPdXYIwzS6m8GPvzBQgzrIiN9p0Mr1+jsghJ70SqhIX9mAI7f1
E9fcjFlEKzCBDoZe3kJ+5X0Poek7JRG0NVxfNNcLeRrphHRkl7A7xgA8+eNzHGMk2xDfKq+tkbN9
N7RjfZcB9eFw1imCJuyhQEsa4MPlReSirNpMHEX3WDGSr0FY6elUlBFC8AHTzyVHZPnczsAOkF9N
wR1+K5+Qt6nuv3TGl/xtPLrHsZ1kuaMWiB4Cvgj5GeAVT3B7GF1SXTJB5d+ziWCcwAjSBF16L7h3
LL4SLrhlYWUhm5Gl4mCfLM8m4k037Kqige8khZfnfS/RbtdwOaBKdElArZJoQ2phxV9jnAl6RTiO
AweqTYx1v0cjHdaoVoqQKLyyLOlQSpbXO3g2LIQHoguwwam0BALdlg5pmylwcwwytkKHzKm7Bdoy
pduRXzo5GpZjEfIJ4X4WXs3xLMdAPpcO0MsdxjlE1hG4w40ZOlxwDKwh5zrUApfNAK99m+E/q4iR
E230sdcFBeHo9+MzyJ0KXCsJqKuGuvrQG4Gkl4FgyBFjSMnZNItYi1ws5UBH6mbVK/dInTdOOje3
U5hB240txDwckV1P/lw2diBci5awYSZbzyMAkIcqzxZSP3j0O2DVLf1G0itREKDVlpdyCWnAgjLg
8BYFuaIb3HE2mg22Od9JlE0+0Vr1ySECEPmlgc/+pp1+qg5TkvIQMoWx5HFqsVYzYPQkaG+ZJ3gc
O9v/ji54rm+q2fVweA7LHG5qb80RjWhL1S5zZgdoB4+ot4TlcLJNsqQ4Cgnj/yKqYhb2zIhctGgx
CRSpN2dvqTUyTCwrL25YAzoLWc2xlxPWhfgGITEO5iu38+qnvi/cq7i10STh3KGlTALfeXGw814N
Zuqeh9hOrY1CGAhdz826T00XSG8TaDvJKGtFZu9yuYagkBlbVwe/09FXCoEVk6lsYOGR5fN7rCDP
fGOjsxkReajgg1K5ugOJa91jPW1eoqhYeIa7afy5L9d+JYtqmJtIhPy7iXIp2YZl2kTX+FkIpAuH
kJ9DGcBcYqbt+MY6MXlCp6LvI+WkTOzRzXfIGiEAbrp2EUigBg/znxP4S3emDaWQNI7JeR0graOj
Hrvyc84HXW6zUspTHtdecwHxNEEZCkj10iwx5bs9VZesHaTeO4QyEeIW5AsJP6jbLGDK2v00+nkj
9mmHMBghqGw+5dBVK0wV7mqnlGVGyUzw5bJTvQc6eW5iSk0rz81HTOQhtjyHLwElOSfu3grqdHW1
DjI+9rLVN55lOc9h1znj1tHclDtOYMx6Qd8zQNJMSa76cq6tY4RmdNn1XgK0efEqSeNglGdOUUjD
81KxyXJ2/VLOOPnG2nscTE0mph+OARoCYaMXHl2Z3Ux9QOwoY6ql2JP2MiW7pizDM/yi0N+Zah6I
GS2m4aFTGcMYrxvEC5LfBINPi22Q5BS+mxcA5UR8GkKAThsHaPqhh+KGJxeYq7918rLTl+U4G/4J
SQ8asH94Gicdy61MK2T10ih+hwoA8guCfy5Tob8MLw0SDoug8SkpN/hc1xAaopOIAp3xnmxxi/ry
5GI+c079vJqyXRN26QEPUXud2iIpz2OIgmnT9iVPM0Izce2Qt4lOtiUfYTmYlGihvRdLVKVl6Ma7
mI9vOGQe2smd3/JdQVfJnODJZhyVESudkDcBvbgLoH9L2Gkuq0TSUhASHUXW+j7W9oztjNGRE+yc
cpzuuYMXiTeeqQitosxOhmbJP1Ss2HGcSL3abqU/veWidp9oK+aZo6JbXr3OlxeO8CeOOkCHT9Kb
1aPJHPMKui3Mt4OXhKvhdpRvzIcLCg8vTs2OWQsJmmp0+m+jmuR7Sd48h9Dwb4JOk/3ikPB8z/MJ
hIGX8z094neuP7LFsNV1YDx937ll1EExb8LbQlX5E5OLKN8pK+komZu27XetaJNm06j1CW9NgakR
BAo8aFKnaN4C+ojXJdIMXbKERWWrM1JAoqme5c7psOQehgDKCMzM6A73oUm2pYpseb2QXY4RNsIS
DK0NB7ToiKpdoWXueALJXaS3LSxjvTMLti20mq1yTmnX4CrwOWbxjbq6kuQEV2gtGEpWt87icEf0
eFa+V3jLhhPcGOqFKcawQ/g4wultZiOLvLfyrL6fG7Y1mxRj5mdtOuK3e1dRH3SSdvM0qA4xEG+2
VLtpyvRVPbUc5x4qBk6FgR0Ckz0ETBtfNg61DvPNK6QQVsHzOUFRMRK1oNAVIhgLeizLUKv9Erfb
mnGavMedknUm54P1HoM6aRJR7fdwVGSxPLwJCR64cA3NbZO2pX8zY3fzToWnQ9oGmcSPocX4ZtvP
hGeBsqgZqrWp8r6xTTBiR7ZSAArOaMRNVV1kz2mToJx12iwANjYJcihqZ8mDE0fz8BSUFSIWe5YV
lbbNcGkTl4i0UapWaCNl1OjHuqnrNy+yxV1WBV209/tk5MNkQIVpp23uOTGHDw5eFkgjtJTOJuOA
/o5fPP/qoI7ngV+QrXqcSxqcvQfY6imSMTnnfW+Q9Q/40q9xbJBKluZh4+/HfCIvwapxtSLXW8F8
RL4A6ZMMeZlnlTX6k3TONUZ84h3wIEL3C99BfzT/0cc5rzCoJSsJMJwydrphWDkIkFZUoLdSA6G4
ARDMLBFh6vOi4F69IwZNu+IG23f0oN0VgNOIa8Nww3AePGGm+jlASKyiKwS9PfFG7zBD7Mf1E576
utlHK+3QDmOnOFSOhfFsWnmIHltVPrRMWl8iCA4VocMrPFEz3Iv36h2q6NZhdUuJF7yO79DFBFzj
o/2OYtQDVMZ0WAGNhBaxEWqnFdzYrQzHYcobnvrvaMfCFfkr6+R25WMUWfXimWihKl6ZkMRwEUmB
Xdxtvg6EIkf7rlEMkTkjwUnWIMeKc71SJl3Zd9/EO3qSZ4zpL6DH0w+01miFhxrd5I3nKqCVuRhb
ey/7Op92TRMCtnRWxqXhhLA4ESFfKg+g3BUGqPbRFg4iLmTXztkd+wHfujbea+HGcOIaQppDuuSg
eszsNABMZ8/BzerH/DQzzXm1IcIyM5qUhb22phvypEqDI+oyLCBSKKihlV8Cal9m6xpyO82VbF3n
xMK6AO/a+Hgc5r7BTKI1dWjHWPYtRBnKydRbJbQFrSK4maA5adKX/CsswmziTsI5tEn6mmVN3aRS
bdwwJTRkRJZIryJnNWzHjtTnDb1ZQPGH8rY71ShUL1au4LdM2gnWTYu9AOflmHp7UG2uOJCphqmg
Yhy+El8J/ricmZE5OBpV+iyChq8JXRnZL/hPuX9BBXc3nkRkOBGgSDtHugQNYtqn4AYGeLVHi0Us
fFF7Np8T7XhvTrWkRDHpdvpAlB4JmDYaPcMjoEaV2+SW+OQmPXVF5CHvJ7cKByCKJ74WiHQjcHgD
q8oZ8am/ZGc2aPJmdLuhpR11ByYaI9PDvW8CpgDkBi3OnqoB4yxe+tWkr1DybW38Pp/Bb8DldSKG
8hufatG/1L5J5a4nsEicOyh0H8Za27di/VZTXPGo3TWdRoOlCpehcszCd80c0siCcXSzDqrkYt3A
sMJugX4EUfRIUFJ4KEzt2HthYWGkELCi4JgkrCAPBFiA5ewroCV73RaMvcOauQs8wtpkx4hUNUhu
3KwUkA4Pxuuc2ae1q5mwLTgihuq5DHy8J5pkKuSkNJREx4MbgpDqUXcp+LP3RUNHsMfKRVgfvxII
Y8GdUh/bZVHF7eg0mJqYgPgMb5NZLJscI76z0Q0CmX0xNejxl5wBwJZH9lLvKjX6b4KejJY6yqFw
YssGF9CPTLUIoynD71Ai/ODYKf5gY2qjzpG7NuMD7ec1KSSOA9JRKETEWP0hwTqDWxxJyeH8H8Jo
uKRT8vszydzWDeORkqEZ/FKQn7Ybkb2IQvGNQHrEpinbvuIQGFrnQ5u0JIFCPDBiK8De1ZvOmPkz
t20JT4mwdmqwhUPhoJUd3aSF632wa5xQQxpYxEMwllHQT3MtNiaaIJMWCzXQVhSYcXaSW44ZPM6g
9AB3zJo53Obokyyi0BxDMI3r8c34fKNil97UpoE9UQZP6kAnzKBmCBzPuqD+VeJYDamdfLaZWXev
BF6uuEt3Tvh6l1EAlizhqvlNrSvfHKny2RjWDDZLkjJsFpvS8QCErFEj0H1n+rGDSwNxOTfae+Rh
2TknVzc8aKvUt9sDi/oiO0Gb6m+EL1l0CNFO5hOCUCiUNceWv4GjPTyx7WdQvPyJvAZ0Av/afWdh
FzyevUMqS2IDl7p3D9T5kLN9uyj5dlRW9wlBUvqlrVNILcs7cbtZ4dsM8SlTexmWdxDNw2vULHN8
7cWexpsO4pGERQb/yaF853pbDdCFzTytvG8XkX2+m+jdQDxnKxO85L2jHnlnhbvv3PDJXcpnwSFP
a0Huos0Ef/CfDema2GiylNS4wakZPdhZ2RE9BQ71ORws+3JoWsYNBDJl39lO5E9TimRuo5eifw1l
r8032hd0VnBZUulBJob231C2stX5EjB0Lb/niHzN40IGBYQYsHIa91Bt5gumXzVxVX7PajBSVdHS
w6AV2KhJcz4AFOf7ASQiGL6TGpFwtLWG0apLXm30mWVD0tFLjeZl9BSnh5WoJsYDDgb+iF4fjSo9
ZmCh2o4WuS2QC5xiIM+CWXGYBnvbIEvaZzwn76ogo+5lrtSfp1CBd5Hkyz4snJrNPmP/ri+Lzudc
DxdEvltQMe5yN6fCnY5eEvDwzRo7Z1cUFPbMVJ4UHxy5bBl3HcVPwnQWETdBpPxDOM571zrrUYa3
AUVeuVdWK3xME0kW4SToJZALcC2UVi9h2PXLg46JZzzXfqJxS9PM80Y1ytG07VFQ3qRN1pM8o7g1
1kE08Vmb0ETMVAfSk3hetYhOuW37ukP0taaSQU2zloNIR0xujDL88WIcyX6owECFh0jzKGMT5OFY
Q2NLszB1SZsAaQjr2mH7t/Rn/lKxKQ6KSZkK54e1DgNn4VKvJF69HtLDslzAH9UgpEXc0cnUrMO3
7GkC7jztt9/QwIZ31jKuhFyLfeAW/4X2tsXsybMXjZ3ag+fsmSBWESg34B3aMKq1HcmqWiDoznNG
9VBhJrajRCkG46UlITFvx7DTy1H0ZBRdCNbX18vcgUTIVCGwkWVwhPy8JDEY0S6RA14Dp4LjsZg7
+seMAXtvgEwhpgNwwTC6Xu6xdZCMlkBBAAclGtgbW3CL9nRu8sJ/rVUdvoqmG5fNiBphDJmsgaq7
pmfoOUJRJTSbUNuqvMce1CW3cT4V+ntQeQYnMdr1D2PBkP88MBEFfDIx9d936IJvGC213Z75CQHD
wmIeF2+QygBsnWlba8bgS6vOhRWn9seIElYS8zl03pFnORafFL48ZnMRMNbvesnO1ktD27kSsUsJ
vzDXso8uO8PkZjKpF+4TD4DHk8MjsbrFYUBok5wQdWwZWTDlc0GC/an4+kfa5P9Ucfyj4Pjffqtg
/m+pTUZg9Zuojre0qv/HfZV+q39K6/D4t/7UJ4s/kBivwjTExqsUeFW2jm9t97/+pxX8QeHnoFzm
XA1B1q7aq/8jUPbtP9iiomtGcBUiu/J+ECiH/BF0x8ALfcK3CfL4JZ3jd2kdv2hVEXfxI9AnrzEu
vvLlL+quklgBm9EF3aLZ1Vi7fBOffng/bv9Uiv2G//vnFVaxmudIjyzE9Tf4QebYtnlj6OkZi3By
Lepkx9l/8Qq/SDdD3Y+ATrhC2WxTXoPq2v+fK3AWKduBE/QXqaZY4tbPLAQH+Jct6Z1g5PzNFZxV
ov3/ZHYBUGcPhRVxLjAdEfa+//kPb1PM0BY5LYVz0dXedJ302r4DVhk8prFniUvbNLrilbGUxKZV
XVdeGu0drYprIWPZwGEHanFophX83wiPPUFsz6ytxGCXp2aqjDhGdJDTlW1RBmDJXslPv/+gf1ZC
8gr49ghABkgIAwJD1Sok/OEVNHSTDVZ5seF5emV334Iwv1ifHfXo/c2VfpZA/nklMlqlC+mZu+BX
gbXlMdCyC0tsnFl/jgKTXQ5q+Vgl5bL7/Uv6jy/khr5Pn+bywf/8kpaC7hRbt7Pxen9XojZ0x/oh
Dcen31/mr+8c2ElyQGBB8Nn/5SbEUQwAXcxkfbClp1cjaKIKsHf5J2vM/+ZaP+uB1/cOXhWc7PUv
IYfLLzd8qvLOs9PK3YCAOuOVa2gMJlKanfYyUYffv65fSLvvF+NFYRVgisn//spVZu2L7ohnINNX
NiD+A57g/03ZefVIikRb9w9dpMDDa0K6yiyX5fsFVbXBu4DA/fpvMZ90NV096tJ9Go2mp8lMiODE
OXuvHbsnn1z31nt3B+x7V155NjHXfHFhGuOf1xMhZXxBJN0GamD789M4UqbGTSWBxhu2enT1IXPw
4i4A65ByqnM1+pMZIH12fxi0/a7ivlou5ohrjEErcaSWZC5Ew25Ob7OaQWZAVxLWYVIzWadpqLTX
hlDo/UBDuAwMQ6tOGdPPp9k3eFpslfWPEaXkW7R0qyoSVdqm80oqLLRBURrqvPnpxZYK1V1qOkQD
wBZi1puhaz5nDYOQ2lvrsZZU7I+igay1w5o7PjmNN7mBbHVnW9idd7FVOXaXuMelyETYQu6M1EeY
J+CB4sOyXP+aZhZ4NhzkLSMER1uuBEIf4ohTP72YKv45KPzCFOARVL8Y2DJTkJl6K2TSpD8A35xb
5oN4nvbKA9515U9x+9AuhCQep8aWu7kh4YQMy/7OhpF05IRfHUpgGwDPGPFvEnBMNR3lwZBQiBzz
2rTGbghaBqECL6K3In4G4Hthj/RL7CZUTx9ZqhXp6kZrEPnMeTndNkvbYUkz2vIate/wHnmqPjGf
MUOdEL27Zi7qO10SYlEjgD97C4BPDaqZFcSlymh22KK+Nfx6KHfD0Av1EEMkSKnu284gRLurp+tO
6+LxFDsdzrhAj7rJYdCJFG7fGYla/eKuO4ckMI8PTeUy8epSL3/zF/8qY9c72PUE88GT5j39Mv9h
rNjJ93qM1K5MgEsplJoZL/RnzdGjsyZ90nrKSMXnhvDi8Ypbauy6Fn3N5EXDFa1jaGRCxhSIFukM
jyNrZ6tRuE90JdlEzsqnUwHONnHtcx9Dg1lodzwDkQUe4yvF5N/JSOisZ0cmd/ks3KDtspZoSw64
zN0Zd14rDIrbTtNAL/SmTI9GEyUEpvazQHWMzEadCGhybv3Ea48jRuDyUFXzOD/mPEHreJzA0pgT
fpmDsUSL7vmPvZUWW2XEy0n2lbPKTMb5YHc1TzRJvLW3i+eayR5qz3HX9cItrhhwJ2Qh4I4ngYoW
iDBuR6xR2fdBmI6+jaZozR6y/WJ8cARyta7mvHIidIYyuVoqDsV+TUjiXPr2o5NXEmIL/tAa8j9t
6rB1ZPatBSfb9KGlOhyYkHeMvYVvcEL41xcmQXnS1Y6VFA5ZILUOHDj319O9AX/JpD+zw8XgPyRW
me9waKD3cYTRvxuFlewsTY0HbR7l3SR85y2xrOaXoY/WgeAWY5eiM8ZSK9U7cKtxaxMoi191QtEU
kum+5pOmrRo3qYrANc+e9sRM3QB0MZZoBbJYJT+AFXgXF0TYOSargDN5YhgHDhTeXprmSGuxYeLt
Jxl6PpCSFfOjwb7qjGZB/MAuvBtw8L9yvvHeWcA6WLwJMa8Gke5uUBmfCN7kQguzLa9SByrRO5wA
k04M8sEtygqIrZUF1iNsDEC7W8cSRDsyuVPAkpaig/Yyv5DQkbxDD6/OOhLy74yMaN/ROUSnQFGL
4d0qEzHuJw3fMeimKH2aUxmTW9ppcm+XEUk88NmtdCvQEPzCM++FeWOO/gVhhHT2wm8K4rfoARq3
iQt3dqubTTozz8Y1e7atVBibVotnEZRY3tsDnGEO7LQWJ9zN1the484t1HNJ9mlUha0orBZSadpY
oahStPKKLXsHTIrRJkK46ZHPXYVJJF1Ynv1gm6/o0PxAwRW1QA0iLMTSm83aycxcSBOJRnW2kWU2
7KsW6pIRjXq7d1dsgYPbZOZ0asirskWBECCxXbYuBFxrMwiCRhKOjkxrSOd+WqLSfqrUZG9niCZX
fkPYeoh/Nw5br5+fvQZewBmtl7jWZsB6j61EHBzA/azueo08H7TU7gdqRo+hGbnQxs7JFwA3ok48
86lAlhIQpEOTg/gy94AZ19OPxFWPcpsj/vcdZmdzMz5ApsuWq0Kkab1z+8Ww7tze6srXPmrHdmch
jk3vHQG3UWCWu8K3X+vfCjjBVeildmvdjRSU55Z+1H2c4dM96Nj0ogM6nCSMByO+0aH3XqpGGeC7
Ub8a2BWiAYVj2oNaBRw9OfG7I7mxNwwdSO7ANgB4mV5uVNz6dLSXZuOmU3WmqzGdEDvEhxqBTHzN
FIrZAonx8jgTIfZQNgNik2rs0+IU27Rc0DHWzETj0fC3k4FL5IojcBEHvBZnxIc9qINARZIZ6Sbi
hQ2mlwx354J0BPJNhvn/guVZtgfMfIZz4N0gYX50dXkjYVXsUxHbL2UMhQTj8DyNOwAc/QHlZfmC
IGl5XdgA3B3C6WrXEUlDHO9KDmgL/PuB5WBq3uRGou9jIdUdgpbBPZdQjPXAQnOu74CSMWSoZ9+8
WP1S8XNO477pWHNxn0qUsHOUPph5JzgYRObWyYxouyivpPtPbQFNbJX26tlEUcK8kRhzO7HZwVya
r/tkwdNMO9c1j1IMun7Gvj3iH9TrqLpYteU2W3wD4qFMbK3adz43m/Gy9F1YiHN80TiqVLuxWawn
II8Xtmk9C51yirqDHaPAexEguw14iICTkda2N20DVeMMBgQYK0xHqU5ED1XRttFQPAc9kMp5swja
hvTbCK8v8RYF6PDEXieCPqwXCiw0nkX5TYPvz2JDToqEoxvzAv1BClFdJyd6a7Y4Vz40DZFHOdIz
CZkSiINlFyo/M4/I7EPqmVoe6jLTV7A4kG16i347yzuAPd0IL+MdQERLe4u8vuex11MYHODwpoNy
qrK/yAk1GRC1FggQhjumB5HgryAdiihzXyBp8+K+3g94dHN2WJnrhxhlsX2M6eBWVx0Jg6HXjoA0
zZIkogu1i8JUVdU5Gv6lJKUa2M/Ot52FCqqZH3Hzd8ODIGBET9PsyosRQwMQhTkZm4cW1v9NYqF4
j0Y/2dGQW3MOGQPHLHlGTUpY3OFpOjB4JUXKs+UCasUBN60XovvVYvJA9dG1IUHFL3ac4ZyHHYEm
Ar0MEEhS4NfxVTncD+XY5ltA7bl/QD7W3yR+JYj8npqcbUQ1W5hg86k1luRQu4OhdjQupnk3Op1V
vI5Ntjriazz3UEdn/Wz0CEeRfFnDWeC3Ma793ILCNim/+Mh4yVIgQIsGDOqstKh8dEAUj85dBvXj
bprd2kMDP8RoIEXVhEa3+BkvNMd9i+JI7hKzWbbM30aKCk28aaTWewFNl+5+Mo2KcWnZOehCdY8W
hJfV26jqM3evRZ3xZAxiQJEdaWaQECk9AdJyPLnHPOGXR2vRoo/SQAepI67T3jhZqYUGXDNrD26V
eORqL2mJNkiq7KMvq5GhauKWybVBJHr7AblBx5PiEtMSiiKV5QPKMnaVniyDQCFCpfyaShessKeX
oZ02/pbkupnO60CfbzI681HNJQcIhB3z1Txr0RF4Wg3y0Io078ybg6iWxI/RjFtt+6uyEMB5FfPH
KcuPc56fFL1kyORwryrfSbpwXqR2zOc2R3kJyw6WSXQ7paJ4bLpdT3UP69hHPI7QErmK2Ze3hFN3
A6vMx9NGabksZFzGIKhkvrj3o5G15gb8KyLVNqu2HD/sG0XyaVBbpfpVgKp+YhV6exdO34lUMmOn
eZ32S8efxoMvauCoYCXBjHSNOx4Jx9Q5iYDWZn42V/F3B035viVQHjmamZsTejUvgluS6RXEa1OK
nQ65ewrR+9jDc+NbJCbWPmqufOqLrSRbjRnE0smQeWjzKMysybYusHI9gMxr7CM5RWS9ggOJ6b6u
iBR2HbEvRxh+GDeGMTsCKnGNo8zauDrDSWaqhXeheU0lkw2sTIyk0LOruoLuuYynOjHM+ch+CRGz
VSSYFp2JGFNHofCd1wScjHwpsepMCYSQuF2PZShEuCo0xZ1TDO4hi/sxqEXjdIcmi5PxgiQc8ax0
jOxuzor2o3W74Rqbvo2eDEpzVPtq2hhtHtVnpaXjqxj6gWFLNY3KCCvl9FoQxf0EmX8psvZcG37i
XvVRk5WPfeUt2SqFMZ1QDdxslPWVzANKkwF+emHea2zs37xOF9AtJ2c5xYnoT4NdWO9TaZCLGlul
qK6XcQTja6S9TC6mjRx9k+aJWW1Mpc0nbYjncdtaYroB/1SBDFwtEoNWMiONW8fepITRfGfAr24V
LP7+yGjOe2M6hhx6IM0SCXuzW2a0N6hMkuXN1qnc0SZJEwBMCjkaTFWGGVU3BgReSUm8K3kZxQat
JpqfflD8PaxyH+SMlKGDzTMcWmMGQjtm+a4VepJuiFmvun3mU+z3nU014TM8I0qGf/X9YZfmA7Dv
KSsuDfkJWyFad6twczLKroSH6jGJv2U04h7hEbGf17ITz1LnNFstkIkRaGiMjZ0OVQJU8DdDNi4d
PL09kcEqbxJGiUWIuG6Vsyfj8OI7TfoLzAszCGPyp71vJfONM8wc3HtHMp5CJ4+10En727m2jH2O
ib57qi17hgKKdGEh33DZsfTAGRWQgoJydL4jl9eu86Elw6IEuHZPiVq/qUG3OkqxjkPuguousMwo
JgaI0HmEsD38+U2jERploondO8PUnfM0L84803qIQjHb8dHbeyiM+uNoFQ9RBcavsoBnM8ikAIwy
EsHCAY7pKxsOtlp/xM8XOcl4ZLiE+jeHuvbSSdUke/4264aHJmckKhmFc8g1v3vCzbejbOvjuAB4
QSHdjfD/JIeTyLX8t3WYfahJqalRanRMv8yOTMhNgcZw2roQyxoKvRp/EzvCs6YxDTM4ZL46Cfra
YzUt6QM4PPNRtO1ArGyJ6nyInfxeS73pjcy/8uK08KhtjG6nQkOXO8oIcaipu/pN7QFOGmYzv8iI
4ZZoPTuo3KK+7bvUPzi5z/DO41i/6TgJlqGDweybUujKmbx3zoFIXIKOeQZsRTw7Mco7XlKrPsLD
2TlOfIAgbavoqXUmb7+gwQkdJCe/onymHG+NDLpjtxziZMqOckIxgdwS1iKzPPjEanSefRsuXaLr
8CZZbZip07Rk4lbaTIkH+vQPqhidPWYaEhEmZyjh9yDJOtRGRC8DiW3QRqpzNrWCCq2PGu8fd64j
WJgRtr2wTAoVWBJMZjASPcEBHu99uqnAUN1joiQ1OmrlGbMAZrwGhiTWxnRvj2xstj6vYZzG+j91
flk+F3Nm5Puc/WPe6HYR78xm9sORHwJ4Lg6Cc6X7aCKGXto/4y5HB1811Tdkt4iovOwSdbo5XDeL
ssO1rH7yZtTLJUGGpCPXrsq/L57fvMxSs4YdrH+BumOlWrLcyMEhFapumKh5JJ/1S6nd6ovjZMG4
9g4Don6xDiL9dzGicj6YSbvV7fc6tUDES/qmoURwZe8wiEtUCbLAQz3nwg99vXWzgAhlNpeEDN6k
b4fvQ+SoLTSiO4uI2TboGg5WDALH4awGVg6oKQMhXW3ddZXt/XRmelaU0QjHeyNZXsmAtV6jbh4v
tMc4WvrYBk9eQTgZaZOd8jYV8iCME8rAPrEw0NkimE8fAA5mOybt7tYnxTjdNUycMmIWeAi2wFSR
W3lu0tqofnX3bDPoLAj5kvG9I+eCsS5jKOpinjwU04RuPERIpZtn7Uydn5V7oTfi2NVMuHZ5Xm1U
R8Z4k279UvvRzypCgM/5/GcENFffalGprymxyc5GenQapYuosCfSKjmARu/eXavE6eTWVtgqmGqH
ude59NiZaK41AV/e0Br9dsJWH/q5UGv80Qj2Cr8hCvo+urEQhSBxbUk4IhC2W2zi0LrHulHvricH
tKrrdo/Y+bwApmCTJVpWXtn75D7n8TvMUV9Ai7ao1PeutNXrklYAKgT4MTZbxJPX9Oznre/XHKfw
zSVHaBCY6KXdOs8OToyr0auwKOXjNBBdUPQ/GspMlHK+V4ZDw6Ox0UehQo++FYJXxDe0U3IE2lTG
H0XtcB+WaSQbQogyr8MF2hEWE1+N03Xl1RDHpSRwC5Uyiij0sa1/JjOXzbdxBPI3IyGKSiDux0aI
o8gv9QSKCcOn2ykZ/HojlckWgtsea0/mt4N7Y5pFvfOG3l2dIZw/AEzb44ehxjTdozhURyMpOn8f
cQx4xwHp7JNmyMGQWh6xDyNYvYhsJ7HjgDGP+7T1b1mg92QTO8gR0KbYOKujoy+VhZarW8FpFeWz
v0NtZ8IcxXi2idENInSL5WuTDlYg4bYSu+CX0QuyR+WjwvUwUtfcvGeHRq3LTCnrzItZu9guhsw6
OoST9DsxohIKZeZRQZmDARA9TaIRl2Fh0Tw0YeBcR/Hs/aDp+bM2yvsoyUlU7ibPuJ1tbJW7JRlJ
3Y3dqHjAcqH2KWIBdK8rczDqoDFvPQ0ze+USrkQM1eyXZ3jkmc2iSOK1bY7YOIxxUbzHjVcKMgvU
9EzUedWCS82zk25W2M8zOKvlsTD8WOxXNQqZGGOHIJTscHLMV1pAvi3iEjB9pmEBx0tZMsnsBT6d
x4n0+T500xj9UGID1kDyJKJrD/RzvunwF3b7vMImoqW9YW78Mp79Q1IyCbhJdMefN7G0p5bZw5x+
12mgD+RKwLbOLAxVIZap2T2Y85xpeybXGIwR+GHeoIbi6BsXat/U1ZLfA+DxHhunFHC3ecbPyl0D
WiABihwSKeABFPF0X+AhJ1gM74BtAbGkr68YD/CTbTjItuN7mXTwBluzbd8HGnjLj55DWHE3UAIf
K3bD6UA4G4zbrjGMex0DIqiGvNIfCT40skNsmXp38AnmDPq+qrY4LspbLCjdg9Jzm946ZdzPJTWT
HXG/kwakgyyLAGQITlZiOrNzwe++m0zp0KXWxQ58bnptDX207BFdyHsspuow1jYoRdKol9s+Eukd
Vd14U5kdph5Xn8Au4MXhTzlT9KOalZDQou3cDJjqxiiEq4yqVtTlaJ1M3DOEGsCBr0xPhDK39PTa
5YORi9PTqb8oBFl9kPIQP5cLMh28J4lGkaDH5bNUcw6wslVFsl0wcdKtjOmsbpQWZ89YBjqOHXT8
8a4UUbg4BFzHPcCZmbwweJuFx6yont4Hs84j4se8FlGOJp8KtJ7M4Hh3/bTKLLsrcLyE4IaTfg9W
ydsWjoPlovS6pATgtTQP/bwQ9VbUuWmcU1v5v4qeoyySVKUvtEq7btzjLZ8RAOJe4gyxNB7lfO8X
h6nKuzwgwyI5VmWO75o00XoPL7B9K+3Zvo5IFjgKJF4PwhQZ79liACH9028a7b7UOhD7/o/UJY3e
RgvPSBSI80QlSvQqgQAIlHNd/Oz00W+DYULkt6mqCPRpDojhhfSDRm4hHHNKE5Lnmemz/0S78Bai
wSOhx2yv+EWjdjNy3uQu1su2JxL6WGL3P5XJ3B+62nGvLbeb1Qlao+CtFlk+Iam212R0EOmdHVVW
VYwVuNU3YL0qsvtQuuFSjPLBwLy0aPFJuBazxLJaUFFHEU1A7jgwb+bueXErKsxPTcXwKFRgvCM+
5AqinWYmW5ukls2BPK7y0q6v35gktNUD1OQy8Fjd3xgJkvHaVSsnkifV2qZyRZjxbjEeuzKrbge3
oibM6U3yU3GO2000TUEjQMPUwwqZPra2FGrxla4P7quOjvWkjWU332JBVJhrJ7M1girRr3DxjmlY
jjVm1pyZxUeut4R8SYmy8aVpmGtsgNgk6R6bOq9dmcIkJlfOZRBUWvV723IGTvxsyu8rRnh8Mw8c
z53e2959SoJGdVVkmKLCsnK1p6VrxK2I46XdCEALJ5vASIFBfyGSfTEcg5LHd6brslncF5NUeqw/
Wu+QaVcVzplnKdpRUYmdP/equpp63fqg9uQXsm29kQfmYU84SvDU6oWJ/bUrO3fZG6Xn9WEGSd14
bCnKkN6bug7Tbl4U11PaCh+1Se5shUOouONpbNeFM2jPdTS1cAh4paLnLuYPbpx+DZMjy4GOQzIx
ytTQHkbyqBi7DHmCLpkkhIex92ClxWbUhTkGyiKwMzlm63xqOPalT5rGEjcN+FJgpI8ZHsUiLMZp
euoJpQ+B+5jnmT72PfP27FtFYOEBoXspjy5mrfxARJ35oU+2sc0Lnz5mGc2u3BJzlD1U+tx6m7FB
/Ya9bGSolU0GZa4TwztrrCkdHvo6IuAAnTua+WhA8bpD8oCWuMDRRcuxigtB0KHr/NIQyRTHfmxw
h5Ylu2Rg+kV3RG3f1R8NQ575SXMqPbl0UUm14vi4d0gktuj4Yw4fn4YhK1Flk2v31I2TT82MVj7f
MI0n6KDC/1vvlsHXkvs+WvFAaZp3bxCbyyPu0+RgYZUBM5AVyzPp8tavqZvyh7TxlHFEqlfeGKaD
So++h2g3WZtOMqA904gzGVZ6epPDbRGXJJl5zDMeMAIieG8fy3LW06uMcTQn1IRbABDKUO+W4/U3
eg68l1Ol79yn2ORA2rR9eQe/rHswOfpbBIkMTXoV9U5zH8c68UejYVRAVur4Deczh+thimhGYo8w
sc2a+g8lB90IVNylRBiCUccyyMt7OgHfT1WgW/FEXvOk0jtCp8zliNC6rV8wl4w3RHkKzuZxXrwQ
lNczKtG7/rG3HfgHjkuwh+U0GlOBtL4ig0Ym4QLQhqwmwpJsGIkcKQKCsPAoUheXZ9p8xT2fXdND
y9J763s+K3kaKlve6Q7VCSgTdKrtnFzXNuY4k9l8iONwuHLooqB0txkxgFeR2owxCBtVtZlR9qIe
RWPtThe0l4xIXSGN+6xSxg9LNH4SJrC6Uct2nvGWUgjSEZ2RUWDe6N1Dx6I5SjtTZ0Zy7je9Ud7J
9Cz7xgF71YZ4wKN8P2ImLjkXpjhGrUzcD7Ux7A0EjQUrcbaeYKOxzQ6KXcntyXxY8bsTQ00yqQ6G
sjhzpZXft9sFRsEW3sbyi/cW2cFLIz3Q01nx3ikpr4uS2Xk95VAqxkjDq+3QD0Tor2XuuAHh36hL
a7TGXYebY5eWw3RD3rTxqsteP2MBtLdtw1/VMuaP0J4TTbNNWyaMhTECMurqmafEwv44jMIZtuag
Zd4VM6Lphb5RtaN8Bm5Rzg3mVjOJr10bIoIgoiWcpKFumpEzfoqIdQ4LhtUcX/SYTn8xT0TFRCgE
frCUou3QdP5dJhXdqiLiA8WOCaRNF7dmqjLaOkRChyV7yosSVPjC74B4RLZH6EeUGOWvKKYAPKcj
tP0rEhiA8EYFmzL5wnDBgmQEt1GQvvaQ6d34zaxSyM80SjtKe9LszLskjZqO6BR4bCBOnAOpn47a
gOaseaKFVl5mhBAMO7M2+ymMaHkzOpsRivCzVB5oX85P7SJ6cZ0wH+S3sMomItFKWdEW0oz502QZ
7glTjGQIAgi6VaXlxSWOPZoQfdPol7Hn5yJUUMM2kmpJtUs0hqJ+iS0siFPTeyqXqLa3zqDcdtsR
wMJBrSxVCMhnqY6RH2ukayi3IfCTqlZCWjDmQ1XES/E4pwt2e60czwbFHQ60nE1uV/NeOyETVPq+
WMrqzvaodOZIJzyQwg+qDLc2onhZb9wu6qisb2l7evG3YXXDahw71ykYE4YwLoeYmIVOq+D6TZb5
bABs3gET67Bst5pN/WEsFl1or+Xp9XELMMVZ9NBll8Qo2znGJmHguxCmuHXmZs9+kd9Fk5unoGf7
/JIokrvptEwn3JHLE8P4uLvBfRtldBPN+MB0NH5stJR1RRDyTaz/A3d29RjpCcV6tiOIhBMtZ/w1
q2slHwUaJXQ4LRpej3lK5Hc5YK4GRNYP32zcVDDa2qS8wwHmT2HOIKwIaITXZD7lorpggmTKOVfl
KWIbu+Ec49yqfpL3ejr/E4xTMccYMPz5EcavyOvzAY5YA2NhrQ13Wd1Z7jYx7PJQJpZPWqtt1xcm
bPSB8esAXYltKzrOvGuGq95x1O3YDsghYRoBOJKA+WHi0GggcihychgIlqrvzMwyruGrJ+YJKV49
HU0npePlSVHfaX2VM/ghNxugbJNy4GjlbSwtm7UxVvuMIuekR8nyHsl8fJC4BZjPw1o7g1Rbum2D
uwqOmUuVtSM+z/M2elMMRxrZxrND+f0C7g/Dc2SbjCEs4ImqjqApsuyi+m5aaelESQweddpsXY15
KlesOvhbTFZTvgH0YY37jgqcDgeUrXZDgB9jMYj+txme1WhHrUB+ImGpnRPUSIeqe6YSyfyAzqCQ
r9Q+GEi1kjg0UJb5rw4Wr7bHozIkd7KphHHwSi/+EIPluxtp1WSgrZNeWKmON9GuR6lD2orMETeJ
mjcHYMe9XHrjydUxJER0uLb81uINDSD2nQGH6GSEHGSo93lnj5xhF5tuBGPVgg25HLKIeVHH2Nev
hbcFcqIRx9zz5s/p+J2z1LDO+FeIACxR0D2ZuByeLVO4Ye4ayQ+Ahr48SGtqMJip2ss4LJJDt37i
KTmR7jm9+CgC0df7jhTbEW1eDNfNNptn35Pej3hejJy42pp+EjJGWW2p36c8sMngvJ6xZNDn9sb5
ta+s7AONgvneQi2CM5VX3jcMjxlklxa7FgP/2PuRMMfw2dyZxNBLJbcw0BBfs2mBvTt25ODeZj2g
hi1UEPqJvksy0SHPPP+eXibyECP20oehlKIh9ByRBAsQ3AH+17EZbkv8cVeJPkzfBW/Un2bdJmBu
coMdp/aN9QnPvOnVICTzYSZ3BGihTNPosNZlLtNDekxkGaBj2IBY1rMzcjVMwFHp6TCMDL9/lRwm
T9mU5JhWupWKq9iiYUeQhzeFMNXXPToeaB4Q9UDHv7HaOA8wFtpkIiwRTfAcYMuzqSbrA0PXMGNY
BDwUJLxU+yuAELVzZLw+3fe5pur9//TTUiliLEilSnMTsE+va48w7Ghzw9hIL7mqCCyEY3eep3h8
N7K+pRkrxNvfZaR/yn9dD2iu6+sO9ZNYmeP/VjTXow5rSpHwYHSXOUXTwJL1Ca78+1X+Q5HLVHIl
AdseYX7WJ3i3aLJIm/uMgb2RBEK7pES/+vUNs93G+gLM+7va/x89rg8awEeMb0P78j59IYRbTdGV
tHYXeoZCRI95Hd3//dv8x2/muwIitGvyfYT3STLN2tEmlXMJs7lv3Mdq2dLN//sl/pRLe8QkCxPh
mY0LwvgkYQbej1wmaS2G1GPYatTV+V6gp4X7+oWO2PtDROwJwPG8x33X0+1/oOT/krRXrWtC5sBb
OK/dVbp6Yyo4HByc6XvpXaX+l7rlP1wADj+ZYfiE3yI3d1ZDyG9PHHYwKWLAQV2xBAO9Q6FfVXKf
YhlMr+N4OzD4db5Qaf95x1Z9tIWxwYZhTI7a79c0YkaaPqI5so8v+PYOQ9XvTLX9+z37R1f+m78B
FTatcOTYmAR8ZnO/XwULeE0QLdVzE44BKe/7IZxCou02MBy2dUB5GfoBbceA4WzQb6dgDMFAbigJ
N00AsW0Tbd0QE/IXVoI/VwQfS6cLgEzcdazPj2vjFUCEHT6W7t9O6rn3vsBvm3/q0LkAv6xh6Ph7
8Eb8/r1J9KZJ7fnjpt2u33sIh9AIjIBW0IbS9H+/txuQ4h1OAdKZ8P9/a0SYQRxGAa3UoPliBenr
r/3b3VhV+Vhz3H+g2f+4i/79nOljU2A01AEmzceU6UQcQjcBz+Y8dDv9Jjpo5cnZKO7AU7J5+PHV
j/4PHP5vl1/X3b/W1SDIkISjRQGVbOD7GffQgqrjt9s6AIBGQxXgxDHaNYfvSFs2wIo3N/Pm17jJ
guyL26+ve8XvnwQQJ44bU8cJ5bDT//5JOrru7iQBwVidClod72z9kkGykzOiAAOqiNbA0h3eje65
o51CR/qYkvb798XxxzaDiwXLD+8Yw/FI41nfEP/6OXSiPY3EB405m/ZtTcyWEv1lzohYHDX9zmiz
kFHUzd+v+Y/34tM3Z80L0tCE7bHwPy1Ip/DR8iY6o5XMv5HtSzNSPnbWeN9p9ZkohS1T5BsGuiuw
RKKbtfq7yTODzszPVbscupio+ni6fPGp/uN+8KkI3cChsjph1v/+r59CdisbGpsYpKWPurFOgqLd
hu+zGeprz1EAAGG0VerJJ/oKRhWTJfPDsPQvTDL/eUPIBYHozmvZ8D7dEBfuzRxPqLHbEgWvrYU+
7J6xjTGu64ecxh16su9//+Z/VAHrM/CvS35aEqAo0X9UXFLy4Nt0yDA6jwxrlRwPdfLFlv/Hrvfp
Yp/uPZwhtPMjFxuQV1HnMQh3OX/+/Rv98V7hIqws18aDbxrczN9vJfraOVOVSa7sbMNsmvdNjmi7
ML/Yy/6oBlw8kO4acLD6LH3n0wqOXa3vtd6MOOZ5d3MlfjmeTTOt7J5gOdTP/9fv5FuCWo2CwLEc
qqjfv1NTEgvZ2y6AzhR9KjV2bA7PPMVf1Gl/Pn9chuwZAWzawRW2fud/rYKavLShX3zix/TnHo4V
WosKhQlqd/XqNnbw9y/156NH/alj0lotYbjDPn2pURsSgMdkN1ZcdWOlCi7FsM2n8j73l+1QLV9c
7z/uGDWVxSOhC/75eXWlgGLKXAfibEGbIFCqmPpLRaqZVcWnv3+zP65EycszwZfy+REJmvz9d8SG
jrI+c4A9de49f5IYswGoQgu0FeKz+OJJ/OOlykveADJFXYppFwvk71cTcpIAkdZzsQo660G3f404
jCrBzNjdlsNrNYzbv3+/9c78toevV7RcHhEfi7D9eYkpCC55LLhinVkAguRW2T8joGv/56twKrF5
3lnKeCE/fS/6krOBMt7cyOlmat5sSZpb/sUr8D/uFNfwuFdgYSnvP+37jD8bz4pdanntTGDOxpJX
bvEyq+e/fxX9j3KMKtei6GH+5oMUtD8dtobenD3Y2RxPOk0/k9rUh63bTsdiMjNwPvYviDvAN2Oa
k0R6HgDaM9Ebe7CCWTT9P9LOazluJVnXT4QIeHPbaMOmFUUn6QYhURK893j6/YFn71GziNMIadZw
JK2hhtlZlZWVleb/V6zzw7mzeYGZJNdtcsPEn7OXPjnlfQ137GApBpxF5GwsGswPdqprjxqUjkdy
JmSu9DZbCUg5Xx+Nhum9eYyZXmzsVFjqkka/TgM4YbPdbq+225vt1Q1/2s9f+/1mfzxuNvx2s9/v
+dPmuDk0m+PhsPl84Jf/+8dk0uLH5vPmwLeP/P6Zv8ff3c3f5xd3/nL5Zzv/4rqbrXt/v73g6+oC
Wdv5F/7r8jX/lfmvzv+y/Xn1fP989fOq2Bb829UVXz+v5v8Ln/Nq5bR+tDhNl5miNyyHiSSSOu9X
X2/Jg1IopGelgfK0eoXAfe/F1575eN7kPu6ypmsmZ4fJW3pyxWFlfzTKqWpUWumwug5g3SY0rlIa
l4rQLZzf54UtKcUh1WVTt3TkCkqlGlhsikMyLU6KTwxJH5ktpoG2v+5U6eK8qI9mpOm4VFVGMZOp
9VnvE+uNmUzroMm0NmkSb0HKrctyS86LfqR6lzWv1NTPy/vo6zSDqxuMAjBZuKpm1U/kAZmpFVoE
4/zU6dWV7KXJlqJ7fjlAEbLiVj86ckRBLiwzVmwaRGXvRc3YnbpRgxgWdXZ8VMicQ0c/ptthNHPa
eeTQhMlt7K5oLHm26CtZ8bfzuX/v1TUDS5ndoaXqHyxm6EbARr0W2LIO8HGJadByhSxJ+ZBnIMQ+
FSEsZqGAaqhQqqdopmQXeSeNW2OE1ryie9ItR1oXNCX7GUOX4cIfcae1cume384FS51PHi8QWyUK
eHsinmxnmnheoHd8AlA/gZTslOvczAlzxi/Qhf/9UWcG1dDgB+QKU8VZcPrtR5LghLtJA36idCk7
N2lKuFH/l3Lmy+dEJ3g4GAVWkEO9eNsrN8AKAv9ou2WyclsuWYijqIYG3RX3hyzENaWXxH6r0MhQ
5sp9WfivkSWt6LJw3Jhn5b5XeBYr+Mf3uvRBTMNowvMQbpRiU0OXYagDJHNGuWLtyhygC+b+TpJg
iwOT43aQs2qtzmBb+GnC8IJfjaTTDgwdQkWer/1e08NtSmuiF3wYog0uAJK7/EFQEhjxsaErjYe3
8hj6dxTOdfmirD/16kGmLK2H13l3KQ+HgvlPcMKqa3plWmdvgN6bfz9/Ht5yiR+X4c9nEZZBj5oQ
lg6Wgc8y5ge/uc3lbx6AIJpxzXSvaRzCAbzyKy/qaC/YmfF+HFdigwWzIjQyVZo0SVlp4pUIJpOW
mxXLUVRAq2ptwYVFC9J5RRcOvqno3BjA25B2EZMdLd3WAA9QA2Gy7LeaG3sa4X8xkLorwfH/a1Ez
SM5Mk6YS/M+YPKfnsfT7Ui9izdxQXn3pwvG+qI0r2iVfoX9YI6j8eF4IkU0iOhgZSd2KtQK4FsoS
AB2sWJMOZWm/arHKML/z9W9VQgwvQlUmj6/QlflepRF04mKEenJjNd11AJAW4x27MB93PMNXMkRv
H/m9Rc6uBegemCbB0tBnczlxZ44ORmXRBTY33ih/78Omf2awWdpGWZJe6pVDL2VBJe3oq5rUv4D0
WEb7GSevgqwhtl90rRkiyucTN5gUxv3oktkOj5bk63cJG+PdelXR/0pkutSvmeth1sQy8xpO+NTg
BdBMFOn21KaT3yMsL8yYwl78DOKcfV/ZWniJGQ2Q33R991gEFUNig2Zm5PGKLDnoWjTQ6xWE1ZMF
XdEjQMQRA0VFc4yyof3lWVFzZCBoiFac5scDRDCvOfRYWBaThbKwO6pRdbURwauc5V81/QpOvvO7
v/TzecySHWM7iU2E8K5wGE71c4bbxin/0dDrMPXW83kRH4+nDojPHxHzRzjZdKjDO+ZeECEzekWN
ehP1lmu124aBivOS3iJEwb6gMsTEeLtCuekIt1hnBJk8JCA8w5Gz+fb/8uHaHd3Om3FHxHXo9oBM
bFP3V79nUlDbeQ/MqR/6K3rgN8/FVt78/glh/d7ajpdrt9/CQlOnIPWnzVefpgoXA9xC5IVruKBa
raa3AOAfbU39hYV+J2L+/slCN1PX94wZ2owNA16egjDqRrncX0ygTuzqXB4ezy/3wgVD5VtViGwx
TovK2XuBeUYvd2tnDpMF4J5rxWURx/DJAeUPnAhDGld0WT2CzfFZB0PXDhhcyrOrnCkui5EYRY3u
z3+ej+8ikyIkoANMM5B2MoS8nVNNURLOyIRKpn/WdZ/h5grsgvoimoIv9qSsPB8+XvVvdTwVKmaK
PYYsLLdRJKMGcYoNSNiPkC6RyP5ZhrU7lbdRdLTUlQDto3JzhsummqZaXD1v8ffJ5vLe1GgOBHZe
sqcLTfPuaVLZKG13oxN4apP318G0DqQTe0sFj1yeLRxaGV60RqkdmzyXAvDxztD6vTWBZJP9pSCc
DuUS3rEyeUIdP/fehhra3nPmaqnITSaDNq6lbmkE3cHY+XfGIcoRzt8I1ZZWFynIjGN9a8GWVWYH
jTYsyYZwJL84L0x87s3CyFMDUcezGWJVQVjQTBDwDSjV1jM4kQbdJg/s4TnPGmMj69nPkIGQQ151
0ZPMKN/KNSv6gTfpFraikvDF9QrSmyEOwQCRctefmM+LyBV8Yt4ajkYjwzzB/ViRJ5rmLA+4QdqH
Zm5qsqLvt3BqYEDRSQ+AwsSIZ/vs1Jetd6H4N4C1n1/XD69MQZQlvKOnPNWNUI8hkmIgaKMYnTvm
wRejgShK9V7itjrKkvk6FupxpKH0H4ST4mNbKd9rxC/v9azKJh9Lj/E+knzekdOf0tLsfwF95RjN
pK8yPV5guffPuQM5VjkW+/MfQHQ4ovKCf8tqw+9kn3WOUlAKlLkNTbmT8sqNmXagjZ3iiyF9Oi9z
yZawI9SdfZwtPnTBN7ZB/potmS9TdiXvSQnj7ej/OC9nUbcTOUKcA29A3UUQ27pwM25vAOnIfGCo
P8EiYqsrnmBRlDZH1MA1zM0D77eR9ErcMk5T0LSc0LmZHnxevc22qZQLQ2cEcuUJtChOt2TCOFJa
lixYjWcUqfE2FNrKfnhRTiZg3gyobMY0H2+dFJ5B+GtuigSaqfNLOh/z02DozVzo+iOom8NtRUin
EWl5VQhutVukdzgKBhUu5PJwXsaicicy5u+f3EoRvAp0jiFjiCzCx/jKC0OXnsAH0EmPVlBtNAa3
/l4k/UZziocoypGFiHWGD7EnKDXgr3lkUMzxv9I/VfePaa+CSrcibMmRnwoTbqe8Vb3AisLCtWLm
b7uf8J4zHkoTjfYdbIeN11+Fxl+xcVN+wZvyPuI65Df2TjDPIghpZphFSsq0H5TmcoLPhsr5ijP5
ULd4k6PywORRQUFafF5ObTnWpRnBHwbDnak9+Eyq2/uAMQ24EHwem5si/SXZWyMdVrz40qJSvzXA
muU4GJZgmJEcWSBncNblYeD+pXsyfJKt53bOgX4GgIfa0+N5m1nyYnMLAPzgM0ah2CpkMt0T1RJr
qgTqQ8tQRpuqu8AY3CpbzQCJidC3df0jS6wH0dXZ6dCKcUXFP4MRuluPmMkwzKfKD3dA/x7VhvlJ
Zheg3fafz+u5dBPzWuTtQ+nV5K3x/jhC69vVrcz16CSMhHqfHQKPTE42DiCEWbHi2NaECWdjmjoD
NCiEddqr4x8gGdkm0UtZ7hj3WnFl848SXdmpXkJEU0FOEVfWLEp5VpPvoK2fX7fFn0+XCGOJjqrT
tPN+3Xxov6CC5ueDH/CgBN0PFQqRfxFBmxr9hbLCi/i9iEKuNCcvMfo+3iYmkzZw1ZyXoC5aHl3S
/yvi7fsnzjgDOJSmbEJc6w7S7uJ6OMaH8VP5Rd+bD+bmO0yKOwYDd/UOcg6SgMfz4peuG9ugcEPt
i9ZGsWti8hqgbRquVQt6APpoRjLWWXdxXsjSfXMqRAgT6OHWGPlCiOY8ldaRio0KaygHwQXVM309
L2zRKk40Ek4TGJxjaWQIUxn/VfLE1ZUVu1tcMzpNHIpClIfEXjEpy0IL6JbCBaHNpInAC10/eYJH
7J/kWNRGiAXIvwl3CpCuHNaWyNW2g/4g8w7YxV2QbRWlXktCLO4Qva06jpagUXwMAN3HMBakj64j
V7vGvIzCrdH8MgoIAbNHzfv891uEq5vr7+BnWY5wqhzw4rTMwuSL8aWpE8YnVp7dSzv0R4AtCw+O
sZzsNLERYPbfwZvalNZlsHZlrMkQdicw9bzOYI1yR3PvRPegXRFon1+npQvwVA3h3BRyKxdtjQjQ
QYLI1etj0W4ZJTwvZU0R4cAYGU/SVkNKpdV7BgP38AfSv1+tWPPSxQNxFSE8HQ5zO9h7V2pJzA9A
JM+5LPckRALnKe6LTWy+ZmvF70WFTiTNy3riUWFdHQmtkVTAcWGWQGOYwFmsBHzKkp851UeIhwCO
Ah2iZ9m6cLo3bMB6Sq5tRqtNPX7qlGYbMNnfM+IQAiCogyZKMjjcw1NCk+Ww9mHWFleI6BnrqTPY
yHjtXUp3zsN4D8TsBu7Mua3zACH2BTBRu+jJfrFXTHTxbX+6DMJZhtWjVmfYUpe5jee+grRkyvdJ
SUoI3tNBh77TDg5TD6N7Gh3OG+6S0zoRbQunPOCNyyQnSvvhzTD8KBNX63dg5UHmPSkPfy2LtwuP
l7lPlnehoGZne4GWVw2yqPynzWuf22yua/QHvbuM1nzL0qoiTmfchEkQnL9wWBJIaBwg9nD9gXSr
Q6ijGw2JmdBtwHuIu/7nCMf9KEMUNSYX5zVdOD3vRAunJ9Grpq4o4ripchMVu6R8zrwVEQvWigiG
hmgLBSBH7J7MTHCAB6kmJVLeR+1W0ncRc0fdVaOt9Dcs6kJSj1IMKTVbbIOhgUKBW4pl7MwLFVC0
/DnqH88v16IuJyJmN3HibBLJ9GMvREQW7qL2pqRFWRp203DhdCuh2sJtAPj1H2UEm5gqoOrjgo1p
4n0aXo7Ft8G/76If5/WZDVkI2mnlIZzmNWIaiviQTaCGqVVwPwA93CjdxnGz79quvWYKbM1zzLeX
KEmh74OpA1WmNCscKebt4DsIZtu+GS/9z+NteBhfpaN/TJHWrvTYLblr9USaJjgL2Hxg1pDkwk2u
g0N0XVwH+/DGvpb3/mE6GIfq0Hw9v5AL9wM5cgVaCp6vkGEI6llAkQdg1RFSMTzexf6GOfjzEpas
+48Emlremx6AHc6gtEiQpU/dcG3XR0CQzotYyjecaGHKQpQDBZzVex0yxvtpO96C4WT+rHbj3nsJ
vkn7f3huUaKnEwhBOv1kwppR7la7iVFJ19Aqj8R0NAJZWKcrAc/SQTqRIqajraLVwFUhfm/1L41O
o9pVFr0009/fTqe6iDlY3UtbKQjRJXI2SaZvcqADo70UvTjabTbdn9+nJVOgSYdOarpm6W0SFo4u
riqFX6cAtrZSSXmZUC1PRbCzJttYWb0lu54H2udpERpHRYuQWh48JNW58H1IgqfmapSdf1g6Sks8
6+nOdThC7w3bsIMuVT1e3RAoEMQNbk4jjEpGK8qdez34YWvp8fz6LXlxZmDosaPxxgFb8b3EhgC4
9+enFhQ5m6aD11OCxdDfGKO0CY2V18masNkxnlwZJRDVbaLMkXC2y9vWHYfLGny+Udm1a8wr80qJ
PvZULyG2z6XCtmMPUTMyBWBmNc3EXrRL0y3MAEATMsRur9jHkimeihQuxApk5rFriIuzLL+MM+cL
8Dw3mg5dyvktW4j+5qZBkvN0SJqKmJqBAq+pfIlTTPPuRo2fS+vZ0RmVOSrhhResBNjL6/gfYWKS
Jm+gbbdUhBU+SIVJdg12zAVoQ8dQB+/Cmn6p5tBubEn+2y4p8pKnWqqCYQZy1JtA1FD2MGhCKJ8G
X91M4U3mrdUdlJX1VAWrbL0G/K1ZxV4tvgeKXm3k2nDzeLy2imGXQtkTyfDK2V9l09vm9hN36SFi
rgE80zu1ePQHnVITALqAmZ/f6EWDmjt954I9bUzz90+OC9zyiVaAvAc8qQ+0Ag47bH7TS73idBZP
JflXGm7htFHErI5Sy0GjSbhQU36svYdGu6uyw8Ts/8s/qMMUqKowFQWMu7CjwJV1EoQkhRtTdxx5
FjqAhNbjj/NSFrUh6ACBltaKD/WIkvFuJqORIgNjy2dx4wSM1AHE1iS/bJg1OC/uQ/Pmm52eyBOs
Z8onEIBbwmAet0xKyD+n4FsO06Dc6nuqQTeTMj568pNVVy7Uyiuh5NKF/sas97/KCl4uHqSORtgO
hyonV7bxAPnRA2Bbe5g4ViQt2uKJmoJzKzRlAsmFZYXuJzEPY/SttVau8kVlaM0hWJ2bMMUYqBh6
2IMylAmDn5UGVug+rA9S0PzTjv2RI0ZBPsdd7RN2LIS1d+8DfrOhoPPJ8HbJTrou1jpGFlfuRJxg
9kUcpkYVo5Zc0zUL5P3Qg6r2L67iRIhghU7jdABpz4+x/qHsL5L6c+SvRApregi2JuUJ+BsReigG
CuT7EbAGBsvOH6clIXR08/bnhpMZMnzv8nwIlTwtR0heXqfWriqvA2t3XsRiioHKGg6PBjcHbrv3
MsKCqoM1yARZ9msLHzQTFYNBuVS/hTQKiHOodh+gKlvRbD4gYkByKnX2WyfOnAfu6FgBUqni543s
ms5a7mTh/MwdezQ9zNSAdDC+l1DSPYAvwI/rg/oUazy+Qs3/0Q6MV03g9J1fxQU3yxAKTVcODp2A
VbDqfjQns6nxB5Lyk57trTnGRykbt7YB0kz0el7YglW8EyZYtzX4ihr0CEuTy3aoiHU2fb9SHlxc
vROFBPNOimnSQDsp3IlOpAlGjORzXPegrfw8r8tCQPVOF8GR9rUkg/SIHABfn9rSgHJovEgd4Fts
52ZstSe/z6CzWTO/tSUUjMOcVKfrgUl0AVeCwwKwOOC112pqCzb+TjfhZNk2LNRFhW6+BBWeDVpI
s9a8taaHcIzaUM+HxEePaNCuumYAucpBkWTluluICd9pMn//5LQGGXzg1oCYyTqYzbXdgCEKqzIQ
g0aTuvmKTSyvmwUMh8Jtroo3H0yBqeHUeG8Y3LdafVWGazmnt1K64H5Q6D8ixEsvgaYwG0Drco29
dtG74053h012JT3dynf9V/9ac9VH2l9uioO3i6tN/ANy87UPsRQrvfsQgtOANQRSxzm5C8AP/G+O
cj0Yrp27FggXYC+0M/6oa66JXXZVf1QXvEfgdFKjwNTjQtTHHM99mn4thuuO/l5/WHEiKxtpCU5E
GwDrLOe0q8l8aD8ebOCc/8V9/FFm/gQnhpnTqgys4SyBB60Nc5C/66MDoOlQxmwj5dBnF+cFrq2e
4DhCqojDlCJwgisJuOXpU9jHbhtue+3beUnLR/uPaoL36DMHOj0ZSbV8GFuyesomU9ayoXNq8Nw5
EPxHycxb04ZzNAal/bQ1w5cq+9bAENrJ37JoO6rAlR7O67VmFIIvARJI1WUdvTTlufW+raYq19ZN
iJmUsjNNY+DnN07wHU7GCznNXprC2J9XYyluOj29YtWpMYugm2bjBmOOtu69HYGB4iaaTPHvxsyg
lb00sjWhK4snxhlAEw0pBD5z0m1nH2FLhM/kIrsKj/gPHTT1O+kRHwIY9XllZ1v7YCYqwDAKiEVL
OWwiH09FrN37W2hRjhr5MEt6BUJ65aZZVPA/kj7ksislhFawRdJYxRuzyjdF/S/n6kSC4HVhDGiB
0URCZccbq3s1IEmrV7RYvC9PZIg+1oZhtWJejubNr6XzMPm3dAYMCaMsGm3OK8IWXRIz3kS6IBdB
Lf/eB8IZYpVm2XOG1XtNoVpjQ7d63YZ3hbRydBeP1okkwSUBxtq2sT57i/qzbGwNeecUax5p2QD+
aCN4JM1Xwxz2KNJPEgFTt5O0Zgf4kFKAwgC5SQWkIJzEGt2Oz3H6NYeUq105ZGufQHBQYwEpX9Gg
ZQ19p/aatSuHaTHkPVlFwUFNAC156TBrmD37/WdHgXn3k9dycLdpHe0o7f13BiKOrxsTZDFZgEJ+
dEFJ2/Umt/dffcCsurVS1IotiskzswftHoYgLIT8pDTv15dw/NLFl8ZaWW1NknDEtDhvequeJfUA
cklXgPpCmrYBiW9Y621Y9H4aaUfQV+mPEztWymlsmLDmNMv2i9SoG9/80Rif6rVu7MXTdSJGPF1q
mNT+nBCcrO+mw95cm95K+nrRtE9ECIersTulteaXY28/BM3vUT+evyfWVBCOjhGVpuZ7rJSaAdQX
+1u5PWje7/9OiHB+Rr20+25eJ7Uzt7CFwvt00Pwv/5UQ8XZPYdhpyBPwLuUeitTdJBnQzv4tkg7Z
UnbjP5YlXudVx8xJPWdLFesp0L+F/iEZVlof3vL1H+7uExnCQWHcrkziWRNL2TgXfbox7r6pn6I7
+5NyW26jFzibtgkwT9v6+skHOBvapCtpxaUuHtaTz6C9v6JKmwZge475Bgmo4+45BEeiyuGOu1ac
YeVJsFSqfreo8yE4eRNIoRrEVokwv/juqePWa/rtVPz2hsc4qPZypG3bXt5B47cty3RvmOnX86az
uuLChRx4OZi58642e+VaAURmM+3VXf87daN+ax6nQ37tXVW77Fne3/s/6svn8/IXg4+TxRb8SAOG
TTLNz2e//6YXT5I2XXSVuU8UiL8bE2qwGPyS8yLnH3nOxgS/kged1zPFj8YFNNzA1QI3z2GRupWb
bMW/2IJ/scysUoZZNXU82gNUJC+SvnI7r4kQvEtTTTrcWRyXAYKq4XOW/FgdMniDNDizXOKFPGpW
kTtAlrvRNYxbB+VzuKFh7RPxKLS8/o1xgI20eFH33ufoxXyRN/2Fetu6zvZJO6TbdC0hsKKxeGeX
mS2Nrf+2eY9J+8mpP+vhyr2zLILZjbmwzjNCsI+GKf1Snk/EOEH7EgGZ+AQRxXkbXPYxf2QIttGa
qjcAY4PHTsanMG024aDv48HbFEX+NdPXWlQWTxm9KTLIxrTNi+PKJSCYaqoRf1gMFJWgyjvtvqvC
bVlcBhFsRitmuZwsotUCDErQ3Uxx4Cc1szod4IBw089Aj4KCqrjhNSN2EHV+0m/hWTi/mosn+kSc
+t6JwroGva+FeqH8VR8v7fIYAOVkr8QLypoY4WJg1D6z+xytpAv7ftzJN+El8N7JS/Gt2ijH6BBd
xp8M19udV27RHE+UE24II06ouWVIbbRrWhvl4SWQVjSb3cSHI26CzEEtAMQR8VHWw/5oQqtKlo1x
WvlCiXewqcLeuq39gw7++RS//INOJwIFr1+1qhRrEjol9qheQ7XQu15rUJqUx7/FoyJqARmZsjWY
UVSvxXkbxUulCva11G07GHthC6kPTZHXK4HL4iadKCT4jMku4miA59ltnfh+ygI39K2rZFiZfl40
wBMpgtdQcRC13yLFTA62dtnrn1L51lgbfPmAtfAW6J2IEW8V08vjwZm7KacZ2MBN5GpjBrcQ/A75
c5e7dnjFGF3oXXUgy0euBlHiPz3erXnmEnxIKmPCevZ6FOi9OVfcKIVpw7UxfjPXfPCi1Z/IEFYT
ABba+Sh6zAmCQNum6Q+r+d5MO8X7Weq7cm1Qf3HzTsQJq1pLfiNXHirp+hdjhNDw0XSuVjN9szf4
cJQBxgaPWafGZwoLZ4+JkWfz3tXj4Hblj8BbscFFSz8RIKxar0MzXlgIqJpDnF6m2i/Ic857h6Xb
inyUBt46lzBH9707Z/xfCmwfdw6Bava5CJpL+ICV3dRGxmXD2NytL+vxQdXr9OK84KUtonGUwVhg
kGjcmXU/CcbVIRsMJxtwS+Zny7qn7XFQr+K1lM3SCmoqKKtAttNALPaA9erMbBJo8/FSt14oH31j
2kqZdjivzIIl0FjJMPYMHgv0oLCKNe4QJmgjcWWm3V058ORNUpRrEejHqx6QKigmZmS6GVlDRPVJ
oVcOLQ2O47Qxb0L/p5O0lyovaTmId1H826I6L0GraqntMZfXuss/6DgLBxfGnCkuaDIXrV2JNII1
hBdjtA8j43PcTSs5vg+7JYgQ7F2NhkjOp7qmTyzeW55yIScQkATF7vxufczQC3IE96BlvjQlYHi4
UXKtBU89rYeDeV+r27i8hAIUJ/wFD7Jy0j4Y/JtQGmK5IxkKFNtisxJQgLpugM5vQ9dMvX0WQSKc
kw2z15oR10QJMRq3+zj6OqIC29wNA/QrYw9RDvS7lvXp/Fp+8B9vWpFgpjpDW7YYzsTJ4HS+wVLC
CJ1Gz022z7p641lPVfrDsP86+BSkzYqfOI3Kj2s9iVDMU25MG47p6OgAvx8bKyHGbMvvPLsgR7B1
ZhFkKxnRavTTwxDALlj8duT6cgheOpKX55dwebf+LKFg9XkAbWaSo5TU7MLEuYmBXPD6u3rN7D/c
wYJSgtWrWdgwEdDCkD6GpDh80g9e2tw3Vv/FV/vbduwZU4X1+ioxI31t5xaFz4h0MxYQdTZBeAce
NpxlCDdC5nmK7TC8SvXRSUEFqB+S4rcf7f9hVf8INIXZh8LnCTaUCMwp9pbf2wY+8JcUStPzYj4Q
ZACxABT1fxQTuzV9wyk9ue4hmd9yBPwdvcXb1qRpQN8Yh+/Szbit76ZduvUfpGtzxZEt+ssT2cI5
75wuGq18lq3GB4PhASCmjqmWrOm4Jke43iZD6dKsRU78Xd+Zl+pOt3fG54Ipj+xzWWzoEAgO8pWx
XVnaxYNxot58I52cdr8HqpURPsQ+57sk2EoX3k6/6Z/1X+khuxhhC23d6ndUb4wVp7aoL14aT01d
8wOUDM+2MAdQs3Zt9cZR4Dktt1Ckrqk3784HJ3MiRdg9SW1CHktIiaqDUd8ZPrMsFoFKvZWrbQG/
F0wIJbMhXEhO93h+bReX9kS2sKNZanVhISHbb/SrMUGIXF5D5XeoQnMl0Fv0pSeihF1Mk0yGvx1R
mdQfpBQ23TGCLsN2czPZ4C6ezmu2tnfz90+MZii8ok0yxCnO10K5zwG5X4XgWVu9+fsnMgxoc6tg
nFevAn6wuE+bC9+CSnXl3C2qYs0zNOCN2YCCvxdTN1oT2LHMLZRdJdK2Kl7pvTy/WsuhkM04HwA1
Ov8RZJSUM1NbJaozmheSZJcUWKttP32dpPqGFqxdNxVf4FaPs/zhvOTFwOFEsHDrhTAPZvkcOEDQ
WsPQnU84ksaDRdWn767YRaax0nS0aIgnEoUrKDXscIQ3kXtWhjcQ5th9ZH8dvO5eKSVYAeWVpZ3t
+sPx/iNOvICArAyCbo5VokZyi9b/3s05zvOLuCZDaFnIqipx0giVdHaNl4HHuK+8Rs+yaO0nigh+
akwaQ29rhJCn3YJiRNpNtXdMLhJ+5WvB0Aeepbf71MbaeRli+mJAWdalAnc1y1ZGF/l0CPNPkffV
q691/xE2x403vqgGvOqfigAqxK/nl3P5gXUiXDjYfd/kWdgiXE92sXEFtadvvhgQ5w6bJHkISthQ
N3a3ctsshka0B8MsBo42s7Xvj/lUFgCIhgjNpPRlCJSDDbhGr6q7woDerTY3BVMKcrpWeltW9kSu
oOxQB/ZAOhDswPB6GqnKmKa/8exxzjxZJPGU8TkLWje3n414jQFlVbjgd9o60axpfg1B0rqR9Js8
u7WM1zGKtqF12VqH0tv61YX317MTc7R2orPgdSR/8p2gQ6ykMs9g35ctzNReuVfW0HEXffeJIMHZ
AATWV02AoMAKjiOPSVvK9jqAv+ctdvFs/hHz5t5PbqKoMaKhAAXSDQZIgMqehLU2bSSvBEN0rZ1o
bc/evn8iLIgBRo5LhEXqb4UEpeZ6/tHzuc0p3o79Xm73AL9367NDy1oahiGTX2EcXHBzeZr6jeUT
yzd0+fid54KBu9UjicQsIKlVfqEmI/97ddTlaKez0AwlPyR0yibO86j9KtI1ion/z1L8+USCTyyq
VJpGMJzdrrhn8qLv7rrEzcrgEh7bjaUdJFBczWbn+CvB1NsU+odbBQ6f/1sKIXCrk0IHj4WlmMqv
la8dmJ3cDIN5Z466mzMJUkj+RonuGUe8hHfYlWHfNoL0qMkPEKmS2/MeS/NHb3/NapXRKxUzCS47
UPDgcw0OTa78qpNq5/sg4uSKvOkAsNkAH+n2pfX5vOUu3sYnighhIc3dsTEaKJJ0n7rm6EevpaoA
p7r1h/F4XtSyg/2zZoKDrbyicxi25kpRrxr1ofaGg1zcK82dzptCgk/YejwvcPnw/xEoeFYfJgRT
77GOQoe7KnYuallxzWHYnRezaoWiE830XOu6+Vykd7a1KwG5ztONL7t9dYxjOMDabTdteqU/rAie
rey9FRryPN9tQFsOn5qIel04ddKoMgFwEV7XXnjw9EsTi+f50kY/YtJaQ+R22TWo8xWkJ17/vCL/
4wIjH6AVExgAyha6oLhkdlqtzS9Dv2w2Tk1+ax/LV3pIjreEDNoYAZf5VMlulWTuVH82AJBMgjt5
XGu7/WjE7z+HcJ2oUlO1QcnnABq42JNcgXpyCOStnlV30CQD96Na4/688ou6k2ImVze33YoZexLZ
sR8bGuGYc5voF34JN++Kl5k/9oftZbSMSVde2LLIu9ZNtWJDYUOazaQy3/lAi+W71oYBEKDFreNd
1wEs6H+v1gyfA7DpzLYlQr5IwGPLvY5aw3hrVtkmHff+8Ou8jI/hMm7zRIZwLgfT8VXf13lQBa4t
YTbM95yXsLQ5pxIEwwSXNfGGeXOgqunI0Y+3ZfLlvIj5Q4qbcypCsLmWzIAjAXrNNMidZLWbxNuZ
/nWzBl+1JkYIYOA6AR2aY+YO5Y02/Mz7Fy+9t7UVpIPlHQGckSwLreLiRE86mr0/JuxIq8JT7u/j
ZmXLl9X4jwBxnscLR3uUYwQU40NVHVLrOfAe1M5b2fePVwyWBbgG09Q2s0kieq1vhabuzKsFZraW
b4BEx/FOhWf8BKQpe/ENKf456UXzOHlRwHRNEnsrrwh1cSnBwpDJFQAnI5Zxpwgqt3HyG7fa57fl
wTv63wx/w4R+etwlz/T+u+bt1fRTe7C2/ReIISDJra5BQDxvnR9hdNAeaHnQCM35fhA7F7VSm0y/
ACJcB8TxctiG38yvLQy93ia9Zvom2zmPUrEidFn1PzLV9y8oW+r0oHSCZr6OzO5RVd3zSi2e6hOd
hKCraqRIiTx+fqBdV8WF6Tw5a4QgayJmFU9i6xSGckm3EWHat5Jx9Gn50uuV8triWQBi2QJ+eE74
CEe6s8NJNiNkpGXl+tl3npdDHm1qe39+uZbkAN8FZZ4JozWH4r0uctwOWHnc0AYyN09McQcdEQiV
blDwztx4wYhhnhe5dBGTqwWhHZoQcLGF5eNJH2tNJdUg5ObEtL99U95EOWZvdRtDH17OS1uyN3iY
of1lgBgMLGEhKZOWvdbiVPQhP6S2ybNnrS6/qBC5EEpqABsDdPN+Da2JdtTU5ApWaA3KgHKDSqpS
Nqn2qjcP57V523fxRgEAgswDhXjYlsT9qosoSeoG8z46F80XwFi2Q74ZvvS3sesFG/XVPvb76dbc
PGU35t34abz7WrnjhXMBf9mmcdcoHZZW9/TjCKe57CcZkk8+zryJg5eT03pe0XjW6JzGwoEO81RT
vQYR2t649W7yg/yJEZwL6za9bL9K2+6yuDE3yQEagov0Ots1a/h2SyfkVEXBXBu1LqmHIV+HsSJJ
IDK99XIJ0BRrxXN97HnGHdNlJs80Q/B0icPuUUIluu67xuXUfJEIh+Mx25qDfhma3iFJzQu9bZjk
D+Vdmfwipb2V83at8v32HBCXG7vSZ9oRlTaJ2fmdOLfRYHbbHPrGtR7MQ75TXqU7io+6699SvB37
LVj52xAUSrvdTONG/wLi2qX9Kr8Gz/Y+3K7s/Ww+Hz/MfK6MmdnCEfa+CS3fnIKcFTkY+/zgHY6p
ayobCzr70gXjwt/NHe/aL+Xo00x5iA7mk7mSGl5y9sAq/OcjCNs/TN5YwdqBg4wuybGr5tFeA6tZ
sjD6QS1Vw01BKyoEommtK6Wcz1oWP9vqt6N3m3B6MLvf51dzSYwCj7FKvysM1CLqZRbpvZzreELV
D9y2PKbyprbiTfrX8yNzVDHzMoKDTaFCxEobLDhI6smiTBF8s7tuY3swLZj355VZ8rmnQgTHYwaW
VDazEJ1bC3rB/iHpYD1JNm27Bqm75ONORQlGmPuekkw6omzv2nSSXdamKyd/MSI9WTHBxjx1MP+H
s/PajRsJ1vATEWAOtyQnKFmSgyT7hrDlNXPOfPrzUTjn7AyHGMK7Xl8sFphid1dXVVf4/0LokNCr
b2l4HMJHHiNS8a3mykdveb8RW6w9GfH4AERDOUCZebGgZqirPGI430nyrxkkA4IMC3TwOyjeVeNH
mN1cP6nV7TuRtlycZyU9SUd6acZjmfwStjDwVzcP2iJuKNU3Y1kVi5XY7/2OcELrXhuG/sVPMRSH
uvXdUN+AHCz79+vrWTMIAEr9f+y+MJBZJ46pOcfuUUc3JJUVXPIuVbbSFVti5tt8YocrI7XSvkBM
ot2olm/jLuxN8MS1szmN/ha3aCoVX4AXrgFi57UroFD9dn2v1kzO6e8vNG2KpSLtZH5fqo9F96eH
WMIaD90m69yaNZhhJpGF6zKXzXajJEWiLqID4uBKfWBr8rHDRfU1L+7j9SWtncupqIU6C0GWqF7J
uRQK+fMpdpXgtTS3PN+WlPn/n5y+0OmNHzVIMcXbVOoc+mF0YQvvZl0IsL06w2sgeS/8ztQCGttY
81Lk317pGMyeN8EWZdOqCkCU/X9CFikQGDcMxQ8QEjaJPSmhqwPWEsczo9nX6yezKskwFLKd1OAh
xDvfM7mgnAIZBpGLyiSc9xgNR0/cdVvYVytleHIGJA4UEgiw6H5URU/OZojHUA4piDmdoTqlZrxE
qmGrylTZFkidE3HbmGoHauN7vRberq9x7cKeyl5onzk2St7Tw8Rs5uS0WvU0WdJGmmfNngI6amLi
qFwYy9eMH0xBhr7M/XQ+JqfNOletfZlMraAdPDH0dk3lxa5sVq+Z2v81Fs6ckKFtFYUkGOLxe36I
nSF7xhTiLYyIyMHPnb4w7z2z2cjArOkKfcYWNC0M4sD+cC6mTQRLxevilLydnCQUpHK38aFuL/fX
D2ztjp0IWo6glmPeB8X8NlTEWuptqfKaL1kKnxdZtJQbcV3aum7+u65lRocaUA6pFZGEHg52HNLa
HIlHc8DJQ8BtR2E2A2q4xvDYFtNWnLQWVpDpBnSVTDecQoujUzLJk4bQJK9Gol+1PhdFsFda0M5i
2VWl3423NSS6ZvVPEwkLgYbVDmqTzVZf6wG4bALf8bUwO8olo7Ed5fly4/atbi9gLjzQyICSM1uY
mMSTplKFd9aJ4vbW08KblFHMqGr3rTzaYDjZ3fgUBakrBb+vH+yaGp0KXlhRGi2AQpMQPDBV0IbH
DFyFZtiI1NYuBYPxQDWT2qdktHA68CFVsa7jrQXjMHkHMTqY+i9t2trE+ViWjzo6RhQ+mEE4JhnO
717c9qrainNQ4D/p8eTko+iEcXLspPqmi5tjqI1f9OJ7LFXO5GeOVEq3chZsdA2vrhUOTwYOQD++
gKcSBFkWaCyH1KFJHDqvo9y302pXbLm/tUth/CtnmdMeMrE26Z5CY7LosxJGu1Iqfkye6Haybxfl
7zHcasVcs9/ADIqiKspYgiVUuTqlSScN4E94oRK5+KX0WOU8waLBe1KU/AFIysCRc8FzQMHLN7Z1
7Uoy7KASHc9vwKUNGAfAL6qRp6yi/Yr6py79Z+qdod4P/YalW9tXKAAgeQetj/zLwoCH0iD4sUxW
Rjdfi/omir7X4XtcfG/F9y2Cm5XSLby6KjSFTAIqREELOxP1WTtiYdhRygVttx+pV/Z7KXiUtL0p
wY4YEEG9yluvwtX0/KnchbMfYmYBxa4mL6Dufw/Os3Csq73547PwYla7sN5VLxtWZvX0NHh7LbID
/FmYN31KqLTJLVFnMjmmdq+KtiL9FKNvwRagwdr1Y/bm/yUt7FmiQbkRzpIIsWxLtguoyGNH9TZi
mZUONY7uRM5CTfzBUAZzlpM1dEFLx84mT3SrPDdUW9zyCToZ7et1S72xsg8XchIden30v3sYkoxo
vMcqf81j0bbSz9flfHBHLs3oaaJukQmeaiPvAA4kL3nQHekofd3njqrY5qP0w/8yOdGhfJqhU+3p
+3XBa67oVO7izdgkntDkZo9W1r/87qbzH3xrf13EJfgCUeCpjMWN68REyWMBGd0+kW35pbz13OHG
BOTC+5J/lXo3cxjdsjXX/5k4d8yWOFvdmqtX4SQNurh7SWQIQFWzu5MsP8WTuC/SydFp1pnMp66s
bq4veP6107MEqRp0fEZLVTi8yQAvXKIfF7ogt6LADHro3Ue18aefmukvM5kSOUaGB+mCUBHB0+Xc
73ZZ4+V+B0Sr2v0Mc/E5Doy9oOQb+r/cuA8pzIyYc0/o5esoLmCPHEJCsaKW3psiO3jF+HUQDMvu
YI0jEWAeru/dUh9ngQrZU5PsODw0y6GOqc1G5nxinzaSr1nRkKY2HEnffPUt77XEgwhaP2pxJpRB
yhK4PJGHKs0FoNLu3lI7tn37s314f3V2zvNGdu7C7CNpnlKl9gcXooKs83MKeHh6WmbhpA+V+7Df
Hw73gLvYjutc37iPnTnXunNBCx3vFXl+y3qBQxLYLtzeoZvciRx9p/BfCouc/6b8uXt7cx+s3cPj
3r4Z5oUfnt5V+161S1fbFTtt924/qTZBP9b19bD74hyff/++2xrfWTmBs31ZXBLZDGK/oiWU8LSL
nLDNQiA2inwn+/FnQ+uljRb0C71i7I/AgiOniRE2vcUxDP1cbdFhcawiudzpGiDhYl6HO7/f7Az9
YBw4OwlkQV+PNJqpLys/QQT1c1dLIW/u/ST5Ng3pu2x68ZLuWMcvbTK4kX/fGcJdkHRuCqFp8nUc
Dnoa7YtYvBHaT5X3j2HcaP2GXbpoVKBji3waQ2DQ+zF0vsx1TNXYx6Wqh86USabsdlEEk6qV1QRC
0CWmD/GYh7qj61VcOaGgt80xz2XtKUhkYScC3u0d09D0g9uKkx3JYXqKq8Wl/Nz7w9C5VTcW4l4S
BuHOFMNMdaQ4oQE/7/vBZ+ykVN5aI7T8faSCsOpe1/6V46WgxIQsea/5dBeRAaTCVtXD0+709b1W
FbY8xY4QblyxC7sOXxDYCvOwMZZDuUBlgetBVDIiG+AKj5ogwJ8mH/96HSxh5pTEsDN5slDTdvJb
JalYx+R1L0Eg7mtd+iQmxoZVmrfjTEM/jBJcPiRnIEdWFs4Dp280ZomtCEzPVry3dkp3YEkfp3Y4
KlwIXUskwBC2HjMrpzTngjCJYIDD0LkIcsqhydpIMWKa9ixXam8nAjfDHDd04cKycEynUhYhzWhN
0tRFSOnGyq6A1GsHpwEckyLKxrNldT3cIzqMOCuozM5tO/Sw0mgWYeIYOtji1gCXYLT3wD67rhTL
1xHXlgQoJTiRNBakVQulUCrZU5smSBxPrRRyeOB1yfLtaLUWWM+WW8C13rZ/rsu8dPyzN/lXQxYh
/cBwntRLaEjUDrdmle1FiDrNvoTNr9n36VYR62InGSi0FFAJAGrX6JFZiCtaGebWNoBEb2hv61KE
SW/s7wpZ2MgUrsiBJJCH5sySjTNeaKDqaSRfZp2IaPOBycptxft4q0/w4rxMUgQnQhYKmBbVOCal
HjjDDEQs+cUNQxeO2tM6rgiHxPsTDNWX68d18arlTpkf8SahhjoXAM5VkZnCPh7bIUQ1wuegl/cq
oytDJb5Lkv88xLOfEV8lKbdLv3RDNXauy79QF24BMzRkmQ0NdozlTWhbK0k6MDOcXoShCRjIdysz
tJ+lAmK2JGiZC+3k+O26zItt/rgWjOjpIDPMmd/zJTde5Y2+wbWwoMkIu/u0v2HskOyIraRPPNKu
S1uxKgC4UQXXIZLHB1yYTLkbBLGKnGJKlfuyNCe36D1gVaYOLKHQ3xreXJUH8TR6ZNGiuXQ2cTWR
QdNLJlCD5FZuvvuhvPe5hurGo/riRmBPODUCFYyLBZbm+S6GSUzuKqxZ11h+QlHeG688+IL59e+3
D8eJSSHBQxvBwlQSUUwBUR0ID9EPSfvddXtd+V0Eb/9FytybzRWk1XNe7MlzPQxFKWhDOXJ88aaZ
fk/gO/nDU9j9vi5mbc9UmAPh5uD5hS05FxMlDQ7Us0LSgGF7EEINhJhSDSmHhlG+8c77oJE689Uc
EAjPBoaRLp7LPqJRK3NgLiMHggnxZUgNC7raIJKeh1HMcnsUyky2RUEWf9VZb+yzZmy/JaE/cR8i
0XiqhqRInW7iEXcAr1gsbUOsvd+1Vw1fp8BP3g2j1o6GmYGUPXam8V1ltPDn3++XrlgiFoI8IoNE
5/tVtkR8vQgXd6uC/Rj41BPyo+VZf+/4lVMxC4OQyR6cIgZikgDyl+EIFJGjxTGg8C/X17N2N+m8
UamCwnBG6/H5eiy1lItJJb5sU0MM7AwuXUZ44/KzMnnK+6QHhNjXJV7ad/odVUuix1K0PrzLuchK
80T6xxgtiapjpEjUJJxJvxEzThbsgcwt28K2qh0U5NcFr6g6cmduL8weDOSLPZ3KIPOEIokdH3+i
xJqb14LrG1u87WtaPk9WUQ0VmceESvV8fXo9WFpaZQRttJH6RWAL4bNlflOrXTztKlowm3BXereK
f+jyF+AeBvMLUyZB97Mo7tR8Z6q7oX1k6uX66lWkLu4ejXOiwnw2dUXQdxZfFXelFvZF7MS0q4Hv
I+HDr0u4KEIR3J2JmD/hxGS1Q4lRrhFRvEeqo2ZOmNvd7fjW/xq+Jxu2fsVLa3MUqdMwP1dsFoGJ
NZVDmeTIMjGMEBj09WMjQ39Zu3W8IWpNbwjz5yEhklRA1J8vyweg0Q+tkoeMXxwbDwzNWLsx8y0a
9nUxM2n5/LzXlt5rYqREMQfE+DkJPSaetFi3TWUDK3Nl37jlPJXoOcazLAPw2ooUzCiTVRkd1btM
7IQHTOevAaYGO4rFbNf7fbmRsFixMercOmpJGvgD3InzDRQ8Uyhl1YxgWQURsYTQioTiaKZHr083
guItUQu1MCclYgutCC1/KczArsns6flbsIWitXJYZ0ta3KZQFBvAJZGTa6Pr1/XOaMJjO6kbV2pN
zNwMR8Mr87kXkZoYipVaSd68c6bbShUNvjMFdLW/fnNXbMM80TwPW6g8zJYYEUpH213U1rGTR6+9
XvGa+HJdwMo6NJEpsBkZkCf6sncXOI040PM2dvSg/xM26T5XIjvy5I2buqLc0CqKZOiJLURjGWiK
Wg2ROUzZjpHk91Oo2WEt3rbZb62O7TAcNw5nRdoHq5lizS++i/nFiGBDz5UYPnhTvxNJd6Ud1Fwt
6yvtzug2zmhlC5GG26K5nurUcm2lZ/aprKWgA03mrah5EDFoO7neCNFW7g+DPxLJXZOk8gWtWav1
sWAJGRh0uX6Y38tRCrdOGtR21m8c1uqCTkTNn3LiLUJViDDviFIq62tSFSAOFdo0upU+Vj+uq9+K
frMq1kQ/DX55WcUIuzxk0YjSSuHGHI3HUVI23lRbIharGbWg8wsPEVUxWJ8nv4p49vv+5+sLWT+e
fxcyq+TJngVAj0iThRSzF+wJ063ujemzQqfJdTmrqo3VIb1MaosJlXM5fWWIEwi2iROW6peuM2xm
n4+THOzKMX5QBHPrzb32/p2t3P/KWzYjjKYSJL6X8/4t6sGuK9CA8843bF8uv3ueuffBrg/yeH99
latSgVycU4dzT7iyWGXia7Uflokz5cmtZdpF8o8sDXYBSqsiOe3WRNNafERu7V95i/hI7jOjFkrk
+Z0MA81oC7Vm088LYNqXXntMSWBq486KdteXeTG+MSfdTuXON/FEa1Sp8EUxQK7kTQcl2Kvl86h8
7dVDw2rhvM7rEfiObN/WN/pWNLyqSSdrXtwL3RPS1k+RTZUMzdE1WxyEpzHxH2C2tCct3YhvVq3K
ibzFDVEHC2uVz2uV730ptcs62Ov9VvPM6j08kTJr1smOTkXkt9WsOaNl7Qat+dHXrY3GRnYRTu7G
8a0Ko32cFnLCa3XZ/JA0id/VKmm3RmPoMWipKpfGezaXWkLvKwA3ra2O9xkoUop4I2qHIPrp6brT
+W9dvmF/VnfXtAAm51/Apxea1MlSAycVjUlDWP+TmuEtUYNvJ6a/4RtWl3wiZ6E1illSl2BoAoQV
CSApGVRDmYj1R/ifCiGoHikjMmE0JS1sgF8SmRZDi34Ko2UruVXaqZVvmNO1bZtzU5amUEu/yGiS
ixtSMegT0veCnfJAkSLtrm3Ml+uasrZr5A9hWZVVDmfZDmQUnRBILRgicaRnX3VxTG4qz2/vAyYt
XrR0CxN87SGvWzy+JFRhBuFYeImgC8kPh0DoJULsAr9Bsirvvusk98fbVkjs0nhIeijg99eXOf/s
4iXLGjFpJDENBlAXVzzvM71rfRHnJISQRRbqIa5H0RYBAnsym9sgeRnavLKN/C9TPzxReL/OCXGC
cdlSF8udCkuPRcFKnIhXZi8/AzBUUIC9vrjLMTekaPJc9plft2zvuWnR28EPUmVCITsX4siHwJVv
FDe7G/eJa7p0P7mBOzh2njl97mYH9+etY+42muUu8SgXH7HwVPAQapWK/jgjQaAz7KVf1p3n1g/h
TX5jPZh2+Tv+516248fCNTdMzDKQmnf5dP0LEyNNZjBnWInVdDpXRcVWtlikPrbwVIGWIpbWpazM
zpRYHYYsTmz1x49or39/127Nx+kIydNzcx/+SJ/zr82n6Rdk8z713523oU1Lx7j8iIUWG5MfsDo+
okpBKXuKKDcrxzS9zwE2vK5SF30bS1ELb+UnYqboMqIMO/leAtFFjPMr/XbfvQh/zKP6uYl3xsY7
fPUUVVLw+AjKGcscWJwN2YyZkDgBTQMGZb4ieL++qo98yMUpnohYniIZ8kyYEJEnrvRY2mF6AD3V
Nh6/Rob9LtrBH/3ra2WDKlXt0kPp9oVNQqDdh7/0T+1dtIVZsDS+8ybP7cmMxMvUBJbwUnEfGYXC
I8ZR6QrubzN1N5p/cm0L4eRyzpqqKTUiYroZJ4IZgXP7oCVpO4ailYAXn+f7so2nY9ZZ1WQbmab7
rmEF5gMsh8EnGlLa3K3ytPzU9wDPhcy43CapnJL/qyQBwC2S2YyNeskXWTDLezmaQZ5ldSiPA+2J
5X1eFNZBysuiJo3S1x6z8JEQ7nRe0rKjFKH2JbGEqIKDgtlT8ANLNjuRhK207dLcz2ViiYStRfJy
nnddGERvjH2vqlgwKVtxN/aZ56h1Ldz0zSywbMadLBPLamPbH6oO+KLrerb03R/iKfHPWVNabpbe
JjX6PowLP4VCWi73jRH7b+YIFnzmUUn+D6KI1ekcZrwFD3B+tIMFQERGl76TtN1oG1IW3jCiYQK6
vdmlfKmtM/E7iJ0UsRSSSwstigpFyPsEfL5gLOo7Ra9IUceW+V4p+Xg79oO+YQ8uGyepNoLIQ1Gc
BKB4kd0cwqbt66LEaznZV+sxPw6uJrltYoc249LxfbPz9vG9fzBp3Ep22KXX7LD1Rl85yrNvWNhB
KW6bObtJoSG617SXwPge04b612d4JmOxsWMs+m1uImPKHr32sQr2UfjluohL23q2lR/obiePj2oA
8lCYEKFO416SkuMY1O7fi7CUuVrCXzJpCyds9GpWMkyYOUJk7EPdeOqzeGMVlx3QaMSpjIX97hpw
tRoqfk4JLPMuekq/mffijezvpFvrENhSYU9bh7O2c6ciFz63Do1AszREJvNMHLDh3Uai6bL3ebGo
hYrBc6Hnwiyhuje+0ChZAVCgfVZd3U73hMJu55iPxm3mbOHESvMPn3vD891c6J2Q0I82BFXmmM/J
U+dKxI/ftTv5KXTMG2MHA/3eepFeugf6yjd0ZVUyswe04llzt+tCV3Sta5qwRDItibaafWUunOF9
bXD1ibf+r+uKueIMdNws+DMYY+LwhTDMC3QVVZMByP44MsIvgeEo+s6gu6Z3GD39IFZ/b/+RCB8H
/bUGCeyFUW6jILeKnGHNjEhQHG7T6CdYeddXtWKNz2TMent6o5VKYJ4EGUJmh3+6+lX03SjYunBz
aXqhIgZ9nEw3zdkgGpTOpdRaY9LOMGSO9028Lb7os1rI+9K0CfP/sikPp3kmarEgmna8oRKovaTa
naBHdhp80avRCSg76neV5pTTX5aYZi/N03pOkNAwQW35fG2J1jHi2oF/UBSPpdLbsRox8nZQC+Hv
j4oua3LwjBDRqbMc7/FlvTSyuEsZCSnsMYT0cgo/BUa/q9Xyr19CrOlfURcDG4Wai1ODqFEvbcCB
Hse2+H5d8VY8Ihohk+fnNQ0DwcJqlGpKXFcgou98qP+Up1ihxzceD9fFrNl6Eqy0HNH5R31zCbXY
hpbQ+8mYOlO/b6fPYXInRC++fKOprhlGRHF30+D00acieSqTr9eFX9TjZ91gIouK5zz5ddGvozea
EQeemjp09442mET35s0uPsSH2g5Ge9xbzwLPWpKRrf1NOGzxH86qvrh1zGiJ0GKRZ6YhYGGxRLBB
IavUQEJOfcA0uRLhfwgbTZVeVNI4OmhpCwlaq+WezkvDCYsXLb+d5OfNcHHlCckeUgfgkSOJOhxP
5/dLDbtRT+mrZqz8Lu5dy872nT08hw/TM7PCpbD/KR/L48bBrZjFuXmY5ieICWkXWgidCi1vtJKF
pXZtt7dv9Q6UoSS0Afhpaf5/7Fz5YH0qjson71iNMNanDqU/zWbadr/1MWsO9uxj5PMdiKe0KpKa
j9FaW7LsCERSx3dp5niK9rwuxTfjM8wnPJJC59PvjY2Yf/tCh042YmG5WzMLpThDdvcW/xlvXcnf
lbb61H5/N39Ph+EIdusRPmfDjp6NQw52mVO41z/hQ02vfcKs5icuqi3VqKjms8h31hflrbNLR4FK
FKVzhp3w8Cw/Fxs54ItyCfcWDECKq5SgmHdY9tm1OPverygKSc0BrM1xVz+QBnuk2B4/DRvCVgzh
/GgnaQq2N0HMYodHP86rqaK7rGeYIqW2Nh1DOdnwHSumgG5mCuwfEESUPs/30NTyMixMCRUaKS/F
O3p1NiSsHRNTOEwdcVEBglhOSnteFjBpb6RO/ak+BK9qb3v3cmuLX57it2AHQzv5ia3x+rWrcSZ0
EcnLQpBmZorQ3qkP/lGyTeLfY/29eDUe5KP8CCNgtQ8e0jsJ67cRaaykKsmqY9tJDcC1Qvx3vqmG
NcHWkZrwdLveoXyIbsxbH0jCX/ITYeFz9hK62k34PX4Nv0SHZsN9rhgoeNSA22AgCvu4ZNpN6b9W
Ai8gNswevOBTWD4Y1p9+a5BiRW2oT9Kug+Ul5/Ph306unhmHWRMzqg1+9oukvulbrVQruk+uAei+
uS3zMu2Q1W0zxmqWwS9R2j0AGtmj0m7EZ/MpLMwH7wNlxhAjhMYXnp+SnHiq3nfzY086SOnX3jzk
xqtK15/22dMSW6Dp5LrBulgUXMCIUUwa8Ok4Xra0iKInToRmFAma2JZGt4Ce2tiaZtgSsnjtlYVk
AR6BEM1rGKkFsjU71FvHc3H8rITuBKYv565FcmHnWydKZGOGgTaTSCZgUdzeLzasxoUaf0hABjUV
8HiXqcumLYqwA2wElF7LzUrXtD5LieWIv/76SCizw+/GvAUEdsuOZi+vCqJnmgpqYDiScrD78dX/
62AIpEIa3IhSOHXCrsVuCXUeaJUx4+gHyrPSdq6WSQfZ33jnrxz8mZRFMDAmvddG3ixFiW9oSDpI
YfuoGPVG3LwqRmG/SCyrJCAXt6YbZnboaUjoJNXum0F5MEAildP2P4jRyFqBqsiWkfE517BxEmS9
0iCerJnJwYwbpWJT0bt++hdpAg4G8GDuvqEqFAyXTiIvM3KZFAd5xe17K9zl03jofd2tk+jzIPRu
EGzl+y6MzkLkIt0TmdTJh8aAUzCE10DchcVP32vceCBPkexVCLPCDW80/+KZmSNX9gFfZ0FuaVzw
MhtTrhdaMwN3gDbTxwRkPVOocXHQJ/Nz523Rn15UYIGPBSAXgD66YAF+WbqGwFNar00pLPdMOrTJ
rtBvU+uQU4c1vsXxiyQ9B8Gb5W+UB9dWSX0ZLA3Sx4CyLO4YvqQP04oUk1LdgtjIqL9dh3e0PdMC
8Zf9aPMC57K5xHizTpV5qTVZnEyQSKA1Mv11inffJnHLe/FPazXP1xV0xQqCnjM3KMJDqdAFeX4L
1Cyve61DWzS9A4BSKtoHMxib+6IuBVDFx/9gqZBnUdagX3FO+p/L62WzljyZC8EI6o6WYNs0qMls
PT/XzopNxLfzBNUuAlvLike0h+pJLsWGGxs0VQEE9hxKCc3SGbMFWfZ2fR/XJVKZpy8StNZlFaM0
qi6pSnMuYGv/JEwDy2pp0xAHUr4ZMwT61yDHqIgMosv/yZv950l4VA91kxsB8oo0/CMGjVNnw+3g
Yc2E8llnyun68lZs8pm4+f+fiBuJrsskZkPNrN8XwlfQmPZ5uPsPQubBZtjR5sBy8VIAK8sy83kN
QyzflKCCdNpOl7a67lY1/kTKYuf8tK3iaG5oGAJ5D9X1W9sA0z+9+2G1Uf5Z2zTKTBhF/ItJ1el8
05QJTqYpGrHE3eektxyfieNgy/iueBhychSb+Yda4dL1q5E6Vp7Aqy0SJTcQX8Xw1aO2lHn1cxn+
TI0Ne7EqDgYNk1YUmrOWg8cjFB2iWsxecypujfg+UX5XPfP4/xS9f9NtdVCvRIHM6kERTh+RxS4u
bG4l9q1Yd0QcsWW9C4m5U7Jw4w28pg6EZ8oHkARmd6HZXCIGxGpsLam8G7HN3LYff5DJtens3vCT
a/owDxuRUJ+Lncs0fgh01pgZ1O4j42gpip2Ix1rexJxb27NTKQvnoathmlklC2oSNf0tTJp+6w1K
9ZTL3fhNgt7pSE65OFC6T0hJGvVdVFAhtLMqsh5lq+++6OlO7rub63d79atoI+LFOo/dLWlv2qSY
siRQSWtY4F6FxdNQfrsuYfUgAWGfkakZh1wO0Mo+IB1jNUsIyzi87Zjtjg6DIpWBHRWa97MJuq38
0JpI0g10jMPZwJDRIiD2GhAUag0jHCbpWy++TrHyXFBFdEgu76+vbk13KMaQHJn7uS/4y42yy6AL
Q1RcMktVaOofq0lvSXKXG5Z+7aAokbN/cOTwLloYrbBRsnwaZkrqdvyeQw1hK6OxsZjLJBfe61RH
F0KY99W8QOcmCOXRS/qD3u70CbTAAP5KNy8VRw0O9VZQsGa66FMh7qDjUb0YyJEEvzImjV6Vompu
Ql25mcL23kuG44hd9qr2Nla3iGq3RC4UpMv10ct8RFYVQ9Wqbg8m47kuXd87+uiy8D8YZx7L4BbN
L2Yy4+cOpxvHTvUFjHMDGEtriG+ZWNzmBWU1Q35oxtAVoDm7rpdrV0Cd8ygmcT9TKAsLHZTToEUW
8SOwsrYKMNOYZszzkSoHsOy6qNW4H+MxOwME8vd8ebIRxVrecgc8su9K3IMqi1zwSOL3wbAF5VPp
fTHmwXn7uuC1u0dTAME4QJrMoCy2NaABcorVucmpNmwpS5+qJt57bbghZi2EPBHzgUpzEmPV5ujL
7ayfYuXv/OZFIO9c5vtgnOwu2nBFa8cGqCznRWWU6eTFkiDVkSI5mQNkWFzt2jN/W2Vv0HA8BPZo
xYfrG7h6308N5UJLfKsz6bvhtPRW+RRWn2FryO047w+J5u/lKfk+TNpblT5GevAf3Dtgx0STQFvC
0jGf7cmmMsyT9jRckLMA8KYHvYyZL1y9bKf6xvtwdZG89UnxcPMgb1mIMnNhnPqJRia9aUzpdtST
vn0wmlIWbVXtLf0Ap21t2novx5/URgs+y4Hc3pltFWzkaS4Pl+ccl3Geb54blRcfoim91hdEAYAx
Wrtet0cvd/1Gs7Ps8/VzvdRYBEGwQh1ufmctBSldr7WKRX4TktlM/zGkdMVnR56q9NFsXI7LO3gu
al7zyTlCJFMog4ooCUyY2tpZOWHUVgixJWThljpNq0tpbgBKvZ1f/7KEzmbo9fqercmggwNDMrdO
XoyihmZXiYNPk0AM77AOolRqJHtF2EqSrIih/xQnQL84UcMy9TxKeNhCYrw8q42fVNwPhseV8wt/
w5BsyFnOMCkCmaJemdC1dLSDQtjXwrDzNGnDgqyKYYpttr94miWQsmB1o1CXwMjFo9c5opmboHvn
md203t9fYyaFCVTnaWGwopYvHL8E6CJNLOa49cJOzR3EMnH0YOaha1Y/dECUTal0pq1G2stIYS5y
8JIjiUv/+xKdRA/rIPJCpJpJ8rWoqhe5wLGJVObFrLbhQHNS39pdV8UVOwHl2gzNPvcxMWB5fqc6
xY+SdgpzxzPEfaf8Ssb+MBGegK66vy5p/qXzDCGK+K+kpZZ4Ye7Xw4CkxvymmRZeZyd42m4afmgy
3hwCnQ2zvyVw4XCSJvfon0VgUIOX0RMTfIr6vS6/hoa5Awbe0DfC5tW9ZIAdKJu5K2HpUFtDbbWh
jnOwDumuCJ4HeXRFj4nYjSBoTU9oA/tfOSTZz8+sygux8HQWFkkKOd1X1ZocJqUF7S21Xs1NToJL
p0ZScB6YZ/CJ0Jni9Lm8UAxqoc2LygmmZLDDpAkoYAiwLoX/xEHyMBpB4QIEme3ErPfd0uirP9dV
5+Lmzy06QKkBd8e+XqCn5OMgF0nDB0hl54MMYOU7b+x/eULdbVyHi639kATeHwAdJJWXoCC0gOdR
o8LvZqnea5Z00DyUUbGbqdMH3lyqSAxfacYW2tmFE12InT/rxLNFeZF7vFIrp6zgLeh2oeGqzGcA
2wEM/sY9vHjcLWQtThPS+1qLBDYzJJJNMg60OP6X4/r/TVwGsUVVCHWEHCc0P+lBY/f9XRX/ui7j
4q6dr2KZ/zdb0Zo8+uAh4vsTVoIdBoR1ov/YlFuJ+AszMkuaGyPmGSimruYvOTkbUQ8DzVNrzia6
7RPRLfT7MoptGhmGmT672AdM9V9f3Ko6nIhcxCAMzJEh6hCpdrJb5JIdSu2XmPqkqAlOkycbjnV1
L0/ELbQvbKuOAA9xiQYgpHejd88lg7HKVqi4KgcwB9DNANojZXK+k/2YZ9I4ttXs3x6sIHC1Lt0J
BWM52VYGY3UHT0QtlpTqsdXRnovFqJ3M/KkPxzAe4BukPUMP/stpkdklOCUBRNr6fFmtbPZFmqGK
mtJCDJr/BM7stpTlwE25WpU6bFyvyzfwrJH/Cly2wWuGAAOIyA1m3uBGLCCPDuu7GrSsrH1rgvJR
13SYhvX7XAKT2dpCgl41xoBMAPJrzrM4i1MshwTo+pJTTITCjUrF9qZfnua516/Aqq6cSFkcYJ7K
EOlFSOktyOW68l4Mon0LA2pCo991Uav+jX4JOv6ZMyYnNa/45IabddFXc0mAp+9O7hI3hg4ngn7V
d4tKhfHEHXzFBp/outjVfeRZSmCOS73wqnKrl2nS99iV0dsPOkNaEuQAutBsRAur9utfOdoiWhgD
ofdSoaucPLacRPlRg3STtXZnHqjjO1r1Tip1Y2nz4ZyFerOCnohcRF6DKWdwhiMy4cAgN8Fz0mlb
lz8ielHErUf3ljT5/Pgmk2YU7iDWsrdl74svfNath/8h7cuWG8eVbb+IERzA6RWcJEuyLdvl6YVR
ZZc5gPNMfv1ddN/TJUE8YlSfmnb17tg7iUQikchhrZA8hpkTrAHtrSmTSz/1WqaRTIQsrSudSbBB
id5MCAues84qB8lGRn3l0bsmcb7OT4yTFQKiaoRUePTGbqN2dmwGTj9JdtAmW39IARM33Glt8Xnd
OhejhJMt5M6ElElRZ+QQG1RIA5eJHRJ1ZWWX3XOzmSCoA/0hQYvURS4PdRBJj8YZpngfds9V+dpg
IiuwJXkT57TKNilxpymhfnw0gNCmidag7vR2ixk0cFitBO+Lx/HkYzg9V1Fad+huqcA7/oC0t1Ow
HVhBV4QsavVECKfVROljtS+xYsZulGoAqEhjX9+3Rb85oxsj/Tu3NXESdGxV0nQTfBlUKHWfNUEV
K6NGqa3s3qK+TgTNH3Jql0Txi7iEoL5o0P0AtEblWdJWfNelkJm1BBVNeebyRQ/5uZAqkeQEUIlw
JKS3hC7y8pa4uSn99baci+E8iKBHgcIU7D0A9AENZoi+M4Ib7a+35lwK5zsEVZebrsFijAnUXfFz
hYbu0v/Vq3+b+pub7lHFxEAueKrRc3SuNGMo1DjREPuQRvM6X72Z8ILDMHnj9Zrcraju0j1BGHC0
VRgbCv48OJNssKkYyFBZAMfAUMGjEluGbocCoWrs4BWAU7tieJdn6Fwit1lpqGgMg924z7TpVq8r
Cr684/VDtGh2yMyhZWueFeV7bzp9yPVqxKIEJfmVZT15YUT3PX+GV7su6TJORUEbuIwzZuJcsuSC
qaQQpkEaSQX2qvxGDjddo9ySWqblG7iIrouSLl0DZAG/BI1L4JqV+cPU1rnMjFRD2Dha0qsrPg5U
PuZWsdNsk4E3oH8NrPYXpg+vy/2GDT6PBs7lchsm1REzRk2tMIT/ZNwk++m+dqa7zj1K1jyYj0yx
1+K/1gNq0ifVGazupfYEZ56HrZxmEz9LlkZFGxmjPRjhnP5F+bz+hZcjujgxp5rhT0yeV22hzF94
F3rhE7q3nRBwEyZoFKpd4fR2Q8GoTOWHjN6EGM7t1rrXL0OY8w+Ybf7EmU5iWbftgA+IpJuqepG0
JynekvR+VHBTrBj3Qrh7Loy7IiJRDnK0BMAOAB9ADorqBAIG/Ay3q1y/eKx8ZypWXNKimZ+YHndZ
jH0HkN0IpqcmHVVQNZt0R0Ns2Pkbfe0GXNIlUqiYmkD5Gr2d3J0RiIbf5YKOI4WBJ0Ghg+nTsUO6
NujsttqlL9eNZ+E1RoBe/UceZ95ZpJMi1iEvYz8a0G2It2nxjtefZeYHAUAeg2u0Vr0Gk7vkd5GV
Aws3Xg4zLt65xQzFIIQs8WExw50fb4XIpAkGiDFnyIqNLP4w/p5CGk2PIlr+kQPElAVfADWjemJj
CYGoe/bVu54/D/7KObwclsM5PJHBJ45KVS7kphJwc1XV45RNQMT/2bHonaCoVI3SvVSQHfqObIzH
eKUWAFX2Be1JKy75AjQMocbZV3AGFCdRiM/ASvu+sAr1V+lnx3TIXQk8G5H8PPUBnjJ7QYi8qsNA
1pCsAHktHZZTLXAGxXJJTc0MWtA60ykLTIOTl0naq/G9Pqx0py1Z0akozvHlWYdGYaBIo9ys06qo
aKDbSvup1C6CbVZv9O6/OJ9TiZyny1UF6JETJLLxKS69IQXoa0oFvbCb7ketB04oWpX49znP8y3l
XN5QISCZZqmD/iMnJiVrMdeaIjkHZ6SSWtcFBNTZFAI2p6ZCj5p6Fu07JXfQIvScYcJ5ytSH695n
ydmdqpNzAwJmWAtDN+HsNJ/22o6whuqNDtCZ33G8jf4+KzPrETkStCYDNJsPLaemjOtEhGkG6Vff
gLkNBWXTTqUf11e1FH+diuGMRC79TtLnE9BM8cavxwNpiCPKf4vO+89B/7MazirUqAnEWoEYsX7I
+vlSUtysAM3tGg3A/+JS/kjizEMp/TFG52dlVWFhDQmI76IXbbJl3VN6a1Ld+QmvWlNoo6pEr+ty
8X4Ctu1cBAYrF1jGzm8KY6ilfCIBuvJB8fc7ZQQsRWyKt1mhGy1tU797EApSv0wdKe2uavMboha9
U8Wp4F7/lEXHhn79map9HgecjfkkylESrY30KqzRC0vsMH4qwDSKVwIhjh6tdM9/9xLyQSfGAv6V
NR/YE1n+oGL2uMaq9aq1o36CTAib4h8l06zKfEuV0cYyd43KvFLW3nSglYsgcQbgzF7svgQjdWH+
20T8MIHSDlAiTxkEL478h7KKd02dW4kpb6/rZ8nswXnz3buFJwGfh4SQAA2jTW2ZyCdF4JMUNaoE
3ea6lLVd4Hy+EBaMGQyaEcTfQ7btK/Ry7/IUMHJrL441SdwxRveDAkwfSDLMAHMZTlY85eJrUIbO
DF9+fVWLDvhkv7mzHCBNRtoCtpUlblM9Cq1VkhHIFSjfq5EltC9S9Hxd4mIcfWpi3KFGjCTok4ZD
reperILyyxEJFWLN8iu7a4/miCzWGgficoh0sk7O4ZulH7WNDp0qxVFvYbPqLqlfkklyailws6qh
7ZyYPI4ATzJv2LhyhL9t8PJcoXUexWD0UvEj96Uy+nrdRLWlSntcq1avAYMz3EzxLZxJUb0bQU27
4UEaLK1/6s0bTXzR23zFp10ioM0hmvTnKzjVE7DkFL2Mr9Dv7rQ3wGuAli/e1rRCm5XVIEakvS1u
c+sDqKH0C+VB0WW24CaOaU9v181g8QY++RRuQ6Ry6ir4tdoaBI1RuX9HqgR4pNkIVqISMA+1PbTq
Wjfi4ov1VAGcK00CYJyBnK4GP6AORIIwpL/fzduI+p8hHqsZVj0/WjVazYgAsM3NsPasX3JWp1/A
OdhITlmehPgCVlGlhCGEdl6s0Ykrc6x7xdz4OeMcafY4USFF9OrUaTeyF1Ft+6uy018qVT5HK3CK
Fx8kbna0zW46p6FA03hTHj4kK3LzLcbDbGavH8KVxfNZr7ZuFMz44LOKlulozUnK0QKZ6LTxWShZ
U0FGpKtDmd1LYZ/1lt6HzU3dRgATj9Oo/U2kmBDK/NH8hYmDeAeeQfMgNqnR0CAzyXicBr95yztW
7sFB6M+g6mr9IKtm645hDFxfGYSHUHfKDBqU4qRbYVj6gZMaSXkTxGqDhrJO2WFeB8nfUpCOg9hq
j0hygJYCowlk44eF8ZLWvX/DqmAMaI6pThtnCol1pZ9uM91MvLjSVc8oJ1B2gJqb9kab7dO41m3k
sCt7TKvmRyWoeHBqZgB4PaAL3OWkQqMZcrmHtJ2KltbgJotttFKh5tQUevmihANzVbQa2RlACegQ
CQT541p5w6xye5/DolPbHDDm2+RTZk9NGj4JcafRJEyN+ybpRp0ydKogHTP6itcUhppZcjNqHyI0
tgvLAKzeht4CF6k3QfNH0bo+bDBk5G9V4ET18M5lc9OaZvVsTN34pBpGeW8MQ3hXiwG7MTombUtk
Vp2k78SvqJS7I1JD4lvXyOa2y0L8P/pGlbrFqGPDp1FqthUqXTcBI+JR9PtAsVH6Mn50YtccwnLU
CrsEDdqnP+mCi2b3FsAZaJvYSEZapLhvk4rctPEoaVQGmV7mIk9GWlr5PsATwYPTDhS1JtDYG7Es
PYxDHRyJL4fIfBaJf1uj//QeWQAMj2qlkb7rVeDXaG0NCgDL6ZVgUFbqJgY9MnIv+gzwsKkiHEyt
AcN6IRqxU2n++KUUxLQE8LQp3nW/+J1OvHZ056N9EoGRCWlIJuKMyIfoAYHme2zfM5AGfwDpyZPv
8m1kv/Q7fTu64IlZ807fqYJr0rkoB7j9udnNDtLwfrXI2G3CR/RbTseMym+TYzjxEaBT+l6/82/1
2V2uMaMuxiNo4wM0E4b/0Rx/vvoxwTkmAcPqmxw8rGN50MhkOH7b/0xj44NV7V7PsGlqPm6vK/4S
sQaX42kYyV2OQ2OyXss7LF34aFpa6vsQT17DLy1BAreKQisdmFS2GDty+B5gGl3N9ZWS+iyC1/7p
J3CX4gBQ+yQO8Ql6mdpiqLqMPIxkuK/atXzC/HrhJSEBBvgGoJfgecPFfVGp6GkBinsrkWrXV2Ym
D8P8ycKSuJXS4fbTBITvAhLcYlJGVJCQksvzbCVls7Te06/gVK43VQ62VHwFqnu3vjB4RNhOgF6N
e/v65s6Ku7ZcTrGdpmsCypS11ZZti6mc5GcxsC9VFN7ayKDdtHaOFoNcgCSA94vMLbf861HAwKc6
kBg4O/0O1ADRaNgwH0l3mibAG9HuhkO8Nk+ytEiQjYO3cg6vL+iqSDPKbTJCplj9ynSEMuoLpvSp
0b6oay1Jy+tDSnNukgctEJ/RCEJdbOoKCtXEp2CwlGGnJodBaG0D/Xc6cSMQLUpr1ABL4QO61dHK
rGB2HSSW586hM6Og6JqstnDLUbWNdyGIsQrkOa4by6IYYLVJRMa0DKqB52KCdkzLzsdbIZ821UwI
Kxzk5uu6jPkNxxskpvD/lcG98ZBEUACzChmBXpSuVDXdtgRsrXNdytL5OpXCnXJ/HJW2lCCl68EB
wADW0oElWLarIVh5Ry4bhILsFnoPUEO9GNDUsiIWBIhS+8qZerwkcF8iDLLKOt+qZaPRDAnLsDJs
AtTjlYfN0o6B/A4/AWOPsiAXVMeVAbCruQ6UC/t6ODL/kAUr18PShp2I4NuwgzYr87aFCHB50hB5
1z4pV1axdPfBY/yrQs4bTpLJ2rLHW5wJexxmWxnZKzC+fsRC8i75cCKYwC+atVLq8s6BFxuVTUBS
43ydm7vK8OAqNLiNotr44EmXvM50iWyBRAFQIrREH1m6Bkq9tGHokvmmkASZyvdD9TTIaUchk/EU
s0zlQYU9YgACQ4XXjX9RBjoLAYU0cy/yxGVDWk5mXmBdiRbsStmTu2JTFL+vC1lME2JG6l8p3EGO
G6NKmh5SIkzVSHi/5Dl7KP3hriYG6FOqzkqryiZdb/eV+mRWmWBf/4JFr3/yAbMaTlSJSRVNylNE
bA0bX7UBedIp+hCUYiMCnKlq1nIIiy7lRBxnpGoqdX3nY71Z6DXdczS8NNFz164k2xZ6nJDIBosp
JhZN1Al5KDc/DVMJ9F9gDW7Z5yQan6k8OoBlpEoN+njy0QHKO2rRNdYCo5zIKTVSFmF2qu4x3BKC
VWX4BHDaIQIvKWnWwpal3MXJxxlca2Cma00U+FB5P9Ey2k2G1+aWqdbAEYht4Npe3+BlO56naTCH
Z+g8PIZsNjU4OaCKzBhpkUl2JeRboG+t9Awteh/tjxjOkAci9UCVgpi4e2mKu3aK7ZG4RmJYY76J
J6T3a+f/tjDOcscG82JhB4liOlmNESTUQHd43gxrjnVNg5zNBqFWEKmeNQiQG/UWI2S0iP8aOwjP
h7kLdp6AQJM2fwcRnRWRVCOW9dGfVLMXgJMGYwwyk59T5OECpDWetdcVuHgWDRGoKUCXRWGAK1Ek
RdtqvpzD96iuURpeX3vEPIyt5F6Xs6g/tC0DUQzN2rigzl0MQ2A55Qxy1Jn3iWxDpE1bgTnXpSw6
shMp3C6lBrIg8QQFlmqxz+oxcYNGeNMbY6Ky3B7zINZWJC6t6/RO5/SXSn4vJHPYoMYirRgmPcdd
GP6+vqzF+xWEuWBkRJM7amdcOCkGUhIJBqQkLHzD3z2pMjaVXjixPx0yVUF72TEDmgCyNWv8yd9N
5adhpgSwIOwZ2t6BbQeEMy5iLs1pbCKlBcJpbYIjd2r0vRAOr0KtyA5mkDDK2xovSBVNL01fjHYT
j8SqWfQQKMp7LwXPilGxW0EbJ491YkyDQBdWhiBnt8J9IWh9AcUIcM65VZH7wkQQawGINoSWylNT
vPRr4EK8r4YGzv7/uYxvltYhSUMJ2EWSx4RnXX4akmOSeqphF0H7l66aF8aFUiTOyFQA5IX6aLYI
QpoogYs29pUswUVZdBaDvisg/OEFbxIeZ0Kumw68EzIB9wahRH9W2bui/BAwk1Sqeyb/KPtd3bmi
f5CBAblizQv7NVPBYxgFbg4tyNwSM73Lk1LBRLQsvUnMTnyA+XaOTr501Qpbp6p7S1V7x+x/+AyZ
BXD/rBHSfs/NcSYzQxjMgyNwRsDpOHdHgpZrxtDBqPWxcKTCZsj0ltENat2hHFmFcNeGaJyfXa8G
gELJAmjVIDtT6wiT3ZN7ubDqcFOCc3H0KZN7q4m9Tn/Khse+shUxtERMjJZq6PYGsUbfR27wkVSb
MYvoYFQ0q3+SDDi+wqEp3lPyu64eTeOOmF48il4QIGmtu0n62AK0P1vD9LnwJdj5s6Vz1hxFug8s
GCy9DJgdaglSwTjbeJCQu6FFC0phj/GDinzp9V1fOERnYrlNB8+LIGAiX6Xd6La9NVTQ4yNmlWBs
wd5v1tAc+FCEWyU/qDP1PTPqAOLyEWPK44gc1A0bBtp0GN1BhWD8FI21u5S/C3iZ3F0QFU2nCVmn
godAs4ICd46Q0mhaq+1eVKD+kQO4XQwNo/2Nxw3Gk9zXWAs5IwDMEzNF2voxS36b6o3UHnVdoKhQ
TMwuxpe+YrYmubLyCSBWJHOQ7U6RikdOslAO/eDVIqOCUKzcid/ZjcvT9ecDuTjQTwOi5hKUrwZQ
vnETg/kiIynE4czrm6kFRJtEq0R29OB+it7zYseylDZiZmeDaY0RRlXMY6vUKKHcGZg7rfRbudZ+
XrfIi4Lqtx4RcQF/GRRKmD86dwKgyxXHsYYeA3SFC7plsh9RuEVBTUZPPWY9bKI/GOCED9EeW76A
IL4dPklurGhr0WpOvoI7j+i4GXTm4yvEBgOo/mdZSzRr05Xjt+TwkSn6s1ju/GFmv40Tf06qVHgw
Z5Mkgiu2V3eDikGCwjRRvc5BgMZ8GXDmWRo6LVAeadzGYBlQImMla3vREf2tezRaoIHSwJw/P5DY
YYYU75BBBSbrMZXdsNoqBFO3UUp1027NVz1/E7H/oGbF75/qkDui+dZXe7aK1D/v8oWxnnwJp/8c
dMqKUuNL6m6icblpa0IzVu4M+cb0QQJZ2RJAYQT5Dq1KougG0+0w/iCCbwPYugVzehyDwKq9QeBp
1YaTqo0VR2h9JQ1NEwy6RxhLLLwVy509yeU3o7bxXeNAX+i55Qos6XWzH1Ua1q++7On6m6CEtKqJ
N2TE8tFv03RIFtNWalYSTIvWii0DBhYmXS4olQKjQ30jmlTaJn1OW3Tj2Jhw+yQzxsv1RfIvk38s
5I8kbl8Cw/eJUkESxgdRT0ktIcQQ1rDV2rV5mjVJ3NGQU2yazyApUETbx809YfhbSe5Ju/IIkhcv
wT/a428lEBwZ+hjCC0albxuETjL+mtwU7YSB1WMroC4EVxmgji3cSqInKzdBtEOVMGyfE/NVKZ51
Y8I/vPfjgWG0qGrvMjMFEIuTy8+IfEfzeH0Pll3kDHkGQBsQQH0f45PMkKYkvq7PblsT/NshbGy9
0o+BBMApIAO7TCbuIAI5bNTt1DTfmf9RVUJgFX7kTWZn580aSMBFruzbKk4+iPPZU0jKQTbwQZk2
uflYWJKI4RdzX4eyZQoFKIV3tXjfI1esRytP5QXTn2lEAPwOfaChjzMTkNgJgKCFo8iaEITJwgFY
zE6TFCtJlKUlQg4yNSj6oOrz3Yd0onOhZoB+1HEhDKoAaIkg7Gk8AuchHYEqDsQ7wcX/FiMx/szL
XuGGTdnY0awz1qamLsqZUDaajVCaEWdGGNCZnLuZREHvZJjCzcRV/ROTuDbmv56VRrPlAcmqXH30
g35riGxvishRkvCo9dJdRIirdmylq3BJKzDCmSAejwYFBarzb8kxv5oUCQ5pzOT6To5HBNh586GY
aHbAv8BEQ5lGz0EQZztAdqHvrBfvjBBcbysnYl4z53pBkwc7mIMv9GJxBoiOKsknoaTSZihSJzTM
0paVStxLfh5iOiXAMEDW9xZ6Sx7DJAUaFTCpLBapMrauTdED4j+sfNHCZXC2S1y01QIXFmVE2GXb
gK9Y9bpqK2qHfNKpGdyhybUS0xtd3bfpinNYPA8n1jH/+xM79UulNrMY1hE18RYtHm40ZU7epCvH
bv58TuGqKs9mCMcJPkRO4ch4aFI0L4/FN5oUWGazMiGzZFpnEribRuoIyC0zLCQ1bwP9ZVC2dbph
GHYajml+o6UHIu/Be7uybXOG99q6OHfig/UoJAbWpeo/pAmdVL6XiDdCdl9FX0njCZErkr+dtP0+
0CCuANUvWFIvRlfUBukFbcRKiQaP4ZNNKmCCNDNXsgsL15w682P8jxhOoZVYhaM+ixkCkGP1Xsgc
P3OU4SFXAIfWrqR/vh3ihSZPxHGaxHNIboQCroHl91LqCvEBLJlR8DtBh1SpOGmGmMHKs08AR9O0
X4nFFk/Bv8J1HhEoidNEahJcSEodOr0p3mHq4NAlxn85bCdiZidwctimBM1X6uz+CvWhboDU9zqt
OZLFg3Yiggsqc4yqiu2AXWOA1xL70uqEFVe1pivuPmF5I6qVDwltiFm+AVmAIbgx87WiwOwReHvQ
wH0lyYBQlQFAfq4r9NUIKZDJEdFXihOVMTrHDlLZUCECL5y4EqZ+p4o4aWcXE+cGA2IUah1jZ0rp
phu/1FDeZM2mzNGGG8cITe7ECR3RA6I1HZwjuifqtWcMj2a7adVPk9yKymeufwqKTeR7s8nsOs9t
0u8E/aeBqT3WyCs32IJ2zr6X0w5Sb3j35vhedMmhJUtrRLx62m7L0gq41WJX0KCJ17g95yN4TUmc
RwhS2YjAHwoXOzkZUms9KuBVlIGmgFltTChK1AaawVZc7MLNCC+H4uWc5ZPRUXBuCCQflEwbYAho
KKD1TYxCVCdYQMUwbhP9LhurL6KlD5UmbFcEz0flYrl/BPPVvaBTkgRanl+3T23/JslfgQn4IuMp
r7ZNzCxhOhb6rkSXYauu+N6FM3YWn3CaBqZljcQmRGvAL027t35iVrfWu3PRYYiL5EwKr1lNQ3vL
CCkxPDrqb140PudASh2RQTR+VgZAcDKK3KmeoyVatCYW2lMWIxn3WMQgw0CDcPMqm8igJmC9el3R
/vK2oxSAQB1QgjyFW51lRVqMCNHy9scw7hJlqyQA2KvsYdoE42ft71JisWxl05fSctDJH7GzUZy4
aDZNaHbL8KLrTSQZmcMQEEZJ5DTAN65qGxU4K/d/drEnhRXNkwPe8ABgzugYeInwkMqYSULhD8hy
IXJmu3rt++aNv7BJY8ZVxNsd3pE/97Gil6EArWikt+MxogxTZGZ77+vbmr2N08PKLqzJ4wxRyIMk
j2qoI47QCCzfSFFPQ8ktim0i3ETFj854VNVD02/CAeQaBFh2jMbB73hA19dRK9YKuEsJsJkY/t/1
cyarTeAS7OJ5e9TXrJ22VTKhaQrV/+iHLFisfR4BS9smT+WIL3JWlLEQ7J0K51t/gIutDhJId5Bt
bXCF7xO/cDX/4KMgBqQVtfg0ww+wHv8nqYC6N4C+ix5NLmgQcAlVeqOoYN94MxORqtlrMPfWlT80
Y1sO6BHVHwUirCyW33iQvILWB+i3eKmhoswjwXdib/SlYOgUsFhqPKJZbB+oe0V6rrqHfBVBio9a
ZCAMiahOmhqGMfFk5q5fYPBK3STkofXq/nK3v+8/nNvHwF6ryl02k8xARvNdYuoKBs5VTpWBUCht
OKWR9azSg+tSuqeeRy1nsxLMmnwyal4P2hPxxAf8O8jE5vWeeBHZl5NcRiO5ZR/sg/t6+OeH6x7c
A4VY/MIP5///xl88uqX45X7//udfOtTJ6H5v2ZvjcfN13Ni74/Px+fN5s2Je84k59Sj4VBBeaDP/
BfwsaAXOPzUtG5X4eRvNFHyW67qR9f1jE67c45cd5bMgBdxa6MPC5BGPgin2ecrSEcq3d7bt2i4W
7dCVOG5ph0GqgRQ5UdAkAy7h89VUipmmZVRGFqO73fPOPry73ssHoS/OyhZfvDe/9XYiifOMYhZI
vhlC0u5wwLZZztpSljYGBVYgD8/0bQYfAEe5mcd1hCTI7mDbrwf3N/VgDtZm5QlL+FhjXsipHG4h
UpfmIcsh5/D+/uvp6SmgE30a6MNEc2vC3/FPEO3sHWvz+FVYj1+PPZ1/fgGjdZ4OG+nxukl+l455
k0RdF8AxBmgh4FW5TQStE8goJVjKfFy2d1uol1o21r6xrJXlXw66fi//jzAuJdXrmTio5SzMhvVT
98HDyYQke2OviPpmt7pYF9rAwdgEH4cW1fN1iRhAGRuznkUd5hPgbudjPzsCLA/rs+df/0WXJzK5
eCYw2dCCNQ8ygbVJ8QeIL/DnM1bLwMD623vx7vf3+72zsokXSedvszoRzD0T27KTQ5FBMDxgTl33
yXuzbtecyuJ5l06kkHOV6oEkF1U0L88+IFUGD3rvwVJ/rJnJReDBL4ezSS1KKkn8FvRqu1uP3q5J
+M7DXliHRgjCXQA9X6B7KnGeYY7on53a6fS1c1vHdr37j8L5+HaV1mY+AysvjeXjfyKWO/5M8dN0
kiB2tg9GX1vr9bl2elwHI4hRa6ezMSHpPlDclJjDwc8Ef31Bw4HVAGoowYxkhp/Q/8rF9D2aeE0f
3MVkZGE/yeSfrZ2vUfvw/QcOznx45hsV1+h8WOc/8Cd+7PGf34cJxwk/7PkYXz9P2nxernyVyrV8
CqVftuLZV31/m2v/c3vPXzF/C37hRph/rH2BMps0/wWgAkbfj4wCBobaz00+z5EpJhUaXGbBiCi+
f8BFPtAXrP7WupndpH1014Kai5gGqUCQiqGj35ibqBXuBChVHSqdAbldC/qAVkPB1GypyVRHSYKV
d4c+u8KzRXLCOK/cxJkQh4aCyy+ndwENKJ7BVkd/428THfBnMEduDtZLsWxvf289bB+8reNg+V9f
x0+oZevCz+2ej7vN0T4+P++Om5Z+BXZPP9dm1fhkzBwfz0pBfKOiDs7jzqusTzOUmpglZyIgTPKR
5ZghlxQMqJSDD5KaSZ+ibVBlyYqTXdgSIJ+BgwTVHVST+C0xfKEcJ9Iza8A0BMWrqbVR/39VRzW+
YVklrYRwsyvgNgV4EADBQAsy3NR31HsS1ZpMUVjVYZ1Kg/wLhkyJ1xugTQfvZ+Xo5kqx6CL+QeL5
VBoXyuVmxlS1ErG46b4HT415q2n7IfMiNHo1NyivXj/ZFy2S2MUzeZwjLAVNjVsB8jKTTq/+V02V
zfQr+RVs8238UNDKY0+j3f9SV1zKRfwFuaD+AFg6UPvR486dZ00pk8rPTWYVxTHqfwYxypJr6cIV
Gd/tZCc718pMSvsOMkqGiWZUIOV206PQc12FS+Z4shL+pSqjsN9rJaSkifIk94rTNrbY9WBRVlai
7wXb0EHaDfhTMCKAo5K79jWzTFI9y8CFEzM7a12m77LOTdAaFaSi04LIvq9X7GNhcWciOfen+j0m
gwPMdpjV4EbNrxpgmr2CGetf15V4GWnI4pkgzvXNDGyRjjqpNaqgm82Qcy563dZ0MKY2QYyZOtPW
m1/KxLy+z5wYWMuJ8tdJVxyGs4/gDh9hHRCBZwXXqU8T2SN9Sonxe1I/Su3XGB6aobUY8ep2JRxZ
cDGQi+ZGFUxDaO3ktGwoYwiWKMgNpXgTYMTdzEFDHz82hh1rv+Ju5ewteO4zcZyuwQ8raAKBuCCc
XrKxdDqioZEDQBgqINMk8+v63i7aEGpquLcxmolJ9fOrG+FjbAItGw1arWGPJRAIbicR/aJrPYyL
y5onRMBeA2xgvvkgjCbgvEaQU6aP86HoABQmBbZRHox6xUsvijIJxs/wW0ZQcr6kokpDMKWWYGcT
JUsMNopgp+CG9X9Gyv115S2ZBlCYVFR5NVAl8yVkTM4ODSIPDFc1TqOiI/LYsTtRAzqEtK+bldO+
4DD1U2HcZSBFrMBoK4RlXZ15XYxGO8EgzVZulTW8xTVRnP9nbCpJKkGU0t/q40ci3IMpbcXOlwwP
rf8E/AsS+vQMbpek2kjFPIZBFJgFYxhSwhAgLWSBmv9pNSeS5vj55KZBmticp+1wohrU6kDwIPm3
Xfd23RSW3P/pcrhzFJcdEfMMQmaomFJ5qDGZLqmeJD2lY0nr4a4snesSFxUIQGiMRwJ866LVHJcN
Bj9H0HMP4S3J3ULcRsmTvDaCuWDimHxA2xAalEArx5v4UJTjWIDlDVgoX7LudJVdqNsur6iof3T+
Xw8MAkFszoIqaMTB8BA/qCTXQ15PM5VqqnZo1xVcwGU+EVA9mEK+SwNtLXycL2UufDSQDUWsCjIa
4wJXeZKqoVUU6HASNVCqAcxhral64SgBYRpgyhgonXvduFsrq+tkBGoBbg/hvQhu03EAD8FK6LEm
g/MMJIlEgIRDxoRyZGa8M13YS8bg/rW9na2Ecwp9xFQlKGAJFVBYFYyulttIeZTQXPx/kaPyjQ/A
dEVcOmE1IunA/3IXRts2LqzV6Fpd2ny0JagYgAK3LHr/zv0CmDZIqVTgcZ4qACPSthrBWxKCtNj2
pSEKbbBWh7mTtqXp+Bic2Yb90G8BvYeoJ1KyDYlaE5CXGnoWNQPMICwSam8KwWkBae3vTARSCq3C
Mrs3GtNPHVbFYrKLhgms5enI/N5pcOr0TZspiWgZea04LClkkIJNw4vfT+JbHGCg1IyK8X0IEt0/
Zj3mLSkB+/RDL+qBZySS9ulHbLrXExl1PsHoMq8oiqynGgYJY2saqtb3Kr/Ru71ZMaF0gaYhAVmr
1Y1nwL/KL0JVKgqmUPLwrRgNCWgagQ+GQaORu41fyJnbxyAQXnH9Sz4FRLSY2QM9Gbg3Odc/FbgR
UgmUvn7W2I3qVYjkCrIZyn1BAHj0cN2elk7HqTTO/QdxG42xDGl62VPgyVEBZFeG2a9czwvuGO17
fxbFWVPNJljOCDEShiJSzPk/dO1HudrdNeuG91io4YByGeHa3EZ5brSVD3gmBdM1wKv9KBRbTj2F
3LEwtpRiJ8Sent+Z5b2mHa/r8LK0AMd8KnZe/ckd2jdhkCA0TqxO+ezQQpqnD0kNlp/OUdWOiuSu
FhzkxYR2uyJ4YfdQnpm5VOCdYS7ceoHS0AgmaVKr1aMPkr9P3fD/SPuy5rhxpNtfxAjuyyu41S7J
Wiz5hSHJFvcVXED++nuo+GZcheIUo/v2PHTHOMJZABOJRObJczxNewj7Z4wd7/RwdE3kxmGqbVl7
mlLtARLS2ykqd6Ni+Ld/y0JeefFTuD1oGzMTWgk/RR0ksDiWmiNolaMqLTjWy3Qrl2sIxYWcAgvH
5TQrF0KZgou4gR4UsZoPuZ2VoPrKStc0QbKo5cGpE8qvsOs2dKSPlWr+vr3Q6xI2Wq146cziRzB7
rUodagZlFmZF9PFZq0QvkvIXaygwuJY9WhRkuKYIqaAeSkwNABnsPsYoTavFj638qHbJMZCemFGB
aX9NZPP6CyBVFM1ZNB6eAIHSSy/UtC4uoKNVgPWo8il7F3JQhpi6F0fgG87YyoletAYxXUxM4wNc
8eRoppFEaQPBpZaVUIUxUM2CKNlYQkUI1L9rJ/tquEkGpEw2wVECKXALNTTua095UKpmDGSvlzzm
xwrl/M3+Ye98Wc5mWLlirztMqAyeeRaPIwJTQjqAOQr1y3LaBmJGpNDMDbsV1PYo6iBMtasiTfbJ
RI1yl0ZCAOGULEadtaLRVzAqIjTLUl2yjS7v70V5TDZJbkolUTFBIgOsA6q7KNXYSx+Og0wSNap3
0dBru1EUs3sxQbJVhOXKY2wpRiEDR1UThObocn+3f85iVBJOFGLwoJ+WBIj8BWZ3FE2qIeyrb2jN
pm7TpE9mFd5rmT/VqUIk1n3dPjhXd8DcSsbsJ/7B5Ya0+dI/gymcciPCoFyESbMg9KwBCBTm1GvE
7VeZy7cdkNWiaY2ePl/dRS0cYwkx7DTVU6bkdrNG7n8VdTkD3EHTMVY/5eVsgD3CLyTpYRW6srYG
zt1bbVSStIUJMwKdZReAEl1ccfMVE1dMk1KC4DlvE410ooYvorW9/b2XtwnEFyBjknFBcTdCwGTw
uVuICmZCCYDqTfND1v95+mJBdBrFdIxsAHHD5RVqZEyCEos5HhD5T0WJfIsaL7q0Nn9w5bpzRPiu
XaJahycln5MNCdO1GhFhBHGILns9KEO6yM/BR3t7zxYuF3QlEE1lDIeLFgiZLg8JlQbQaJkjRNDl
N4YCjfral04jOfm068VnzEZhPDCKNgpY7LKQAcF5l8XbKNxAFUDG/3f711x9QWT5310rTDogd9M5
RxezZBIQk5DCo2VQRptuLOzVi2Qh3OLLIfHAbA/QeLI+O+pZZBIwSzsyKK3O6IE74BmenuaWPvpC
jyMBqmXzz/tiQE+ALUkE4RVCIh+Huqg3FFYjWwtBRibFDtOgXvHC1gYcrs4X0oRzM5z741WlgEEL
ZnIg7Qb1BIX5lc+zcAXPszDQtsFsDsC285+fbZyWjbGUa7BQKp07is/Qj0iLzM8m4P5XzvLSYhTE
bAB1kPXgOF+a0vUpgCsg54EiUHvfFjE9DO0qudTCJYXuGMjVDGS0aBLwl5RZBIraiDU0EgorRKEI
ozWxMd1BpYNg0MetJqCmxw/W515GP4Nae7zt71dT+mDSurDPfTNQ1ms9hKRyu60tr697Uo+gT1Sk
6DQFXw2NvVFQ0dDEM5+tlZqXPibIZ5DKIp/C/cztcFkGEhTFKbJKIHbj/ijnzvxwCdh+SqcVx7kO
Z1jmX1vfyK8zx4kHtAvBZJzbytTa3YyQZXsl3ptrLbrFNWmA6kC7GYwTfPkcM0Roweh4E+SoLUpi
SaD63o2nrP1VCP7Kp7t++mFNZ7a4KMJ6lYKaGLZQU8J7+Y8o4b280YPSVo2PCX2YGEJqitezp9uG
F9aICokFeWoFNVj8gMuTIVsmZIXVsrCH/CssBAIlSFQDiZjsDCtx/4UtVP/gHih2XyNLhyYvkq4q
bEumRFJ9WfbFCuwdtCPtGivSgo+AQBFwBaSLsgU42+W6KjC4yuFYwxb1dek4gU6RMolM3cr+SQuh
5cIQd+YqZWz0jMFQl+/T6DhVPlN+y6bLUMs3INtZ7NEaFOWXstya1O3W1KHmc3VZMgBbpAr2Qdy6
mM/iS7iFZmUhHoqFHWiDI4DEqI11e0CGKhmPBa1ssDik2oqzLu7tmU3uXlUQTeVchc1JzTwr8aQc
slDKTmvNlYO+tjguqFTAiiYVA7GZoiQEk2lY1Ei69FOCfG2r9nYserH5dttJ5x9/Y0NVDnADiq0R
TKdYXGGgFL5rqTOpvyaqogBns6TZ/nNr54/e+XiehbKRiX2Dbg+KcmXsKmMNdvaDgAJ8WjOv7gbC
qjUydABbrlY4v0XxkkJZFGQ+Cvf5prQFj1YHlQwBZAqD32dV8DqFtGOeXjaG6Q3gq8WgXyVYgj+m
mbXHdDYm9tMmkl4koF09E/ojUNoIoAICcSXzqygl+aNrhGAnxHq4HbPR8FhuxE9mOFQuo2UGdahp
Yr5R1NW9KJj6Xh9l9bUY6sYvrUpNidZWQWCX2ij+ilkb/9KlxABEuBL0n6jgF/PceyGLRGas7p06
S5sRzDtmr/j6IKiPQ5p01l1qFWXiQIKmhXKPwRjIFpS+6rdWmIPOJE8T81XuTKHAhLncNy4oa6cO
ePrc+gM1d33YtKEWQqg+EFTFtUZRYn6TiolhjxSlc7uRKNrfRV+DNjWsMdG9FQy1N3/MbJLg8Y8l
xrZqkEOCNO5pnu5EQ8iwfV0Iob5cYX4SqVZ7F8RZ2G71rA43raWPMGGx/C0CicYdZm4qFWyO1NC8
wgTD7SSbY4D5HwEtd4ym9MdcM4ME3H9hltpZnjHDzxU1cAO5iSK7GELjkJS1Udqod6BuzYIeqb6G
iyW1rUwdf7eTqKG5Xumj5lc9FBPvoyEAJfqYiO3gqCCRB7WhMGaP5WDpd7JcsdhlRZke5VEIwDod
ZQysMLUl9ESP1eKtV7S42jVWNWj2OE2SR+mofKCGppsPGYgmGq+NEvxgjdLWVSdRlr0kE1FpatOo
ujMmteieppKVnZ1bVVG7lpFbdNtWrfghSt3oi0EE6iMNSjwoYjeJAVX6pDHfIjU0QKCBKXJfnOiI
FjBg4M/o9sS1neRl+9APFcZ2ulKPn6zWACrJkIXic6i04Xcf6fVrOQ7iUUXJY1NrobEHoVwukC7s
DVDlW70JslhRn7YWtB6fUovmPyzW150zACXhKHlU79UuTEIM6RjyY5Xl0OCr5XFy27HUEkKHMH0p
paa+b0ro55DAGujGTHpTJDRMQBtZTH3wruUx+yxrgZo2+vMTWBxLEeQRRpNDLphZeu12CeZu0E6X
ArBYjMV7PiXpRk8E5aWWOktzMjMo/6BeTFUbYnaYy43KfIIS12C8h5EmT1DACcqHuNEqvzE1uXal
yDDuakwagdQoFaeE9LGFmg6o96HhVUDYGnVOJUjeTUGSO/QQ4JrwbkT0VO+KwRu0iCWkkeLimOVt
MIDwKxtA6y+G6BjqeCYcBZaOolfgyH7oo5SGJM17qVqp2l0FZ5QuFM1U8MrCKxavustwGQzy0Hed
JGAmzBaoPc+LRboM+sujmTygXHo7OF9d7bM1CBICFo4oeZX/RbFW0CyANcF6pzk0CtRftw18Z6oX
lw1nYf4FZ+E/iNS2LhP0xXV/+ow32dabNn8UX9hVL7H90ZPUnpU0UaT0ohWu6aur9bsI9LeaNV8S
Z5Z7hJm4zlA+KSAjhB5p355o+ZKMCZkJr3K6qYa1is2aSe7jZfmAMqGMgko4/sqAtgEXSYkDkXmV
9N6bmm0FK5fr1fufWyO3u3I3tX2Bfik0HU+m7Cky1DTilVzoao5cno1gbgBVRlMEIzmXaA56pAt6
DyP6s+y/9k76km2HwQfp37bw6abe3HYZ6Sr54uxx+WZdaJ0oV7DXe9Kj9Nq/yvaP1A6oI98fhoN8
MBzRN5wVo1cpA2eUS1PUFrOYpj7XwkD/FtaaDWrhydr3nZ2oBtEhwyo0pIZOaEodsV7Z4qVjONOa
YBoNEnaYZrh0VSlM9RQMMgIxgmOd35l0pcO+vKN//34uHwr7vk+6HH+/MOq2qvQutJjE6ZitAS/X
1jGfj7MjV+tKqI2zO5ZNRnJpE4hrKKL/4Rz/XQo/MdioYANCHiAQFL2M0PkVP0yHfvNJgVD4KvYA
z3sQQ3muVzZw1SxX9YsDK57YALOWbI8/HvIv0UbKgvR8P7z9HJ18+wzRQW3lcfBdUuCDJ9AxuAcw
ZacAN3C5n50I9Cz67QKZwNiw0z5lf/TNY/3VOk/3SUbGuwhnIXQakjyL+zUK1+tay3wkzqxzAbS2
KHBUAY4EmAkmKKS9YFahISxwBV/+Ga0cgWuw8Lc17bsgB9Qbj1MEzzZEAedwnRzqr/pFBjo92+tb
yQc9xivbNQTYu32KYc21kz8/d/hNNoDDN4DmRnWHD29mMrFpYFgmA1mOrjkV+rHJqVFsZdxWmpME
p3oNI7K4WMxhIahi3g3lNC6kUhDbdZWAxeaQkHJFt4Aoil/stR8ZGQ6jZ3rWw7BBRu2u4aGWIsG5
YS626hhcqnsk7uBCPIHhYJSeVA1K29pKDF8KBOdmuICGb4nkU4YZUX4zAFfW+z+34/ViXnFugQtp
ghEEcqDCAsrSNZF3lafet4SEBxo6OjHJM90U/oOy1e7XzsXCFmKsE+gaaKOjqsRLZcisisANOAqk
ps8Smto1yLy3zHq5vcCFmx1WcBnMcLJrzWglycFr0oBxJFPdAk3IqEkB8YlWss2F74QK0szijxI1
iJC5gI3ZCkPpCoZDZz1bxoMYrWBZvwfwLg4XytHgyNJ0dDbBQmxxGVEv1RpF4h7Ze+aYdrix7hRi
+okTeDVpvXifuu0+f1AhmobpJ3t6uR987aQjKwR91z29Q6zZB656Ok1+YZdbmYTO8xqh3tVOcz9x
3qOzSyuaGTiGIotsVTilwz7VXSX4p8cBJvAN52kEEf/jB3X7EISPzVBEeMkcxOyHqqz8/fNx4ncZ
/PJQ6EQPCMPR3C4LvRjG+YBh71b5kprHod0NER4qThSvGLry/XkhZ4a4vQqtAOcirEAFWk4EWm2x
8UvNXLFZccsrQkAZdr5zIUw3G8DYcvEjm1AjVsoOC3L0F0YMtzqkrnL6VWFyDr0Hvz3EO1CrbSOS
nLSH7Ie1zR1kAL7wVLprqI2rMwKaNwyTAPkNQDYaf9xvUfJCzJtiiGzQlbSx0/VrKM6FTb0wwIWy
vE0kfYxhQDPupsCL8m0FFPsawGvBR9CChe9hfh6U6Rp31NMAL22tna3UxwyybIW8afvSBjseW7tS
F07UuSmdLzAyq1QkBlOYM1JLv6O73lxJyJZWg5ergqqwjIlm/tLOykgdulbBR1E/1YqYxT6gNZkx
PemKyy99/nNL89c7Cw+FrKOopMNSCY7mpAAaRF1L867eHvCwcxOch1kFWJnKSsV+eYZMYkpkF1Ux
l4b+KBMBcXP6fftyuX7ScRY5lwst4EAzBouN4MUvAuTH7dou9uGhRqqlfmqmvTZAcd1F4Exy/geW
I1wRKkx2u0I4Vuif238sm9nia5zb2kik3BGc0b+90AVPRNsA/g7kN1B4fCe5HaDKpFItsnNUU9Jn
VXeTZgW3cz1br4qwMWsQwBU1RK1LB1EEfeoLpkc2yrankBjE3Bl3+Q9GUN31ki/dgZil3ZL0UJy+
FHcgJ0CDiXnKyftAwo/b671+MXA/hvNWSEFSrS2NCKPGKEsScDqpI2md6aDa0UfrBl5BWG2XTmDL
RC9JsHLfL4Syi73gPBlA4sBsA+xFpvzB/CRKZ6ROfpR0DZZ+DUng1sk5cJKWck0nGBpdheSEnhpP
drOn0s5/tBtpM/nPva16GVFc1WlPlm/tug06ZSucpIvLVSDviVcSMnmDu3dNc7BKo7LQZxCcRLET
pJ7m3URX4sNCBAJ0ADMSaGXIIG/grHSxIsf6BD4RcChLwlOcP684zUIwvTAw/4CzENeEQGTFLQy0
nxRBDlSd23gfuuY2+phO4p3mhzaIr11rK21XLC+dz/OlXZ0dKJrWPSxTt8xI/6p+df50R0GIZGtH
4Vd9oDHu9bUMfm1DuUPSy10BDSRYrVKP5vdt9XV7WdduAQwfcJ7wUcA+rtK9OBoshTYhkPmJ3G6s
oD3NTRGvD6qAmEJrerfNXW8iKsYzyBgOOFO0cFWCPk8ay6wxuxMU9xMQJvVDt1bYXIgrsAEeGGTy
yvdU2qWLGG0tVL2IKov+i91hgKL2ew8pfL8JfcOy0UF03cEZSWLnzlo7b9k23kIAlaoGdBG5mwN0
f0yKTVRw003SEfZYeGB+tsG/bketLdi1Y/2ZdHs6hh6bCN2vchwt7u9f+3zJSUziSlEZ7Hd28GBs
9Qa3pelMdukP7naaZaYl+/H2J70uEKAeDzjXf9bMo8xihoJdpM5VrZIkW1Qdd8arUJIPzBt/Mize
iVzmBj+r41qB4HpYdoaBIKBhGl0FRyRfi6zksqvMMYRqafzTCGwx3tb9hoVQdcE9Jtz3XerUIK/T
wZNPV27r60c9Vo3bGvxYyHhwYXPhQBx7NICmCGRvBwXq6bkLtRMXFxgK6kTxk6/wyTj2UM0ihsM+
O7tbY3FfuMsvfwAXGWJLz5XAwA8AdYcnbCYMwR3Mr/bw+tv0xh1zwj3bY5DMxbhNSYp9+qQCHmyL
u1MLNcaAAKuzEvsXQ8nZjnAXKp5ibLKSGDWO0dVpCVoAL0bGHgorL67rKwCQeUOeKSGRTKN3fnm+
aTZB1qALQGDD7iSIB9LaG6r7TqZeNbzf9u35uF4+VmEKpOk6YKEYOOFF19JaA6BahSlIL1gPKciC
HoaM7qcxbTbQCI5teRw+FDqyfYoe4m3b15EfMQRPSwN6YqBA1DkHgxw2ExoT2wnxbTswCpdKK6ub
Ew9+dVAqg5GZrBxjCJcbGSa1nhV6Asif1rmGgBTMaPfQL/vZGqPdA81loOP7LxaF9h0OLhJQLO3S
ZKJAxr1qUQ+P6/vErEi7NjmyeC7nBuF/LHDHIsumCsIqsBApiLsYQcXutc7wPkHlvs3dhoxeQl7S
J9SkQ/u3CEzHyhKXfAYgLiRB8w2gflPunGUo4IMWUozvoIkXI5ud02n1LrwHceJKBFp4pcBBzgxx
K63VJMvkGIa0x+wAiAFUCAFW28fb3P4pf8qeaZE1BaBvzOSVy5zZ5M5emheTRnXYxBjZk7gTbfWt
w37+Me9iuwEtWP6xJjW1tJ0oZYiYSppZAnmP6Q05T74JEbQanNcJqGcdZt1jGAkii2U7oKfv3HbR
a9zoTJYvf5enLDDV8UUUTWBNbqTQdRR6SkYDqey9aDhxD3oV6kSl02mVZ7QvUCF2b1uenf9icznD
3ENB7mpR0KC9bredLyd7lv1h0RoS7+rMcza4BKVVxhKoIdiwZDJMr0O+zSffBLV3Y8jepK88Oq4+
3qW178N6dha0sYm7nsFabrpC58adIxa/hSDZTjKGjq09W0NuXrHaok9x/vG+//zMYmVWQhw3+HjZ
FigZeZfjSBzaveVmJD5SuCpV7B+j95z5/W4gEA9b8Z6rqM3Zly8DnGZNQVSlWLGQtm4I/FFbeLe9
5Or6+7YAGKUMGgmU27mo3XcCin8ypFfN8qWLtoa1b+uXKHMNZWUpa4bmpZ5tpcZAPprPGq/V6EWQ
TWKnApRfg9Pp/zhz4JbE3Qp6P+TRt0y6WH6WmKg1MPFsQEJ3hV5k+dtghASUiiBs4iu1YwK+xUyf
tU2hz5SbuNXXpoWWT9dfC9wJHsVInkwd3jdJCRljKG3HJe5u9dCX6I6EmkMHYwW18s2xcR01/trk
TrSpRZFVi7AZF/XPVDZKiBYBvyVaWb4xaKUq0JDIQVsbJ+n4FncqYPc0r/c6+pcDKWJB+QA0g352
DKrZDW6vgziw6pfaRtmPXkhUiOfiGYcp3j7e5Bj7cpJKb5y6a82vbBCDl24Uxw9gctEwqJkKkF8U
B1AWr+VtJFfZp1lZ6dHow/4INYFwG4s6e0na9kjbWU9jLFXMbFlK/NmbY7U1U0vbTAZV/0Rindjy
kOa1rQuamyjsUayM3EdG9oi8yNqopay5jRDfl1a8xv296PgKGGjwhAThlcZdrNCkNppOBn9XKL2p
NRmFmBgKUdMDM1Yi/nXfevb8M1Pcfao3g2UKM1AYrE9bXQDZvLmprDdBTWzJAIK5wsCvm+krGfRS
WEZVXbagVKuiX8C5KaCsiVDMIr8jg/IczbyxwHRn2W0brfAjiGKNOXVoK/7855HLBHe1gsFBEO+I
XOQq+t7oxhlLGVCccOOh15KUmBX9SCAQKUprEy1L1+m5OS5+BZGhCSKDuVScs3aXms9Ju5YRLZ34
cyNc6DIa05rKHkbC8k9Rkjh1+uyhBswxK/dyoK+E5OsXL7YN1D547aLCMNPhXMbkOJuGikFRzdZT
6IoG74NJqsZyFEhYDk+doBDaEgvE/NbYkkD6uP39FjcUEkKzdZSL+NZdJqhVYpYtOKfl3xjZtWPo
xdYr4WxxP89scB+tzjWlSVmDjxahvTD5Qyg7RoK04U3ufqtrYKPlFUFPGwUjaDXzY9+mkpahNuCk
F4pCxMhw1Q+mlStJ0NK1A97p/xjhJ4DTAXzFwqybXJf0JSqAJ24s9998mb8muLKaXk1C0QlYB61i
CBqh3z+2tt7/vm1lKS6igAwyVG2uFvLOZymtFcfQkbJ76aUF36GewAUSB+IZxOjXlKsWHeHMGBeE
lVaZ5DKFMat/DPR7CVKfg/ZhZqWjGduoXREzXHIEBHwLcnyiAnZebgODrqiMQOqorciVHxpAKTHN
LdKVAzT/Zv6qPrfCJYfQhddKjeIAldYpSFskOn4qAx21YuZ/vGD+mxLwHjcGk9HoFClBEbpC5aMu
Q/KkszXltRaJJRym8tkYXatfC4ZLuzhnV/+XYPFEU8UYAa4M3mq7CCbMfAsQQNbtdA2RtGaF20XB
yArokOP2Qp0JPAXQSvSi4M9tV1/eQpQ1Z1FqxDK+aRvWlpoWI4x0yWM4+eLwPGk+CF0wa+7nsSfQ
jyZ6hhzCbbNLTg8iz/9a5ZxeFSDj3jBYDeh7XL/EUuKo/V7ot0r6mGr5irXFjTyzxiUfmRFrKkg9
8VYR3mLlU8VU1rSa4cwnh/f58yXNSz57RYysTMLAgpGkegi6O9k6MczudWANiRwaojpb2gN0lKt/
XCXkMqt58Wd2q8hCKahFZmU0gT8xZudxdOqG8NQY47tBc+/2l1tKqc6PNpfbdAObRnXC0cYc8CYD
NyrtO9IoplelkKSALk7B7kTpH/OtYZHnVrnb0kqDEMQHs1X5zeq+5HYnW0+3F7YWs7h9jA30h2QJ
JrqWAcZpjRGpTIyTF+qeSj9u21pySFzCYAEBJxnk3jmHLAxMM/RqT+0B0VeUzN2gam9NvFaEXFwS
uk/fVz4QGZyZqi2TUepgRsN7zWamdd9V6pcSln7OmH97SfPfxbk/6tTyfK/gLFk8erJJYrUu0qax
NXNzJzeVPfQnJV6jFFhIMS6scHGjGNUSeoa0sbNmU00tadbSsgX3hgFozsxz7jJGeC5P0wjQD3i0
YEADphwFOTJJmIDFxFAD0eNA+IwoGttmsDIWsRAOMc2PgVEJFEyWyPd3rCACSrtpG7uep7AwlMN0
9cEAr1RSHNpDpSUPtz/WgmNc2ONjVahJYFWGPaH3lI4ktNxk+Xai6cq6rku3mGE5Xxj3Zi8iXc9o
BENSvcX0nibbre6n1E2tF3BbyFAUytINS3xtwjBuBwC8uja1vXDUzn8B3yjEw0gbKhm/YByPGbTV
ZXOTFpvb27n0ur0wwmVVedjhdTR/v1QY3QB0MWpikZjRA4XkbWokbodoEknDY4knz8rl9j+MgwUC
YG0ZzNzcmUhBuw1GnK6xFSQjWgmVdNPL4p+F+kjRnYRkEoD7JBFWzC4elJnc4/+scrFFqDIZhHF9
A74eD6SrhWzjcehhCiMsSZWnXrrWBF3+kH8Ncj47BEqRCxOW2dBjbd5ZzK7ZygNmcSvRa0DPHnTL
Fvoa3OlXjaACHyHcFdiLE7MihrmSEbOOkpKjGl9UBOPsYIOP5IRo6gTKWbVUVmoWCyFufnhABQ7Y
dzAOcb+BGoiigAxSUM0Kv82qdkIKOrTbDrtkA3BOKMKidY+eMuevXdrTdrR0ZJYVNPSkUfM0Y21E
fOl7QaUSHJ8QOAHl+PznZ3lJrrejkA5TA1aKEcmkbMvTKSrfby9k6dY5N8L5vpCB+3Pqx8Yu6tBm
6Ss4nMXAsQx7aPzblq67/zNn2tl6uO/SilbTBBnWozM31G0GGnPtZ1Q9sta3GFQCKzdLj1H2oYj+
BNpxtKkUEseObLzd/iFLsfv8d3DnoI1N0QQIHbEbs4GV8lKIo4PcE2jxf0xkM68Y0454Acvg1uHL
IClEprSolrFiBaO2oDuG9lhVereXcz3Fw1mZffXMTyKrijI1g5VEyx2JOmz8MEXQ9uyj2g+0fW/k
XiAf4vQoGTbr3rT0K5g+aLTyM+Zd49OX87Vy3jpWoji0nYQgGrvGiM9Z2h36cG2EObMG9de1manF
0wGJLoyaqJIOuNrlqiFRFWSCAXvTZFVORjU0pwz5XWu1tVfktZLGvMF43KHvPQsM8iw0WVJHaRVh
gzEx5NQucyA2SkZIR6UnqNht0U0FpCPedQnJvprN6MWH5Oefys3v5FPsSD4u5Z9oMh/EzRr8dHkP
/vvDeIV51IShKjngh9XmYxpERJm2qbJS71gKECAaAVHSPLMBVu3LfZ4U0ApkhdLYefNSi4gRyaYd
d9rkSvKaat9CUIWK619TXCyKR0tik4LltNQV0XRJ5bWe5poFLgRBxCwb0gkWynwkVALH9VorbPEG
PF8EF10SxvJY7WEiTrZas49Ud8jfI3GTqG4n7AJ6kNhKs2rJC8DDj2YmaM1MVHwvv1DXFPmYSLMX
qJ5ounV8sNZMXGMlcASA0UQ1DygT45pET43wAkrgBQDJ7ahHfcty6GfsY0qw8yqSA3obELRRc4PQ
TekKK3nFUsg+N895hlDmYJ2alxhXjS0iTiPDN9RdPP0bO3izgOYaULEr4n1TH0RoqWGZI7uLdUdN
PvTyTpMfb0fsxQ92ZoUL2KIsDJhngJUkEYkubPSwsmm3Eo+v0fD4ZODkVAA5w5wS/vvSLQY564y+
RL/BMvOTIPoN5sPNlyB86SaiaOU+te5z2Fcxlpe51tpJWzKP+SuUsjFQ9j1ocmk+G/UwksqR2jK7
oxAhZcaDEf3U2KdcPAk1iSaH6jsTh0K5w3z37Q1euIvA24lSPa5cdB94fm8RVLAQoAGOUotMMsXu
NKmkMb+62KUMXBlrUNUF77wwxx15PRpzMZ5m2OaQeIFgHhWBkaZHTq+xze2VfYd07pqVMdoGOROA
cYE85669yFT7JrCy1h52JYm8wQ6cEhQfJHW6XQkBAmB7SvfDdGqi/ejtiBh2gvGyT7B6HRQg9I23
ZsXPlvb67Afxd5AAipIBfEIYc+tsOf4zGpGDUBdhVLoPj1Uz/osHMTZgxmwBwAGOB86t+1ArVaOA
PUmCjptg56qDVX/S12gDprs3sFaXBknHlTfFteoaYGLnZrkzKzc9WgIUZl9yl4kkrEnnlzZwU1v1
Pj5MG/C2YU6bEcu1fqH0izkIa/tON6CuV0jo0Y9TOTmtN9qBe9shlrI//DDg/kB0AY/nK+lhG4vo
VeKHBc+CVx1Cp/2EdoPpBIfQlRpSQXwRd/c2WTliCzfphVn58ngHYSZIkwKzIQVpq9IT8+fthV1T
737v+N+FcR9aEQetrw1YYJ+9o2xUNz6Vp+SVPsd28Kih70LCR/W1QhoGDIKzi9yUfP1//gTuo+dV
qoVZmLeYO6Gkc9sP6aA65fN9fvx8q46aP/wMAG97xzATBrjHvbnidEsQpYtN5nIvSw5D9FaxBcLm
yO7yLzDmbTR9Y24/X0sfasJBQYRf6qP5aPnGw0h+317+0oPtwvwc984eFqwBeEiNsXzt7s60db//
kBxGShI+fEo2ZL1cxW4YWZmBuwYOzt/dwFAI/oV3PB/hLMBKqxxkV3YXuLTyNLAoNQpokXQHjVGx
PQrhDi0pMQEfvg3WKUDG15pvi3eXYszaGtDcEgF+uFz4WBmVbgzY96nFo1TBmJOoEgRlW619RdmW
FsgsSNgBGlScJvNUrb0bly4UBST8WL8Gxm++uiAweSrVDvYHbW8mTphswUuJevDL7Q+8ZoY7wwPk
xmQq4vsGAkJYXR4wS/0pNNEPqQ1WclR54RkhA2oLyXTIEWqqyBVMoiJqJW32JesuAMo28oMH0822
7Ml8knxl0+/ZD+FYfD1qv1Gv8XCVeBSTF8ymP9dO1XLEPPsp3LKbhBpDKGB30xHHtsfbEU+6xMPs
XgKDrMEQWe+L3rQztrf3e+ltMFeLZhVdqMPg0X/pV2yUxEhSE2xCO9qgOvMF2bLbBp+W5RP4qcc7
FFjf21ZxZbo2KbsUsFEahwYqjhZ0rblXQiY0Sl2POFZyCCXyP33w4/bi5t/OJybzHM1MZwg+HR4y
J46aNYTzBSlHI/RUwqo0MLoihVkCbbBwTWdnyZ3OrXEpVxLWdKwZrGVtuy0a3Wuh1DGavZ3GKhmj
lYrR4t7NY7l4ZWE0l+82UUMKh24oW4Sc2EGr98DEbOXlsVToh6K5YnyT+80V1EvfCJMSPOxK1dpl
OYKItSRTADxeY7ppUO77otgFQ0gENd4YjUom2tmllKFIB/5lTVs7rEuBAcBHKEUiBBlXPRy5z8HA
1zWtXQimW7HWVq1gn4+ZzwK2kTLZg+KbZwyPUqnbuaj4WTduC1kitQn5Qy05YEDCjoRy23UDoviv
pHhP0dTSusou0uw4xuYAvQ+w2gD0etsJF08YuLKRH4NpFjcId8JSVY6EUMQvl+pXYzhIFpHbt8r0
u+heqwgr9rq4Nl6zhLSSz23Ou3l2TeoB1CdFCpshxDdiIEIKRbDDwc0VwRPLO2YdpSwjVgcUm9f9
i7LbhXHObaIskFkywng3CM8tTXa6+UShfJZkOUhtaqKOHytbvHT0zpfLH73C1Chr5+VCmcdEDSUq
3lIU/HTV0cP/R9p1NcupK91fRBUgkl4Jk3bO4UXlsC0yiCTg19+FvzrXMwzfUMe3yk/e9m6UWq3u
1WtZrhQ+qXYqmG+JgWctdIDVbaR4efolhyubfq18zRQFzt3O8dfM3kOon6Rc7fE1dlz7tL9ugGxL
TF/vg5Elgc3uRf6uKpmbJ28i/VKcpxX7Zzw7iFYg0w0lKeQhUbSdvu9o8c0EnIGh3mL+9ecK0ZAR
vuJ1q+t703Ire0MTYNLWarhLT65jm7Ow1Ig0reyNrvHq9CnsNk50GBTLpRPLcOkWfMUzLaw3BfWv
TlGgm/QIZ0cKrTlhbquAZWRgOIbuy5OoHC8yU9eJPrtyreA5rddsPU+szQ5TxbTKAu0HshY5x6a5
ySqPMdsvrMdE1mjOuzHIyq28bBG5YWiqTHia2fgAjzTypEZsaUdpUFdIZRlvMTjG24w8yfZXyrjX
JWv4hSV3D5k0BFTwrqiTzcvksRF3jQWeQqgUerV5q6OZXNdz16gCVe71NFDAAGQowL18M9GUVyV7
sUavsnCpnXzBbBeFgyQKp5hpYhfvoBwu97TRq5WrZHHzHA1zNrlGJBVeTLBJqNHsOY88y3yorMhD
BWbTGH8BisKQUC6jEMWb3OLpYbTjxs76EUtJIzWwwabpRG9aFD03BRodY+xarVzZPNP3n23XPxbn
Mt8I27S4ayfEJvC8pZ7uWM29JP2LzDgGBvwOJE/xNJoHBwr4CyV0GYG/wpPMLZXxU1VXCoELTuXE
xMytM52UUp+wp2qc75BQhFrZZoId5NzvQ7QvKu+XPefizoDeDeQmrKmbfOY4SR8BtFkIDAkSRgrZ
1OyuiqCe5pF88C+bWj5sR7ZmW72DVG5VS9iyx0K9H5ryhkbWQztS8OkCHU105Uk3wFCiIRPr9hAH
vGfI9wTCDA9tmsV3jZOt0hMsXFzUOfqm2cmgXQmh5QjfxLL4lRT1Z6aWt2ma/GDyNUPhLGHMlwrb
mkkMFRaQ8zP+Q7f42l2yEOqdfMbM3xZo6IydCSZe57cdNQ9abSCP/2q3u8trsGzHBDSHIiN81h87
1nmB+g7sRNxzwHTJk32BZqtVdN3vo3B2IukfQ7O1Nsyuj0iLee2cH2rYbq2hQUqU2S88zHck/bCo
s4MOo0uGxs/qt1rv7luTvpWYYS1PbuNB9SOarbiJxcN19FGzxS5Q+O7VEB+lmq5uX4M4O6qdbWa/
straAFjuXp7sRa90ZG62qIqitEqlY7LbAbnvxu87vwCe5rKR5RXFagJ+h76GedlJqn1e9THgfqL0
QrvcsCJ3TYCvEm3lDlmevD+Gpp8fhVhFbLFuiGsA/fOfhgldxeihdTZm7rfDD8LkylKtDWt2h1QS
tOCAd+NAEIKXq6tCiEDRqluqrnil6Redb9T/Dmt+dRQZep7NDLD1MPqokTVPVT+DjkRjvonQt53k
qpfbyyu2lFrD1Yh41UHoARaGyScfzWTCgFz8Df4fsx7Kjr2rAQaQRyXo+IrbhPSeYpUbx/zZtr/M
/EtPQIUBeWs1p77VZisfs7RHj79ltqojyK2TPMN9U0vwT1Wou/tSEDD7ROEa2dXSkh6bmi1paRap
ExswlUi+T8F0xqN2H48ZpDh17/IUr4xq3sY6tGWv94Bme6am3BQCGX+i7yz74bKVxQvtaETz3lXs
mrSwGcwwkNW3kfGmFOiyMJtA4cRNIV+TaECySWvb26hldnFgR6i3geMrkk5w+VuWTie8OujXwNKH
VOksseeoslWEiW1ccwlNxMq1GturqQmhnu8g13+S+bh2Zy2FDmAnAiLBQSaNzFswJKKUKnTgTclA
XmgF+uK6ADdBTXPhC6IPPufaymFdXtc/JvXTkwOOG2DTU5i0HWF7XBmdoIpk74aduVLgOtusSDmD
9sYCHQAKuOD4OrVUtSD478Y+8Tqk9gWEUYvAUIWnra3beRp0MoTkjjOh2IAKnIZ85Ay4jFTgHWFI
AzJXs/CA7dEYGrojv2ZkEyrvnL3U+abP33R721tgTrlS+sCxVvzA+V6efcc0IUff0SQ9VVuG77Bi
EAnpbJPSjZ3do2RslMAposhxDUmJTAtEjioTwA3KCr3X2Q6efcDMK9YjoJiDjg8wtBCpWDDCmKrm
5mYEMhQ1CTLOggotpJePzdkenhmduT9GytaMJYw2fRjEkGNAf2UabpRup/Qff2EKifeJYQJsbnME
T81oC/UHDWoSSuEpfFuCU6wCrq7z2Vqa/+yYTKOCY7JUZEU0OIXTtXSSwjZ4pSfQqbobm33WvY1r
+mbLJsh0QtSJBn9mIlaNLhf6mHghVFeG3h+0Xyl/vzxj5ym93+P4Y2R23MMqZGNlDYmn1rYKdWem
1oFCePuedQBLWLhNdjwZ1ae8T+NNWpZTpnHIisCWdX5I0shcK4pNUetJsDD7oNlrCSmmsYwMFaNG
kyP0IkJE6Y5vsisbPW/hAwWfEd1A+9q37JsINO/a2gecPVd+fwAIHVGbM8CiNJt2vUmM0c7wAciz
eY3mZUpAjL2l3pjoUTMjkCj5FFBm6fXih7FGVnqe1p1Zn62HMhiDOQhs4ULdhpAUtpmrR9+dwZfy
TQVYu9rU1cqIl/fZnwHPZpzKRHR5hQET9pkmj0N5kxm/Lm+zRR+AtvF/5nT2VCmEOmrlZGKMPtXq
B/J4mXPXjdvOXmM6WxvM9PMjH2tkBRIuBeaPxMNt0X4qVN3oYb5ySS45UlRHwB6NsgGFqNWpFVkl
RkVDBatUXvFqk2l30fDeRq3bmleSrdwbS0M6NjabPC01rb7TYExCtN3iD7Ex+FX3/fIKLV3Gx0Zm
88aw73AXw4gNZ6NDycfapIii1DXFi/PIHBscgcxvqDBQ87/Z4o4WyGlyPg41HGeJvHHxo+8k+Okz
39SCSuiBEz6lRPW1AiKAECyr/IHchf23ak3Ye3G4f75iHr0i39FFSomvyOPrTH7rzQNJn5iysk2W
rEz9AQ7uCbDnzMmkKIXntJICZEvjrZH41LmFHC/Eqy8v3dL+QFCDRiQ0AUwMpqeb0Sq7sJZIWSMu
7cH++FErYKGPV8Cx54ydWDeoSBn2JA6Nocw2yCC1WEUOFQLzqhJ7bSpSwyVpgRYZXcjCxalD8y4U
AKqAJ9A+dpyxBHRBDsVNb9k1wNJO6ogvqQA9Dh7egkOIYYzD1nd4qn+BmRDSRBXjvR4UZq6KTT0M
RRkYDoQNr7uO9Oo2zcwe90FllAZUz3O+9kpdWiwAjJGgJig5nGX/U5T1lDYCTaDQdD9nQaa5veG4
7bBSZZiO6/yCm6Rep8Y3DfHVLAgrS40IxcZEiooDURrbv9LSXOv0WTQCdD9EDGHpjJaAtUaoQJIP
oWZRX0Ucmul5uHJtLM4XFGUgOA38qDF/m1hd2IpxBBdb1OiJ3/efFUBYVm+ixUCs5TWXhoPcC0CW
U64HSJHTLc5UWYgBPSIAMmSuUzx06QoL8KIBTQMShULWAUn1UwNgcgGjXDoRyzXIW+HN3Py4fEiX
DUALF72p8AVzQkjK455TA8yEo7R/0lT1nCoc3Ms2zhu0cUYB5wU02sFbx5qX6IpKz0QV44HY12yr
RQHV8Y4AL7PlE/MV4l6+UK5BVo129xXLy6P7Y3j6+ZFT70qOxpo0gaSLyL+B0sQzuL5ybJa22/HY
Zv5Hq1MnAzAbosL6ByDFPukDxTE3UIq7PIlnyappDqeMkQEpdYT3s53AoHgNSZEs9Sob0mYh6Don
1Ip8gwjiPe3RzWPk6bWKwutls4vDM+BbgSjBHpknFzJ8U8M6mAWHJljRBfGT2P6eFmjaUX5eNrV4
X0xaqhPI3UBH3+liidDQgVaGo1MEvZWR7mmSXDc8CS6bWRqRc2Rm9u5La6MtGgBJvYGRziUS3ebg
YYoov4vbdPe/2ZpdgUYCbisw04FfMP9w0qs8uUnL2zZfeyydlcCnOxDoV2jtQo4Wck+nM8ezaKjJ
bxZdM/5q69gTagvJ3dBt0aqZhdU91KH9QnyPIAh6eYDLRxt3+0TBZ1mgvzw1rbIsy61CYIQl8Sx2
bRd3g3UbRnudfBViZ5oPiv5sdyvzOv3W+V0F/g8gTABkM/DSPbVqRMWAQA670qrCex0o4Pyn6Le1
k2wNubk8wkUXAnEKuPdJ32B+7gqjC22hw5RoCArFWgVE8SqeYM3I7HUVq3aOvQ8jkUxeJVOfbXDh
XR7H4pThrgKmc4ov5yhlZbBpPyq4SQal/RI82pcS3PUG3TnyU1TdyqxNh+hsgY6szQZEVDytUC8F
t7E2IpBW2wCJLpfLb06ovLGO3mrm2+XxLWax0GgALk80HkBHZ7YnTJsoWaTAZBGWDxK5Za2MXmwQ
76G7EJoiqW/mmt/kZeky8k7o4Out4bdOGdjVWvfD8lz/+ZRpdo6uHdbF6NgSuHaoKT2hwLncNlCm
RHY4XQOqLkw0NDE0pCpxM2hn4PO60keRMewc3juQmNrGth+ayHdnPnc+lTUI45q12bJGrdN0Y5bj
3CXMtcYXwd97rrs0wZOJHqy1pvQFV41ep4l6HEA0BA4zv1aXlTnqssX1bdpbZFta5afZPDqjWLnk
Fu5WSAlDqgjXAjgm5lAQowc5HRREwQRuvufVMxRtTeWQGwDa1W6FZum2/LcFtYmWFRk60CVgZLhX
TzeIk7UqyCfhNdPxHroJYd5f6cG+jYOuqVey2Qt7EXgF5B0BJ6QgYp6lBFTFqrgKGl/0NzlXPeIK
twfVdmiirMQS+94yopUrYeEah0GgKKGLDsLveVvoyIueJQruvFjq21Zx3AaJZIlzdvm8L+2NIzN0
uhOPzlhV66XZTGYYnkVxfYNaKyv1Ta+veLKlGw68guCzNcFri67lWeAlqNk25Tg1Q5eV7lHglhO3
yXVxNaTGg9LX0YMTDeQHExZqTRD93YSx1YaAoVm5WJnapSwc6PigDoYXFJBLc2EIJXT0rHEAOx3j
6xIIeFMCIc+m2N0lIBZX4dCQxabi2+W5Xjr2x2an6+torkNAMPou1BG/98qDKHAQQ+u1CJ2tQsd7
YceuzIu/OJLHJmezDsAgFMvRQQfi8M9I/ZT6Jh1RpGwPpupxWruRtjK3a2OcubaxZiIqLBgsIMHW
pm9ifMnQO6QX0I3OPrVwd3lKzzscJhdwtJTTMTqaU5P1jNQ5Sb1S/+qh9d1tdWPP6bVN97ZxR5uX
NttAKtg1471kK0/kRZ8A1dFJ/ZFO/YGntlvZjAWf0MsNJGyVetfYQC46ntpxV9YrtZ3lgSKnAEQ6
QIzABZ8aSzjktJUIE0usUvUaoHwCCUnooMkMQPw09sPgcRkkodQPaOF/UkBU4Uu7sTwiUopLHLpV
l6d+afSAkYOPF1xXeFrPnC+VpYjN3MDMMyewzfLKiLdxDW32ZCtAsHzZmD7tm1kkZB9Zm2f0ipjw
pgRYEziuu1ZDu5Co0LnWPMB5QYTB8GUW+3ml34gQar6+7kEIInqGnhuctJI9qqA9ue+hYKTFKx+2
EHLiu6bqI9JnwM/N7gWF1ApSapiFHtWoRJR3uBpWJnrJRaMtExAr5BfAhDnb4mC8CsE6MHmrJLIT
fwDSC5TuNtCV1SiiTdTT5unybC9ZRP8DgPPokkZKZrbXOoE6hZMzWIyq+K7lNfJk6pjciE6LfMab
NQmdJXsU3CPQ1MbVgHk83dsDilFtj5Z2r8xz6mpc+RzT8RBp+l0aMvfy2Bad//F0Th9z5DGMtkl0
hNWIqWnsFeJb175YYyA1VIrfev0mCxHPf1y2ubhJ4B+wEXBWoPF2ajJTFZ7EFVYwlWi0zOprydZa
HZamUAdyAflNZIfA9HVqQmNaMoKDFp0UNTQMr2x0IelbKh8uD2TxzGONAJCAJqI2V4F1ClIJq5jO
PM/vE6IcRCieBicKeNvehrxaub0W581GcIemb8Cz5oyEasNlMwltehMO7qq2Cnptjc7r5TFNk3/m
WY6MzPYD+F3B5NzBiGn2PgVUSImhoaJ/u2xledtNDG8o9kLJY35ZpIgp8zix8MI3sodKal5Myz1k
BXcKK3GyjV1b0itpftn0r8IdZD1tOCpsPuLMfBTQ2SFlEUX83xK/iT40gOzDSt90IQOPSrbNzE9Z
9Fuu/UVpa2I+hnovOpzBBzczjLSJqUihINlWKz5r9yNuovBrZWInZzRfv2Mj0yY6Ps/9WKsyhJFO
oRTaFrEH/ZUgNTHUWLpF129HZEjzmD70No3QRf/zf/yA2ekuUHdT0gwfwJVsY+Rbe/zg7NYYtk3N
g7Z60NVnh/xCofKy3aXDcTzu2b5Fnw5xIIeDfRsXG4VsHav3L1tYiuWgOoNEInIBKl5ZpzNbcY2T
uh5w/GTuES3QupdY2RrKrgWlVxqtMS1MHzxfSCSigFuF0LqGPNGpOXNkcHAhXJimAYUgvbgxvDr+
LJQouDyupZk7NjSLUevSzDngEOhLKPOndsyfSf6vueYQE6D6iQsUmtU49LOdHxksJU6HaC1s3h3U
G8R9/jdJhGMT0yiP9r2pNqnIfof28gW3lx3lLt6vXsu9RtyLNeGcxcU5GtBsk9OEqiJiWJwhOWhV
5yl26UoHfaZrAdWaodm27pVYb7sEMxezg+a8dOlNVT/a4UpMNX3ufK+hjIAaGZp4J9rU08nr49EZ
LQaQPk+dArD9j7IUO8nzlftyaaehKQDHFBcmJAhnW5qFqjlCBTv1nCQ2rlTQLbu80eKXy/t5KWcH
cnkgFSYNIMhjzBZHbWI7byGS7EWt8tkKstXRPKZEqjdAPVz24bWsvxMJLo2h2tCWBxxHyim5l4Jn
ceVTlrwxdNHIxAcIXOMcOkFKSyK/nsHlj40BrYWud5MetV+jcIsBvLcKBf5OuLQE1jGGSBuY81a+
YDq9s6VFQR79SFDnniZ9NhkhCoBa7CDRkGGkFdDwkpauBZ2g1vhlp8reIKCnzQEJ4G23ZzqkDJ1q
5RvO9jD6NZGz+a9I2yyeLZteayICkTbd7ve9huDSwsv0EQD2lbFObuRkrDNDMw/dRLrG8hGGymvy
s9qM79nB2JObCuKigbGBR1jrfvj9zrpgcU6iCZg8NJhUWFQHz/gsdmg4vxtu+GO3S93spvcwnV7+
oG6iFw06cIdy5bl13hVxOuJ5oTWPNaZGFuyHe+WOPvHXdC9eY5DCOM8DD8adnbi5J57123GtCHrm
MmaWp3135G+1tJF9o4UAOTno+E3ewrzcNGtiPtOCXZre2b1RsUjGtcTwRg2btK1d5Ocea/BEFY36
yrXGzSrp1pJ6KxtpZcfas8ukx7gmUD2Wddtdq/GOusIDBw51W+nqdyA9OuhX4FfyyfNlw4uTOsle
o6yNOsfcXZSyTtTRwKSyFEmieFsVr2yt5Ls4NjAFoKqB6hOdp791wTulm2wIanU7adIvPJXuGmUo
d8gtbf5iQH+Mzc9HR0mCDDyMheRrzPZK9osba2fgrE457cQjG7NbxQ5NFBEJbBjKNQNrkHUd212Q
Z2RT6YdaC8byx2qX28ok2rPdH8YjHTQGmzTSc79K4xuzGww3oYUSIALuVjzb4r44GuLsHGQqy3u7
iLEfyUOI3ufOA336/7ZSsy0f0jgcbR5hpZzvEEMmyIvafC09uThtE77XBtpgYkA9dRq4/U1DQvPF
M+mNonmjuCkM0Bu7PdmxdG9Gz7bCPa66hCNLeWekfmyh0X8td3h2KU8b5ugrpq88cl00JyXyRfiK
vtqrxNVDyIRVgZ18C0HG05oo6/lWCHGENbTm2uhnUVZYgQ22rGF3iJ90y9OTHcC/PhJzl1fy/G2N
8WF4YFHXJ4LLM2D42CITyWBHMdBDYWAcmoUCMyt8nYHCA7RmKOVrvlKTA6r4l41PY5h7bAjUII7U
0IyEuOd0bhEUmyD0g+1EOAfEemh/At1NTz6twt7ztfv3vIzye6j/mIOS0am5Hm0bxaAniZdCcM3+
KnvN58w16scSwXiVV1Dr22S53EP29vI4l9byzzgx26eGrUitB53DcA5+AkGsPY+qja2zxw7ws8um
zlHr0yBB0wimEsiQnoncpm3dt3kEWw4YV9yOQMgSXH+5mfqD1blm2QfT31c1uU20dIdv9Udnpd63
PNFH3zCL4SAY1eTg2MSesmP2XEE57CqzcgiJQ/vIy1UkmdERPm5RLx4OZaRXd1lfbRtojq8Ao/6f
yUDVFnQ7YIGeM4FoYZqBXAkfokJ8hjV+1+5i+4fSbBJzww23wLMfhCpdlbj9mvuaXODZ3iZ0qqyi
4QIF8tM1FySOUJtER1bIh1uiiCBJ1/RTFreVCbICSJwbE6zt1IQ+UJpJS2Cao0/gThLyk07Jm5X4
Zuk6QQaKIk2vo29knoiKlZ4oRVlNYYZ5aK1iF4LjVq4yiky30ny+kN+HE4JgwKQbcDoYOy0jzYkR
RekdXGzPnNfcBmWH2aBiEzat9TqAOcdjjvzel8V7XdsPwmAozmTkhTUGWfFMi24RwDJ0lgGGCgbJ
mfvtJlphvcrgmuosYIQ9Rva4a0YBesfGT1j0YLRZYPZZwNP3lRO85BUhLoUnGLYt7M+XNclkR1Di
9ZLyvrL6bVQZ31Nwq2TN4whJEI2HX+ixAVP1Sydbtys/mhg3kKz0fW0miNF016Ifl79pOrDzxcGa
OA5gePgzL2oMdi1EM2AzR318SLqHjAxbZAldxvrbIu82LFlLvC7t7WOLs5ipRIvNMEC3xyvjUbgE
oVqtph+RCR46Za3Qu7TDj23NAiZNadADKmErQSBNJeT7ytdSroQzS6t6bGQWMlWmEtYahZEB7jeO
hRtx1K4PDNR1XXB5tZYeQsemZhuoSJs2BAIpAfGOjpb+gKauHX2yhPs6nngDb92yXXH5yybR8YGE
DTwRmd3ksSyjpLMwOpUJWIq9KtH3A1UB/4N2lQWYQHaXKOMK8v6cCBWXnY0KMlDDU9w+b19MWWsp
egrfZGyjNwPq6XjBXhc3aH/1rpQARJt7et37BrjmspvSH132/C48Y98fomf2Ln4aK2u85PPBGIhQ
CiAepO1nG0nJKhOaVnDIxAA7se3cRnw1XlvcrOBfpsgt67hfZo6pyLPRNNMa7vjBeNQ2xYEHHfV7
cOWZW74B/4h0vXTlCljau9OiopY0qdfPATxFibRBUUPDLbfsobzPBiiw+gm8pulHaYlsM2/Mx7pG
0+pKNLM0WLQsoksE2bCJeej0UqjKDKGE2iVeNtwlZNOgM1X+zS0KAALuUFDwTESPpzbUppd5ZMrE
a9tvynjLodNFX6w1euDFkaB8hCXTHOOsdQ48f0OKqxQHxIme2rZ7javQdeQYXD76ixEPWoZtlI2w
Q/ByOh1NQxnjao+mxZTemGFgJVcy3wzVtmrvVTMotIDgkWRda93zZcOL4zuyO/PXYa+1oQzHyYfm
ILyK90Q8FpmyuWxl6R46Ht3sgMU8Gnk2NcyGNnjFKmJ/TUZ3NDJyTy9zexOVreaLPP/8G7sgGjZR
k8CdPNsj0HwUpG4wujHKvChzoKdg+cOo3DEQ1+SasrGsX5ctLrmS39TG/2fRmL1VWJNFHUHnsUcK
cKXEt7RdKxkthjjHJmZbBa87Q1gcJhyHeWWLkxWE/J7Lt9Lycn03KdqyNZ68pXtiKuP+lrs3z+4J
ZpZmPcYmtklXBI75AdQWBEekT7rmNqr6Q2NkEBQe9pcnc8XqfDIN3O9J18Gq09+NJUD293r4Win3
tbGrhCeMld2ydBaOBjlnbqWEtolCYE7GT0V6FRLD/feUf7j5jm3MzlvRV4XFddiALi8YIV3TAN4v
ir0cSnlNMP5Nau7Y3OzgDZC/HoQKc3b4LUVdIO+D1cbDc5gWCjA4YpNeD8LfM6lykvBGQJEUnhjY
5Wij6R3/0NE/+CMaE7qhhZY/9YWT3NpgHhy9oeLKXZar6AmRCZfXoUjTq8Z0gCm/vHsWlnPC5Oqq
gScWZORmY3dyGpUNnu/IQO0ZP9Q2KPS7fw+tweCnTAxe7Agf6BwSVkETpyAdkoRSCvNacYR+zzPz
KhFav0vU9jB0uvQRw930gHa7YVyMfzHMiUwD8dskqDLPvlY21L+zFG9l5jw5xj3aF7W1squ24L9/
E3b8Y2PmckhXjjlFutxrsFWTZAyMpnDRKu8mxrBjXf+sNzboNCxgK4WXEOolWQfqGc1N4n43oIOk
J7rbqJ828oGXF3nhvXHyZbPz5NiJYCAQSbyKQwfhVbY4Qwdeby9bWfDq2NyQ5wDuDxzI82SbBXEv
ZCnwqtSrX0n1HFYvl3//4iimGGNqJMaWncVLtanWbKgRD2c0EMJtQMA/CN/J19Qyl46ESYDlBqgO
4kbzEr3UYxzTBC8Mwg668iU6cLatvCjWTExTeZR3VdHqD2oMmGjBbN5FLhqe1bV+0zUb08+PbEAv
uEMXGF4tTvFLJEECntby8W9W5M9MTSt2ZKLSnLYuJYZRktAV5ptTfLIMlL1rkfLizjpakdnKA+8X
csuEnRz4ZPISdyt32tLvJxMGHVAyRJfzO80qkBlCSwecIE7gAEwLQsnLM7UUjyBpSaEjgYMB4ORs
CHwUrDHBJ+sV1hVtdn0dOAV03z+MUAVj5LaXyBWuoJDPq//wusc2J4d1vDwhhNM7Cjl78kQ1d9iC
BMc1PootvR0HN36tr6lvrFQUljYdmUCUaDOk58C81CJZYxRTIkC5Tq0t9MfcfK24vRDwWMc2znad
ytSmmYYlfE1FctMfsxsWvQDLO+nLrj1uFv36xPYAYnc8OZA0O53GmIW2Vvd4+LZe56svfeR2Lopr
HlSvIITl3KmgcVeumk26XWP7XJxNtJOBHx+ZVqBuTy0DYsWtFhrwoPU8GOGh7D+daCXLsBiXQPbr
vzZmm6TIE6MF6glvt63tRjse6B/sut3Qbehaj9zXVnKPy0MCX8GUDbXPCEwzAfazcMSQHA3xxg+Z
3QzNigmAaDAvs4weEC9oUUeTDBIJc0h8E/fVkKBXzUuVSLxM/FDfTTXpXkErUAJOyfTPtM7pnkWx
cmvncXOIMy0LYsDddqxQwz2Pq+bD6Jn6TcQF26kaHzexYkISBakCsi06zjboy2oPqjV24Cq38xEE
0UClWbzHfd/1hloCiO5UPnSr2psmAvPdUFulF9WtflMPtnJXCdY3YE8Yxq3QBP+mx1p6Y2UthKHL
ur824qi5B6N9i3xnWAKdmGS0B/1NzX2u6t+dMUEzU27UTAdNTNk8t20UId7ooCDSjchf9OBJaOCW
HQtk3aENnPaI3t/XxkqMLSZOPiJY4XvNFFpAGV6Zbts6xi4s+wL6laOoriNCpi9j8b5Db76vizbP
3cEIAaanhdwIy6w2ai5phn+U9RtnkOq1xTJwX6pjSF54OkKx2KohRgQWRQjmMSMdStfIVONaL1W2
45IC/VPWag3dEUziRmYp8c1qVD56zcqUXdemkdfaZkc3sdVF22yk1nvWhACyqKryHCN4+hyZw+5w
AxmBooWk9SI0JaRu1NiD4ZOUG10wqIn2Rkad+qnZDgcbTabvbVrpX0YRqffSTuOgqLQI2QqGHlRf
yYv0LUssKdAEU6Q/c2b2hxiNj6+x1nX7ItdGr5JDdoP/3t6EjpN7TWqTG6YM2hciiXDv9Hp8o0em
8KtiBO+gQLHxjQrdepA5pzFI0itSuqXhpHLDMs5BbgfhvX2h181DEhMBfTOLNl5MyHBQZC4/7S5U
A1irc8+MWL6VmqFWeA2Z6b2T8vo2ZSIGJzadAmj0qT/xJMsfi3y0Cj8uw3LfFkJ8cMMKqVs1LPyI
i9ACLWJb4/EWaSV9iRNb2cRjWh5Yq5LnvC0JJH9kEgHNqY8PaBLPN1kymJ7CFPvBtAXbNxqCsW1n
ABgSiFYwzbVyVP0gaZsM3Tat6/4hLbuhc/uUsmtpKtnOYkq7Y1GpaK7di+J7k8f2g8oiQKyskJlP
HJLNuZ/bXfpcxEb/pAMO90lLIPF5SsFoH5dx/pyTTnwzU+S0XT23GscNk1C8deC9fTJbM6JuXhKC
njgju3JkD9RP2/WbtKjlsy4GvXK5UhW/+k72gQYYzbNuTTTcqQOogpvpBbqEsoiGTyRhIIeJzFBC
BInUzzpELTcFaxHjqIWa5m7IevlKKi73LM0qWJWWdQUFYXbLSYMDXKgm2Fehgb4Ps7K7kjJRP4aC
aC74Jg18uumwDN0ahX2bVUipuhp22V6wSIHrsKpk2EblWB2MSknuh3gEOTYIJMQ+sUO+yc1WD5g5
hhXy32Z/rSCq/wnmQvlS2rTdZ04KNDdDCeouR4Is5wOYNsuqqL5xh4W38Iatr1TZ8N3OdLEZDaIg
OZH3oVvbZQxBhmHgV1EXIW9AB4tthRFnTz3c9QaiceCUgCEObZhSbBziJDdGWcSPChvCnRUSE8cB
GpKuY4VNwAk6LtNh7DbA8SUfGa0V8PSHbZANib2bRIF71+Jm51fVYKPspOm12ACEzjfGYIMhyhCQ
m4xzIyi6xJTb0rIq6jkZuFFBAq/VFNqbkWh8PazTEBmxCpgoswTMHWK7JA9aO2qIZ3M7CSwtSZ+d
mCBJn9e9MsKFmRWUSWpjLD2q1skvtBFS7vZgsnwVBWXBQKrywzZYs+vCNNkMRlp/EK40O2FCzKFS
2iao7Kr0yTTpaFopHx111DNXGonj2nZSPEyCdde8ofUV+qjHvYadiGYzJVzrgl66So/fKbObWxHw
ocxArCWyQIBhpDZftX/dA4EQ8tjGFIsdhZAxBCo7sL/hTVsf4vatolDhfLgcGi8F30cmfkfORyYo
y4GPrWBCN95D8Iq3awzti/OE3hp0OCOfglU6HQOa45NBzRC/ZdohAntIFoHeai3WnoLAecgxNfD8
Y2S2GB1Jpa02MGI9ZN/ELb8dd4pnQTpSdm7rld/U3eVZWwzujw3OViZJTYeD9gUpFQ8aIPn9uLvv
roC7uifbF+qr12ux6FJMhS42aN8YkEiAys7pLKqOAorFBoHbkAFPIu8d5aE1b/h/SLuy3bh1ZftF
AjRTepXUc9vt2U5eBNtJNM+zvv4u5mLHajbRRHKwEeyHBlwqslhkTWtZp9kUZCtEkpjguILzAJkS
lSRv9HAb1Jajm/dzsilsT7CINNF8sWsGkEhRhgH+EzsnDgoRw+wziPLv4xNRVgb6JfatG6kr7cdf
0wfRo/Qli7VzVSn9Ko8hq1c8S7+d9XUvmsLiHiUAj6F6hlQjMI3O96geMV+r+CiuA//dsAunzf4l
4P8SwCI6p3lbmFZIUzz9cz6szfBQ+BtTxNvAPbDomAI5F8i0sTXnahA5yqumowEe2QzBWqrAQSzK
1qm8bNIyRmByYpqejvWQIEYwHPRIr+u3dncaVgFlgYvvTI+4IdDU3to9aEc25a8cbHD2s6442wHp
u5XADGlmkDXD5bcwZyuMpAlINn7s9trDHK1l9DQp5Jtqv8poS8X5kkrwPa51EYgIz1xAzQFLMVGD
vAhs6y4PC4W2pErNpqLorHUtOMrcUH0hgTnKQVeqgU0bUu1u+l4qP+iMuQ1mW1NDXTX6tNP0Tm9F
kB3cXAuY61FDQM+NccEl0cSN1ijx761V3RR9YUhCbK3OAaHPKfoQ7B3PhSyFMY6/akjcjRKEJRYy
uNHO6NcdbhhAVEXhdoxeff1HXP0SCKXGyRrMUihz0Is6Rokpg9AwcrRt/SPbo3jh6p+yF6/GTf4s
EEd1uBSHwAM4yugXZfMQQGeuAh+jqq56Xx81L919RG5w0zokc8Cbceevmx1KXdZtcBLVRHkGhObC
P5KZ1bXrOQx8aqJ1ui536a/gKH/WL/GGCJrpfuP2XlORWdHcTiK/DiFINxz7sXhZz5vIyZzAAS3i
j+zGeAg/EPrdBrlj3tbPQsY+3p2HohcG+PXfGMZM7aAhYDPQS2zoTfHQnqw7vXSsTYUMtGu7gYtZ
t7vpMOxM28te/2VvF5IZP2jYYWGH1JQwj2Y4JzyRlQ1w4wgwOq3QmdZgE/YAJfgRb/rcFU2w8yr6
lOn2j96M54skTcJlD+nVy4D4bHtSiJO+DF65lzYRSBKvK8tdZUqbQ5BMpt085xdL1ISYtqW96oV/
G0XOAFK9cjM0N76Is4x3g1Fiuf8EMX4PoHiT3dMWcql+6uo3Ldh1IvRPnvNeimAuybiCuUbUtc5k
N2Zoj1G0v++DN9HMgaqlBhQLTPyfr1ZhI4On0mZbezgM04aA+NcQpIt5l/CiLMdOYChN1shKj8IU
4OaPg5XuW5AMKUUEFF/Vu773PFFAEcDMJZoO7Iv2paKcrTAY0DsShrmToZnInJy0WCmx6DLn+eal
IGbvgZJa61lLBTVteUTeLtnnyButSNs0d6Qmvlv34C/uTfP7KCuNZ87GOjUjze30SHQV8gwe1bjf
D0+0ZLFo5WmrzcUMGgqXJGsZ6PdK+BDIhxaoPqMiSCTz7HEpivEjealW8OMQRQd2Iu1+wAz59R3k
SzDRbYw7yMQI7bk9ammakZhmw9tmUxa3Wi8IRLkWggr1f3+fvWtyTC7WI/5+lf+IO5DS5khI2WSl
RaXAFnnDcign4MVFAVt0QKedqwJDRM9GDVFWbwIrysBDQVobQeaUSAu2M0EvN3HUAPAJSQHCv+l2
soYdpcSsEU7GWobskgymC3vbKbedbyO3KFgL3r27/EDGiNu+6OaOrkUnvVrmXWjus3AVFgDp21fl
VhN1WHKXfrEejDNDWhf3UIQiRIKGjyZqHbOcXLXYBsjBXTcinmdeKka/ZJFtyO0YgK8TFIsxEaE9
t9KtLAs8ANdOAb4LblE0lcNznosYpNxAGQkNhbF6DBMFRXdhdxN/vb5EMKY6AWoDeWasV4fpEjfM
3O42Xwcrsqo889TtJC//FT11j5bAXXOTDhRX+D/VmCuhn0kolXSf8siJbts7VXKQH3d+yEeVYugg
SEoE+8X1YF8SWRiyKE/tAu2ZaPnD1HLaPDVknadvaXOUMtFoGbfQt9CObQT3B79NQhu2ke7mo3bQ
PKRBb223XEW75lP+VB1ynLYGXmYPs6BkJTAZm3Gevm3WQwUGArzny20RR0cAB23/xfD/bB379mk0
dRpjHwtpm92m0AYkiHMnJanA+EX7xTiOqk9qXfGxhtMoobnFIaA0qRJP7x+HOPX+N5UYrzGVsgrU
XKya2oKZtXjOTHC0WoJ1uwSuR95maRWMx8DUrd7ISMu7yYt91O8BBbP2MUo9fGsPYHLZ9w+TIzIH
vvf92ivGg/iyEhG7wV4F8VbG/E7d3EzDTWUi8QbAEmUDItTrK8kXiLZ6PIxMRWVdltKZ0WikHR6T
b8MtmpOOyd2819zo9boY7nMf47wIcQBKADxdZsfKeEoGXYccEh2jbO+PJ/BWoazwCkjIDtV03dEV
F61yDhqMBI6E/mk2wMOcD/q/gIRkXQxc5uOcoIYE0WGzz7vQlVGMC0UYFdzK81IKYyx9TBIjpFKa
FZqsHg1nXkf78jUvV0CQrg/TrnqMn6XBQXf77vraivRjbKbXc1Dk0lvHtjYx2dRZg3nRf3FTizVk
rp0qj2ZjNiBjzEBda8L5d4IjzXWECwnMBRMMZRlJEiRgGx0fbD69aOLr9+T4pSFQ+CGK94/OivPr
OfNtdc7bEQ0P7rCJHoBbu67ceWu+rIFz7PY35lu0DnGpWevm+Dw5zVbwjL2kpaIOBZ0J/30AYyOj
EVlob8UHjN6N79mf0aHe/UyO5i6+BTiHZ+bOvlhdNw7u+V6IZIyjANKJWWQYA8it+CnGG8jJMuCB
zSHozYk2oZkunR5QTX7HOILALoXqMkajqdHYmhVkmzdhj0lqzz7Fa3MT3eevxg0JXQAHAdptFa2J
wJa43oZiQIISCgDeFwQZFfiUY4vudGQE95mlYc7/aWgqVBbLY98QNx/l+3r8mNsXzMiudNBnXF91
upGspWGAB0lsYCaj55R55Q8SUHhqBZpnsZLEa5lM8lbvJQM8ACVwKaxCeb4ukHd6MAFsQVXw5SLq
Ozdt055zs7KhcDUCCHE89sWP6wLoH2A1AogcbBfBP9qFGQGJqlejrCG2Jf68oQ15pSSvAyTN/14M
ZAC6F0PbuJQYMWM0KG3YQw87dJQEIC35aQ5ErAnU5lldlkKYYwjZY1TqEBJqnxFBm8A2xduuq5+a
7uW6Olw7WKjDnL4RvBhB32HVypGy2KOBAAA3KuWlbr9dl8Tbn6VOzFnDs85MUd5HiGy/BwEwTx4J
WV0XwZt//g3sieFNC/Bt7LiIjrp9I1H3VRFvPuor08uO0k9jPzx1h3BzXRjPb6GZGHVO9PziEUZ/
X0RrqlpVTTRgNCX330m0TghaqEo01cjOYL9r0roKPq4L5C/gH4HsMIWVdhjJbCBQLbSVOaK7EKjD
Gfp4rovhu6YvxdiO0wTc0MpUUTl7YGY9NbGn/gDpfI8WwqB1lNir19cl8m3wSzH1fCXLwlBqNac2
mKzNfKXrXp4+arrA5fIc0GK/2CKxAZT9rKsgRavfMmSMS0EAKvr79PeFPZDInMeAcrT5I1DggKYb
i56JXIujz1M0eoLigK1w9jH4RtAWjgcceazbyY3Hl1rW0YGD5qFdNKEiFwlsgeuHMKGHKXQLsyFs
ji5owXOqF5BoK8fIB4RAvM6DwRk6BZkQgRVw128hi7EC1Uolw6B8bCHQgiS0Kmgv182MmyGg8/r/
acPcebk15Xo9QkKFGbJ4X9aPRfBQ625ebTp0VSEbEu+VYD2gDwyMnLmQL4NqcOHVUaYCrCUaPy8i
DH/ITKXzYYFSqAyxk5F+etYjCV1adWwVXtH6OaqsY/WQEjM7AS8qKVzauHejAJKlBlAeaN2uLwnv
5C3vTPr7wmZlDUByhK45oBSdTkWHcrbu4kf9H3A4KMDrn7uZuWWUQhn6Do2hrg97jVDOTdCIomCk
XNSfwTsiS0HMJRNZvtmVM5a4UGUM6r+jVqWnj61+6ogHDvRtY/1DIQLNW4CBAn4b4B+Z5wBRA3T4
+Rr2tH+M1VUz7FtbcKtx/f5CBLNJWmZPVZTqCApicpt0OThZ49u8zgRnnbd0S02YPcL13FvRDDFN
n7YHg4BAzZeUfTxGptcY8d6yQSqjx8FBrwpR5pP7EF8KZ/ZtqEtlUgmW8SG1HeOEPsJvDZD2t/JB
u8+8eqU+4PrZinIZXPe2WFnmCh/aLjL6kqqsgS1OXdfJYxFuihADZ4JXI9e5fUlikcDjuOmtoIak
EFxetS47rYirQGAlrKsmWkFAZgIJqY7oulyraG/WM8FskEgNxkfbo1KiWRfb1CsvxIKMx+v+iLsh
lgYgRGCRYBSFOU15HAPjsIoRFaFQIxtuBqS+9Eby7zCFdl0Sd7YAgToyLrgRMOHOqJKkSpxqFDih
tCawwhz6/lfqO0V8K9XAxi9Wg7Yl2bfJvymNO8zECaTzFEXJiw4aIJUG5Mlzx5vrSThHBSpSw729
1jfFw7wtEkfftavj5BG0/TjH2u0aVxL0EvDloo4P+FB0oLAQor4p5TGwm7GBcfNeh5ifHr+jh/80
Gk9a0ggcF8+jAGIK4CWYv9dRTzpXsiiQ6bLoPIWqy+44H7L4Y9QsxyhAenLoE69pf15fVq5A4IkD
tABg1QYLvS0BI1ctkShHv0txmJpvjYWE+HgbWgOYMoKnOQM5OSAyrgulWrC3Op5dIDZUKFg6W4om
yNyRXAFUQqJj6ibZqf1hAsv9PwgxwdBII050JWjnS2lbY4fyIrKutd6sG3/eVaG8aQJTsGPcAAoN
DzbUwai4oTG9HvWgJmZCaFogSm+m+jSDeTWsm1vNNFeYnlqHVXgHfN+HCTzEdvr+D0qiR9qEyWCM
kq24l0Nny3WFQxEk+2l+k82tUgum6XibBZhmjGgCt8RQWS8paTEy1RJyoHYcu2QE/iA8sqgExvOS
SyGMazGTOdbDHEIy07qTze7ezh+ur5RIAmMOmpZnoAyDzVVG7yjjyUgFzxpuEIjmO3DT60hDoqn2
3OASeYqCoUYk3VivcgEUhMOkPkrdcxzeK7kb3kg3yILPotiT9x5dSGUjnBAvrNSgeY8hmTEO/dLW
xCktLxchltLnBHtml3IYMw9qeRhzGXKUysw3kTrd9+NrPdt35vyZAanEIcnH9R3jGt7XehqsTeSJ
ViQFHqYJSGzMJgM7wENSCY6vaPkYs8jURg1qH2r19mZOQmc2nQrsQKEg0hWJoda5iBoK0gzaSCCm
RKSWjpOTmR/tsC1lUeM6r39xuU10UReC9ElJiYp2BBeMVW4wvYPuSKlu/PKhHoFJnZSuaqi4v/+h
mQPlJk1RUA0CEBibKbDjABMl1Ammvbxvc3Lbd0/XrYF3vGhFy7bxj7o7ek8vNPONYhgx3AYRpLqt
aDhdzk4Udk4Wa5jyrZBG2hMt9wYDJGtvaikCyeNsIXpJQMqKSViA77D4fGbfKVmkIiCTUS0fik2M
+Qb5uxFtruvJsfozMfQzFmqiwhHoCYGYtsWEVTueWr361eYimmTOcT4Tw6xm281VH1GUmLSJb3Sg
5BEMJVLmhJu68B1McQiufM47gyDaQ/8EMIUuuyhiRZKruEHYHJvVC5hLV2H3K/QBKzY8wqQwsPNh
R4NgKbk6LmTS3xdLKenSYFStSl2WV8+PdXLvOBoAyeNW0CzF3TO8DvGaAWMcAEHOBZVNnQWUPtkF
T/ams8I1WP/21RwIXqIiMYw+GihsySBDzNhuKvMOJEypiGeLfinj5UHtZxioclDmF7aTqfWrMk8s
E+4QDDY5qIdrZHswAZs5rai4ytWGkh2BWQqn+fe7arE74FLAkaKixnDwOnOrjR14c5x/OE1oEcRf
o9wW7LBQk2mYQTQs5BoAA5CqzxMQAYxAcPPz7EyR0ViJGg2WjQVdCUB3LgWdhGbjWNn4ISoCMWji
K33y7N7GROmIhGNUbP9eMwUj7OAAwtPvgjMnHkyEQ2VAmSdARW/XWeURux/WkTYL1OM5vqUkxiPN
MzEx9Qf1QlsH9pJ+zHt7ByJyDzfN7u+VAkoe2gGQraV85OcHCUiWfmonSJ6Wo7kaZOCEx+Zqqm3B
bcyzcnBCY/XQw4i3O3PpV6Sz0yJC4G8nuRNNGxAdhdbBJM4Ur68rxFu7pSTm3g+lbAZ2FRTKpTWA
Gx2TfPT2qtcer4vhPG7BNfSlELNuiqTKAX6FGGM+kcHeFEUpcOB8TQiCNRwl42JoIM1SgpIo8hhZ
/msC+JX9SrrVYPyLAQAJ+D8pjIuLEkWrQpob7Mq7ottNQJwcBbcCb1QIPG5QQafk4AbLolGOfZbI
FNcLfHpu+qM8Rg/T/kly08O4Ndb1IdqRPeq5JwDz32Jc6XBPESFEjfo877f8COZQRVlmdwP9iHa6
HY0XqYtcuRFsmUgGcy3V41DjxoUMS1/rwdugACJb1NDH830oyNsgf9IAA8ue2DFVE2BV406K4vmj
zMJjr2WHRIvXaQrGospyLCVsBE6d95agPew0JwMIIvYlZmBeZmgD6BX1JSBDbmNcG1VWOA0o3s1y
BZCFQZSx4HmMpUhmu/pSTYNShseoMnKLjjhXHbLPvlRWmW2te5IJnLtIQ2bn9Bqd0b6JVZ2KsgAJ
5Pjul1KzS/vmrejlb7IdFCswfd1m6EcWLC5/Q78WlzmBEsZrx7TE4s5EGTdyiaQJIC97LyPS+1j4
3+RCuQkNUVqZ512Q7wJhOHJQuK/Z6HLO1KmUqEceDghetDEBgZdb+7+u+0lesgbNriZRMAoBWBt2
FlEHVsEIfCCcfdW8kRPTnVLTs1V7U0nxIUu+tVa2MwA1YATTNjC6z+viuVZE+yyQvQNknKadX29m
3/c1gGkQQhSfbZLBcKK1GvS4WN8xsiPYSO6SLoQxV49myJEP6GmkhgDeXpovyZzs7CZYG9K/vO3x
5/6oxdw+BobtY7OGWlMIzBTZOpCc4HVKtt1YnOJW9uqwdaxZOJoh0pD+vnhB5vgk4LBDbhiXW0Dr
urHROQawxADIfDNOk4t27bsAc05qLG/9rn3MSvNEoqF1pDbdVEnnKEIqBO4WmzLAWSlQDfB1z78J
gBlpPXT0+FDutHBtB56pewCLcqaP68bEPagLSYz2A6mBMhhCe338rmtOlm5TVADQa+DTqbZeYLrc
u2QhjfFIxQRQI43qFQEhUp7efFQ+lUBksyIpjPMJh8SQjJRakoF5iBXAHRy8CQUHg+tcF6rQ3xdm
o7VGFypgzHLnrn3T7PYYdqbX+y+YwFrpZrSKwvccsyLXd4tXScek9R/DMGniZiE17sO4KqlUdOau
tSjagRLBVfp81ZN2izc8UvuxB1ixh77XQFFarqzgHXyid+lfU6IhEFp+CONq20oyfUyY0cKy6umh
CvKFaFNKreDxwXuSgtEc4QlQ6cHIw4ghKej37ASRV0CM9RCbW2DSbK6vKd9avkSo50uKiZsIFJDw
cE0f7GMSos0+fPHnWSCG62YWmjBeu9DawmonaKJPwa5uyhulf1By4PuPQk4z+qfY8BvPKMB3YuYf
XVLMoul220haaONVCODzcXRm4yEFHrn2QvS3cV53/skYnFwHBkW3akRTjrz6Hppov6Qz6xnivdzo
NRRVkeEq9Hsz3IeWO5QHkMik3QdAV3AeSxBwquh5G1bXN5PrzhbCmVVuyFB1NY3UiwgI0LE7m5sg
6rwgewZVsC4CheQNlZ/pytyOQRCCKRuxphvOt0a/KtGMb/Qb8CDjXfWgSQ+p6o2xoBTMNSTapEwP
hHaBqCnZ6SDbBWSWfrjL6x7sYs0qt6RNBxWvryb3GqKAycDw0ZEzZQypn4xs8lXE7EbYo8dOWUmd
vkkRYcz6G66t3XVpPMXoEJEtExmIiGwJbCoCEMDqBR78GmmcOkl/tJXdu2pggodVNZ6vS+NmggEo
jNE+zK9TUu7zcx8UttXIBsShk0/fNEl5bJuq8Iw2GHcAnDU3nal9tlHVOKPVFZ42WoFT+vNjZpYi
zjGeC4JTR01cx9dcEI6oWauNeGWBxTK193oHwP6K3KTCKItjrqi/0aCYVr4BpMHcWW0c9KAW6JHK
jB6s/L3s7wvQwUy9i66rMF81kkTLFtfX+XJXKZU1YP1oZzvK/lT3xY0lWWoYFT5kxpmrNI8U26sw
d8UgghMWyaG/L+QQtYsDYM/h0idu2z1O+ZrMp1p//d+0oSdmIaWMB9C1WdDGAIREaGFoWHnUZVRl
n67LubQIumowTwouCcoDxjirKASFX0u1SR+H/j6XT5WIGO7ycJ+LYHxXaJSzbVMRI/kIyE6pvaBA
Kf3XLKpFXN7hmHmUVYIaPaasDbb1oQUmmTTRxu2xvA9q+0G2OkHmnCvBQjyEbB8OMtvUoSlx6Ec+
ygJd7bbxq679tcuFBsiPghEQkSUSwOe73oXl1Iy/SwDkudHWmg8IZ/+UYyT1+q7zbHgph3m4qmOO
frcBCTgz84I0dQICzESUpHSBPrz1QgEMJShkr4A7y/j1rsXDrTSRH6vtk1r8TAfVva7I7+zX+RME
oRySK5jIBhcU2i7PV8wE4a889niCl0fMdey+q4FDvGrlf2820ypzZOflRt1ra2OFqbnZec3Q6dzv
Aw8BHgjVkXhx3v1VgGo3SHc21z+NM42FT8MmUtolmiVmHFKNGa98yvFy7YzSacYnufOdEKAlaGF3
6uLGtn/pZnzfat06ie/lvtmiAvTUqZonKzWwPMFMa1aiiIVzFg00s1POLtS3ABBxvlx1l/oNsK3x
mjbTgz93hzpSNlplrCccy2kWlXd54kCjiVOJJCksmlmCogDo+UBgZ3Uzl98m4gOlLpstorpFmjap
E0/AsXPjrjK2uZRh8k7Xe+LMIxn2AfgxV3Y3p5YDsIQiBz2hRfE847559pHfujOKXje863vG+14U
kkwT+Vb0jrDdaf7c+0i0Y3kmhDqOn8ieNI97KyqOo9T+yCMRJAjvojRQggFvpo5Tgor0+X5MJCRj
YNE3rFSDIrCRvUHrjhjI9cg8eXVlI8OUAYNq2KC1ULA7F64fHhKkzEAogvPHQCRzSRsg9LBsCePb
Sd0+j35aOr4KgFWtHASreqklJIG8RwbnOOBR0ZhzrmVsgC3OqggY21V7r4GKzEkCnNEm/O73w4/Z
Vl/CTMPQQ36n6JXA1V24ILRkAMAHvgcd7jqghs9lkxk0JugGAfuueUDSDpSWgUDC5ToqgJBBO5WF
hgJisXxmY5UWBDE5QLostCRP8hCvkjYDVS0p89V1++QpA847cHcjJka3PrOQhoYW+lQlqA0GpWMY
dxNZXxdwiQ2B5ULboG6hdQD4vOwQV4dW8aT27Rxxf5PjGWocSGa0a2mKT6EMUohGN/a+OhwVSdpb
Vr2T1OK5quYbQG0FALCV130T3uUagH5To98Xarv1JV11AlkT4Yddvqvpp4JaCHgqMC6syfnODkCY
RwAGWIhaMtelkm1lwFBOpuyB4QxsaqFbxb4rj5/BbHixErh2LwIY4+w8Cugq0sCo/SGWYGyrKX0g
yE1IUBYgNIDjCuoHVVEF9whfiI10JdCkNdAFn6uZpVmVlROeTCEOj9/IGxN3nJ5vr2/8Jd8XcNgw
KIg2R1odQYfeuZgm1edYRd3XHdfGWrr9GL3sHcGRZ7kITDbTZ/36ANDxU344JqcaKEmP0hMwwb8T
bxLoy/EW9EsQmCHzo8gXBa8urnIFU9iFW4zJKu+eyVTPDmnH7VzVXl133uTXD0oJYEajEbkq7mID
X5JKB0kgSxAIspJKw7xmgdq4/T5hYG4slUMazoLWCM45hopfYpgYwshrNA11EBMVrdOk5m0bRt+u
byg1i7OHEfYTMRY471U0LeD9cb6fVlXOSSZhP836Qfdv+/xNS5x2fLCaN13fdkIIUmrr1+QxT8p2
ai1/iuICnfVeUd8mkxNRnB9vmPe69N3WnHZ4lnqB1V6mKamWuDdxjcFoQaV9rmXSl3ZV1ilmp7dS
u7HuAVbtqt+QvjY93ct2/Sb5/HF9XXkWspTI6KmhqTsrAYzjlpl8mrRirwbjjUJEpBM8MYDFR28c
LVSobGoNg7SRLaUZxoPSaYVRsF1VN56SRwJD5DlRWAjGafF0xmAla/CtPSSjNRbYtlN4HNf9rnER
tX8vjvpn7MiCRgahNMbuZUX2lSmHtHbdetIWc9gb5VAf5tvUKUenE1zMvFMGBDF0i+OyxBgA456H
2AorS6lwyqbc0ZqfqKBct4XfOQXW6JcS1HPzI6Q0OoD7Fi7gtdNd+6a6syNLDhCEFC859vvZfU9R
ahYEPTzbAIwEogoMwVoKW5cDWP8M5KYGTkp+Uoy9pq6GVGQX1IxZzXSNkoOjf5E+3841841a9VGR
L9x8F5+smyfzh7oDc8defkw8cE80njvnIMf1ri8oVzP4LPhfRNfwXYzUZAoLX+vgtLLay2vTCcCp
J3zkXM4iwWvoCzHUcBbJlSkPSFiXPbzGqZic3sOTEACST2rnJBtyUxzrF3NbHezdLPAdv/Nel6v6
pR/VfyHYKNHXBeJF+KjN9xGC51N+HOC21tojIv2f5bFyQq8PnHarnmKnepX2qw5NH+8TWjqMXSXy
nrw7YrkOzHE0pRgkdSY+p21WxpY8Nm5/ML1ypT6WhdesxxUoWrbVMTolr24iykFwhSNNB95LOiZz
UUM3LeSWC1hYZB66dJM1qacM90no5f7PevCyQtAXxrFo5HyRKEDEA3RfNhxPUX/R7aQtXQ1YTqQD
1/xw3xZ3kRU5aRw5lfTX4ZWCUVQViQlAPWKug+q/2GtkooyqlkekuvJ+dlrrE4zkcBSqqGeQ4+Xw
+MSz7XdccJE7zzVAO4eRjE20amk/D2rrZr0xCnzOb5I0xnQRwoPRB1RFCKXYluk4JIGZoWHUNZ+t
7+TYesQBieEdyEHWJjhSO2/eq4qDoYE16rnXvQLPzZ7JZs5rFdcTiB4gG5y7v7KX+pjeaYesclCF
XNulO7ta5ZTP8ut1sbyFXWrMHFYrqWAwKaQ22WHsXwpR7opzANB/a5qwfpRXkCY6NxC1A1y/FeLv
S/WqlJ3cAtC09aQ0gG1bqcFmEvVX8R5LZwKZ26pMErstSyrwYG7ao3Ikh/lgr6SfjTd5keLIh0bg
Ybgq4qLCpA/eacg3nauYDr4BklnYJinGfWePGz8PHNP+pZEPBJqOr5CNTNS/TdLiLYiiFQYM8YBH
UMbs29DnwHtBXIo3fLslwXCbSSKkAa5FQi2k0UDUhmCF2TsddByFgf/cABxTkv6SRrtIvmljVwJK
Yv+sTmgguVMREUbvabfp8bgSPX151rn8AmYzE2PsxyrXcSb8WdprpFNPemV8Xj8Clz4T9So694zs
FAWKZA5eJhl+MDZN6XbJI+DUzHjfjgfMWkvyXtd/XpdFbeHcwZzLYrYtGWKpyKh/nrp3om9y34nH
oxLd2LF3XZBIKebWA6hz1ukFBLWBl1m3sf9s++ATBW3NcVQFlw4nmFUpwxOON5CAgK9MP2ZxCwBu
XM+SKi+BrWftivAVJTMUqCbXJKGn5sZmGj/lIH30bZGJ0uU6X07whS0slHlK1VqCNltqoXEiryT8
v+nbHahJBL6ZLhYrxiJI6VEoUTq7eK4feMinaLTp7YNguS0tVxmBoRudqqJYX982nkILSb9XerGS
IGeKojBTwFunzdtM99eJHa/mwXy4LoanEOCZ0dGA/lAUYph1SxOlirvJx8musxOxg4+xjm5kZJgA
6it4IfDeoeggBK45xQKDy2IWD5RvoJ0KIAukj4euC+5mVIMJ5v6RpVknSbuVtTsFvPJppTr2eKsq
j6ZZH4PGcCrto04SgeqX7Yb0Mfb1PewSt2ABKpoO3zMb/mvRKyu9VvZGme/jJLxrMmuVKphdRlbG
IODEHfO/9jYQT2dfAaCB2IO9LYZeBUBfG5RuDo6dTNmNCkoDGIOI3ExC7uLb9Y3m2BPKErQXGP2V
dM7n3HJnM6inrIwgbR6dFicxfZ97wVUkksE4acMvEnBQheDTjnJn9jf5FHjVJCrqcEz2TBPGZIOq
HAHlDE30ZGO136ToNky9UNS/KJLC3AWYIe9aHRVK15zcPDim2g5pVtV6+pddQSZCo+PduHfOd8VS
5hgcX9AlVYC+pW9tMNpNtsCV8FX5I+RiCHXsBnmu6dZLN7l+ysg2ntxRBCt8ec/AnGnvGmAO0GzC
BjhVTvx4JFgwqdHwLm93pVYdO71M0SSouoPib9RBxCTAMzha6ACKJhLiKmvUKRAgazvDdWNZ4ISY
7KOc5Ru7VZ6v7xLda8brYxoFwKRw+RDEDllXSRUrU1nBFkz1ZprJpvA/rku4fA3QbB7ejRTqTb2Y
3wiHplNrDdETsaLMG3rApifhkK2KdH5UlKh8UEjw1/wyuKapPv/PFG2zFL+G2RjdjADdjSJ5N0r2
obK1+7g2b/owFJWlLvXDpB/kYW4IPUhoJzi38xlPq9bW8RZvI6+3v+nayu/2g/5diNTPFYScPrJ7
aPm5qJJEPvpgmwKv4bJ7G81vfr0Lupda3c+54FBd2gQ0+hLEXh5NkRAjHXA/K/UbwWiycBKGHv1z
o1ORyLMsmsyjAIPU9hcPgEbv56JtTbxoxsPc3mGsWwpf62BbDYdSPYCM8G8t8FwcdSILcUWQx13d
QVwKNPBJ3s1TvfGj79K4bWMRViNvk5BHRIEHjTjgAGbuon4GohVONS5e+aW14i2o5u4LrV5JdeeU
2ih4d1w6CQBSorEdSKdgT5bZ0WRDQn9WQW+lYchAGrceLFTUV9dX79LFUhmYWkBrBhiuDMaPF3Fv
TcWAAe6u+GlMD1V8DCcvFrk7ns2ZGIvC+wmFQIAHn++RolRZrhEqRbk3/Qg1hvvralz6cAQlcOCI
In97IbpxCyPoZAyYlqC4dIvcM8tn1f8M9JMW74ByCOJ097ownhUshTGxAvLIYQfeUTjvGRhayc4g
9wZaR4i8a0S5AJ4JYAQPIYKG56dMmO1pB2sARSMWrkKLSVpv7ATdsqHoYcKVgv4/Hfefhgwfs3ph
XWB6Q05BXiXdT3bpqPaDRGTn+qrxLA3PhT9CmFWzqkGCp4WQGYez2DXRJ+jlZUU0OcbdHPQP4G2K
9LTN4rPkZYnhlAhirMQ4ZLIkbZHBaBw9GL+TzrxRAz8THCGuRArWD3cHsAK28BsaIUZGfFxHfvaD
XufAjK2knTSUXlts/mEN/4hCj8a5mQO+uW1iOoRZTdsm2VVD6YB2VwhQzbWHhRjmuJq+UXXdADF+
ujL7b134UEYv1zXhLhoanABEh6KFwnae2nGo11GaAThCve/jdWvsZZuCPrlmJHANXGXgfGQgw8E7
sLNZoe6Xg5ZBmQFAieWkoac2exv1SeAUuOa9EEN/X3igNBssM6Zikg4cabE7RqtJMZ22EFR8eK4U
kdAfdejCLuREJklVJYGc2gh3Wme95HMgsDLRijEnFYnqIEdxp3T74MGITpF9QnPVv2z/lxaMX2t0
G71k1JAbJVmHwaFLNlUABCC9cHph+E7NlX2QLJaMDSNqNMg3lQ5hoLJLHGNokL+dN5Lx3ewsryXZ
qp91rzK72I2LfpvM9v+2nuyrwSSx31cB5MO9dupTr2/8RlRdEOwZi2qjpn2UWCVkpLXtkfAkt4DO
0f/FhX/Z3sWAu1kMYGKEEAX43O3q/zi7rh3JcWX5RQJEUfaVksq19+ZFmJ6ZljeUl77+hgb37Fax
hCJmgV1ggQU6i1QymcyMjOjtjaEdLFkBaTU0YIQeQDRUXACyPfVwqk5RRCAxjhGRn0HB+OT32UMW
hK6VyvK5lfow8oYjW4Krg/0zHq0etrQt2XQHCKPfli/oqO2sGZpuGBdN77ud9XzZ+Ve/FWZSbGwW
LijxisJATIMaZIXwqj5T7mf5b0vGgrH87jOXPzKxRJGjKJGEEHWyA6zLLF7t4mskP1Kw1ttP9qAx
VQYcX6lHLbv474KWBR9ZC6I2IxnHgqqSkZhpH8VVzawbiLN5zpb+urx76+7xrzEh0Fq9kpWDjjdt
rVBGMcsTjaOL/HswvkpDckv9eSBf2kfBF9N2bIwmgjF12uW+6savugsFndv+UO8w9/qiMNAu+C10
6Oi2foy9SpaayT6k4KBNGPYqL7G1UW3sAGAAO5YxDVtCP7Tqptf+w4vj+EMKYRlYw7QOdVjTCv0r
s6aYAWm1mWqZDIXMY/6g3I48xqJhBfQi9rUN/Tp4NgoPlKNsTnbQiijNXRnjDo12gSobPlkWcOF7
iijTmYwYczBhF+Izr72T7J3x2QgWmx1TICNP0BritSQDkXxDKlQXy2BuojCF0W6oN7n2UPHBzZ2t
1nwMoBfIh5+XD4gkvIiwE3VOeaou4QUCJgBl5G7dVo+ZYklWJdtKIcRoSmvMfQ4zmDo3ErdqDxaA
85OziwZ3clgjez/IliUEmTCrImWksBdMN1Z7W5bPGn+6vHPLT77kHUJo6XlWoZQEE/PwNE5fdJJk
PatdpqPzdQZBtoPQTHoYsMf2dZ6URwJ9mYpEDyHQY5NpXMXFXZWFXpKb+8tLk5oWAklta1xNQIvv
mnr5SvPuOsnCK8uaDpkeH2pHdeeqYBD69Y1R3V62ve7/yPIXLjc0epf87OiwF0GXd5h2rdxE0d1M
/akm0TbK5w2ZAy+vk5u5NCU1oVVfQQIBAmo8mqnYsqdzqo8ZBqMx0jH4kBXxCwjFDOl/KQ5aR2aE
g613du0kE/a0jftNbtsQ3ovv+ljzcvo7chrJNq60oU47r8I+mnj5xRCNxAn4VCIWf+YP5p7f1Luw
Z9oeNxAYohn5SPYydMDq9zvqLgvLNOuW9moEu6QlUAsHm0a3bUuvVmemlW9pL8kyVy/4I3P01F10
A9oKmoJmdlC+KgAP229N6c3Nhsru1rUIdlxHFo4EUYqiVAv45ail2yj0hvKhm3eotPiOwsII+V8j
o0FZW9uxyeUnHR0FPQ8rnsWoFTTZd25fKd332L6kEMGMFOr9/albHrwE6GxDQ+/s1FTd9e0IoQoE
s3RjYaIp/tTs62AqN5rm2aFsImc1vhybE5wkLy1adQ3McWQplr7PIo0p9oMNlNHsXNulX+W/O9OU
LHKJyGLEPrYq+kqUtVZFl08IRNO47UHdnAKwYmq7y5u5FlCO7QiXHSi9k7RFbckth89UddXoPp0k
udfa5bPUzMG5hoYatBFOvxfaJ11ocsSs0i5v+yp4xB0uuQRkJoT7rSiVyi7bGld2FVwDDOHzRvZ4
W90ojF2qKl5vGOcRHByFHh4XNg4vNVJGoo9GHVkiU+daPbj/GEHR7XSrUJyKbcxfVq41TZ9z+xw7
0T5GEXb8apSnJCYPdiojo1ndOgBC0e60QDshztsUABvYQYOvk06ftXOvy8ReVx356O8Ln2ZUi6nH
jCR6Wqa5s534LgI1HgtLxQ8mWT1i3RZGcoAVApeGOB1rRn08xARrQU80Y5bW3E9Dt6v1eAsua/c/
HBw0Vf/fliiV01kLlZcBW2qFTL96czBfn8juYcmCxOteRTpjxXiA/hnCxrgi1AIxjxJHkhO6gq1E
4xHjq6hNLKrdIlAd7WDN7oFIdqcHI2LBgzf+LA+geAg2+b54C7fjodhOXroPWHaQgYDXLuFj20J8
LZQGZCEUa5yWiZowiyDoCsUhY4zd2RlZlWa7AY+Yy19v5boCXSe0GEGdBWT+GcimMJIIM24AXWd+
3EOf8wHww7r0FOf1sqG1B+FCKoHtBbM6KKyE6JdORWHmpgMwoNH5+pRvlWzeBJg0zep51+q/0TG/
NVDXAg/DNfiYJPPPa+sElghwYxMI5zO1KnNWh2JIAKgB10Ln0UwrfDKkDuvSsnXh24WnRlwmu70S
KpfRQNDcLRT5Z+RkRRTYLaDG8FoLvB1hdx0UKGZ0peQbyswIjmOSYppLCykHUJa1ljO9gyKSbMLu
fIga47HHixEu4jl15jBcLmLjLr/N7tqNw2L/vtiMLZsx6r0U0pqv/qbmoJ2RLHAlNGO4D4MWgDlg
slPEkWpFV0wBQe8vC7qMOfPXMEERTuKfq0bo0kPAzP+S859eOf1sNGbeoRFnTvp93gP7BWvtlU3s
4qBME6oHo3KPspt1RZDKudqc/Ei0DCgxs09ZHBo5S2T8sGtOi+ELCo4QdLrO+AqrSVPzkWLdvfHT
4E9pmHppFcJ7oaJhOn8fxzHA8q8x4X7q0OVWwWaDRCscgY9SDChvm7XBlEhGQLZyucMSGsV4uGGf
xZhTcNRinAb+Wk+g1cgivG6yOIZu9KTs+RSDSjNzwNI9Nr/bsXy+/JlXguyJFy9ecJSeF73JzXjp
FBjTPdFcrX9om0ctvY7qfSFr5MhsCR6V9ZzMYwNb4ThcF50J6anG1fvG75PoPgFvfKX1ko94HmWh
cQLsAtFtRFhAhYU3AdRtG6Wbwd8z9o5XD+pOUZ2NBVQoJBo2Skdf5ngArw8UrtCmqML7y7t7doYW
645Oll+Avp8IDClAqDFDWBVcKeHXENlMa2RMV2eJACwgBACmYwEedAblyvpw5LQPQE0a+Hq05+Rq
LPyueL+8jvO3jmBGCKkYCVVUpcY2qq+V5ocv9Ev9mDxQP+ohk43ZnoVvwZYQWMciIq0RwlZv7esx
ZDG/c2xfsqDlj5w8o/4YAc0EQJYrt28DzO5cN2B9Loxxk+LVyMLQIa7VkmnbOmnKCmNIvaxMQ9BX
teMt8n7QIZLBODR599C38yT5RWexbflBmIalhr5QwIrc1zQOBh1yLplba99gCGbAfweqct85AziI
R0+y/MXtz5ZvOMCTgaUMQ5bCHtO+AV39QhJWkYAyaG5eOwG1/IiX/KOPzWQD7p27NpytW0z63SS2
YnnJnEpOx5rvItzh3WRi5hisTKexZ8gioFxHSB5lncN6fR9Xn4n9bsqYA9Z2FrcFBqzAKQGFFyEE
DGVNUY7jmavbg6+N2d50Ui9qdJbRj3DUJRFnzXuPrQknZe61PklqWGtn4nFN8zPrno+Slvif5PDs
+2EaHrwcSATOZuIDw47GPgCrwFiZAxK2PqeqizEo/bkjU7KNu7H5AcHbIrqCqA1CQ5yk4G0nBZn3
lpXUzyNNO4x+KZb+w+5D6qUKnTuw7OTpQeVTEfnpjOYAa1qzea4j0vhgAqm52xTt5Iezmb9oZmv4
eluSZ7XVle+gLq1d1hnqixEEfJe1U+4B8DBfR6jfgZQ5CCIW5nZ234X1KFNuWd9yjLKBVWHRRVj+
/9EdpkXpGFrOMtSNzsIwmuO9bfUvZdKWkiLr6m2C4XsHAHzA04B/ObWUQEqiHhZ+tjIYoCP41UxQ
eLiaHRaO4Ib2NevQQ1+8IpvLx/UsQUBsWJBKEA9yQBUiihPZemsFZg6fMtuXuXsaq0OYXLcKS5UX
td6ReHvZ3PkwNOwZeJpggghdRxC7ny6zK7sqh5oLTkz7kvfeSF019YLYb1NmJe80wwTCjpi3diUx
vHZdHttdEoijD5loUaEMNtZpN+02tsbdMBFJWrsWDBaWLGwmShtnbJp1O7RaVuALhsmuaoAn2k08
X7QgS3OWmFpzy2NTQiRIyxDqKyAacu2wdYcQRQ4jY2qeSZxDtiIhlIcJ9HLrCGYCVPyr8X5M3x1M
5wfTL/nL6iyDWxwDDGYO0KCoB4g1oYXvtSmGFicNCnXOo5M4QGM91MFTp4IYSkb1qq35A+YcUX5C
1QajbIIfEq70vKbLJQ09IVTinepJm/HlfIU/NMGrY28V/aYLfwCsnNs7mn431W1kVeDu3dr9lar/
qhXO8uopm3eF6cWFDJa9tvXHv0/wV5M3NDVCROEYWpUq66dNbT3Q5quNJTfleVceGw9CF0BtwVdG
IOtwejJobTckMrATtRZBTmSbTeCzZTyqWZs+cHPyIkIZ6rV+Vtasyz4relUGbsZ/GvSQjq+FPTJz
dFXzYQwl990K2enpTxPcvNMqCqJvbALPryY1x+b7eMXUiUed5yTfmInXp7tS8bIw9wqZ8uSaQyIs
gmdnYdcD2vZ0X9IRTARaX+CMaZCy16z7wvjZgsw+JdgGm25GmdL7+hWAKiLcElkLFX0y6U196Cwc
t27yHfuBhl7RvRXWc9T/6JwHdMJ0JMXNXzM5LTcACg4AE+PrAyV0us4h0ybDykAZO0TtbiQBCLnS
O7PWJXnFWsgynYU5CFUp7eyBjUYQSjR9mrkzyqIgI2WB7g6ytvbabXZsZEkLj6J82lROAX1hrIV8
tC0z2q2Vb2j0PBi7PLjTZNjltSzz2JzgIpxPRhhPMGeiZ2+bTKe3IyRXHdlLbC0YgKAOkwwmmpag
TD9dVjcpOMElLi+a9pDL3dfzY8RTXyc/skySvq94PbKPP/JgIBEBvPzUFHSxkzzWYSpOnjAsBjXn
GoXzu5CwlLqQFb2cDqx8rxNrwvcaEi3MFHCJuWmyn3kJiXm0YtErNDWW658UotVQHL9scsUPT0wK
3yyBDnlhAJzgYtLGV9sOjcobVeYYKx/sxIgQvechSYJ6ydRDDBvw7AAGb2wrs2uv55Jzpa1+MZwn
EL5YmKMQ2YDyItEzfVr2MHuKx/0Q37YFhdSrZ4S+XjzHie5G/a+m+BWb18G8s2jtDbrJqLqxOwz9
7NtwUwegoeh8yGS66HKyqEdZCGSlrIzuBtkY2urWHP1cYWtw3XSFFuPv1yD9d6AGQuqtxb8Gxfat
X5c/NZFtjfAKrG1Ib85L0hdwwNm8RnmLwS/qtJiq2qtgGAKEmV47xNfK+9Y85BP48rRHx3jP8mhb
yW70tdsMU2P/+1Ca2Ghr1CwYVBW/xsE2g6k8vDF610hV1vR7ExQBwfDe1ePWMO4LDH+N/4HCF+ZB
HmeiyIkcXNgMBS/1Zlwy/YDfj86zBiobrTyMkSSfWD1f/5oRJaGVOVCcJoaZonmPQWkSVruCy8gx
ZEaEgGjoSjRCJwRbqXw2Tsi62Ddlzba12ATQi7PIJVrouQmBgnTjkKULz3tkfmXBfs68AdTyVuaN
6VVZvo2vl511bUkYXV/41/CCQP3/NPCqrQrZrnDCuZt8xd4Z9tMsy2gkJsRPU2kD8D0VTNT8Jgs/
uOkrsnm4dROYFIFYMWpNYqlpKuncUmXA9THvJv1NTa5rmUjsqgkUJTHVB8yvI3K8Rb1G6tnCKvrx
CeJmU3oNGvPL32KtJrnwgv1jQwhSk0F42DSw4dTv86cOplhoVhu/tfiz6x8yXItGl0tsri8Lz0bw
duJBLvbseNWCnwHKJK6BYcXwO0YJhP64vKy1cIihoX9MCLdtQFQ7B4Fs5jaBPyg7vGnAEVnczo6v
yeYIZasRDo8zoaeqdzDl2CBaJrsh/oTq2eXlrN0kx8sRPlLaTUNDVNjg8cK7x3TrdbJz5pArKmOt
WUn0lsHpf3ZOOJzE4nVAKpgayp9EOWTNdzXi3b29vKC14ghSf4BW/nB7auIbeE4GIPg7uN2E7A4i
RAz6Tizo+iuLm26g1XgYV7cgY91ORnADbqKHiH9e/glrQe/4FwguUkFWqsEQIzJNe99Pv83+WaPg
fD/w8Ku0N7EMzLj25AGOEW0UEHOjVS32p3pnjsaBGHjy1LELhG0Wv1ilnwWHUZ/Z6LxRVJBbPMUl
SeA5+AAFmmXsGWccWvWQKDuNtlauTHVQmpAnYM1r9yP36Rf1ol8lxiRYvK8BFvkVsfKtvbGvJont
laMB05iTQKdaJWda3eAd5oGFe2QJkbbt5e22H/2//orQ6sRI7TLU7YCK63R1VW5VI48VvEt4DIas
jaluI8pAp8CM2EOSl8iqlyvn49jgn3h69O4ytaImFdiUXapjsjKpIAy2n4GKlU0fre3d0cL+uNOR
nV4NQ1vPHbzJlRBQApSARwbG3su7JzOine6eVXVGUSAldiPoq4IlhzpvQy0BL6/ErgVI6NiLVgQ8
QYiPqanMOU3hfyASv27KzqU8uWqH2C8XSeg+kYBtViL/iTkhVMYKSl2KCp/LtF8pj1kM1rJM8bl9
sLGXMqFpmTXB/WqjQ6JTwJpmejVa933E9HoHihxDe0i778tfa+X9swAVEPWQ1+JQixNOmL93eNuG
qXsFNvxtv8mey+10qPdoLOwdV3mJXf0uvIbe663yCXUMv9om1x4CDmv8UPJ4Pvec058ibLOqBmbR
WUriWg1HUezQ6j0rZKDA87MGI2AVU9GQWAo2Yu4LFoVuHrFeDeAsvfO4EuOV/mgp+8sbe34VwM4C
GgBVO2jFxHdlMoelWsWwQ8h3avmoRs38TSsS1psPuTW4kSF5OfwZ3TjtPJ1aFLYP9d+EBAEs0rvP
2KXvjf+U7ONt5z//dNj8Hj/+zBs/dkHYGLOqZboXX1cAh5VP4Wb2qY8K3VbWzD0/p6c/SXDlTB1K
MuXLZgd+Xex659C0H5gSLlqJ66zchMeWgPkUoo6jVkOxuLFRt/rezAsVfMVBvLHaILwhNEk2sZMb
eJbW5S89MsPHiNjRFuiO9Pnydz9Hxuunv0RwMHUi4TCY+CWDW6Mk40eu47dfmcruJ69i3ItxdK6U
nSXZgdWt1qEGCBZ2VLrEOmRQOzXN1Ri6WvymgbZbpj3Y1sdoeLyWRMNVzz6yJCQ5uZGodWHBUoqx
cgeZPTeZCiWvUse4zVuvP+itpLu3emaPLArh3tYDfSIUFilYYwZ/BkneON4F1X9ovuPboYSMxi1e
+UioTr1IH6NinDIYUi2AX12DNKwHtSoKrXX3HeiPavw8OrcQILzsM+vf7h+zIjA1CNUkNItlfcSD
yhKrlXvT8QvHVwdJuWs1xP67QBF0Q8LabPISlhTdN7KbYb4n0/vlxay8/k42URcSALD8V1YXRdCs
M3pGSj9H47WdG98B2YbRv/QJU6Z9r0q8UrYyevrp1NhS+4lgZb02ewoUnMbxM5jjv05uTtemn1qB
yEFuVIuDxPQqSp66IWbpX0/vLwFkgTCCZgX1apHSrKpzTOk5sMENVswJs6Ht1REWoQp6+Uutut2R
IeHCSJ2iBZsmDI1oXenKz5DfONSfa8ZlugsrIeMPGwpoPQkUxCzh4ygAQzqzFSJpH3yjwFgSRt2f
+vIWcJa09Kz8770cJKkLvwIac+jLCfEiiWjY2yDecIvk2iL3mfGe/30Giq7nkQlh72KTmskwobeW
Fvetdl/3Lxg1mac7rZNc6yut1lNLQkwaQUeulguGon5Pf+huXTCQgb2G7rAJr+ktw/ymzqIfB+TA
d80Bc0nf3+pnJvGU89l08BqCLR+yRMCbm5pYXplsFEbHDhgoQhjtmL61D+oPnrH0tdxmV0Xkzofx
e2w2muS8rbjoiV3hruEdmqtWD7t2cJ+pTwkHSZmr0xAqQLvLh2EtbJ2YEpwGIkK2VZnYZzv7bpV3
8zdmR8tqYk13Q/grSW7CQAZpX7nXTkwKTpQpul7YCVaHvs1A3md1WzvXhQyjsvwVIS88sSI4UD+l
zTzZWJhDfk39D6p4gfPIo8cs3gWa5OStrsjWULtcWHTP6ATUbmiiYUBLT0dFvkezNW7cMLumneRr
rUR7kGT/a0eIwyl4H2nawk4432mGF1TPvSx3Xf6EuG1weESQpb9viAl80dpRqQXQPQw0yGqp31RW
T143AP5TiA2gai2WGaiNapE1Q0M+JNQ3U+1pNmT85asmUEZeEDWQpxJHzNOIGAMWvUSpX2X1aEJy
9fKpWfveS536fwaEuz5qiTbORY6ya/6g4p7S0jsre4xk6f3a5z42I9wfdcJ7ZC1YR9Ts5+LV4iwJ
JB61FmmOTQgeFYVNGI0pVmJj0jP+cErfVtDpAmdXxiXRdPWrmOBNhe6TDdkcYTV2qg+kUQFUMOJr
HZNjDWjJL38WmQVhMSkS17Jc0HAtrgTUBStDkpGvfpCjJSz//6iShCl+NMscoDuU6CXWn+k0uskg
+SKrNgAcXJSC0V0Ty7lhMBc8HYGsKMc7RfHs8prm35f3aS0vAaDiHxOLex8tI6vDJgXFROZW021r
sw7aBcASVzdc2XUV9wpLJlq7FotBMY4JEfJnGlzYN4BWlskmdN6iacPNxgOBDcsmTzGvEZ85pAUv
r2/VqY/MCetrDSeyhqVnatfXA9nF1qtFvaneVX+tC4f84HhdwuU59Dbv4xmGuvHTTLYc/Qpd4nKr
awECZhnNWhBuwjVmcyfHNAw637R6HipM1O31EDDwpySRZFwSQ5ZQSuDd0OU5R+AHz0qfP+MFAwa3
HuhaUzLpterg/65InIoONRugduC9XTN6A5EMg9i3D9Gjyy6wGqEhxwJ1NuSrtpi5qZA9TOJ+cXHK
dPR6a9tTOwjB/5eYdmRG8DRwlSQkCmFGUx8U5Z0r3uVlrKZnmMVbBp7Q4ENif3pUy8RMimABOPI5
97kSXdlJ6tFY25FouFKH27EogIHVCs4Kp5G0ylawB+CLhKwS+g5LaUBsmiYFjS27nRGKbslVvkUL
wFMXyR5jS0cW+HikjRKT56J6OFHHJpdIchSaECk6njQwqW2Lffz4XOzDhpE3x+Ve9Y1K0ja6JQ/k
k7qKVytM+XV5u9e8BvPfIHrEOCD+EXa7pblD5wKHbbTvwEfNjGQ3KIDy7S+bWTsBwI8u+QMq9bbI
3By1PZ0bGyegJFst+N1Pd5Ml60eslQbxGvvHyBnlWj51PLdgpMPEdBl6mn0TWB+6tXUMlwA4VTwm
zrbJJId77Qo+tiqUAcOJAh21WG2Kq7gtWaW/Xd671U8E2ld8IxDwAfd76iC11s/VXOFAtKNidq5u
Jc2WQhGdu9xKzdaFypSTS07hWmgE0B0AN5yBJW09tdkC6Epbc8RTArgbEN9g8KC3n4F074O/FjOD
///BuaNxTAClE25KM7WnmOYDAI/Qrk+rweeYFdW018ubuOqA/26iWHkD8qsBVd0SVcofubXn9kfX
bS6bWI9cRzYET+BDH0BYDzaIuY8agoFXAyDc+6y9n9GCaAIPg/Wq5l+2unwJ8fVCUT7CpDRG2TBf
c/qlRjqD69KE0aDVi4lhwCbpWVMp3IWeg701BjBvVE0V3yhtgKr8lJPt5R+w6ioI1ejFm3gNivjf
LFNs2mX4ATpyw4z6HFEkcDKmZK+aTIhy9SgsLXC0sNDGEgXp1Jx2veN0KC/VsTcnhR8qLVSxMg2J
ryGj7Vp1mSNjy485CsxzWWTByAFmUKv7Sffa4SW1JS6zundg40NMxCTL2fiVEkZWVmTwfcKLLU8V
Ztk/UCnAMAQUvyJDkiGsusq/1hwx3zF5C/QsFjTF+lNkf8z1e+jMD2ihXKkF9BsqjNzpsmmP9fvt
yKpwKurC5no2L+f7To3c8LHo3aWedOv4823sxvvw2dnam37wBi/yg9tyL3u6rgboox+gnX7HLOSK
FhL8gBwzDEse3svK+iswCdzhRyaEQ2gpaq6MCXZ23JCN8RQ9R1Bq8/QD31ZX4FCeI9c6uOGH+l4z
jMD+JycyoLKCLqRKxFJ/nlcJBb0GDmDyTWeFzQOjBnOKF0M25bXurv9aEnYSvfExapYT0amYwWwg
1gS9tIe+B3ji4y+DCsiDMBSNVHYBZkAx5PSb9Q63xs4E3gUz3/dVBZJWnm3A9v/UgAfdlKYOZ0cd
5jR0grQ/mB7wXp+aA5VkptujlbnoZ/hl3fyk7eiaiiopmq2aQdjCRDtGeM4mhRc2Z0zPA0rQJ9V7
0SuoBdb3jpQx5Mzhl9XoC+s58krQrSw/4yhwWbGZG3oEWEtgF4Zv8zR5HLP0fWiHzo+hIJ4H1W2a
mG8lmD1YP5s3QZhTprYzZ2PAnX3aGDLynDPPwU9CkRBlEKgBoZouxFL0UghejZAT7ykqoOAST+db
o3VJesid58uus/ypkwtxMUXB7rzQT6lA8p6uvgDfXNSkSe5WQ0duki4M3KBoB5dMaTC4QaNg4OGy
RW3xe9Ekbj8QzeGWWYRJTk1iSqWIkrDPcS0x7lsMnG8W6z/ey23OIGn2q9xaoOcGqsRVrmf3YPya
djJyy7Vvbhl4SALfjhFmsYbSgUeE6BQ/oZ4hr9BpCUu65O3yOtfc99iG8BFDxLheN2AjsOd6C70H
stea6MvKGxnr3Jq7aAaG26BSsiCLhfPY9xpv+sVdHCPBsEM5s6I1CbMAn3KhGhexxPxPJhcWLIwV
4XiKkKlotEJIS+e5O44bpztA4xT/fk6G5lYyntzzRHE5oEe2hDiqx2afmDpsTSAYzqNdgVZpE7vq
fNvOHqUPExjFasW//PW0tYNxbFXYVDMIk7IZs9wd8jRDjjhayY1GyuYzCOzpxm5jekcC0/gdDKNd
bcK2A2IsM9VgH6qkfximrPDmWSPIt5RR3Tukr3u3qRsb8oq0I5CdVxzyM2pC0x/ikIKfcEjAEZRp
tNoFaRy+RIU+ZYDhtNEmDnpDgsg8OwBAKSIHhs9AsEBzRHgTAV1tnIclVqfSN2tqHhqE88s7uGZC
w0CACsAAbgqx26iOQzc66YTLqOpMINEgpqngrX7ZyJnrYx3AWeIYg4IAEUxMl2KrRC7r5C4BksQe
nmnRuqHxqOjUnamk0nY+w77ESoztQSab4r/EUts8Jb1BO3Cg0w1YMoM98cBGxEb/J/FCH9zUD6FP
D9aEXJ5pNksOyR7Cs36+AzvKfrya/GLbsc5/0q75U+HK8razEurpjxPLc5SUg6IsBO2zAQVW+tQ5
e/zISN8O1k3RS17xa7HtaCfEEh1mgw1HWXbCWQCpbFBq9TcZuP3YKXEmSW7ODiI+MV7VUNZeiCbA
7XZ6XcRB3jtTpsNV7Scz+FaIl8/3nWxQYs0KOtfIoDBlgiqqcA9OxgDtgdLIXTUcHxL6pZfjTVXY
4JyXTVmfV82wIMwqIlQDxoBrRogsXAftQWHBVN1wb+wOPcWJ3znlTtGviOGOs2+aUGwcPhLrKpfd
vmvrBDUargngapAsCsadDtO6VZ8XLlg13cjaWvYecGIWg8nu8slckUg9OS2WELarfLZAAQAfMR/q
yCdXmm97vdvFrNxMm+I28FXv+7JJmVcKa5uwiJKny/kMH4F2q8gWNDOXTZy/z4RjJiQvulGaVTPA
hvX0HvvzvvfST82N7q6Jez/v7gOWAzNyHW+oH24um5ZuqOCixuzAYTSY7r6t5/m9v/sCl+wW7KuH
+3w7uqns/bK+nXhYYHgIx06MrRiTxkBOh7QiM77H4l7rULCTOMmqCdTfVRNNa2T4wtnunDKJhxq5
t2pM2xR4MlCHoaol6yyej0AsXw0qaHB8kMcR0eu1rEu17o9nxCWbJv0rLH7mXXatNYjIU/arJpZL
9ATt2nQ3Q1UuTGUD8eenfvkJRzm98PXSTG0J8NJwTigG+dCWe1MdZdgYzrC88BNlGxj6k1pjsEVV
46vRiJUPK8kec9KZPni1FIkjn8WB5eeARQ+xbgHiihwzql0MKV3y/oT+bok/ADvC5x0KppedVmZG
CAJBl/CBVDCTlrdB4lXBTZfgCxiStsD6B4ZuqglUAtYlohI6DNXFDU9zN0ytZNND5CBxkutkmp6d
7i0qsps661yuxm+dqWyKbN4b2vvllZ6PhS47evQThM4EIUkU5jp+ghV60bNdsQSDJ9+Tz/07TWFv
mFl8IoDN7J19P7BEciGf5UGL8eX2wtQJeLVEDbw+bHI8NpAjtzoEjl7hbGwst3X8K5dBJWWWhAAI
0XXIYy7ZeN0anpO+o1AHOaXyEHfDvgoGyYc9SyKXdeGSxCsR0u+WuC4lnHpIFyILRzN8ZHk6Tl7d
6bLRgrUwpC8XMoTjwO90dhhQ4YO0doHd416SvoyoP6uzJ/GPpV4oPnsBnkXtGZVnoopvTj63ls4V
FGdUgNQwIju9dvamnq9t0O9CVIlYnhU8SmyuJYXHNpfjeVTbCOMAsmEObGp45pZQE0aYqX709JYG
G655s3kXcXdCFEJrUnOzoQOix2vzvVnunVLWcVq9O1H4XkgDUXIAScrpr3GKBrV3C79mKK9Chxn6
72B8gByHErBBQ24HGkqfQByuvjPSK1p6gc0ifug6vxo+MgyxJJIbdS04obsGdhhAIkFTJIRkZyxR
8skwc2mov+fmvTItMLcCR0dktXF91RIY9fQFxoB2s/BMsZwgjGoTlho/88qdvkXqsCFedt1rrN8Z
m/eBkY11FzPnVmHNtsOAByvdj8inbu7abLwifrovbm3QCrBd+z4hwehf523AHioPM3v+62W/WTsP
eFFBB04nxtJlOv1QXdo0o6EPSN3wcoXnzPG9LRuEXreBHBhIMowm/iGQOXLNJrbLLuZwhmIydpbB
b6yS7BTSSALjWRUfAQT/oFYIXhXwQwk5ITB3ZZg5LXyuKZwY1V6i3vUgkj3UKs89WrfqQ99pHcb0
W9V0pzwq3i7v5Z8cRjz3wJgt1Vn8CFQYTzdTnRtwjU34BVW01dRDX/uRc1Mobs63YeaBR2BbqwcT
hI6N/jOw/Uj/AJVl0N3HMhqT87r7shdHv0Tw9zQJ4zAZ4YXpa8Pq2au/uMfd2f3dbVMwwe+ja+M+
8m2/25m3Mur0tROAEtUiMAGqEWSTp7tg8Bngbhu2FRCUEmNXlV4cvjqzpK6x5lVIaMD3u5T1zmgr
nCHjE4E0jWuic1ePZGM3kT8F1Jd81LVgDt1PAhAW8CMAcZ8uJzTMvhnqJZRNTtb7+RAZ30pfdylD
qzkJNk7cBT7IyNvHDIVVCxFPiXVWgHNTxkq+Wh6DIC3O0DJ6ela/RhKn1KgYY2d3EJ3o2Pg1mp5R
b5SNUjB6f3nha/t7XLsV8jmSoHkfpChqzsPGoZ9FzlRFxoa8dmkd2xCObKoCYxbNS1jGcBjKw9pO
y8DNW2544Zp0//cLMugS/CHCAAS+EOqgeRrPZofTqfB92H+owTaXRf+19RybEBJDXtEJbQeY4Hgb
KsH1bPrx7EE0Cuq7Nqi6Jb659omOT7lw0ihPaWPXi7n+/zi7sh63eZ77iwx4X25lx0kmyWyZtTfG
TNuRvO/rr/+O58P7NFGMCC1QzE2B0JQoiiIPD1UXba0HNhirMZwEscWiVifOhLOEtixRIC2xS6BR
xvAPq6pIJr2CfdGRtoUl0Gkxvj9VirMJlYbqpAOA5iJN2SRvE7UIS58R3rPitbFXeY7s32+53IKD
nFw3kNkAePd9msbnDARj5y2JZrgLk6canRnN3TCB2ecuPF4Xs7Scp2I4I0ntvqwLGQoG8ZHWoPrM
3Vr3MBp10tcI7AVKLd2KYG8GKkDFAAjdmb31yeWrd0Om0m5AEP8G5j0bhd736CZ4HEEXI9i5JWsE
HTccP7jAUPSZv+REUmU0QFsokCQbgKat0X5nijB2S1fLiYhvB3kiQh21quzLeYf616n/pdaeUrlp
tb6+QUsvkVMp3LFSQzXW2h6KNOBiVtuajJ3ghbC0VEgM2ipwKdgbvnvbiAsUcgwFEZG2N4aMpJNn
agItljb+u1CMZxkeVDyNrjMARVqrJgLREdWa9YTprilriVpQMhTrJou9qBdYwOIFdSqTC4DMLFZM
XJhwsRQTG7N9A6aTBmyHqd+Pbk1vwXRf9QIDXzi1IChQQdWryWj85MMNqaFRxTLUBVR0KXQYoeGk
v6NxIFP1qYkg8t81Us5FQBjSDrhCgOzhB3SHSUzbsApQoHJ1tzv2OklTMpakfwl3zVbz05vJzR4B
8hkSUt47W2fdZkA2mCRa6bUrSgUs5QlPP8fkgCtmHsRZJUH3bG+vTTd7oqv4EGyIdGA77SY8yo/X
T4ZQIHc0aD+WRR5B/9Ak9haEZB59aDYWRA0v4HTcFutfAomzu7+y4qZ67lWmPg20LobEHnO9CHhl
3eEm8u/Rr30D/ql1LDiZSy/XsyXlrh/W9r2dlpDXeM1e20+d65CY5CS70135I7+l5NWsvFtsMbNI
DXfqCxSez8g1hbkzlGH+t1nn3x9QH2rVh42Z/k9684pCU2ABjUAw3kDQOrpg16i4IJ2GKSqghUGV
7XyVwd7ZZlaHeSatMQ+9CTzT7sgYrzrLxDToX2jRwkTPtwJZLYcyPJt9VPtI7Hxp0XRIkWht640+
7B3r2Mhb036kbbaSqsSzaj8VDWG/PO/zp4KUBC1dqOjzvlMOnbGYUnxqgl7+/lFJ35Fl6WQkE4bf
17fiYicw9MBE3xDeF2ABv0ic1o40mTUzgerJc4Skk45umGQqBE5zXtqz/Z6lOMZca8TNeeG/wPFR
oPMZ2BerSqebOq+fB0fFQOTMfP57dVBVA28c4BhzYuZ8jzutCTAXBA8mmdGPFEnnSRURrl6ENtBl
npoFlADASQqPEs8aSUuQmkSxsHgftWMzgWMFlQtKwQv7Ypj/sHKoSyCrg04idMJxAYeWFWM8GRXK
zmH1Yih0b7PqxaGFAJx0GZFyQFwuhAqZFOVqBZwcnl2H/EOqyfCoV6t433vGPdhrUxH740WY8y0Q
7L0YbmSA22g+AidhTi4bmakrI9qjrI9I+xrAIVwGd7X51xwyABhjBtg3tT82jHPmbd32tGLAMlNp
39KtrN4m/U7F2D1T8FT/rh+d2fis0IkkzonLYA1rGQbgoQGzWE+Vs4sakChqmeY5atF6SjdHweVa
Bfn9UNe/CuPtuukvLig0BKUcmg2B5Txf0Layp6lBaRncGD1xJN2j5aoBmpR+XZdzcZa/9fwjhwvt
bUlKQGAkY0XtXWTs9MiXasEFdZlk4mRwVp8q4wTaMrRFyA/mg7JlGDf5UP9GA12zMY+N5UnPASWT
G3poGBMcuIuQ8lw0Pyc4HsxCYyGWceheRweQrmETDSOh2tcIohF1vJW1zfUFXdw4cNmh88QBEJE3
Ucse1V4JsKApSEv00TWVLzZ6VA3d63IuLpVZM8A8bOSsZJw57iikYwhkmAEDjacNGIeK8EnqV3Vx
Z4hakRcVmqegQh90LfCY1KSldU4xi8h1EmlrVl+20/10EkCcqlJwukWSuDNXJUE4BhUk9eqDY/t6
+qrVlgt2Y4FRXOYa57U7UYm7V9BcB8xOoECl0j5MXU40vPu6LHouav2xitt9KGNQEXtSi5csZPcG
kNRSOK16+11HyxcGqK0mM3StMtrqHdte31fRInDBVJsYpamX+Dal9GpnVegHmaFbSBAWX1x78wog
8TyT0JnoDOGsh5ZOryodQLn28CNpv7oOmZKtXN6Mhdv/uq7QIg/BqSxuW1mKHD62A101q+wNnVF3
INutXcThjQfAuAcm4iBy809RdfciFvpWETMJQHkHUlMeCKyPkdLb8XxAhrtcuasbEQZ/cadAp/8/
AdxOxZqE27yEgNJMvEjbj42XlJrf/UsjNZLT/8mZXfjJ3WqpeZeaLeQY4Y8wnYiBHrL48/omLXqT
ExmzricyJB3FzGSWMbbIZsZvQ0HdWGFu1D7aIi6ixXUD8bqORAJqKzxmqqcdWrtGyKoKwiCqJrLs
DiJumUULP5HCXWysqoEelOH5GY6sGa2agIBmsZXv7cDX7afry7d4zZwI4244mSa9pswslqF8QJnE
qlcVUtDKE6OAVW7K8P26OMEK8t1xGZoUVGP8Dg7e2nyN5AjTnqjsXZeyfG8DsmuiMjPDMTmt9GLU
JqbN93a6s/zuTV5RIkeoB5PxPiP1vbE2j633MRJbcLctBiV/BPNwQaXI4zbLIbiW7PWkxAC6NYeg
sbbXFVz0ECdiOCdohCBzCCKIYW0JDvaMqK/XBVxml2YfdCKBc32lpqWx3kLCpH7prUzKatM7L7r+
qJavDISEknKDycYCoYtn+UQod7sNrANiKoZQo8BthuZaRONeHDICIKOnWb9azMBj2WNrokfPeR9C
5krtKwZZP3WYJVQCARPp/fP1b1o02JNP4lyl1MrUKCg+qYt6NEYdiwJ064+VtL4uZmlDgbQFDhb0
iCAE4ww2LZq0yxs8fxvVC8fOTadJYJmLL6sTERdHzwipnaPVy6W38WogQCYFfvg8rVs//gV291j0
sBIK5IzUzKlM5ZlZMtq3X9k2uOl2GBAwVGT6kolKieRfX8OlrTpVkDNZh8Zmlc6P+6Z7HWRvsB4U
680QpUBFUjgbDSKYg1ZCqzH5jTqTSmPSDD8a5+u6MkuOBJUZwAVAE+KAZ/r8WjP7vI5AxoRgHD2U
eHAYuj9Fom79+Uf4p+KJEN5b2WohMxXYOJTQQEtJj07pOdGDjZp5tKtz4Mo6UUJp6W47lcjZhKxS
1JJVSDRLX6duq+KMq2TM9v2vOBPhEwVryENlbaft1LGHMCl/iltv6J619+u7pCxagzNzIAJyASwn
Zw1NI+nV2KLv1KjqJwuDgDbDqPpWOb05uYLRr73dr4e6GlGV79Qb20ze+rxEz3S0csKfKCHtjbT3
tWFqBEnGJU8KPD068UzATcDzcW4+jtrqTJ7Zw200eGV6iJlwAQD0H5FJGlEVcWmZT2Vx564C9aiU
1pBVlMDbWKo7VT91ET5uaaFPhXALjZCI2uPMUZ6N6N2i6BFIutsU8Orpn5iSgPpD3Rr5oHks4fna
Ieyz0UAy4OpTPGOICcs+rlvN4uacCJh1PQlZ5cimjpVCAFVA2QnObg3w7aB7yXXgtEQ1yaWbBcMd
LYA3gDoCGuRcGIDpoxwO+sxr86Pof5a9f12Zpd0//X1OmZK1ukUDDS9SNJhSrfaY9dSgnnddytKS
nUqZ//9kyTJwdQQpZqe4ebTtjHUgr3SlcxMbL9zjdUmL+qC8hdQ8bmPAI88lJX2a2/ZMNj4CuFzW
vtYGvmoJ/MbipvwRwtdWMyPo1FqGkADTNmxrzTrR7bt0XuYmx++OGvQ7cmpkFchwhwjXlFZuptp1
MpINj5GogLKsx39SbK4mhnYL9DSr0EOlfqp8DZjueH03LotgiEMtDFU1Z3AnaLE5PdrWgH8ZIcEE
ejTTt8gtmO1dOKxj2bODbVG94oTGzbqgIelxXvHKvP4Fywv53wfwZb9IkqIKMJc5ncpczJ8PzOe8
fhu67XUxy2b3RwznsKkcKrlSQ09FYcTG3ZAcHVHosniInBlcAig3un84VxCMWo2hpEjQZOqLUR2N
cCtn27xeRaLc5dItb50I4n2Cmo80YkiHIYuo9oe+fx6ljd68VelGF7ExXPa9zhZyIoxzDXrutJVT
QljTksm3jhi/TsaImIzc78nr6+SS1X61MslGE3VyLFr/iWTuod7nUZaMFiRHqFBOQHwUoeAaX6Tj
PFWOM/8oRfsiHSBCu2tTr36UXOlWcgFxPFgroAy3hbtCpxw99l72rO+pJ3rPLr6kTz6AN//Mrkw2
SbAZ+4dypLf5i+IVDYmOvzHL5155uGm9ilQHUbVJYEA8cjxXB70ebUhVge2qY7BS7O12XzaeHv9I
TAH4bkmYPY83RVLHQnKVCy0m6uhJOzvjIc79UFXd1jK27VRtasXBRMeBNFUhwN8vurW59w74+3mE
CF8fRHkwDIMEoWkeuoEmE7BeaFqIQbx3Qbk1bBIGvxErk6i8jdW9FXvNsL7ubxYf+KdfMBv3yY0q
2VWnhB2+gOa36uBN1DN6v0gOjB4q2Ff0GODB+y8ykTdDz9DcmMQnNsEP1zRh6+BRA4L2XgcXxn1Y
3EvVjpm1i8m2pJx7jkWF0sseoTkDJFu4PdDTihGAnIdIbDtLMxNinUyTfhXxVKOU4vS7dpDSbVbP
NK9gxlyXGMThWlGk4UGi9nik2pOMLwN/Tdf2/0JhNxcDv5t4QarE+fs2mvK4mrvOguqx1l6TSsOe
iyCfS3fXqRAuMlezCQDpgKHNQ1rZ7Ma07xAuRb0gNltyg6dSuPOTjJPVSTJUwTuDWKVGLBEUSKQH
Z6uBrKRypkCCET/0aMoDuZylO4SJKFSWLkg0swFKrc4Hkw82YlvOy6JCW5VEq5fIcu4rRbrVzGFn
m+26VpvN9fOwuHB/xPG+NU7DyJgCgAQ6o10PyvAwwfFcF7EUVjjzADmABACz49sBTCUwOppCRF38
1DCZJ2arnr5fl3EJ40H3CRB2eAbPzJmYv3ruSlIzqTq5xPjk3p18Z6+79Ib+rjbslT4Un0j5aI9o
21J/YaLnXC3N3Dzbxq/Xv2HBQs4+gbuKW7Omxv93AdVjABBPERcPLJe0TxVv8pb0g9GL6PsXlxb0
/bgz8PoA7O9c6xJJ88yZ0GQpBRrg6bel/VWAZue6Xosm8kcI/1AYUADWewfjbey6dStdBr2O4PRe
NtjN3lGxZYyzm0v2fKogp31AswB6MDS4pyT9ku7QKLkr/GyHp2m4t1Y9Lnp0T9+yG5F5LoIVwE+K
We2Ya4thEtwiKkhz2WWNk50zt3MIwot9fCj7Y7wFZHINDrbry7l4wP94XT7NasQAG9IGx2HE1OSc
/mwxFzp2fmXFvXBuxaJ5/BHFp1sVfbT7MIRmA9pRwmjahwPz1KEXVJ6Xsqw2WjxmUr65+50vcsta
AsyejsOnp6BbkXCDGfsAHFOthY5ft5hiYrdsoyT3aMrxo0bU/bIQPJ2J564YuVOj2IyBC6p1X0J9
akDGyXNAYqzJd7IIOrcUtJxJ466aGtMk4jiENE17bJBzmJpVBdpvi720Gm53ZOH2AVh2rhvNwhk8
E8rdPsbo6HqjYoVZcVfQHpG+6I259IY5E8G9zKhm56mUQC9JeggMv7ZXGqOeLh+M4C2WVmEmkeqX
lkp+xFYsfGVRO1PEIrUD4D7GhO1686dM38fyye5ESPPlNUezFw7nbGM8zgyDUNIyHPBtbfGSYgxh
92FMfl/Y67R60sEU0+kgSxY516XSuz03NYJ5FBV2NDaee1ctNPKE2Vj08Ub+rb+XIErelJ7hxk+G
2+6UbblCW7tQ1wX/gLe8jAclMHu4mbl9YJHUZJKKpp/BH1fqR/BDXU0/HZLmPv2d3Zp+eufAsrfR
g8gLL3gLCAbf7DdnlME7YXnUg1LBsBQ3GEikvZj5IWr862a8qBveN6CCRl7T4umMEknWBs1CK0St
amtr+Kkm/khrd8jWg4hbaOE2/p6K+D9R3IkpwYVomzlEMTRjSmAA3jjZerQECi2dS/1EIW6zMDWv
cXC5o5MzXg/qXW2LOmsXN+VEwKzmyROpj4xcLUIIiFTXpM9h57NQQH6zdAGiTXbuH5yp+y54/xmr
pCrswDVvhfIKwxOIrazS+DMOvFDZa5gJEftJCCoYWVT7WTrXZ5K5kAno0UIztJnlvnxoURtPgWf5
RIZwQrGi8CpU6kQ5rkWRAKwCFwvoDjKss4meLKjiREGidaiWIFWT1E85ZmW1QJk3pBlbEqXAWo94
RHjX7X5hF9F6/kcor6dsR2M8k65m031u3svKlzn8vC5i4RI8E8FFMVVAJ60cIILaoPEmlUXMLRCy
ZLQF8cs3eJKr2J1K4it2ddcYaLWFJK3on4y2vImCEZw2YO7C7JC40bxG+6qSN1M5yjkpzX06gCPG
BvjGJnKM4T4G24ad6Y9p5VHzWQ1kN1V/hqpFgKQknZHdD71xF2FI3fUFWnAIZ5/NvXblsGOKUeOz
OyQ11NzvlRcHoMlsdV3M4j5gZjeAheiNArTw3L6ozoKiHsGCPJqT/hI6TvqDwgwrzKfXGKLZuZ2z
yUwMSpMxLPrvY3Ww3oGrAu8g3ZYvZnajRzbFTLgQsK3kmMu7LBFod2nI+H0LlxNEGOjE5bRLuwLd
MBF+v0a11impG8mx78hv19dwAWIIMUDvIl2CYh1knS/ijPowcgPDTpLwsWrcPvZlbT1QzwSyvA7u
jMkrO2I5+8YtnwydNK6rEqPwJ5FrXFLX1GcGTqgMFgnOZhpWKNGoQt0y/53H5r4ZpfXYqiK49OW1
ODccoOUALCeojvGpxibJlDJpSmTiRmI8yevOk1/Sm2BvHYzKbYh1SH9lbrpLbkQj9BaCPkhGEwhY
eoCGRfn4fKEnWW6lQoYDRnUBU+ZZ2lT3Y652MZGTBmzXTYmGmDDX6od8SDDgZkrBdOMpYZjfK0hN
3QG7Bb6+vHBq09P6QF31ddUBIQ9ChIxIakJz0pQxewqstn7qpxzbpsmxvVGD6O+v4hmTiuseuN75
3PGmGeSqqoLA1M3Qw+LogVdWAsKBpW06lcDdxWOJOn4RQ8KQP3TBbuqPcrRz4po42vH6Abh0IjN5
3zyrE69SBX/Ot6UNugrjcXpk9adbgK7lchOwVdYTw3aZEM87h7Hn/vxM2AUbMq6OKptpgavSS9VD
P67TcmXHK4VuTN0fNC+v79LQy4ONrYmoxGZFeNkAsOIuxiBWhNmc/aHJODH1qEICQ6dIqBVWu0qc
RHEtybZJqab7sUrwpEow/AZxsQiD+p16uhA/M2GgpUS7ZHdXggTNARWcdbRVfwQfGin2EgoLjqtv
QVL+1qGusOl7MHbcpHf6Lfv993AhHL8/8r+DlZNgRFIGp5IdyM+TL2rugnDdBa9Gur5uTYte7EQK
58Xm7tPImKdu2PVjDKaYCmNglefrMhbPBib7ALGn6zMHOmexNcj4C62buaUL8IkZB+ZoazOYEFLl
xJYCQUB1GXfDZtGmBfIgUH7ZPOalLjWJKi1UAqu261QqUdnHdYUWxgSfHwtu1QIptaErjkV5Wz+A
yEd6dtxx1a9/JQfDOzSMMM9avyobQrcFUdDQUrgjyVzb7VcpkLmC6GVpD088gsPnOHTMIShnjyCX
+woVTWdDmeAts3QWT0Vwz92COUGgzPzkbeK1wxYTEnHP9g0qi75ku3W+ub7AC/WneYFxvSNrCjfH
Z42GLI71DChSlxZ+3dzL05sabez6bgRJePPb1raJ/qOQeiCzYjeXP2pDkLZasiGce8QxQLjjLcBd
GEFp0qjVoG+Kka6YW0E6VXDwFiWgz2+mqZk7kTgJ8lQUsWrOEFkNk0zSgwyiEMEizvvOezAbqwj+
GTDna/xNUZWSXAYxGmZ6A7CAXTo+Ks5Gig+0WeWmR52YlDWAbvgnKB8uXVEngvlbI7Y62nRov3bR
rOZIa0X7jJpbZXyuixvl7zH8OOl/lHS4oxiNuCSLWcmC5n49fhSTeiOxUOBTRBrxR6zMEnOcm7mY
phFzukuyHR4hgfkpNxsAnQXSlg70qU7caWsB26tjedYJ2CvrR93cgBb0unEs+WSMSZHnqWsWQOhc
FFEURlWVTQu/H+iArFTh77ADX12fT+OKDXRaYTSuaMLq0iLOGToUWIF6t23O5AeJaaEzA/HS+Ng0
bmq7kvycK2R0bvr46bp+C0uogLMXvHgg6kEjM6ef3nZKLpmQ1TjI+aq6+VQ05uQnVjgKjtmCa1Rk
DGHCS2Tmu+Bz9lQO8ObF9EI3zEKijOEtze/RzHQrKcVNod0yWfNtA+Hxdf0WyiLog/sj9iJ/P7S4
/Az4j3BwNpjCQZzB8mj4AtaZjSSZN3XxVFG261jtIeDF2EYdVxQYRqIpA8TyWY/YRm91V1d+Xv8w
bWGX8WEwK/AxIdTmAX0VjbrcymC8do6GR9AFxzfMyGXwzDlh9IIn/fRuO4mzBcl+v4n0MfaqtkEg
VahN7NJmCsBIGbPXrCrk+2xmVfLkvjGSTVDHrU7yfmhuskEbQCg7mppnqaz41UYd7T1VSodfSRbp
v1lQhX6tD2B+6ENT/bS6ythm/RjvRmq3A8p81fTYOpUCo5DjdxA2YcJGxWofOOM63UtZ6xxiucv/
GsiBeB2cc2g40mfaU87+aSvrXTpjqKxRCteSOakrE5MEiqKqtpqGBNdo2wEZc70T3GYLCANMRpLR
JjA7ShMx0XkEFqYFDqUFhIH60L4gX7wChoB58na6yf28I/JTvbluBQu325lAzl/igY5S0DekoX7Q
UHW0RAicy4zNuUaci2x02tgS7MjFtFCkhnKpIEEIaqW/z85BDh6N4KLGADA8Ic9XTiq7sg3n0r5t
lqu2jW8zDdyxXSW4MRfqCTjOmG0DKCRyGhZfCC/0IHL0HDA+lE76FYqbGwx4jNxiF2yoSpy1UZBs
DYTT6/V9WlrGU7HcPiVRo+isgFilvsFrXtJ+jfkhCURItAWYFkxfRRF6HpWFAQycASIh1jUl0wFx
6apMdhlj3QHHvP8KW6neyHqLaalmXAyfdqa3t9nQA0Ihd3GxCtpAuskBFrxP4hyltEaa0ucq1OP7
MpHazwK8DIJTumC6KOrAn8+VHdwc3GslS7sy6uMe9SS798At7VWDe33RF+5ePCrBv4uWfnDx8sO8
eqbofVfBptTRrZSVmq3ARUjqrCOVoglkLWwwEADGzIXjOKgVcOekk/Ui6b6r5yDEyX5Uw12Tr6JY
sGZL+3smZl7Uk8dq1/flEI3AAYxr50hBhO/mj9YuuQvuMfbmC7dfHIIdBZyfXimCIM4mykW5EI0k
HDZMM8A0cS5ax+TjII6BD1COxlG/0VfSKvrUHz6N2w5Dl914i7pLuwFFCcYoae64ida96DJeMJmz
T+BOUWw4oWqPM0QhezftQySqvy5UYTBz40RHbhcjJKiN0IEA4+eMwgsAIe2I7qHwIrNV+2mKqj4L
d/iZPG47WZgA8Q1eY5dt20NukswDf91aB4D1JiPKAxKdryiIuC/ak2im0dLL70w0d0nOrAmJrkLV
6i3aYtYj2ONfdQDviDIbkts8xv7f31VnEucjdGK7bOymLpmREDbYt2RpRYdMcAhF9sG5lEiOzCad
dcrUeIuxJpu8EOiwfMz/HIJ5Q090KAuWlNMIHcqMgqERU5SHVxN1q7+nLIAhYrw9cu/AUiHKO5dj
dErBuhRyUkBujIFQ+6PRbp2ICVZsIXw/k8MZoInM6QhAO4i9pfuxO9T9q9S+X/fCy4fqRBfO0mIz
UOuhg4yJPkYB2uTSVWZFhPabZjqo1UOYbWXnY/yHyOVMNc7cQInvSKE9OwsdDEs1IDBIIwUHTbRV
oiXkjY6BfdaZefwD+2gUdxVFT6WIIUskgzO7MZ+CVG0go6KPk73Jexd9XUSwT4unB+UH8HEgF4Th
POc219pqSPUaC1Y66MgD+3i4QVFxzv1aMrggiR6+VMmxDjISoF+pTZ7A6SL4BBkiLu6Y+enqoGEN
s7w5s8/rEg1kOcy+LX3NeuhSH3BPfyjdIHWIjEYIedgnuS+QurS6GBaCVyysFGMjuR1sDGZWY4gY
t/IGD70knxN4tkriuJhUcGe4xUF+HCQiZJadleGVPRXLbWokaRFWAchrc43e9M3gU0Kq3eC2b+Wx
3FkCRqUlz3UqjQuwLTOexkqx8I5NN6DkwChmu/aqbnV9LedvvqITD2WtnNRmzSzFqN6ywtOng90V
JK7hJ/0gfbsubKlyhqFc/20cX7NTpHKYShXSakLXg0exZdGddYsQKCIpqNiJ+ka9wmOPR+2mcpPI
Axcipltd/4qlDMHZV3BRST60RRMwmM909yMk8WHa1C47Oqvf6rb2A1Kti5K0u90g8KvLVotECEgo
wMPFo22nQolzW0YomFReBXrYxkLF5lGg27KN/hHC2Wg/KXZcgYPZbfzOMzbtLaBpHylIuALSrftN
K4rwFi+LuYP2f1pxZtpWGMSIfot5ALWS+MF6eKIP+dswYYwtAdDrH64/B3hXBaE7plrIXEzbIwfg
lHO8F2YInvcN5k2LXpyL26ThRYDpSkjU8A14eV9FfTjApc24TDY3l6B83gn0WHLdmN/wPyF8/91g
MyuaJghpiqcAIMFQWCQUqMFnNnq84cYoxQ0kYUwjIEkmptKJdmPpvQYMJVoVQfw3QyfOL6B0xJgz
pwfsvlH28uC13Xtn+Vq8HfsXgVkvaqMjIYuyADovvp9ZJ2Fcq0UWHQOcndYdfjZwESmxfLh8oh7D
7eQWD4NbC95PiwG3cyKTO0p2pjadSWFrg69/xbse85qmdb5Pbssthqr5xlZUrpqPyoUvPhHIHaXE
aCoTHRkoV63pY/oc7uPtsCpcET/posv/I+a7K+BkLY0iZOb3kKHOt3wAyGrfgDqdwNuJpHAnNcrY
qGjlvHo/Qe79EOxBPCt5IrpywZJ9XzgnuthUDZqkh5RoH6wxwOu19rpV6Ivu4u+a8pWt4eOcVtHB
oDtAjv6g4OpvdtUKCcm3ZN0/XLd0gaHz0xEm1Up1RYMgU95MgUcx+kB9vi5iyWXPs7bRvqYht4lx
gOfHts2bDuNaAaZXkvdCukHS18u71Wg+BpZvO5h98GXJfm4JgCAL8QykagYo5HB+QUl5LtVgbWAC
tYiw2+lcFaOzwmBTIvuci87tbFncXs0xIRg8QeaNVnDO8pSkTWo1xeCh2mxXmFJLAhtcM+BvGNDg
pKyAtEZrooS+oD716BR/Xl/dBc9+Jp0LLro4liUb0Gs0CA4ks28VUV5ncR1BDgEeAqAgTN6xJ1ZX
Y2IW1rFGeB1LX8PwKLEDE4X2C4YIAX/EcHo0TGvCyoEYje5ptO/Yxgj8f1iqExFzLHNyeCdVsksa
gwh1UFEzr9FMSZ+uSxApMW/WiQSpohWS/lACdReSO1+sawB5EyHRFmIukE4gDY5E+Eyzyln2VNux
VGAmgxtRnRQhEu4MLe8aybJbpHQhbzC8qV4V+fPQPgeiRo4FF3gmfbaXEx1jSesiSYbBpV20rh3r
KHflbsSQa6qZaLIAT9yQwhD/euItyv+nSnNvsDCJKPKqUHrSHutgnxiHQXnXqh/aJAiVLvcQKWEL
g6J03cG4S55QJ6370sSgpAiIOpmRuC1vU1MiicwE/ulyHWdEBfjeMcgT6eCLDE7Tlk02mjHAODXR
20MxHPtydHttKzfrzrrPRB1AS4qhsw9tCzjGMlqpzjduKNB/VxRW7AJJKCnPMXuU6ve/tf8Zr/2f
CB5vYLRm5gQ5RBRoVKz0N601vXr0rgtZCJS+UeGaijGamgXeo3NFAsVpkPyyY/CuoAvNBoX+l0OK
Xa2hAZtYP6SDeYwx5em61Es/ey6UM/tRKqweo4Zjt7T6lRnVHuYGXpew8FqFCBssPMigAy3Fl57K
pqEsBFDELVdgKvNRnvejdbZ19sm2NjGPKtto2Yu1LtwH8OXuo7WzF7XZXfr68y/gnHCqS2Ymh/gC
qyOFhCF9q07D7OXu5bqmC2IA0ZyreGgsn0/1+QbieGGmbBtCwfbZcHba4FvyU6sI1nMBoAxKTFgI
eLzleX4mF1DLteqUaZIi10DSx/hF6QhdRYqLhD0Jb8J14CUgNwP/f4dZoelRCPP+9sPngcG5fO7A
lcmk1s7cONHefE8b8/V35Xb0VZI824df1vrj1/VlXagunwnkI+1Wnqo0siEw+GEoaAXBoKlupxBn
ZRzawVe+wBdPBCIvn2QzZww6M+V5+KHBt19F8ihVxgCLqTzpGN2Xt90xsjxzbxYojExr54figtsw
cDVD+K5YsiL01NoAYwNfCLD7uRUZ0mgqcUBhRUkAWo0yeEzk9rafpHqryIEkOP9Lip5Km7/m9Nqz
jGiSNCl2s7CMiV58DFnypNJ3e1I3Y/N1fVkXXLUNYuV5TjDg+2j5ORcWRQULyhIb6eQUvKEfA9pe
zOJ4XciCR0O7HDwNOM0x3JmvfqKPvMktB8ijAW2/BqZ0NNbDPLJYYJVLYjDDAHeqhfo9aKPPdTFC
O40sqUfyFCVcYOsKW5QWWLhJbSD/cYUC93P5vhiZkyrl3C1kBX48vTHQiUchGH+8XPHRCotyq4gr
C6A9fDV3tuGpUTcGJh9tyXwdHVQnqcNoNvfX2PVEZD0YQVYhB/donYN9WAy1BcJAT+ladtd6Ts96
Uio2Ui8oBqCZWEIZqnb1XkINNJzqftv3kv6SBjWi+FDuik1UaPHkdRoCETk1G7bGjFVN8ToEJfu6
6ts9yvvVbamMtN0VVqjfm5MJjz2Nk682I9uZair/UMfc3g2hXW/b2DJCcAaliGn0SVcANkStFmzh
1DG/Ujkf/Em3x89QGo2HvA7SIwPy7bWI7XanO/HgG5DxUNjAPxdZpjIvHZzuRk9M860rGUji45Hh
MjbCbPLqrpQOeYj23klOauqOldx9IF6Nal8Fkdm2NSdEPFVvpfd9VjXTDqjMPrh30Hd4B7oNu3N7
DArFANWM5VvLYONL0VbMt8LOoSRXQHwJWIC5ZqE2Afln5wW4x9sRJCSTyqS7RM3kt7icgoe8qUPg
rSyj3KadFHl6WimAY0VZS1CgY9kuK+L8BtuoYW68E4+/1VLNU4wojNMnMI8XKCgYsuxndR1+1Wj8
UH3JqjKkxS2rjVGAoO0bjaLyU7Wm4qtjdvSp0EpbVbTVMVE0S7S9zmqUGRszkARud8k/WHhu4k2N
cZaot5+fqdD5P9KubElSHEh+EWYcAsQrRx5VlXVXdXe9YH1y3wIBX79O7+40qcRSNj1vY1NmHSkR
CoUiPNwT+M+CtcRO+rr97hQdnM2/Hh82jQAMg1QRtoDfOzdC7DypOQUkRaFPQ7fLe980JCY2QjgK
q39MCPmGgzkoK0wBxOrGj8y0/LTHQGHJAX/R/mbHVpaEiKpWfVVzBYvppoPW3nRItmWoyo0bYmH5
xo0EHCcQy8J+JcOkD8i9F1RluYO4wq4AeXA8FwEJtf31T3NZ7ELvV4WGFMSG0QISC6EJzMRKUy20
R7NHwGmrK2w/p+o+YbUXDtBaUmSF9w2GKdhEMgUoJwZQscJzdxiKpomjBaiqvKBjU959rjx7dosT
eX2N7ofbxLNeTBDGNn7/WHyDjCWyV8zwyaZRt24TUGgCtooZc7BRCL/CDCOblAVivZHtLEyj9KO0
XbPllGsTwk2PCamxogwmnHBnQpvrNHnf0Fi1Xf3RKX3jqTkmd63rHGV1UtnShENdl7ldMQ67kYHS
ZT65vDxedxuZBSEhZpPWk+n3RYnw2iX3o/503cBWBopMDOmYBi4+3MVCysswzFuVbELKXenKhz3Y
9pcyjtBVa2gJGIQzd/muCCFX5JLCGmaXxWGi+yzTix9tZKTw36S7rRM+NJJIs7X0dRYinP88Ckce
LYMivH9T8BKwYglwcMtr1gaWH7DKD6H4mFX6b6p8rr9nerlvMLBgTvVNqUssyeKMEDTHSi2ySUFT
M6yTA4+OZY7mAISx1FMc//uk9yykCbs2anYEmS90oKsx9JmV+BPx8+qdqI1fKpZ33Xm2gpqNEIOa
C0YsQUF6voNNVA195yB+cqhddYlbx55BDk5ruOZ45KnsRtj6YGtzwgfrtIxMpQJzUwEY1+BP6q9w
cIf8/fqqNrq/EKBAGwnAAdRdTHF6bnDMNuY1APB90Af2wXn5CXDQd4TOFiCCxDX26oHfOof6M3d8
WYdn6wpHjo+qrU70S9AsJBV6MzdhO1aYC2g3BQBQm2V07BIr4rNzKiPVSibcDCkI5mn8aJFnq99d
38atr7VaiVgbKeZ2brIJKzFr09pzI2uB/NBOM3Q/gBcK05f/Zk44Y8lEmrzLYc4wvuf29xKJfg3G
jTj9dN3OVo0Akx//fCGx0ZM2BdWU5RGWfHVeVZQa3fkONTNcAuBTAlJhcOk93SXfJGYvcTRwSlyf
uM4Be8Ug/PlZaxFC2rAHb+KAm6AwPcd87vUXbUIVN/HjascmOWRt63wvuGpMixPwpom8Ik6sxTyq
CPa0KhfCIeO26vuXntdFoLX3A9BDiiOBw26FSqhQghgWGZEN7O35MpHQc8PmYMVUOOkDxXg0sz4E
a2qpHmvafMbQqwwktWnxN0EkFAgc3IXnFq2eka7JkGdWUw6VNUNL5kPGE+1Dz0Il9hrShPm+gAi4
pCmwcb9h6sWwbIrCLmgChYsXn7jMLI6GdRmbx6o/2WGzv+4zG6f8f/VZLIzWAAolrExB25OSHl08
NcuKwJyh2WO13Qi0v/3zuqWN7ucyHQFdXPDroRoqFniTYpgwMjQBZMr2PIAAwFdn8Es3xeSm7JGz
cQDPbS2BZ3VvK3OW6nELWxgaKu6LE/0R7yy/3+k7/cHD/OhJ/aZKvtVGAfvcpuCWWtUsClqwWQUx
mAQqF683P/MSzzjF98y9AQZfsqOXH+/copD5Kao2DmkPSj0b0OHv6nsWecydjpOLoaQgfNG8/KY/
yogLLs/CuVHBJ3mnV6SalmU6L7NySyC8ZHkGQ3doktEibSSeZ7ZEFbSqGEyLjbAF0fUuALcKpkU9
8lLepv6j/dS9RP71Hd3cUBsHDogN9ETFuVhKhhLtHbX02n6C9AnuPvLajLLvdnGqwTSLYLIM3+PV
BY6rc+ekRpLXzlSU3jT33pT292NEJCn7tgkESAwloYstUq3qldrGxCxLr5kwI92BISYZ6u/XN+vi
8sYywCONNwFELvEuEPw9ivuEkrAuvdn8Rsen2v7SYhRJ5RIzF99kMaMtrFwOinK2WBWJ+jTjIHHB
bpHbqnFOBbF9DW3e64uRWRGOksMHCCElsNLW5X5O2rvUJD+KspBcXZt7hgEd7BtGry/mJllipk6F
GR0IMnxOym9jjnG8Ds00WSawuNBZIXPZtH/sYP753MVqi1VmymEnRylJafbz+GFUN3OMuTQrc03n
voKwfOPlMo6ni2xAsCu4tt44eTSEi13CAqowrwStY5rTYBiJS4xntVS86x9uY0cXYlO0kUFXsxCQ
nq+0HMOEjSzDHeKAeXSs3IRxNzTew/HfImmhVbw2tBy51ZViJUqsGRMMdUZevNiJoR/xNqhup7b+
yOxYpr++sZO4mBdhkYX0xxTzql4psl4zECS6OntXm8lnUd+7KrhdUrU8GYXthkRW69raSw1JxYI+
QJ9CLH9ntgbQSdqXnjFaHh/wbop9p5zcUCaYuHHaAOAF0Bu0gvhsYj6VDLxtqI3QYSrODS3AV2mB
aLsypInb1op0tCJ18EHhsfT7gll9NGdS64FDk8ubsthN9NfBeTLyIGllc2CbC1rZEZwjVhViDQl0
lObQ3mOg0QMCy8+6eXfd2S8vRDjhej3L71itBwoLGHwrsJ5wLv0smz2D7zo7sCavtm6gODPied0o
fpcBqT/fJobkDGwuEz1eeAhAlJi0PTdfOlUzGxqW6aR6oClZoE8QLdGr5+vLvEgxllX+MSPiWkOC
N4ySw0wUQwE7/OBG80LUyme6htkemTNuWlsu4qWdbKmGsKhkbEaFU2RRKEp4al3dquRbkvyMBoiZ
QPj6+tI2LuaF8BY9s99cLaJDakqnNt2ApRlJ+agUxp3dfL1uYfMbrSwIrtioE2YfHViw0wEapOjX
auyZZLnEFTcXAiZJiFRilvNiLp8l5VQMKkd8otGTao8vhkz9YNvZHbwtUQrXwaYghPYqwf8uKhPO
PobPYTW7ZfVqF7NPape+lGWgD082Odk/1bj2UD3eX9/HrdCBTiDa4EuKA4oPwdfx4guhVVh6KX1I
IbNa8u9JH2C+XnKBbQV6DFbiskaBDO1h4Ui3kIDS9ESDHcM+zbT2R0wEhqCCRNFsP1DNTQrZVXap
W4UDZmDoGm1VjBBgdP18bfnMy5ITUoJ7zPhEovFoJUX/YefGbc3MU9l3ljeT+NVq7eeEjyC/ymLt
2BKu3oQFBApIa+xqBrboSDPeru/6YllIXCBnvsCzkX4vTfLzX9bWpsYhpovKPNdcA/wpmPFodnXx
MzSh6+G89jLqna3PvIwK20tEA/ZIzGLz3kysNsJLEX2NsP9m27uyhqZzJvnMmwtb2RESTNrYsQLK
BgBXhzc2Pg6YfjNHvzAPtXPS6l39r3Fh+MSoQaGbspwecPqdbyQQR6YS8hgvAJqiI71wC3O3a2Vw
nK1oszazbO/qQiKMpZ1GsX2W88htUM5BSYI6r9edYuuILE8NoEHgrxci7RSsEQWQRaWnjfdhfCpa
4lLUXNUdK4N4krA5bK5oZUz4ULHaVl2Rp4g6BLqXza2e7DsQTF1f0dads16RcACzLuo6BTEUbXT0
n3uv1Eo3ru5Y8qYPkkC96eB/1kOEp8AwE5XnEUxF2peaHsbsqdVfm/p4fUEyK0K0tByejR2AAp5D
j079aaofoDw3cElM3jxEeGnCD5AaO2LeSKJ8SBM0YtFMi3ynh0hK4sGa3VUAtiU7cGZ4dJLlB1sO
AQVGfC40KDVwUp+7eJJWetHacAgkVwG4zd20jQJqP13fwN/vWDHygY8L9QCQNC/Iq3MzWV5R3hi4
7Zqmc83YcLkFJYMBI158BEdehbYlJ62rNL1rppmnld8Lszxlo7MbIH49QHyvMX+ZjaxAuLXleMdg
1Ax4LOOCdhQXf8jRAUB8hOA9qyvE/F9Z3e0r7a2cIa14qgv/+k5s7bdtGhCKgfDXpSBPbSugvgQx
p6c1RXpo1Jx4mRGPp8rIrb8xhUCJZyNQF8gBz/ecILKEpYPFVe18cqYQW62+WjZ/ub6iy9IgbICW
RofeC/iSLggyDTxPCnV5js+lubez+G1gyakbfk7hD4PzI4YnwfjWA+VN+IuWjIGpt7Wv6Asnby/r
kNGtaLr25yWzW4VspjVprzjwZwU84W99ZgKXBIQSS4PBtKcXEo5auKPEKE0XnCPQnao1Z/gKz+Q+
hsajesE+5YqHlECrnikwCu8gS0pAPhECN+43SouYNsW8unXayv5WTLPzPFhtDnQBoFIvKZhYnkbg
vrwBuKgvDf4VCBdoqvY5b+i4Z3EVZbtIIcDYQ58UpNBaN43xU+nkDKdvCrvRAzynop5ugP+WzLNR
B73V5Nmha+36sQ4bjPEmaQ6mRQxoYjhyBDttwwBsj5iCkQ2ykDmNcQ8gEFhFm3unZdrsWtZY/lB6
O/k8qRlL3MRuVPQqI4K31EhA3VJ2QAZBfqPWrZtssA3gcyIV0O5hTE9ov1uPmKZ3xoANNY8CG5Jd
D5me9L5eG5HlxsTK9yTH1K8L0rjwnQDm3N/orCsAXUUv40Fri/YYR629G9MBOUFII5z3pqOF6jtT
ar/xtImY20MBc6+1DCAUQutylzqsqzAFQ/jtEHXj11BdpAH4qNRBbOp1LjktWzF+7TjLwV05Tjvz
uR1SRN8CU1hdeN+HzzYqSlRGLnbZKcBxcQCBQQKD4sDFRGCXqgSE0TiW0/hQVofYBgfRbmreKM3c
Or0N7aMhA4JuBZ21yWXtq7WNdOjsUkG5pcWwY603MWof9VNUz1+uh4LNPQTh4YJpJIukwrkdpwOr
b5nDDhvBbxqTfdWkb6lhPdc9l3yu7W38Y+v339drmkq0qJY682wdNPpNnZ4YpGAn+pXUwTwHXfaU
tr2kjrrxtEDVCi9ca5GFBJuFeI2pfdQmXYMKoHOKmseKn9rxexR/BVdhau6mDog/MAgMrobiQc3c
CoLX2WeWSwqgl7fW+a/Qz7eZay0NWYxfMWTg3wpfWvCglSqoyWKf15/iBFAEycDYpQPBIoj3AKQy
IR4lrrs0sxSK5AxK2ia4AxplRxJ65KHMzOXYHYWdZfAbCDGA7HXBgUI+WHU+V0i0uPVCnOEJ5Ort
gcXOjWUklQsAIQeLIp52GLw6JlUDPmFVpRLXukxfgZ3FZYaiGtXR9RUeTTPNnDpZyrxJ152Qr8T7
sKC9D47uBQ00odRrxvrr9ZOztcE2eNXRCF30uYgQferBqZ1EzSuUzsccMIu886KGh0Ffaz+vW9o4
OMseW4s434KAFzO+UBvzQsuwvKIBjfzPLJ5co4XPKF+U4usw3U/63TQzycnZWt/aKDl3WbUI86gl
cNnRnA+pZn1mcb+rWiJJobcXt3RSUKq3bVSiBDvgsg0r0qHeANnKorhvndcCaXPxQIFcboOiOxXg
+ri+o5dRDxsKomlsJ+bbUNo7t1k0WQ+ZThyOrvjZdpmXVvchSEZKRfLlNvdwZUc49qHjLA16rK3t
bqr8GyhnNNlo7fIZztP086UI29emTm9qBZbC2qcZKgvjJGNzk22W4AhU7wCPLrGIrEZvHBqFWUKf
7PyW6r0MSbQZJlf7tezn6oYoagrqpAqLKemDYv9QOgBVxqOBRDjU7rgWuh3T/8IVcKIWOAPoUYEH
ODfpGE0/cooKts6IHxcPYPQshwQi6P/6GY+c8Y8dUSqDx50xqTHsxFp5a2llwKzcn/N/3TFGOF6b
ET17zAfSqzDTKwNCMg1iaGvURSdZzUYtFHY0xAdwaQEMIr4OecPrRKWo6gJGOaMXxEOya4YoN45m
T7XR79o0CTK9R2GONsp9AkqzwAAA4oPyYrjVuxLEZrwFY+f1g73lQLaG54uGAi2E5gUHUkrMoTgK
tG+d1Bg+q9PMWzfkmt25akfo18qaugcziUBlraCfgEwOQTe4/hO2zvx6Z4QzbxstwSMFO0PD4aUK
tR+dTXy7kjzhtha6tiIce63s5noK8Z1t/gmDii7kmqHe/TQvDLQzUmBwlfzNusBWhaYVRgJQED0/
KFGdZHWso8CeJDTcpY1q3lQG1CFiK5eR8W/FtN+zVigFg61ErIGyLmdRtZjqe+OuDavHpJTBQDev
HbT8Fi+G+qshFnbjMEvZrKLL0oy9G7WeMR109cCGncECzXnUIdjMegmmdiuSYvsWTS8kDRdU9Yri
qFM9orRuAsNha8zL5+lYEBJYJZN8rctHNfiQ0SSAqjuwChdqHnbmNO2c6CXaphg2Ufx5ACbT+tLq
J0z8lu3bdZ/fXNjKmlCjtAvO5qKAtRhFa1ruDZWhfNi5VSLZwUt9QcQ33NfI6IF0RfQRwrUyt3lX
LuuaTCium2xnOIWf9J3LOsVLbc3n0ycHAOypGU9hbu/CdPL+/VrxA1DENqABD+85PwdFUdXRyHEd
xgS8SsX3nmJOSW2OqpNIvuHWGQdtMJIU9L/R6hdOXDJbUApOlAU08zBQvlPB+sweTQqm2CMHI7Jt
t5LwueU16PxQaN3hEkFD5nxt1IpGrcuTyhvp11lDgvlYgEO6gwa8DV6rTkb7t5G2YyOX4bbFWYEQ
OTenN1VdTKxByaCnzW0zEXqTKsAxuyPB7WGgFLJnjHahZJUb4QVTwWBi1RfaDqSc52atcajGanmS
mKm5V2a6g5KRxEk2TWBdBqo+QDFawkYOFsDzNugKPD5Hx0ZHdQjd23/thxpYt4ELW87BZd7cT40z
9yZu4KI46A3wi+NdC4pQJ5bpEG6cbkDP0PfUgACB9JG4X1WaZ3pkIfJDrDnlkV85N2b1FOkSf998
Sy5oNxXIFhtqi0LyYkILLBoz7FpVhhAg50AuvDQORvQ+zOkhyR5q8mBZ+7mRaREuX0PMoSE4s3g8
grIqfi0AmHsScSyQKV8Vot+WKF2VkeRBvlF01ZBgAqSPfiJ0JkQEjdWCPNEscLhAYu62076qHsf0
ySpQ5tzz7r6zbnXI3SXE40g/tS8otV13mMvThkCCbA0sEPghF/i4ygj1YaxL9DD7cFf1Xxoz9To1
OZZ9dAPZ1ON1a5eh5NyacCVgVCC1+gbWhuYIHoi0vTF5/DS33K+q1DVoInlHylYnxJKymNGKaWEv
B8dfYRuPNVq1hAJcw9L7sdJzSRC5PBRn6xMxIZTpuW0nFdaHezwcX9vuV2P/GKXUd4vPn/vmuR3h
TDAaJmldwg5z9I8uS+E6aancahG/04sCdatxtIKSjhWgIkURMH34pbBaxvwpW62Q1HYJnTRtWW2r
7HTq17YOaRg8Nm3nb5wUnQn4JwBfhnjngSul0J0JnzGuT0WzQ3dQqzPXaj/FMhX3TQddWVpC+Oqt
yRXbKecRlhz9nanYxx1GdueydfuMghVWphuxuYOA8QKlBNZqqNmdmyOYTWfJsHzHBpYSzS8wJcNm
/WTlXBJpZKaWv69WlrZZrdYGTNW29kJ1/iU1IWTJrWNrOpJTcBk54Z2rVS2ncmWqSxXMaTNsIomc
J6RsjTv23wj9iyrjuR0hmqQEmuA8rjsAiAJj9ku8DaAE4WO22m3yV4YxUPY4Uw8DatejmGwrhagC
HOXYV2jAe40BbUHAK90cJeqMVz4vTVlIuZwSgG62CXgPWAww7o//PN/NBqkleoOwZqbjz7zWPFWP
HugYHVmRfA7LAmKVXf8rBetG5pR3MVUxKtT5aRP6IN35RAAKur76xd5F7Pnze0Qa1UGxy5r3v3cd
POAqhtJRKM9jK8DYsWL5uRMAyv0XOw4FlwW/DcIIpGfne6BUuWmMZYsvrVYg2i3tAOh+fwbPAq4U
CTnSxiMQBcCVMcGt8kGp6DBCFqlobo3hVrU8ktyBQK2y3xLLzR1U5qV8u1uburYpfOQCvWRbAejO
I9pNmTwUDBtZ+yx9ySA11PukOkXqIUuDDpULdproQeM3MXu2E2j03CaRrLq3dYJXP0eEYyjKZMRG
jp/TmdEHz7oflp7t6zGUFIyWaCq6EoA/KoCGS31fnOvWINeEdgDMpHa/H63yCzQjn65761YGsDYh
hD0HzGBhry8bm3boq952uPxn5VHL3kP1638zJTip5TBqMw0Ho+00Ny6eOgWYMPvWxFutqyQ7t/2B
/uyc4KOsi8Mip1gWApEHPtJI0d2J/Gsg7XIQwG8C0msDEC1hQUBtAHqg4NRleO8hyUB3OrytjVLy
ibbu3LUZYS1tklfoh3cdcAensX21lO5zV95XOdtZkNWLiSMVRVvSo0u/+7Mw4bTNeOapKYPFvhy9
uDo4P7E44x5F8ptE8ebJ64dy9xfOsTwtwQiFh604YcyQh7J+xF6qEbtLwU2sgMsrZ/eO9gry/Ou2
Nh4V+HArY0IWU+dRGZnoenlJbQQjBxtMoXhN3WJsezdEmqsNAdHeK+epaQ9q/w70Ri5jnt94tp3/
BiG1ico5h3glFmxZrhN+jOQ5Bt8cC4iCGwyaLqjBUvLQ2V8ka9/8tqu1Cwe+tu3Y5h3stnPmgsZI
HZ4wRtLouxrcOEpeuLUFfijia8gMrpvePJMry8JxgWiMkpYTLNcQKVWHm9ka94PsRbMZMlFqpeCE
tqAAuyx/lVspHO0cJeo7T59Vv2MmXk2s/3x9IRt1/OXb/TEiJPYcNRbbGVnnac4DmMqZ/slx9q1y
V5D7Aei55pOj7zt2T6vvzJFs4mYwWJkWygpKkxEFg8GdZ+QMRP+qO6MTHxu126pAbx5qxZbVlTev
XqAAQIcICSKwtp3vqFmXqRrNsKjUr5CZYI5rJ7uw5m4OPtWeHahsZn07wfhjUbxdB6rn3VTC4mDv
GfS/qscpm91wqPwyZq6B10ZXQ1+ZBtc/6+bWgtcL488Yz0A173yhIGgrZhRTQDavvddj7Dr5AGm0
/tiHXwz+AczH4bq9zY1d2RMiAEBTmO4aoFBtOvPemMe9zlUwg+ougP8PUWPt1b5xk1zzr5uVLVMI
AMU4jIa6mIXGxrsSfhty4GSYMe0q40MbioDrteRptZmigzoCTAtQCUPxV3DaPiaFw2bsbKKDY08f
37S5PiVavad0vk+1NwBcoIuBHj2oHJG/MYgBKJ/UzHFRxtxXFpfcNZsx4jdlPOqZmMcWPJqMYERI
Tdp6czPuc71/HmMZGfVmWvWPCdTmzn1pqPHQmWOYgBIaN++RFKfZnhJ5h3T5WhdX9cqQGO960wZk
zcbVZYVeAh6EHijEOpsPpVToejN+r0wJUU+nOYY5lq84sMNgPVH+iYGb7rpzbp/9lRHBVcBEM6sT
w3rsIkKVCABaCJpl+U0SQkgX/V870CM8q4AV/o+GhdNfhkpfxxoMg2wvCENItRtBTQ5D2njt6E7W
wWjuGxleWLalQgigQ5XRFNRlmFvwbYW4YbS3u0GytE0jYCIzlsrQQsJ37osGkGojXb5bCeH4Man3
QDoGtiabntt0+ZUZIa40ujUBiAAzIEMAavNbW2VuBIinmu7CUCYPt+n2K2NCLgGaWbtqJxhrwIsx
5ff1QLwp+tpVMplZmaElmq7yCSvSWuTeMIRJr5TvNSzKpt4ka9HJvpEQkswa8T9L4QiqjXd1BI4/
ddoVTfdy3cu3zWDuDzOb6BmIEJ6mruKimxGWtAVJYEyoj76MugycLLMiBIoyq9sIJfXWG5l50Jz4
dWqSfVo6kufX5kW2DDH+32KEUNEndh711EGMxXtyjvckLAMzOTA8U5rIn2WvItmqhABB25CTvoK5
qLqPda/WB1BZyrA8sjUtP2LlbigCxI41YusKVJj8VndiDP3Pxdckp3MAHVY80puCG4GRz/3rdd/Y
fpHgqkLjG5A59K3ObZNeiRnnEBdqWWC2t3MfsNh0jeq+rm4c5qe22zeti16TJD5tXsd/7IocRWU0
N9OQYc2zBv5dsByEoywBWa7bi1tyZUK4JadBYXmuwQQtE0zSt25tHywEWj31sjHzpn5nTbs8kvHV
yVYmHAS7LGs1H+AypmIfx7p/RyN+f/2rbXrlamXCITAttPHVDh/NqU4tUMIJpivhndeNbGaqKyOC
6wNwQpVpwjpQ2nSJcuwQBVvdQI9bd63xmWU3swzKLds64SDkHEPyvQ6TZRiispjfhFX5cX1Vm6F9
tSrhwrKMEL0oipjbYMygbE9lWO1765T0icTBtw0ZQLtCthZzmsI3Sq0YQC9DaT1i80etSDFYXi5k
CqVbUfLp+qI2b2HQ/P2/LeFTtQ1gQJYDfyjMW7ydRq31DeYbsadqf1PotlamhE/U5SYlZQ1TmtHf
GdEEnpXnsQBXD9Dj34Y2PxqQSOd1KAMfbrv8nyUK342oGQhzQJCLJz5B3ykYregN4BJJmXszEq9W
J2QYRubw0FhWR4nP8ucaoHsN8Hdm7urWCaJ/P8GKksLKnJBnzP3QO1qBReVRMKBNMNR7o/sglgza
L/NFIchrOR9oo2JZegMa3+Xp1yRoTWQvfZXKou5mqemfNQG0cn6hlFQpQsDeEJvit4Qf4wriikAA
9d7MQzfPXmbnFya1KsIO18/AxhTeejOBNzo3PCpWbs0FDCcd9dX0Vwdayx0dVZchIWkyZV/UL8Mw
uc5AfQ6RjnoId/oA6TkjdvXBfh5J8zgVqqzvd92lgAo5/1mYvSMdhq5aj6VvbLg16ROr4ps0f7es
j6y1JFFnO2gv4Awd/S8iQg8NbYJoeo47r81VN8FwIURvEqNzS+04ll+nPAHoRXJPbDoXECEadO0x
3OAIEWHMQl2HUkzroXwDnu2gY18642djSYr72/W3lR0hAiiglE67EEuzm2NdHovE65TveXsohqdJ
22s67tofbf/W5E8TCf3rzrX5EVe2hbhAaKMza7nTjeaQW2C5zt47dDZ7uusjX+35f9xSIS5Ydael
GoO5qPjZJPcg6mroQymjWtu8bVeLEqJC54DouQZ0DJM289E0+x9ar0uy9eu+gXbWufPnaurUZQIT
SdP6MeKaYrit8pg3u+vfZ/N2ACRdB6M0ZkFFgjrqDDpLiwgF4LE6KcQ4YWjz3QIHwnUz29nyyo7g
gyyuwVdoIMYY/BNaJJoRpAsCyWVmFKhQXOgPVujGvYziatv3V3YF/9Mnpev6GXZbQHXaobkJZwN4
/8wPS4hMZW0QO1+7Mv5ep8ytG9sFD8SdbU8yMsXNz7n6GYJfGqCuMThbYlne39QEEi8ACxXjCLrr
WRLINlOalSnBOQvHBNd5ixX3xQ8TjtOmeNzVO+gdmzY9XP+skmWJXHVZl4Ulxh5w3NodFF882HIm
TyWS1HMziAC3ACwskJQXfBWEjFZqczhpM+1J9xMIkLoCIlf1TfbWqjLQ4+ZNsLImfCuntzNmj/hW
Kv/Q2zcLowTOOw9jr7RBtL+bmIwRVmZQ+GJZFyqkqpblldCKtrxSOWmt7rbVfWEEphUYsnLQZvz6
s8ILcaM4xlyDHuPQU+JOqDTMKXu97hmXkjXLv7+yISQVYQcYSTliUWquPjkJd9wurwa3KvTB1/Lx
vuHpg8q6763BZ88m81sXzkeFhqgfJg9Jq8Ve2+ZpUOVGCEI14rhQMC3c1AllZGobcG+i2uD0WwBh
GLUTAcl5qDC1sBOg+gy0i7tor6JXZOYQVNdTFaiN7AbiZ3tSQwsKsVhJ+XFkzt8UgdY/QoiPBPVA
tFLxI7TqiSvQtEBDs4AEheSrbOWYazNCOCSsUIwiw5fHxdXSXdfdzfzdAgF2kn/u0je1OkBjopkl
0X/7kvnn/Dr6+WUWQmTejBv4QqrONyC5cvOa3EcNVEivL09mR3g5YvovraHQgkpaUh+MsAoaDOWA
ckdiZjsc2UvZHW0+S5xnzi1SAR+F5djW22DNblf4PRtcewq08Um1ZIOE23cnxqbBzKSj/SI+iCNu
Q5YIChxeDsUze3Kr/q5AM3GMX8f4xMuDA7Crwiq3NCXZ1GacWBle/r4qr0UJ9IIrdP69yW72ysj3
XJE45OYFsrIgpMB5XJjInbCVI0VRYd7VVuhn9qEituSbbd6KDqQfKTaQoq5wvhQ7TZ2x4nCNMn42
myBB5x7kaj0JMEosMbXphStTwq6Foz6oZbmYap6Ixl2IhLlFlO7+wtdXVoSdK6IYcPrlWa8kdw46
zJiDzqXqQJs3E1CyKnwdjMy/O5UrB4g5QEcGeHs8DTx7UXIHtttKhRRG9+DkQZrlbmNIrvqNWfol
Gi9kMIB8ghRGuAzrfMiKzIZJVkJg3HyeHq3X7l5/DHeqr35u3QlZ3DH6hSzu+n5uHeqVXTGV0dus
TCEfi6rTfKR2ALmMLH3Uo9te86f06bqt3xzvYoF1bUy4HDFqlg3IfHE57h1IudmRG7nEAyXHY3FT
7OtbZ3Y/qRBXa3aRnzGXhJ4ieV9snYf1L9DPzwO6xkZiESx3HqFkfDtNKEO90ta3tK/X17rZolxb
Ek6eWTilziNY0sFiUQX91PuGemuagCgYh9baNYXlNbL60KVWAVKPtVXhEFI6RPqgYIcxIHaakde/
qKmLiTh0O+JP7C18vmWGC656/2sYRLJ2tiFzJuFw6nMG5asUEdtx4134aj2mkFe2gyRA220PUhPy
lPrUJ157NJ8bX/lgrnXcd59reHftdQfkSY5PvfR4ML60O/VJuU1kD6Nl/ZceSKA+vgxbEiIkArk1
gS68SHGHgV4sGb1Jem1thcF1qiF893bRtlEnXB6YszFB7acU+1CKeN98362tCN+5zc2EzMsVVSCg
U+gU5yBn8kj8w+iBnciVnaMFjfo2q3vu7MxJNoi7dX+tzQtvBaUega0tYJ40yk0227c8/6Vo+adu
Un5cP0ey7RTiYjuoVVlSuJQ9PZra2zS8sPDXfzIhPgvSPu9LO8JidJCs6onuhca8m/PSv25mM59Z
bZojRL+ZOrHZ82XTyE7Bixx3cU+Prf4wmAHXfqTabaX5YI86Xrcr2UExC43icdDUGGYj83OLvtmg
PZn6p+s2tg/+P28JMVUzadrVRY2vlHAA94YG5Q7lM6X8tjX1byl96WhyuG5x+yD/sSgcgMnJ2pyE
sNg2p1BFFlhYkGP5CxtgwCV0UY69ACSVHe00vhwyvY/vK4ejPOKQqv9+3crm3mmQmiCLXOQF+7MK
BBDP9cVKY/kT5AVVTNdOvq4YfmM9ROjW/Td7ws4V0TxlKUcIzJrnljyE2S6b7lL6pQjB1SWbet10
vtXilr+vMilbTdJMhdiuN0ErKibHNoNSQiZB6m5Go5WR5e8rI1kE3ue0g5GQNwG0RDw1cfD+pg8A
ekjcTvaxhPvDisoUsn0wVQHq7PwPad+1GzfPRftEAiSKarcqo6nuccmNENuJeqEkqj39WfLB+TND
CyPkO4iRXATwFsnNzV3XQsuK107vIxBxyUFqV2pLi3s3o8QCP0oG0JDwkhhtM1ZZgLfcCF1t7PeK
6cZsjRV52Sc7kyKoQ0FJJWVzaGyeott6O21Rvdrlp6pA2dtG4RYo6666A4LcKd/IuZ2dTI+snN8X
cPu3V/nsGwQtaTmVaJ3iCnQftyqcwmf09H2+PhHNMV3mdg6A9JzJGV9MjzvqftKcdkNXvmGx+9A4
+wZBiZAbHfImxD5wgNW4ee9oD8Oh8btt8s4+onvVS4G0ZjPFu34blz22M7mCRmUFGfWGQW5S2qZk
Y/Dv0G7JZ/DJVRu1JRlsw+wdVdJbIMSohpevld8WL8+Z/Fnjzy5PQGmaWjHka48nK4eXGBz7xMPZ
A4bNNh/4IXggN8Fkh+/XF74mV3jYE70BD1SBMwfvZ4wUAj1NktesFYFWpHx56WerM1L0fg8qVhfX
70lwAK1PmgAmm62Eb/PHXlHgr6f/TAzRmkBNrHkTw9zJIuO3Cjfbwmy/rP6ZIhmev4y87VrH7KIx
+nt0Xxm+M6m0mOqoGyGVV59SAGK3dBtEmT2aTzryhnGzuX5i3+nN5+DiTJ5gkMIqtyQ+509HhzmG
gdDNeMU/GBY0bjTARHhv8nsLlmjpWPjtD5o42b10HP3rX7FiFb+mNs4W3QIWABYLesMU3JVe2ZTU
Aa3fytO/JkWwSCWAHLpo1htWF3agM0fmvzmn/+UpPtvQWXvP1pLVxdymACly8tEoXsNdFn1oqTci
RZgk7vWNW4gZgGoD5FNQQH9Rhgk3rkwIz/IckBDFuBnobQ/GaIvbAClEPQ9h8MnSHG7+MYFCCwBt
V9H+PU0J+SbwFIDohnKz2FAdSIUq9W1XAlNy38cflN1H4efKGuf4/fIinsvAtbrc0dHQAk2vIaOx
6D0h3M5xaIP8kWjpEUQGW0Dx/2zD8Q2wqDbhyq5K238+08svELx84EACfQotu04JdldrAK5Wc1NF
7QHkRq4G93uMk7UnZL534qKBvYRsskmAZSLyorBMTfmk0BKzF+Gk+5LW1698CgMgM419+xAB9fWe
yZIGPletAp5LoBlheFRCmm6NquzUDc+ovE8ss//3GV/QBaiguUXuUZmBcS+Pw8xM2gC3AXAguXxQ
5A+ZsW0zAGwl0aS1XVg6esyFUTSsqphBEZGN4C9XNDJSqJd5E/Q/AK1ny9FWQfI4L2+l8ofOD1zb
592PSF/xHb7b4ZkU4a9k4QntClLHUQ24Qnk8GeykFDuiSI6m3hgRZhi2Kyo+K5B42hqgJ4HjAbQo
TRcULKFRmI9yWTqVRY+0JA9j92R1lReG5WYu57Zqf5Ll9GhK5r5Rgrfr4pfWCpIpNH9ihnjGOb48
0Zi3GmdDMSNtWM+jhk6YUt1YielENdKUMTm0IV0zXIsrBnoIRkPmAq8IkiINmKMNQqx4SLWngch7
aVTcQWlTJ9XDo45c85hae8zlO1rwmVN9TbNmF1jccR17DSAd9MmAJeJyzWqAjv+uBYZJ2RxNDHI1
OxNhLjNHO+m3puWZlg+m4Ux18wSIjpt0zUdfyCUCSprq+FGQwyciWU9txUHDZeDR9MlOAU5yC4IE
Kv2JAEmjS9ts3NHgNKz1lCydNHilVAs8KSBoEFNlIMYKWTQbMlRLk2PaIrwetLaCkwgyOB7fGEnw
q0utdqVt57vHhtEfcHBQoKkA+f0rXjl7ExW1LrKYtCVSS6pNOTqEdADUDJhXV8J/Tgaj6UnBsJqi
gt8Gs+qX5xpUtJaNUi6dTvuwGu6rpu62gNay2npn1P9hdmRGzwP8OEQBjfOrBHC2Mp4FnKcWAPTw
xD4OFMQGJEddIfUUkwGl5q6zZKcDfkwIlOzrl3ZhTy8kC2ZYKvWE9TN0XxPc9UGCGgPA5UE6jDmQ
tbu6YIUhCphJdKajQPB6uafSOGkKWOERRE7qngIqHC/MMZJCV61qL82pjTTRpjQfJj06TL3uN/Ja
o/jiYg0y809iQg8Y+5dfUEwxI1GBxU5IMGunRmrsqn1oAIJ+fVMX7gcBSCPYLS1FBTq6sFJuAtMc
dxLulML3tdmhZUFxdKZ8SEW7lfJhlwXDiu+70LIIFTLxoAJ0GYBHXy7emQpRzOWiXxIy03inldtY
2yuhX2dbIC0W5jaa3Nx40eB+WxuS/JBA59X2W8245Wv1y8W1gwp2ZkgElowIps9Va4ikEd+RAKAt
9an6ZGgndN8AKf5gZdrm+k4vnuhfaZrg1HUDJkOAA4+dLjunlV8AQuwOA7WrNZM33wPB0MPEA1cM
pQF4EZrwtAYZGXvOJ0Bcyq2DIAO4ufyhUKpDpKYPmMO+v76uhRYMOGvAfJy70MARKNr1Rh7kGHBx
JSaER5AtoMW02aRoBqPVqcidBPPd8UNQPMdmjJTW03XhC4/ahWzhIU+7HqgjQHcHu0QIKrPkqERr
tErzDRC3c4ZasYD0qYATXNjOrqmqyAzM0skk0zMBV6/JI7zAeHd9JQuD+gpYb2bGBR2NrCirX954
jVOtoy3arpvaKv0YJWJ7onl4n5uh5XbakPkRL0+JoUM4yESakSZ2FI5wDEPth4THZteV+bhiCRd0
CQcL6Gz8hcMVr2pWNTQfDTjlZdpw3YGzHRzNKAWXm0UyQMoZtZoC1SJI1lBQ5tUKu051QLxgHwA9
j2rg5W7ocarzUgG4NKhLSH3T68wlk+4YTeVk5q+8cdtu7QAWjP6FSOGgY16AVHOASMMcXFb9sDBm
Lg85UArSO4C22uVMegHPZrAzIvuZZTl9QFYSWQuJTGjB/AOAG5kCRPJy3fkIJy3huEw1pta6TLH7
NLSZ9tmp7YHKIGNK8eDRXxbQZyqt9inHSIJSbOP8rjb1baq1IEIu7USPD4Gp+xGRwLC32tOydOs0
TQX5MpAFEYoLj1PX8CQcLdy6ojPhze15+poENjgmgib8kdBqR+NXpVFtovdPJM82SVJjZn9tUmfp
YuI6ztAdyAho4tOFC6DEKSAQnFgFb2dMlWELbjIQ1TX1Smi0LAnwhugvQw+jmBgDOjDL+ByaJpRs
TSXaorXd0zNj5WFceiHQrgFI/hnQwRAtwCCrUqLVeeWYEYER3cbpZ1yWG7pWEVq02DOXGsIviuhH
3LliBKtrm7DKKVkQEC+K5XyjyXULx03qfnTmaLwoXFG2eWRUx8ZolKOp18oBEzAdElZWuPKCLN31
OSNHoU2AwhQfkLKtFH1KAYisRy96dmcGf8iwixtvyu6i/FHvfl+3tAvbDJS1v+KENyNpYyLHs7go
OJkDGrC8qX5Gl8Z1KUvhDnwq5IrACqfBuxBucilVmJAKOFoCaruLj0H5yaU/pPUM+qoRnxU+ymPX
RX5NDwpG80LkvPIzxwpMqGVnpBA5OhiofAGwzMM7knCIom1+iOzCvttHv6U77hjuWgZ+YVMvRM8P
yZnoMapqdNZ3FQbX35jsZOiQrsfbXl0jHVh4kC7kzD7dmZwgD+Sy4ZAjkQz1Z7D6WIMjDc2Ol5Wt
StHKli65iOeHKDzKvRrFQwyEMydrXyfMxk/VYx8/yJJbBqVdWpvrB6hoC28QsiFwaYBsBmBf8b2d
0NVhFCqcREDHgmUtr4eh9hvw6jQebJC+r1vCVC/EPMpmzNv6Wa5qcidp1qjuWyPHWE9fAadQT9U6
tTkAZkMQDo3jPRlL2XDUSVWzO5hz5ld9QY1tHKTDr1QBf6OjjaHqRVOIdyU0w/TQMKvtXVJHYPBi
eldG3qBJ9T4D4owXz3ZALQi6eXMuK59WKzdb0vTp6MpIrsduFyWF4TRDYN5oEktAy6SY1Z0aUvmJ
ESV71eTclB0JCF8IUxs5lIGqpmB2LirbZMcx84vAC7VxVwFLMb7B5DedEaianclS+EupAbmG9HD9
qDK1r9yRs97jSSv/BDckjCeVYx3Mq+ix0zdoXCX7sC+H3G6rvs2cvOm1yG9ykBSAJCqcbKpkdOa9
lbcWIz2mpjJOJtuqBnBNJEPBYOvlsdv3aWRxh4WJ+VkqOtCjuWH9ScNK2eWqFftIc42ulYHsdj/j
87lGO3bYtxKbbIdNMiYuMzh3wNQE5AouU8y3VCM/6ZMFLD8lTQK+iQMeod+/TrQ/uRW0v5S4HU0n
DZv6gzdK8VjG5YReHDaabmtK1p9Mw/Y+GKUR3tTKICdOOGYlICTodKTtxLyuTpMdXk880r1l+l0R
EOBbVaiKtjzZT31f7AAQTHZyCyhnNlRAhiJFlJebuoGGSfWgFntNG9X8VGglqqVSF4dujSaTg1p2
wUlG+aLejoWCsm5KZNRVOXTXHktSvpJ6BCFHAMwiNEmNE2Nub2hWeV8NSXTQ61GlAKCaGOhRBwYg
JgOgl5o3pFG4SdC0eCNpk/JI6yGebMY6kGMRtSTKXaV1BZizeoWHJ6mt1ePQk8ZTEcW9d9bIfEvX
QQBWQTPyNVO+eCuRCgSDDKw5Rr4ujU5dt9CevML7DwDAgPgROwE0M41v1NQukq1a/qknd1SPurk2
D7L0VCMsR5IS7e1ocBfzV2XXWqxJ4WqBif3YdN2NFn6mJAfBaeUTiBv7bgMk/APL47lH325puWKU
FkygClME5hwDfZ2guLtcfCHJU44ZphKEEYpNHF878p7iVspOFP87Mhpwt2VAzIG/FrhoYo5UkTKt
UVoJOVIOhrObCt2FcbMdg6dAjVcOdWlZyM7JqDWoANAS02bV2MNsMpDDBQ1FPpbRcq/IA88AQcC0
3IYV4e4UKmlhT1zve/u6pV94Lmf4aoIqFpKE39KSSD93dTKBsCeLx9c4iz1Lqk+tJO9MMJr8/4kS
XsxM6ogq6RDFBrY1mYZxLWgTkABC9e66pIUtBZTC3FlvKniBxNhFHTA2b45AXk26wgtyrUL7T/mI
1nMvMXLPzCRvGMoV13whFLmQOW/0mT9ghJg47xLIzHiPwXYVUcjj9VUtOP/n7qLI/xKAxIk2I+D8
Ky2wKbj40gHAm+ZK7X1x786cUiHeLcCD10096DombuH9lp7j1LqZWS0kI9sYIfW7UFoJNxYWBiR1
E4jfUEEVKY7LrQMMVhNPPW4A/cL55vBpgl0WKysh7YKqA43HQgMa0hvgthDFoKxiVlEFz1BpvVrb
JhGF8/ZkrKW9lkJnMGcgFsRtho8oGqpRHyq1CjH9W+C+vjLgxKOwMILA0mkxiVzZvR7iK6IkHdGr
3dNAt0f4Oz+DjnfMzsIwPRahYhyiprO2UaiDvBGO0YHUgCBRaNYhAdvoKSYc2h647JluMpvUHYAM
r6vbokKfKYJ6eSqxhhS3OitCbSCd1ifI8qSRunImC170uU4b80ec3ZoSyUiltyAEdMg2GbYK/6zp
vRZ/6Jp3fTkLpw+UbgJ6ijmpBRyeS0k84a2hlAi2OmSqEhnwDPFWV4AC+XxdzuL9OZMjrChpMPmn
KliROt8Xnn6Ylez0SrJJM+tNC+i+StMVc7cU4UGvkaAiMzMi6BEv12YB/1CTeV05lY4cdYTWwKzw
sulnpAK1K/oJCmuSuTldA7VburfnYoULlTZFTuoEYrnWe1X+pI6jn3H3+n7O3y6EkujVozqYm2YO
HDF6bTO1GTsZKYIO1dFQjW7TkK/s35oIwXQrZQ03IISIPE9xF4PonrTxyvOwsFcwbJjQR2IaZUAR
IrNmstFlTYuUilw9FI30KwyyTR5U/yGDcS5mdiDP7hOPs1pvTYipMvzclmBvjeJTYgEh2lO7l1xf
Md1L9xdUDWiBmemqdNF5yRlqVrmGXGg7RqBLaG+TyfDagYKiNXCNfNxcV4ZFcSZ+p4FMLMpigsYl
k850riDoDlDjU6bM09DkS6oaVfroVEkridilq4wOm/9JE/QCDLWDlIyQVku3U9/YhHw26QlgJBH6
Aoq1Z2Mp+QQeWx0cSAbmpEQNoWlM0Lo8QZr+mxqeZfhD/ydLngCJ4jL+CXiMFX9saTM11PVQUQCF
FQojl7pC1QHV2jBloMkCb3IJTNUpo8AyTBNnjAzgDev8/frxLV0CNNZY6NoBOwvARi8l5tFQWqVR
ofJfguNpQDt2qAGAM12bnVtaGWI6FdlLJPJ0ERLDHEcjxl0DOV/jddMBSE02GIajGhHd2sTtsqj/
lQdEp0wNkD+f0HnmGPVrKcvgkfoxgpCrCrbjWpVwVjfBElpgcjJQ5EJVBq0Ll7snx6jSmiWgEQcz
fzGrttuS2Kw9o9e1+zoKZP+fDwshgYG4ZIaG/jYuH4VdbDIL6iEnE9J2LIUrrZDUHlr67xAmmAZA
Q4YOdno0hGjzJp9ZrTgLOyuSawZQo8qP6sIrum43xMa2BY7C9VUt2HoQmqGggwgWEZ5IoMP73uia
BqLMpN3mxuBHxtrk/4KWI6MNGGTAXMEqilnkIAJmvq4WzElalE1AL/1pRBIIrSfj9/W1LL37SM/r
2DNUaObB88t9Y8jbVVXdMwfMyEg38UOXyZ7VBbtKNny5rW9SwvZKWm2UwPxckT1bB1EbAU1MKQrn
ODrRaVe6kieRMTGHBKPXBpNXthm6abqNzupTr0c7K2xszIm7ea75xRit9V8uXLz5EL9aBQha1IS1
17xokXaTGXg2JtQfKzbYat/dhEMdeTSRMMdl8LXu8qWTPZMpVs5Rk4BSdgpzosiFm/dT1pF2yUi4
YpiXLvpMuzSPr2gwYvO7dHYdcngKkhGQ2TBbvtwPH0zRttpUb3X1PyCigy4LlV64V8YMWSRevdrK
MPmmMqfsiVMUlk0BQx4Wuou0n5vKqDNy5ubdc4rcaNeFKzZm4c27kC6s1BxyNQwZpDd8QDN+XiKw
jftNX1F2jGIJICCdejuis8iZWmWNZWrx+qCSDHBWTMOjgCc8gPCVJsPqNahQlNzpwIUGz+ewsQL2
SxnJPglUn6fpkUdWaMNsrMTZS4eMQGQuyKCVE8775SEXZj2atWUwjK/pp74ZHtBs+iCF8iubrLfr
d3VJbc9Efe3DmT6NY2WmBYw5gqwKwfVY5LdJp0eOXq8CNS2ZV8zGo9cMKM9InQnqRMbWVMMGouDk
eCqr3nqqfVxfzcJ4i4IeCBRA0fYMxCHRvuZo18PMFakcy9wx6srsMI2fPN1mmWoXzWvU6geA043V
LhgeGQYBLcA3ZSep2uTT1igAxOtok1eFvlZt+rWZ3e+nSlDFRIEWJVpwbYu9jc2ghbTsEPoraBNQ
JpsDUHkkH4n1cH0TFuXoIIlHs9TclCWo7mB1alezBIXTbJ6LDdA6yYENv6er9KOLkrCkGaYCPqI6
K9eZ8kRSBQzWOEMpbyrAAvWAquEY3A75r+sL+q44SDUgrQxCR8NEz5Agxho02ptBikCizzDJLbXI
bwfBWk5jaTG4CWix/CIINAT1bLikNXWE8KirhuxgycDIKWuCEKKPnsOxb/555Iyg+ZJi4uyreU7U
VAWTlMMUILCsjQB+E/c1bjh6uVauX9o7jCDMzawq3F4xKkItRU2zAkHYYGzz4JNkr9fP5nschGUg
bsVa5saqb6gXKcZi9BxxUK6h79AOMCRNowN6R+yE7ij/fV3a8mr+Spv//0zhFCWI1SyFtLjXvElG
R3JmuNdFfH92sKCZrAKoLaijiLeUWeoYTuVQYQxFvZHAaaCUb9bwYJBnMnGUNPh7HLC1ZpXrQuEb
Xq5LBTOOrrV95fTStuGbSPNHlB6H3I/12OHAP0W8cn2Z3+0+QXssEF8wsIPSjfjEmEOUWOAdQDKg
YbY1bSSwc6R05QlfmPSDEBAMoAEHXWm4V5frCoa+HEMOdzfTclcvB3QtSQ58MoeMycuY6E9d+axJ
mZsG9wCm+RgxtwU049rCPO4q1eFCleryY8jlxzR9FJjB7Htb1r00wcy3aOSP3RRPoN2aLwUvD12K
qVYMx2X9aRjGFTO2sOUY6kJPOx4/ZBrFyW0yYJ4gKQeGXjjzCfEaUGd5N3MVrXLZzKbq0v8G5ZhM
0W6NaRBQnQrbXlZKHEs0rJ1yBEoqsJahQJN8x4zwQ9P5bcpSYyVXuzCwhngQILfgO0S/DhL2l5ur
WHVh9kYLSJoj+Qnqbjf2Pt4St7XBn+5Em9ojduHx7Y/e1uz7tZh+YbITTMrIp1M078NnEj1VakqR
Rnq0mTWjjU6W8Ka4myDW1bzwhC6AZzWzEc3d5E9boERsrt+kJb1CSySyCWgNgiUU31tQrg4SeAoB
P3Kqjqpt7s1d6ryUr+Uu3ayR2C4LAyEvkiRzaCd2tQ1qwGncYp+lR/BPbS0n9wcn300eEifbZOWN
WpUm2NsoMzDlZGFpzNP34V6yo9vMjWNbv32jh2ItbFtwunExzhYnKJFhZUxROixuvK/dqrOBQAW4
DdfwAUG+Yv++mlSEO3Iha3YHzp4SXUlwVTlk9XvuvQ+H1Oev7FW3ZSjIcLvm+y1ZwgtxgnehUI56
8ry09pV74y/j0NndvkRkbld2+Nj69Y/7tW6nhU6ry+0UIqiCqmavlJBp3ufbyAU6pTs60dGyN2pu
MxfUVpvBf4s8eVP4zyuXYk44fdtetIaihw0BFJowL7e3zyypGWvIVj6sz/TXJjgRp7X5Bg/rtC93
q8e5YPK0uRX1/8kTNFWLuZxW83HSE+L7297JHAxfvDIn9CcQTt72LnjqT6ZTrDxxCy/3hVxBZdt+
tHKJQS53qo2Z2O8Pmo9U339cn6ohazRXqkQLlykEZChWBwu3Jz7/nZ9UN3IlO3csp/a6X/HuV7Tn
h3G1C3Pet+/n+FeuoENWoaqo7vVAN31NfyGlEdrBsX6vPcUZPJSZf9zzlYu5KHAmdwbq3Vz+ExRH
a1UNQ37Y0F6ajug/PbQF864rpzq/9N8WdSZDUJZuAr11EeO5GB3qWMfGu1V2o3P78Bq4wQbchLZx
Q3an+MdvVHzeehe1pY0fHWKX3lhPP8yVBc8a8u1jZkgSFR214E2dNezMEPWxFpsJIbgp5VM1PmSF
P65pz0Jog3QfvD2052CMRvRpJ81MWZBqwDKngwuUewXTUJhjC7u1p3BREGYskKtFLgxUIJdrkcoE
fCwFBdh95Iz7eDvZ5I3a2j2y3qBBbVx2lG3Dne64vLKJi08HXEyE16qJ5mexFBhRxlkzgtx12HTm
troL4XZ4+q3kx/LKIhfXeCZp/v+z80IbcqzkAyShfY06GDGzizVOuUURmAVEAtOcCbqEOxDzrAv7
DOfFMEKLEV7AmLF4Z655LotiUOTB7Nbczy36EhiJt9RuhOaF0lEvHgjbTrEzFtvrt23xGZonktEC
QzA1QoQNS82cNoEBxp72Y3B7x7BT3/BC4JGZR0AogEVlH9k3vV1ug5OxIysuzNLtQtxBMOCIlBCG
1C5Py0LP78AMaKRh8rtRN7e8tTZxvwYvsLzIv3JEcL98UnLGB8gZ9yR3OxV0NLbkKD5s5EPvW96k
2ZHkYZUe2uYTxxo94nZrw4cL3SXwCq2vWQPMwqCMdrlaXsSRkpZQHP3U/DIfQgRdx9gz3fHD2NTb
6Jc62erP2guf5C1qwB/xxupWLuKiTiHimJEPUPs1hC9IQ5qTaMQX5NOuH+6NgNlo18D45T/nweeV
/pUjmPAxx0xwGUFOkKubaJ60B1QqujtB4TGulIWWnvhzUYJRi1NNTUwOUSPa33Ql2PSa5ZYAdyBK
91zrwLmvNtVaQ9Kif3ouVbg1UluoU1dD6gSaRTRKW+T3qKDXFPFiaRt0h2Zn1DDaljgm2aHH9Pql
XXiFMeRgqTKKwHgvxPR3DZ+/SApAfOtG4uRBazfBvx+gocnGDJOBP5bYc5Oj7IS4CaCNBbBbRt2e
jLcke4wn9/pClvYR6S/0ac4PA5pFhNOrSIiRUg4QkzyzlU11S3fBRjvJn63XeWi0OpHVudw5WSM8
6BcShZMzyMitZobbabzMhZbc9XdWAxpAu9mi9e/68pbO6Xx1QljREQxSlLOsGOwhqeH0SCZel7Bg
QC9WIziApGsmtKlDQmXttCazpcYt1rArvtTp2pYJVjqvBp3XM6iP7Ov3kcu9xJUyr3cfR9/4vL6e
JU/BQHu0ogG+ZtYLwUJNeZPJdQlcMeUDpyLZ6N3GQzTYta+fprcVYWRJF+Da4SlHxP6tfXGIdVaF
WgbEOd+6lb3pEGwsBz0pya/ETnw4EdflLarDmThB9ZhaqT2my4Dj3Kluk3QOgMyuS1hKtcBP/bsi
QePSAFhIKskBlYaO+Xvqg0Qm2dSGrfimyy0gE6n3c0hS2eUx/qM9rUhfW6CgjUPYM30qIJ07QEvz
0pv3biM7wR1YZR7Lz9qJfl8XuBBWXqxWUExp4PLAKmxob93FmScBqk21kzSwC3WlCWxJ0oxYQEAU
hY42sU9PHQZYe4wNOWN+AN8bWqQY+Sxjtw1W/LEF3HyMsJ1JEiwikQibJAJJ+imR7H6v+5p3e3cr
YyZ6O9ihn9l7ApAiO/D4WvV68aKfyxYUdKprg7TzPEl539nosHSC29TvvD/csNnKOmdVEG3KuShB
UVkakqyPwG5PfxbH6BZAASfpvlkRsnZq80ecBQMtz6O4LrGeGYGsV+w8R2UTNNduPw0rhnjJucO5
ASUbWNkIF8VOmNZoSaykbF7QtAF6dYhcFWjuvWFXb9+A9PBqnchT9DAeEiQJ0vd0XDEuSzmsiw8Q
FhuxAlPfPT7ADHo7rF9ZeaMDRLP80EYXQ/Rt/0Hpx9TcoHKsauCEJs/cXNuE5VP9uwnChazziQ+W
PG/CKdmN97qvHEx/OOg7+TPfdTbYVjadPXjBRtnXdrwxfExQ+sOtZT8buzW0miVjdHYgulC1YXnN
5XHEt0xWa4OAl5a3163PV1bnmw6rsoGxfoRnAAK6VK+0jtkUy2Bo75CWgAvjA8f2JoIPE0bIitJt
7PLtdCf7a3dnKfGLNui/goWjLiSMMjcDBE+ZM+1kxLoywMMth802HgRdkX99pfO9v7ZQ4VglQA+n
dQ55rULsHpWLOrCJUiO09q4Lmn/RFUHiyD5oExuemjgzeXQMBSgtBxrv5wI5iuMa6KCjj+vyFhAT
YG3/7qRY50WLV5J0JVb2M9w3zP6NFwS3dnLg9LqyzW0gSl+XuLbC2SU5M0llKSldqGOFPNkWlVtT
1H02ueYokl3lf4w1cUv+4fn6BHfK1ORU09pZUwCWJLtD/R62Kz3Yiy7buYz5Ip4tSRtYzjUFMpKj
7PDfwVN2kH4mtn6j/oey6MVpCW9j06oNbRVsXgsIjeE5V26ybkUDF/gHLjVCeANB7tGG/3fHNtEu
csgeGKg++ohaaES6aza13W/JC324rhZf2Zzvmo/BWQzSoBlbbBHVWIbBTgNLsx71vXFQXyxkjxv7
rkMuhgKCtHJeYDmdDKldeSu7ytt/SDdhb/9+gHCKPUvSuIhxigpG9NiRh16k+sMaRN+iUUYJUKYq
2iwxo3ypK01bGtKEXKAzJLKN0AU40isXbDGkhEGeB0UwkocQ4lJEZA2ZzE0sRPdRF3OSzyiylZv4
TnIzL/P7XeheP7plr+lMoLBzPDGTILIgUIODgWlK++WN2M3juC23azN/y2pyJku8AQypPHB7wUPz
5MDTPe4BsdIZbLprUbG3dTuP7Lvg7qN6CD0QmmFuX3VA2HF9xQuHiDZ+ExgxyPCAk0Z4WdO0DjJG
RpAUoXhto+w6Y8s0K/7MgithgvUarUtokMFTJxwjNdKpTSyKEtFMuqT7dfqKVtypy+2K30ZrmPRL
S0JHFgryJjpy8cmXSsMyqgNDFt1veiZPj3rLfow40n/PdqKF6a8Q4dkGR1ABLEw0DvZxDVoism91
inBF314/noWdQ5c+morQqTK3FwuvNUsCJSm6CK80kn0b1hlA3Eityi6K8pbVlvkQUMae4oxpK4IX
3jY0tMEPQmMDuhs0QTnbLgo4SEzBWSjvQkBUW3c1PMDkxNKfTeuk6f31dS549xfiBFtCQyzfoBAH
ZnuPy14qVV7CaqTgXADJrajjgoIAxk1HP5gxN26I4zIhtSqezxW+ie26HDxMWbZyqxacrAsJwnKM
LNMAjzpgOZViK0XqNMkDzU9lM7j/vm/nSxF0PephNtMEgnT5HlycdhFW3sQOCujVWlAxXBe2tipB
5yvM6g+ljAolnyR2m0fp4HGJhffVZN3LRUtW1jarmPCM4oLNndcGqut4ZC7v8QiU22oE7KvTWfdF
vqvjz9Uc+pLaIfkKK0FhmL5BuXYM+OgjmVDrLe9ize75tk/dfHzsiofrW7fkiszVgv9JEvZuANxm
NlWQNPqBn/+ZNu3hfULdAuxED/QxvKt8GiIxdl3qkvU4FyrsYEACY7a9aEtItkApTOQ7o3Mpd8fo
IepWIqilS/VX1jfGY5N3SRGVkNUOj3G/N9dKyUsxMXrEZy8AzakymG4u1SEsjClQUhW39rY0HdnL
T70/wJfTEFDgbezh44NoZ7DZSsPVkhqeyyWXckdwjSBnCrlxWGOc4SUJMleWVoQsOR5YHSrT6IWh
hi5OMPVtxCbkx2AxQjcY3Aw8dKFuN/IzaV/bzDOHY1HdgzX6uoIsr+1/UsUYLQfMEqgdsTaz/Kwy
7YXUxDOb4vX/T4pwcn2ZWVXeY20IN/20ghOelXvVXJvMWtJ2DaN7yNegIx0DOZcHFVhF14QUizHk
P2W27fOHqUxtAK9MKIjL79fXtBRtAqf4rzTBxBNQtrVpDGmYINF/Rmk/GvZAiuxzwIW7a5VQc7Si
KY/G0I47TAY1nixlsTNgcnwXJbnu9nVrem1afV7/sKX6KPryTQt45PAcUNO+3Ia4VIsx10fck5R4
XfvCEXLziLhgzdv07IMYls067gwVBr3k7tSqI7V7hjwXf5vMuyyqd5JC96gV3Wpy4FbWGnvKoik8
/0DhQg11aaAQhg/UT8Mmuev9cIu5aJ+2TrClj/mu2APrMPHRAnx9Z5Ys1LlcwQvtI4OwIEEloExf
WnrK11I5S/p3/vtn+Wexc0kTmlIKC0hgKFR0Crada4DkPLkLwAGWr9RKl67uuTRB24G5JCUE40jg
0f05As+fqM+a9Xx9x5Ye/HMZgo7r3Jx6VmHHJID2pU8qsjapS8aH61KWkg6Ya9DBEwi7h3kS4WBC
gOkMeYalTOS5Dw2nZrtaae0SeUTN15v9/yHtupbj1pXtF7GKObwyTh5Jo2S/sGTZZgbBHL7+Lrrq
HM9APIPa+z5LNc0GGt1Ah7VUNBFUvFTHmm7XQpndaiylMkMNVjj0L3n2rOV4Ix913ltkNWohWmm6
qGMSFm3ut0YBIKsimWYJft3FwZvdcxMkhofd8ugx9IDYYw22+sQrVq4Zh4HL+zLsjgcQGysTo+sL
wAFBOZp5SYW6W9O/zuSfY8SjGfdKDHOSzcIMxayCfQBldS5BFw1ou3l2KvCaAqzdVhXOHWPdUq4E
MpYi1HoziH8McmoBnI45OS094H0EDtXUHRZQsxzYBCWAj6yq51ymeGvKGIwch0qkiFjTUHxMum9Z
F9QjByZ87Tp6vZ6MsQiyUc5iBmNJxvypN2WwnpCgMepnUKJ46B/iFMJWY9i1POZ8oy2gNcMc8pSL
q+4AlPGuWG54aXzwEm1RVfQbHibhmg82Fu4EjDpiXJWN0SiHgXoshEQ9F35N6fCDAG+N405WV/FK
BqNVOUtiZgmwSjFongBI6vV7CWULYqub8NA7nQvy0T36nzhubNU+FDzSTaDnoJuMibtDFPaAqsMt
J6nMtyQsNlKpH81Y46m32Dj7LMKr9b9ymEMnAX6tAk0cDl2RvDTVS9JZW33K3UaeHGV6G2chkPvu
0iSDFwEugbaJY075y/1FXlMWEwjLxCaurOg+unVrSpKr7WCh00wtHobslBvPoshZz7WSDIbQ/8pY
4u1VPFXwOGt6AhmG7Ix7jFA/CU7i6VvwjcyP3bbfFX4ejN+knyHnXKwqZ6IlR8JMqozZ7lvBvZlH
ZlbgaqfNjR/2WWKXDbWLMOTkkL6GoAVBDo9bgMgBcYLtjyjy1rSysMC9J/utT56VgLF8BwT7+1v1
9chBioUpmCUW4C29aHu1jKgugaNxStGUHcWKp1I9ctUp4VXoVnW5ksIcumS04p4i7+0kQCQsOjOQ
CbqZQBhSZBx9vl6zFn2A6bS4EKBXMLtT5kWiSD0k6QawqmRH6NCZ9tG2TmSdhTjhHDeeNMYIZ7WL
MYgDEvmxbvdNX/3KjRqwgr3U+oC0n4AcpSd2YVk8YoX19fyrJfN07zIAJ1gRtKynCy0kG6ccnNpB
LivOffP4muhDkztSHyh0Y1gYub5b81CNvmtJQlqHmKGtt4ZXlok9yYKXSYjic+MWJpCtlXxzX+za
uqJyAFeJSS203jKRvErUCIEOtt+OJwvwOPUlkrZR8SOmIIVODY6SKxeHRcu/4pZDcnUISmSnerGH
OCNGclE7GSS1S3ETKg/a8JIkftE5JPsXpnMtkzl4PUWtOc8hMwLxB/oISY3ZKO2kR55oPJq8XM9K
BmFR0UDOe2nph1e5VRHcATrQ1srWsZIXTXSUNmiEbUYiO1UOSxs6qjOj6YIkyb6/kytdLreC2aM/
VKEuUAjuQ3IQ6++p+VHSl0po8GyYXbPC+VCE7dQCglanwOWs3VLrgr5QggYtTZbV+SFNXZEovi7w
uoW/uvLbb2Osu62aCARdsO65Hmw5fCL6ezpyjGv5jduADBnA5kV7N6CdvyQR67rWw3qCDCFuwWlu
EcFu4gFTR3qOAaSOnNAeN3BefyvNYbdCGb/UF8YsjhFtnckoX9JxCIy4cykB7WBSghFLc3pAWKfV
Nyome2DIKtl8VKUXIOaCb7F3CfpIVGU+1CFvSmfdDK9Wg3Fcoh51Y49ssKMAF7ER3uRu0/cAt/5U
we9DcCehR6PY9d32vhWubjTQZJaiJ1BsWGBUklaYs5WW9RjJRjPANmlGm4bQ4L6YdUciYTQI3h3s
X2xF0sJkMsbncaj7enLCHj0bWu+1huForbXUgZ7VuHSBuv04zbzOjbVADmTk/4pmfJg6ALPHWnxY
p/e7pKq2GETnmPL6Kv4VwfgQMixdrhk2z2pHf6xVuJAMGLo8uKZ1l3GlCuMyBp2IcgrEaqcCaJib
bZqg+51sgB99qDdkQ0znQb6Yy9M4d7oNL9/AU5LxCZS0GPkIoWSSodXHSr1cb7wBzYD3TWU1sF7p
yJxQA+xWRrMEVhO0NrNvlk8WQk92SDu3Fjcdr4LG04o9d62l1OWypLnkNsNR1w/6+PO+RhwDZLuw
0jQcLCrhLiSUz6Ny5t4hV38fpR7M+GL6Dr70NoKhIQR31XlRgZzb+lJZ/+bOgVkpPDzRsIBM++3v
AzyhNPIGPqIFk9wAkEFFSi8afdZVuqn1fN+PzY/7K7YaGq4kMjZQFbpYWTIk6tNWLzHW8FAJG638
GbYcY1vd/StBzO4PFiDkygmCYvPcNZqjdnYyNpxIv6oNJuoVYE0Bv9Vi1i8bZiFVlQoOaEB4K/Jx
KwJk3I7FdxENBC1A0++v3todGHAaC0EcOF/QPnC7X2oHBNqyAA9FbG4a9c2UXN3yuUQvyx58Cd/I
4+PqC8QAiZ0KFMoQKAE6li7Sc7duBzvNK8RuNM9EGxKDU4yHoL26jH8FWkzLRdyWNCkGCKzKwJRP
de215S/RfJZ0TkzkCWIyEpFgVhF6qqGZgNmg1kV6Lst+yJJjzZzE3J+nKruIS4sOatE4vHia3G5V
AWqBaIpbXPmIHTviTt/pmA8EDmqyAW+NnW214+Cf0t23h9C1nO790uw7N99rQeUTG0vuANaEcyRW
gBJwsfr7TSqzzhSV6lrRG/TLnd8FL9opm3ZfPuZvypHu51P6lmCW/zETbe2h2kfuFOFyzgmnKwk2
fAIAgvQF6gbvK2YHspoSpbA6tJrHjrpDDxZGiQdqg/DLA47vAyhxgpiTVFip/9zKlG+3YsrDvtZN
yPwRzY50GN/Eh+kBgFbuN8AjYixdwnB6vFP3WPWNxrG4ldrOrXDlVvhggTF6qcNhOK/cqEHphZOT
BYIDNLEHLcAz9pCfTJ832Lt6n7heZ+ZqFOF5G9IMYoXN7FaeZpe7DINcTvN5qJ7Vs2kLrn40kPgD
0wrHSclrUetaNuOl2qkaxEnBeitnyZ/R/Xwe/R9POibwAd+2Ex/Es+UogepOdvZ26Xzc0FOema25
sOtPYK5TPWnrQQ/xCfJRkWBirfc026MvOH+OHvGLdxoYO8Wz3PsOen3dF7xwYNdhwIy9DY+9OjVR
j3U37BSm1YBMvrP7d8VvXcNPHLpPwTtvAyyz8EOn4b08V1f+Sjq7601uVYYJ6aGsAjHPk4GQfV/B
NQmqBOwPAN0iH8g2rlFUbGHO6IfL89SZgeabyv59CatLCEAvPNixfMtc9e2JkUg+pIkIEQ36yNxq
Ayfd/oDl7D/JK7V/RdvoebLjbefkryZvAdcC7LVsxm7URlJmKYRsK+udaHAi4sZIHQgDZxn/h5Kw
EBAs6KBNZtyC3td1Vs0QpHT2/GnZ6K88Fx+RnTnaY25j9BLYOU75DQkS0N4GXK+0djtSAQb3H/GM
oQxVkhT6uKzxZGuf43t2TFGhpU7UY7ADrCofCh4axfknZ2uXAMMGRbCKQ2NVWaaxmftS2vZpWA3K
MrLyauS2mf3SjUOfPWfya6q5cbbreQ2zqzHvWuTiKa7yXEaiDOA/gMg6sbPHfiPZxpm4ZE+32Qbc
6LqC9lkNTRFOaieX8TX1IsTrF5VHy7SEe0ZzwEIrgNBAinahSLv9DDS1AmW4AvvOqL+AvcgqzlQN
kFM0TTiI6mzybqYrG4zE9p9OYTTRgMPsVp4so1CmSxVKPlXRByDrATZamPZ4COUp58CuuAQ0zC48
mki0aRh2vRWVJzTpVbFBld8SfZNOH7Mqcm5Tq9pciWA2kSQ9rtqAyHMkjDG05ey2w7mfgvvWuXL2
Ad8AbEikFESA1jJLplddqiQUQmYFqdAoQ9elb2YAQ/92X85axgSCkBhDoyXy2eyrLpIKpRG6FrVo
aTfiemjFdq8GSmhHgk2krZkfaXy5L3Ntj0zAM//BpcXAM6NbpKQ0zfoObX1m4ZOQbpG055jBWp4L
av2VwVyzZi3WSZ5BRkYxgg/AXwWNJQRE2opft+4M6tPZjVs/jjg14jXjADUe2nIx0I0HC+NKqUVo
AlJ71GynUxj+SsZL2f2+v3yrpgFMPvTa4VB9yc2LI8BJpx79sS19riwJeP+fRp4iwr7el7Ouyl85
jFuOSaIVRQs5JXUy5aR2J6nlXY2WbWA8EVgawbG+IHghgi/fcOUQBSPJRwBAwvqK8nFOQ7oJs/K1
npWFuFWNNoAgnINapORQSvG2tpRv1oBiKpmj4um+turqsoIveQEkBWYLW/KQVAKccrDFOH0+Rrnd
WEbzOpRx9GDkI/2cVDLKTjpQA4MUupa5fUPMU5zFOoKmAABwODSywY+XAcmMMbcr3EsOo9kMBmD8
9AhDuvP8EC14z4lAxyAp2+pA46h9WXpTajsfKPjMxEhLHqohah5jQc8upjVjAHYCWaw4TsZrYg0S
dWM16R7BBSfBimv0tI0p+jvk9Fx2S94qpJOJoZI+8ctsKn8PoEyObGCJih76qpUHiVR4PldSJ+/k
rjMTzk1iZTRz4Y7BUCbYDhY2deahOQjtDMRetO0QXUDX4gvW2QOfmz9b86YxJVsB9R0uVD8i7bdY
tRdzAo2cnL4hariFltsxZipI/T0DWrTaDBtaSiip9Zzk/Ipdoz0VU+jIEcPo2IprDgwGsdKw0SCw
2A+DapfluBuNt/v2tBJjb6Qs5nZl2clskk4TIcVq6HBSwcwX27GZKY0t6gkmCUmTPWWiFURGWDh0
HB7ui1+xZnC+Y74fbytJht3disdcUArgVvi+FtM/5dQ76nBRTG9qOHKWeMoc4Bs5jL8TQlOZxgKh
3QT1rzH7JYgAZzzyhkvf82ZeVzYOzmLpw0U/2tdrqiyqZSSacEgi0qfoiwlEgRzCKPoX8R3miwYY
gODiUDBXCG2MCp2C7suJO+NMxd6drDy2NaC53t+itdALQBGUAg1g4AMZjlm7uZKGHjSQgGpK+8g3
pCr0gSFbgX2wry51hNvwHJUyaGmkwdbR9+vJHYme738Ez04YJ0/QFdC3WY01BSVdZ40AiXfywqsa
jrKrciSQxYEABZ6b5dHoIqtV5AZ2orTgQCFurR2patqGxHnvr9kj+igWnH9cOPGouLX7OBxpni7H
ri6RA1UuKc1sdNb2w8sY8YhW1nS6lsWesTDGA3uCLMHaWXWgxe0RSLy5waNYWZWDohleKciByqxO
aW9q+hzBTpJYNh8nGe8BTWik35bexfasa+Tlvk2s3M8A+ouKKeICog87gEPGLJmLJRJaAOYelOGp
GHjZv5WjfCNiUfnKO/atWlnT0mQ8AD4oBWK/JU0gCecRWayLWfBYcRXDiApjDVFiSuW0HGUVUH0g
mx7DSyr8ur9aK1OQ+GFI+I8QxgxAXaqBNBTLVRl/iklorRyzdyJuJelFyQMNQw9gYB3aU2cFFs82
VnJLEI6HHAawwO/Nnqs5FnKS/WnO1RugIW2GpkAf/ylDhhdAl33MCfBrUQ1tV6A6WYgQsKq3+1b0
AB2f6sXk6bANUzWQxvE7GkX2ZdQfVJU44qxuNWV4vb/GaxYJBETAgWBwQIKrvBVLw0jI9Ab7mI5N
0MrlCTiN/9zrI17/FcE4wrxPC0VfTEUTk8deLJ7AbgoaTx4M05pFYreAEo6MnAqKvVtNkJDLZqMj
eDzWljuXsy/TeWsVk3t/wYw1u1igzg2wWaPzgV2xykCaWVZLDIPFUlWC2QobZtehhjmcIqs1v481
3Tf7aryYHe1PNM8zN0cDPv5JwEfaiQhGW9sQ4wYobWNbGTbm5UpX1GoQTtSg5XsAXLVyFJDV9TBB
Ep7lNo1HOxTF8RD2xrxT07BAt6OcRnYFtoi3NrTAKhlLRWu3epschqaeHy11oM9Nas27vldit2/p
bNpIBhmAScRMaoQsEE1TB2+gQrMjZGw+FQ08OB54a8uNQCTLjcYYoDeDXCFOysbgA9iROBpV+0Cp
Riu15cZEzTqOH+peSXwRMXYrkHCblYK8NQRgp4PvzgesWejOA7XQemdNZ6AEzoGqCepBq/CEBFFc
VxZeJ1XoB28GYn4Wo6psprmZX6dalwp7MFL6oMwo+tv5GLehPaUEQ0Fa3D+P+SgFXVVk34QokcBE
nOhopMK1iQdPtXqbWAgVl0oG0DPZV7UMnFmSG7jxgY/GOACbnZ46DLFsAaihvqJdL0ztmnSjS4XR
PElmlxJ7BHEX5xitxSqMBS5Pb7S2y2xre9VPadXS5UGHxFLf/a4x46OCLzj8fd/AeXIYp1uXpKCK
gXuLBGZxSweepha+prm5G6z5nzMvofPuSifG+0RFNTW5gVyMZoU/dLyj7AidRE2dm/ZQGk/3FVtz
ddfbyCiWo2JGBw3bCEUOYMV8ykgX3Bex5sRNXUbuDyUvBQQ6tz5owJuxUZHzRU+hBLSKGAkmGuFx
Qn0hL3+UYumEqbmlOq9gvHY3AykXcnN4jwAEjLlYW9Yg9MpyByTSQU6cUgAeMRKcab5BMZATqNbs
41oWk6QDv/UIiiAsIzUqDFh1eeELuvjc5lX91FgCb/RhTdy1iTDRY1IkED+joImrICZUMSqqZx6V
n8OYp9fa3l0LYvaulKcs71QIygBfa3Sj1xsYe7ReZwX1nSR7KGpqT03FyWp93Tl0fICvBZQjS5em
zqxmhjJ1LFboIcxRHOh/iIj95bGUR3sSebnplb7yRRYmSZcEAlCeGA2zORvnOISsaEzBlPlzVvV9
K38AKsTRUZyV9MHBm620pexXqyeuMfVHS2vcuQbgdWrChB/GKHu+f2JWnOvtRy37f3VfVRu0l/fI
WDgY1vS6rPEEdGxO2ylxFf19BlOzeFI6jtCvngAykZlB2UnGYrDHVKytqcSbqXUKU3zMCv2Spwbn
lHy9JdyKYNRS4kwYpwotHDJRvDpFDjgQM1eg0XYSdjHpOOK+Xn5uxTEOoOmsVogbiFMS0R7AXhLn
jT3/C87GWzGMtQ46lcYuxMLpmbSJGr9MgeKiLDwiwNLf3reMVZUwB4FMC7IsFvuGj4Y+TnsKw1iK
ASDatNXWA0vXfSGr5ofufREVAcyuiGxKQkdvcjsW0KiWfscANAQiAqb9ktARNLxykQDUwbu5uS90
zfxAQokjCBropTZwa/LGPOqVqWGzKApFba2c8qHmTHJ89Zrox70SwcQ6oQJXYwUSSkdA0V0ApUIK
hAT0fdGX+6qsua9rOUwAT6oMq0ohhxgZZu3OmPad4T7j0mt57zGeqGVVrxxFJZdS1qgQlcmo1po2
rWX09zh1e8iTz/tarbQ23C7fYptXsmqS6VMhYrRC2HSgNJZt84jrnmc58hn0MU7hgv3ckbw52Jnn
+OkldV4ilzfvtOZBrpeW8SBAfhs6sV0ssyNeQbxhLv0BwxCatBciVxB+3teZt7yMBwHbbDKVJsSB
/+BZkGdAJ4DYxUwxE5dmnmYkwX15qxa6AM4BJxWGajLyJExeK0LXtY5a+bNyoOrRjD5mntGsLuKV
FMZhWVaSF6DAQctrEQxmvxEEzU7C/dgUHjUfos6/r9RKvR+GcyWPecWTqqJ4H0KrcrLN30ZkF++K
Kz4qb1pho+hOI0d4BSjbRj5VfgvGiuhy/wPWnCZcJYAAAO0ODEfGcHtFE8Z4gr5CiuazKHES1dF5
GcdV/3UlhLHMCAyzwp9FDQEeKspvScfjBpYW/3Sb/MY6LtMcmIzGFC9bMpozkCOOIdaRCOeqfCDR
tzoKjPEzUX/W/VlPdzo9RkKQic//Yv2u5DJOJgRpXhYvB7+ZI1dqkJw2cDHiVcS+XjVvtWN2Saj7
op9DSKnISS1/qdNBxtC/rtoRJTbImrxS/8d0j7cSmS0bS1qhfrrYRbOz0m9Jf4yabxovZK+c6aX6
gwYAAEbjRstEgx4TyjPmjRDYMACXGoqfA5knM8+9lHAuByvj5RBxJYrZqCjL5cEgA8bTAPF6kXp7
3iTHORCO6kNd28UWvId765vEqcmsuBM0egKkAcP6mCv8k7C8igsU9XwlGjBS2NKjGY42RnrwyrNV
qURq0OtKzuNg5TTfiGOUbJUhN4YM4qh8KIQnKd1IwtN9g1+Zp1l6V/+qxNjiqNPBrETIqLWnAX2E
NehWj13u9oQ4YeJJ/e9W9WtzL5qPdb/XyEOTnJvI7eDYYs7qrjTxLN/yp8IJFHUk2G7DrtSImjAP
mP2jbnRSzh12tvxQnafk0B/aTfzU+YVgh5vsQE66vYtfGl5D4UoQvPkA5piQUAAYTIYPGEM/HH0a
u7H1rbdONOYN5nF1ZeJfXYlJnmgQpURulW5EZOFs9Wfs/8oOn6mfvpWSm2yjh8EmB7S0P9Pgg/fg
5SnLxEbTLEejsrDzXeEOqquigF4XXhJ9V9LX+0bGk8RExdwop5bo0FWdMCu3r/LdlD810yVMeIFj
ORFM3LjeQHZSQ0XfkprWkFTLh1r93mace/VK9wv6n1TAW2JOw1yY725NtFGpHKrLWOw0nrXwDNT9
MfcrxZ/JfhpdKKdEsTOrGud994d0mVFMRv4RHebo7QE8M/NmiKOmofmoLgNKilvDv40jmNGDFMNX
8uDlSHqmGQaB9U1B91F/FOI9GKknba8rp0F714dH4GLa8oSqUxRkoZuWvTc39iDus9kfSteY8QBS
7EndImG770L0r5vIgGCgoiWC04yvfUzBBPEhd0Fe6I5RTDbN9lN9NlrRH2PHwrspku2E5wFXLAeZ
TsAAojingm2XiShImABsdtZwD4AHBGZvaR2zzME8UaXV7n0jXfHtN6IYZ1sO6tzm8iIqOSS628SO
goH7RHDNyNUpx7OvCkOqbmmKWdpiGE8XzQPyZgqE5b1lj8Xsi4Jut9K7MBzK7pTS1r+v3EpkXgT9
Vx7j2LpmAgOzBHmZ8CoCVl+Rn6NG9+fOuy+Hpxfj1SSwX9JGX/TSQrtoCt+UP0stUDATSA1za848
wMEVgcgAYvgX9VucD7YrTJBjM0QTVIeqjydGdJvM36f2KJDqnEjePye5Qi5CBscHCnUYwmfDf0EM
sGNHVufIWuhM9GUKAbKs+wPhWMey+8xhv5HDmCKVlFhtQCDvEOs8Zsdcek54LWgrjvJGBGOAyqxY
CYCAOqcNVQdjuo6ucq5oq0ooKMYtmc0Fl+zWU8qzokckxmKpcffWktntafxEUs6dYVWPKymLfVzd
yHrJFPREhBRQjNsKsHhRvrpv0jw9GI+fCjEG2WZIqIpftPKUCSkvZEv/X0JYbidVK5UIBwToZGhS
brXtYKrwvJz2LM5asXUss6h6Qy2hidhp57iXXTCKuPf1WMsxYxDmv7uuLA+7q/1Y2t1bDayXIPma
j4l+0KYMBStQd0+KSxNyKNrcJvGAx7gIOm/DqyT0DsSY3eiJrQ1iEA6XNuPBNS1b9OU8XX0UE0UI
EBpbS8DqFt2LWV6q6RRF+7zZ99FRyry+e7y/CCvO9mYNln24WoM0FHuSyotNJkPQJ5YtJG+5HIQZ
pyLI20/mDHe9ZTbUWs5wlj50dbUvyPN9TXgSmLBRVpFljiIkDOo7JublljsQLXK2hvESepLPgOXH
WuWa+GymaWoDes1Ev9T0MPaCZ2WmPyal3TZPAAXhHLq15O/NRjHOI45mdFwOIQ6E+FyEKEfjkHfn
Yn5o9N2YAv1D2BNB5khdNUZkvRD6UXr4UnxoahOFTiHunQIeKyReoqb2UDnG2Nn5h/4ktr/u7+Ga
NSqY+kVjCcjpMCpwa43mqDZ0AalxOqv/XdSYYEYurJOIKyrcBV1ON3vQrmUxCzq0YGGrsgSkQAfg
eNaYcznQD+MYXl7kp/qz5HS+rQzdATvoSjXGNZuhmqcSpgac/lM8Ja/GJTtNvyrLpnsDkFCeq21f
tUcuVPqayV5J1Za/Xx1vash51OSQitepN/wGmLd2VLfgGYxtwHn8vzZPY679pkRLkYyQNdWJC6wH
ZyZOlj6ZPBr1tSB3rRPjtmMtBYRRCjmFAlCtXN3HQ+IMEy9BxBPDOOJOimulaBcxmLYyh12K7Bov
eb/SNXZjFdri1K72ZzInY+oWIQKouM2gfk+fyUHCLFD5rl5S3U44bng15l0vHuOHAfIj9tmySQ15
jT4MW//euo0teEmAeVfNFn7Rvfzc17b1mL/eNw/eejL+GX4zr5MakhXlczBfZaWxK/HlvgyueowD
6adMEsTFNvSjAsiu75Ld7pOdRtxugErl+7wbHzJXo5jpNXnPbY5D0RiHgqitY54KslEeB5qjdFYd
kdo6qL8i75tok8Dg3JFWJpd1THXKmgmw5T90ubfWE05FYtFWAvsPTfC2Pxf5LgNShuKCkMxN0stU
HUm46bqgmlyhOqVZwFnu5Ujf+tDlA4CZDchs1KfZF808zpGVExXDcwPG1nsgxFLNmUQbewvW3hSU
RLHuzaFXUI8jeaW17VY0c3JKMzIT9A00TqbvAUfa1gU4TTfZsE2yo2Cdi/JQV++lEtTGq6XZvZwA
I8BTxF+S9KHjjaLZ4pg9WguTZCR6Suslw9Gsws3cZ46BiRrFl4X3oqxdi6Z2A/L1tv4+xqLTtudo
Bkoh3SgyphSiba+CogTpi+bQzOj2ML+bs+AJreqMky/Jm3T2aLHVql0pEK8atkQIwnSrk9luAT5r
BvoU1P0lG4+hctbQBhOlkVuQn1Gyj9CKreNWUQCzc37I0zORXV320S1LQUxGzmmxTSdfbHFfJa8F
wLbDTWpsTOu1pI9or3YUss+nxxzte1Lmov3NqC5m6xeZgj7Ug6bv0uhRLw8CKHWNNwt1//mQ1ftS
ycFdsDXKpyILSPMRDs+omxDrYvSbUreNKciUM8H5EXtQ1iafjYqxk/Mw+70he0loq8W72HwrjcRB
ScTGpSjTj7HpANWIpBeh/FCmxrXQXogLSwuMLWqCcrpSd43gWsmnXAITI/omTqciPQs0cToUUuQe
sOimD/Nz0vIlrDZF6M/t77ZyUusghmeksfrmxcx+DACPiqtDXy0Lstdmj1ijk/V+pHqN2GyFrjq0
EeZW5XOuDLZYmoGZvYPx0y8Sr7B4daeV6hrYl9E3DT4N8c/c8O3ZLLQorLW4Q42SOtLW2NYYt+68
xM4PDYiBbPFBORovtQcLu4AvhDcTvSYerDaSipY1YKkAJ/FWfJVrmASSIT495K7sDE7mkHMNJnb7
7aIfIpfsPlE4ems8HhL7CmMKUvRXkpmDqZeTbtQIan+6hEJP3lX2/BZVNtDbROfJ8Iwj9ZrDtIm3
hkvdNBBGW3QjlxcJFm/LuKabz1jC0VVkjfumBIQQPkNeyBEhOnT1AM54ADPcC7ER4VzjkNnv1s/7
nunrFfZWfSbM9TQzJ9FAvWyM3Lj4TmWvodTuFJ5+y/ff04+JdGJWDJWhoX5V2MVJdZR97GfQs3L7
oPXCfbMB4qJzX7WVQtatbkyEK2LAerUm1rR4rTDuTvxKBcUc8o/uR3s8ocndGTjXZp6WzK05V+qc
NIsZG9ZO0YJwPCnChqPVYpD/eyUtkbkjxxM19ayGjFSPfojaZhbJlqYNmnw/UHFyrXz8aAfZNrI4
s0MT5BAYxBmS/jHLeC/Mr4UWoKIh678waSynVmROrdGFuV4IZHDM79FkV3iQ+8QXelCKAmxgspvz
BJ47YZsCIOP36Bjf6U44pBxski/LsXwDMPMxuWrhO9hmhzqnjVkqKfrr8oMq/Ta7X/fXe13JKwGM
FaGEPhRRm6CvftTR1VbalZo6qWg+oS+Z2B21UNhDzQI4A+mk4q0d2+GIbP4QbyKaOpKi2Whjtq25
OmNacpuZGJcf6oupYcyBCgnPk/7hY79nHsyzxrJymVpLmwQu6I+Yi1Z8sk3d7BS6PzJgxcxPuGkA
EYHYjW9iZn/wW2dwd1pqX+6v2xfHgn1RAUWLfl1ZBFD5clSuHNogxFMuyiGutlPty+DbqRDwGuPI
hXr/cuYWA0BLBtjpMQuhsvl+K59zqqvYHzUGabtOsKqewoXUWDWzKymMn5R7Zc5H4B8vIAgm6B9w
Z7bLNCCb8FJuFYeMdomC4j+eOGJ0Y7wmAYq9EVUwbqF8bNNnqvmDxPGSXwIPI4Ixb2SRhUbsoJiQ
iuI2z6rizdJS8ywVFGhmGNsuj0aX5r8FNCc//HMT0XDb0LF1aP5nX+AZRqikfs4H1GkDEbzoIqD6
672svN8X8zWX8UfFv3KYF/isyn1CAQzuWLhwuxIwpIJoJ38TLCc6mBfyRPfaEWhSTsPrVP36Xl4k
g6wXLvIPuAOzf5ExW4OVZIOTb3H0toZovwHO3gNK6fYPTEbH2UyuQGY3u6jqkrqDQP3YHhKk7APL
0R6N74M/BvHOPHHzRF8yNoyGTMQTtIkMBphKnEoDySmmJ2wZYFC4QvuED87ztaPiVtqfrOOVU+lI
XvaTCGmjK53NoP8sMfM+eTIAqNr9HOjnBjfW2Gk/YE3ThnehWPU0eKRhRBzg1yLbQzFJZUnkuRjQ
8YaW434zLOlFTbf/jbkuOCdgW5EBy8AYjd6aBrWwrLgFd7+7QHR0TzhUO/ojfDC8GnmqU/EQ+e3w
r2znKpozkaMz5y7STchFxe9TfZTc3A/d/If8PDuaU527Hxw9vyQgls28ksccS02Q8zaOywFY7Ggx
alsb/cFOEjSA1AKqQIdnOWdlv971F4lXoZwx1j4zwSwhL+5U3+rfh4/ZLnU/vtDNE7WbDUak/Hlw
052yGx1Jd0dnci//uA3m9hNYoD5FUMc61+Bui3lbid+F7tFMHMt8IzkvGb4asRb68yXVgcFHxozS
XquStMFZmVHwIjM9jaMYcLZwLchrgNPHbKAESDqWZWUkBt6oy+kHfawG/uxTd/K1vQKWy2+tHT1r
uzao0Sjp85BSeHIX3a/8QBrWmZK0kGsl8lal8wGlaicqJy/mMQCvr+JfDZlrTJ9O2txGkGRab0ny
qibe/SVcC79odUHfCzoIcEtiDp3RAE5jiCqYZKQFDTIf4YM1Pg0kAIjXqeD1fKxpcy2NOXKACJjj
Joe0yXrrIr8EMuV9dXgClNuN0Y1EG6VFgG7+H2lftiM3rkT5RQQoUSKlVy25VVa59u1FcFXZ2vdd
Xz9HnrnXmSxNCt3X6H4wDGSIZJAMRpw450FTvppud/n3Z6c9i26xfZD05Sjx6EDryK28ijoyBuav
3u7EB14bDHRM4QadLaa/dhoujuSvJUN6ZuUDw0UQw1LIaGejGRNp5zi6Tv0v34s3PjjzyyxpnKwz
X/owg4pq1jzTDp0NupHfeEm9uTzw77BdjBx0ouiVxM2AiEma2dHXStZl+J74N+QfTacBsqi28uMN
kErIijR05Sm7tMVm/n4oN6sQrJCJWbUQCxGgPcz2PYj7iWPB0KOtuHntXB7Ytw2Aew5N4OAFmlWh
vimsAWiqR9PUQtkB5evKc4IA8DXf7nI71j+D7p9rIMzmcFSBsVeFRK10Ko5+bSRouc3sCFRRCXqI
AUTqwjs9Vlcc6JunzuNCYRChLVA0IOc53wmTB20dmsJQnQChfg21q0pEQJ0gq7pGYLM4hSempF2d
oQYpBgZTIznSWLXUtHWT5OCrmMP4qK+pbH/bGdLIJE9kIQuoWc1TSMtNHHhXft+vbPPvgZ5kY/6G
kwMehYI01FrYGMyfJbsbFTtHo7YxHproUE0bnMd4UyfFrol2CEFtHj715j1vbkcegyD+8bKLft97
0tdIl0CktnlONXxNhVJvdaVhlwOHYUEa0Cr4lYnytko3YB8JMrcN1jb+7ChnR95sXKAIBn4utN7L
2nuEl7FvAGRme4b6FrNZfbu/IYBGG0q8HSESMmUVhNvfMzMJrQIaQSuDX7QPOjectyrgXnJqttPp
2IcExdEWZMKMdei1B86kfaK8Q/6c7YgG8rXU+6nx6lWjK0/EhZrRTBQBwhljVrWBJsK5I+SsheSB
gdF3/UufccdTK2c0Ulv3y2fPRDt8LtxiQK5jHFxfj1/7PnM93hyrFMiYyzPx7UTEQpx+irTNdE9n
Q9JgIjKUwf3ApeYvFlzT0v83M35qSNpgjZHSIuxhqIQaTRI/MyjfUESo+SPvWodk27Krrbl5P1jt
Y/32nPszRrBjowoA7lX51DdpE3cgOclsn+VoaXN1/sXoXaq40aC7cfQjQLFDXQmBluf1r835eDvZ
65OGndWWsFmG+VS6ajiyxOFR2m+rJByAES/6+8srOf+ivKUw0P+OUnoHBFNYpJ0Ci7r2FZGruLCI
B87xwWb0OkqmFb+ZT4f/vzWUWM7H5ynlGAHmBqbkLD+Eeb0rag/nx6/LY1q6b/6OCQQ451a6qWrR
ho8xjQMKCCg8Ka24zsKH1MQwpzWqjsUjcSZwgcIxAgGgQ8/NJWgsyltK8dvoFwwmwHzudC2xCvFo
8A+8sBJ0aYXaa+79aLOV/bHsL/81LYNE6oHoc9Eis5ty2PQqdHZaJ2W+Ff6LBmrseDyfZqV0QyDc
PB+kqAYyVSospflz4G2gzqH61yra/hV2SKIZ2T2tBbgLKPhzm9JuENOUZAqQKegDDqxYbBKq2cQ7
GtGG6Fe83KI8zYkTKj8vu8/3zNG880/GKi1o2BmkTRTYzdLOrsx91dzoHIe73fTHtLUoaRwv2QT5
plUtj6/tkcU1BYcvWt+g/WbK/fMKuIhiMwUVT5JXT20f3YU98h/Bc0LW7tPF3Xhiaf6Sk9OmGbqE
Dj0s5dBcLoLAYXhHFKh2X57PpQHNobo6c1WgKiFNZ650AwlVIDATkie2iEALY/g4RzNNe4+VdgXM
sWiNz5TSEM8DJFhyVIj3pQCSkMwmkEgbPGaZqKinpLzztLUU49L8mSemJP9kBSBazIepgKSVEzOg
cBIj4k4BXdXLU7hQv0M6/8SUNIdCz4KuQ30JHKhXtfqumrcc9DDlMSg+48lh0ztVnhVvp3YveXyv
QPMrWvmCedrkk/vkA/7Q4p/4SjaUvG4MfECbf6XpgRpHBbUfQ71Nw7WH89KVdGpKPr5LT6tN38/R
HSl+x8HzjLnOeQfiGzhOEWw6LVkZ3OJCmrN3gskPXa2SRRJxEteQ17KDTN+bdfvUoier7Lx/sxFO
zEhREzOCJFQ0mEEUedXk2maCiXDQd1WqrpQCF+YQhSDkUCBKhhSBTONDQoju/FkujegIz8YSGEKa
zvLn4jZqCHX0aggs0dXVSjyx8CICuxjgEzPxhcblElRWtDxI0yC39Twk96g6m06LmsPm8n6Y3V3y
Rh2gpVnUEfKYIIY7P7mmkkG5hOFhnJbPHIqj4XEEtZP3boCiHppwllKtoO8WevXRjcGQbMHQOBpB
Zhc68f8y7whHN11uh0ZhMUBokraz2kmAEUoHhkrfmerkhiDKj3WyZy2IwYXv6k24bSbwNvn9TZj1
jsd7d+LikeYKOF2TbWLGmwiEM0Vmgm9gTSBv4STEJ4MMVZuBLEgrnH/yOPRJORRoGs3q2ik8RCOR
lURfaXN3eTGWfG3mMcb/Oqip5EBZdBkJ407L7aEBRgccYsHe7x/VGG+iZiewj/83c9KpmyvVRMU0
m/OfclR1FfMm6n4E3lPWg0vj3zwD0IYDvlJQzSrAU0uzmBYllH4o1IX83gFhVGU26IGDBpT6HBpW
re8nEOmscYEtrRwUaJEtmY8kw5DOI19t9SFAV7PdVU4DXFeW/MrGx55WK1O5cKiDu/SvHelA8lOz
56WCbaQbu848cA5eSs1SJjsp1tThl4Kq+WSFlAWIC/DekOZx9Ieq0kLYEsrtoN2SwVbxgAaNVNsg
UWiCPtXJC7QAA3zItkb367LTLIDwFTjnzJlgmvhPxkaAki7i6Tj8cdKGfsblu9A3arcDZoGCNWFC
x+Gwsi+WjsJTk5KjgkduyGqOVeQzDfxkPkCnceW0XVzAk1FJ52DA2djrHUyQMjiiWXFD/HLTVeG1
HicvXTCudIwtReSnsyiXbFQOfS+jwSyKsv+qgh8ioSgy+j+QAzsUrH0gvrExkahstFdIjVkrazi7
o3zqn0yozAZq5mYzFiZGG9T7uHTLaLD64p60X57/bATHvHhQDLdij4W2ElMuO+/feTaljRISVc1G
A5arMnIgk25NTQAkZvSj4vkTWmY3Y38/smBL/M6Jgd5lzwogtSvDn3f9peFLuZCY8THvC0x+XH4l
3l1b9k5j2gBcdiUaPPcApirspV6r9C6eRRxNJDiKKLgIJBcbR58OmQaraJ/KmgdR33r9JspWHHnp
DgH44T9WZDGpOPLanOiwomu409Gj0m4mZafq7yraxfuVJOZC9ICkwIxgAYsnelWkIYVizKBKg6PI
NJ5IFgNb+Dya5KGiGZDG/BjpqgXs0koRYcWo/FRHMVYhfQOjXe7k3ZPuXUV4UAaARNGj8AEYzlb8
ZT5QJXeBWBiI2FSwACMSlC4RDg5TX60QsaTKXQFyIbXaj6t8sgvecWZE2hh6ylOvYTAyDbcNXumJ
aZcjYrA1qa+1wUi+HxIQAYtitmN8BKj81KMHIijr8g5bOE05BeH6/EY1wS4v+UVWgig8Bp+orSe2
ljybuWtM7gg8WFSsLc7ivKHJHtc7kil4GZ/HZqYKAYCcwlTh/Zi6X2X/IPwHvfnnrwAM6K+V+YY6
CVqnGBWlhMAKEUiUQtPAcLnnlu2bz0q791YcbumO5eBkQdMyeH4ZlfdVZaCkpM7mRPqj8j96Vlq9
+swBupl2Su/27Zas+cXSks01ATSdQRn4GxeMnqPBIpmDwURvnNBvLBMK2/5NZRxLLVwZ39IOFjgF
gZBGSPaNUM2AnLLqGbCVQ+Ugj/em8hTkr8YwWHrzOQGHjxP4skMueQncA7RVCJiAB5cccix54kc9
LEIFySIN6OI0/6hMngNK+f/NlPy+R80hBlnubIqgrjrEO6K+MH2yptxYq2MsjwpPKBMNKKgJzmt6
4pW1r3rF4OvQ62yq5Cvz/PzDKBTy2qt18VAL1dPdMU/8q14PkmMyTeLIRzVttiD4Cva1V4EDjpqd
YHddlioA5k9B2aHNMO1W4reFOwnMUODDgCInusvl2S90SFq10H9GhArhLHXD61sdpPRJDFrjPLD6
6u3yai/5MthoTAYWCritHGT4HETORQ17QVNaMVpezLcB4Tint0YYrPjy4thQ9gV5MLLW34obRKvy
ls1jm8pKeRnUAMgxUVxXfjE5PQAycZKHIKUT75eHuHRECFTRwYcJXaQZOHa+9l4BeSlQ7xR2kb+p
2rVqJo7O7wr1TlUh3jgcas1F/e6y0YWxntmc/fHE3zQxVZ2GHmbopaNCCM30dPw5J+x0sIk06LJp
UPu+bHGpVHdmUnLxYez9QaAjFnhol+abXNumE/pvgFYQu0JprLDYm/61BugCBDqLu8J8vvwBy0M2
8V4FkgYRu3xwgEcl6ZK2QC3iusidurk3GhSxJheF2wz49MvWlpIjIJlEYRZ12RlSIN1mQcKAr4r8
wtah1f5sZHS8F76mPEzhoCo265Lmrecs3qlaqv8u9db8aQ5B59ZdC3GsAZW8vZbV+ivOcXwbb1Lj
3ohiHcKWudb3Di+7IHCrjscvegAO0JSz2okIqDT9iSGLpSgQwVoZ0lLEjxX87wzK4VoMzsnCU+Co
EUVDlrrLzRv0qbalTVKIZg8pEv/PBd2hlJXyL0h5r9lfqD6e2Zeit5waZmr4WEF/2oNzRwtfgKD3
qT2GTwHbDfpr4UcrNhdirDOT6vk+6UNE/+rsNKp6F3S/6ATJqN+XPWXhCj0zITlK0XXJNFDMahBA
tgf4DKpsdJRXzXSXTtDthrO6ly0uHKpAU0N1hhlIP6A5/XxQpFfMfmJTYU/mYTQcClEbs/oIva1Y
XbMlU8imQGwSzE0g/ZU2nVmlmjf6PVT5yDsUUvQJKI0Y+PvUAo2+fXlYC3co+JzBTYcodea1lIal
NegsVesBxK4pKn7ZEZG+G0Wf3Zr86tKBDdYbvMxwXCPskUW9lY5yr0uUwtZaXSATJbQ2sbREg9Bu
De08dE9SdFMOJs2OnBhN76RR2ycOlJHTlRTs4vSefMl85p0c43XSaLRj6MkLg+Gunj7z8LVBzXGM
UXWZipX7cXF+ATMDZzbXwEUqzS/EF/0qajHsZAJ+2hNEc7iSveameCUg6V9ZzaWdp4DqRwWmBXlt
eZI7P/CMbIywLUDVmPv5MckYGpbW2OAWZhDjUebekPlmkB8dVKNGA+bJAvVUTJmHJoMH1E/N+IP1
d5fdc2mfgwaCQdb1jyKbtM/B6hfkWgjeYaME+cQzOg4sWh8qcNqSYZvmwR6n/2WLS6kpPAJArQ45
K6j3cWn3GaSqilKB1J1Of9N4i2jdUlpA4FO7G+JNbL7l+bPPnqM1upuFxnXM6V/DQsI0DEUb04bB
sEY6EHs4E1piI/NW936qSWeVPWieD2a51UEdCcVkEEeK19B/m/Kbes1pF8OO00+RvHZoxrRrOT6F
EIgdYF/2CjBSqaPTn5GAOmy1U9MjhBMzyCcSqGzYHpp1Lq/DkisjpQL5PdQcUP6RPkEwj/kQscdP
G6YbgQAI1NY0f7tsZOlUwksMWwaSOYgYZVF5VTRq6nFY6VBogWiI+tNL0RQMR6420XioIvRaiTX2
8+9ODXAywwmPghOyYTJVuCZSJewpdCj1EayRXgDW29qNEu1IuH8wdcPVwW+Y92tZie8zem5WOz/3
uljVBwBeoRhQMatu0ASuCDfl+8tTuja4+StOTlcGPUO/m0U2q8Q2MIzhCXIrjL2O3s8kvvIAK7ts
7/sBez6q+d9P7NGcx2UgZnuaG6DBNwCU7AVx47+wghN1lgpENVJesiwJaDo2kDvK2JEOW913+hYa
3q+XrSxU5zGYEzPSEo0T7up0NqNdT6/wO/YB0T5yEx6aF75v7op77lvKL7JyRy0ceTALFSKgoMVM
uTOf9ydzGPoCr+V5DkNIbmrgRTxUvwV3hPoDKXiROEP3c1zjKft+h5zblG5hv6mZGAvYRO9YHP0e
9NbqxxczumlWEXjfHzGqaaDuRhlew4YuUwrlQSPSqtaw34zrKrtug+tK+9EUz2y667SVuVxyx1Nb
0rBalUxjm8OWBqlAMF8UnqPlwML1K9tsbUzzNjxdMkULcw4tSWgTgn95MKwy/wrBDQHqMGSAmc1b
Y+ViXBmZ/JCZer8tK3+exeJH7v8S3VOIirS5Rsm25Bc4kKFYCY0DCMJKvlhlCe2JgNS4jvSMkdzw
/jABG+w1V2qxvbzdlg7EU1PSWg1aMuQth6k4gozJTyr2uv/rfzMhLVOWF1oJHUuI+CioU4a3pPgs
B/9fHIEn45ADB7PW4tRTZp8LW82F3GcFLnC0DoWewX8opkdXosxF30MbhwnCc6iKyRESbwqjQvsp
7A3q84T3uj3xwan68YomGQJ59oLIccXmovdpFA8vlFmQRpPCAVMLFL/qPUg4gy4jni8S9IcHTqI9
XF6wZTsg32MASSFlJy2YD1QA+jcEJA+zHp27djSiukN8u1jT9Z5/6LyqgkMJvPdIAqMWpsi93CEa
Het6wiSW3c+6uEIsimTgdgC/X+WwzFWGFWdf3Fcn9uaBnxwYaZH5vTrAnjrt8t5iquM3b0K5zoqV
LNkC7whGBt8A5YnOATuUd7Aa9jjZMYX9tXmDPJHyEu8K0J1Xh+RJsWti+SCK9lzvl9nu4g+yubyA
i5fZqXlpV7M6qKk5m+82+Q3emCW0RD6SK7INnXoXrIFIvvsLspCQsZqLY+glkOE8akqUpEFPoA2F
4lq4fXPtTc6o7i8PatEK8veQ6sK0CvmVnmqxro5TUtug3h70I/efqsEha8m+772ciG5QsARjDAPO
53uZoFemIe1AqDQeiBWCt4VY9Va5Yjfqwdw0Pjqfa2bRTQTmj4PYhw5Yn65CZ40+5run4isAD4Zq
Md59aJI491Qo8UZIx+O3k8oJJoegB7IASPa2WMvnfj//zw1JW6I3/EAF8Km2B/aJzqW0Q/fXx+WF
+/Ox59v83Ia0GXiHpzKJMRh61xxLm++NDdt2mNbQbnbtxt8GduGCZ8lCjOBErr6nW8NFPnslfl2I
LMFjBGFk0HlACQDJ1fNJ1cbJ6ylUyG3/ufrkrtJa0w+07IPtTbjZDsLb18phXCMnm1/n8uBPjUpb
MdTNIVRno83nCJJ8gZbk6hha2r7ekPfqZtxdnuyl9Tw1J53dihHTgHQwF41HqOLyuZV9Jbxbm0c5
CmoLVS3rCTaei71xLaz0jlgKOJWOL+YhfGiuleuVDMjKoOR38GC2caPOBtVxH+l7RrdkLbL7fhWd
+YaunvvGmObC8xKYEA/sBeGjA5bDx3Wuuj+lvwvuIGf3Bwolz3ac12dfQbbtCJ41ZZNstEfsBTff
j5t292S4IEDbJpYXboyVEEL9Hrecj1N6XfncByB4dsceVNvBUbtpNtEbJAQOzdVw3+0a7EGBvUj3
4f7m93Cr/lAdQDE/PDjqGuJ7dS6kQw7NCBHzGnyL/9y6zAmO0Qbo5GxjuvEx+qhfi2eyjW4eguve
jrZrb6+FVNP5TEgnn6mPuh7PKzEeuOttjcQyr0ZX2SnWryPUoz4hUnpn7MyVzTPPr7z+Ag1QuF0A
l4FU2rmfFaSESqAC+iQR0m3SpFeVn68AFZZ2y6kJ6cTxGSS/pxEmoDC5Kwp/B8AHcAprjOdLVxQu
Jwo2CZTVFdmTBUuaJm8QjUYs/YXaERokUzFc54F+H4CFwgWH/hrl9tImhd4xCrqCG9AWkA43bUSr
IgDtePApQMf4N5PJt13nBtM+CBioCa00Xjl5loKOE4syybdXokux7ebnERKeeemC2PK9y7zjxLs1
YdWlnYm8x1zFN2a1Gskz1NaIQ29+UQATchX7zT1PY7A1lvxx6L37lnZOzseny7fF4iY4NSr5Sk1L
tHhQBIrCn267AvXB1Pg0osk2xfsohA09KlAtYm/kI7njeX0jTLql4okmnmNq3SHTxaaI/ZWbetGD
T6ZCWucyC2vPS/FVSjNtvLa6GVAIyoNyZfSLM44YC8wdDE8qOUjXjLBtjQEbJR3eeaNZGvrDaWQD
IzANu1oQ6/JkL26YuWwGRgs8DeROuoYCax0ZGFWSvjUs2xhKeZdOv7OOXaGSv3LQL47txJh0n5Um
9wW44yvbg26akcW7uN5T0+bBVd3sFWMNArG4Yifm5ijo5GVV+VWoVxWmcvI8iFn2yFZTewjJCu5v
bVTS7dVCtZZ0HvbIABEVwn4GoUPoTyV66YwrsSavt7j3T8Y0j/lkTN1gVmZYYwpzcKggiHPK5ssf
sn0CVtvLnrFmSbqKapJVIZ3fwTz7ncduCwLzuH7MjH9eT8BjAieLAtooNIto0iqpqEqKSDHx3maa
ZQp60wygwK7j3eXhLN5xJ2akVSqx26DBhpuhaGLqQHFO2QHDwdzLVpZ94e9gpOXJQo3WRovB8Ppo
ULFh4rXr90Wz5cQujbfLxpZXaG5lnPkkmLx39SGbTI/Av9EHZJMWryReW6wUVpD9824jLBIgcQYu
VlR95ORfyQeFeRyzp4ZoduH3rHwRAwF2DOLXiq2s3alLpxKStSjLztqmgByee3nGJnTpBHi8Z5Vu
xdVNBQYAUOeO3Wu1hvxemkQAZRnEWIAIRReIZEpD4AsteOQJfEXfdZWP6FKNwm1W6LfA5jWPl9ds
yQ1nnAKwcWgnFjLBQZfluZY2/lyqi9xU9W/QNrG5bGJh8gB9xmBUwCK0b4naXPcrY4pCED+Tu7C7
jsDBKAqHI/VsrBH6LOR0UGbWkWnhSJZhF0sLVeW4yXIQctpBhLaO6dMsiKN0hVWE4yZEClowNELR
fkQBY7rP9Ghlu6l/0otS6KoAF8qBNBRoUJLL+FFupCOU1mo0KoY9mB2j4E34Y+wqTU8nK1Hj+BFq
bL1LmZ/vScjSzyY3uN2hvewB+D/6iO746cYfITgbZ6TZGFGoI5NjkGPPqu6mbZQ+sxQ9h0cULC4/
ByOtX+NkYLZeK8Wrik65ANqBBUE5NB8+KIRB7+vSEDdVYnoAuqfBTun84VfY8pShaVNoEC/yOtCx
TJT/5kMDjhmWBOq+mAbi9v6U7CcaiBTA/xgIci0OomPp1SOadsy2pBZYZdXRGQcQ+TqUaFlvxTw3
1S3aLbXC8qZUC9xIKRgoL6mo8Y7oA8h6gb7CxVOy+921g1lbgYgCEHFFrclsD9wL+1Fhw1WkkPRY
J2n/aMRT8VyT8gkdU7cw1e2GPBMBtMSnCWzbwgTkPFDTmcJGZZuw65P3VjSGPSlFct+iQApNZ1MJ
7VEFHD0blJzbRh5WhavxuIcGQUr5VtMT5vKIRnslyVQ3UZCk42wQB2wa4mZdBVroqisPetcZ+9FU
1Q5FhyFwm460zWfstYp/ADA4sfHVhXGooDSeu6VWCXbog0GFlkmemhYb0ABlp0kF2oOGjcWDVoUR
4tYYd7QX8Oe0qAAPJKa5GTovj61S8NYytJq+D2OEOl+L1n7uaKY/1LYSedEGumpAcZRF5z+0U90Y
D0kytFCj0zP1BTKS6a7Q0JFn8ymNQV+pjF9U+NCbr5SicFMSd08gMTFVR8k8nm+nUoNNFVzULxqJ
S+Og+aX5iKA73Y1NW6ue5etgeykGvegtYEu4scuUtjkOaiGyQ43SggZ+EJW6WUmD3MpNw9MtljVj
Z+WZKSarDQtkd1ifd5s2y7TnMPVjDyQ9WXYgKaW7wour3VAqum1UE8jUQTCroQQdqwL6ob73qHdM
cTrgua5b1gybAOf1oQ6ycueRxjxCVjJUYduPQQ9AG3/XJH10jwavac96FFOtaYB4Vu6hR1IDG71V
gasVuARd732nSES376oY/cZDOCgOVHyV3yzsgHmruxBBVKeCpJz7g3dkhCQPVOT9L3NqQ3c0p/hu
7PNm5/vV8KgkSYQdGBnTVZxFnpP6Orsra4WAuBA5cIthzBu97GJqTcSv3tESF4IwOC38NzWKUMcq
wsLob70sSw+VlxDUtmiT3Gl9bT40aunfpiwb3/qxHsWGxszcTr3qZbtJkPoYKInANa+Hvps2Mb/r
ioS2Tm+QRDk2NCnudQK6c5Xw6HeuI0S0+slECVDT6t41/Kw1LR4bHZSK+iwBI3/ZHPgkRkdP08iN
oR84rhyX38lBUZ/BH7xWAZ+hwAWfX3a9KVLdqFMcC21GHTKhWW4AN38e2EjrbnC3P+nlLy2poLyN
g7O14sPH6OdOll/rdPi4fE0pc7QvH92nHyNFZDWlRQ39Vdy8CSQru8c0S51IvA8Dgxiq/zsvP0tf
PwYegk7wJYYQ0lv5gLk0dekDpMsrUUhiZMOcvO+jQ5S1TltmDiitbeD8QJKi7DRIxfMkcFKUcgHT
e/lX9udMxdwVBYz2+WoQUkaqMHF38eojDjQnqIMNy+r3Qvma/Cm0TNSoG577TlIE+MuwEoosRD4g
MpyL/fr8+pPT+ZrAcZuIEuabEhqU7Qe2yqHLDhmq1Ssj/Y51hd+dmJo/5eTVkhP0UTdtBVnYonRC
06VR6SK3aVWAu3bPPNwOwaFVVyL+hVhcARMk3tDgikAvuTS9MU00D6U8BJG4AvWpfwar2G6aKPCh
mbCLKr4n48/LA10KvVQ0YyNhgkIJ02aPOxln4BMyJS1MhjVkb7QSWpYBoFp7L7GbNb6GhUhSARsN
8uqgABBQLzq31WVBrRXQbLAD9gk2fUs0zuXBLPnHqYF5fk8Gg2NQLXMDBtqmDG2faOlN1nuvSRSD
gyxLyhVz826TdyN4g2c44Z96nbRcmh7h9tYnLFf3UPXPQfTi85Xu1sUp+2tCVnUNRjIWpIeJgQ0O
H2qnrraX52xlEHJ4n3mT1nMVFtrqAzLxrXj6F/VpdKnPbf+obqJELdOfsAkccKC3xwsiDFLLAElB
XoKuUVFeM7U4dkFzNwVgWy/7NTTD0n5iM+oY7GS6Ch6kc3+IWTJCmFut7a5WLC/9oKmLcI0Ek1sn
j8MaJePi9YB7CkDr+SmDju5zcyQdRqI2KNDx98xp0LD5o3pRbhBF7fOvsrHGlSzOkrcD0GiC+AhA
aOyoc3Mg5WprNl+NsfIILo1k+iDialg7CZesgLZDYdD85Tj2JSttgGctZfCPKPtRQ64A2t8lQwjx
z8F3DCSTf+1Ie1cvzKYPY4rRoJON5mJXTwkUYUc7yegKrGBpU3GdGtAxnneuDDoZSAVSywBugXDj
mBjTcYzXTvKlXYUmF9xTc1IAz+bztRk7qiFUgCuQVvhWxzPhlEPoQcwXZffLG/jPg1E+hv7gp5GB
FhqQ95ItUy2JDs0ZO3eHV7x5eOpeNdvS1ezpqtiENn/wNhBKeULt3Rpzqzpk/7xS8n8B3P/vAyS/
76F7lCRi/oCktsLhkGW/QAB0eZRLKfYTI+gQOx+l2ZeojUwwQnYI+0v3OnWbj9r2tsmG7/NP77G+
7V+q9zVC6IWmGxBsAFcFhnggM3Q5u41GprbKCOpbdWW9TzuRWuF7oNj+/gFvW3WXxvYq7GR2ju8L
+tektKDMnyAF72Go1O72ys5vHX7boY3UVWzyxnfafXRQb8gt3a1VbxejbQ7EzcwYBxJ1uRil6sUY
sMaDBNh2OKpPSJRFTrj1dsAUbFULYI3wodr2V8+X13ZxP55Ynf/95NoelaSFGjvB0kJODXLwnrrS
pjE74PcJ/TssKWyejA5vYx8GqmMGNsyr6Hf2HG5QV1O+Lo9k8Qo4ncD5ND0ZSpbxOg41TGAKBbOb
5jU7hi4BqHKjb02wbccvl+0tHjMnMycdM37gh10zwpwPoB74TSyt7K1kjZtgAcM/74G/8yc5JN7H
hVA6mGmc9AZaZ3bpvkL8ke69B7r5We/ClWEtYOnPDUonisahKdgJGGSfAPOm1xO11d5qX+tHdAqw
x8uTuGhtJtNBtRBQM/oHy3SyaJAgViJRwj3GxGle6y20J36Ja+OHftDX/GPpNkW3C2ZzDvDxiDn3
jzqqS3OCXo0NPqJ79tA5QDk2x+jV2Af3mua2V8am+RltzZU7YnFjn9qV/DLM0OrooxpqK5+xGzxn
TjhYSCoM98Bm67Z6o71HxKLb4HpNImXRd9CFCXZspN4g7Se5KA/DMshjjvgSfMS7OouRktebERKC
QUT20BfA8KcS5a6C6SnOVUOLHqaS1k95D/odL1WGXc6m7LqoQLXgXl75+WCRz4XTb5P8upmMCs1j
uKWrrAN35LDPSb+5bGLZuQDznJ89YkYznq94Cf1I1hvodIknDek/9qCUb70a7GLwOBYZkAXQ1i7o
XacHK9mK5cH917DMiwN3N+pwxMR7kbKBCMgmU9Y46pbd6u/gZPabgCPzNyYYHKh2jspXjfQLrkn6
ZASW/+tIrqefyW8IRayVgJfOc+TO/zOncld6M+WBAkLDGpqw9Lkp1J3v1dtJAP8mNCjvlj56vPht
XWhvlxdz6bg9tSslo6AfBtQPxZSm5LZMPkpyEMXTZROLBwRUOPFUAscwqOTO3QV8H4MhPMwoiPEE
8pf6Dw4sOX29bGXRN06sSI7fhkSL83Fet/DLKPbtGhx+MWpC6RJ8l0Czov4meT30ensa+oia2A8M
wi5LS9zQ29Lhn+XG3Le7Ya3+tjgiPDER1yN/gqk7n7eJZwjDc9wYnfpM+mNMV/bx4tJztLYCRaqB
aENa+gp9BGJQMaC2AgkkVAbH8q6b6EoFe9mKEOikxpsOqbTzUfR9gJOwxyjG+j7v3XK8reKVV+Oi
CZS98C6ZFdlkB/MVo+maHpddOf55i9946AuK+vrf+PGJGcnDjCnF7843eBntdS22Um+n8Wearjw9
FrfLiRlpwsyEIjU/36fjuEuLYyz2LQHb1Uredf7Yb/fEXyua9PaARlQ2JT6sqMKeoiOt3hPhmMre
GFzo6F3emssXJp6NoHU0cW8a8wKeRCMk0TutL4PGbn8arVt27nAwMottk0PoGG4HmfjO6TKbrZxt
y1v2xO481Sd2layKFF7Ndg/9Vvwg93jPXeet3Vw3bmM3b+3u8kAXlw5NVPgDoDgaF87tabTlA6tD
CCUqx3DSbT2K91H1FZNijfliKW0PRs7/WJKXT0d5x8A9jOUb7bbYGPxKL16U8SXI9nEGXbN830R3
KRjc/TU8z/IFeWJaOpZYpfQC8m2NbX6iIGq+BA/KfXoNtpZsN9goLMbEBkf9Ve5QseJHiz57Ynme
lP/D3HcsSY5j2f5KW60fe0iC8tn0LChce2iZG1qoBEABEiBA9fXveHVXV6ZXWMbMrJ5ZbbI83EGA
F8BV55wfXueA2gTVooLQIEvb8abRB2IeJgMx3MMkv0JafdbLDJQzgOnouYjQ6XBmtHbJ+lFJzLMP
s/5o70AoO+1AVHUVrrsNSo5H0iXN5Zet6Kfl+8vGBKA3PqnHIWl+ZkOkFbLyF9iszoZHnP1JcUu3
z+wYb5arX1vrJ5IXJz2bfw91bkTlGMW0WDDD7snkwVpe+K/VR3ucLyeVzCtv5V9VK/sbfWbJl/mA
093yi1me5+jBp0hac5rlkDlJnDTreh9eiM3zfZG2+y8N53Ob/WGmZ5YDzT9dq98XdRUnzuZqSPkR
ihopuakTmoaH+ti8ftXEfHJrfjXFs+u1tnGrC6Argbi9VKD8t6/UCLVIdD3lv36PJ0P860DIZAKE
Cm7Ycy5gxMdlUxZ4jRw0P73nJGP8OrDtrwf51Bk5pUv/NcjZUVoFSpu4xIFj+UXiTDeoUv56gM+W
69Tb5LjoNAJs7uxYqbqhARMLNveCao2eWbrQ+thOUEzs+rUI1RdViM+O6h+HO7MIqglgeh2GMyVk
XTy6MupodavmK2j0p0m+Hwc6MwNXTSXlLhZuWpFtCS3XjZ9M2bQfIVq4Rwuh/83srQ3kUa+/Erv8
cujTO/3hvIRIT42MOob21v4begRAy5RVeZx7l6pL42tvVa/pdsmLXHwVzXz1Ms/PzkhpYhqsbhy9
NGxXh3dzjeaHjSlXv7aaz2z/x9U9M8vYjP6oNQby0YQJYfOWrV3oK/16kE+vAjCznDTZ0N/xVwR4
3xhwrpw8P5FTq0UPzJ7Wj8rb1kViyr3NbkAgBpYY7h1K966CcA77It332YL++ARnvqddjCwcT1lM
3VzW8y06CBL0sqDomsQl/2K6n60pWnmw00+FH3Cw/Gw2IZSzl2iCa8jnS9d6l82KfFU2/WqIM8u0
VD+41mmIuXWuRYkEWFCs9PAV4cunnXE/TuXMDitQ13VGYBwdr+P6xVi5cnPafif+EX3WGZvTJr6c
vlLU+MRPgZlAhBgiiL9fsD8v4AJGcMQqGNVRMnGc18H0SdMkYOqaCjThmS/2wCdH2U/DnR1lQ8vR
feMg/AGZDrolZQaA4GYAUBbBXfrrnfDJLfDTUGemsSBajMbgFGkNTa50taN9kP96iK9mc2YaarBC
MmsMMTSXi/M4O7fRciv+FyEjJhKcaPtR60bL88+vSI6QgWhPDsE03qIJx+dbob94LZ+lyX4c4xwh
4oBJUugO9/Ic1RlQ0llMmwS40mcdtolLZa75koG7bSP5fP3rRfws4vpp7LPbdAbPX+yPGNv2nsou
H6sdpMta/gC1o57dU3+jye0st2OXefY1+UpQ9pPT6qfRzyyyIszz5ITVbaiXMvtdgT++YjQpWvuh
7b7iJPpqtHOjjGtWV6eoy8RXDvnwBghmiCGxmz2aOb9Y19OTn/layHnCdfMA8PcANv7ZbkjZuUNU
YGb+DHdZQv0Opd1R0yuJ/jfwDDy3Ar2m2rlBtesy8qDcXT39+hE+OTp/eoKzm6BtIit2Ksy2nAYw
50ajgwY35YDvXfrZr4f6dGF/mOzZJgmI3RhbYLKG+3tm0VXn+TsSD0nl1ilr3n892ucTQ/MJblgC
WPDZa7TpwqBDhIn5cutBu7pF0+L610N8PqE/hzg7W2o+yMKaMISDvtApTLoKekriUA3rsnr49VCf
70CQNP4xndN0f3C+HJeBUMCB8zXvUDgrjs6qP0bvqMRciTrxd96mvv7qVv2EIBKXzqkNG1okIKz5
Cw2EM1XOwDGmvjN5mYEgHjSY0HlNeIoyL0TAm2zKm1WXsF1wgQ8OsN09uYKo4BeTP1nGX7fJnw9y
dgDICmY51ngQ/7JOH6o92F6aIHV1Fh3Qlp7OmxeoccjEuhP3ZMu+cO0/vX5/WIVzQ0LHL1c+3vJc
b8BhbZM9KH09N+fQXQ/kV1P93Gz/nOqZTbWTqsCVf1rzVZeB3GD91E/psCmz+Ma50TnUX+b1V2Tx
nxtXBMYeMLyi8f68SIHVlaNr17i+ICbRA1TVBqd+6CUp5+FY+33iA5DnBjQPOE1rx01ayJ4Y/w1Y
hS/iwk+31A9PcvamGXOmfhlOcRSQciO4VgV4rYCSVtn4lY7WJ9QZMO8fxjp7sZCEqTpnxqy9nTgc
UZUZrsorvQnuEEhVSXDS8l6Zdyu7LoHb/bVFfzXNs7dsu2OsA4ahrRBdCwHQNrrKlDJJOXyw8X9B
S/rzTM8Oj64UPPI7DDdbjxPI643cqnDTFOC38u7i4AqUGgmXX8zxU88rItDYA7V49BfOFWtxA9Mq
DFqYKpmRro+C7hrMEs6Xupaf7pkfRjo9yQ9no+9L8E15GImi8MRBXwEohh1+cQx8PghYViC8EgGU
cnZ78ajXlW83Oh01XOGoW5V9tGL2V2rCn6/av4c59/IqiAMuVYhhpnpVWpkorqo+G+MvShxfjXLm
z0XgpmNTLbBi1cafv+v4qhQZjf/nTOgnu/tzMme7OQKiYXZA2ZLCzdFbu+dv1iDko6jKD2cg7J8G
9x9v0/+lH+3VPy+E/r/+E/9+a7tZccr02T//67L7EH+7ql/ePvr/PH3x33/489f+a/3RXrw0f/2j
n76DH//X4NmLfvnpH7nQXM/X5kPNNx+9qfXvv4/HPP3lf/fDv338/it3c/fxj9/eWiP06dcob8Vv
//po+/6P3wCh/OFwOf3+vz48TeAfvyHAe395/9v7R/23hxfN315E+5dvf7z0+h+/Oe7fUdQC30xs
A/IH7jlYxfjxxydAJUMm+ySaFLg4rkSrNPvHb57z9xOBCYpt0IFGtfVE89C35t8f2YDXnWSo0auM
j/5YhJ/e1Z/v7m/CNFctF7rHD//cTo7IFsTyJ1pItLWg4RBux8+bWHeWS8cJZNuxzRJlrrl3XeiX
okBdVGe92Mz2Opxu7SAp483lquluYn7pEpoXzM18UiVADK0IDRIrlkmk7oR8IN2DP9+z8R6cyExe
oeM5Q98IsjrltA4KhFHAmb8B1UWnQ1jc+M7t76/hf2SOd22D/35piUf+ptq+/a7P/+r/R1M8ETH/
xx9v+S+mePsBDuaXn6zv9IV/Wp9L/m6D5wisn4CkQ6jjdB3/y/qiv+N6QN8HarqoTkc4Jf6wvuDv
UIhA4sjGB6iUnwif/rA+9+8ADnpQkweaNP7dmP94rv+G9aFyeLpy//QxT5kVpKJxskMKDaRn9nl5
nKO7Pw6pAmsQeEh3nFVWPtStv7OghfYCxKN5dNVYJ3MZsETP0zcSt6hMuVpdRuAQOPCRe68FfCZA
8Hi0rdnMHhl04Ve+WbwDeNt4k4CmNHxyyrZfd3Uh2N4PY3EVu7o+jG3Pv48UwbNVc4gZLtq68IHj
urH6UV44ZQlIIB/Nle14+jhBcuChB/ApFSMr89E3fuZOoZVXmve5il3rvtTSyzpt0612ZtTtRq76
ZLEneR35swfAXLesiVWVr20YmSRkfIQw9oKKWweduXEel/2kA2AmNXMPC3OWvO2XZuUHrDq0/Xh0
ffuKuk4Ouvyb2ikQDrjObQH/Mj11YSfg7jRYBlK8xBHjCXTz8qkwReLxUx6+c9+LscGzU57z2qRA
je1UE4JrtwJFjLPUCQnYziX1JZi3xrm9sfxabRj1xyszF80K8mc0Tmxotj8KNcwHISKKpzf6Ixo7
b43sVbNxFpeARLgDVfk8zq9OyexbzzRya83eXbuI8Rndo+SUT7DWowN+UUYuSoBA1oujxHXRtO4R
Ehrd/QhS/DwMTLAJW2u4o7xvgJTuqIH+Tz3umAQQUVe9edBk8oEOYTVEvEFCeBkb9mZkkztl0yYN
zs+kLhqSWhGo80WoizfDBrZuJNHXhHRxImpqrbsCeO+u8y59q/Ayt9VXYa+frMEaEyZJOs6un9qT
t0XdMgO5bAapDXMhzfRAuyBO5snGdW5eQ8Jv/IrwfKqqo1243S6aSxuZ3gVIJK9EHOwvez1Me2kB
x9L4kI1Tr8wFPowaWuVQz70f3IgpFHsNO1iytwCzlMBYJL2jTOaKoM3CKtpGMjQPJiyrvcOicV9E
WJ2EjlB0DBqJZG9DVvbQNRktVVZykY/y3ZVRk5h4OTHioZcslLsCsJuUokk/l1NrrVUwZpFesLys
KHatYfkkhuqo4tGgHBWVWdBH66gkHvTLrejNGS1v1UqvcJOehVE2OI65muE/ewFdBxH0GWeES9ye
rcSf6yEtfeCmlZXb3rCq2ZIQQBAcsXhwiFvkzVwud+4QfyjlbK0pMlC91XvHh2DZRGYnoRqsM2yY
ulz5dDWc4qFhLPeDayqA23xsOAKC7NGr9qTjzm6oJSjWLXvlKwA7kB8mW94RctG33UU/RN71ZNUa
AsnyrbfUfQg9uEu40tfCtXla6w4+84C0fO94Sx6G1ssEcNOhD4B0VXaJQGEmQGJD+cX1Jg5nMaiD
JAzmCBm6ViXYCOpl0V6wVyzy1tWMGujgW2mlC3qpNWbUAVTt1o29Bk38+GCAe1qZVppb4yKXHYET
u2TwPjuxC3toYQvyvWz4VnmMH4Hf9KDuurjAe17qPpZZNJ8IBCKwy5NxfBNzwRMqbfLgT43MjIr4
PpbWivB5SrRnPcWS2yuh0ABvK3ZXLOjL1bxdi7nZhIiD+gy44vDAOe8evJmItGzVW83Ka1/45or3
XsJi72gRZ8tn/dCGYOrntIRN6u62YPxdzOFLaJBOG+ruIuTAzQQ1NEOatthAybXc+R0YWKgJ1Naq
q+FBWk1zBJLPAoLaEom7yHBVTHX1RoYY/Gm0sZNxqpfvqmyrTJAawXEd0H3Fw35tKqSEAcq256QE
TjXtHM/a6c6pV30JgaESiURAabsR6QKxrNUc2QkbS381sRinYVyAjp+H44bXPU3HvmJ50LQXy+gF
SRAMYgUxDiejgBnuZ6KWfTxY7AZcOe433np+lYVMOxdD0KjLvuCAGVfXhSs7kdd1zPHd5VgD1FXE
EVjphROwd8jlBgCux+UT9fl8EapefcRV439MeG07IAeunaH0UuQAp1e/tKKXuatkok6aZ6xewqym
oLGUdAv6oDEfpO9sVUTr2ybk71o7Iah3Jcks7YiHFhT/Nx3A5A/93CyJG4A3SQEPQ6krrq12OMHI
yxgiceUSPFmTPyQiBlihm0AFJO6LxmuzsVwskuIYuBhk9TYyGxhirptUWqBItllNGfa2dF86xiHY
AiKTHsqeDIzNwimYnXBCyWqq6pAnrpDyRiwB2Dr6sbaidT9bAOxbk/VMhk4c4H5UUVZ1IrzzbCvy
Ew453OfQstxNvPjiSoOFYxvHVXtw29ZCRbxEBszljYuWIzqoAyl7OqZOodz7TuCSGriLY4A3Zng1
djRGoNIfio1Tye4BwZJ/5zktpDSqjgE9DdR2EG90W1gv0nBzM7iuurVIJG7cjvW3cEWixB1FkNYB
ij59Q4ukcIhMShuHVhv70yUgNstxkL3Zsaru1n6xVPet5zy0ksPETNPuATIlO76o6QXrwXABB7L9
mJcOteOZme8UfzRnNe/JfThPdEhK6uKEBGib46wkV5VYt0DUpFMvhhtInOYyAksViW2e0SK+LUvw
K5b2hVTFjVWFuInbAuDCsVyZuL4P5rr4ztUYrGZibfp+Xtf+exQJkOmEa+1BdpEvr7a7Goqwyhjj
XplUcTFf8rqFYnxl0NBRjlvPGV6iwZoaCMVynHjc6l5P7uIeTR/xVUN7KC9NC6qZEQO8H5qEL1CB
trIZQiwn8z360qzjEHt05Li/Yj2srYX6955jxgxuBDnaNY5ju5ro6sSIAO7RJXfAtHA9oN/rHqQP
8N2onuRtGRI3j0ovvmJU9C9cQUWYG1wzRe3K3CxVkDTAn2+ZH7QwQXh/VHdqpcFX8BGA7hKNwMt9
Lc2IxWnUurON9w52OJbD9+pxg6oGzZNw0nrp7P12qW/BghFCiUCqTE3BemwheBoy5zUs7YeYaJOp
3of0RKy8DS1PwpptMT3XBd9AOnrtYl/6FkRGonbtFidUTgzdgMX17AeOd6wSMbsUNY1afAwg3k2a
ZVT4uKNru+AjScq6pO+yr15C0NFcupB+L0FacCCkEjd+hwyZ57kMFRLbfZZqGPbCGtp7GtTkcjS6
3wT1LLI+mJy0GydvLWsNoRMRF/nQuzpZKkLuR1qfyHGFjL6TpibYqr4M1m4Hd7YFQtr3GvCv1SDD
GC5nurMrA9R6s/bHcMStFyB/FfC8tFh9RVvFdkvrgvcA9A1J3Jf00o4GA7rBpeny0EXLo0MLk580
Z7bC5ddmmcNHnzBw5i5ySaTfzizhg9Peh1HQn8TiegNiDjYDAgNeDWLlXgtFQZvi/7mZVX4b52pD
LJ2HTnEb1wceLZIkdAqwK/Qi16aM0IeIemGxLevB+Q5S0h6N7GwfcqJ3inKyNwy/reZg2lRsbrYQ
wjDbxYTuo4wcyF/AEQYpm9vGderzAEwHjeyjJFo4z02o6hmMA2D9GGq/OFDTVyXc+5LGOSQKnZ3y
Jt3n3uKRAmrhYYVd6llwzlxI/SW/2zlv5+6bAm9W3vl6Tblon0Zde7CPmY9NBsOnmW1rCFxGwmEp
VtnJ3F4U+wYbTSSmUp6NyIORXEEud8zdcYwbMG3E1l2srHnZWmFIa3jfIkLA7pNN10sN4A3EbxKv
W8wjeuFEKiPA01MvULOfhNzYd4JWrouBQD+SLGUNoop6tAssnB09OLoHMIOBG6/oCDpAAmpPKMTT
6mYCMSCIOotwRcWCRsHZQzf1HFgEb75x06GLCCiluUT/YlvNd/WItu6AlM0lzn+6KkFVmfda2flS
N/yysCQkFKivXtxywoa2yqr97lr98lKBhSfRNBhXUyvvhr5VFL1RKAksAo6Gp+HNuaXjpm4hyYXF
Nv4yB4fGx51EKtVceMooMBJ09Z2LMAAHE4I6XCBQTiV4gLGm3jesjtlKVgUZG+ogbXuALbou9A9F
b547ED1CyxoEt2mMCtrGRxva1jQFjjxhB+JyNtzdTMzohHQ0TrUq4aoQa9ihfhjupA6WdQ2CkCxS
rbUfrYim1hgsK9NH9r7AzZc3hSJbUTK5KX3PylkphQW8gGme+rnzt2UXLZmJ+hg3iDNnXdjMG/wv
XKi2QtCy7sfKeQzGYakyBKw3toxfG9hv4s4iiYcRlCy6obmlZZ0GLuLkhkqERWyycfRob75kESUp
0C4WCDQsaz+AGbW/XRi5GZW3i/rSz3XgXCFg+GbidzLRrVv268GM8ZY3HD6uwxNujzctIr5kIGO8
ixkJk6nw+Bb2UaVaj/oJD/pcDMJPS90+WiOPgYUo9UtQeR9jyfaD4EG61GPiNMsqjshxkmDEKgsI
a/chQ58HdoRld0HqGRcBQzz4eVg2j0gHh4fJMw9xb7l5ZToKbaziuLAK/aujaS4U8QROoDraLEAv
gNEwYv4x1Dir5sIHQYZl33cuR8iFoCIBLEpk9hQW2QzvchICbMXwevulJAfPiDUXjthL1EyJqlbT
IvxbtTTWyiraZQ3al+ehYNETDsJqA7jwN2ELyHTEgPN6ackd68EW85J3buuv8erbrHB7lO+L6m4c
ECHiaONwL2KNWAEBfeLCQ7ppC5Q5E48KXUGbxq7XbUeLMpf2EELcrC0ypwjKNb4o8yWebjk4o+aI
6oxZ2gNXUGmycuiKKxn6iHdk+EC4iCF14RflFvTT5rUcHDv1He2DiVaSnHTTisZll4AuxroIwyG+
ceMBUZEqoqNEYBQZfeRVU1/6yNrsoWIXrORsghWoFXPfV1EyhrLLJoLoiPTzsZhDUK76cDClvohl
/FaaKIDzg6J+U/f5ZLl7wqWbVYGMszmS98aHrLDVghhN+hJXUP+sdTCiO5/CXn28DhnHoDofwKEk
PRphhriQRnpRANu/G/x5uXSm+tsC4as0JEO40QMCUAQvdmqaHp4zv3AtRbcT4uWww2+4EV/78NAT
Z0YnHZIrbl7SZs0DJ+t8UOKDLSKCA4LRh9554Rp1Int2v5U+lGHFyMHRRVTWDaZIY+SVcrw9Ao+4
9tAH32jU9GWVtPVy7RhxKx25lR2MDIQDcUZKH4ew53Qrh3oH3LdJYRW3lftqueOw9mx/XvWT4q8T
RZYIaa5dPYTfwn7Ya7jrEpn99ahwGbeVc4u7or800KHbNWGLNIVwEWON3r4o3GUbglzHDQoKnehi
NSh9JUWcQ0c0acYYdL/VAE7nMUiUA4afjgqxZUhep1L7wxrm5l+rwOPruijmVTx2cxaU/eMY++ay
r4SdoLb1FHs4VURbrsEhtaRlVRwBonNBhVQDj79QNyFNfz825QoMbYe2Ue8dmF+h8egjUsW81vPE
l53o5RNBk/9104d3uvCbxK9b+LGo1a2FFw0XNfIF6eJbG+PJfosQXVVJ2M4ZiGJRFvVosGrLQCfo
o59z07jXseIhzlLLeUX49gqwFnihxga0YDXpE7dH9+QJ1UeRgvHgRudN1WE/UQbkwmADfCh9P2VT
DPFCXM/JQO2tgw5g9CTafO829BLVy4TEdAYJU4PkH+c0KwEvPHZ1UyAlXt5PBbmwewoUtDIedh5S
PPGgENIHMxoihoa9cbsSJlGl9l8ogdBVxcRt504vmqCy3TQxILqiwRrRpYL65YT2sxJZDKXVFuyB
KulEESNDYd24gdxRGSPcDLwqbQndULDQrO3K5VnZwXudJ7kJ2vbEFGU/Q1I7uPSa6GjDsQZ9VFZq
R6aVXe1HIR6NcsoN+Df5KvAVPzhRA7MxOQjk9YVbAN10shOxIROsnDVFvJ51dA3Hw84DE884+g20
s8Mpw07fTTO66ocWAabBBk3gAn5ncMo+opm9QTwpSIZqbpKRRgqVV9S7IeA4X0pJNjLC5oQ/xdfg
M7YyFusbfwAD5GKAPCp8DbTAlMS8fiJuKbeL2zRgTwOmTzkH2+quAxGsFbGC71EBPxm6hVW3PKsR
7gQHexqgPx5JwZ6DzgnG1doKvCftu/RbHA9oH1+KFIqOh25gbyEuxcQQrFsIl+zJabDwA5IFAaS6
F2cYrtup3Lu6X3ldrRJV+QCjTGRNPZ52KPBlNBTiDoIlbD15076nfYSLYx5Xy0xeZBXsIAN+cIpv
ISgMQavGP+qm5al1skBvQLJSd7mjOvjovi/03jfgp1MRqfYLC66nAa8rHlVe9AyuU9OsC70sOQs7
XLVVSRFyitwtVjxo7ngQb50K5KZtjbgP7YVdl0D2DDG9G8/kPmDkOxhknAObHS+RzCcriwXqYKAu
f4j6b7YcnixPo+GtJJmv5HsoxbDqeg1NT8SCubuUTcbGDm1h3ihecc+C/sCv0pFAO60S0/O0gCyR
6UlkSn5Acyl3gukCSegkrOo3009PbukHiQ5iXL4NhDpLRcsjH9lycKTr3y0Uh7vlebAW79Ey5Uvr
DmQTD0fTLGYjO/oGXjpAOaQ9HUAqNmWmPFVvSQG3pQf96XBwuL0fDS6TqZ/TuUIf59IFF00THJmZ
85hVC1avwzU9ussKQh/2M0etIZpcPzdd0W/I3ECf8qNv8x72L6crlNLy0VFrt/o+Lw/Gfh5aN+O4
G5eqFllDqo/ZB/FvV8OB1KK8Cpa+ziB51ycQah2QwmKPfVlbW2oFC+zxEOI0vwP34JIIYtXvzLgB
BCqJvQtdtVwjnUmg3QoxWmZDaWzpLLGDO1ocRuwsbonbsCwutBWM68GV/FiHFFLB/XQ/FvDQfbZn
lOLsN5aVRaAWSVAyeIKo7MYsZZ+3i8VAiVjWRyz/tLKMvykMGFdxzok7FU84qbrAPBnryY+HlTtP
uapDqNNBOTqFjH2ZzZ6jbr3mlEyL3B11lm2FnbiGS/IWWDwvKrq3lZsaM0C1ur3wHBglwqP3GHUY
t5WQhq7tvdWCBz+mWLHlROHZIcER5BaoJpPSadHUyBbQuIE7ueA1WS2hvTZT4ewZhLTy1um8R7Ai
wi2IxgEW2EDonqGdpF3s5UiLNtpMRd+tEE7VcLS7/todgOvmqBhIaHIKZG8DdBTFkffRQ8J+RnbF
maY30OjQVQjmwecKmx0BSJku4+2MXsuAwwjRjFWvDa+2TslzjRvXpwhgw2dgEBJcR6vQBGZHRzYf
F1SKVt3g5ENTJZqHqT0jo4K0uAv/F/ZurkxIVnNc3iqD1mklaPOt13xfFhZyX+ON0b7MSDHiVlb9
vYDXxGf4zUrJIW1A8LKbBpQtRKSQ7ufh21R7QRrAlZjtHqz6ofT3KsBNhSSY2nszOt5HA7ngFgkE
GWIjxNLbSyRmCW493gJrFi6BjZtRtF6qfDH6SbC4M1gbh7B1Tum/7jgtSgEAMyzIm4w4VAZk55KC
9kckSL+3nVCpVUgcvA48v3zpnf5SQxA1r5llJbOHa5Ig4trMERo54KzdhcYiG201cmNZDqdQ6oPf
4znRmE1sPPUetfGxlwPoak0ZY18LKJyjqgH+LwlWhPtwwj09mjhOW7hT2yEsgyZdZMDAMRcacSyc
FgcT7iCa21JH63JG6OzICvh+y0HjBXLvr5YtW3h3UW+ldotCdggQDkRDWvvFa83BagDziQTfxj1h
j66v3WyIccwPkzSrwQN+FO25RVpMGGJ2hluNe/kDL1fmg4gAXwijgYKxvrQfrbq33xl8G9CKFjX7
aOWJM9QgIxYZSAgvWMg3v/fsA6tD+0XxJVgHQo9PbThNDxVyz2ndknalq67esQDJfZCI+aeGQAJd
cM85IiXkr0sFR9PgILwsYn7fLLo4TFUsrhmim9fB7qVKYsQJmR9bXTYbwh502fpVUpXDciFkUx1B
+F+t0AkmgXz0+XEeDSBlIbSAR6spVshO9fBqa52RvnCPYlIqaxbxQqW68jjqB8xGLqlHO+2W9WV4
AYMwKydGPQEvzG5v4fZ1e8Mb/9ltIb0Jl56ODxPQSDvTeA7yTIV3OXemBU4+Hu1d3C7e3q+c5XYq
4Y8ENcTFWANCTly1Lr0Ma/jDdUuDta6jKLFCFT2O3qTeB7+HyC8YZFdtEcz5qOxlNSwlSF+JwbU4
QtGcNs6NV0Xt1nW7HlRf/nwAILndt3wp3pWL1AlyQII6AfKIyoNVN+J9BJUqtMdCknVLf68tx8Zx
Y9Hl3fC2SSzuFGukSsm+nR7KvrJewkkXiIwCvXEb21yDcolm0TKhJid4DQmsEjz0faz2fdFPuMLg
XFT9eNo8cq5AID+l/QC/CD6edIsrXgzjxnYdb+9QE6bz5EM8S4X1W4cF2C0CpVekGPSUWsuCOo69
1DcKEX7+f0Bq66smQvZ2KQcIuQyx2BdL7yOvudCcUBpltUWhMKs89U9c4v/j7rySKzeydT0VTQAK
JDweG9vTu2KR9YJgOXiTABJuNncsd2L3Q0lHTW6yyajz1jf0ohBFwqVZ+a/f/BYPY6EF3XbNjx/d
+VP9X0C0WCRD/5ln8a8yUkn+gmix/MJfPAvNMf5ceDwkf5BuaXvQav6HaKE55p/GogKFbg7NQsd5
4B+qhfD+NAiE0IlJI7QRWy/oGX9TLfgR5BzMRdE1kJ/KRvQ7RJ9fRIp/Ey24Iwps/saiFF2SFxay
0XO23lz0pWqdiLRSU8/Xtp58jnwz30x19a3yu69e4l0rOYl9bGT1CWHzEWu29pEoSbykGy13gS8V
XU0slC3PhNP38i6svMeYbCAzVZm6fqq8Hgk5fLE0vRu19jRJ8bD1UnCDqqzO4D4Mu2cf7G8CynO6
05GY7q/ru7xlnB8W33D36C34nPRFq2BpFJanEe6FgGpVW5m8rAs7HoOQ+J4CWxCCn0EyXb1eJ57U
7GBus2E75CjsumJIbPqskV+vvSyN144kf81oqmaf53VdrX+fzfTfN4tQfz77Lq8IS4c2f4I598f5
0wvGnbB//d7f88n6E56Ra2E3QWor3ZHF/Ogv4pJm/YlDP5YafEiTgEasBv+ZT7b1pyXcZTYZ+G0i
Cfo3cY4fIUfAMJ4RyPhDBvg782nhnT6bTjiI6ASLOEj3cfUAGzqiEjfVUBlzF5GoRhEOkPc0NvUC
d2GJ2lWJfe1G6c4b/XhT1bUdPHtbb4ziX2FVRxcnjg/LDyB8HuXY0183NL8wBroMnlUVSJEl8bJN
izSHJqi/TUiYNLAsi9Ogbuvw0Eo9N4NMSXspAJ0hgPBEg1srvbOWYyUq/CJrf532idx2svy0G/iP
eAc+9BOUlziOpX7Km4Z5YLoCekbGjiSK8dswaNW4DvXKCopWDzdRY3efG91IpsBLi25fTInxPRH9
MIKpm32MvTkVEauKgeQln2qwv2Y6C8PYvy6mIvnSzRbW25FGkxYWzDDes5BsHXwnnjSdXTNI6b1B
0qBphYevtOZVY7jVz6kT9rlnD/7f/O3f2sH+I03wBcn1v26G+s5iI/Cft7pzmLzfqzJZpmn+xwWk
1B/P+YXYGiy//2+GIfnlEFw9pKbsZv8wDA0d5qvpwCXU2cNstp9/5qll/LkY7S5bJVmHTG7mz9/7
nqX/uXiiYvgBMxB7bft3pilT/8VEdY3FrRgevGDSE63wyuZKnxxpgEHkcP6r3qNFG4uzdDJ+JPVF
HE0PKS7ppGNMAIzeF9HWD3GsHRxncJ5mTZt2Zdx8tyOofL2nroTsshIlSE0PsnADjowIh/1HM9KM
bZGJnReKazERQmDLKxwxH2obUlmY2MP3meJ8ObpxRm6CxOZUOrYXVf7TNEeCH/M2JFfAT247NIWX
c0wtfGinrLjNYhuz/SK1YWwUKw7LgW9N2U0lmw1V/Trzil3lpJfRCEgjxg5Ff2VsJ0+bz2POiudJ
UQKYWwBosV62QVd+yqvmXhbzeQdHTQxxtKNXBvFC26ZOuSoSmvWqKs0NBkzZeqwq59Km73pOCsRO
L7ND4XP07MKDavJPXYR/e2sZqySxvpkdLzBsGshaRZRetpX84fvg5kU7rzh/rjTR1WedVGeA1N/j
RHyXHmaZdo7SRS8+u72+oUbFKxbn+q2KPIiTpXVrCnhBSnF2LBptm4+YaMLGm6L5Tmb1D5MUxDOa
6HdZ5T7OhXtiF/AIzNT4XmLDngozXmN6e10m4SlJqe1VbyvrUGNCDsGporFjW7eal/onjWGQTDDv
NNF8bR34zl74oxCavpYh9cDcyvM5mgKRF/EdxnmoU/DZ2rgKyXbXyLU9GuV3grfRrQypexMb+V3c
3OQG/yHMQ8CCRNKYwThrlfvtnWuYT10O8mGl9DJh9qUNt1ksIViwV4uVWc11YHsTjaekuWgbo7t0
6Sav+4mTYlKAJYTCqddtHaHCUtE+bnKHfmG2MavOxVlMkwHtQX+V6LnYjYM2BaOwjMDxXbkx4NgE
WokIRJeK9tYQf5kSsHY6lXlQD+4V58kNPBTvVPOIk+vga0c88EYYsxEYpt4xAwrKpook5KouviZx
dSBKtd1ndbMPE+/Cpf+iPBT0wuh3k8RfIlLhfsA2IXBGlx4YIpGmYH1XwGW6UcGBLb21hVw8aObS
QyjchDwW1v6P6JMf3VirSNGcrHWYt+0I4h7SBarca2zIPw/sATByrMBs1ekUmjvG+LrRpbEi/+gO
YeLE5MjlV5gn0POq2VlHtmY9arHGqbyySHnTboHUF+tSTY2o77MOBijkIgzGiyu7usxjNKB4xoY+
NM5ym86fVWas/Tje+GEB9qOMdau58YUdz9dtbk370BPhZdrsqVVKTvbzYSqTje438FaL6oeGTMYO
+CAbF9YUtf6XyNXhlHZrYWswRJJHu09YoSIQZ74KgLeeWRs2/zW5mJzGrXHaO6w7e1xghysT+GdX
jXW0LlqZ78xe3MJn2ihfD8Y43pejo2/0xv1pzea5b1TRRZbOT/YUuhdxbUOaqS68LGLLhjyzcqJm
bQ3RdmQqhD28O8Pc66Rrb9KCQ7KapRaMKUxUYCFokNmAzzz0wpU/+ussMg+V1QPPDuqbhOqnCN7Y
1o29c3xZYSjM96kK4fFv9bfJiM21p9ouyPUffZOcqDi+irmNfTZVtNrGJ7+LS+hb+Soyev2S3PS1
JbTTMB5W3dKu8BVquIY5Qzt0KdB3mj9+ERKeimfMYxyYXgckTA6ygf6JA7yZrax2+EzU3Vk6SOiv
s05s9wxsFtJuGuOdvjC553S6oRfBZ820vVOmYgm2SE7Lyth5zjgEU95C1M2Aw2EZAG0MBBK78xc9
g29oul+mAnWyHiUXTVGmG9cuhg3ylUeRuGu7G8+iHELnZI3f/EgPMquivSoo2eZzLY6LtZ3Td2oq
ex917VWiAAVNTjyrWvV3etgHg5xXtfMlqgUJErWkb+3s3Fl7GGOXBsw47yXNYYRQT570dp3s70ZB
i3YaP2uV3wN5jY8EG57THYYnynkqwVFgjjX/PHIHdZFbpXZCowHh+kKz7UtsweWQbOyyLL9BFNRo
DNITaYrhKZnh/Hn+fE0EDj3AIlk39iVg1XfRm91pKEtjDRn0W0vWROBE90M0pecmZJcvier9NalG
u4a9Lol7Nr42XBlovFbeMMlV47nSCnTdu07H6En66rTXu33i0OwTlTi4g9R29A+HhzSPgaU1WDal
xXboOPISUkdQjV9zGzIWPdtH16dJ5rqPNO1poBIQtPXmTdfpvb8yMH7S9OQiEfUV9gqntJ9+RrWc
VrrTA4/61kmSMqxpWyX4s8ELoTf8jcwlCIk4f680HaG924mddJxvE3yVLcGi1q2+kPoji11V/WL6
iw42fLbQ/82w1j4Rl91uVClw2KX8X6e2m2yaZcCR8V7f06/uztswU1e2rvXBnBTywllkB5Ts2kVU
IEWo+la/jgYv/hkuQoXOmUqMHRf1Agrudmf6nftQihHXemcROghi1rfFIn6oySQ9+IsgQs6z+dVf
RBI52wllRQYTEwUFDHFa3ouownVL9TnyEFo0UrNOJGss7WUA7HYBj/wFRop0AKWoXLAlfYGZWiPN
b7IZI2RP0xIa0946NcpphVbA3mMnVm/9BF5KYMZV+9P3Kn+lq7RcWTTknhwrHdcS3sOJVRSAw0Vj
nM7m9KT5Yfc98/EeG9NC3vkKAI/1gtV3hLnjTMNa0uq/XqTlm0EvIPETmAnfHfe2g5w6lz6mXBhi
EKXO9SGuT+H9QMOypX7JI8QnEZOb5b2hAW4XiTzXW2dclXmORuTJ9gDNxh7SpY7ybSOr+LIwYnVJ
jJkoNnVSANvZTdNcD6OvnbR1NwcjXO2dmGOaDqljDQRRLRroDB6kPyfRiQbS5wdpQhN30BIPmxkj
rjYqT5yHKYfEnve6v51KI99ZChLGYBuExUPY2XXRRFsnNbQMdnWsb0UOYT+VnpcGqtEpGxJFdcfZ
zH7MpIG+gTWyzekDzbsorpJTfsehGX8BpxNOY7s1w7XDjua3T70Y6Zx0xTdSB1YaIUx0RE/dqVn5
3AaWGX33KcnHi5w3bXvDl7QgSX4Cy3Xy4YD6Jr1UqrAhekeQ1aOaJcr+9X47kgv0XWjkxhoa11kV
0/0dZvPEqroyGJqMHiJhRsRyXbtVpU7rfObh4/RUtMUEWSBnCcsVV2EWoTt2809T2N+34axWZmZC
+ZrjYqMI/TLLMtpWlX9KrFy5lXBoLjUfB8DC26Mr+tQVSIxWVi+vx2HYZL1z7ceng8EEnEPgJFyq
grYs9QurjeGJ+rhDeeOVlJhqNOeiyqhDh3AtE2r8RMux0DS16pOtIY+g72ERSA1BOKjJH6zzGsdx
LbkZImhBA3z8bQROXSTh/Tx31bqX7lrnPCykfh869UUxu+wADati2W0Me9iPTlYEvar86zGCI+kY
4c7K9A0xBvem08gzFx1eUEO95IOX0wPUmQe279PUqWltdvbe8H5Kx/YvXSODxVK1zAb+3yfO8Q50
JfYPAHqA3WndON03WF7zifLvxiw6g9y1he3WbvyxHWi5wLAM461WxwMcMPiDM+qYrP08+mW8IksY
uqC/5rh3ZcByWuucdIpKXobecOJ2Lk1pGSY//MHyqY7Sc9kt2053L2JsNEwvOy/tZN6oIYTAGZ3b
7ScTthMt+/5c77KzyZpPzFmVq7kCYjfy7Na3kcP43ckkOXy4FaFBwj/JxcTOqXd0VX7kClrYMI5f
aN8SfqXPpyLXAuq0ejV4DCnV+eWmaeJsi3Exyg+7PLF6ynJ2NS2Cb1TCxakdhNZtM7JX8Cc0QjHH
BvU3pugXbc7lrfmSvHP60iW36XfbyLaSz1kC8auZJIyo//8xPe9dZPwu+dE0T+0f/6KAa57yH+0f
0x//Krv/+3+aRRnb/rFtnkqkwU/tcxBh+ZN/IQiu+yd+d/CawH7JvUDX+j9Qn+n/SbTHL5DNpLcO
HvAPgkAKy582ho5C5/dsS6Bt/AdC0Cz/TyAKzF0QPHq/iSC8wA9QSOrg1Pwl20PqbhLr+xKxTpHP
dNVSA5l23N5lpptddrNwngjSCLe5SVkzk4K6eYa2vIHw/bJJ+TfCx1UXqaRuGYuQG5hkwVOfo/Xa
2Ib5CEuP4lOtpboQ9lnufm18JI03Fhtq31y3xo3s6JqjO4qwDBTpnSxvacSt++FR2UNQufqhaL42
htwuBV3W743wkLvjoYj7g6Ouy7ZHAJCuBitaJemZ4d9JAbGtRdObAjRk88bCA4N0s10fC1ZACREd
RjsUV7f5ANA89rB89bhHsLzZyGrR/qcr99Y7Ty5kgLc+Nnfatlo1l/XGvM7vmzwQK45qh/ff9Et4
6PWLXn7+zMRgGGdND+lCQqFSCjLOcBk2D5GAZlkmP9VoH6z25/tXPLaxfPWwC7T87JKV7YxFYXLJ
+tButnKz7dYyyALqEQItqgOb1PYvTTQY5Nsq7+X1vTOajt0NOGENDgBeirl/sskv55W1HT6wNnjz
ErhN0MNaoHn9aMAK1c+iM7R0NbrfZsJRHfsqknJVVfdF+vj+CzSY2K8f59m1jkZLbjeuhMuRrqKL
kgCQ795Ofmr242m1Gx7Ki+hHdGJcYtpkndL83kUcF+/GNBg+v38XRw21XyPH17G6NIlfdDwAy5ef
0cpb1aRpntEG3sCY9+7ZfWbYBBPbTQAWnwjswT6YKMtbPPqQL655NFoL0Th6RxArVUq26RO1K7sZ
gcFYFbBB5+0HT/j6algH0uWw6ZaY5PqyYD8fqC0lfkH+YkmqoWZxLs/H64hczC0HZocgQ9PcK05E
23Kui/PCnRAfTyTYT7JR+1aa8rRGzXGJ6tu4pBCGGpU51u+NOpbHxV6X9XkJ58X+/Oh9gJ4I1r9E
CywbRkWDndna94H8TG3CPoxibR3SlPhgyVhaO88+gmGSJw9dyTapK4Gof/lMPpu/uih8zHhwQlIx
Hj3YnTZboXvJ/v23v6wCz65i0h+lr+SDjrMFLY3Lly+fYpxTidcC/HiTyFZG5SAxAKa17xpdry9H
XPJPm0JMIAuN4yYr8sXDm/dv4XiI058Vi+E/Dmn8GzP7aKXqpDF4BD6LvaGcbgMMZZy2PX5lyiAs
1hsSsTUNJzuVtg4fLKIKr7IxvWm7NPw940zc4Oki2IjYeR188ONXPtOhLqM2qrcwZGfQ0VmecurC
YazxfpiLlrOLvY8CkY8jc5aLsv1ido4NwhIxc/T0MG7STitjLjqNxW2Ni9o2UX72yTXSbB9DcsQH
MJ7mtRWFHmElSINhD5ttM628ua9RN4us/Mgx/GX/nHDyxSxq6W3SRSca3TxadHqDcFqQIbmNaW+v
kmLirOf25kpmTbjVQ+97NuRQZyB8iGjq150vnesPBsXSon82MG3dZjUgo4xeiokt2nHUpj2HUmgN
LUcn9dEoQf0UOkfFHkFJTPzpTemkxrBtq54Q5cSKI3eFPro6C+NGPrl6UTlbvxxmlshRhl8/uLdl
RXp5b/SLGCoWng78c5ytbkVDq/XS6LfEUw/jdnb8+YajfLIv7ba4QQiBygIVei3WZjSN3zqgFhgw
WFUC/DVNeuUVwJ7BYLhatXEBUD4leJ0k69+8S2aS41gE8Vl8Tnxvj0pK4g84R7klgVkGMrIxb4oH
gdNgMBYA+1o/iW1mijbwXGDDAfrsoRtsZ9N6HdD+ZCj4YmG2jaGd7jBfVR8YLr0a9svdQUZxdRpn
hvHKODabzNZVhADsy18KDmJ1aWknsbG1CzohUIzdk0qE5p4UavhriCdRTXhiFVuhB4sQlvP7b+v4
ky63w7jHtJrkL3Llj2ZhjVdDV0e6s08tVwI8R3JLnjMSmRLK2W9fyqWtzaoOMQTeAceQ5/ud3tnQ
09B7IECOfujN3K0JLnfpTdHUf/9K4ngS0WGnIelS03oY07sLTeH5pUQr5QhXOtxPTfpt8pN01xUi
XhtmSSupK81PqK/MLymw+srpsgZkssFkWqbeahhpzgOOVh/Ma+N4aVluidBpwt9dQcP0OAFqMFnG
3NgO9yFOBd/H3LSufWUfdFDsVWpm1Q5BZoUHYOdvSw3VtYAfGKAX77bjkBTrOtTUaev0DiaBvW+u
QXXqU6jp3jbLE3kj2Yc3SOeaw/tv8vXw4K5NTmd4GDFUjiOycvYtD+FiuIeoOuNe4HPwV1Lf56E+
fTA8jrdDatsl+sTAKYkl0NWtpTB4tvGTZ9YlaYxyvLUreVZkpettnSZSe4x0auzd/C76YhNq/yMO
TXOLKDHbVyi+yy0kVBp07z/4ryd7vtYtd0OCDSabtNHZhY/uZnJUlrWVQQZeO8jPFeTBa2u022sU
CGa2zkMrBjK0J8TcCHq07yVTKwlqq7Y2s6dr7bab0+4TnEzbO/TErsjdDDYFbFq3MojN3M+2fdeb
Z6pv0qfCTu2KiEFbr3eVayO0E5VdfHBKOSKHLfw34kKZDoKgBg72x4deGkCyR4m6jMDY3RZqwtq/
iee9rrfdxi7yclvqEZneoKXbrplhAxuu2r3/Wt8YTxy3PWvhpgnIC8vPn3/jcMrGXDELpDd12wTQ
kuOvoknAHvbBeFrm+NEHpLaD2sf6xgg5ThDPZZrq6aBr+1TV8UZBkFnjupRtPUXfgNh1QMZK/6yH
iBnef8Y3L+zhmMwrh2T1a5w/e0azrWd/MZjZL3Hra7q5xsqUs9gI3BjWWlHSjpddfTk5aX72/pWP
ThTLF17qNyylDEOnF3o0ZpnJaMTHJDpYqjJPhrpFgaYm/apsLSy1R/X4/uWWauj4DT+/3NHHxEcJ
BXMWRQdi+7y91GP7oHQn307UduuenO51JfLsg8/6xgiiUPUdOCcCspl1VLgXtJUjVwHRdpHXb7pW
++yWqX2hu9g0/y8eD9INrE4Lt9jFwev5WO1jw+i8SvB4HEnQ7Yd009zk0Z378MQsQuvW1ucv71/y
9Qdk+cPHzucABDp1vOhk1uQNoeThYqMedrzbO7OoaGNC6dxm6PM+WOSWzf3lB+RyyzTEmY5zxnGu
umYOzWB2KXD3nKknvlgOBULd1smcy2CwzXLjNfACCm/26RDGHzzs6+GDXRq0JWhmQIxc/uX7Hec8
9QvJ+zVjrzxoHhS03OjHi8ZdCsiESHl9nIuP6q+lyjh6Zhh9WPstX5Wl8Kg6xMgiFwIh78GLatxs
YkMpMEYNs72Vwmji52K89cnoQm86eAauA/nEZAb+K6PHaow/AgHM5SGPbgdaF0xHCLmsFuZRpcI6
PZZz5vssiDhQDVZbwDuhCHVi4u6tKQWLKBusI3INA7U2nU4ErIdtHTb+LnR1GfR9Hl4XWYYVViyq
PXNench0mB4gTjabttTbTTGazmkSpvVVbnnq4JZZdshLxJLoQLtDN0XFlUBUed5NZn6CyABLjKGX
qAy9fJV4nftBSfH6s7MoQulcjldQhO2jRWqwkqqZDd3fjypeN8bF3ED2sR9KeZH0xgdL8RvXWsoW
yltOA47rL3Xis6V4TCu3KdD+HJLEjc+l8h9cEemnooam6eNZQNb0336d/xEMfGObNT2Y6FjEug5V
0zFokuRGN0c4OBwQ03yvBapRp4PrtCxXl7OuWqLW0ZfmiFIwBTPds7Cawg9e8etlhFtgDwBDETbM
+KNBVSWo/2dDo2XuVX2AceGTpmS0dqbZ2DjDhzFpr5dkky0HAAvfYZ76eCKX5VyaNRLfg1dO6kRo
NIHn0ejP8mnqPkAqXq9YS8PAgeVPFQ1D+egMMXWTmoa4jA+j55xEVYjC1S0wabLafNfyNqnkw/DW
0QdnLS3set5fnt8oURdkilXLscHVgApejieHelHrZy051FUF82bCE1FGWL5Wvom+zXTnPdZQ2tcW
+7GNV4XzZVlpnxOnd/0PBvbrL2yBGwmbk5sNCOQtA//ZwHYxsvIweEoOumc0a1Fo86PKB/O8L2pc
y6ax/iio4fU3Xi5ocU5E2wAusXyYZxcM8d1oZ4Cwg0ggCWu+1Z6Wefwgh9rZv/+S37qSjcEOuY1s
hRQyL6+UhZ7SMM/h0QYf5xd3NPecTmRgznr3Ab75xmhaXiFgC0Aj9NWjpchvzMEa3Dw95FXbn/Sh
fZfrC+DW1vXWYfOhXawXh05VdEyqIflgLL/1DWmtmQanQjDPXzj8s1dai0rxsHV6KNsxx0tSVlsZ
8qBjZR7m3m0/uNwvCcrLrcYSFKWAI6y/4I5Hg5dlRtJyqtKDNsOLHBx33Ng6rAxOJ8m+wAbnQtV9
eiKSftq1daKtxn6y7+Ku6wNJFvq203G7TFWSfNVVg/EJ1ND91Nnhmuo23OA6UpOjS7kwxwtlCt+e
nRaW43mImcoqBIN9svvFF9JuPr0/YN5YcXkwFlp6lQs+ddwqiDIRt6psEQx6AiPKCIcJBDa40oVl
tGtVfOoNyjwMI2wmb3SKzZhMHwXh/VpSj18uEdJsbBwabfc4mQtPGyVwDMwOKGjlZgThhvE4ml5Q
teIef+L0UpMTHzceK2tvu1p3ZpS29yAEL7tommqHDhQp5oDiGiIFQj/HGaAP2vbe00z/TLOieu1S
Z59gXEQoW5Oo67D3INdqmlUGXj08mfz1wjXLXevM+gcHi9f7KB1ThB04sQL/vSqF5bKqxPGYwkmF
XNtBmtvM+KyhJY5MjI2w8sI1YXp6/7u+tRDgss7iRsKSTd/r5UJgiVTrbcASXBkU4ePVWIH8Duba
b+zqg0L4jakIDm+z6AD8khSw/PzZVEyiVpFC0TCCtEoESahHpwygfGuY47jL0iH/4HrLwnI0Wgx2
ZoYsmQhM/qM1zq8aNKUOI1a0wlmbVpOg18QP7f0XuEzoV1dBEsbKTdefdeblU2n4A3RoKNMDNiSE
LdgemXEJxpdt7vbM5tK/wBGlWjN7wg+q7DefD0jfZcgQIOQfvc8uSvs6Nbz00ApPnWOAUt0PGLpd
vf98b301ulIU84xLVrSj6g4nvBigQ0sP6eiLTRXp4fk09dpec7Xs2kGd/vubLks1hAHOLEAp9tGm
awtcKQfk/QfiQza211ZbyLDRihYZpjTdR83It74etQatTyor+mBHyzVWcmYEGzY9uK0oTuMBP9bO
Luf9SB5LI6ZzR44PEZzmzf/ipdIPY5bDzOAs+nLQ4LLjNGFpp4e4NuJditR9G4lc4TIyaeduotsf
AKNvfkSHFZDLCdCp46EiS8uHWZQdbBxGMSrNy7Mw5dMNflvs+mrwP5h6b+z58OlBhWimMyuONwuz
zCsvkRyBAD611SBUir0e1SM+Ge5Bw2d240+iAnT14z3oUfxByfHGokZZrnPQWzBgVGYvX28alo6a
oKodap4NdMYeLxBgfxnpAO7f/5BvX4mhgyhVpzY/mh0xPWw/w4PggP8p4jEYk/smoWvuukX2wXR/
awc26GJav/SEf5mdP18/p7QfRdtRWsR6F3/NzFkeJihnWznjI5Pg7H2IxtI7x+oxXBiD7YPdw697
/3nf6KwsVvsoFn9BtmQLv3y1tQlgEYopPejEb8I/xpeTcj3cmIU/b2MXfUfuEvrG2I9WaRlXBGuY
McMgrPd+ofW792/HXAhSR8uvgwwWzJzzLkjVMZhjYeYrDDlr+ySVQgSdG1c/8YQTly4E1HkHwWmy
9vgtWd/zJg/lzrHCgYzewX5su3oEbXbErYMPwHk3NtMcCKQUn1PN7U/soTfvJ2vAPnGqu/yKIEIM
HnQMF2OszaIeL9vHvsNt1WjUpcKX0NvS8yx+hEk5jBsDv8vHMYI4yDKSrjk/BiKu5xtDifyi7PAO
CykqbgrLqq80M06pqIaiozVl6zDdpUV5inrHyTDmiAbYibh8ksLrlJCcaEd6kFQ1sy23OAHyv4dt
jqFwinSADS4rIEKmLYbXtt3l3ypz9u6LImHHLUY1fPXqKT/3dExcLG3G3Q1jSfrQziLEVMqlSR+r
qsCst5QOUdyixsbO6FLsvsbiwWhZDZsmwk+UziP3hunrEtBixe1GeKH/JKeqvS/AeVxEIUUP/bzt
tNuO20YMmWFZAFe/EI+FXka3aqwS1Dydk7mBxALsVrOrWtvRffPQLKmowusltc8Gr4Z0ET2kvoLR
1dcdzpXEj4gH2SXluMeRaHYugNyHr1L38k2mhxjfgRenqEPxXN0vb929LDBMmwLEYurUA+RBJ6ao
xEBrLbfdmE0yffayPvvqxoSNbBz2m0ercgfEKZ0zPfqic9wTOuEWPjj4lFzU8xQ/2VkS+gei6zH8
bhqTaIiiVxeQaFsfB7+hRDUjkybclXblfcNfYeQj5hWEH81R4bk/Os1tmA3CDhpoELjca+RoQ48u
XTY8LZ3EWkv8+bawErqoCieYDI9+t59XedyXnwqzHqsdCbzdHrlphc9h5hzm2AZuSrHx8my7vnE9
Kl4WP0kLwu37/rouZ5mumhalUJDPCtOekDVl3+QqPZv1Rr8idKfA7CscUQg6mpaN6McHPd7ViR7t
lSNNBHLFpLx1NbiXllNgD95ZLjqPaJAkZFQY2xeM4AKfkDnMIC/Ns+6tUXnVD8ZQ918jvEb9hYeM
xKVt9PrRtJPqh0/8zq1pz+pp1hOBfr0d6bx1U81NRBC304VUDuvftr/aHVYYmJVIHa87qD0D4zCG
BTjaza0i6ouQuxBC4qpUtvPUtnijribWoKcszYZ0oyG6fjAyN90l81CYyG0SiOBRsvydPCVOYIYn
ZHEirsTXKld5vvMx1r6m3YQLXJlVVrrKONmsUflY9wniz5NSTvj35YnAP0+Lyh76smGVX/wBiDXw
kFDDuk4mwgow5TJPYvYPpGO4Y2DhKTPT3lhsyw/uVGA0jqMrU8lK6FetlB5jw6NKNU04zyRI3YZp
XsjzqZNfFWbZXqFgwxrTHN1ozTrQfKvasfismal1KCrfSANMh4QTlGHfHnwY2fdzVvbfB5BgKF1J
hCpGJAvZv82ERwJDqKEpI4BA4TOm+9nKhAHyBcOsssF0jnT3LerY8Bu2Mt39MOXOtDIARTFCN3MD
86FaIQSK4Z2iG0ksohyZqd19W8bFRT7IsAg82YzwO4vOvkn12eTsjSiF427ZjFexNdR32HAPfFDF
qN2qpjB+xM1sf9dDTj+YXUXTVZM2sQarIO3wBW56vEzTpE6uWMGjHtGrOeOdNE/R0wDsNq8Yej1d
kR6udp9m49ceyclXdxL4/eg9vJMgbHS/X5vYlt9M7UCft628cjjleGTe5codk2AiYSKHH9/qYsOk
Q5s1TCpDxObm14Uuu292ndIYTj7rs22pbZ3B7OFEoyLrkLlNra9rbZDrAgLqsA4hvGFfi/l/A8Eo
qeKrOrb0bSGkW+4R4PfRSavFrrumh6XhLmw66QYfzOamTVR843u9/3XgZd5FRYslrP+Zs2NKmoFi
tyEagEWDbFl1ppv6PG1SBvAj6qsaA+6MsaWTDTFzwjUmvGLLIpw3OGMb2ABj+XeHwCx6zISM7/nz
jYuIwec7zdkUnsxR77toCZgsAchO9bMiKEEFAqsjXHm85JNqc9nyUPnoBGIacePxNa0kV7OkGAni
1sZa0JxN+8abVLVDM2Kc5TLDGU6NGorNUnVas/GwwI2wWwtDBhMe5AljovPTwMeNZujiLNtMTVl3
ge1SYM1Fi/vLKOMuXimITNVisYNxlY5DwaFrK/GIML/dDdHQe4Ej6kKsqkgjVDAx0Qq55v8j70yW
61a27forDvfxAnUR4fcaG8Auyc2aItVBUJQOaiBRJ/A3/hb/mAd0r68Pt2TKr+GWI06cCFXcBYDM
lWvNOYdwSJoaJiECu+4lUA0Mp2dI4miFZ7gUr2XTdDeCCnHwmRnJcWMnNJ5Jz8rXGH8RowfVm1F7
URLLvXaZPv5/EZOx1mP/Zwv+7Vv1Vv6P//53xTzql/8lmSfH+d8YEemoYmhsu1CgaDT/Mx7DBfmz
tp5pHK79dXWt6/5J9kFOj+iEgQO6QpokZKD8SzPPz/PQoWCWJ1PDQnPzn4qb0Xn5v9WWnJa8n7oM
/kc/ljH6Wnv+rWFRAdnpeCbMsOmTBM+cqT3oiIP2Czn4gU7E3lkpgZONy8yjGFW6d+8J27621CK7
MhQ1Z+vrSM7FwhcCyrJ2fR/z0JSyVwJimNWdveZgxVT6vuPI6vC3b/r2Hx2Iv8fE/Bxq/e/GxM93
D8Ke8wJtVzSYxsWZD4cJyTygasJCsd3bMolgaRC5kZGePKdBX1mvdcbsep4zInKcvEqOc8biaJBh
Zm1qMyWNy02qLem52yXjSyCkmNy1nnNNV4mJxXH42iX1vUWA5wtCExWBVeV9jUj/YpBnZFOgY8j1
GznLXQPd5JR4qFmipe9ZF2E192zMZ3Us0z1ohG6bOcrI9NXVt9BcMlShpfzDUW099H38PqA+oQRW
Oaqhjrj8PqwW3d5Q5Abj1lI+YoTqiEljYnOKvKTFsmzkL4266BKn2vjt82txMdJYrwVODpUxPp02
Wl/qxYG0KuDu4BzWMBXxvyXzvKe+WOaAU7IkphsTBrnsgTPAZ03G8VmBv3OcNfH++dv42GBc3wXi
BLJe2IpXU4lxcVitE9Hno3T7kKONtlHo8G3UqfhLcdxnUy+XA9/Dn8KSPp6Pf74kAg2PogsF9joR
/vgIjSKJhr5xiBKecPYxY3kpG3Y2t/rTC/16ddH7rYwwuhwadpuL0Qme2biyFhS+ZlZwJFqspd5F
tYWyu9HNQDqkGXQtIY/ZmFl/6DZcHMz/8SFpVPGMrTJ6+psfPySzFGS9YujDPOrrXSkaEbp2xeSx
ix1CMdpHQvVQRhZd0GnLcxVlxebzC/u7D49+Cs8C2UA0PC6+ZTLc7DwiHBk+U/SiRvWbbOyXzCjI
+5xW6qS2xSb2+Plrfuw+/vzQ0ABZs1EWOA7znY8fOlWmSa1wy4Zi6ixGvzHB+Lkrnj5/lV/vH1Rh
a0ASIk56DpdSpkECP6gcrw2dPE2C2aMNz7yzoxwnp/bzl/rNZeS1bCJW0PT81AV//ESOTfnYdFbL
ZTRPQ+M8NZr1g0TbjDAKVQAVaMOG0/l+0YqA4Nwvf3j5X59O5nDoQ9kOSX5yL8eenbmgsWRwE/aG
/r2FGaPK9quj9l8N1Hka9LI1On2TSjvIEudBVbyvFPS4luFu8LvWjjiv1B8g7Pi58/r5e/vNVfjw
1i5u8L7DbhXFvDUaMEe98m49s//Gpdl//jK/WSb5ChDt0s5heWK9/HgFbAVba6Yv7SrTf3D6bufW
xnNhtC257UPYKRnU1OTanSjo8I9yoJfoej9/D7/e1rwFFuh1akDr8lI/C7KaRMlBchO4DfppU3jB
JIzmD5/0Yz92fXjWV6GsABaoI5242JvVOivKSR15FVJA49l5hABBFU5DR3bh5x/od7cVD5CL/If9
x7lc9DOz8NTGGloCT0k5WWLnBYAHGeJDYu6Y/NCjcfX5D1/i7z4e0nUWB2RP9AgvrqNHyrYts64N
TTE8xmvEqp203+gVHMfE+P755/vdY6uD/UTrvDo9CDX7eNM0xBDr0dy2YTFnRVAqjfQtFzNRPNek
bYps2ok+JYuid1/qGAg35us/XM3f3reGi5GKvLZVOnHxfOAUJoW1J9Gotc1rjy3+lGLu2vbRQoDP
QJ6yY1xppO0GElgZdet9OrbKH77z376JNRuOGHP2ARhGH7+H3ItrUqKqNrRk/YLi9n7W9OtZ6x+F
Jp4p7Qh+xnfSWH+ZiUfroH77w3VYF/yP9RVTFBNFBPFZSArUi+swllk54G9pw7HDP5aNypWXqzWx
+lkSMlPZdiYAgzzNt3bjkcji9RHcNAypgQI0qu8NE6qQ5uek34ByUPJVkKySvVH9aYr8682JXp1e
/ZrSoTIjuLg5VRdQ02JxsBeT+URzxT1mnrtzXNgfC7zEP+wqvy6dbCX2Ku9eh54YkD5elW5ietVn
KFU8qxu/53n6YBm18Rc5q3+4CS+G4+uawkPOi+F8oJ38i/I4yyItl/nPgGAdPp14WYzcpP/V3cqY
ujKNSMuI25n0gbI6ylhHbempE4Acupoqrv7KMWqARdINqtz52tvuuO/x1TJzLvU9gA2VDnZy1xJS
TPR06ZJVQRKs6OeA2HwSR1T5HvfVH2Yel9eKhEIO23wWHm3uqsvVeBqqxBZJg0OeA1RoWaVL7kBt
ETtuRkE6VX9aly9X/3+8nouICHmB7l4mIiZln42qaBeCwpf5VGcM4ro4soPPH5XLJXl9FRTLaBg8
7kJq1o/3REFPt0xVRAh6hAB8Ecm3RZIcaIqrriSzpF/KP7zg5aPJC+LFY3jEAQgd6mViqBRTggYy
n0M9duIX0eR6mAzNm95q72iHYWmMabrJakAzn3/QC5swXvj1QUNjuxaJTFjNi09qZW6f9a4rw4Ju
30awC+m18Rj1JHjnU2eAzBRhZmVP7gJcwX2o1PQGatRVRAW01AwcNHqZo0fg1ufv6/Kh5G1xUGCN
YnKOuPlSRyKruO8qnoXQA4wVRJK2nYgAH3liFofPX0r7zS2F9efnAQilvOFcLDf5rAw94TWSNTAu
fGLCYj82RICycNnEnBLCxdHVwF60NzI8tnM3Q4nQBDnNtbnl9iDJYkq/ff6efnM7kE6IAoPtgjrr
cug9NGbCa+UyzDq7hzdZENuGHCuEB/imG/NLNsQpffEi2X7+ur9s1UgI2CQ5CVqrZYhDw8cbn54N
67kELjV3+V+FvRCX4zEopaUuiRpDyrBcTdVQnyDB0XjIcpqSDTL+75+/jZ+Ks7/vVOvbQBZiajTc
WTAvL8lQNMYYD8oYmqj5vlsies3H9GZS9QG5b/8D7JL9OFLbAFnUvPi+zcRMMC6h27qX3EG0OwCH
dDGV5PVetg5poE4cV5sK7M+JyV27ZbJGXozSJjeCWdghNxft4FULTC21qF6tsrH2jOXUr71Y9F1k
1t5uSDDuI/9qto1T0peXMNtmALgEhJfneqp2TVOBtJyb0renSj9IM/tW0V9DqGwab12vyfu+rHmT
gxl4GdaSStefm8mQ93OxoFya1uQEu7POTW1lgESK+qbs+mWXeKUTJmTRBxSjRbQiDSXsz8Y8925G
V8RWW/ckGUA+5Q4R9Tvh0HH+w8P46xrPxogl1kUtrqPUuSiemEm5Zl604G/LAcJj0URPugb1p1zU
ZwuKwx/q4d/chFx4qjWOWHQYf1mTlJmhjTV4UxhXxqMVm09cQ4L8xFdQeKBqJnATRAI2jhHGs/L+
+a33U+z/8dbjw6IOxFehoh2+POGUkE1AjRZjKJw4eh40MNNEVlpB6TBhQZoNBLCQjeIjRZf39hRN
XwrGOo9J0Tqn2CH2ayTpPigzqZz6smNEBvQbag3ZE+lC2cRqlquzvFdnTycZiYj93uEHqVan7gQk
cgKEhnT3+Wf6dTUxeXDx3Hn01RAiXTzUhTXPkOwmnqY2xmYv2vS29VL3xhWSe8dOooM7yjjsdQeK
y+cvTSGw3h0XXyhND3Yv3sEq4blYXhMt6uMoog0RJaTSb/MM8yE6xvKg126fbISwxWtNsj+8HpDj
h1asgZF2qZQ3UJqq79JNCRGv7J6zZJoiErXk7RLh0WAOMpgYtOv5xQUyc9DF+FcxSO2cJW530nPG
+O6kcXJq0PGQH5i4wFiHUq623bm+xRj5WmkajpkC57lemyfh1i2kmfJp8cq3NQ6K566vD0bX6V9a
5NVf59oDfVLXBVgCQx6KqHXIddKb277AlU7F4t2PsynOk8no04+aoSTcCxrQQfFWyLmb6Y+1SkpV
MEIvXNhvMQwP4jXpVW2XRUQ6FnJwQGYKuCVMw7uXpKynJ/o2XpibuQ6NZ4bgQ/xgnPleTX8hXDkt
0I/Ltr5KkRjcSGXm11E91qcomxi6OQT8vyn5oLxRZ2uP3WSgP5XNAHfKy9m1tU7HWdtr4lUWXhYs
zSTv8mwotq4RLQe1V9KbAg/InTZGtT8KJSLUVIfu2meM7xOydN5wjmjTRjEIHIs3rrVYoah6tBFd
g5Whjekmb+F9RH4yZ/LaEkodWImKvTYTcEF8Bpu6vcPyyHdhT91j2SM/3Ewxo+cFxPO2a4AWbTRD
8c5aitahA81CFEFafXWNJjlZSdJv4TM44INsHSQadOrRdgisaescbKagrftKLUOQKp1TSOuOle2L
JXFC7C1DOBt1c5yhJOyhg+ff1XiEMD67NhSfNbCK7NozkITsOJt6unOydGKGsBD5oGaG36klt9ps
ZGEitOskUpVho9R5EvSjByAWXYly1IoEADODctIzbJVR2MKJNw7dnjbXDteka0JLbJtdP4LGO8wt
h+JtbY/MKnTNxI8rjGINDgbytlcJwwyznCErosJ0l9uRcXDLNavKTYcz+cPpMcEhvS/abrlXFT1p
/XT0mHfHUzEfF2eO7xybomWxhHeVw9agx50ST5prV40lql0vWvW59YzqlNrCCutpjrYoAIinU9Nq
OMo2b4IGnvEzAoFxK4lVJHrRbvZLZcrGNxfswhLc1hf0EQvbawWZTxmlr+sKHES19PTjZEWQ4xcn
xHY0BIu0FR4yLb3PdClIc3O853kcvbCNLHnfKtQXIFLc5rqFMrytx8IX48wE1ui1MykNjb/QD7te
2Ruy6aYjlDrnXNctKOPY1QLb69NdB6a534C4cu2NaViEac4T5HA7ax94TF4HpzUCG4pSoHCm2PXE
fB+8PveOpGwo+wUXf7BYivOYouogszbyXqSWSdIT9eVdgKhmuZrcrWDRvM/pL18PquiDqsjd81wW
9rWD7OK6HRbnm84u8O5VCpcuKrMXYeX67uc1hQoOuEZ25jlKJbHLHNVqTDleIvcO2clBV7Yc/WYU
B9eROTGtSg1Te9SYENyDXu33mq3j1U/V5uQyg79hDhp6Ridvh1KX97U00lOE9Wc70tjf6k40h4ru
KmExebYvVcs9NZyGj6iR3iZbknzaRxmEGqU39oVt3dllx2YkWrwHqZ3dphxRbyG4RiupOlFHJIrK
ckNmlXE99Q7Cn4qUu3iT5Rb0R1vLSVO1BuPaTq0RLFUxPVVKE9r1sjykU6adibM3DrxES9+UbF47
y1UjIAHRAJSw7oJ9XzHugj0UcSAhyX0KI/ba18Lh31adK151YnFOEHPs7xMQTZ9c0fpkOGTnlcys
QybpKzG0zVXY63wRL7Vq8h41MkjPVj3s2z4aj03RHQQMtpvRg29UCas5YpYT5zQv3Dslq4YAH09z
P7ju8nVpu/SLPZvzXeUlD9VUKz/sxTFZe1IAf2LQzsasln6RjSDt52W4daIuQXcUa8N8LRCFEUjc
Efwqq0w4NyLLWm2/jJV7TzNFHJcy17fkV/CPmdM5T6MzyjSUKsQwJuLxKPdV1cZ3KQxfb+v03hDw
DU8WR0St0gK6tEReuoZQNlMz2+NugGW5TSBeMw1kvCv9vIEmKxZQkJGoqjuR22NDkrNN7lXWPhVS
nfykbe0b7N31j0xT5Jci8RReuhunLbmO0RdDMRNUA0qdbKdurF8yuuNEboyKXYeAskBJei1yswnf
/ql31O/LUDvhMPbQhKxlY4xNk8Mcta67TGZfPEI+d2kESwmno+v67DLTLc3x8auTK/lbrpbpYy0I
2gZSBunNk5Peb3WJAZ9VHIuPYo5VE5h574Jat5Zyb8UL641aHJCKFHfMR+u/8GLlPs7ZCsWhN0xP
tjTmW6GgPAAIRDCnaSFh0DNhHDVYuNu4rkiGtZnJ5GJH0PcUSo4nb5On9+fRMuRTREjzspWakpyj
2jR+qGr6DcGCcxP3VvtdIbZxTfgerSc5saYwnZ3lrYByZG9y4TpPy6IzPawt9SxElh8Ao+o0Hnv5
yDnI2XRi5SEQ8/RKgLDnj2ObkKMOLYGHjvDe+EHNxxPnnc43pKIRthmfija7s61xhT42+CIkDysQ
SeNA19E1QjvigLNDDMKYW0zUoJas7me10HeqNsFuZQL5VZL2nj473fI6E6CibtmkkYcM0PGIKhy5
QDCQEecl3nGWoNeow/elbLE42Jx5duh/botJqWBQWz0HmERv2OWMzmAJNo2Wrd2pmCPwnZCDOU1R
Qtz4WgV5Q5zgdRc/w2dzck5T0Fwahg6X93hNudLdspCSGts7z6W11jFt4Z1sw4Y3nY13kxanW7bu
7CT75aQOkCN6u3EfM6ppZG3dzlmpVQpU7u2YFPth6ksWUKVera2o9HTnSxWV4ZQwmxoQBrIh639F
3FNkXlf4nNTSCsH9hqVCuK9IoGO6EZBrr55e7GxQ9iCuecuT4AWtPHnmG8q/lU1SQdIkuzMnS+Xc
eA3VtesdcmuUoVvqZNDCEDkMa9OobRL5xbbL9NgVMStQG83Pqlr0p9rhUanLGlR0KkiiVOsAdCHp
6BLfsyPd/ICWG1xlNvpGN9WhqPcgO2dSgUgiH+Gj5vFyxljv+p4q8rCbjdvenlSefM28gxhAkrYF
jPkg53TYkrNS3eTAVm/1RXTltm1FckZ9VZ8sBoZ3bZbUOzDQ6nmZsxv2tkGu3wwV7Ey9USJPDCfb
68LUgYXmsdDdWRJVvluU1lXWkcJById3Bef8HRjzfCoKGliooWz3Sq5/oLZYrX1TRb6lkbUaJopp
bpK0c8NO5u2e1X8AiNnIYzJJi35YPDzxc04jT9dxZNq2du21/i0u32YntbYEfk4BtO7sOOQzFZkR
JbvGLEzq5Ii8wcGyWbEE1zCOmjCNyjPZnRrAR+5N9HMbZdCrfdRFcpt0pHpEugfO3pzeDVupQgkj
/kzMxhJYFIPoDnPjCRJzc1VUMZHeqZYeDGIZb8mgb3akJnHIwcym2IGmTrIMGJhKlk9tvnIWvdw1
rTk/2RNyqcyrMwIWIRjSPTE7xJ86AHq1rqxrI65yY5OUjkmctsJdv3Bw2ziE65+YkUCR9uYZ8nWb
mjw8w6Jls69Var71kjEJUTPHkDE9jzBoxVh+2KS6TkFpezk/JwbvtVGa3r6do8Tg1oEV/hUKUvww
wkI59JmUZIdHoFgDWhbjXSc45/roAadz00fTGQil3Da6QrB+PEcsU/iXy8ehyJQrUlwstvsF9HAG
TYyeET1M9DXBYMIaiDA9XKmlKe87kVlvciz/UrLGMrEVzQYXXW0DPVUdhZB1fNuoUmYBe9i03Cta
UcoxJjh2S8hVdp8WhK5rjea9JqVdfSlHpd8wE0539brnawlEc7VI+VKXdmbhBXPhBqNOJQjMh0NY
J+IbgvN7Suwl3RNqUtHJtUQoC6U5S4gG1Wh5m7kHz0sjBpYfXnwftuD93CPcK+cGkrIHid7v+nw1
+hnOfkxi1MhzQfQ8t1egxo61jVzF2VpUjcz2+xnSX4NlhExopG+cEcTVTzFNb7ZamC/ljC85ggSI
q8sO7NbVjlHWCyZjiesL+twwZHt32wGhJ+wZpVJTOEE3WRR1pMsHahZNb2pONFyhc3HIXzzC6T0z
2tOe4Xh+JxIifh4nI/029qq6XYa4fB+UEnmHmtdE1yOOn4oBdaNVJ1eE4bK2I7EMEoH+1TInggWn
ytMePDNOpS8WazMr61vqbDovY3EFY1EDJWG0lT94Y+S3pGJdja6+mwxqOgKVFMLy8yasCFA5qnSv
d9LyoqO2GMUuVnoRaFWkBpA4eFhbJk56jMZzYLFCf0oQUap0HkG5jM/9ZGnRidB03Vv9qvyjYnCY
h9RRz/7axP2jPiOVhzukTdMGIm4TklC2a2mJXHsqHdrWsI6aPfU7YNqUt7Ex8C0atYkbckD4asAn
qVNj/GLq+XQQQoHxgGSf+5fQgZAOW3VSSo/9rgXOmDyiKE2OiqrVKwqBgjEqXMY3gv10M7okiWaV
wUEge4ynNDpEmhoHFS0JOhDzQ9yl9nEe4SGkLnTntYc8HCJDG7eVUaZ+qcC+zVWWJK+oy46kjUX4
fGn1js5ADQGc+zzLSPFSNy6GjZmGPXtU1mnOVZv350FyXGTb8YlGGt9jJvU+FfSrp3fyjCyYZhSC
vdvYjCocPzrgBLuwQadEV56D4MzuO+DBUeaFhFMfloWAdcUEBYAfsLOTH5UGNmEy10PcBI+2zxY7
lAuZx1QL3q7tBXErQ+IT3LE8jhX/GNPE4vdSUw+xloaZyvCKswrIwXxEnw4pYFTmhSfWy0KROKSw
wlCkvx8zc1x3BATEu0bm05Wb0fHTTTCokQsStojmxxk5f6A66E9VxXauNSOHkZqKK4KtUmDZ3ApW
os2hO6uMTlJ5XSFRZwUs7qPcRa2alh63WE+9K3e6rT5xEd4w6z3zRT3PVr6fzHaHOwmqb9lcN+zI
Zji2xPkHKZHnEYo5g9QEagePOCZnBiZH2vOtUWTdUdMpgpYFAAgr5YRNxCLpOjWK+dZdWswskFrE
RoyVcm9aebNp4kw/u5zof6QEZPqqVn3BXa7VGzNfDYoxzROvU0A3mn0MnjYadnj8zHeeJ8Lf12V/
5mY5kcKg9xtBs8gn2GhXVV6Pbs++jQpA3602Gl9GzXh0F930p7IUZwtR3waV15e0BOHteMB+Oldb
TlXbFKHgau7TWtf81DM4mXljRyVkIKLXYs7zKVgR6OZPRRdzlOTUzi6KN0bM2XeaE7kP4OBJl8qA
GDMZfafovw9RtmW145YzOVzT3tRvLX3UUVB76nXimO6d4Q4u7AZYvJrAh4Y2rjzHiraift3z2vVO
8N6g9t+4RfoczXPN9p1b5z7p9etCxMVZbVr0kk28VSfjxY212DdwHBDiolvXtiQopDIme29bmUnw
hZR7DdD3yKD8PFIaoO7r5TdvUsR9nUmmBuBrw2gh2JweN/MD26BbZkkHL/zQdKTp6eVZabLouk8K
75tTtxrBHWntEZGZKHTTCgQFrR83lcJOkah2+tTT5CGJ0JWR/m4tDhtUodmkW3FANs6jalIQw1AO
hDokbziXtVPDM0Gcva6d8G1Up0o1Zheup9P98Ow54eWSjLHE3Pf7KpuhlDpiOoNeUb/LLFMeRGvk
f0WinAn9i8VrBzD6fqVU4HkDXHB2Ggb282Rpuz5yBgb+K+OJZg2gzoSbp46twGgbl0dRb19ivZsf
tSptd9LLx6duMes7rm5PzsqQJvsoovCJCZi6ctq4CBnVC7Am0HNDzjtyQ+ljkxyZxpzPe9PH5Te1
PtCGJdB56eu+kikTtHY4ZI0s6DtmSLc6093OrZ0hCxz7s5djForHObkdIqV8KNtxte9ZVDWkAjEu
bTI9ZibA+Ujep1olo23jaTTac62Fer+kNCpQVHrhWEou00DJsCLVWV501ym+eS371OJMIiPR3SKa
2k4svzEIfV+K0nyuZiP+olDaOPXsoctvan1Dcw7QddPUAm8V2wReKs8XvWM8px2m896R8QNr/D0d
PV81ORIz8qc0ecjpPlKoWdvGbnbSaDMEx+4hTtnASDfcOFqi+ho+BPLdiq99SfOhq6XDEEL5y8hR
lamJoMONJ2ZZhpWXNO+JwaSPkwJVUdyYpq/LM9fk/TMsyQOP7vDeDjRr2oK4/jqxB59Mz3tRN3QE
I4XGQJJax5yPvnHw7Vy1eJN3iePV4SJh7xZj3hO+xLDCYpP9oUZs0b1V6ltzsawfs9Q83xowAQ0U
evaYUJhM3nhKq1pcrQLQA/163CCxDgJ2GesOOlhZ+olXFX7CvzsaDRILvjo6fbRgu4dBtVXgFuV4
LYAv+LoaaY/5MHihOhh2OI8WyACtijkYdW4RUZ2pygbRqs3NJN27hrbW1c8D95xU01OcVNoVpuEx
MLus36hznezdrLDYdif3lHb2EXMzbD9jhZj19KwatO3AwvXhQTM1zLbmPG5pVpP/jwA6g3xUeHtz
GrAMGr14zdraeauyNH9ptb57pq9m55sJD1EGoySpT+Uou+8RU4JTxZTrIBXaxDMVz1Wz2OLWi/Ns
V83x7exWePaqOXn+fOByEbC4DvRXCRkfwXZsZvuXIiNch3SJVb0JiSiAKtw17Hea94Q7CnebuMEa
Kh4s3tUTM5cfbE8ULbCDHaR6BghE4hZSHBouFKCGo36hFk/alNXHjnD6TZ5WCf01y/vDe/7NBN5i
nUdIYhB6yOD3Qhhl0mGKJngqkFEy82lOpQd7yEg4BAgwxSZCrW5dcfQBrpvBg9QxNDhlZWdeCxc4
DjFKc0Fx9KfUx1/nZpaDElsjGp/joKZdzD0NtWrixYnBmtHy7lCaMI+6izhgbqomMQMzIk2VgLs/
pSJcgjfXS4jABY/EOoUkEuVCk+FYC3c0IbLhQnAcObtRg80PfEwQJc6jyIw35OlPM3pi320zENcJ
hbrFwGDTN251WywClyUHLVoP+TWDSPc8pWZ9cHC1BYvCtK1cAH4MjboOqVqNYYLUAIpMyV8t4tsN
HW2HSk2wDKix/h61zTmqhnKjCS2sksnblQuyPYvx/JW3VOW7MuMacIpcP9pembMvLDXHbtt+pB2T
HAC5j68tgO2gjcphp2SdEaAnKqhmylcX6wGW0Uyz3xeenQ2PXn0yQeH9+Pyh+EV5hw8I9RXzR7QN
9q/KXY9s+kGSZhoKxZqDqZ13axzzmU58vitqm25QYzvJI2S5lOUmBydqq76RWVP+h3noL1oThBW6
7hHcZDPCcdyLSzvyJyId1DokZcwmnAE0tu0Z0+3Pz/v/gCm6+1Gf30AfX2KzP4BHH+uS/y7/yvpu
3msBsChO+u4/fv4xoICVw/vhF2HVp/18N/xo5/sf3VD0//Hf/pEitv7N/9s//C8/fv6Ux1n8+Pf/
+l4PVb/+NLx4H9i+HoIZkrT/dnP8QgU+1WRC13/3O/3rH/0TNKr9m4M/aeWBrOlaP31N/7A8ARpd
Azb4bSxSLApr7vM/HU8m7G1WXZR9LlEKa5T9vxxPpgZo1CGq0fhp9WEL+c+QRlei6Id5OsGw5MDg
uUICjzSNuf7FqlRkUVYudl750DaTW9kZM0nJRXngJOpswK7nQV0ECb172jS1uh3BNz0Tpvo9rouv
42wc9aF/g73nhdaMwA09FU2UejQ2tWUj+lwc4y6u6fWPnTkFThk9Ir7wthwN3wbB4R8vX0wXabqJ
yVbbkjTwPGHbY7pZbYo2uq0cheQ+dyZSguJoFki21Fi70Qd5W6oz7ZQ17gGw3rXbpvpDy+COlgfJ
D/GxVZInmfY/6MkDukrBx1Uc6oFJjlEQDR3mR80CGpK2A1Ll6JvmTXvMWWfq/Cvp5C/oxCHylPEp
Nhsj6MvhgMEwDkcvv4p0a/AHW9yjai93FT7igAm0uUt77W7pGv0QKcVpmZ0X3ajrc5padwPstWpZ
k6ZnZiSzVxNJlUMcFUxlbGEn27bubkvFUI4mZK+hnfeIaS3aTFSAXlZSKtKIrh1IIk03bkQMCVO3
n3u8XEvr+a2BrylzhJ8x2dhIw3iIY3luxEjfvb5XParaQew5KQJzaw+pZFohGPaq8dWo4o1Kh6sJ
V7RsXMhYHbkrGVTlTDwW2ML9ClMEiSGVn0bG80w952uKSp6Ire28suVkRsD2HCn7ftGr69k0C87l
Sqh05F9FBm9mit/zFlG2s+zEDPQM05l+SBoBgK1bDlUSUYLDsysZ6tCANHxMoUHVGWATTTwBCXjC
0sHSPRRBQc9aAR+qIwFtLPs6LdxtuhY/TlMHsZmnQZx3J4G7axKR4SuZ4WF4KjGCOjV5UFAL86rv
N7SUyGdgftk5P1KXgtYUjK7HHDIfhfpmSJ1dlA3vowlvd4W7ad1MugJyDFHmO7Nx+XtasVP1Pt84
S7LPUH37HKfeCnXGBR7vZrfptuBnrqj4n5Uuvy3t4aYhjSjvxscIs31EpkAuK0puqGx634eM8XYp
zR7M3iCzJtP91hTljhY9FOlKpwWpMY+ECUpfZqiPk6PuaVffy1GnhW9fGbU82Eo+bQhgB5czqMC4
TBqc3D/PUeWcYcnBUhzse40CEQlmfUWOYBxyNN/n0hAkiFXhjCzPT38C8QYvwLUNYZKDpzDjB1Hl
21hgi5ijL1jSqdn0/lsDKlssybupK89zVTVHIzaDeTTfF/QbbdefYj15d9itgdRZj3rrFO+DjQy6
jQ7SoZa25iuaU5t8bvZ6PDg+mSbBZKW7zNZusP/unFzeeYrVb9zZu6oL+ZQ02V3ccMSvjYdGj++E
ptynyONicHV6MzPSs6tHPcPiFuXaFkj3zlbRVWCE+IIiIxgSAxlU9LY03N7Y0e8QRpD83V/3QuwX
+oiMgjiAKOpey8YRuqK1p+D+7vTFIXO/6wVALrWrHyYNll5EOghIuZjh8jBu3YoFIies2uoJmqGf
V/l2ab67TjseCJAhUVQ+G6ReRXHN9B2AnNVyT+mV/sgvmGAODsLIwZ8W/ZVbNIKbpJ9p1SOhaRry
Q1hsGgXZhz1sEcgWNw1u78P/pO5MluvGofD8RKziPGzvrHmW7d6wJLvNmeAAEiSePh8spdKSE7uy
yCIrt9u2Li9JAOf85x/CITiEYnrs9fjkquZmdrJui4rkWAmn30qbCRUYYXBkdglG1eVPuB2QqUdJ
UiVfSAfbxa64miNYDfGMQd2FqnZJ+Jy0T3n8hBpHb2mhDp2TrztLeXdzgfYq0ySM4frQLO5zNQxH
maS7MV6/C9L4pI8QPll7/1CMSXka5eLuHWBAkzIfLMW1XSIxT/2WfLwivIA4f9UQ5ysm5tweS3cD
rWhHSvsTo9XbKGCx4QTFKnFJU4fGE27c0TsLpukbnLl7v9bksjYnZGO3rj99mQJCF1OP6FkCU5JN
MxgOi3+dw6IBXp5/jMLrjl5Gl0sqxt20zP80IguPakzM84ufBtXeJZ1CC4pwcBsGzYvKC2/jN8Od
6BHsa6vbuLD46WnnL2rid6OPTYndioJAOlT6QUuA7IIntN3eshUsG+71l5Dq9GFeGOf57WuYhZfQ
8r5D+bnNmvor2/nZkNpn9ZzoTY2+tnSmZ5vsGZTDGF1Mwxlxcqzmgttdru6h7tZpw9lBgl3YMgHw
ZrGF73ce9sWrFVpg1DlADJjDjgL7anXj7/gOtLtZTcTDDt5zG+LjCf8QulxJ/oryLwlWxVQzS34q
bHwPq9tM7PLMyCDkZvsyCudL0Wf/LMr+Spd7rv3mOIgi2XCwMahJyEla5gsxdTeFZ/sb3VoAXjgd
EL0FZhhl7ZfWYf4dZsVt4a3PjW39OztATImSZ/7q3EuYRRuiX05pEt2pqLoid/G2qfsXUqTvXe1E
wBfzNe5kOB0U006Oy0VMZssmrqKTUFhccJQb793kJCNipKcOtSNELlBD90dUurc8zic2ruGyqrpT
5RHTN2MGuUWseQ84gUeHZWuWO1sGTidbqvh/l8x5gKoioA3MFzLprjk6yLXq4BkBge1JSyI+nPFP
D8m2sNY7JuXLRo2YZPiiumWqf9508V0hKsBbPFYYoIMsap+xMczS13GJawjt1o3nV99HNz7PkzTD
f0CXV1QzFZsN/oTIeL8woCq3Uo8NCs51L4wwtyvEfdERs+GR+9giYhqEmxmiXbfXIWYKznzdmJJL
TpduXROTPv60EiIudF9v8tb72Yhlb0HnneNcnzUdNkGTso++P2OFkQEKT1DtroruW8iEbdKkKCJO
X6v5TEIrqGRyzCWWFonUC3CSZnsYD6pZD/UaRWAv8izIDCWi0v8UYfy6Oo3cRtkUb6bAvlmxXIHf
8E2kPKfQQU8ZCoa+quSRVC+j6+cX3rpcEGGfb2mG7z230xtZNkevw3yxxKNj17UeHMTG3/pW522S
aWJwIZr5SKtcbJMmePE8pBSyUFd1q+39DHlhAw8NPIHIbn9W4DC6fDK80LVvv/czyYmQVK/6bHG2
ToNIdpDFKfRadXBwdyHstnq0CvuSbJPyyEY27VMQXebltM2ZgCaZ2wNxrFldHgY/MdDxyGYb+Jd9
00yblWgPv3SAhAaYiWn2RcGJPOi1945eIF3yY+dy00g7O+QBOBCUEXdDUYz2yff43vF2JAK1jdwX
p2Myh5gOpuIqr9nnLmZvvmQnX9kSi6sobl+imsdVMHDeqHi0yFah3sKvabJB9SwpCc0EV8EQCsC6
H+ubcPX8fR3ET9Jd78Op+KbgtrhNcTmO5Us0RTDaIsnVBNW8d/O+2gSSlppwD2K2+45SIK1JHW6j
cu9k0b+dN4V79sViV1brjeLE9fvyhIX6Vd8xRILfc2O5XrlTvXcnMekxw+RrNeDT7HvyIl6gvuGC
9dAwKCGh8KJxPeyGV2Na5P3oIt+5iBb1oLv4Cdh2P1jxT6X9ZBuCpm5hb0qRHpAHVRDpGsHw1GNp
WQiuG45wD+XoVrUVwyoR1bvRBlxNVvVtZdIx4VmE3466XAc73bCZDhvZzbsixCK6rNN7tc41RXJJ
1iixEdUyod0bSWBzYrXTrro2bPbtWIJ/ebmJLM7aUwUYCxtiuuPtI78zdX/IXsDqac/KlXTnxtt3
JE1v/VU/xnGMwWvdP7aIxvck1VyM7vrVimIaHw9SKeGnj246XC6l99ik4U1c6fvR0IdU1vBY1SNm
hgzOneB1TOYrHGAZy1iAnqDba4CJDVzlLPSBkmVJxRUF+7WkoPLFdDvXUU6Uu/WvK/orOGwQRrt6
BSBJbrJANhtZzxeqZXLral7Idax39qSDnUVC9bYi5iWwklu3M2Yr2c/Uy6cjUOGecNjn0iLfOx1F
cN436kvFxOlYZ80/k1XtIfCf4Z3KhD6WzbGR1XRe5eG1n5T1nru3YS86AFpedWgiKLv2Xpd/FdHC
rmN30xl+UvLkxxhphpY9Me5N4ACYBIQ8YLsmImo6kQ1CNc62er7CdN7LtFbnjIzPQX+fsOK9WD2C
bvsieZknCtexlhS4ybhDnHLeMazetPVoEYll1ZQp9srwDp8liU6FMXxyvngMwVB8Fjsbs/cRFhbo
cYBpEWKNdQRkJ49kaxM768nm0hXFc8w8hSmet0+FB7weVi9ex2qEf4rHh4moH9Ad2MlAGYg7GmPG
4VCCme2sstmQOVffzroYtwWeultH9cXdkJevjpvrC38KzpvAy7Zzz5a4eNbRF9lwtEucp9KQVpSc
pWsvb27zPHiBM+Ztiqi8lhY8j34QByvoN8J8ogruooikRh1f+1SxG/xYj4yINgP8STsWKK6CgsYP
MLzJSdQtg6Slel7/CcnnwkXuieX6neHGTV6Y/gKvJqry4UfSFd3W0jlOet/xt/8Skit2GLyGyVws
6GB7zTijUntp1c2hqrTzD+M4Bps5mSEh0wZeRMuDFt3VRHg6L3i2UcM5/KumCG0wl/wBt/ecPTrX
GyRRu7Bieh6uFg1EQtp36WzxSdt14eUaW1/L/I7Mvp2snQu4OMFmLNpHLdEDuzlBzUiKvCzaOByd
YzH/iBlJELOXzpQg3lnqy9turtibGQakUNLyuboPvZukLfttD3azcaNh16wwO7sVVnF/HtqL2Fhx
cCjSUe8wFb5IbCazDsOtNstTtumATXGCSBxaLmoM7d9J+ytgYcq8xSd20NvqBq4qhkgbP+6/LHMA
bb3Xz30UUsXAO2T3TtV6LeC+HdLIu3GbYCuS6Ji0zdki1F0L8XELDeVaMxQoRvsKQx3MDLtNHrZP
UMgemy54SCrx7CjnNOa5Aeyxx9f+Ps/XR2AEMNlkvIXc6lCZuFRBrqr3tfstFdLZTKMeaHanr2V5
3Yz900B8zi7Lx+rkhuuPQfvn/UhrCnP0lCrTxpPmXnWImWxG5NtUhxDnumVbD4p0P689n5MSma3h
QmWs442XFufShTiUfvfcL4oNcdb9Hd7YZmhZf72AXHQluuZqnp1ze6lpruf0Jh/m+iyI0/OWzxma
1dsGEAjGqL/s7Hgb2s3RMhnndkAc9dRs/cgC4C6+6ualJ62+e0EVtF1k1e6M5YzsqEns0t5OY2Hy
LtOzRl6PA0qJIBX3yzTpTVs0Dfy2/AFqlHVhq0nuZLBWh36eqfUj+3qN/EdRxU/eSGRzw1/YrAMM
XMy/KCn3GE39gGWSkcysr4cigls+qeM0dCcA+utuTLaQlE/hMD4WuYApvL4EwOtRH0Vn1fKzrJcz
GApHEm1u+m7S14x48Um3fjhc0Rffhthlx+Q6aHGaZPVDpHyLeF7n63VFv+b7xnQlB2rrA5OAVrp7
7ACQxSSpc4gQ3kEFAqkrMWIk7W2rxGQdHTA+jyxuck9ZKElbuD+HHI7EIil0fFemR9gS5dUcIEEI
xqi8CKWHf6EDDKCI9WRwgeXYOAUP/69Q55vu3/ZBDv/+K69euv8PcGVjF/B/9tDa4qH146OHlvkH
b3CyFbiESyNmY6KDppKsRyD/dwstgwX/TwQZOy0HYwIioZj78F8fEWRmeYDLzC7MHwT/NwCyb8Re
/0uO5WObwRAHeT26yigJ0GR9VHjii2ZbxjnzAUG81usrG05LPT2P7dxLAIUA9vgm6hdVWZtaoH+j
U87ypGcoXGbQ8w4zlmBru5GUyOXIELcZlX/mY8Ec2bgHQ9Z7qfHEH4ujLpTsxE0yIztzT57dOcl4
ppjelw00R5g4nC+wIWr3LnRxrHuwV8fnY4LKWjv9wMzJHw/pMLkDrE6FSjTnsIscfpfN+YKJyvtl
IZRKeigmpTN4wI6WlQzDAwi061aApFMPGu7gik/pMLS4hZlCyEnjMtqXOtbsrVbR2kN69Z834Pbt
fv7X2+uXQPk/t5m0JCTqDg4lgYezFE4bH29zw9ika/04++KEsNrw1NTjHNp7m/F41AJt9kaQauFL
0b8CuunFp6Zw63Y5VLS+xfNchJCsNqBsMbeE1L60pbaULoyUfcbDKdcz2I8GTxs8imtjvD3FybCt
4tTjZodNNfIE/NDtoxoVVKOADjPkiXAb62zqQRTLXMEmY5NnymDv8eFz8+Q44imJeCnpm9Sdz5sl
7Sqxx0/Cju48hUEWoOzqzNEP1FWOePK5j1xdi7UGPzAcBPPC05Jnc1Ozn8uav44hQCbdE8BqGj1Q
PUcjlV2foni70DjmThHuE5bwg0NM2gjHSNZ2ZfdjYAQzwUWTCg7ErvSnlBa2T+OZn9/3hTXPlzEW
s9yESqLkmC/9UpR8GqTSlq/dd47NJQx9v/gW1oZUQjRHNFz8lWKaCr42BJqgf/3zMzeDl4+PPEJx
g8GDD9zhe5+FjhDwgrAu1fAMyXDJojN096lWEB8Vze6uzwUBOPCZsW9UZ2ICP9EPFuRlWZ6cBo5s
dfrz5ZhR4ofLwWzZQUXumdlnQNzcxzewCKBHJcuSPo12EvJqLKWdwRmFBrlagMXhYm7VrPKmy+8s
t+4AkpZiahGW//k6nI9mCgw5A3Y/wjaIHoK6hXHSxwvRwEFkz43RUyQq8vxgdLHXlMdhgKhn0h+n
Ig03mNgrFNy4BumerHkLI0deLfLwfLXCEZrML7NaE5XvmqkLJPbRJdMsC+Pgeo5fhSenrLpaROpV
V3FTOX8LpP2ogeZLhHaCwT7L2WYvRiD88UtAoWBvCrr1aXH7kroonLXHbfQnDP3XY+4RRT2fJ1YL
a+dvXgg4QHx+lMSSxUyMebUwI4Lc8fHDGbn4U6697ClkOrGmj9PcVBjSg3L1PMPUM3L586iYzRrw
xdDA+yR7cU76q1YHY+tdd65eWBF5kZmVSq2Wa0XlKEjRQmNi5YPcDbkT0WcKxGNucAyn1mwnas4F
PzMcsCh2N67DdDCnTdFz8i1tgCy6+64Fe4mOfj4gtdwkwWT5ycHjBGCRQfdOwx7IUgRm4WIvz2Wu
C2OpYQu3cGLfAYCZuKJmjM2qtIrC7EmptYQ8fKQsPn9zmJdK0nJFcT7QSPaTWdv4QqFp3iJ6Mj9l
7vEjmM/RBuAbvMH2ymwsC/oN/meMkNd8vaU137ksEtb9Isaef+YLx/Hz72lRT2pFTLak0KEEsG3/
yibKoOrQwrzm8jSzEbfbpTVztJ2D2XLOATgkjQEepRNTmZ+tGWBndFd2KJmLY4t4fE7vumqCCPUi
3jbIGioJD2/pJW6r32ZH1vxob8UIIPhiw0stncsaZ4CqOpUpegBgeG2xGthg9Qy5ca+62lx17Kcd
3ysps9l68IkB5AE1b9fZA7ZaD203mnNUBFGWl1t3dQnwPqy1skcyPaawhuTe2oxU7T3Hude/hqW0
eEzvPyoz0/zwJnjbUReZieW+gcqh9j0Duzk70oAv0n0kDcg83CIALqy/yFnFMZYhkXLKFAChNe+Z
klMSThewc0b2mDbF26Q//Hlz+TXt/rDLRdhXJXhxmHk4i+PT0sjD1B61juWzmPxCVzQ0Ounb7fue
Z2FszC0LZ6j2uAW3JRzmjWh7xdW9/xWvKIjJxT69kdYdrpTmsPaEi97vKFU0qAcgQrsZd1M9MP45
JrlrVlk3hE54DJoyG3FLrrwh8B9KZyHpstjYydiJ4EGKgJHhvY3NVnavljJYwss+0qvtaJx5uj6a
Lry3A9T1xqC6QhrOcO349hvHwyBg2Iq3t91hWGiqoLg0e3bgQ5xmvlA0YI3nwxrAQUJrJmq7w1Ea
dZ7Mv7yfds7iIkbdWFlXTjh9WtgJofzu1pbnwfFIWQWaWGSp3GboI5EItGWOSOoSXHgYv9uBpVi4
jgxczljP0VNnATbJHg5dUBFIjtCycXS7HJvAab3wUDmpWY5BZ2lsYf78pD+5QlCy4jzhGes5eBYh
O/GnJ22E9OxJQfUQhbBQmfak80oV6La8nO72vTRMfb8p6eKXhODTTeyUuRMAXXuKXVkzI0JD8ZfL
+nS6xfCEONSwdiLJ2v290NNF5wbFWgxP4MaKLw/f0fwC3JwiXwC2DLp7Nt9YsF9Le1zU96ROom49
Lm6scuv7atPcNleJs8B1PBJEA360bdN65nRplhZZDvhQiq/1lRWXoX+G0oni+i8GmZ+/hONCj4Jw
amw5I2iDn+7tEiiUKW7vPjjr0GeA1POiM0SrFbUttTWGmAECdRjtUnXHYcU8yX388338VK3gg8s6
dnCRIgDSLObPRQLteKCwH3hAiVlFwRdlLwuyUitxGl75KvKqeQUwGSTPmhmOebpR1DCU+Iv5yO/X
kbhBgBMsdnzGaPLTnajwIm3Cvu8e3vZGpolmQ2blc+wjPLNhTqLRYwbCgmDVU46Y+FdWyZ9vx6dy
g2YRPyjc2nBAIwgE17aPJ37JjHrIQ2/kgYyWQF3CUW1Bs1igRrnxz5DZy1hdYMIYRdlfWpff7gAf
TKWD8RKvAnfhU92IRQHWlpXuHnILK4D2ls0i4jiZUwJA6c7eNh+vhfWCNwZeuOtzmjpBLf5yByid
P1Y9sYOfaMCqgvIEBkdV/fEeqDoWY9Uk3YPIp4Xtz3tbYLiI8PRONRJxmBhxJQaW23sRw5S+VfNl
LnC/gI+P3+wv7VhutuzKsqkNie3jyMslsmGwki749Z3efrBHIZnTodZrCu9AIWse4g3cFwuZbmFZ
YipvZNpIYUHdrmAbnsV+7lfhhdvOptBQqR/2r4GFe11/GKJVWMOudpFODfdZEpu3uGNuXK7ndEg1
xgyYaVB0HkrIulxK8daOSWJNTSGE06k5qd62/3Lm7XsdyaLmY8ZE9eV4OQeLV6THCnURh4bjFpkX
bvB0gn94cOdRi6d20QNnjNMy23x9PwGFPcDqQbMFUZw/q9q64WJ9EdBqXWht2sSD7aRW6nyxgqCu
rluDMRJeVwcuxxHCTb7jIfAkPc3l0DWaqSeB5SkO1Ghz0jnZIPLoZqYZMS5STG9rgFUJPSW0uifD
/OGk1YV52Af6yYpLgE+ecwnirWZR4NWBtSk0KTGIo7y24M+0S2QHrGThm/Oqm5FIIw4DH+XCahxH
aAPDeMj5YcGyQlAlEuFXq2qxuvib7//AYVnzorScuTST1GzmBqfeiiLrSPVfUCM2uUNJNaPNA0hA
bewvzYmD3lSAraJcoBbtloRf3OrXGzW2oSm05BLWnKd1xwlv750Axmy2pyAwZ7WzWJhAbX1cI4bh
oAvuVX7wGhjgkNnaBlul+esSudWaXUyTKIy1fV1GRqk6CeoRm0GHrg7j3Er1s0/hZFO9O3LlHlml
ECC1cYkYDGZNO0uaKSIueMdDryhjVKVvS0MDyrA/SV0x6SAJO2/m2LpsdDYUMNezce1tRmsWVuI/
G/oBcjGwj/SS8Y7UD71E50OSmLqtbH240KcmJjlqlEzNC/aOZ8aaeu7PLRh8uBvUrV1SZENu8Wwo
MGOT6YtQZFXRXTfpuiTrAytGM+/ekRuNqffRrsPClK+u3+tiZ6W0ss2Z87ae7EhK7ieTDnTgu3L2
BN+TMs1zQyTdZEMo6AuDaRTeu5v35+2EuSmPEGSbleEHkfkp76eyNVlm50buhjjh9FZC/3nj/m33
xLPOxUuH09R24fp+2rT6uneU34r8/u38ADGgtPP4RstdoJaZ08sPlelEfKtiErQRaH//BkT8dnjE
xl8S7/jEN7HSn0nGfYETGPal8x1+afVyl9sirK7Wlmbi2Wo9ep0DJhY1x9qfv/qv7/afWhyIJjQk
VyKeYHCTwP6pRy7DBrwqkcN9TvBOnB2dJikQ97mZ2y3WXvmLyscr0izGxGhd8j4Se9ZitQYXCb7c
Wj8luTVAGVRwgTxBPDwmbmhu0UBZyWl0A2gVu1yXmIswptapJKnHqfv5nvSZAdCyL+0cL1mmNvDN
D1keISbburR6EAALtq7O29UeY1H7Lz2I/9GskGMaMBVXLcMYBhrwPx9UTtgrlYX1dI+FXOgML3jx
D9R5xTBOPG8E7Xzohtk0A4xjW6yuwS6Frx1EoKy3+FFib8j/A8Uxnapjjzyojp6Lv4ANhorwfiO0
VFb0wJMBHcq3H+xbpFIN53JyFl/tE2sAYN2EOLrq/sKEOzbFPpcZ9ctZmEL4Kg/NPBK+eSFby5xG
mCpVhf9vH1mM6y8cXXAlmKQv+bAbCyAWdb50aq1qJJbVALXCUZxC6bbLXWfpYL0gAZ+Ku6XzAO5O
dPjJbB0iTl90Vv2YTA7j8oDzZiKqaFlX85Q77HZ/fXdZOPaBtYuK+y9dwudClgYQ10hMbh07Nl7K
n4qXclyKJF2n5M4jqGfuvtLRQ07UOdq2gEyTwTRVeTkH3I3F9Q2K/Oc18HnpgYTCGgfqgvINxv65
fBQ9e+1aYYIKwFzrZ4bgZq0zcY14BdwcXRW+jSXkjb8Ubf+bz8Uv1zFRk4Yd/hnsQxAXFspndmn7
Fp/rd6PBcZUrzP5IXBNQelQHDv/vz9/3lzTnv2seIjzglPnGGIsA85n98D8JHIQfEc2mtL6bHV59
vqPsG6/YvperbFC5K85FE0WRtWd+vnTBbV/Ts0EqK0l/Gmlx/TIazkS+9M4Ke5A66CsQQ6zU9JfS
/pPMiHXq4qbCY6HXsI294Kf9KVnsZip8L79bEMvRJcYVaaNGnBqO8T/UAGWW7NyySYench7BbLa4
PCzld/q/iVr3vRVJO5Ugys4LWZftzsN1p1e7oYvMjf7zvf2EJ3O59EHGKhptlBGtfHqXx94u4wWq
9S3+fQsbSVjk5i1afG/ld5jPcHAUqse2LXAntyHmD6kGb1vleil9yZ8v5rcXzCX6IUZvYN5qnEE/
XYwpE6QAa78juLFgLdmTb4orj/kinzXGmgNubFWhn//8ub9EVh9eMBfTJboh+B4srd/a/iRbMj0M
PjtN1FvyrB1mA7+27dKn8GBkYOBDBusTzj7Unrmo7t5rrmz0zIFBHF1KOaDi1RTWAeJQLvsdkWu6
PoSuGTsIGqnqZqJUi2sny7XUu2hpBIWDL1QVFD///KUCUwV8+FIeObS4q3JOmnrh83JN/BWDa4wi
794R2aQTSXgzOf0a5/iqoBTsTjNgpm6xeg77KjsVrTtiDBEil+dLZaPq+TZ4ljmUgjN9Sy14j4Gr
7nUHecragsqGHmR0OdK6bjzG/y7z8HCxobNFDSGE01kk/bDyjj5mCoN8mj1ypa39W7HgqsCAtPgC
mcnBAKjz6xea4fFbruMwAJuMxjJbIJrj1uMdsTLxAzhvbWjP7b6ucjKAzicUvNaDFrImjOD9ceh1
NoiUnrDWAoODR+fRvvg4wfDlstqph8P8hkuDsDW8ze9Ycr3kHIG7iSGRiOmdML9Z8R0R5vp6tPOr
OjroxRuNEL6K/dY6yxq7Ew5V8EI1jMWKU2CX+ufn+NtpwzgWLwKA3YDY3d/ezTDIM+1HlbybW8+s
UC1AXl/rnEwfhpVdYe5h5NSpPBuLKvjr5vv7x5tFQbQb3pqc5/GnWpNaqyiB+bu7dyjTd7EEIFxi
ikn0RJ5gRlzYDHhcBT6CPPS/fH33twsI2PVDchgRPSXOb98/lz42kLqfb7MwM11VWVO/gZGSh1FO
WxyMNb5DXI6mN+uBHHiArvZ5R/ZW0guaivfejPxlgxsSjWF6wbSzDIyPzZuZCbyX83hv8i6lYzDY
Ed5YODWWuFr9+tT3N6vxazPjGLJJNsFpjea2mTeJLacy3ElnjWCD06OyayC/R8jaWH/ZIX/brsmv
TjzvlyrLpwP4tEMudVi5I8Pb2/ctinbE55G/D6s92tX+tVpz9rAwbCGibNcwb5c71Qx/bQA+F6TG
wZb3gZERFukYEnw6lHFQqYNsrZfHppVWhn59afgMVU01W3US8z7+eR38hs2SL8O3IfPLTMkSILyP
VYCygjAThOs95n5a4OGHtS4N28ZZQa8oGUWezC8KfUW6kaNMe4bQ7HU1xnQ2GAWOMh0Dm78tzt+Y
DgztTHazcRGHN/HbkTUiZEf32eTkW2RmJ1m9yuO4r5ihUf6+FWiKIdFy11kT96RZbFMg6V/nDMea
X13h/6TMyQtGwW0MCTKsrsaCQEcsaX51VU3mNfo5Kkdka0cd8Szue4WcoyFdvDHj1rcCtKd2ZhWO
4Uo1+j7XKrzRvOZh0/BK1EgOYRjmBDMwfm9CBnWbDsfh6LJPWmmvMEijLtiNpHmwtPuomOhfCfdp
6OJm1f/COXBiZvU7fuNweTHu2fyyvIF3f37cn2sBFj1DZQbyGOQjQPwcLDRJp7AT5gQP750l0YRy
PgjMFtIDremKH0jQsbz/VhCBB384N7ExYZujwnZsBuxse798w/9TbdpKYHQUz+5BBrnGWQXjyRZe
b4rGs2cOgx0lvwgHM5Vhq1WypNkeUk4ubhC+mWMn9Oi13FMR4Xfw6kwgDSCrWQzq8z7XeR9ZzoLe
B/1MJJsBmyU4Mpbc5rkWw9WQRWq1t02U58SNAt6bSWyLjRIkthq4piZTc5IEeLQ0TavJmP01ZsFz
yIw2/bmb2YiSvBpgok1m0Pn6DmyJumvxlcZxSTvzsQMTGmGxl2PQXeGp5VWQ5vCncV+YkNdC7Neg
8aLnCitkDuPIt/DGhgKvYdtc9KQW5PZRT/RC18rmm2c7XecdnjUtobh4GtRr0qZXjjkhaA+CxFID
HiBzh3nUOoxMVSmbCs37A5yps+q0zkzs1zN7ZI0sO0+lBE/uK4EHEHOocYwX68u6gn+JLSRIqAWQ
5UnSffSVbQfM3ci8X+tDBYCDd3ARBzWbvcJ8QVOQabnW2b6Yx9F6iJVkn2rKyRxZOOqiXgEvystj
VqeqjzZ5hSVHtRt6Sa7QRr9NkosQKJEPwdQAmYhrrZSwO0wYoh7bEW/NsbympM9L76wBd5sGbJkA
EbxzG6cQXdxpUZYF1l2liOwRvsrUVS9TjpzmNTHGEmdTB70/I1c2rXE36tzYHHTv42f5a5MoYhKZ
xX6o0mkl0DTuDP73Bru+z+STt4G2xSNl55F9CgQ9a2HeSFl1BsmaJw6qkbpGBUjtAZaG+cfbJDAr
W15PHBsVh2gIkRG7NOWJmTlMGVvl38pt2sWPa4yTHKKDz5gNHAeV8efDg6XdhqHTBWezQFw1b+qO
3JrykYDwiMFugwb0ZMJUYHTCD2vrZOjo7/FzOamaWf4OL4GiuhCSXXDXge9dKiU7sNzJyR5xv4cy
lvhNpq5cbPRHbB788NzmHiBEidzAz6rzmHjBGo57ncgRB66BP8uPjVtZ4qbEImY8t9CLrqRpZ12x
y0Uxv6RjtZYHoooV7juuM9zTLhVi3wN3mjyHmMK0E6GrzsIOiupBeHh5kt2dRXJbyCVCDOlIPBAI
X2xRE0WUDlBTM963qYGYqeIMtSsOXt0OwE4kWGHOYwzfrI0uaS4QUsOKRSDbsRM81C0SnWlAz4JH
vef+44RJcV4vAXqkYoLvPTSYtw7gH89Lg/VBJYeXMM/7Z8txq+saGym0YdI3Gj43s9NmBq/Omaxf
9hxXbrxbAl8XybaEvT3al2Bw1o9kzrwjAzp8LtMccVHHyxoFY3ziuzpgNzTZG8E84DEEfNmMiT+B
NCf6UuqU6JikjtYnu/b1Qfa+j8W3g4v4XPTdbep1w1WGreShWmVwL2PLO6YJzgWi7MwoDsPMC4qp
1pDT151jTCeAoKIrWHnZqWMi/2h3QfANhVv+lI5yuFutIb3MwM/P6nFAjjv1o78TJvacDVLviaPy
OfoIskQnKyeiXYrlRrgmjFHhllOVpEa71Yxtkh8564+OxISHHlrQbePb8hyUPb+G6dsgER/KHonJ
gD3oWicPwMb1uZOlwW3s6tXflNARNlVWx7iHYjZSB9PwlDCXOcLbsLYzotdTMExo0BekeKinG8vf
wK3zT/4ctg+dRH+BbmpggLHO1kvmFuIyEV2xhSUvH5wqdHcKA6ajwr7pyvUya4cNu/63GlLxmoUF
GB7y652YyXQZdeq8YttRnyKxVievCNYbjV/2VZiN3dFhtHaWKxxscGLHRbMrYmRZg/BvodqQ1wJR
p+VTnHSPpcV60XX+uimxEorQ01bpz7hanvEhn14djrdjsxLrXdEQbkZpstWLyn702YD35FjGN0EW
RSdPo9bFXJQvkDVh8BjTd1JiK3xACcEU7cvUlCgPqKDEJa8mUn6ke6wTt9324LMsmRgv8Qwg6mUp
fOu8d3GCTekfzwK2kzskWf2GM7N9BovSG6Hn8iXHrQ1LObddbvtAtdu0S5HjodYhC0zNqHEaVbev
bKgIQl1+wRg+5Q7CYHG9zepa/dfViqZDoLvyrJpI5yZ6XVd3zNjkneKw2WiYQMcJCii2BV77gLdN
76KdEE5Vba1izknDwgeORADEMOM3J5Ltdc58cG+pZo52SA5s3JIqhWO7bp5VyUBrmcSXnIHUGZTM
7/PoPYcYxENeq5aDNUXVViduf6jCqLPOHImA9zLx0wZ1clp7W8Y13TUVRZ4canqjedf3LkdybpXE
IMRpx/ba+pA+Xae0XwbLWnDyDKAS+531zYJFCSkc288WF6+i/hHqNjiVeKdeCGRr/ySNsM6rUs4s
Ln+5ynxPnU/FWHabFpnsjg64/6Y4Oy6cNQifmLP0d/+DsfNajhvJ0vATIQJI+NuqYtGJpCh1s3t0
gxDVGnjvEnj6/RKZvTvSRKj3SkGKVQASaY75TZ30tocyYTkhPb0Gb8IZ6+GSJNbwEE5+CNyUIBB3
xTrbqJx2E3UAAcj2JvNHaHkSCUXXTcbu0pVQgXGJiZMs+tOrVxyZx2Gju8UIP4BUExe7hUyaIRX4
qaULcTOLIsuvC95Wn1KU+SFwR3XCA7XsJaAAPhG2W68OTYzvrbux/cS5+wE8RIGup5jsB/zO85vI
nevfKPT7Jyn36GvitunvZWpj3tsCeoWpy6h9xobbvxbSAVaYIyN8m2Lm+sUj+r8LrS1790Z3vPew
OqJysmJZHaBZBjOsSVia1Qo1Jon7h1zkDb7f2LL3XplclKv5XxGGV+dKRtHr4LQx0GkvvauiHRLF
Mk431GnTx3pfukd492hDLt+KMai/9TvKVgGSZJe2dNm7e3e6GaIdYc3K7+KH0pvi5zzExXfL/eHq
9pDJTv6adzAdLf+D18ngFHb2F2pw3qMsZXiOMzaherZR3rBYu5d86Ko/d09kgNd8NLfqcorvUPMb
fguoVdJxwdrs2UotNCGLsf2EtzuchtjC5YHd7HbdtuTO49rFJVw861MWLbCR2ia2qqssYCjelmmU
Fd8tQnC4L2OCFeTNniOkdYEtpGoL+Y7QKflMGZA4dTuBGoxaIHJEkSJO83R+6bMSyIvJQDG5ICE2
5QmTC41rM3Uuiuuj6vGUbCggY3SKhlIXduN3We3Q4b9Beq+s4jP6duuOhnXFXJ4uBSBm/sTXtW+C
K5UqhUcdHkPQYW5ONnKZ5XZyJnqQb4iNpP0fiR9jCXLS3Tr0jJbIJeyP+gI/IL/xvrE2Vb1RYmNQ
zeexBpZx2eZl2Z/AiaSI0eFg0VHFThFSwWVgDZpnXPamZYZ77eNDMQN0z5TAhjtc8F9XLbik2aLv
NpiB5AHMpVM/Cq8kxLMA6K7XPvS65tWDflT8iR9VC8/JouyWf6IbnTgOxOiyEvYj2a70g1tqUimK
brNyVmF3BAG6IZSPJdsHOYfIUu8bmt705teCg+tEku6PlNck7QdE31WyW8RVk11mh0gHx1TAotf4
6Jj0+95tiOHioTB9BzFTwn6aMnv0//q7WSW6iMamSzXvYaHRviFI2na3SGK5yIROiIMEX9GyTpKL
5e12CWwbCd+PBlZa7zBl4eV3abO/6QwZ9nGPNU6SMYwhFPnx3zT7Febf3laVLki/VkW1Eo41UBAd
Gue2peq2BhVUl4iTspGqXeDVtJoMjipGxCMIUDjh8BueiaWYwiuJFjm9U1Wqmu7OYq+L8x5Z45be
0gnouGa+uKTr1k6r8b46cCNlSpHpVdcGmspVaOStB1hQXJnnKpunw0Q9oO7nih9ABavf0XFVqCWD
Xm5XoUB1mb2qrqCNpIB81XlEJxuFzFY4D/l3RbHPGyoCaPvsXRAiQH2UZcOsVnMS1oJgFPXdlPhO
jphKHaX/kZSOL9fp+bQ46muHtE6aSm0+kXTus3DxF+sebTUX501EvF18kcm+t0G8JEs7tP+e4iDE
YoG8uF8oMa90KjAqSMGQL1AsOfzrmxkgJetUg64bsIYj0BLsCQ+Uaht2LEaKhupWE4p/vKktcSzw
bGAMWvRFoXA7YKdrz1fD0/YRs+22h8g0o4sItuRtHj3VnwnsiAEpNQllEnVGWSUVZAd4VmPx4HwH
gZi2lLWTCEN4Zk9Q7G9ATymr9HE6ZdE9yTq98lML5H0Enr/uFGhunXaY0W41Y9V7QkrUA2CcCdpn
VNt5YxonvQixZ953Ze4CD7NxiYlsBD8mhEjvkZA5pk+DRk2LIHEXHG/EUzPX16/J9ABTb43ovNdJ
u8MGWDKM6MP7hIClQjW99FCDgEtJ56o9hW7NEBQB1PfsQmaheoaBzBxZ3NYrKCRin6Qc4ETmtI+5
FU/4+MygLhmhVoTSAVTSd5gSauqhtRL275vudM57iCT2GVeJDKIyy673fqdlqPrLE80cG0GBgszh
Saa+RDenTzL1TPMG3Z72deGptk8ApY4cRXpxhuFyRf9Fvkn6B+N7u9kQWR7bGGXypyqoFedhFGGY
cxcrfefxnGAOpJYr6PzitneHwPod2RTH/s0GgoI2MTWlor7OEEyWL2Rt+ddGwWTWczHETvnJzqoZ
zAzSmSTP49AX3lu2p0X1IQ9AJ0LyL5rgVe8lUzCoPnN7nDBTWlv5V8tfdp4CGWxKrtZiU2bQi65f
cjXmc++p3tpSgZ1C1HPBWs8/iQoL+DfTvC0ncOhEvUfyDpOLKdl0s4JwAJChAneiQhNQvItyX5RP
A6vW/7KGNJa+tRmh9HvpTyrRx2VGtaLNoj0gaboKNCa2z2kX9FWmagQdPL5P9dYm9ddO0MqYT9U2
y80+bR6IoPys9yNTsiyOzQkMjrqdyqKqfrvVEdbTSdh4HfngUf/t4pXuhB6iAbmNuodBGW0Jc4H0
Uf4ZItHTvztjmzJSeDgocON+tJN1jVKf2GUc+oxUIz112sM0Vue8S0GFX66JrRqQKz4x8lXv0eaY
R2CCMmsMmf47YuPeWp9t0PryNSZf5/ONrlMvXsqwii1UiFgsdjjkLunQVv5veisDWVOwJkwVtIps
2o2jLqCoNqo1vawbamWDEgBRfzhjsFc+JbBO+vdZwBtGiaJJ1C06clMrtVvoQs0vCY0Gbn+oaXag
bSAJArIThR+FL9bThLKZ+osWhQX+0VgaILvq+NlX0nX2r0bItr0vFlFLIPt6Iw5sa2Md7L6jGmgo
TI6q+ohLFTcXx5t6XXq+TFgm8dqxmFrZEl3YY/tbsGyAMbFsaGDKoOyM+F1NPN+WRYCGgl9vbCe9
LFCfu1+CSu0ElAZVzJNWNnvf1uEFx57E6dP2nHNtzk5fB4Ga4Lpf+zceY0tUT3SJwfYV1zVCoQJ+
0LF4wsxWk9687AB4z/7WKjBxe+qHVG03uPKo4zmvRwV0CKHRM2sUIlK+Qow4sEY0Ay3wlDsIUoLf
mW3/aTjOOFyjlnm4g0CNgthNBumhqh4of0b9AMcVulbzsYkDKelsBzWT/5Yqf2mD/0X5FnoaOu8L
qJIFCALwu9kDpxlHaIpU+BXdwZFTYJod43ru0vUGtcoh3anZGtitm3XnqkE05ttYOS2lbHfwFEPd
t3GZQmLE2VSrwKaFzMi4NTi/93aJFdAciobqeNPNcfknqAgfX4PjyLGq8Ti/jyJ/SgLKzdWw/tmu
NDzANCDoWqoBlBiu8LK6IOe4SsrF53Warro+vPh9gCSUSwWX6NY095Z2xx35ZNGsbbs7ivw0ndD/
kx63tlcJ78eb7N1yfVzhKqTLFouU8rKuPSSiZ0DdpKaX1M2QzLsYYC8tO0WxjKMwtsTvmMHuVXxd
9Eo201gv6CZbJjd5SnNLIj7Tg7do+y+jA1X+poXNsGyXHsYOT2EiHVe//7y2Qnd6B7J/TK+j4ZIi
0cLULuPFZ64F4ZgzVrY3qF03AxhLYCYDb2EpdAF1oNdcR+F2n6hNyQxgORQKjOkTZvKxdsa9jK5r
koHqOOWSJrp/6TRaYIwi1TUfrAIgHB3rsUBEuBwypkt2gHFmL16T8BV7RLU5QIhVB9XAUco31rj6
8JNoPPUd+RJIvtg0hnAoUIe0wUSQ66tF0NnQIqlHejapy2tZ9v3oYhEKo0jCr7DUdyK2qj6XtvVe
IN2BJCElemxX1aG52EkKzneqyaHa+ybY0gEE/kR0RFdHCpDI572sAouKM46lNTypI4w2TfpmAEgX
3eMwmIfj5e/OF2wu3ouj+VE9QQs31h5hsD4RcYpTh7flU//xL1MEmKelsA+5n6ANMksH1nxTFoRf
y9JXYBgT7lKEGXiB9Lay+b4dtpGJZObM0AnV6F0BLfPLKRmAf95GcUKP4Tann1g+ZYvbEI4Rlall
I0XCOogqWy0yM65ABNVKiSFwcCMymdTqtVe2E/8Uj2Ew2xc5AOStz/pso5SugHQbxcj1JnTtvWkv
RYAgMvm5XnQm8wCteiQgI93ie7Pt57pt7mtcJsBom7syadIG3Gd0MHXIB/ofOiNNW+B9nNRFNjFm
+pA3axpCo352cuLi2uvG3OaE8CdOC/StpcTsIGfIzIZtVasCqfLwObhqQ3+ruyJjHswFNYYNjb0D
qxRtrtp1TcvP2+Cl0FbUR5tuMWO+qI4cs2UXem+f7Wzml8WyHrFDUbT8pPvPSJl43e287u7qYIem
ou+o8HYuYnUu1J9HhETY+W7mHjhNcdUDradcTGTIGOlfiQXZEE4AhoADwEYuD4CVeZt47DBS6TCq
l297knrTCSg5Z/0+Wmo3dWfCeyIpVKr9jSrebAWnbY8jdBJtPN7QWErpbFHGp+Rkpycz1/V7cKdI
vXTbHznlhyhVtx4eTVUTcpuDPCZ34lJxKdVZbH6ifKBekYEckBCqA9oZ/SwCMxx5qQ9UQS+KfuzU
8/8NJcwmdfaXclHTtZFSRTGZg98lIR6oSxUxU2vheoY6Ym556iQlgKFp1SnsZkO2v2UJsD6FpKLJ
Rwh1hEDAdNVU1+dAoAsa1CgPUtq+QwC4jm6vxh5pOdw1Yeh7ihtAaqcmra1TUoXQZbxT0apMzLAw
FydUdRSUljq23H2AsAwMg/IGUKNlluplbJo42VLB5kIGtFhHoUK4mKR39yuVmRlM7jx3an3OIOX5
TpWuqXs5YhgTLS7xChLyosA/eMPjJgSA6WTWFrkq0TiMCLX54+NHxKaLNqkbUcE8IwmWYOEcctzw
bkhGj9qQnsm1xbQlSTr696sUqh+pg11zdEMuJ8r0BnlkQxkEKMIwjcTVSMmeqgYTJjhKI+KA3tIm
UEGejqJGb2VbqnWknyI+yuUKvVOUxbx01EYJbxJEHzUPTdQj+c+cQtlTm7fGyrn+US3Tc92MnZW5
kgvrcotZcTrWlPkBbt80aNUQV90JvdCaqr8Kn5IEXuh7U/ak/CEbmXq9utxl591RJtNnqMEL4wiG
IcsZpwdrx7qa5VU+h3Nl7+u5t2XsEPWodKYtBoVy0KE2PYWRyePrkXP3qNuu4KntoT0B9FAnYbiu
Kox1RKUaxaY+57vFsS4SdObe+HtuloN8U/ivFFLRmxsXavM2EAjoXGp/16lApHd5M9TArY4SRl+q
tx4Go8LShDLJhHzCOQfm+DnQFGxHEMv7F2p2kjPO05k4kvAtc9FsQECiVVyi6186AbIkwIEnSBqO
T414dtcWw6UjQapHgRksva0j/f0BlC3y+lh0Nr0hm4B1UkM0uqUXVg39vSresJQa+bU4m4qmSenJ
xVSsb36ywXryJ+bNlprzyzIlS9TTwZQw4SNvw/AGnBj4bj3At341JZcO9eVQAGGWNgJrlhpSunAH
VOWYyBp0BhNxYvAavVdRrySKJU5EOit3rRGJ4iMtHGS0jk8123f7Stpeby9VDwI0OnnSZZYBvlQc
KWD0IYvCnI6a0GCA1CMcUDaDvCdNcW4CFNeG5QH1ZWKVKxDtYYHSYaVYd9+ZfS9cW3UeyKhWp17v
2SrsGYJORTjdEaMh46cOKlNPQbYUzMV1GRa1VE2q5AarChtazWQwm1XYJIqgNySYBIEg05Fb60cK
NZ/V1HvaewEkkp8glrnKk2mF1tYRZR5qCKXoFZUPd+psQuI+SEpqTOZuR7gMJJgBBow8LJ1l9UBp
sGFfdgsGOHK2CzU6hb+rnNBlXYKM44dAJf8MH4tETdKjOB61oIXf3d1yeCoWscLmr0fhUJcFDKi2
PBYR/qBqn0h6T4UZg41mPLUecM5qCdYN7Z3LtFod//Q9WxkHNf5gbFKwbhQOiHrpzuP6GGjxZCYw
WXSBfdeRlAGGEzke32kDHaIKqcOapg7VnmpBfQ/piE0F2KazS9eGQsIeUGW6W308T/4X2+/SFuZW
dHzgHCn+PDu1UF7ajjeVn6kuq8AcbJaaApENwhIX6o3GCMVQWPBI72XUrBC31rMzqyykU2+xTFaZ
rQfMlOfWOXPreUeFrIRGiWEBCBs2d4O0MosiTGuaDDE1XVafB7mTgQGjqmK/0cNcKj8PTbaFrEyk
KHHIMAUIfQAYok4sR6yia8zO8pG+0xGKmpKzrYvHARhNXmGmo75Ihuh1f4IIoZKBZs9VHooUpqop
rDPSy/a5XZtxW94sRD8lGWXUOI582B3oH8RMQV3N+1MH60XicRSn8RirWumedFX2XQ42MRTCUI0o
PmE9CJTmNhPB4kdQqpx0RoInBHpF7D7s83wugmnrv8O/aReJzTGVo2dSbae6BMhjO/MfIwwKL7pA
mMMEFSzOrjTxEopDt/sSdjjSUY1yMG0Nm/5x6QFFZbcxHuvbxy1bZve+2Zq2emuYRv/2Ldq6bxj0
YZURoBVOX7OosVWLUqBTD+3az3/aHUJ3z6HjJvVtsnB/oKhc5Lrb21JE1ubfjDhU3VLzy+aPcmBu
XWuRbPZt19rr/ij2YrmUbSFABrUiJC5I2X6Bm3hxu50mP/ZnNAAl+C93zNaHwV+ClkoN+Z3zodmb
BoVSwF3BdaKtN59iFBTbxyivdnu4emM8TdQAIwh8+dXD1hQWaN5a85MFehg5zagSKA6fclqAEjXQ
JsEIEqKe3eDEKHDOCege7sO6gUKKCvzNTrSwB0+e0eFFOBYvjR3G6iljfwguNsvAvfRoFvofEiJ8
QaCdlUsYPzhDruyA3MWx5X5Z6FmtL5hT1MPXFpm84VO8ZMhH4hgwt9fN20QDlbKy7/ICAXjm3rC8
dGhBdPc9FU/vKa7G1nr0W1QVv0Vsyt23zg6Cghqn5U3bF0w8Qru8gVm7eMtpnCEHUhm2o/Ads2Z6
TgAV/8h4E4iUmjp2hzAzIRxWNkxrn4MboToW554zq0O3/eLvhFcU0WZJHG7INbpwGDppan0AGSOC
j4BkGJnT4OHJ4YJjL4kQgASTM+Rb7Xt3Ka2XZjvR16SK2upt2QLEwlLt9EFhAmUd4otjK8pbtIH+
iKi0kxzoEKnFyZLDuTgqrEJTsDR+E0VIasDSBRD/RCeQEEp/SaH7l+x+KjbX3+I4h+IJ3CvaEaaX
UdTuGrHCWAfJdpEHrc4cOLrkqVukCID3x97sgjY7A6FWC39uKWVjjVsXOOxZYt99vE37wY5epLc3
VnRTTg7hZo61KucXHmRV+32ETYYU43QEov+bs6ngSDo9u9sYtW3729ThVPueTxjD/7UicTTfS3ux
69epmrz237q9qZ92M3WnUWl/rFZMwpdva06F2a9slGXjUBlGcJKhakx1cY6u8EVTzJ7cLFEHdan7
XvkRlaQ8pADDgbhK3nzw56KLlFAs0MzEFlBGkdKfU/TdEayZYM3MPukEDnmto1ypxrkpX5D0TfY/
ceYC4nUOAFIuSJmW1Atu3KlEEeurqASW1LftWOVpu3wKR74+7O+A+jh4TmVUr7ChPnPgZ3iwuZc8
T2Fdn3tM9tKTrG0MPuehH3q0GgfU+Xsyzva5k3EP+Glb8UtcVj8qrzlh0dWf1qy6jacNeBJabPhe
IPUiPpe21dvPI43CC8wxScuoqv5VTrn/NkVdedeKaP7G4YOhZbjbNGBjP5kuIA+5KIKu0yNFRJCx
eI2t35ecGtwdeV37Sfl3PdfApB8iVOxv5jVmIU7Ul72/OuQ3mssIs3q4zZZKfhs8IGUnHPwQaVzH
uXvv004MHzYwQJeQYsrnwY+Gx9UuvA8QVrC13VfYVVfh1/1z4MvifYN5/cLuVvGWCy+7Ipjo/p51
g3WHjWQAq7/dljtROSjtFiTZ9hc4X+xqVddOfxCGYBHKy68Qhm9nN0STEHigoPr9FzVolG3TFLtS
MeDrfaIFweCV3SjeaUGU/hM+cPy6C1c0QDMa2jgSDjkVcidYgts0JNI75bS1gnvf3/MSPizitIDB
xPiOuRAIpFQErn3y6N+Bo6iy9byJHPu2wu6fgFjTLW7CSpSXggSJvl2Pz1Gdu5fCcdcPRZI6f0Z2
G36ZVyf/lmdo24J8dF9W6TDL4iC5xp2wwS9V3oNYxxIrcur28oQB2fDgOKL9F2cbJ8OCq8q/LMdr
rlnKuiPV+32ug+zPhHwIOZW1+NjYcX2dBCLcvm/Lq+tK+4uoRfaW5H5w9uMyv67WnnzC1bL6K1yR
/6YSLuTZapSHieeypeZWtlxA2NX9rVuH+V+ytZzPYzRm8qZc7OEb2FfE0EA2UgD0MmvBR7LEq9tP
Okee+2FNTnC0NjrVuPk+R5McRuzTBMKYS9wgvDzZ+XIbBuH6tYjJxS5Nin698DCRwqHOeywS33ry
OeMf93QGN5ht/men6avrXCQoHyHgfu83NXKT84Sb9z3YzTm9YV9qP0fzliJBD13jpiOCe13TfP1L
dFNKA3qJ6Mi7RTcOFx7E/ewq2v5HW0JfohNdRPa5S2XyxGWr05gmO4qdU/2tstzN/62IFiRr+ASu
DQQt/845M7+iNdckd7a1BPPv8QaYyX+KVhmG2Q3p9x4Hv/kRb0iW6F8tgOhvKw/JedyPPRqoVnu2
5kzMVDHaxHGRlaUUDKN8quULjhrl9CRWYPj3wHM65546Wum8bxt+s8U5itfIf0sXEB2YUzusNvYW
QcmYyA79l/rFtkVdcvCzIG2cn8vNCuId25cMqm3xkpd7CZJoUo2uPX8Arsz5Xg0b3sxNModPEnlT
OtEtzLsP65bS2m0WRFJuxZbvH9tpWEMcDv3xI5aZXludEQnLUP5DARSkPeaLGXQXuGrtGbHohpF2
OeBv2Xd7+55pULkfi7ny93+kPf+IE1aiS54P+g+uCTATACc/cj5Et+HHErby42bZsUTxM0ELqXpD
qqguv/6acID6yY8XE+CQBZPThdUioAD8TDP15C6iFoLbx6yl94M8MjokbAuZjydRQzXeW2R7V4tJ
QIcrfRvARpp2ToFlrD+rf7oqaflD0+hz7UEC+T8UtLBG3dTfHT/4CdKKWMk6YM/x8ITCE3wJxOzy
uwLOD3kR4iCqazNPHni3Rw9qKFDyaWW9i8tMw4K/hKi2cxsR1Q3rs8O0VjWnYp6XN3ahYpc3SwFi
EXSj5Q1ucsr1jVpUaHmwUAr14SS1w+o5A0DDhKzXwefru3231eORVkich6U7xlxTy3BhXd0NydUf
0jiufm/0QKyc4nL7g7Ubhd5ZONNsuy/oqC359lADSsOmhNnte/1jIEckxF5TxEd4gMajZeHdBEOZ
MWb5WKtEO4s5uhvstxHAlnebjV8PJSXYtEF958ux85CppVmDcopHb6rKwcFRHBWXTCT9XH5I+7Xn
he3QbHP7PoOUtycfKy/IneLaLl6VYBUMypLCYVatSHS8JsQnwResldWt5G7jo6ZUIloA28K8AxbV
qL6y84hoPpmSUmyXARIlTbmOWXdDzXp33WfA9REaxzF5KBKkLn4fhIbWkKr729HMQBXTwVu5Tu5V
Eswrt6R6ZEQ0VtKi0UZyxL0gqawKtBFsQJ689Vuk1vQUsuAt8mJE48SzdZNMBOf1pUWqashuutbr
GUTP6UZmKPZobm3dlQlNneZi5ITI6Rw7echxcwzlHbJ66Ctd0tkKx/TJXgT6dachSQG93pZbvszh
c2f3Uma/0TCt6Z+IoPS5eodoCqPRhTONxHs0vZiZ93lHSw6cfkTOYZ8Wd4vx8cy7yfkwalFI9Pcg
MD7JqUDe3cKQKr1JhTcG+UsBWo97xPel46P/sJ4PQtj/EWB9aPIQiFjVrgfXIEAs58fNg6sjGimr
9uMCL88b6JDjq+rSgQd335z6ppUQOd0poNR91pp91BJUDTfSMp5bNjt+jXJIK5T8oAg68PpvFiKG
UfrnmjB1qCq4gRXDzdb6JSUNnOC2BxNe41QeIwnbXuAbW0144pAgMLqX3WgzugvyUHSsUHRU1zMy
qaBjaB1KP6FoCBJAaazidq+04ny+gr/L4ARgnujQ2nf6m8wDv1ufOrEgmJeuVommFiVZAk4A2J0L
lSZKNpVH1daixFWqaVQqM0bnrS+aCk22E0i3mLlc0N9Owhu0zNZueqwcx8W+2nxwE1VvgbOemLE1
gcwSYiUAscbjHyLJKarJIsK1+cN0OFK3W+ruKl0fn9JTazHr0VvUhMtMgPYHGnEIBhl9RuguSoOR
8lEyvOxdiaYpUOWyQ8ewKeKeEii4l0MMpx2zvK0fiVNlm503fIp5LsPoHHc8Z/PpbNWzKoawd+Lr
8xIEsKuYnV28TEj5GDan0Q4s/NHb+490onwH6ys6i9BfRL+pWiSUY3dILv6CvgSYCaRl+LiRQEzE
QSXtG4BCzrPReTKsLtFBXqRdRhsZ9zXSGTRciYv6oPjX6Ki880aMPinXfVNCJwwVzF9VxGKm3IZN
F/W6ZH749Ur4kUGLYoPtogjNdRC3Cx3hKsLbfxDaBsXTLNN4f07hdFFQ7A5Wv0YFmqaAUa0wUIxf
X/5HziqXFxR4mK4UXWKfCt5Py3Ch69vWeNg9m+62gUEZ6qruvad5rWp0sILUojIFwf8P1V+oq/3n
psCCRATOd1zPhRTv/swrRBglVG3AgtfmzRsIoIlJSqSYsxvY1nmuR7dYbxa8dVkrGBRRhMzwKWUG
GwyDma0IMiVh8TEjnKjx3eZzLNeYngnrThcE4PApzthM4yb/OrdRWi+fyrJRR5oR4so5gIP6JmXj
Jqb+9agjR/LTk3IYoVDCfo64GeIxP/NlPVrG0F+n9KVRXovdDeFI1OCQQtzLaTciCMG6oAShThrQ
oAGkQr2Fx23W1RgdjZxg9b2I+tLHfN2e5/nDRATfXBNczvksy0UicO0ugIB1m9FU6XVPZq7AMfgX
g5bSiNPQQxwUrcy4Vlc1WAYnKVT9lzSQ1sd5tCDybjeUlNRIRfOgviSYO3QCTuWYObQXxESlpPbq
UlX2OTwouDa6dVggPYCcHILDDosKcJDqcPZroVqO1mor1IYBXALZoSpU2GzxL2yPwh9PDVIFG97S
MOno6ljWwAFeLdUhfytTdwOaTSKRzyc6srCcrwbtpZvC9pqht/DqAksqP8PrBBylmbiypuJP50KJ
V6qpXbrDfp1Byrb1Taxly8vpgP1tszWuBF28hu5RU4dNOQraoWoIRPUQ5O3DsnLetRd6HtSYWquM
slWebKwx9vkx3WsFqxgLPD2Hs8bJe3Z3oKgqELXAI3ST3yAOh56eTHk3OhjahX/jQbFrUy1e3WYv
Wizz7hqsAuLtodDdZ3PDYe8oEMo0REqie9witY2TnqmOVSXGJPROdVNVg2oPtVvinX2yYwtfoYJs
fn7x7QYd79uIkkIlrgK7Y7ppa+mpRgosBTzX6Tgegzc3FDfC1zIvZTqfwWRsuXUVOcUSxI7aUIFk
JzDOrMAipcaR4h2xdulwL8AgZPcZquUEdh3Fai5gwDW25RV8mhO/Jx7cYjoA70vHWibFye3Uoidm
ukUmioncpaFlt4VJw405LYequDODKSx0cTDfmp1un65s6REb/LBbKgQ0Hxf2PNLXdPlPnIBhCKTt
SxIOyP7FGp7ohoFqsJiG1SSVzA9uC2CpPm15LanqaiiCaT9xSDLFzA+m84PigHrrkyeBMxlYutGy
Kh0M3PEyFNE+SfC2Ttdl1NxQsPncoWdSEkP7YkAtPAmEUjdsLbJt99HHKj0DPKRx0WYx2nkTLuEJ
W03H6i4Gk5vqF0YjVk0y3VfBECYu6MjNFTWCDbe4Y67NoGTv160Y6whWgmrwbOTp6RGNmCih0p13
XUtcKpsN6YrWTu735xGSbfIZMqSz2g+9aKj/39CZWleqDfBgmDr+OnTNBItKooz83LaNahzCxy8n
Kq7BPDfv1bGNrCxL9gPO/k5CDssxqpwrMMgppqxQ4Yha5G2Ypaj8n3K7zsqHTlhe312q1k6X+Hki
CWVOTuTrbENFFPTgnVat0WFtQAhY3j5zEWUE3TXWJVt72iHwZWcjl7Us9gF1QoKDUMKgAji4VEzg
sKGg9NXEvdqpt3VW3T2DeyuHWSFNrRKbBfrjPCM3YUZvn6yRR0673p7v926MPqLS6GMaZNgIGmW9
HnFmnXTqkwBkZocAkx6MsG9wMwVAhHZ3soANrK0hb2B14lpcdJ9hsu58oCTOoBFdznMazg808hVw
Qwm0cN8JjRZWZJkMCv5h9KFMq9ttKmejMhjI+KsHPx2vP1ECCj1Nwdan2BuOIxzgV0dmS4CLqllm
q7UmCm6Yr8MOq+2EmW/uVB8pSmWoAoCCOdbyEgHKrJ9w3VMz2A1GhVrNNVUAaW0bQexBkLrZf8sy
hzv6ejgYAm1XyNZuiRU0qi1sTqJrmKM4kMYnDaLq/RmMJYRHhesp4WOwFaQ8LVuI7j8MOXSF8jEg
Dgcrk8QgUcPXHv9O7kiSMPN/Jhz3NNTGovq91Od2EUUVYaMbRvDXNKTC3I+Bw2jAiEwsr3M/mfc1
awy5A7uUvJgygKU27AxROGWpUCBlP+HLB5F6ejJCsnQue7VNanXZpcvUBF0bWn3upzaGXYl5UY+w
9fdUQUHfk1zph4GeA2QtD/WQTCO/QXmqPWbUKEy252OQ2fppM0cFxfP1A+Z3+1DcdZI8F930MIBF
cfZHUEDrbaD5Cp1GxKfKjeO9oh4AgSDe2yhBR/ogf5kHNChBV0O9qNSrdrcG85gtRgOuDOTDHJe4
f6kr+yL2GH2zY9fzqgAy9iFXCMVHBSB4DqtVBN7RVr3/APHp5uOiAeCL7qbSMFMJS6UbEoY+M+sD
0kANID6r+MUAlfIB5j3qSagjsCRMxaAvsadla8JomvQs9acDZxOAJmOZF7VqEhtCGv0l1dIt9Q64
H/Itw4H2NVid3YPUzKwLww319n6m9RNdhRWpzr2vWUAmmi9EqmD+VF6BD4v1EIasNYrMMEsqBBs4
9sOgUiBnQ5LRCOxcJmPi34/smrZ8ECiAomlpnttMIjMYf4NYwACrl6NhyKZBbR7fbMJxyDLE25BA
LCgu6YqUEmEMXmMp5pECkdl7sYB+TK6rDv6a2d85uDdfFHX7KKfOCqsP/gAJi+aq3yfrdwRx2Cwv
VQIexiOzwi/ri8cviWV1Da1fEtcdb8qBbk94aiZMz61TSuTPp6g1q1JaFDmqfsG8iPhYMqtXI9KI
wtDoRjTYTns9gEU4LVG4chFm9UCxwmuTZoqfYPsWqn4Flo5vHPxK/RN7OQK3yNB4ifzqLjQBvqzI
TvNgBjxHbZdbRCyM253cmQQb3DCRpjgFhSi73yFeqDqdO0SqTjfuUs1cXTYigBj5wRSKUl0G7IZO
Lco5p8NkAV5JFI7h1/nEz9kEaA/kUJD8IWkimzuyjf9IIrNqGCBQtO7zmnPMtCyIUBZ0oI7eqKfn
3SjWHVdMmuiFWzzqeffru/ivXBLRxRjNuoD6F2/lZ22W0M6swLNG8RQd/CWzdMqM2QBs9MhrC7mo
CMSACGvNkch0ZPTrm/lJKEY4SOah/APexcGrA02YH/PqImmnfvST5SnzpaJryYUoix3mAIkaxgaY
ADj/t7++8H+9C58uuuMS5VMWd6hx/XhhMUU4mcTe/OTrAzeENI1StxFUm70edUETCyz5HMMrS3Xc
/uvb+Pn5KSyo3T10GAQS6Z+1A+l3LWMKff4JkwpdtcwU+p4StsK2kfYrmobJ5X99ZQcPqx+yeIoK
aCwKD2E0ugLhz7kthKoU6efE+pBpTkgVJuQ9N1HRdwMk0oM/ZcBJUrN15qhX+7HByHigPZPfnA5Y
wz9JQv08RYUTMhY+hYrYQcLo53JHAMAEQbXE/mAybINmmw6uoJ6imurwN3pPs2V8zYL5h3H6udoh
EG5DOlLA+oH9wz39OFOGAHq979HFpW/k4TJoxgQ822J/2tKp92aIuVNof61KnBTrGwfXTOdrPyOQ
n57jHr8EytBpGMN28ZcKJMk/6WX+XJwKYkAQAsubAAQyPYKf7tBObIL2fvc+rHUU7dkfrj9MXXmP
6oeHVg/7ORtaiO9X/adghKjJSJxKCXKmVIIreJYhagDrTUNxJcQGsD90kNYKMhZeYkq76wuxGhR8
w9HB3SOxpuuvR/nn5YjqhudHIhCoo/jef0l+smsuaNPH4ZMBW5okuUOLhG1YUyCig7GHHxMoS2ev
fYb61zfh/+jf43N5l5cdhWxHaKz+l0gqJ9uiKtLbUwGZjaNm6cc2Gp7iJa6St1RKCy2dydqAV73u
7O+811L7eOVa26hEU8x7nkJ/68pbiNI2iI5kSsuvmeVg3OGegtFZEG+MZiJObL822sqkCqkStlox
0qRCRnmWbhRAVXUYmWC0r6mu/Q9nZ5ZcN5Kl6a2kxTuy4JhRVpEPwJ0vZ4qkpBcYJVGY5xk7qnX0
xvrDBaJaYrRJVWWWFpEKkXcAHO7nnH8igkY2Z3/1deKb+0MHh4zzGL77F9vQbSahFZOh+feWaRtL
Iucl255QIriBFtKlmKMaz58cYlOpANITt4sNA2vasiiq1g3PQMIoPfqWrYc4KamdWXVb5uRqbRHK
GEcBo+EuHiHM7+WulAqfbxC0bbqPF+2Gb9UzMydRgiCQt6ZOaVZsZNj5TXOqSJnutS1NfSA///ru
ib+tIVIx2DdkHQ4ZGrv3Z4lpsUvDlg+v10l3sXx9Khn6uxNjQvQ+RB71iQ0SufCl9cV1fB0plkv6
EnzxeWwmT/FsUj8B0vKnhTK0fu0UaC1/kge8f3ronJbh/Q5IfY+jGoCoGLfNuIvAdvS9Ba5KuhpD
bLm6orcpdHK2oW6o2W7hBk9L3ND6pMJHQoIPg2VWsC3bdtDBWZF/93S8Oy9MfCMN0j8M2xAmA+B3
LpYd5O3KBGq7MicJqJvZppeq/kYaLirM/1V1YMrwjnUVNNmcU70uNnM/FExgJtCSIj29WgHFtZgr
l1KNuLmQurE0sLVRfjP6fb+lsgUgvbctgZedqf6tVIu7crZR7IurMIhMNpqUPsz4/Nf7Jya2zXem
Xc/Imydwoftdqsbf3l9ljARDbh6yaxq6g58PnSwhg3m0RHBeHfR7NoS5vfop3CMV+qxeKBep8q+f
pr99AG4zVF0D51vKf7bnnz+AwSTRIPmuPuFre9k9tEu/tR5+PhzVeV/WaeLDvQ7j1nz59fvPX/BH
jMGCH0ldMrt00mL+7UCIh14jscgfzxGby0TWd4uXV1AbHv0+H7qS6p2hkCn1m0WuvK+KqATZR218
QakMWXPvvnesq506pXl1JoAiKNsbUyvy8dlOq2g6rmB6FotcfWlENaPaoDVz57PS7kNPieZRaBm1
9DC1iW3u5JKowPRnVynpvDevaD34xrzDg02mrCF0QbMEqFM5WmB2QdHNn0BVZ0bEry/rO9M4zmYW
k2qq7C6mIMDn3UPMszIKHVufg8rKRytLt8enb6A7/i7c4H0Nhy02j5DGscOMYD5Vf15AHnynAfeI
6NzYHVYjDqTuMDYdcuqquMSSIu509FxLGIk+Mpv/0pLq0mHtAEWuNX6znPT3y4m7yoKy5k8FiPa+
6ekTCNowz6LzQkcNL6K2pYZcZk+/vsx/fzv2SCAjyHemTCHwbhVFoa6Dlk76yZ99Pb/8pUVOOkrl
ZiG0/+YN36U3co2ZbsHxYc+wdJnw2HdvWdfeMLtolKdVzLR4DQw+8lQMOvoZ4JmD3brkHIxQIgWM
egPzpRulhfCZ7Ejt8uTqjKNGzPxuHZGtCR+6L89ymkU9OlzEy4v4CNsDyLtEGRI1cqdPbZOg1+VV
QU+IdTapH8F8Z9ykWCS61BPzcltdJwIPwIBUkAvBdZGSrVIzve1mxYAZpjNk3wTgu/rGahfCb9bP
Y6cIp2DmgbmHr9d9uLRmCK3wC6q7dM4VSTsET8+mCOcC8q+6qOrCSYaDWoIrueR6wD8KF7Sny6RZ
3TeZ2dyGkWgxa3Uqwlp4k7X9yP1MZxbWFe38lXhSeeflOtSRMQ+pYWfO45vVPwOu8yy4WinHS++S
zM3mlxHjtnpnVZLmN05fSdVo7OuUJA77GJUTCWjLRECWe9xcEMb2iD53uk/m291ysda2aN34I5zD
6RnXac06oc4xUpueV7SaYdpF7n8ZNCwDSSY683Dy4j0tZ7o8RnuPuJqRAHh/tspde05LseeLaZbd
LLhZATh8IebQyfAy2VyuwPJLa/GuZVqo3SeoQjt8ThiradRPzM6K79SxVuTg+hENrwtRGjZBEjaO
z+UmUCTFBTRiIBdelmsmZvmVtKhSYSJU2a7gsbKNU6oUvX3GqbFuP0SEFpJNw1Bbn+zNUgDZs3Vz
tsOZsU4B4cir81X8STSN6RT+iekrFCvywxum/Ea57eRiVn2tZjaLjwqqMsnHRB9D5s4xBHaj6jZP
YqI4HP4TY7MmjmR9vyrRM4YXZHrDXBn0j9MySkf63ai3fmz0ybhZJ78rVQAJ9TztXGefXosd8Rdc
ABDZE20OendTyTj2oN2f2nh6WiRHaokM6S1F1Ed+YxBNgf68SLEBdNv2K2MToT2DxHbtLXmtaaHs
MLySxmdTm1CN3mJuNMuTdYTXQG+x3k81NsbRJOpkUy/g4zqWJu5u1kvjijvL9VebCZMhKYuVrtwQ
9IhFlAMhmIBd025FoNkNZyL/lOLp292bVtxIAB7LWHcVRVbLLrCWivZoaOEL7HQR3S/LujUGHtn4
8uB2eFiV2OF2llLnW9Tv8zJcEHJPYsh+KCQFUwW3WzhEy1AgJqWIhbkoByNFiXQZD2aCFqdNgSUB
g+nVi2k1xzIiTAOrLTpcvWVumCCkgGdaed2NGat+D6Vs9XHOhoBjff2myxKzRgOd5KosWiR4q4HU
8qjHlm1JL/hUdurWXrauFXBatVfLg9NcrGnly0R9vUx/KZEjzHTRJS+S4WVUz3xxdktaJI+Lr8oq
pNJwDWfvIV/Vl5+HhjoG4SPMRh4gVB1l81ikCuzbXNW7lLnxMllfYBHDGubViLQcYeR+NdqZBvIV
gMS5Mra/WaCbVaypLeP11TzLZmrOdjgTEssva/LsKnSrYFSxwWM6i1Zica2RAzFP9ksR6MG1HubG
hOZu2SjDzLPYRNMh11l3cR7IMfxaWyIL0rElDQV2udg+9MvrXUxOKnUcrSdCq7m7joeKHtkyGV4C
vvfazC635q+1fdn1aq4Cm/yq/Ft2SuVSDwmrmolPHLLzKbB6yi2Y8V+6x4tWdlWv+jjgTs9da8w/
vZ4SK8C7eJGs28MyzlwdAlZ52ypQrODOsC4znPqSxMc2LgynZ7uUcMyGXker3bqZVM2+L2IR7i8i
GIzxNPoBovfmRi9YOu6/MpcuYpn/WmxoFYNNP0KNx4Ic4T4/ry7jhRULypYicNFRrzdIXqSzCnbU
U/gQof6CoLIec5rZUNP01jTjMOuEJs4vHtP1Ys80LuIjVHqgDtcqZQYIyaqfbZZ9pUA1xaHVzrCn
tIX9qMs50HozA2x0BKBIH4tFv4yicZzLhOVPYrH3GJZ3X2o3SCxzi7ISoGJKJdZRzIY6H8ZtxuIj
i2pmsZhLKge9bSquI8ka5asSyRX4ToEu53NFqkrw4oNoYvnNMEN6SyL0YEv0V7KIVFckrIDwxoG4
Ds8XM4DFTSeLcCslsFvpWLHqErtiAwtJxL8QwMNI0PPtLFZ3kgHbMEcicNED19rFWEgr+hkqYzqt
JZaLaZ/nZxuDUWNbb1tZJh122yyG9cuytdVLMN5aCazHPQm+7ADHsFRaOIcEl0+Z7folIoAAnC5V
pWmXIAlgISw6ynVDXgvHdaEviiMRj3NtsYKCGByhbV570dXZaKVv2BIpe3icLY5sa43bLkXVSixS
FHXmuOBqMguIyRqad53FH0vPFJ1Ci1D5eZ+F6t+yYKbaCIbHBtCzwTVzCeuoFjqsp9A34ooosKQj
r/GieFsJD6uHt7a+IvUhr4gz2jyFTReF9UpIWqyT0AzOUi+Zo4BPVQOM8iwv59GiQJMuLmTBsjst
xVO1lIerd9EKN/oLuLu4My5w47o8F2npYplgLAXpMk6ql8oWhrNBnHsXIMCF1wkNhivJJs906hhh
a8ODHkrWHFO7rObVtSBanrloplLPFmGdCou0qiEsmUeryco8RBblGdqXdLnZ+cXBqImI6SNaL4DY
dq8a8ozyqp3v190Hz+8yPSeLYE6gSyxz5iDRAswo90IjkaKLVllfcFBmQWkCew2HDQWnN41q2l2B
37HWMYLdhR65L2guF39AkPS5qI4WppagvOD+lzUOFfmd3IeqgOq0OOsZi4vXcpHWZwyC/lS1G8sK
p8Q4rmMRye+bWLg+yrfAcMqou4y1OSVjhHgdmxEyJBn0EGh4YdKpiT4T2HgfzBscc/QT/PzWD/2X
zn+Q5rUoOJJZOetFXqOHOKHzUnNnjlMw3NQLbwXXemx/tjQhQ15sNATOdfTp1+3d+2mIbSkmiQzg
Y7pFwOr7ceCkG0Me+llySpMCGvhq0Lq60owLZrZ6zfyP3liF9Ih4BIwOjAOY7P3QL4nVprTyKThF
SVBaX0Y6BRM5QUEkKNGIpTSk2TbDZYFt/tdvfBkw/TAAYhBPQ2tpIHTgK4RIvIsqkSRLrXj14JD1
Y2FpR8afjeGfbEJPIYuDq7emtUeIXAnIG1Mb1EnmauGoEq9qcKZWylV8cdtr5NRCvohpQdsXd7/+
kO+ZsNBfcaQStA94n8h/z+AdoViYZtGp+5WhtnDghjW/vIrmwaxsDUUi7RBUFYEZ4Vpnmdbj0HRF
UezzZIBB5yhYHkiPVR5Kue/C1ILV7KQsAzXdaktwfBmkSYI8KkykDD6sXmFr7ARUqmqwTTGsBh5Y
nhb9Mru/fM1/+zr8u/+W3y1Xvf7Xf/Dnr3mB34sfNO/++K/9W37zmr7V/zH/1n/91M+/868Pecr/
fvkj1+HXKq+xJX3/Uz+9Lu++frrNa/P60x+22Rxsf9++VePDGzqM5vIZ+B7zT/53//Ifb5dX+TAW
b3/+8ZUs5mZ+NT/Msz/Wvzp++/MPYfAc/tuPr7/+5Xwl/vzj+v/85xB+zf/2G2+vdfPnH5Jl/NNU
Zqo0QyfU+cCIf/wDF/D5r4Sw/smambPS53GNrjF9zfKqCf78Q1X+yZx7jsFBeQFkIfMR6pwgEj6O
9k9m4czfoSIzFmZl/fHXZ/vpHv6/e/qPrE3v8jBr6j//eIeWyBDKeRbkGQWnvWTx/jyfq5Cvh8i5
y2tAjtDclLkyittYK2PlK6CbYqAZZ0R6xr5El3Zewvzz+YeLtX6gHz/AewAaaQlenUDP8+YCD+E9
sBr2OAnFTQFbrMZhfaN01F+Pmq+K9jjqdlCchlFV9DuvIqdWcqIIXuSJ07zJU3fF4o06nac7v/lc
71BAGUIAXwocCRDg//O55sSNRvSJuFL6Jqk3Fuem71ah1aNFxaKsm9vmyrhZ0hpjVFsBUr50JK6q
7sLoDi/XuHc1LZDME/7eiDR/8/neDRcJstd1jgIBPsBcnsXy853DOFGDAqSDTRjhhJkCDvrjWS0k
604a5JQhSwyD9kzFi2S+U6qwxwbWzNi846CtsJrTsSiAc9ad/ZkEjsc9nL27PutC/Tfb47u4KdR3
CknWHByACMLgn/Ox9gN+I3K4adKgiPOEhmg4ko5ceMdytmB3/HJoFDrUNHvLyQ3Hfq+Kxw0bWa0f
Sm1owvOvr9r8Vj8cJ+g3wHI4PDlFWXj8n58/Skb9CKdJ9GcSULrGLYmrT67nwRrs1Rg5/KeQWWTg
/+ZevRuCz+9q8rUNspB0Q7Hen9vZlEtGRszBOScpqdvA6StRIpH9iqUGXVr5YdKrSHYkBmbDPgcg
kN2RhOfu4ddf/t2K4WPYEI+Ac3jiCT57v2LSTMs6lCDlWR4ihcgHFVnuUUujYXLKgmiPq1+/3TuQ
YX47nh7B6rQVTdjWfFV+uO3qiAMKagkM0yto0aPbzuK60iEhKxj2v34rNsqfbqvOfsgzwLibGztv
jT+/FeEwBq2SMpCpII3tplguoQgMFUtPSF5PFeHdIDdNjmfF//CtZ96MRYYtd5aPcUkb/uFbQqKC
zzjW5cmQRDTs8YPpNxDPFOM2Dye+qMQ0otpiWytVv1lV72+nDhALiAEaCysFSPZ9aSTT81VqVpxq
H1tmtyRHr94t21FAdsbvrrFAw/fuMnOGiZn/QldFKQY09/NlrsNi8HL8ivd1Lo351sd9/XujYhN3
UH0KyC3PNdYXkZ1OSPYiYxslxFulMIp0CNXleKuaTeVAn7Fxux2TjVnCVk7D3Dp7VahsSRbpXWj8
hgPzqDslWqq+lLbRH0pZMh5628C7HErNVm2bG6R9wSO84L7QnMT2SlvalSFJRtpJliYcJ966JME7
rSrb7zbmFF+Ktu52PvnTFJCTfsNy+JK2hbTXZXTkBCTjJqYzLLIVTxySyUpxky4V64xdebO3cDb8
gJDFug1zmzQWP9cY++fmTkbcc0W1j+RJkjFEQgcYc1GIWOFQfYKmQ7Q2YfHOiJ3GLm/16GRkuU/6
T/o0+yrdd70ybAnSqDadaL096UTGgQDo4LVom+9mAzkcf8G4dO0+nhwPQ4JNajTx3rYHDDOYKNp7
LoOKox34DYpZ5IxSJOhaC3FoVJSwPR7wz54gZkkxCI5hXptVr1XcKvOM39xlupd/8EuMACbZQ/OK
BPSL1SsjBPmyGrdj7o/XBD7c1cCI97rVtDDLG3FvkUHy0OVy972L9MG1It3OTrap4uU7EgtzD46v
wTOKBGxyH/NWF4spGQk24X+fdUyPchdySnmlYPhGZHUzIWXxmr2ON+a+NYrHKM3UUx4YROZoJZAD
gmmi3PixrK2bcotGVJXOil9PVzDO2g8eg4dPUZclHholO7qNm9F4FNBxbiU/6JA2CdJrgs7eomqW
ziWUR2cIrdF20dYKSL+pJfYdVlxbKUmxjqhmJszG7sboa4x0SWEuXhsb+CZ+ZO9MqYSF8Fj6Eovr
ZtAGvT3l3vhVJ37LHSD1OEk01kcp84dzh4DwY9dL4UB9nkaHQJJa32lCszmQsv0MZST5hnwMD09U
y/tILZnmwx2+KU0pBCeD+2fO7Sq2GS0GLT43Vc+eRuKkNjNphl51MneJEmJ+TpeKI54ZO4pSdy62
RmRdeHm6YU/utkJRPIStevBoVuIKmCdxRzP/ZpS556DrOSKXSx+FHryMIq6d2IrQ3FQqrA4xyJ9E
aO07cuvcxm+LK9J2ZVor7Ldhpu+VHGW8msTRYYCBtA0VMnqE5I2sOs3qd52QardHOX/TN6a9ZwZf
HJS0yO8y0pAfjclLb8Iy9O9Czx+vIgj126oc2jPyEwltmNnpKkbd5JM5DWy8yr0oc7c6iZSE541J
0RFVFAxvagFL183b2HZCQjSvRdBEiAPIpE4+BrGXSJ/CeXbGi1g9wXajbUbBdWEXWfQNpZz4XnLn
lOcpU6sHvLF0dEFZ2TQ3VgRr9sU2q9B7rgqO85S0lDAKT52BzdF3K++61pWUsTYeiZqVv6FRAtAN
oraaoLxb/rBXQoswNNVHDLZbCrNMIkyDREOr6bTjEGh8Kqap6naAwS2jPoHogJlY3VXhbpQ6ousg
WFHV1W1LBJod5Upw7OvEs1xi6HiFTpVgCEhjCHgHp8x0u6ForSu08RO6vyELY5QkXILMzeMhr65I
1dGAM9iJNW1b5tYsZhYV+8pzi7g/dlJPMWUnk4kac1Umi/VWYx813NzMe+1KL5iXXJd2Xk53mlxy
wiLTmry3aeT5uE6LWHtVwFT1E+319JTZLDEfaLaiPF6cOs0y9PSPRIZzbTBAkju0iUlzmvA6hTuk
egYAA4pdlSzhlHi6KZkgeIvG7B7StCRkrg2MYrprssEyPqSGlSewK+3eJrSWsZ7ulL1VWAiTC0+x
eKTxZnrLGFmnmxK6YX5W6rAKjrJNGlmEjQM5tcZukrlDwdbMQruqdhg4ZddG0yvqjjG4+qDSDEXh
VSlno2a4EgQkJhtkrSWxfybxD/N6pJBDx97FLi+72Pz2MjcXu0fIWfABsn0o4xnLsw8rSt5mlhwN
m67Exd9wpgA8ONsIRMvfoPtaAYFvoNgM+mHyjdKWdNLO3COsJ/ouDHziHrROi9s9LLHecoAYrPxK
T2aTHxvKpvZsQw6u3lLmI+1GsuSiqzfUXRGnZc8/hj3tJ3FSW7JpwugKe4K4/YwnTBay+ZG1Boo4
dl6uvWmpDIXQUUmoxPAsoivyv1N9VMU9ChR5OrJJavWD77FhYotC2X5ASuaHT0Wj1MZNV48TVwpN
qep9yqoxY8vy2jT0HkpQGHLcAFgTzXR6mioyseA1lREWMTzbmYNPBfxBUh+1Mp+dKxk1l3j2D230
QSrt4MX0ibGSQox+Essuu/1Qx+XRrxKvdttyJlpiXfFZz2rvSYydfSrI03H7UBQbKxHGM2X5S1n7
4ZGvl+36jB4Ih+recIBxz4bm9cmubOXRc0iqbu7sdngtuwZyAtrCvWdF1rXU4EDQayPrTCnqo4F8
6FFGssDUqeBswe7LhSSW85aDfA9dL9ogkTQx7uhUFxNKYyPaQN8EcNicCjsN0lVss92WU5fvYkm3
T5hyt1tCG+EUG6hhXSsfYgBPuUke8K1JNpY0gUqC+ibDprSj5BRYOPYy/CnzaxPYPD7akyYfFWRS
BwJmBZyeLthGae/tEEc/izENTQdiAkmOuBcB5WmY8A/VeNKA6s4KnF/s4bTk3GWsahxziAwjftFy
sqzQvyh+kexV3Iaw/20np07b7NhkxJHlkxgcS81HxJkYLWZ19Kah7ngofR2ECNO7TT55rStwF3jI
Z/ikFr75hAubsDAssYqrSs4yolGCwryN+sqmSlAR1rXyJFy7ajB80qW2e5r6okLC2uQDZx5TrtFV
CemEHdT04jtDQOsKo3P1WfFohp0Ee0NUM7h/ESQdhbs2rJG00VtVWDwEnv4cC2XUd6btp9YnrbL9
6IaheoToi82XrlOvI0pA0mM3mW5lilNkVkUxpLQVWWaUB5iSJW3xGHJYn3w/VEjuyr1zrPYK7lpJ
3rmdjQhXLRBeOHD8x0Pc+KO0qXLS3Z2oq9rT4Df9Cw5B+V2jg+k5fHvroSmJwHXAxuIPWRrlw2b0
O+UlBCZ5CsnhOAUV+V8NBJZjMDf2Gw2F4FEuB0YNFRbTW2IZcFAKQ13byUZRGNux6xvPbQlA+9a0
o/2sC8yYXITfjYyGfuT3GPDYmVNJuH87JYG74C9RQ57YgFFS2RFYh5uZ1rrDYDZi11atf8J/1XYK
VeXcIrWKab4SVmHram3RXo1hVX1GMhg/imTwPMcu2+kF0w2DA6VIop2ZD7aKx5Uk1w5RPmXvgjtF
1zr0SukE47h+amj479nQE9y65CS6rYhvPTRtX2yGQU7GXd13fbj1ERiTcQhu42qjjB2OnY6E56kE
MB4iO+h7ri/Me4dgZSgU3hglZ2X0pS3OnsMrrHYTxVEoHgHRbBd6X+YGse7v6mqAwOH5+Q4ma/gh
zpJXkcfagS+od25Oi/XCpS0xYEcAulHyUJib2btqJykBdt1BTbAmfdNeNVoQckh3ZFGSjNDd4NXT
IoaV+ycjxNOD7djrn+DjNDjIlTFz6Ti9LrL0WsIG7GtfNt61kZTWLYhhs8MISD8gjDJSR+3Naj+G
/gkmQcSMKSZZ046j6mqSI5ZYrdT0VHIjHQq8J291/GNfLRoVguqIwvrKw6qkOKcY2ackHItXLJT7
vdZa35SMApOv01rtFltu1AtQHWiu0BkfNNRPcF0tqdyI0H+DrGOcMEcPNlUWij2+bgTWdALpYpXV
10qTVFuhF1/aJu6t3WDp8Yb8HvFo0AVvujQNDvTkxTYb9TfU90hs6/SM1NXfQZO372VPkT809AAn
YE3TxZauv2l6XyPci3BFD2YAwV6R+VGvvfpGirBBsaQm2OdarJCjXJhHXSZcN9VqfSvSUN4kVlO6
qIuvZrUP1U9dugB0tdvkCr8aGwnuph7PSJmJT3g0yoCavnxMMuwemzABfrPqg4fqi2qMgGV1p8KV
oRb1tZ0Vpt6GcLSvlWoGbpRI9nYGxSh0mvGQGV6yGY2WdhT7mG06c/D2g1D7r2OvPeGZE5/iGuBC
h8jqUGU9QNEwv9Nj5Y8dfeRNROdRb/FhibNtb0n9g6dRIGPD1ha3Si1n5vWY8nQ5Enq6M5QzOQwh
3lh6S94cJFxHIkbgLsx06YNOe2XtLVJrogOhtxFpeVbjfab2EVjN2JPvjEb6gJeO8nGsynqfh4XR
YPwa05QJET9bQ6JuGj0hYjrz9AeczLC2jO3kGObKp7bvioc+wGMtLb3uLivK/oTzPwKXyhRnzxgb
16NOePRkq3OjHL9DDHYo6XTVeikNIkZrNZFuw0h5Bi9UDkYwMgSUk8DYZHZy3crsYVbVmGd4x3yI
rki/spXV2BRKw0veksTgauDOxyljvx4bqiCX9GNpm1jdcDNU5njFs504aqfZV0MZGKfIi7/QGkf3
MW2IO0ilcp9pDWudE+owZIqxIyKNoox1EjCAKONjiovmFhlh+BjZRXdDbIpcHDp5RIBqmelnwC4o
CWVZ3hAqpbr4ZpeHJCylVwanbOJTMtPNFDM+WAr4OiPriTB41RPfq15r4BWaybbACHmbMMfa1nYV
Go6IK9VhyzEJlC7YGbdannUsxoBU+pj80qaK75Q4qR4MQ41dkHFaRWmEnABAe22H1GZy1teHoui+
hQjBQV/L2sj3dRbigmPGxefJjDSiX0MaVIjIgvU3tNDdCv9V52VTMm5D4USyuCNMKj9581krl0p9
VrXSuh46RbthrKje1+irsapMTeXQBd45zXytdPMpMV26mgD3PFwc900o9cNWpwB8xGcou21VEb7a
GCbxhSb5e8BAg8reo13th8LfMKjzHjW5kW9yo1MQlVETXmXYkuyqsOhIwRSZcSo82cRt2O73viYd
oekJ3P4lGVl+rac4NIkJlyNTbt5aZuVzN9mRp9Hl+yTXJoQbEfLTWFZeJ2YxtWMSArah3ueCWbW5
w4Kq3HIB3hLNfin8WHLjVLMftEkUW9GbIeFtaXIQfSlcUcb1vi+r6OhrVen6KIFGgHYxXkmQBwR1
tK6/oPhu7ofOhCbG/JmPYJ5pafUn2J3Dq1HX2Y4JcIr2Fe8Suiiz+ES69nhnEcXQOZhQ6YNj1xjN
bhg3tg7OpsnnZEr6+tM48pRTHWHYLDIUaATW59pX4neHNw7Lzg25sVd1B79ExVjVctAJaI+tFhIJ
DmM4v0owJmDHVNoOLyXL77HpARA/MzLy/CvPsLwN0VyF+CKTNmMeyHJI0bMFhv6i6JxgIMCErpJ2
HdhSZsO4MJryqmVht83LYAhAZxKztU5RS2IwhNWQAbwZQswwB0rDob8eRSBeCNsCBy20l4qT9lqu
4vSNWQklR+FLnXYXN6IknHCDdWCcF9D7+Wyn7tLDVAGTgZslQSHomkTbM4HBfNmYBpujwaRMOkMs
n82BwVOz6zK2KtTGo8d/GfFCzSTqRn0ib7YAuO4Sp8pl+2ZqzXDaZCWWyh98u9FwMEKJdV30lWx8
bjNVweu470ePjE5oEPCQ5SZDDWtBOHSIv+S3xjJhiBgg0iQ6uOSGP4yKijDSzWSsYt2QD0aPEBZq
oO2LS/vMxu0NXzHmiZvG8Tyk109VbNTqbqFWWL1vpW+hXTfTA+60CUM9wrlpMWP89qv91KZVcLYm
f4rOuEd05p0qNVhsp2oQMmHPRyXgX5ooR1ooErlKNkNMdU3/aI1hGx2A2s2bBMr/dDdFuhd+nvJU
ZaTpTTSP7ajWZFXlSm1apyaSlOF2AZNjyO3KucQjAmtONcEkU0H2kzOewLgEQ1bLJkX0rp+kQt7l
JqqFuw77y+hIrOaYYv+DBcxWtskzPuA2w3eh4fSHF92PMktzRYe1G+HvtH97SzRKs6c0ZVhAJp0s
IHhYNAygQhD3HU0nvVRmvNBuEG1g7dZnQx59l4jSpQnqqNCPBSaoYje1siFhtDSSTfx9gs03EUbh
T5bxnTC8KI/coa1ZT0IEM2SW56wSVar4p2fjlfGgy4lCX9oYExJDw9Pq8CoJ5DI6pzg+tZvMpLT9
yGYcKXfUQlFFhSzKe+LQxGscqIZeOindWkUPD3dhG/q0xjw5BQiJN9cysjFuyxBeCoPdSm89R8Uy
53tZS6L70Me2yq1LOkvmXyaZBiwWfdR0bD10kVM8paZHN1J4PrxdjxLzQy2IyINPMFpEsWIkfFLq
wNR2lRexSQnypdT71p/yfFd6hYIlLis62mqDkumO5JNLfRdFEd8zqPOYweJE2nN2wrtZYJdrNuOA
0WuvB9RxoGSuwdI4cAT29tVEqSttZ+BLu86mWivnzINJuQ80bKfItq0ASL3UoBkcLXsXx23a7Ep5
4lsz7LDPomqhLmgXKUQAuTW+NixFZLMd4zTsQtXoU8CxKPM2PenCgduXBbUVG9+AtKHTmLdpZmda
1HxgbqcaGqJ10uFFBUcqHvJ+twsqql1ua6UOlXhUktbGdA8XjfLoYdFZumMsddOVVCdG5+Rp0XQ7
LJotZYvlSJ/d9HUJKzoaWunM4kIh21ZafiQ92aweNKiExatdC0najKaBzLOZouJEq6mMZzC41txF
lWVkh0RpU/khiInS3rAR6tMGKmsX3ZSToduMFUSdXQ9aZm+I7yq83USxTw1Ljp59RWNEWLAlxwOh
TcyPo5PeKCHDXRSnL52NF62DmpFVy5imsQk3mvL6q0Y4abIRWoe+oNW7Oz/lFpEmhEzpm41YNaYo
zbndOPul4wbVtfIy5zHrH/OioJlSJr/4pnKrX5kRxeoBw9F83GExY+UbBd92dTOyMXjb+Qlji7Zo
6g9JNi+NJkrGL8vD2VT4KvLBKxvf72YiwciplLqfDlknZhK8oTAYTNscWRnEUL3fJRSKWP1XTBIB
heAObuOojs6i87PWCVW1yTYBSbbjyRiVyr9VZS8vzxEUGCxlh6htmKUGeURf2YSCMLRN1k/MH43c
DLcRC9fcmY0dt66fS9G5G/ESP5qyKL6bNVZj31GrionJs+LhpCE0jclOKSmqeQIUSdOPWtXyzIeQ
/Su8L9I5NMvPE6A5d1L5cneK0nELClNL4r0ypf6+VyrF39RJh0Gqk/pxmex1glzHEx078DAsHzWL
vkfMduITxwA+lXpnRfm40WWW6Q74l8m6pBcGMofIHp/LMcNKbYwBxQEiKvZPWxXsXkNMIjJqBkg/
mGObRnrSJ2y2d40WziT5psgV7zk0ySHb25JuSYJBOZU2+3TqkVSgMRO7tYcwyDGbsVkRStOE6n5I
OvAsbBjatnYJTZH4DkUqxakTh3PeI1ZTkrnpZSs6TIod6gcRJE10pN2wnzQtx1mOJ7gYN74lNzyv
UU4AdzrV5Re5C2m74WkKnbzGNvhYlZbXbzTS9IgjupwRC1Q6pEESbfMwEo96aOT+NRdJz+9zjXBs
pwJMbZ4LZJHGzbJjmqUSi6eukvNoNwg51N2RzkKdHEnDTm8v1S03DjcOgF8t0MS8A2OWdkDjO0VH
hVt5LLpAi9yxVZv6m1EpmMF3nHjsPgYpnfuROuwp1ipL28hZUn8qhCl32260pgz/tLzolcYNhtag
UuYmY8s/+mUkHTKzYVkIIpTVvSTavLjrNeALJp/NIO3lLBzsW4nJ5//l7ryW40ayvP8q/QJQIIGE
uwXKseiKRhTJGwSNBA8kvHn6/UHqnZW42+rt2NiI79ubmQlxSKBQicxzzt9hKFxFvfucw7zLL+WU
2W+MGer5otU6KTe4ZVJmUBFZw21E5bucQmMwh3sn6mte36kazmSq2cNFXkb6cttgszLc21CLesYg
rKTkLMRlFS92ggl1ARGUQ/LcXBZiRjhP8owDRU+KhCQMPV+0qxY8X+3HlCC4gyXbdSCM7gZ134YW
GrPlIB6i2n4LiybKfPLW4urCbayC5A62KbFsNH1lCW6qiYwtfSM8AIXxHArqrAbfcqtxZjpvFsPW
Hjjpn5sCKTrJxqTJQE6pEUI/TokHD8UXjM2phxtC0Ye7tskHdUMzMcPQFp3lXjh5P8ogTY2iOKiw
SJ/IV4Yf6me926wz7AmU44AdvSuumD8V9ZZOrzOPEaApw/YmBfb4s0ay9J7wH3eObHlok6zk6IKV
4XS8xUWBzSfGUu8imdkBNFsQjRK4FJXqubGMTjILGIf8Mko1Nd25UPajTRL1rLPSLfnSdIwDqzNG
F0odNDKfmiC38FG7W3RqmoOe0/UchsXRHgCa2sM46rMKZJeW6UU4rILeILKHeYK6o0VfHQfs84We
VSsfIyQ2r45mpPWbPqO4LOmkYttBQlYT5q18MEs0E36He/KrN7Rj/Dh6Ux2+WHPI2ggZb3rfAFim
+oDEKRzOiKZONqQbZQsz7Bgo4tyEl55dthGF/JYMiVa/m5lnEeq3PtgDKelad4HhT11ehXAx1G4p
OiP7YoHzs9FnEOQx841ju80x6ZGEO3QRRdd7HCf2AI0+rFw7KOcaSDFPibXifI8jnmtxMmsoT+CT
ZAeSSoG6KvF7M0uXG2LcOFYr4lba12K1ZIJYFY0JnB1QqP68USTmHBo4dmIFWZLlgvgkw7hCEIZV
AU5Hwzz71Uh7FvqLVnXzY2XldcJ0pLTGy6LuSnk74JEjD6SusjfXdOgYWhKCtxyHIcdacauwpHbw
/8fZNjlL2rDyTimmjM4VJoChAdRCxWIzFFFifes7U5vP6Rn6fqsLZiJfHOxlvC1j4AICf55WOhzz
frQaZoXkBIb1pu8YvTRMTis7yrcFnApNXZva0AnvUqtM5OckJlHo9tuFyybl35DdPrAA1/bdMqj9
JQ4mWNt+5Pda1NSNPTTTHqsu27zr5Oy1X8pUquxlIgVi2nsCxP205HxDj15OGPrVdxbNP+KW/iUn
9Beq6f+Agfr/ILd0JaD9NbWUz9pECaYRP3iqKxl1/YUfzFK5Eks9+J/4AWPHIFfq5g9iqdQ/YUEO
+wrCtiMZ9/GTP3ml0vzEQUI6vAlbadVB8+f+5JVK8QmtuYXXN3ZMiM9go/4DXim38gtZCOokfGgD
ih3u/4j37Y/0L8JAPCCwviGYs6uzfT6n+rAbHWU/0Kdjqhf36PYDnApNe2cT+fgZxzL3hTuezkKX
4ChiPOyY7Tju4WwY9mL0R3ZmZvptZnqP1PqcWl1XeHiZJFQIe1LMiUOxlmG4ngynrf0oMhROJVHr
Pne5bfZ+65HxvFu8Orws8THt/Gbs4gWrRiw68RF1ODoyfZwuuo7QK5zjiZ6IHPRW1+MQpgfqBu8C
m9HwIjJH0jKkldbfKkVSVarF+gtnKg6P8EOzJ1hCAHTwFMbSd+gcrxLcVp86Oo/PXlmMyT4OybkC
R4m9wicwmMFhSHXQ+mNeMMpCrN2+2Fkt3uOygEujLUnxxej4rn0oX5Azwm4pSuKEhjrcIJYvAE2Y
ET5asb2cg/zbNllFot7j63gNMd6t2Wq85mhAOsj2RVtqV/hYj1hEV2n6HqeZNvtIoeYjih9P9/Wh
c+xtPM5tDsxgCRFw1o0gLtiqDRvL9CCqd2FpJqS7IQuG40XI6zYs8fvbobZVlxUHITNn6oZn2ZYi
9SvqqBuHIQTtYqtXj2m3tNFGp08BuceB67rJsH4P8siNl6AuWrz48NnTja1G4sIXynPvNccQDA2n
mUU6GOQoXogVBX+I4oK5Ff4s3XGIabcOoT6Puo9tShEHwihB2ND5ruF0+Cie7BZ1nw9OPqoDClxw
v4hgNrnTxpKJ5lSNxsbWR/RWlVjcz3CyyzIQMUb3/tRbpOS4nZgTuv8y0fY9cydtIyXRRkeiZmcu
BJUsWa3wa+KNK6/t0aT2yjh0dV7vJulVzLnhiQ4kM8T8sSYh+9b30sa4c6HI3JZTF5+VXPh2CqfY
9RMDpgwzMNYYUOPcBk7bDp+nrFmGgKkSnbrwCLU5LjFKsyDVHfmSw7ZC6YYXAYDUWvXOMCWKAJft
NodtCntmaxUKYCNeNPfSWSr7+zTdncG1Q+aX8GXAaRlDL8shreeQgQsQmHXAqsGOghklNVqDIouT
7SzF9FyS3/60ym9ryhY35/m0srVBtxGi+G6OWkmfG++14YAEVOx7z49n1VwuJhmeATkS+gF9BoS5
Ma14b017Yjzp2THqVLRb87dsEsmT0y+0wM7QdSbM78aazxBwUeJ7ePhU/qLXzTcRgYYDNWgy2wgr
E9FmwG8CKpapgQb38E6+OAUeXIEpJ/JXOg+n0QDeRPPAgDz/hqxKey6orkwk+Cr82gGgVj5v4Hhl
DYTYbXJlQ0bqIaaIgAjzmirTa8hlChMRf3EzzxgDkrlsETgTPWrQdTFBfoQ5MpPx8jSnE2QCbZEy
6WI5MAsG8Jhes3gCXARa5wgagVehJJoZzTFAbu4rOfKeWp62nNyJpC+ofjGxQLrbFbrPO9pDgXI1
BiNl3Dr6Gd6sY8rYvUlDYlNc6eyqpTJGWETkHWzsNZT+MBNoRNLaDAPCJ9GwybfN0pQySKQqVLCo
UWt2qEadYRfWE3HyOhxNaqQGjZPrTsmD1cPbgM+RplogMJdszq0cPTmcxq6796YZrglUz8w+ADEb
5ZYhWSt2oZY6466cRQQ81+pm+satTKSX2UUygVS38nnCeW/0+dA9REmckbeF0obx0FT9Yu6jfBHd
rWxiVodG3qB9QuNTAoUSSo77ty5AEsaxBSN2IHG/E0TaBqlTe7u0sIuNUtGNl5oTO3CN4jaIK6fI
4J4qkDoP8nWoWwHMBb5TgDC+O5QGmImuQfNWscfWSV4sVXmZjoakZQnPcLjx3aQ8d6v55BlIuSNa
mQSfX1H0V1lkbmze4UIN17LW31qV3Oig20QpiSMC3L3Zx8kmDHEFtguK/mzcmG55bquEDaBImf8t
162q0Y5F6rxtrEepy/e5Le8mcgvxsoJNZ7yI6DR09SV217mfzFTh8VlL460iD7yf2AgSiUSUX0/J
vC1qumu0cKB4dX1wmvG+L0MoBilJMKadIyUub3HHWF3p4HWE7mWJG12Q19ZWr9ld+je3SOCwDtUG
KX/u53q0Z8yAtjt0j56ZfrFmM951eKDzTuYbCIY7bbF9xkW0RBnUAXM+JovKjrI1wfchaUaZLHz6
yY2qxuowZgcDfuJATuxZFs2RH5fuARf3HSjebYvsY7C9oycUG09KPM30upJhAvw+5jN+/0vYRF/a
VLZ+WMq7PIOV5zASz0yM+eYBmdUCxqBjolOTuqPp/FkVyZuYVDa0t+W2GGLGEKMlBjIBm/ahJIKQ
oKxN23RbTRq7eJC8n8t5qvRjXorzEUOFoCgFHEp53ccjq4btRs/KsyhsbeXj1/7YaNWmSLOvqBy3
tZ4f+tQ46LP7oFpnAqKIm2DNVntYdBkwNbtujWSL7tD04RlfshHhBzcVyZZJVrVFCwnEV4oHp+qY
QIu1jMm7N6DX2wauatDj0UN4pb5xNHhLVX0PJvfIXkr6rRfDPDUgFeuYy3RkTmqJxSG9SrF3FD53
tVOdE51GQF/8ZQo7F4GWEPdTifu+hTGPbbrElMTYOmjudNmOer+BUxH0VjXdDDF/U/ECEWhd05Vp
mgGvu2/eXKmlcAQHcTkKQazn9CgVqUNwv79yuU3qZlcx5lwOUC4zhMKCvmmtmmsht+R51HuXWmNj
KO190axNqcbtyvw7GqpRd610qEswpRsm7ahlJ5mOsV+at6mu/Db3+gSgwp5Jox7kU98wxkVTvcF5
L3DzmlyBcr4x5LgrYEyI0mh8enIwzlKeilLtm+aKNKHozJbmFT7IZL10Zw1DV5588rok8SUdrb+E
nBlTdKXZ1hmk4pPTMSQaOWEnpePFad4ZVjkHjNM3hk1eroTUFSuSoih9gNiJEgBE7YwNJA5SS7IC
OovuGyC2cxOdZ5l9MkRxWzqMLp1sa7XDPtK9k8Ehgx+UnwkBuS3MDl7NYvPqPcbuMVQ9M3+OMyw9
mvYzFcZjQtaQF7+Vyr2Q+U0yX2mkIYDx3gHlHO2Qr98aXqgAtQBEiV/G74lRy6mPHnKYDvik75im
7Xrvnab4YrbTLaPU8DJvrHPM/HcwoguojaHfG19HYQZwJMQWzSl+GPGkfA4YtW8XY0Ui+wP94TYt
B30zrJdqk/I59KqTVJEu9qEJ6cDUbUKObW83jNk19BBo+/YubyF3V8byltUziaEZ43FhSGZoDZWI
vnTvZRvvqlENG4y4qY9LefDs4mq02vMSLQDhlmwnbfJYjDGSJjJiafMhA2dW/UJdPRy86oVRlKqh
nM9e4qMIjZ8dzI+js2iBfmnm3bUYwzqmKejQ7saabrT+1Lp6uasy5gyHxi6yZ5TVnss8OXfTHWQu
IJ220+NNXGHJE3Rhr+2wQ+QsaFWfXMlhbIsAMgA0x9ou5FtjpcWLkMU8YJ1kh2prO6FNNKMqigmT
ICunziqhY25IwhAHyx50O/AmmyOxcwzHlypsz5VbCIJnp9Y80r70X3m22XBmkJuSbOwkHEG0lGvf
pFFRfMst4TG0HXR552huvm6J9Rj5DNbEF9FVTbGJ0rSfAmGPtntlh0mHhd0Qx1tG1vJOGZFgSKM8
UIR4KmDVpRhdvvOC6cvKa2r0HUyqpQj6sp8zf2L8l26U04V5IDggbsbRaNtAdB255Joaum0hGo8s
hg7zygMHkO5uZpInVpp4ut5mSY101JUtORxdY60tCXGwj1WWaF+wQNauqE3m+jzDZmVbtLPzLoDl
UIggkYBWoqXL6//WIOJafS3vuubr1+7yRf1/IGO1mAL89agBIlv38sdt8vbLtGH9nX/XsRqfUIwh
NMIu2bE9y8Qy708dq+t80j1s3lC5OgTBoFP6c9ogxCd+wcFzTThk58B5/Ne0wfoECsaRsrqj8X/B
BPsfDBvEqu/6SdZn2UwaGFkAV60SO2F9ECZpBXhUTpW7GytbGAyjWXiY3zdHyLtTFcATxOo0zo2r
Bm09faUdkz3BWMGEb/maNa16+unZ/TdErZYjLME0jVGaiapWuqt26ydV2BJ5tsywOd9CqRT3ceua
Z41N/nUs1Hgq+wFnEDvxLqpVkFHPevilhH9/wy6w3P/+TpDxfnw2eAFbaP4slxkNbPMPMjy7qgnp
4CTadh5sMWoOIrFhx5AGHgkELt573ORTMCGvZQprz2I/TVWLiGJwtv2A+fJCmvXJCusywM/FfMT1
19rXaPJ3VM/+jKhh18ddl2/IqPUuOxJid7iq0aks+m1tdW+h0eIMi3PJBVCPexk2RXwFx1s/epbT
QQczyUeq6IZPbT9pt05clVdG4VjnHr2EH6JPSdeTwvhmTtLeF1kfnqNFKBEm2Q6AVn5ejR0zZJ3h
dUJe2X405Vux7kZDlT1zI+ZBs+L5feige6IfXgLVSsybnehW5vn55EXyIe9IbUvMYnrJBFm7U3yV
QyIMat18c7TsyU71qzFWn0cGIzsgBaLEy+QSY6L8kRQPpvpKxDfkv+EkBOET9o6wLho9gqwDDWM7
tk17udQcbOYYTjtcJ9rP5Ug76nplSyYARkVtLswzbyXCJZOc0XMZKoMUZl57IwwfBCPJ1lIcCD6i
JDCN9eh1Nf2ac2e8GQX+NX5lhsyxDH1G9hBFPtB5nPvQewwAUYtJhIMFFPOBsU7yI0v3QhNxEh5I
1QuycbnAt+kAcUgPtOEBFdyjTc4qlBwkqgVOm75mF6/a3BzpOL4x53uu6rjbkiodU+Z1+iGiEfAJ
+WrOUx392ty75YYErDfPXZnwAjKEV41nYMuz72KUcUl6brfvrUT5wyxT3yIjHaQk/mwwOQsy2Wkc
9TkQHDzwuDJfUy/cteB6Z7FhFZuk0zg5TCO/dzyYc1lcX8QELxw0Nb+nRWRv1Uj9PnFm7FGo6EFj
x18F0iPQ98esXQRBxGEHUy7jsM5gPIeZdYd7Uw8RgUYJL8418bII8tG5NumiidCgvkc5oBPTMqnb
sG9wZoE6GZhVo59UjmvRrndDbwcJWZ4ixEyHeem9z6u28gz7JvdiUTqCLmydkmOY6OKaoct0SkC0
19LKUfAgWvtUooC4KLuxWVcyRMEttD2QkN5QWr7pCW3PoKWP8XnFbgIU7Y4byPlRTtDC/EIOZXaj
1fZeI8Ya/kbGTArspjLFdnQyOzy30b3E19VgUyWQFqPZCYVKSdkWjrM3MWpjKuXHqp7EjV5Z00L7
3czVzrGIJN7TfeYp2j1moOFusqLsETHzGRXNvZ4oi7IewxoqoBDQFdNHwPE2WNbs2slCuG/KEUJU
unQB/JNyh6IScraGbS9WkcZLju/qCxtedmqsOK/8ECYH5D6HQUiEkvC5kKH2VY+d/gY6hX5PSFR5
aYYFM70wdGpKVjJIMVqsdxpyHPQaNH8NDn6XnWBgUE+TcXDALIkT0quzMEzwkcy7ZW8yY0U2NOF9
ilxw+TIXvFgEtLaf5wQFouuRqy3a8UB0t/MNjlYxbXQB/Q5KZn0Xly2hwM1Q2OcMi5IUHo4Yr7wU
nHnwHC/DspVSNaEvYD5RlfsJiXVgzSy0xmgYTLrIMKn5XXp+YMnoVExW9xBnaKH8ZYgxh+3pUc9w
JAjpFoGf3PvUFIULZQNS7OK7sdWorwsZSKFfzqkIrxIp053ntVRiaYfg1mRt5uxPyoJZrntBgdmO
TS+pi/vQKWERhBJbwLA8udbYNH4TpXBwMikeZwPGTI2jI36gTf+G7QHcfuGYZ6nJFAmaNKYjohv2
FIbK5MRKmXpP1rhNmfQELt5sZ6ZygGfLHhi2bifYRl44HXtKf/DJqhf3JPoCf9dDO7dAcpE1+3pD
WFRkRc/mFKKrbYDU2SfK8KLOnPyzuzKYmd/1hkkAdJq+zY51lzSe7YD6udOpxLv7xJKZaMxi76Ks
VKxWqzS4Zm2rxD3oiLgHMZtOnptbZ2PYElIzsGEg5ex8GYHExm4zHiyiwO+iucjvDFs78b6PZzHP
/7KX/QzbFTfUy8hyImp+TWwj9lx4/HmO0gaEPU9LOLRVn+ynZmCBD0sBSZcxuVmblP8ptvkXDKHO
1GjqCXaeg7pvltp8go5j9gGWEaK7SzSmbEyWox2JPymR1HXHXDZm6Mogu5Hq0oml/UWxDzFL6JFN
DDzigAzbKPVLx2rv0X1HwwazzPCW/1XvxwbiMDFT3sVYqewGvcFqJ4m14Eo3s/GyXHt8mI6NAHMv
3W1Uq+UaZRCmvIM09wIXu3xrYy9xCzlza7gq+2xVBL0erLlaoZCpuy9m52Ii0XnHItRXjl7Fqz+Q
0pWLkPdlGNHCaGPf389g7acobZabcqhM34Mys4dWsVwUQmkPrSpydJT6XgtlxxscWkcxLiMpjln9
lMOw3GDkZz4R6T4Gep96hwrPRzaHuLxvmcQ+RYQqXMaFrk4zfc5VSszgzo5kv2dbhmoieO8iMLLd
zLGBu45jDkZAH+agbu0vyzA12bWS9BG/kewWqiu8BX1stvhLhedL5nZ3iD3zFN2MjnwZ7x70N1Vv
zts+7cfAi1eICask9eS1k3sRjvW9XqbqJZE963By6ELL3n3BOI2jTkurGFIkReoGOiF4ABKbwzzG
0WcbZy0mwjDRb0zU6lDt4Ux+SZdJEGyWF9bRgvm1IXonDKB7Vpz9duc2G7IxeJtcUI+jRbONV2Fr
tu/dFDED6ext7TTZjtlMeGoW6e5GZdGTCbO88aCUXuqGY7zHGUS0zfd3EHs/Fktc2ms0GfIteAEg
ABxXxMz36cYFVzhgwp4HZi1QJ8VDfoSnoZ6+bxCgV/1F6nnhEzRld5N3XnilBDQPKjidNy3MyuRs
FlosA1ZWtSU1S7dRQ0k9Oi6j2ctLvcqN+6Yr3A3GKcZ93rfoT2CXqMnbeKlrdndhnXfvyQC9OLBx
Ntjz5UynBRJn8jlWs91SiUB5PAyazbv23QWucBsW/NSF6E2h0MRAU8Z0+n4sw2zPC39oa+8byD68
3cptmTPoXo/jbiTFPY6uPFsxIlP1EYeKamOCAq6yJnCvYIHxOe2KKJpPTdu5G9Re46NnWG6gD1F4
ihk+k7WwFveW2aknE5bbZegJzEYYxU2n7/9IpcGCTC2T/2QiYJq8LaN6InunGTYYBbgIglOLDwDp
if3Nq6kWGLnYb7FVZN9QASAhzslJCiQDhjMXDni0HScxnTBKUE9uNqvHdiS5zkfwvIgNLTM/sgf1
NDNKPQ1U/ns11Vw8Ia876PraE7g6cg7dFdDlzptqWBAA62xMEaN8wkNkH53Aqtofjz/yBu9aWvWP
VuUfcQD+j1lHGatv01833Wdt/tL+cffCC/rHKfnaNF//mP+4TBjg5L9aUH3/O3824pb9SceBbQ3M
orBZ4f1/NeL8SAK32zrOpOgD/qMRl84nMH3PoRP1sAWne/9XI77SCOiapbPGL+E4ZRv/pBOne/+1
3aTdhaRDcgrMI7r+/2RALjVi1JKSiihezJYSLPnCNXd1W1w4CQpKaS66ny4zChjRxXQmt102nS/Y
Ku7cId3HOT9h8BYfqDFxpBd4RoxU+r1eb2Xp9j7GleeyWI6gAKuy/q6v8uexyb9JJQNMLc4xYT1G
U8kcUvdAUaf0nWn82ejJB2SOOFKEU7c1+urRw5YTjMFjI8cXNEKz1qYxhekUvRatmxwSB6AV0sXk
D6bzij/y14INEyWANm1rsJVtpqPNFVLc8IGvOO2fE904kPSnb9IwBE9AbuPHJiEsEryBtD3iyzHq
u1zmFV3NMxJu4EoiROYOkvSbSxYPlRhYQGTVj7kqnj1CbUsRHrveZPCZhsd5cHZQ0KZt0WWvutV4
e1yvou0gSvXjtpKWhqWpEZ0MpQqqNPrsadeTMk/L4mbbwa2ex9m+iiNwEcrY9zh077EXReOgTyR+
2ghCk05/KGB6nWQdIjWXWh5Mo9tydKIOcNL3cEJAX2WvTREVCMCY2Y2qv5KV+FK02sbJxufBnh/a
lZEADWHy5yJ+HRcsPGmUg9Bo1HbOExW0IbZZS7FNY0AXJoAnzVu+0Dp4gWHxHbkuHup9f9N36pTp
oLXpzOfJvAXcxrVMWLb4HbgC55W+OwLXz/VY7wrHfezQ8FV5P+zywYYyQrxwqAG6TvIJyqbvjJD7
BGwu36yS17CdZqQJuaKmM7StN0vYuBWceyZWEcoReWNTsqU2guxEaOaxaScUcGEMIpma3Y68clBD
y5yOeThfdvTxG6dtJFwEjEvmBXp6OXELWjH4WO4aAVzdOdC8vtvCOGzvw5mnU9bE6RGBRzanBYKa
6+hwSxke00bX/WiSe3IDoX1RkyF5BSQquqvZQTVixSzNfNQsP15Y7DZDB0fR7ZkC12rvDJbgRory
eVEDfaJl7+JaHAFLb1EqnKiX4UzX3akQV3OU0pNlzz/tYP/F6OuDwxbx6B52chJmksXsz/oY1mLT
+Miod6K9m6sa+xZrP6f2wUoyqKQy/xuLqY/WYj+uZqKah7ems+d8sBYbegEDPw6jveNWnW9H3r5x
+r1WlY9GClUuAypgRN9hQJ9k7ePvP+lH57ofF2dTtS1MxWDBrlPJn4Z8kHNW7YgR7bG3el2dize2
NgcGmol0Gdlrvn8RBbr7ML9wy+JCw7Pl97fwwffq+x0QTM6Wzk6rI0X89Q6gcckCE5Nonw0D8a/F
RRTbZzUMlFnm2yrM/uZxOx8MoNbrOYbBeSGgieE+t84af/7Ept42uC5F+5DJp981OD7MD0123Sle
+QaLYcZf3j3lO1CaNT6k0r7s1KtRN4cccX/WocANk53VlecwdB+8StsU/Tl+rQ9u5e56IzuYqr4q
wLuWd63DyZO6b+PMKPEIEvbL3rwpZ9el/3NAgpOXdMRsJ2rPAXDAvOVWd+Ovds2IBL/I5ylnMKZM
cTHXVRNw45L+ptumtSBVF++UOB5fatO7LyJ2zUw3m3OjWbRgGOW7UzeP6ZpyRc5bu1e9QNQC3pyj
1tznEQhfNS8PRs326RoP2ezex4v+MNcJi6xxrygFUWK58bFM+l2lVl02XIPv3/s/KpX+e3TJ/2sF
1UpN/euCaguI8V61f3wuE/7rZ96ksf7inxWUbX/yYE3CeHLXaEHqj3+voIQDyiEMXiUIsRjJrWzL
P7EMR3zibXJwzjMQjlNa/UmbxMPTMw0wNU8YZHUByf2T+sn89Q1br8irRbQWeVO4Tn7nZ/78huWC
DFQxZtZXV4QdNt+GkgwBA52Y3+XBIn8ie/mhaSrruZ3lpjMYtUFMrkL9NSobidIRoXvmHL3YgrVO
zVLWh9Er8vYSp24F1w9DIMT6VtalHPuabef0wZHjSPHVQevT3+bx5OQvHMIqfDMLqE1XkZ3UcCML
wQwEIqCCRX8dC70by02UW02mQF2torgQOLRzy4CQkMh/yFy0dqj4nZ++0//iiPl114NSDtokPdAo
vFt46vqHXchB57+26+7XcKzKtD50hczlAYOjtnEOcAu7ZAwWsu+Sb7keJkb4N5vuB7SJ6zsONg5E
KLmYOhIG+WHfX1LTbW3dTt7/9JMny3UNEvA8uHAgxBNhEt2mibuICo8iasHYf5T4XpHBQOL3aB47
sojbzK+q2mzElWe5NT/7/TP6cDhJx7DxO7M5iwX+oPB6P5yMTsEXP5SDenasyoKApnTgOUR6+Oev
KQIID7jlcHYip97lOdkjtQ9HDyIEFjZrSPo0dia4SD+aExlWv785uV78P/C69eZMXjLi+VDicHjb
H75BHKfoyuNKPasGfki9NdvMlZfGDz1m26/qVS8cCFUo4mlmYNPHyJziYNCN0b6N6iXUDk0h0+Wh
0Xrch0grXxc+I6ki9/YZfBbkVFVrejARKZvRzqjvog8sw7Mxw28gX7+MxMs1vMqrEusQqBVzwxvm
kuqMnMy0cOuEmrHo0driWwxXdrbTT2slN0XQwza4THF5wnpWrRWWPSl/ouKl4M4TrVzXfKdo1l+m
1i5rtfOGRgx3kmlAd9E05LmT+ksW+DrIC4vpEEkWzRMclVA+DDrmaaTVuGTgfBsglPLq/f7xr+Dj
h6cP3Rao1qTrA8j9sDTMcC4j4an8GS1jC2Fk4rBXNBlVihrKhOFDNvPvr8i2+esVIVTqhnDX3ZZt
7eMV20Zv47EwxydzwQbRCsYeBWe5QWlMPNTOHmrLfmYet7AIR6Pv2ujSATRmnf7+NtZt+pf7ALkm
W3Rtjcmyluz+/Pyn+gWDsb7WYJDgC1gWcEo7hi3aVxAt5PfnDOJxl2xCp0pOQ+tCJ/FVbFXRNnI7
gwrSdZwROkVnRPU5rDn7Dg1/Dnu2HQWi4Q5MbuVqEtx0ziJiZJjqMmT2R4Q0LgZHPdZZh9UQg9Ge
hWnWsUSyQVrmNSHNjpoZDzfmNOx//4lXd+mfP7Frmmue8vqp+bQ4L36oEAGAYhxfW+fz0K/ubtsf
ClUm1eu6laDJ8hCLcWLZTj+kxxHFMrfGIGld0mYPBTK8Cyd7/UejTmhtDomCFE37Vi8tmrIadRbp
CwtRX7x14VisZ4WYXdKj8ARhZvY3q/fj3qFjX0tctIezmiRRzvmw+4LcYLzTmNq7rTVsCNB+fuxh
ruwI4vsR7Z1Zetid/f5Rfjh10LibEtNGw7BWP2O0Db+uHeK+MMPTTPd9BQvARVHj5e1jLEMDFtaY
Jn1yXdIf0qDFUJoM+28+9ocvkstDkhDYjdBYuayID0s3sgZMRqfYfEfP5MAKs0b6khdKBLbsakmc
/CrRRCVIPcWf7y5r9dWRtI0TYtT/5k4+vkS6ZTD4QNnBxs3TMD88iM5OMB7CG+Yt9BZQmH21ivfn
rUbKFkkRs9v8/YHxnz+8izWapNHSka4QBPnrs4cUHmKtqTfv0h6pX3azsBeR7ayGjCq5TVx0aM9N
z1OHm2Y7RMFX+jw0+PMkla7Gv1kI4kONBsPE0+F1rCUIDBZesF/vJvLwTvBUp71ydnHOHqDur0c9
TBNE9IgtCIWBWw1byVD+BFuYu7ISPe7vCmWnM0E+oinvvCJet8DaqhrjthiSsn39/Xr9uOcyz9fZ
dSVEFKpT8Odf77KHrdvo5Mi9TswYWAR6j8MQTdIElxtJQ2OSNqzAT9eXphur9b8SFfX/9GGJld1j
w+7zSHGAlfHhNsgXbrsZP5rXMrc0DumUuoyddZj1jj3XJLApe2mhlGcvRWqVbDKNQoVnHVwtXX02
SDwwv9e08xoTUpL6MZyjklUIG37/uD7ulI5YHxKVCWbOfMP49f/6vCZzLJVXLuZrG4IEsr11rcox
8Fq6RGHehaXGui06xZqDUhGFzWbnZuj07kaFnTlWPjls5WJZ9Pm8iOuSfa/E1p8Co7d0Lb8FFoig
zTHTXasIA63zeigs1CCcA1D42IF//4E+ZJiiB8PenMVF9cdJJ8TH6M3aLAty10rj8+rOQw3SKQxz
kn2nmati/ke9Y0CVZg8P42kthagp19KrUTVfhxYLyngxWes/VXjfZC+5lwKzJDgR8k/1/G+kncly
3Ei2bf/lzlGG3oHBfYNo2YbYi+IERkpK9IDDAUf39W85yaqXUtnNvGUvB0kTGWQEAIfD/Zy910Zs
dcIwwKvyDGePc1hSk2hYWkJ5BxkRedajmG1ITv2b9SN7ql+faiirAF+7DksKO/CZFX+9VsNcOniA
2+XRS1HTY3ZVHY9gxMN5+32wo9I1TSxopU/Cbcwoqq3W4cE1hzUmmf1ah86QHgAJ6+mRuRxP12YS
tNqbC29cWXXh8Il5FPtTJflRr1lenuWunLhwA/ctb5gPmNdcihyLw6moU59TMQzCOIRhHFL+2WSx
W/Cvj/Njlowlyrt/7WxvPtZrfw5O+G0ajripmIMQvkVsO2nZ/fZAoFPqh0vYWQ9jLVpWUR8PATej
lIxwGS1l2vzNLeL+9ug1b0lJyaYbQeQJvYLf7mW7aJlo5Sweeu0wQoZlwM9/5A7h/PiF9Fs435PV
ksQC3WzhhFdj0nBjM01xliY1V2hNwx5l0CEZfNT+ZMa5452iG8JKuYYadzfMDQv6z8uWdpNJ/pyr
qGFNwWrDXA7AMOZCfIYQxUsRj3d2W5tM9KDE/PtUhoPZp/712cYR+/uYI4w7wAyCeYg07n9bdzBp
9lYKl+8hy5YQscugS4+q9mQnxQmdug8yu8vw50QY710aksAZu7y7sCuNbRq6aNZZl7gcLP86qTOB
iGJq5/Q7jWD7bCL7MdyVAn7lD7+oVnVXt2GtXqeVeLQv/ujY87qLiiYO5LZjlu01zpcgGk/kqCdz
S2nYrp0rz1ZOjDLI6LqKedAqgU4adWuBwWJU/rxNZ8qEmGBWNWHrIN8IE9wBtrz270NIOT6hM7Oj
Jw2qCNZTwiyXpMP5kAnmr62gvbuubGsZivJ8LpdEI/SQRXhA+oIBJqiteX2YwtbNn7RfpcnO8wfX
wfKE9w0lfzogf4xzF39Diub5TLgeAYB03NdL1B+2fXQmzHYw2vuIuHhZtrX/uAQjRK7HuLXn+WEe
Zm+4tvqhse5YWQv9I1BhqB5XgTKIbNm2dbL+Np5XQByImmnSrq0f1fgcy9ZzaTUpMBTRmwNyt/mR
4Rgf5x1DBRICZXns99sSzJZTnNHk7YJox9MyqMJjAvsiPMUOSsASzaakeZz9zKLGGzjLs+NFysfS
1mIQPaxouWR264XvYVpN40vohDpGelRdNVj/CecpxnQgV3cKEtrmB6v12zy8CwalSLsr/CwlmH5m
0VFuJHprtj8VrSiyg1LLD4lMyxK1Fsv5lELYyY9TXrMqpy8y+Uywo8x18NxaGiDMOYNjsoDWemzv
nJOW7E7jzbB40Rx+MVFFfBk+vmnlecXPbMzvvB0AGXJpV/rB7nhRhEqabLvZsoTYLkVQanH8zDQK
/NHsH2xs7RxO6gU8VF5nuhpojoqAPnb6BZflJAUueWLpqwNBmpYrz0twpNH4JSy8II83XRyb6oNQ
4B/LJ5EmtGsufb/qOVMWZVsH5nLNEA8uLS9RorpyQCI6FcCiqYgSjINMBGhLc8fjszNlmY+0jFaF
ddROsyXvdrYElBntGnJDA1oCqdvwfnVRxfGjho7VIRAUgjPrRjrnCYImHrLetOHzs7XbdF1slrJ+
1nP0W5k5DVblAro4ZwzrQMmXts8G6/4zJfczpCmehpY0tbVhEwDUX9W8Tn4cajYEK16brhD8x7Ok
N9mJVeawFGugrXNdHOmjdPwK6tHhhY1P133YWYRHcCmsBleJ/7PrKPx0APJydqS0xOApddsccZi2
uIK+7vQTGAmdN5wvK1vbY0bolDNfRwUdOkjpXGm53oeMLN7B40fdW2LNZoCFyjJX/iOHu4prc2rG
0eGlPGKNiwCfbNPzttvP41HKIz6cglvG9wJCEcL7MvCT2NjWYrZJmIYyh3PxOXqStUdEsROFZQ7O
oJ740mlGDcnAH7WAOFhNIPoHeAzVlLLuP0+19fHyf57kj9exnobSJlxZ8wEc8B3jG7G3MlfHHP8s
B90BeuFNUtdLc/ueZWra4v77SNNqVxx1KTXlBdsM5tsYXhzC22xcwi8xfCLO0ujWlQnVkuxEFZpd
L4FOUmLD5rGU1oHLNyuR2t3bZ95gi7yYI/w8powe5NJhB27CyTHSWLOGtT8u7cfwCJOy4vwQgctZ
AHBfmYOfwyVjnH6mG32GFpI4Z4vscSU6mrYnR2rS1OXHQFpBFPEpOUjzV5xc9byPFwiP0dUPmfno
HyfUApjBP9rKa32xR+/alMX56gZilviP2PfZ+ynXoDKQraVmf9DjbX3LR+F2b06IoTTe9AE7ew6e
PhDDFdmMSVRsXTx7auuPqQnerRrbrIDqNTCnqdFhmk2PukKylh/g/fF3s85zUu+s7BfhDJc0wc1Y
yYs+HsTx85SjqlR8nJmAPv4IT4CWNy8kbTy08w74LPuRlRshOUDorKEhurFPE96cWPuWfdVQSSoA
SJ7N/obLlOlzoPTmdtY8X/leueiwiA4li0XAUtjaq7k9G/zWxvRU4X6hc5v0KZtrJ3Y0r8+GrucL
i8agOhF6y/8X0FLhC3hEhw1VRy2/Oo3lYKKoJty4/GaGpO8pbJKZLUMCJpWRgRIhpEg8e53LDANf
utLRvkLHyEtmXL1xfx7EPKrmb3Y4F8w3n2Gen+XkYqgyRV4q5KBWfl98xOzeGXGZnI6j955q+wn3
75OpTNYnQ4ufhsfOm7IpPBs+Dh3VO+TenSfnFVd9XKYT8NxwtR1muQHGGT8jEsWMGnZ1Zoh/VBmi
vkTHuAGLYI53gBHMF8UAN9vYnIKBhZ5oDcMXoBX0uzeUdpeQ3FfpKF4RkjDBoB4DIyj6LEavDpjZ
5KCbjqgxDJXdyt9YPzaoCeVL9tYdIY5UFRKnpERY19SYiHQkA4+942feKwHiOVEZKaIwk9kbJgvP
PFSmMaeZmhi92TMSAE1J1UXHTC2+gJXEr6ul4ii/TSzPEuvC6ENVfsLearby7Xu8rygTLxxufTZ7
QCDnhGwhhGSI6YgDo8TrhOScUCwPX0xaGZt8HoYmNXS1iO5MUJzV5rFhTI+cNQTADoPv40ySZEq9
xstt6JwX0xrUibgtVz1Z94rFNJv0VRJ888J8y/iyJknkx7HwbXMMiSRJogO5A4IIeAyiE77Q38Ek
9xKSDNI5bz4JV9UpDDu5JAffxfhj/QEPv5iTPU80oi9xHFAlsnBKOkJRwyY0eniwwValpNIac+98
NwnWNt2PeMzHzv3WJxEl3CPRMWMdo9gkRPhp9bXrtxvN02GmKOqQ8lVthAhi7WhGeV3E7nbkm5Yw
0gs6U/Pu80g+rmUnC8ooW0w9ILv3yft08xmuG4NjYtSx+jc3b97X5hXNe40rKVzzPTLHLF6xpIt5
YeJRxa33VDhNBTCvEsmtnLJaTE7rsAByBYYvzF0Z1+Ynn0OWNSUzES4U86OPqpGZTrFFq3lRntg4
rrKjG52JFF/hZDfUmPxlTWLkRF1j7vLUWk3bpDdSLZRNLMuG8261Gd++TZXuxO7efPISfDg3xccb
odvhkYb2jov9sWNr8mIV6LcbAIe35ceEVX40ZHCbmJIN+ROmWdMrXBz+Du2NSW/JupCwSJ0HkmMG
0FEwlHI3Ncu4zJ95DzFW5mPp9xvOakueIxviMs1NLl3TZgSTN5sxKZLVBV0RQDKv631WVNyNeHhM
GY1qiZn0yig0Syy/h8h6CREDXfPfNAh+29AbKxj9VmQFTG4hHrPfNvTg3FicltK9z0iy5lML6Lrc
DROgplMHBoQPAWDA3F1j3pnP/je7u1/3dubt0b6FaL0DFCvcuL/WE2BRttbUC0r6H1NjQa+MT8E+
gDvpr9/qt1ImdxMWNZv3orTP/0Ozrf9TC2KKSrh3LCX/OUbAO7bttpOJ73/BQ2dGNxQMc1F1XnCF
W18ZfsTn5PjXn+XXEkJg24wfpCscvIEI0dL89bMko+fS5irSe3SGTGM5ShKm6L6PhLdfW5bOf3ee
//0N3Tg2IkN0gTRhfpfrlJmynQrk8103Nzwo0pIn/rlYSoba55391wf4uz6II6THhWHCIXXPoWj7
W5Fkrgo/baD/3H3OGFO2mubmEnpLEIBl6aPxUMhkVbd68pYCOUpj5nNPMTVYkDt4Hv3NJ/p1pHPO
2UpFMQ8vEaNxoaD96zlfYtuCZOB1d9XHTTWxruMen3WZGBtaNOZcgszXC3cm8kDzROwQT/OlkB7B
CtuxY2d/CGrAOPYGIFsIJqaTHS/n/kicU05cptdtp4+qr/yYZv/mIPB6/qmrxN6E1ntML4JgYBZ4
/ybyamzIccUs4+92Qf3x83y5IaYlVgQekpqzcYpGVMt27StMzEJVLO83FWsMQOBeM4vHAsKAdf83
n+uj9///epsoT0kAZIxRnzL9kuj3icS2aZiKPOuPanXtrN+7eB05NRrFmm7/6FfcN6Qa9SnFPPxt
ycr2BLIuqLv6kscDmo8UgaOk1HDl+mx27RvYqGnanhmRYdCeEjLmnHlBzEgV9xuBpcQT7VXh+k23
ryu9AoNElUog6Q5jNLWdKw/cqhfeEIlkbq0yZPXrfQEsCur6GuLJGKPR0HhBiQyxC7QBZ6xsRV7v
KgtvYbP7fCIKi1+DhfXxHGNJGDE7kRVgpuj3tW35fjanrHaZKww/h+fONKI/tM5al7yYU+NqTjfP
9FCLk9dXZvVgfTxMJTVrrpuNkn0lGqQfajLTml7FDeZyKSrCS/65x8abwsf4fHK+P7JpeU+cX8wa
5qkhutHrzlnMlqG7l1HLW9Yly9jxwqaNSH5qNdc9C3gKyPi+Hz3WWSSDQMiLfXlehLZldp+EYFHf
+4z2jgFReQBJ4QdT52PLLyhrb4psiNpka+k2nUjn6jzkKu5N3MVSYB/pQiNOD5Z4XNsHCtymz8Ki
w3bDUzv0VK0fckl5M90xzunyHDLVOQ7wPodVzh8Le50+uggMj+jFCeZliE4+znZ528RxUbpQDnoL
O5S0WaAPW9J8aXHsm3bh2u6m2V0VziaLrfC4ZS3g4AtYIJdOVyXAsX7d0CWYcrZvcaQQLOSZjcfO
robpLbRBu2TYQ1jhQS0TTa2eG7b6loZEFppe+Oear6NNkYZXMFoEK9wmq0KMAp8PdiqtZmECfd/M
ch9Do3pffjSiKtkjqJhGJdZLZYc1eUT4BCERzYS3ufBbrDHGh6Ha6F42MXyROg9SRKZpOt0HS47P
f8mn5Ajm3TvLbW89r9U8nrF1bu+ECmH3x0F2QuRdkUXpj+oBQlJ85qdB22+4+7K3QsnqObVzxMba
BluZZMo/sLuihgGM+jKS9ktbcjs2kwyvsHkA9vEz0rE6GzxRIWZ/X7TEz61FNdh7loHDPlpsD/Fe
H9bfM6nv4drJS+Vb6WU99ihte2qe9AfTs7HVWK/jKboVMutot8j8R95DT8M7CqsD/MIuSOLuIlrd
+gBmFnkGFjqfPx0txIkXjThM/MnziA3AG4GP+khKYvKji8vqCKeqWomWK4JDVtjtvfQpBkN1RLhM
WFebPk7zGr2S1x2wd9T1wxSBf7Hdwb7w7TiDYmJZ3pVPXeighr752RciuaValdNGHrz4h0NvgQW0
I507UC9ZfsAhR6JNXw93/eizw2Uq2PXLrC+8XmEDDOopggEWJ1n0nMPbX87pYurvvQuxGnqLHFhX
53W2IGsPop/REIh6Z8GIJeAHndDOd4bidh7JmQgQ0VwG/eB0W/SS7atd9PJqFr592eNZYoQmgRE3
pCOpO6yfrm0BkYJyq3WB1Ddzd5gCqx/ONHmY6CDYo+VHyPZtkt30s7OsmfwgZ33t+6KF+pVI9Grr
2jNys0riunVaBVweFs58QapOl25sR+anxRFMxKzhUWl6lXdBslklL9TcKbD/2gVKVSO99YKnYFq+
2zpJTr7D7TP2ethRy0LPnc7AK3YY2by9L4bmJDNffVvkzCIAg9yQ9htdIk4qtyJPA2xb2vNfkYxg
DHKr5tiyM8VlXRPwQATDbZ8Rz4CodUgfu2wBAzRLwPjEGIL1cBQyUayncABRxSQlN94M3c6fo+km
dvus2jbrWLwWNfEAdBXqp6bNO6gWo3MbU7U+ly5ZKVrZyQWwT/+1xzl6hZUHqDohuvDFhgRnlcYN
RypjehVGVkvutFPGr8pi9bmLWBDgrS767iacQvIh3S6EKpKv4myAIn9D+xTRFdCUR7eFhzPqmVgf
OYavykseJzZmj2tXr9EREuqygXmW/iSAKDhmgwBpyrpjuR+geiQb5Xe0CMt02NjZOJ5jpJPHjoUP
AR2ij6EdDvGbhwXhoVBJ+zau4/pTM8B3ONlcQOaFd7R5Uuy6uRvuWdBAJiCA+gq8TfmyGgOth6GQ
hjn1y1O22D7PspkZiWyviAJEAHAMxwvYs74pjmWg1SMtd4/PP7oXjt14hyL0+m8UgrobMofVmbNU
8X1dq/Uy7QugwIIpl31XnZ8a3x4ulPZhM/SJelBR5H83ds1043bLePLJ3tkj1pu+ON6gLwmamc7z
afbAzWB3P5LS5O/YjyHpY58dn68kp18lTG+3qxtljxF79W8dFMwHHvjpGTebuF4da6C1HOYH0muD
K1qqcAWAWRL3tkLaY7yr5rCmVntTUvO9waMuiQuQlX1QE85HOWifgL1gXa9U7OtL+scl29GaPFdv
BSqZpfW890QZnTk0mbajXP0v0Zh6lIKV9cNKXKQBV0tAnChBqPXM6nknNDXU6KoMvFEMe7sF5Isn
k0jFq8mSuL+0U50sf2nAJahXfic1JhLnqa9ZwRSYQ05zXKCKCaSTX8StdF+0lWiSvrLJvkaDpx9z
dxy7Y+ZWno/pxhGXpJSqCDRV3cQXdRZJsNE9uSYjDdZdFK+1QEY/xOOm9pLm1Fo0mC8XqxOcazCN
g7rq4pHOggPafzpv/K7+AiLCuhVNjMUknFUGTSuW6q5Ic6yp9BiX7LLOyzbfWaoJEKokiWMdxdj3
690S4XrOjmbpYe9iUkiqtuSstROM9pJNoIJuI1i5bINaJ+M12/Oi33raSR8msbbIve0qNAb+xNlN
DkvEy4Gd3/AU5Gw3FPOIkkMQsnBKG/R+Z+MQiovAnfGLPqzekriYROYOA+KFy2Rnn0c+JehjVy2N
2mVjH+j72ErLAmlcigad2LaE1D8yruKZLDrkbBvQntUtKevWepxCtjFbW3SufTXFxdxsXUXh+FpU
TKc7dAvrrqWUclG4ONlDR5QXg0WeXPGlWqwQfy6nv7HnGiy4W5dGPinhLnwZBr+IBvKtgCC5VHT7
lvshop+21c7i1nvf0VV2VWa0A0H6UFfcrgPm4o1XL3QahC7KsyYninOf0pm6LnPqcrtiNjg6DJfR
DmtaJqjBFMqBCEeax0bqAPyXO9FuDQd3OFkBYZfkQeCe3QifMJrtQpHoCRex+jHGLE08JRf32Lbw
1vfpmLmwW1nCZYBdaQajESVJOAvvFsuHVrbtNHEo1ZaZdOAFLWbMOf/OJNRFkE9lJTdB2jlzvC9r
4cCjlO7cBsG1Y42hfqR7WCfwMSP/NR3Hl3XFxJtm8iWNZVBs2CbU9xNign0SJepo8/CwmSRCRb9F
rJcVwVIn5WEMwLkbbyXWa0I7UM/ITV0H9b1qqnCnVLiAXMh95tdxqL8PabIeBPD9TZfOyTUtrYhg
pLknDwAP7OzfEFno3QuUfWqXjxQXGA8MGDiy+fTDMR5w2TWkPPdCpFd9a/BgXT9gs5vTMTmnTJmK
jYUZneirotu5DcGjZZcE901pO/t4yNrLMgmsa7ec/UtX0iVr055uacy2aEe88PjaaDw36+xipMA1
UsGqjMeu30snbE8Ieyc0xWrCPwtUbt52JR4yP+zhicdOnSBXR6msz/uQgyNz2nLuV9LAf4CNqboj
ZN1xp7gp8UUvpTrxlOfhn4dQBslnrX7wEZI7njr5QYs4hEkls6eC7JIXSj3zAZVIfCTopz4IKYob
qyBJGHZD9mw39WNVINFM2bgdhJsU36C/Ev8cYOj5RryEugA7kMybRM1FtM2pxl0kkqQb+LOUVPN5
3AI2974UbEsuxsnJv5P7Il7KJHWeS8ebrjDl0RGXXXvuUaN8otrrlmZOg93ikdFwHSbkdpe0kicz
CP3vfllT8FlA1vPUnt3+rcVimO+rEHLwhuplG543QZO3217l80BzY22pTokJsKVXMY9sQisvgutK
9u5bRlo2YdAVn8EQCDLic/i77zlpoBYXGZyDvHBB8gF/r0BrmiRZkpmHr5JdG7nD0vPsFx68UDRi
K5rGM2sow90gCTXIu8B9NI3qg7PiZodDCaU8CObiTY+R5PHAzhMoKIpIMO+Bd0WvSF3KBRUDqAmW
NFdzr+Vb6Q5zvu2pa42bfATMOAykOhy5KdmnaUnZ7MdImwTzdTGO+6YYvQuqoikanXxeWcyLYPyJ
2XVMDrXIhkt/Yf+2sViODLsq6axgb3U1Uix7HYOnoa+qb0KO87bsPYJxbcJBT3oSzj3tHHJp6EFy
ssJhyqojSXPDBbNfM+3JjoO43s1EhQAy6q325GWTY4HkM+k8S20Hcq/kiPATCQSDaOtndVZAfDqk
aAS6uC63RckiDQYv/SvSqnEHuaypvSZZn5teN+UXt3WmfseuIjGhZHHYrnKrHJ1WyxEKHaTCL6H2
cD2VTpd7rxV6bgsmJ2zGIjnQoSEd6bqEQAcOkt327MuNXrP6nfUz2QG0QBomUbXRiOz8ZdeMxJiV
l0uUUNLZ9hryhLzBVOiFxLahvov1QWnZ5c8pqM42NcAPRd0e+4fXkC45g6UfSMorw+ZcZ9qq/yAa
Zx6DfYbgpm72QUdzh8w/l2L/UaLMIbBFLb5lFzeFliXXwbfQ52hIMpqi84j6kMP/WVuxIMpV9kWz
7GKZzcFzoAI3u/+oDlrSVLiHKja1OBfnrryMY7wh9PiYx6lfcB+u4kfqJ/YcHhFirtxvndPH+Tct
pwy3ZxNNy2qxs02KKeQRwXQ8POmMgkJ0NbCgnE+gh+zF3+q01zDKV9opXC0eeYREvXmRbsZ6F1QD
JJBLT3N4ZHm1tPXxwWMJqJN7bwhkHu5hbGW5d2FrQjkIMPPygTUOe4e0O0gZFczH1tDuSmQv1y7q
IZbuMmbGNEhCEAL+MR9EvSySsh+IAxLU0PDoCgxQ2sx+TmDghMQDWJ5qWoBCLP2IZbCqMKHtQuyK
1BvH72J/L5bV8480muonGenq0ULOMWzc9zQ4X3Pv7JE31D/s9/Q4RImZgucZ9jHhTgphxLxZTXYd
DhW9vIsfL2JA3jcBsvUzCo/5VWsn3rZ0Qw2/c1nIJPJq1EFjTOdRWhVxiTO+vI4lnNh4jSTzeW6m
sjmqAcDuMEcSGjrehvKHXG2CIhJlMtBDnqN6N3jrckesBMmB6WRVe1ag7BCTQgYks4b+UO+InZ7f
rJWUK7lx0qlz7qIyL4PdlDfNd2XTMQVgMLI1aFZCE0DLFA4ZyApFzhnpy4R4pBaoQmvLitqF4VBm
6QFj0JiAbtROhBrEJXVsm9h+S/ziYvdnRCGKbyTN+hQsRUJODLRgAubYoYqlP9V48AlBtwM9PNNr
V8CegUcDHUdE0I0skBwXIQvFrVPKzrve+B3r8OuZDs8MvqoUe8hM1QXexRaPiYYpKxFzSSI1cI/q
fhc1QUwPxOScIiflwog5BVaHmOusk1VXbDUFs7eVDjljgwxVbdktx7nKQ+jI+WbhYu/8OImgs9PM
/2mhlqF4WMj0Cman27+wuZyyW1HUyqy6PDc/YwUTXihfBPkbU6S3HL3RL+7ayUuu0eWlP1LlcOaj
aZ3RRyWaysi65vNGmnTbCOzZDR58Im/le/ztBHCb2VTgCSWJN75zKB8KUB5wwByKFvluQozxdfJ8
jGtB2ROY4hcFejgV3HcmhxeGtP0cqt7BjI3wDT7dinWmX5cNsvTlhInPJblW92DByXzGuRLnYzye
p6FCDtU3K/rDNJnwmr4HCk8Q8OVWNmJxD7QkaOzZZFL2u3QkSZMaDUYkiPZSoGfz0r5jUdAs/bWn
pb5KXWeMdnaQSuK8UBQ8TLMYkLkOjYfoswzFi68yMO41C/Av3Xuach/5GEdZUy+gPcokRv9QdsCn
eKAXSH0ol9ysNRWAzRpKoprLEUXXzrPh/67kQ1GhCNBvoVMg53n05B9TnzV7F7P6dhqC5Ztgthgv
56FRcld1Y3TXBwog1mAFgQm9zakC1W577VWJC8GvKgW6lGSpNwRyxZcYpd03DPjlxWzJ/gZxGM7z
PHJfESvrhpxGgUcdXhwh2OI9EFu/h2NXKhqSPQTrqGL+VV51WTgmRnsIp+DJSjI5n6hcYe9GOVAv
G9gFzrc8psVOcJSjTi2SBnsvpmBhUxC72I062Ns1XNAieyiBjJHlAvd8C8U53GUwcCJz3sIvkzdR
hvbcNjlFVe09d7T10w2M1G9eX7fPamjbDaAJao9I+FDmwEDy40p9S+G+paytZmtrsfK4VhrVNYSe
6aVJtXWuAJVXO5WX4ssATPliCHBLsyMvr6gLiDNii6InKsa5YBik4Zt0V28PIq2/G9Xinpd9O7jb
Yowms1qza7Qa71EPfR+d9R4End0aWyyc6jyej01AosUd9sx8pyhu7RRD3d92XqD3LF+cy2ZpM8Ro
k/OcJcv8HCcDlOle2zhaAmCnUZX8gY7V3hHaMjxGLPePjp84by2S52ebXyG/b+bE4cV5xgwXXc90
lY/ShNfPkX5FETvcSG2S7aMBABialPUmTgknZjT4hnG+knGoo94jVQw1BL99NXWu+lpQ7NhFMxuV
rs0boK+Z0z4BkvXvi8zza9htnEYpofi3G6R9ped9XzTVf+LRJPUg9cYDqqzHHU1X7IXP7GiJ1rtT
ft/6wZehyDpm+T6KjBhGGTg1Xel5IaSJXgMdrvaLv6DdWI6Ti4nKJczUnklGsHVWF+s5yuFleEzy
eQq+B43flmdFG9WDv018ZYMOjMbAnxSTV4l8QtQ1DfkidvIQHMjQOSvLxsgGNEziprLnc73MVDGB
TM/BwScXO3oJm2ZgUulkWUHin0SQ2cGOdR6N8Z21hGmKgsJH1IP+lWU8Mp4F8y03DbppP0B7mMn2
p91Zi+h3dEFRhu17OS0lMSZrnhJiuZNp4tDcYAx2tEHSAgxxdzt60cAWJvfmUKmnNpqSsdjR+YvY
9+GkBGJyKoq21+2un6C/OHtberrv3jTQLajb/BWZL1tgkSzJQNJlzAxnhAQGRUyw2mKOxA9TO66O
sD9G0X3VVrq6wSZPopKfIb4W4XxpDT0b5sti6ZMq3M7QU4gD+Ov23K/dX7qGggYs1iHwMzTp6Mn8
2vrMgwVvXpqLH8S7moZG/dHRB6xSccGJOSKn4q/f8ddmq3lH/Lk0K411CvSp8YD/udlOcS6C1Jw2
P+uPdxw/5BJe0Ch6rj1oNY26abRnCy1/XtAU/I8OmbWR6XZ7NnDa0HFg4/7Wf2ZDBXl1tsZTRpQe
Q319l4zJPmj07WJF2v8bQsOvp/jj/QKblrf5LwzD37rLYp4lxTxbnz6bRXOasaW0wSlzt6o+T/8j
E0JgYyJ1oojj4+zavvO7cAKmKd7GMS9OHwIe5ISmby3KCgVB03fm7v7rK2qu2J/6uwweG+cHWgWc
+z7ej9/GEOv5GWZkUJ6JxlJlsOUmF95LqJAW/J1Y4d/fikvHQA3Zy5uR9NvgqRO3XnQapmcfoq0x
QEdOx92FbfZpqfuPeA7/H8FWvwRk/Y9cCPNpvrcSH3OaDf3/eUdWpz/b3evw+ss/9s2QD8ut/qmW
u5+gMoZ/kpnNK/+3P/yMrHpY5M///q/vLdIr89dStkd/pjLEqGP+5Xkxf/7z106vNb921K/Dz/q1
Ykz+fP9MJgDL/Mo/kdQReGkw0pEAiIXTPeYKfSKpY/cfWBNDGwdUEEYeIOZ/gRwc8Q8aph/mc8bP
O2KBvv6Q/fd/Od4/BFecCSqIfIcWcPCfsByCd0vonwarAykAhyTN2ZCphza7uVv/pPUpJ0qoADDL
o9/N+b6RTrdpg6HcQeW8IQWw3g9OUG/LIv0jKpzmwRbKOgyjdTsn4qwoFrVzM9kf0CEA9dfucp4E
ZXrulmIShO2IfVJmxwmKEC3MdKq3reO9uevc7BacBxu9TC9tQfkoZUGAT1NfUVFE5WWJYOt79m0Z
jc881iC2JNMrVGqQQ+WY/iFmIoq6Zcm27tT9EThrtU8LSteDR+CpkHggZHXfCMs8MY0cC7P+vFcR
GxkKA9R9elR3K5gloLzUOdLDMNkPqVM4Gy8XHv3WKPo6xJ1NqSb1G4QAqgCMKZzyO+E0ZBA4C2EV
BuvojvNyy4KAnZXXF9VZklO+ichmD7dTQoaOzvOTkM5p5lxeRxO56n4uL8ZO5EePhjwQLiwBVpcR
PDDJ/lLjVBCbJutQw3sqeOkS7e1YMtjsZSkrFs6jnRBVVRPMcFwp0v8RB5ZptsXxqaVps9WLRC8Q
Fy50PdSfTguZqawhX4D5t86mspMbZLTPaZ1f+71aD37tB49LvTxizXTPOpakhKzo+rxvWG9TviEX
qFuIkMxZHr5UGAbYObL9plQx9hfBXH2zp3D5EYiuv8r9KjzvnZDUws7q39y2e7XpERFTglVg2Aiv
Qwfk0oo/4kbUM2czntbNxIMGF5DKz6fAir/EVeYhZ2u7CwFEE8NQ0z0MrkXmQtgj22Xv20u3el79
pD6PShScI8mtlyw6Q7Z+YNcaFZY/coUkbUOOmSbmOWw863qYOiCbw+ySPgnHrQaDOVjFPsDPcbGO
xuk/zsmIol1V1Q4yXbKl6Nw1NOStRH5NSI0qzvTiNndZWsEZducBfTwtlW0biOFqTakhkjNw59As
2QfjyP66oSylVoqatoq+hlN1ikG0LRZZWbWsvpJURhTLIp96dh0UfJZ76Kr+PbTq8lK0WUPxoCtr
e6d77Etbmg7L8lXant89Yxtpr4POi84Giu57ns/919maWJU5ufhO1a34v+ydyXLbWLaunwgO9M3k
RlwSJNipszpbE4Rsy8BG33dPfz6oMk+JlFK8vmdyBjWqqHDaIICNvdf6198Us5kK04w69nckpgZu
EJjjo+xTMwx92txGfZMdQPH9O9RoDtC1ldVQSQ17r1Ycvi1U9bVllOrXOK/I6alF+g2FgvYDHaN8
sGRcRVaoBaL8Sh17phIkjMCW723pkUjG4brNyLFYjCA0fPtRRxaKmUqRh213vsGf4qaqht+y3xEx
1edkUTWOtTABgdyJssSdhNbuBBN5pOnpVeL732IZOm5nyRupvypzjKogksVbszLFpqzSl3bohyUS
/GxddgQ+RDpcqSxpXaS4MSEsirPUM324I815gY/qsrYqKDBpsG6jQPoKz+dSjepfvqw1L01YFetW
OMQEL0jV9CXku4SDSvewNuxQHKpASpL6stCpUEbQn5p+mMJMRx+0Ng1fdeait2gfIPrtJ9/UfmpV
HP/C4N38ZiCruPbrUN+VpYIEtMHoTsI1O2iQ4GF5iXn3lGwo2NNNMVUMJ6gprJtIGDPgXC+igYmB
6hdeBgtrBdCDIzaErIc69EmFkb6aZT2aS9+0ClgRRX/RMhYEboiig2PH4ffIafwrrZy6C1+kwQXA
ZlKuVABe6ETSHG9dN+WqlrS1kU+HoReHxrf2dlvli2HIfqgj/uDwPyAnwKUAa4APMRDW61e3Q5Ao
LlGFN1hJ7CEDkbZcNNNSM8p4WUfDsJbiMt7l5fdyCJdCIyY3KJKGbrK0r6vEF7Tq5FARLBWDbWjR
A9qCFvtaOYOGg1PWoiAuiOl5UxlrMntxLZEHsD/fslIPEncuVn7au1M1/UwM/WYoahPDFK3vtkVa
qG6G0vc3CDyc5BZr+LYbb+Y9Eys882LSrW5jTGQmFS0m+Sa+24Kc44VREshDqF1+Z+LWbQlTubLh
w2yyQR5+qUacrPsaE3QitZTd0IjbWgeHsPAgv4PMz5Su7ZtlgQeaOzJ3ZxhXBRtE2EjEOqsAwID3
iYBdvk2IYfra1YMJLlx+k+lY9w1CqxVU4l/sU2tAbAlTf764fKiihUUYPG4uYTndNorzYMCEWmeE
IVEdxO7UJY80VehOdCNwEQGMdERjdR0wCXTrAd5XAsmnYsxviGB8aqZUYJMb2AvNZ0RvTr2XWknG
QLtBudAnqzB1+qtGSZeVGt8Teh94JVXzoirLYW3rsQ3ntg3uLJgkPh00r7m23Ty2brt++jYRmHPb
QViAG4Ywh3jddIPVUbjMh5bsJlLKmcJBAjXQb2pV5CmAIpfB0F7WBECvlFK1905UOIT5DeMWaG3c
h3BlN0Qow5zXOcfI0uNG+zl5AL/YlQCFIlgOEhdxPgtRSjf0E0BCDVQoLfKvYjimhARasInqbh3r
ZKbRKmKfZvoDntZsTBVDTcYq/l07TOuo1b9NQDCa6KSy/EpUNkDvgixG1Kc7Err1DkPGECn7QoWq
H64w35atBykJYg+zjU511Ti0G5hCRXY1OvlVpgDjUWLESfbA1m3Q25K/23SNglZIylZNFUZrTDk2
Tdbpj0qjGh4g2mZwnAvVKm8wjOqXSjdeaBCrl1oQcgKaF3nMbiOYk1SBG0EoDCWxDXBCh/hoZ3hN
ZusI9HoGLdP+uesQcqpMMRwnNhcjy8ImGZuUmopay1xhbIC7pV+wM4Z7JBnbjFSbITcXkAt+tkUQ
XgQdk3upD68pRb+KTgnXoaWYGynOZVetY50iitPOdEm9bBeseXYu249/lvgL3RZNvLaSuU4L4WWq
vW/cG30Rwl8jDzyA53bbqyRqqL3zghQju2hJg2aAo/8ccNxc54NV3UhV23GI+E1xxSz5gHGDDIbY
6l2vhq4DcEkOVELhvSpaSPsNNlWhmC4qFIgg9TZC9kud2A7jIm4xcSK9jvmftZUcNLQAcv4obZnI
Rd0jwlTh/ATMGdW/LGD+qF36nxjbvW2E/s8/9V3/C9slWpLP+qVNnv1qq+f6bbv0+lf+7pe0L/TO
jiIbsOKP+yXbwd1uhgwUPhkFXxdalb9DfKwvGHkj0cdngSbGmp3G/u6X1C+geJxTuJ05vHK6rL97
xb8MDGgzedh0mR8YGry6QL1pl/CTJCbIRFI2/z6Tn3PcLuFiAYuE+FpgtX5caQwcdANiaCNHN5qE
f2NiDm7rm8h/bIF76iOmGQSgBqm6JSOuWinY7k6UTWuM6r6+eY4f/LQ5Fvkt7IAKibEz6iWMl03E
Es4MNL3p5IRVww9A3uhNveJ/T6CIEpeSxlgsMC6PPYAj2AuWUaeoDCc5OeBdnjFXhgC0lX1pvJ0E
LpYlqN0djIYaBRZKa1eH57gpMHK4VokcPvTsDeI6wiKMhLvK1zvUvKn6QxBA07ht7vsvKi6E1Wyb
y+TMZx8+SLpenTNsOcbMjPlWcV2geeMNKJhknTStdQiBH6CQOgY3cfIBEcevfY5vrCwUa2Pic3SL
Iy5YrBRLHv5r4ntqENu5qMeQRiHNLHEhNWp0RfKq4pGNYv+yefGUZcXq85eizL/kaL0gYTUU3Bh4
MfzPnEj19qXMxOtOdkToRcylrqPUSu9tw1lVUPHgb8PWA7O374dwqNZT1elXk1PYW8RWjGLzJoA0
DZtk2/i52JvT2J9B/k6lJ8iZNEXHSFJGf+Lgo3LyHM2cFBz6BoMRcN3c5k05zDwne9mjgNlAROuY
M8RXBM/4uxqU7WDUvXIGDbRPHDt4mbqmOSo4FoNxQLNTtUlW5+hNq0BbW7UpJRfZEATaLkhtNHF6
/C2I9MIdtWRcYmoP18yoCXwFLER+dT+1lXBjzCj3cTmplOS9fJCM1pNLQu+wSWFyGXT5VzrvwoDE
PG7MPIkRPcLD14TRe4Ou0F1GTyMWBMsql6OH3EAhyDEeP9RgVMsUrkDSw52opP4OO8fiAu5UvNCJ
IukWptKKuxCGKqVCoHYZwfTWc2QECsFdsZoQLotV9NLsOoSlfhvep3KZeDKkRmgWk73oO31aO+QV
QkEjB3CbV04sLYKxkZcRpJTH1qcGGdHoavwMA1gEDzMHkz555SjRnWXFg0vpriqLWNJ/9rjGPNlK
XMJ/8amNlAYuAYA6RjnTYPEtl0m/6hMDDKQI+/RFkhJlWcK/gDjE84Wq6C8s6DNi0TmleCAUYaTT
MPsNyvTyyUHUdymlybgPCnv0GrX1VwUMqG1ooFWU9LJ+Rn25jIhkPdj21KwhpKa7NlaZvoCMACgl
1RbhyuWQxSm1aWlARMRJndRtk8Y5Igq3kzDeNmdLdjyHDmgewhenIXlZtctuq0jFLf4NiZtWAEKq
Vq1ty+89uR2nb1aSFyusSJyrpHQgl/WdAEuqHecJquN3Gy7zNMpduexaQ7sjeZEAMbu7E/1QEB5o
j85d1Ev27yBBoLwfICpeahqZh06tKAscXvAulyaCzMeYZz/WYrgM1JDUcQlfxFtzJElnzBTTM6pc
kEnW3ML8ztdoiMlmqAMstUwdhmrgtBiyRA5OpMrYLke7GxYJLPSVI3iJg8qIDSqfsqVNFy9KPc7Z
0RneyL1NGEJODk/ef0+gy71IYd1TvtbhNSSwJ4Ze2RIvE0KmiYRfwXv0PQCvn9LYrEofrtyQ9NWV
PzY/KLBn6UNhLFHNwWbr1Nl6vVsZUmhA4KIJnFCMuIKFlNaDusd57wZM/ibxjfo6ps7XK7PdJvFE
iDVZj2u99ZtfcWJcG4oPnbMML9Mi6NdhIuwXDKR/Qm8Q8N+DDC9721hHAq5R6wjemCqQ+ecNYfKh
D99erdX90Pnhb2CQ+pK9RnZo2EL1ez81hEErsblW/LzbYKklcMGcKsUN9WDcVszhV1LhvHBUk+SJ
NmrJmuyvijGe1jHcnrsxqfAkyUv9mmHmKmPKunIYq7pFZWC3IsDwDgYOUkT+ZkJecWoMT2k2wATH
pHkbdaH5jaAO/anINB3hhC4OOMfJZGwn6JsWInAw/4eTm6vOdDkoduolhmZe2WX2cyzGx6CuEdho
jnGoCyXYMFHy1xKk+IdKm+rbMPR3k59MuzxN/Zt4sKZDk/baMnfMDZw1cqoxKYGNpqjRJnYi0Awj
srEiKfKw/R3zjT6psolxtJ+oACXkamyYQlhrBDo0V2O0HfMe1/9gInG70hy8oaKheGwzMn5g6fG5
JfquTcb2t2xM/SUdRrUyGLNOeHEnBNkFZhzB1qylJbjxt6gYD5UPZyas2caYlpYYqpAnH5ppt0pj
IKuxluJLewrMR2HYFnbY/ZDtc9/WaRrF99qJSCSXwq9SYZeXehAkG/rWFiO6PtspVqm7FgyIOyyU
DIJdEJDUUBxdWa3xMsU9V6Dj8onCVoawcBnLXQVhq60Rzz3muqkIF7prXUBQa6ebSK/TRYMhBEnl
mVJ50UTeWG411U7WauECZWdL1kS6tBw1DxA0JCS8NMlNiXbbhbEdbtG7Rd+gK4p7opPl38C6/QXt
6Y94csQe0XixJe3LuBuIVnKzAIm10ke/cTm5bRMoFETdf5teK6owKLI1cejlRTBG2TbOTIv0u8K6
KC1lRik7/yoy05t0ah4iPacfV8xbjqlwpyHEW/UIVbaYv6xlNS92ZtUfIrO+skZDW9H+XhbAVAup
zg0UQlW1tYoUXAzqzgZXKejqAakTnXyTtaS/C7vH9djscTSvqka6YTgEVc8c/aUGrZlYHRGu/cj/
kY2+5YakvxGXYCYb0q7BkrvisSqD/BnrsAJafJSs8PTAp0jrKsSAuuEJC0r4lOjRPjPRMEGU0TYm
hFs+UF1dDaS1bvWwtG70xiaGdoKwmyZkjqmvmVQ4El21aURcT6mzvjn5uo2UdfEeHSKYtJMxx0+t
X+TiXlSNuCccnSzY0b8uuw5SI4lHv0c9JR+JbJmLyLfISRuMjPbfJ0S2G4TxggNM8tsK2v6y7MrA
hdtOElUKTQnGqXw9RE5Rr2IJMYKrljL4vSWhq9/W+IXAZQ0ati8FezJkbUyj7UNH01qtpRaG8r4S
HeKmzA5MsnNxCNRXsd9Jitd0A74ci5YMBu12FFYFrC/8JPO9qSxDt5dEpi7gYkEumdNvE6+Fm/Yz
43BKLsou6q29iZE19st2NtW/Us0CzBVGCcYhs4DyTYZOQPeKgWSNWwA3nKz9pGV/cgCMO9NomsvG
0nJzE5Q1BtqposrBVpaH0lyrvVb1Ny3gGyx/qLmUPFYNUonz8YWi98HvtoLlh94h7G/VnPrqkmXe
0sBUZCcPYXYwSI+6tNKB56ESWwXhHo4pZPUg6g5IVdXUndSxftSVRLlvYcZ7etcll0Vms+mOBqEb
InWe5bjRNpWFqimLbIvckW6qLT7YIoxXTH5aXhxGxgtIZwLVQqiv2mmEx9/VwQjpVLMGUKp0KJaS
3A2MRdR8Qjsx1kG1mHKLyRKciOjeivVEuk71Vl9MWLpgjCDidTf26YpdRt6TwKpdwCdVDkmf+98t
otqqVaNaMUQmq8vHVRji2r1wqqi+CIYCcR0AhL+TUIPvYpAZGcZEnW0LrHJutU4v0UK0lYHcCqwi
FIq6qfR2/METoE4jzr6gBo3MrzlWCLsQkwqOsbSnehowM5yy7gdMaLFrJ6w2l5UvxDVEde0xBzB6
otZG3U7q1g9Js6YVaQZ4leRSbr0QlRZaSL9q/dZK+9tqniG0efaQllXu+o54FDw31HAEsanRZSwZ
j/U8iZh0jYJ1nk7I85xCjSELlZ12yLORGcY8zcBcql80mYyGQzXL7KvPLhttInWyGYL0Sp5tCriI
S6UkUiYi7KNaZoYvMGPBuRtpDBJ95Gp4bxyKZCL/A2lRs1HiVpEuQr+p1RsxOdCVJ1HFvyBOtyB6
gfkLZL3cy3bXukBm6baa5zshgx4on9h/TpaA62UWd1JOVgrjjHJXdA77uyU7V1IXMTdqKiZIY8Ew
ibweBkvKPGMyX8dNeP0xeppex1Cqmj33fV//sJ16xA+XaZVuMbeq42r8lUTRd1zn6l3+Ot7C8puc
1roKn0yR0wBPFaHt5Hyrz5GfpFvGG8FFQ4LvRvjdfVBWxj2qxmndt8FFnQ3FN6WjOMgGqgXYQm3+
DEPS9OmjE/k+s9nWlrUZghaLyoyQMJvhADylJtGvtEivZSTVl3y/6UUxqPANW35+wIRP01zsqDSe
X2BQ25j2bwgpppv2za4rOiJnY3lHakoYrZxq0C5iSuRVaJTNValgl8GTMBIXd3e0Yn6W4Lk71Hbx
SzAaXhRIlXAhz1Ew5RK2UXbWPznYH7iy3dxofsBfwdGrc+Uo8x9jXc+jpQRhxWMUg/Z1aNOrMWeM
CtLsJxZHKqZQIJIR3oN218FlFU56gHhF9WlLLmNgZalUjrRAZ/lC3u5wFdfRlnOXXc7Pmt9iUIYG
Q67OdjYtpFrLraTGTJdD1szGR3UQrRKczRgejTGB80oz1dtCL+oLnvnvTBbAv85obLQc8Qezv1WF
lmZhp8myh/m2RaDTkC6X3vSNSFxEa49BWSJ4rEuKSa16DuqgR3DO92V0hX/nD8lNHMUK7FIru7dV
5IaAPfH4LRB8lejOEL+08OjXZpIMP9hRJq+rY5ehNlY6QKdbeqwCL9keVa1Jj1rjrbUNZm2ET4QU
g6rABjgicZjFD0YcmBLnqxOCIVHtLEVkRQ9JH0ZL2H+wMuFRHfI8DTeUdPFerwJ5UTZDf2ca+jYZ
mkOllMntiB81sop0xIMHucUiqvLsvpjygZx0q+vQpEOgWiS6pN3iTzpDxa2a4uAmEwYE373ah/rI
Jk9sw6MzKsblEOnqMkgGbVVjTvadEwf0FemiVxVDs85FB/MvN61nwPeHIjGtS2iR0Y80Tut92js9
pPs4pGSFLZpEt7pkx9/9ECN1T8aHdgtPM0I4VNePIdTHtTD74IHCVtrnCPkORdr1z+1UV1fTWNau
rAkOXH5ZHG6LRmgwozKN8mHK1Z9yj5oKO+/CXqeViXZK5jDY6gkpwsiWoPo4Sr4XkRq9vII7/4F4
zzBiwLD+mRDzf6v2xxEZhv/670wT54vNcjQMnN51kNoZKf6LC2PJXzBsle3ZhlljfDX/0d/YrvrF
VGfgFuQJm2jL5h/8N7aL9A5cF4B3Rj4150+wXfXYPZWfZc7YLvAxKJQBYHwCoEo2qAcemhamQ0p6
Y8g9o5MJNU8PHDm3B326RfKf3rW2FOxwIW4nz2BrWBbSFN+JusBBQqSJG1Q0lCR3k4s1lMoVGbxF
6yoojndV7otLU4qsr2pvZ7edXds57Emwlz9fmP9IsToaLFwVLxk66JeX5uK5eGVb/Tf76l98q//+
v/87yFjqp0sPAlbQPpNPuHiufrS/jpYhf/PvZah8AR4nJQcylIrGdZ4j/LUMTeULkR9AthigsqZA
0v+9DK0vlmpD5DJ1FikOOcDvfy9DsnpYgqqj8G9BpyLH5GSk8NmI4TUQ6y1kTLwO3tHwBkkLA3U+
DbBqVSrnIqpGN8E1+VYwjNw1oz3myxm2/6EVDnW40cX+upcVeqDJhtHe9GMJ26YLrW0nguKriPt+
E9pkUJu2EZB0VWJ6OGfnTUjb/MTzJ7qZhTVk9hnrKI0P9QjwhqymMJxhQiIjpJRPg2ckmTjiMTd6
N2yN8RkBunobmwZp7YMDHhsyHHhQ0L4ucmgAdBKp6gLXr0e8V5AVOrK+rYYUzZHEPpAve3YRY9FK
sYZ+VUHrKluX0D3H67bR+m8agg9jUU6adE3TN+tP/WllWknVokeUsm9T4GbyVZBkFbLmzB5vzCgK
Dyj/YqLsq0Qs+1Qf0FXMtUQt5E7912f4j8OiU+z/9VEQbqNaDjZE5mnymdLOWS9g7HAzDBwAKNwX
7SBLaORlc/lmoX8w/DkdiMyXUlm3ClAPZ7w9O3q9nf3gRKw02Ni4pjVWKwQn8q7GMmOpOp29sGrf
8oI2u/nPLtOMM39T4dv+5xNu3lzmBK+jESZ/46/txXC+6CovXVaZaszHFTvPX9sLf8TAylYdTTGU
2UyO1/j3Kad94Yyb2ZiYWVsG/8m/txftiwwiMDM+2ZpsqKT/o+2FH+Xwr5HihZmdJb/mz7xZKlnk
1Jla6KQcGMoBs7mgcTEgQ9sTG367oolKOmwZ0PAsmlqOkyVQoCrh14eKZ5GaarULYSb9NiYYdksE
4jJFWpcD/jZaI0BrCcas6sK8z40suqjI0da8/yy7fy079dPT7UAM7+I5fE6Ph+fzX/pr5REMxxE1
j0OJ/CLF6E19ZctfWI0sSm2ObWNNslf9tfJU6wubE9WV47zWZPMf/XWwqfIXR0GS4LAsEdiQKfYn
K2/mor8912SVWg1jORIBSN0kF+14jyIIpR75MArPCbscnTF9EZTNYv3mW/x/2An/dRWmjJzfTOvt
+Ve8Wd5qmjvd6KiFl9SqtPBR1i8ZkOGXzRh2GWQVYG8R7D+/5od3xohX1nmQ2mvV8PaaUx7Sp+tm
4aVYma7Gqq6AqYra/fwq76a1+KRSNjMuhXtgMgKb69c3t2Y6kFw40nNvkmxzpyvq8F0MHbYDcj4+
1Kh8oFTJ4W6K9F8D7u8uWTz6mTudN6+Tl6ii5YKwjojHBtCnGH/7G2hynbZ1utyrsZC9nhXT8pwc
3y4THwm1LRr7ZmRg+nWCkrqNyrJcWa2MaYKSUW/gjNKfeSjvHz17rMKzoAOYV+l8Br95Jp0jwRbP
rMzDBqWi45Z0ZPZVc+Z4PT3JUVuatCeKzP/YJj3M8VUkIWdy0AeJJ4puXNp9nuxeRzCJkKozN3R6
kst8npSnCp8j2hj8C48vpRsEEtRyFno6/GdSuprhsWHKmxHglt3jaif9UvC1jv74Bml7ZrdPkkqo
ipWTG/TLyCRTywm8UejWFYx37cZqWutJTFpyhrzx7llSDSE00nik8/F4+sbwC+5KBcsuT/A6wUWb
eEVCWbRvktI+c1fvFsfrpQiQY+9CCzazgt4uDhTssT7MokSEY9Fd6Ov7mtyXq88/y9OCV+YivCvk
GiYbDjyK44sQXpP0WlQUnvAdpnbgKhvMI7qrFHD5IsEj5k83OIuQRvYACgmFSsE82QUEW7xjjkPp
IcK7VjVxmPQIDFhiHjdIP42BecDnN/jBU3RMcnR5YXQ5tOfHN0g6ZT9lps3uZpukB0FJcDPYkH/+
rriKo/HzaXxopo6vYrWZmpqaVXhKpjqLCen0SlH8cwlKH94LD5A6GZABRs7JVXAxwMBeL7y+Kn0s
//sfg2LVZ27l9V85Oum4AvsEuBIHAsKfk1fkIz9ANcp5wJ9PkGl6HI4UUPFqUh7IHcUYkXC9Dbb/
KFiSVqzLmWiQE5bm/vmbs+Z2bF4o6ODmp/Fmc1SzDg9NnzeHvIRI88TR1qhszmaNfvBFO/B2+KJn
CRGH0/FlRBmbdq1wuw5OD66NFxJAY7dSmU+MaXcXloVYCE1baHLuBaLc+oXyNATg3kFlwJ1WEHs4
QXXmM/noTVtsZjx/piVYwB7/KDjROAIp1AGj1t7hJiat9RL7ij9/wERxsVGzaqk85r3hzQPWjFqY
csVFiqLJPEnqGELqcJw/v8pHz5eigmgjjjmVt3l8FYTbMa5HxB/4VSZv2rgQdzG72m6orWjz+aVo
W46Pd1YuEztsRjHPgop1cvqMvIyurVrs9vKG6ilD/4WyMnMLNSrQxUBQMtJyXFUyQ7nPr/z+o7Fl
rEYRtFl0+SZd/PFd+mbgQy7JC8/s6+571BrZLiPcwCtaRvxaJox9a/X5C/a4xgUkrGSX6Jq/NLF4
PPNS55d29PWCM+I0PYe/mtRbrzzLNy9VAqjMm9zJPUI0f8syWqFi7JKVT2rCAh/c+MxH+u7A5ynD
DQTdlOd85tMDH9/6oE7RGniRnkbxssrKgLEny/cS7le/idOc4MK008f7zx/4uw+E64JYcWwResen
e8JkxeyNBIi+pXLiN12YFl9t4gTGmdPxg6sQWCLjkMrCxzLg5AuRyKzoVWvM4HWNhgt+07tkqX//
/FbesXJlGgsZt3dCZV67nJNl26vw2cZ4wMjFT34iirgaTDNbCiEAW5QOjmCXXYcaATbytIoU01j0
vonPYLBWtRiSUlYc0FswAimcc4fnu293/mWWjbsLjZepzeD12x3CKJ3IbjHm91Jo+dAqjNlsY7Rc
4qHz1edP4d23e3Kpk4cAX7DLidJiIalDu52UqnKnQnMWqooFV4cjzSZW+Z50gZvd51f+8CXP8lZ8
Wkkmf1fSdZPay22feeRqQrYyiUEuzdD40zpkvj9cyWmBoKyiOzh+lLFWaMRbzAu2bhVPI4/S1Sb/
4c9vBSU1TRwDAAVS7PFFcLUtBVL71KsUG+86TMiQnfTKmQf20auiOVXZaWkt3m0xplYFll9ErArO
zjVkqRh/jd5wR5yfL4iOMnd90HQLmFN69v/xFJlzzGMYvkuOk+Mb7GIh2iQbUi/MdPGgo7nCa7I3
Nmce47x7nGyimCfMr2n2CZHtk+9+QNzMdHiEGNdKzX1p25j8jkm78atU2o9FiTtdM/ZbLMlC0h4J
orBqW1tBmrKXQYiP3EIyIam5idGbhRvZk+3iXOLcWyh1SFIfb3AqEAcae6b9as2+HJfl1on6xh1w
cduRmtgs8IhsXQkqyw027N0K00Z0gUkn7/FqDfe+jNWFreNgpzVauCQujdjJhjIkDlrfS5Mhxuxo
Mt1xopT5/OF8cMCwEXLKgIUwaTgFaycStZA/iNRTIVztsyTrL3k0+O8EAqZxoIfPn1/vg9XGagae
mDFEjtf5831zoKkIJUvVjFIPtpzkGVqLqms2WsWXBF8exKuu2lmcMdlYnVlsc5F1sgp0Sm32ZbI9
QaVOWgcnsZOuz7sEH7G0cvEj05ZTO1UuOdLRrcmKXwUWBqJBjbFwXhTnuOUf7EtHlz/ZMVq+sEJq
68RDYYvui4DQJfYlw5nK5YPXOQO+TA95a3idnFSa8eCrhV8bXIVY5M1A1bmJAiVfEBXYrg2tas4s
n/cPlZOE+RTGc7D3UT4dv85JGqioc8wAc2Qvbhbl3xiTGFCdI+yTW9zy4hyrJym0crjCnb39fDG9
L1dArtm4GMiyR4JlH18dWyy5Izqu8KIyviI9AoPyQs9vMHLDn6Wr5UuUX2d2y5OU2NdOF7TcYjvG
JAV2z8me1QZ5U7d+XXjE7cHmm+2mTVdR1S50edAYk+oMBg9jgqUVDBkp2WkZ9eIaSoSxLeVyUBdt
kv6gj8WxrM/yVrsF7tBwSC8sePWwyKTDGGaSet0qRqCuRwF3++sYiPDu82f3bjhGyw58NFfWjgna
/24ipJFPJwI/9yyrisKvYGL9iy6qot8PSam90MYNztVYt63vqkEbk59g2HiN96Mv56s0GJzHIZkw
3bYGzgVzrMzvVa3gFg5uKD33OGlG0CDGoVo0kQ0xTW4bnVDJaWy+yiTeQvxrW9ouFYOfYDn0HT5h
qh3VD5nRtFstDvKnNrBEvyzsAneGoK/tK/o0KJKSaX+HrmKHCynvw6cYu+iXzx+N8W6nwKOFwl+n
flOYsJ7sFKkxxdkki8IzMMnc15RkeMOa2oMGrnlmOX2wgiFMMfjQwKFMNCfHKxhWHaFdZZN7WFNd
+cFwUHoHNrWW3dkjRsgqnptntsH3yC3jubmv4noaNIXT0gVb9zq0K5F5TH3brUlUw26UGQzyoQc7
B29XpFJ9thrSwgdCqlAm1VZ/7th5f9/zj5ixfOA3rJVOvlx0A3ms1n7qIfGgxcCzsty1eH5vlSHA
ty61AmWPznb69fmb/ejmKXPwDubjlQ22jePnbZp+GEwGdl6NsLB5L3L5kgJPcnW+AXfoYa6KMLKf
/AZWqJXjkhGV0eR9/iPe75mqClA340rUW+wox7/BkdCjyeHEEZhpxV2iWWhnRdOsLMwhkH2FsB6B
7aM9oR39Wo9j68z19XfL+/j6JzsYFq6y5Y9a6pWifQ6azP6KsXl95pz/+Em/ucuT4hUeX9qVWAJ5
rTbkN2UzRTcDjLWV6HrJjQyj2AcmSgHG6cmy07GyF0QgnVnrH90pMwrUeUCU7P8nX1dTg9N3BBCw
yrTwuu500vjUVDtXX37wPMklea1gsUOcyRhvS5owiPu2gCngWb4uu6jW1evKH88lfr1T73G+MXOB
haFx6DBXm3etN5WT1jl1pdslxTIpCItU78PboR4JIVUdjEUMgdyhHbrrzAeTyGBWUsAP8YutJ7B3
BxwW0J3FEOrb2NXjJjqjnPvoSb/9cScldmuGOcZxNWvKhnpI+MN4IxE57H7+5bzfmHkEhkWtYViA
M68x528eAaRwrWwVHgFZwaThaGV2mMpYoM0Lz0AF7+soroSfkWUwHOdDPXmnflEFKAuS1BsnoSwx
WtZgkzpYm4vqqbGyc53eucudbIcSMQ3YdOVcTk6QRKA8cFEhYjau2dHW8SXpzIP88HpgsDN9iHHE
6QypboK+xOU/xXDdD+6h2yqeVM9+kqXVAK0TFfT5i/v4ejZGJzrHCBZhx2u391PTDkau52etBOE9
sFYxrktLx65HT/X77s+vh4kcSleN8hAg4GSLzbJaDvuRGRmOl9PSNNtwZRv586RM9d6a0nz9+e19
UBTiA01GGxQjOkzkVcf3JwW5Gvu5FHvABXDbo/h3U9A8NvBSg+xKkgWKAhhHiogPkVTucBJ08Xx1
KyUm1Do45AxRUbJE8E6JsMqLtZbkXlr5bpjI5yqOeeUet0EqABsLZ+6E309QlLqErkRktherWbYZ
UvzpfZ8snv5pCvR6YZMtBafets5sxR9elhEihy/VJsjY8RPCVEQJG8eMPVLXe0+zpLnpFvFSrqML
5CvmLrAmGZTMrFefv5sPdiYGmIwSYbvAsnNOTjvkMvhT5UPsjX1ruEhrSrfOIeN/fhVFe/9YoYvC
+py/KJIBT79gDImQcYSx18SZvUyYz62tLKyvBpyFNliJip3qW9NzAl3YJSBXvkQ64mzRosZuoXf2
pUhQEX7+mz7YLelP2MFeyYDkFh4/8tqpMj+dotizSKDZItagzJGF4mqJ/ccjW5ge83YC34OekwHE
8aXKpLOBqbn7uNGFR5wxbXzQpNsmdh4/v6kPXiebFsNhKlhQvtMjPUUipUNVjbyy9FM318gyamI7
+vNHR9nH3g8kxkein7zNGo/zWT0beWnHyrE7xbm1NVvcZ2V3rg/74C05lCf6/JYMzI7nG35zpnUW
qVP8hMhzAgWDF6MesPypxh1m6vmZXf/DSzEgYngDexnqwPGlWilPB6E2kRemHQZJeYheifDDrdlG
+pnz852Qfu7GLcwx2BbV/yLtPJrkxMI1/YeGCOwBtpBJZpaTqlQyrQ2hVrfw3vPr56FiFp0UNxnp
brRpqU9y7GdeQ0thgZD997OyRim6rrcjOgnK8GpXISY2fVKcjBLSHlzX5lzLtXye88UiuBL64ywh
lg9ldLjXrNB/DiNdB6lhVf9oZmDgVzAa6C8iWpyj0XaQe1i84Pvp48FSucffQrhT7vcfkln10XYZ
bRfOfLoDONnYe/QWQdGRq6F9tQYNdTJ6TA0EzNNIx+Yg+hI1G6NLdt6uJSi9vqCpLKO4qJMYMXUg
7K5mDo8P+IJ9GZ0KxLK8wkD1ujes7jTqcXESQvK9ipxi5wV7vzV4FHidqQASJwOmuR5Um8IWfGgY
nSgbJV4EQPyIDPHfkWn2r7cP8EZisFSZVbpMC0jBWqc/I6QWhOS08IS2l3QaOti5itaqdx2GUccB
C3i3KmALGQM10WHAFVmgLLRzEt6vpAZEVaW1x5+Ar1cnoSe1qyjDRKeaSotnFCkKdiMCCTufujnM
IoaKRAyQt3UY0nUSoA9oNKcUGBwhQCApmF/K/mFR5qfj7GvndGpa+CVFfgn9OkCxKf8e+KUBD67X
HLSA6nttmqvTzg9bXtvVHuO2tig9cOVwQlePokI1GYywuqyB5F8wV8ZnZgyas5HNKkLd+Yj/Jap+
WYyfA8pd5nkuC6SS6wj+HyTIncdza/NRCrZ4N7nWlXXR0sA6UscxIzwFjTD+8qdJ9npuFXhCibED
CX8fhrDqxKF0HYjXKJNe73Oj4WXGhCJBlqPIKP02pRN31OIn6PmOyHUNFuiYOxRA9gqHW/ue3AWh
GHCu4H/WjSm1a6MeH9vkpMa2dBzh1DmwP3XqLv1wbufyQZ+kR9/wMzyksGayQq3+dHvZN+aZnAbN
FIsHlBtsHYMNXYeeAUJhfl4VR42uA+w0RCBqYoedA7Zxiak8NKAQVVpX76qkWhSHYnp71VS1uZNC
Yd1lfY7RhGUlx8bo8dlui98G1JCpcaIBm6rorVHZvF5cU+CiESc8pbjaScikKPWBtssfhHoa//9F
b0leiBlrDJKWV9CiKz0+ERM9zRgefbBarO4PcdkOB2RRCd9xyLqIRpsOXURMnftBxV/kubUwrbrg
TVl++f2VRXCZzgYYLJBfqzcj1FAQsEZUFuZ0ekosvXpAPbOE4VDod7dH2rjSVJ4Irk6LqITU8XqO
9URpS5Fm8QlnXDijIkM8zdQ7RNNuj7NEjKsbCoYLHSKLZAGz89UXEX5Js4L2zclC9BPdPREgyNf8
G6vyB66r39M9X4r6IB2pR8Lg0HkQ1irZbY33sQEO6kTi6HtzoxMlR/ixwezHXNqEZoyRgr7zPGwd
R0AWlM2R0aeqsfrEGGGFasAF8JRhZonqkQg8YRPPar22145/A6yspxOABZLPgEhAz60SYlSfFIwF
fTYIhmG4xztR3T4Rdz74hnqEqXOOjerSJJREfcXB0fBFxrdpLJonC+ePPKDiPtRPuj9+Nsv+fHul
38N4lwILXvbU6VSbZVjdyagHYQAQGPEppeKJlIRuugJZdkxco+EgssTwBqxwn2ZDLS58IkZs/tyf
TKkTQIGCvdLB//Bz3pBaJprpa+xP1RAKJTVnKe7RIIuguNyPWf0jxZjp45CbwZkDWDotqiduItrx
btLN3Avyrj6FCI3u7JH3tWLmBoF68ldAc7TZro9bTuNaVgfumpj20IV+tY3TrozFbC6rKIzi9DyH
tvhaqGF/nubyD+IkhqdWsCibgSpb5XW9iQiwjC7xyR6QUtCUSocOL8Tp9g7Y/EiSBYEdFWrL683p
FzkBrzQxCp0S2B1WhXztpByoDRtOypF3kSmSMc/QsydcMbSdOd660kjb38wATIR0VnMMgFVFtWWI
T1Yw11B5sa0c0iDbiTw2T7tJw3upgQGCXH7Ff/I8U8PYYxjYVmFe1+jQjugEt1iddK1tv96ez80P
QpWB0Yg79XUwP0b23NnJ8hpIinUK7cUmB3+sw5+MglEE2IqFbbi6UirkgMCDyfEJ/ZnqbhCdjaue
WvzBewPRkbCJhB9WyCoxqUYtVVPB4uidMh8CX44PeC/+Ng6ctwxGA/cjmTF829WrVo6o6ua0I08U
rnSQSuXkWAnSxDi0/Ht71jbeNUbiO+hL2DLiSNfbwOhrHeM79vokrPmhlxLdlZPCumgF3Ps4KYud
bbexFyDNaORbC+RNrCP9zBjRp5P5shGmzgHugIkk2BT9/l5gFE4+JVeyCWMVeZEJd5lMKHTKujpD
T8wQmIrygtyeu81vwRoAViyL9C7KMQm1hnSZu1xM1b2I7P5A0pLtlC42DiooORDKBAJvsKTrFeL9
mVUt7OITSj+Bp7fZdEA9rDwaZhkcb3/QcrOsXuWlJP4GXWA0c/ng/9wJEjZTVSEb0SkzqDWVtvVv
pzWBY9XxR7kuu7uiwezu9pBbc8i7vjjLgI5jw18PWYdaPmWoYZ3MNpMOYyPNxzAS4U6l5K0/sv6y
Jc1fJB2plKyT/L6Xo0FqYY7EWIIAdKgiLDUtpGKGc41q8Qc8EYv5GCF3U3vA81rDnYm4hztM7qzY
qUN/vjclWce0E9fo6MAjmHytQ7V6RQDrH8Of56M0tsYXhUab7MhmG+lOHNc21n4TIASnQrYDZTGj
VLHtEVX7KZCHTnJCZehRWsSWl6DcVKbA1Um8fpogXr0ksiGByYFu53fcZZXy7Ks1LoF9n/XfRB3F
0IpqRE5OldF3JqptWTVgQtCLU1qAYXb9ulD/kkmrMW0s9AyKPhzehSf7E+CLMeINScE/N4vsQ11N
nprDvMRmq4tmBMU14+NgAZkA/amm38t28TvDf208C5TTGqe1oVi7jZWJb2kpyy+tKICKWEiSfw3x
b/wbXYAWMz6MXYRr4YDxQyTjiX+Zw81GlPyoySkaSkjuxa1rq734S0ti7aUmXzFAWw3Yt+e9QCG/
ShByxLBPFM81cLNzlyllfGhmFDCYs26+w6Q9+FwlVnWBK119xBq2PnZTWNAqn1XkKJXOk40pO9uR
Gcnoraij7dSlQrHRFNX8VcNWjLK/L4XZzv2zkdYvdTlwBPyBBc0qs5XlQR4ag12Nc+9kO4CVubuX
VoxUIoej+XXv6AVZ/5BZn2+fp60jDG9IBt6EZxW15+vzhOHlTEVkjE7IzraeFGjWi5RP1HCzaThV
5BV/p2L2d+6NrUcE2giiABQal1f+etC0U3s/KgEJYg6q3jHL/QWhyOJUxCO+IBhM3v7GjRuRSqQB
cII3ZGEEXw9X+52p5KIh5yuRDLIToziUZfTPDFFn58O2gm+GoolA+ZOO+rqXjrANXvYF6aWw6uzV
RwTwJFsoLVbgNdxIr0xHodd8RMgTGTNUm+5rFfW0AFfp+6CX93gbG4t79WtWl6VcBAbe4TwFLCEF
MvRv+kkqDmELKqdKpOyCKfKvP5hrDXzI0khcaEHXc41YjG2YNa9Bg5LfUTfQGuxK3ANn1Mp2Ds1b
yLm6pHXao5AnIcsAGFzFIoMVdyOGDvHJnAFoBfEI3CTQi2MU1aErrKQ6VhmANpPinFuOiHbR4ZIu
RZznnloiEtmmpn2E/rUTsmzs7quftazKf15F7tTA4u0gUp6T9AzQXvaCOM7dttKbo9xQn7495Rvp
BzVaAkAo6CYJyHoaUHoQiZKy0yBF4O3altRB8+8qRtHH2DZxHWr06iTXiXRWMQjcOVzvJDaoPQBL
pie6kBBpI69iJ0AwYx6bKjcITrP0OYpjYaN6nFQPrej+nU1x1KfIE0n9xR/iCxCIB8Itl91xkNry
r1EpvmHIfUlF9sGUe3dMu1e1wx7u9hxthA10qOingy2Fq7EOI3soRUG1NCUGgeJsHeeYvWOV+vsB
nm0ozANcKbBw2iqlSMDSy5gJUZafsFjoOrU4Jbjr7HzLBrtn4egCQ7bIOLHCWp0xOdVgREeK79Wo
cROb2NlRJG1yzubRvyx4wAdbisuXIk/9o1wjS4ssjnzKmujX7Ul9v9Gpo4EkZcst5PB1LCZ3KvI8
tPk9c8LUVMeq8TDOCZ6JIbK7pVpXj/+r8dZ59uB3zWT6FQWuUC0eEgSYzxWqzScSxuJHVWnmXmVn
mcjrC4by7wJ1E1QxqNivtrYqpTFwINP24hovUK3TJEfSaxtPpELD1B4riGNSTJNHxXIRKU5QLtRV
rLgwq0K/1u/vIhyEEE5puupQyHsgGGW5SFY/Dz8zyvEmMhToECyb/j8XDW5PahshRuM1Jhq5VSC7
gKoKzJiNQxGaikug/EKrX6dOP0iAgBC/LTu+AEHH6UWgT+v7zX1p5p+meg8fubE1qObq9I2AsVAf
XN1JZllNis995Jlt+DDMmjkh44YJmW+PaLajXHt7Z7y7AoleKEsoSGxQgSOfv56JAOOXEGeX6KQH
+eD6ErLrM54Uj5aea+4YB7Rs/eYYJcpfYzm3O+/Qu2VYBocEQp2Xrhxs/uvBUfXWuj7E3hM+NGK8
WvBRDPkXJUEQuezKX4bef7z9tZsDvlVcCWqo8a1itkiarWooey4zpPVOaZK3yGcD/bcn2TrqFap0
ndXuEXHf3aAAigG/cNMzycuRuP7KXIINFfZ8pdwJXs0htd0c84+duXy3b5ZReMe4TzQgL+t9Yyej
aUsBn1YFSnkJDDlxZynFJaaZuuPgJ8nv3tjLeJQWoFNQKISuf/1VVR/UY2cSiaK3LjvZHPSe3zd7
uL9lQa4O6mqU1T2Sj6qJQ17FghkmLrvwMik2WI++QMTXHDrT7dXS+Bg0w15temM6uZ0X0pDA95D4
/vrzRiRWezWa6JMWeXdCWs30Wgw1jwKX8cfE2KWVvX+aiPgWkhKHcWmHrs+CFASSGuM6dfJLVT1D
O9JeymDU7sqAndpYUXlppy49TT3AdCXAmQGfv9CJUeZ+vX1G3jl4yPwS+i8EPyDFUTBZ5RgBoLBa
smBE+WGN5aCOeLYqNf+SGALa52Z3KNNebPyY4kBzJ+olh6mYYhexHg2LxNglSK6P4JP0w5DIR1xI
YIdM4XGKrEsSFa0zyvLz0MQf28z+oIF+wjnJrB3qCfcURMSxadvm9/fq1Ret9mo5xpUU5kFInDf9
zA0teIoAAF1uz9vWjqHjufQyaDBzoV3vmKore9/EgumEVJHuDEaOtrOQP4OG6Q+omeyRmt4nTMsy
IWwM64cEmMjperzRxNVubs3ghJblP2aU4uQ46drHBLruAbPmF0ObkiNQlfCBC7iltOSn3iRM6b5H
R3Dn8tm4V3lHQU3RgOWKW5+WHFvmApZ0cLJLLUbFdAiQfWlm11cHEuJUIMOeYo1xe8I37oalZgtf
e8HMAEy5ngCSliBTWlY1atrnPIjVVzvosk+YhsSvSqhXLk6gHJEUw/qdpX6DG6+uJYYmCSeAo6av
rzYU18WsTBF+KoNZ3AcKWraJjyh9gsm3F5uURnCphuU3fhvNjgvSf05N86KJ6icZ7j8VMmzJUPVU
S/tfIkxoKaWwu6X+B3XqcwDV6tDU3SPI7RitmuqHaRTNscO98xiUknt7DpdN8u5DCIlhBtN/sde4
6q4rUMWzmcMxV1vPNlvTwwXc2CkKbo5CAsE60dSFAXi9UlRBSSwDP0Aep+pRr8YHQuona+eUb2xC
qKR4yMBwJshfB7ldkiRSMqAeQzd+duF0yocwSZULcmEtl3eOkx01lZ2tsPlpwMURrVrMY9ZKRAla
m3ZvasGpwfOiahXliEFAtrPT36pY75bJ5CGi/r3kqasJLPA4ii1anrDk4/KDXgkFFUWCZl5h4y4P
NMSwkUU4gjqSPktl1bpVncpHIGPRJzAxgzv0o04lD1v5fsZLtTVSTF2KCbsGkVh3fm3O93GZp86Y
YM7oSOmuHtbmNFlECZSeYfuuw8w4jiK/lWTWprMHRMHRicFm5dcfbGZKcozAlrLXtcAyKfzaQkj/
JIumPWlxZhxFnZeH3x+FcBnE94IBYdmvN7NmtslAO4IVn6H85pNZI5BNeHB7lPclGgLFpWdP8xee
4zu+UtYlKDvjcwg6FEcguwnTO1A345OYI3RMSNgPimmVVNaHAJllfBZ7KjpOAgD3PIxT7xQJ+lNJ
nlc7CcNWoAKISWYEIIqgBlffrwalyAIovB4PSocfsqI5AaQTV87m6k42MNppMh4YsM14logUmlMn
PExh9wzjtx5A6PeA69C4of+0RlHMcxHlXdJK3oTa2gckrR+qQLLOs5zpnhFr2Ye8RJE/tP1fVDaz
X76OSn809+NzaRTK8+3l2tjfFvenQT7/lk+u4tTAboYaGV3JK9OpOqBQpDihD6z/d0dZul+E3MBG
4Piuy7FNoQDsnpHOEak6OnIb15cwTaydDf7+HmUUAfmFa5SztK7E6vIkEjyWMdgBw3Koy2laROZ7
V8V49awiQIwXhDruDMo98O4pYlheIB5Wys3QtK/PVRNNWm2MlO/TDjWeCO1tLSt/zgPV4qOsJ8Op
BBOJ/4xd1DjgZE36Yvgm3pI1nU7FGeSZl7g05RfQPtMzYBWJl1j+IGLbxtdET76PBXCcow3AD+Pr
Wc0wQ9LUnxbNA8XVS0T2XXXUpu9disHDodKtSXL6pM30y1iPiJjbtKNSCBMJ3o6pNsevaOOmKOrT
PZqcKAv9wDE1gEuHRontEdOMIvAPqNFJtmtJao2JgUiDx35qo4c66/y/xkEKDwI7pB9R0GH3lcSQ
qBwVnN5z35X6Z2UYs185LqR/Y+1dRTCKZWOg52L0bGc7IjmQor8TvbWfIhRixKHJZYbyqXeO7HIx
EoaZQwnSQMC4nfsk/BlbFSegSJrohzTYSubA4Y6+BmrRfRHYFlw0gOdflGIu8WvV2AOnOFSxE1Pb
Di4umLqfGJV1H0SU26C/DFGfJyi0zxlQcGNx+pAelFqP/KMWDvoZgxwacKokp99DyRq+5qXePL85
B1e+3DxbNBXc0Mgeki6TUKSyOhkfk7mk6pIP/qvoK+Oe28V8TSlaPVdx7B8zakbNoc7t6b6gp2ef
sc+m95egJyUdsFUv5b9LM8HQWB/sKKKCY4+Gm0m+PXjwSoPvSj731aFTlO4JY6VkOtVGKenu/0nb
GMmWSqVtFJkh3M9St5+lRORPvZwbn5HyyzMHxUD/41jZ7UsABwwzAisBralkaMk7ZNrBZysV0jOq
3NmX2yf+XR0N5cuFKEtnhGLQO7hyUNvm6Cex7wUNfhB+mGduVyjqyWzE598fCeUfIifarRQRVtE0
IUWFX3BGaRSVhvuyCX+1UL+fZLuJdmLOrW9C30nFiJhOO6Ws64OO5xfm0WPISOQEXhVk9f1c+obb
dNK329/0FvJdx01kJJRZYVegfQzs93qoxCotS2JTemXQIP6jzdmrZNK65D7QzjweEz5BDa1LkI2H
EPejhZ+wd50qGxcbP4IfAK+E5FBd/Yih1EZuHd/2skDMXjoK7L5Ge/QKPf+sTt09xMzaEVgLu4bf
/MCXhnJKZxf3mE78G9jfY2m4b1v/r8gS9yLUxK+uRA2+ibVy52XfWBcqSOChSGGpI9mrdRkrc9bl
gr3WSk1/qkPrn7TJuiOA2P+nDP8/SlJvvDA6bDAQNSDRiWdXqbIV+GBstNT3fEMUhz4z6C11pnko
MbqGeZ5qo6PT2v79fUelfdFAWlSaSJ2vN0PgRwMSoUtN2gzkb32rTE6gxsOZvyv+YCphVVA44uBS
uVgdJlNpdTvMGcpOQtnpoiR0gEBUiPDhT/4He1zhwLK/wfRDj73+LNtIugHtANvr64G+fwEa4Ige
aXNsZhW3dtXoLwMP7lEylP5QWWV+qYgedp7vZe7WBw3tEZI7REM52au5FehJTFjj2t4cK6mnYFh2
6PHT8KKZ5iViovVrNZKWpEa+t6qbIy+g7yXzW6Rvrz/fkLMQIyDq5dhu9cc8rysHxy/rDmee5pBE
Q/B5KuIaryFD3Vnk9zHfYqhK0G3QxIEDtxrZCpBvqAPofjiLx8cJ4RgaG/aehtHWqVQW1gDMZ3aT
WM3sUCWdHOEJ6OWSHx0a7BV/wC55AAhl7nRfN7+HrAMwBVQBDsn1TOoEPhWWobanA5x5okVVsHOj
PRjSMivvdgoVIlBcxClgf69HMWieY4QyM0qOBk5fa42nKWP6KGM28JhTct2pCmzdvuqyLwBpUBTQ
VkexR+FkLLlvPSkPqw/2hMhGULblsSh6jHRmbNP7VsscDWueD3k97DV5t7Yntym5AXuFFsfqUh1K
vCk7heFxZJN/NsKP7zUzizwoONnzZOs1TMZaP0imeL19L+wMvL4WkNElpqoYGNU62VP1IP2qxqbk
dCr6E2FchIdKC9O/k8zfwW1uXe4wMdBOBMpBEr789//01loxzjUwFRaY5hlCBTiCWVqanuUWA6ap
DYtP6Bf9vP2xb2/oelfRm6aCzvUj6LZcD9oJI/bRkLG90Uj/noTIjqPJD3GyVPM7t8911TPjIL+r
0Th1AqnJPL81uJ6nrAGfJU00TMyvhlRXHxujFU/qrNhuxu7w4DqKc6Xbg9v3VebRRlUvKQU1IGZo
UYJBy/mnWvezzrPg5fZHbe7chcEMVoxq1lphqWn1YqpbJpJmTpw7GXJOF02akksnG/1h9idMTDtc
mKRKTV2cLKPL7fHfKhmrSaWiy2rQJ6VHt0aJhPVsklzxsrRF3T7KcpQ+RqPVPdamnrmzlheP/BCM
tVrTdpoWj88qrIaPEmkbXlIJNnWJmV6ybrTOhJP5fS8DB2tna7hv0KNyrGGANR/oAG4RKXbYluIx
SpXgCHle/mxY2NM2ZWMebHTijnLQhAe8KAcMokzdFbOKk9VQoC2laDSQ8d1wk+7YabRKdDSE6Kxj
u1adrGzOH/Uumr4pSpDszc/7mwzxvEUKammBQeS43nNyl1aSXLOLjDbrH0urt49yFGo799fGOV6Q
3PSh0AReuJPXo4SZEfmqVRE9IjF+DDIsupNSifH3aagDTUl6ULM28wqKNd7t9X+DdqzXn+wDvUOu
6iUvvx66iJR+6DFXIYGKs0sZalV/DwtW7VxLjLKPhGQ5fR/VVjtYej2aLu6pyZd0NI/wTcbJjYZO
/yuP6u5TWyLT7iL1Ij9YcljkCO36FbZigfIi4R7zCXnT4WM4m8NvkygWGDz9CCTM2b4wPq+/IJkS
CzH2ZfIwNzvjttq6pjqWwEyrArtIvTsIQwP0T5nPk2zcNW/P4MbbTe4BEAIKxVLLW12FgZLq41QX
hGYZkNtJ9XWnLZv0jGHxzm3/Bqh4t1awRIjeFSTG1xdgOskJNn3C8iaza161rujvK6mKv4BIxAxO
q1qcG+nm/w3HUf0G8WOonaazf0g1FQTKyNH0YYKX+NMHk1Qf9HF8jCmkZk5oRPFfqqQg6jahDvg1
TYw2dOoC3UB38n31G05rOCjfnraNQISiCxPHiqEpoGvXqxY1lol8GKumRH3gRZbRuIGM09ztUTYq
rLwX1vIuQ8QielydrDHKoqyZa4LUehgwDWkiq3ZAk45IsBJtpm4ZRtFZHXL/e54lwafGNua7wU+j
9BxJaUT/BrgiuVwxtYnTjnb06fYP3OgyLVQB1A5Aa4PXXlOACtuUsJVNbW/AR72S7O9jXC9yatkx
D4xzWST3fZE+2VjmIuDxkg3y30k/P5ZTdhfU5XNX4bVeRq4h4/FFQb/Ewj0xx7OkFEfVwMLUho4c
cAQ6jdekw5hJRY1jZ5I3ggEKlgvuAbYbtcTVHRmloktA1VseiR7gzQ6ATVZ2utvoxoNit+3BXMCO
t+dt491kTLoliLjhoLXOCEbMBIcwnyyvtX+kaTbfI6WaXfISKLDVo/xbyziqhdhuH7UAEPftwTeq
0gh7LRRR2gPcuWtYcOorvlmC7PFiWsCOGVf3it+cpLh+lQOLlrqSY+Gbfspt5SUU0i8dPoMaNXvS
rpvzbtItIjMCibUGuigI+wZJ1VreHNhPyhAu1fqZxzOPgqPtVzjc+v/e/vCtQwsEm0ToLfZbb9ah
S1OYdax0qQwInWSW6RYhJ/f2KFvFFAIS2uy0LKmCrylbRSSjGdHx1rXB9B2e4HJ6URIq6ZVcxiSv
z2NKV0bOGvFq+SMkucjUT0IJqtM8L83ZKB/OtKvDhwkxuHskyDQvLanOjiJMn1C9/v2mJNoeAGQW
3I+11Duu77IGW7C8KTXLq3o1uaeNp3rQ+jAeDtT6ZM+x9BhI0rhz6jbXglAYViXKNAQn14NS7p4h
gs6WRxEGx2mrEo5WVMbO67Z1zqhJmgZoB5PKkXo9ipjrstb8wfJSBQNBGBeCCuhge7hhxp8NI2oe
ojmy77O8tz7VKdbbt7fCcj2vXzzg9wBmID8vdjDXw4Psr+xUYvg6WXroqUBYAZNlld6AHd7Bmfh1
e7zNSV1QXBbJMZ4zq0mVyggkVU9Nwwp1xcGtXD+3EPcP/6tR1kG/AfxwpAZueVjBNg9dk0NAtqV2
Z+42vwUdBIU6H4jrNf2IWsxE2aRhVyodquudYh4CCymIP/gWoCmophC7Aqa6XqHUSDRMsHu2YRQG
XLbiU46m2s6Fu7ULyTIhbMFroiG7GkS18hb1UW46PMLVD6k1R0+zTaAlTVZ81lIT5YGxgUdeFerR
pl++841b4TmhJQ1RulZ0XFfnG8xBWPZVykxman424k4hzuIChDI24Fttm8dW6wx3lM1pJzzYuuIX
0iKSPpw+egTXs5uoaiXoEnPhzkH4sUY1+lCJ5JtS15+sznoJzXkP8rd14v474urA66kFfEPmykWg
9ECv4GdqqvMZpos7D7O0s0Xf62otrPUF4YRWpgHKZ7WwVd1FXdLxoKQDLopZXYyVU6L6e6wamOAh
j+zD3CDpmE/Sl1C09t2A5Nth1KzE7azun0oxw5213jg1AOK4czj8iznFaq1xjLY68hXLC5BSOue5
3t/9f8SlG+t6Ncrqu+c+rINguWemEQWqKPB1D5UtQbusaT4mwRShKreXPmx+GRebslRtDHpA13vJ
KKRBspdbRyvmgSgR83axpPG374OtFi9QGRrLVMXpCq65BL6pJYWud8BOlNBE2aka9Isk0ykFKCBO
Vst3tcKOv+laMhYOfkzy7ESyISUuacho3BlxP1sOrj9lgEFP7v/qeirPji0VvXUAZ2c2TpYb6H0q
E+c+qAqldLTahprcYd9M4Yey/GJUZmeBq3X86UhJtTQRTTt7IZYIXjQ7bb7f/uqtPIP8E5Is6GqY
2Ws3E4Gys1KAcaR4pPbPRmeHLt3X6jCGSnhsAsX6UmP5602NXx8afdLuCi3Xf9Ba7D/g2JnehYkk
uXMHiuL2D9u4OcGZLkBPfhWgrNUFgvCkjtsWqhfhLGqHm7Jx+9YneaC+5OKeTV9MkxSvN7Svllz3
n2+P/l6YAi144CNIfQAhNRCkvt5zGXnqTJ/C98ii+tq142B4DH2jx3TchmeWj4piHxKrCV6UatFj
SOZ2iBzFTz+q1BNCJ+obOtVWTgJ7kGgCH+NqTEMvLqJ0uQG4U/CRT/Wdn71x38OgJWdcqH8IzSwn
6T/VTXNUDSkelvqSrQ6PtAt/SoNoT3YaolrQI8NgUuby5MYXOxSOjSP6hjd8K8bRpl1dC3acxr2Y
LdNTJlS8HNsqtcYx9DLbiR3fXz+0ZEE1LsQo3BHWICo5NWuM63vT8xs7PchSEr6EcY3/uz6ap5GE
w8mwfn+5vRk2Bl0aHKB4SBGJllcvC/ukLBMFEwrdV5vKmS17+ljYyldfqPVDUc75z9ocd91qDdbq
OoKkAwEoESoOpG+AdddrmefaWALZAJzaESsdfDnB4M63Ws10ZgTIu6em7MtXuR6iwC0bo3iN/EZr
CaX9TiNyMhdEIRa+PSTYXLtvw8aaKMuGQXMoAzFYx4k6WON2IUBOt9GMTAZQ4isvfgmdy0mbaIxd
Oy1i9cGqp6pCfKaLAyfsark5NN2o/eg4By1oqjfn4Nov/rHzZPhhUof+FplFC8kYdcnCqfW47g/t
3MyXGhZN5cUNRwXT4cFKXT1BRMFRJGnmPUnlF6oMMi7IKbnhnZX7SXb2jaKy3Yia0kMftWl3CISU
wXmXjNmhgGWUC0pl7l2jCor0AEKxBKyajSI5kE2mz2NidtFxmqKviSE15VH2/TF1TZgk3ya/159H
K6pKh87umN6jIjZaB9QNB7NvFC8le88Owp4FAql9Nj7y6+OHvs5q3U2mPAEm28kaSMEuznc23EZ0
QeUW/iOBE45ZgFGu1x4XjojKX2h6iCMHd1S5m5fJoAZiBYqGbCaqgpVS+k+1Da5nHIX9hLJG6RWC
pnFjgRbQzfL3szYV1QEqF8Tj1BDWWVvYWX5gNZrwUttPz1pSdSfMSqvj7aP2PohjFDim6K2BnSOF
vv7wMtXDCIMt4WHLlp5rQtsDIhsHnEJGMsViTx90b7jVtdVodtNyowgPupVwG7msj3YPVFo2F3eB
qP/9/IkaORk3HUysDeiHX39elEq1NEuT8EatrE9jS887LaVhJxJ8/wowypI6kdajqbQmjtaN0JDs
b4QnfDU5aH4zPvdaoAFzlBhPFuqDCcLDnaNxj1m3cWch5UHxg1saOZE1dCINSjtLp1J4QM0ld0ob
5M70tLpEidn/rrI3xRybpAZYP31LIKirqYyN2TSSwfCM2a4vXC/+pTdVOdp5cDa+aNHGwQYBtMTC
478ehsJNFuRRYXhpKAX3SRSr5x7YlldUZrHzhm4MBYUVd2IyxUUFeXXh612IWkEewqmOpMUFfq5c
7CXsQ1nMewW4zaEWBbO3ijwNgOuvCpswaurB1r3ciAqPGIE+4aAOJ4VLcWczbjyeOHvR9OT9pPK4
1pqke1m34azrHobGkFoTH3G/MDCe5DlKviq1Ip8olM47q7ZRiGMaOQU69OXFK3OFFpAVwnOMhjV0
SilPVAMaZmPJI5qa+l2fJjU6h73+MgTqz9jWok+JBlQTw4/IG2fbRjDLUO5mxCgOItVbL7CS1JvR
+qAzkwRIYPqfb996G3P0VpokdQMoTAXnejlIjn1SjpkuT6ZbXHbcDZ6rg/w715kfnm8PtnHn2Wj6
ovjIYgBRXn7Mf2JEGqO2hTKS7mFwrd0TEBonaZJ6BO0wuJikbPhtegWyQsCpQM8ivUjcdj3ekJYD
RxjUsz8Dja0VKL6ZlUU7X7Wxo99YYUTqLDvw9+tRzLiPqzKNGEVM+ouw0+kYpHOLnDvX+e0JfB/r
chEsrHjadshrrGF7eOykuRablGanWvng202A4kC0l/+859+zSgv9FAkogAM4vlx/UZWZo4Ekp+qh
qyjdSbblvzRJUNIPRFIkcSJdKo5WVY4XbLLGf7Oinrx81MdLjTbDBxNC670t6EgbUVXMqLakqVsR
xGJ7EYVOZ4Zz486KJD4aaTh5vztBFESoKS8ytmTU6yyk1aqiFaWlInVCayMt/Z+WVQd/MgglfYhd
zA7n5np6lGrOOkRyVQ/j6R5IYtF8F0GVv97+lPeHBd01dBCWCJxuyZo2p2dBEsP8p6A/Kz5V3C50
57YldwMrgwpwtOfft5F3Xg+oXn+WNBCxxqMwPbWU2rsprQsvmcLs36FIorvwIYRUqXT/l70zW24b
S/P8q2TkdcONfYnorAsABEnttmW77BuEbCuxAwf78jb9GnPbLzY/KO0qkWKJ476ameiojAo7ZOoQ
B2f5lv8yeLSVLVRWetLjZIoDdIXGzwV2RoS2lvMuNZEEsYEXB4QB9q4Vhbp/fV5ebje+Ju2/tYa/
trGOvqaWLDUgScvCByqrvbonEBSj3LsAMLQzL/oEpYOxYFBQSoc3g+rg4ZTgS+OAmcMjOomUzIPj
1/hKVSkeDeQpCEtBuwJ55r0sqtZH6mf2h0yXPLOsyzNnzMuNzxdBt36tsZNlv1gMDnkzjBormHpk
DccQ7XBtds7VMU/AghmG56QnAyEJeM3h80blkrchwAFaPxG5C6ywXRTGvVvbNZm1IVBemdXRy7Ga
uhQgzvcjRe4z7/fUoxKjUkaEmgoNft0Xzy6JKo1JeYFdBHFk6bgExpWnyb3+yycpgT5J9YogIbWQ
j4IrWdhKtbr+BEk3Wn44j/Muxad+8/paXX/LYSLNKLClUe9Z1TWO14/cNxMsJXXlDlqALm1l2imL
9TjGFqUQVYFRNmbFhUoMcCb0ObVJnmSsUU8hpzmuvqMd2oV5rTOJi7Auu9YIN22Y42etlOeGOnVO
AcUi9KZ4CRzqaM2gma9JYuZ9jf1U+kNKW1FRkhTr345L3dB/PZF5StHo04FYJvo+enMKSsatNI1W
YKpztVf7JHfzIbbPhA4nn4rzffWO5wA+Dh0GZcYNXJqoKpWW7dHPEpRgknKXFOMHbarzu9cXyhN0
48VKWbuhxGCEj8dpd0aTUA5j2wzmriqR+e4dzzKSyY+R9PeiSBNuC0Nmh/6nuRsJDwLIJ+iSj018
u+R548dUDF0JQgdJCVYeea+P3ixDJhnaQnGR8h6ue+xGruKeTHbuWjSXQ1Nc2eYw+v2yYj/HaN5b
JDQeIDG5ch2l1neiCTHhxVhAa8fJNSvbRYLdNqsJ15/U2Kqzll5WE+IG/yaUpouSpkFLsYBIKaSl
vUAKqodLM9qfXp+sU+9m5eCvfvegcY9bx1rda2JeqMRJTa4GeZ6FASULsDDwN+gfa8oZ/O+pXcyJ
uPpH0s3SjvHMQqnj3EiozreOWrtNV2gfjc5Qbusw1bwaAe4tQmeG5wDjOrONT5yFNAOQNHPIAAFN
HJ2FU1Q5emslnFKDUV/1E5rSSt62u9fn88RhAV6PG86iWQio8SjcA6Q7ZSas6mDIO1zuckPsEq26
moypPbOrXmYbVDGfjXR0dxeFhsRzHrGrosjwNLUccQAAIy4tIIUsCavTRpaa/84kQt0gJFxjtmOB
ewk6SVe3KYewUU7b0hES3Zz0HJz6CQV+tIO5R1ZdUQShyDqOYoWEJlIMopq7EyzopgJi7IVOT+KW
z2GgRlq0X7RB3tnUkYH7J9OFCm4VapzId8WEfDKpXucrcqfv5VRDYKcYcr+Tku+iG9VrABEKJAmj
2imdIi66bPi85JDQHAUU1BAW/e2EYMSV1IWm1ykg96I0LGFELfH29bXy0nMNXS7MiZlGPOTWmsHh
9dwNpZN0RWEFWhTPaqBoQhJeJGn211zQI3STSjZdG+oXmhfJON/iq6A3bmjU7aU96qL1awT3d+Zc
gdhC36j+e9bJ07la3qkVTfuGLvLaJzWOG5JxHUdCFxQxs6ZHpkiWSm+sRvWik4xzSMqTQ3EarZAq
BOrso+svlpokMpTcIhDOar921PcwPNNdWwFjOTP1p06DVSH351Drz59HRkXeZ1ZsmoFkGta1Y8Ui
aMMqu9Lh4wWTE4ovJRnDfWITfvZlY7kR1bjt0ilv00ha/A4FpX0O++NMwHYiXYR8u/baCRgVyBhH
34tKPZM7MAV6bLqjEQcCs9nFsb4oznIbS8AgZYXkRYdlGKd3Wj/tBjW+HleIeZ8ld7OQ9qZSfqyM
zps1+aa1JG9cmnO6IE9X6PEGJYCGA8+dzmF+lKdT5rCWNqfAa0tSSBe1H+dLx4iGTZd0FOJxzAkK
tRW7CG8GVywVBKgYwSU1XgZQcWmxmSdt3EjInG+yYk53Up7rN06fLlfmaIKb1+lspOaifPo3FbmB
sSJWCkY1m3coDI8bwEI6bfrGPnO6ncDVrdRnIsy1ssJzHcVD81LPkZUx1qrL9m0WbeWixzP4qayX
e3oOnSdpg7qV1GK5i50SjKOTkMMXhYHhPKHpf2ORUmyjecR1hYPJ0WLAJnSa09Qxg3gFz7RNgR6R
GulbI9QLN80XhE9tKYGAiqadnJuPzVAOcNTzzCVARU+xkfuggfF6ZprWl/vi5VMTABgH3wW8+OHe
cSRgQzmXfNDG4RWhU/nezKL6fTcg6ipk+dFMLLErYAcH2oKq4euTcmrjkmzQoUTXCxmOo8HVcchS
Mw3NgIxn9pUE/gXBknMmpTkRFlHfB0+9TjvyYUfBQq+EY0sNl15hhZOpEfbjVTnnH3Q4Hpu0c34d
KgWrDm1GwJw0Q9GaPZzRlebRJ41lBn0cWptw0hK/VlEUfn3qTvSjGAYVG53aGmDfp+X/7NAr2lhT
pJE+SZllvYtGUe5ROf60qLXjz/z5yzijzNE0xoUWVejv2te2ZPhxP318/Yu8nF2s1VZHNzqeFqfd
0eM2aquYUT6qwTTnn8m5VM+Q4E1HmKiDeSu7M+v15bXCcCC8n7waXyrD1MaAQ5pZqoG+SFLvAvHq
3SEv4kvVrPRf7mccjPVUFXg2xaRRTWsVGfWsUJ6uyjz7MxTVuaLiyfnDIIWqL2EmTZrD5ZJXYWY0
JijPeYbaaveOvNFmUW2spiO1suZzCf6pCQSwA7oEvCfgxKOgFufQeUUbK8Fkic6t0Le7JfwrN62h
TJvXl8apoUAmoc5JlQ6i5/rzZ/NXygXiEwhnAX0o5U2fgLmROxuHKCvMzgx1ahbN9bHoPcGwPJ5F
pGjhnaP7T9aj67daJcRFE9ZiE4EzvAxFWZ9ZhuuqPjw2cRkgtwctDqcTbdDDR+O4nrM4qXi0Raay
NVKd2iSYU5IZdsUmlOvClyAz+lPunNsBLw9NhlYpdUPgpV10jOsArZ6obZQrAX7czbbCi8wtoU2e
mdDTo3C0oBaGWt9x9WLBk75W7ETBdFTRva6nUIJMwjkbplMrhFYeKRwyRQSl62t9tkJE3wggBby2
VR0dhti84DAoZq/W6+bMA51aIXgpUMUj4QFddbTuCx3pr6qplUBO29xNo8n0m7hX/ajuB7eDe3wm
pTsRf4A1hhoPQX61CjkuuddOSvO/DOUgGRPbKxopu5JsxIV0OTLcDIX6TcEqil0NWWowDaG6k2t5
2YPHqL2mtM4B4V9ONV+H8jCKM4T+wHUOp7qUK2Xgy+KX1tqQmuQ6CUYusADExP3r2/7lTB+OtH6T
Zy81bElk4TLIAYmbuZkruweBmeF3FcvFBorYw+vDvVypBrAqtBARlyEuO/bYahFgKIqSB1ulQbZO
HY6bXCnrMyTVE9OnGNw8lA3J8whRDx/KbktgL5WzIE7XlvvEyKOgBFC7J/881yk98UAAWdFxIipb
T5ejG7UFltqplbEEi4FaM/rGvQcyJz2TNZ14S4xCu8ymA7zGRUcPFMpGb5nqEhhtXFOaz6/DLLxR
htZkccznoFMvn4naG/gReBiQ+rnqDkcTfciUaZMa9KpWByip5Kj2tNKH15fC07s+PJYpSsKtfwLb
Gi9kyp2yLqJcbuSg79tQ80Z5Cr8spWpofj0ir+QOUhtm/piHC/EsttmXKaBnEURNFfcX/BOksXok
hcpLCLT54vZyobxXLNwffZXDwgeJGr1N07kc92G5iI+4PJjoogknmd/KTvMncFPxAT+oVHFD0S+f
0iVsRrdregip8SCpNCfSMc9vY3s0a79Q0loBxySxlLIGAPZkVR/kfFR6/OHWMt60dln816foxIsg
U0ZPDTQIqqHHZQoZp+tSMwc5mNqi2zZTIpOdxvHn10c5AWFdETXo263KMPiVHFVDYmJ52HKoxIeT
RLc3GeObslwa9AnRnkivDDFL6TpxTuKHLZvXhf5hzV6aqsY2qkL9XWLK4r5bshASJsCqM4v/5fUN
nIPwBwEnIq4XGuWjnCXqVGZzoE1meblyU31tjIubppNARUAHgcbdlreYY5zTp305/4xMk5+6G2G7
eVw/x1KRXqJDf7fBc2KnAjj1NbsczjzfiVHI2fARBXEEkeLYGoAQT5fGlM3d9emI8OuCWL0+mWfs
b07MIr32VWSQwp4CDvBwU1cN7pRs6yVAeru50bCN7kEprsxBWS290m6ljVTMva+J4ZxKwgn66orH
WfUBAQKxkNcZeHbJ1HmjDfWs0mDXe9LjeCryTw15QXORS+pSu62U11ftJEflpZQ1MIhjbcRrI5Ln
SnJTTbLNTbfo3YMQ8XBFth6HWz2c6w8OFdfYa4QEE0zAiUO4qnYk12mWfnLrqlRvuhCSpT/USnqu
ZHbqrdHTJlgDUIv4ydF8ZnXYRVqDC0m91L1f1HMVOBoctNf35rlRjgIhxagtu5a7JYiqLrk0gYd5
iVnYZ1bgy/uS98MbMkAbgGg6DrdGOxslJL9YgVlZu1WTaK6elYsXcQCdSYVPPRD3voG8KvAMYKeH
SyEvxxRHk5ShIl328xSae2pPsv/r0wZqBrYD9XKg3EfTFgEOtZLZngPSEAp2RjH6khaeC+5f3sor
5J9s6QneYBynTI3cFJPa64D7Zy3+uBhDtwXslm8rVHu8Ahb8mac6QdmnvkZHm6OIhtELkM64mHnT
09ALCqDTl3mnDpWnJMunSAvR52aZuJMQpTdJRvn3kK11SzgHaLkV0temXNo9xicDXkQAmaVBRqIt
qcDEjGq905tapl2eftc7Of7ATi7PnD4vp2rdKBykhBS0vY+vGLMVVi/X+hQ0ujIGKXyHy17NtfvQ
mFQcQHvzTJx5AvSwtoLI+ohieEHHQFjAAXkbr1M118K5K9IkupCn6lOvlW0wqfIHc9LSAFER+DBo
E+6I9QtUa8U53bVT34NK9xrtrp1e7vLD9V7PYWrKUzcCeCzF34H95PCcaJfdVSJq/pQkqiE0mcei
3Gj1OL8tFauxMKSyHkp9LM6pTbzc5yRVqzYbAQVY5OPAbsoTYwC6tmp704TTGqu/MhCG84s5V88c
KS/3OXATagkrQZlC03Hlwkpj/H5yhhqGMfqCvU7vt8A/zgT6p6aXsjEhC90cmovHdycWRo45mPkY
UFm+R3kn9PKB9ua8oPIy5VdLZ1xM1qh7kjrsjS79Sp5/Dkh1InckRyObWfMZ5vQYfajOhjXkczwG
Y4bmkaFUOvZ1anSb61rtUlSrdkniaMFU9oXXjXN7EaaYLlRJ1HlFMuhnDokTE49wKxJM9NqRFzhG
wWaCmsMgGUNQJKb2TsCi8ce+is7Qnk6sJNjvRItc5/QEn+bk2Y2u1Dbw+pZRkKepUcyP2vfdApLf
lSWtPfNET73Nw0RhBRRQr6Q3Ba7gWCRlQZoib4TS0YCccO4xRewBeLFx8xjtZfKnSpcW15BgpW3r
Icd/W8nxNfeMQYIP34aj3vkO7KxL+kzhg9E2SYH3b97le2GGWrGznI5qWtrVGmDWpN0YrYUAv1aL
5AFk4OBso8RggBh7hsVtNaFkCGfYVupWgO1Ll7J/qbhgTkXt6W0V7rSOPjf6Qqp6A5t+uUqs1non
6xPuxnLdla0fWrMcucj/xqWHjnu/UVTUAD0lNJzJTSt5QINjUNurORW5l6IRgx5PkZUPrVHi1t7K
kvI5oZR3nVR4tO3mYja/5fj3qBsbZ50KjDAcOC9Mcfpw27jRJz+3jX640pyipTehxQgSxuDPwFbQ
xX394n0BHCbMg3gMomEVyuW8Wy+CZwtDFqWkI14GTQUE1kblKvwch0O9RYPIuYEyjNtAF9tv89DI
v9hSFu31arSudfqvLgLS9KMSlLaFPjSXTWGps5tmsvOx4VjcAUxNr+gcpr8Ykazf2AEgt8L9IU4c
I9QbISTI5X0djHppefGyWISR43ImkHvRuGOYVTuBdi6PSlphHU7MOCJOwBqrA2WUVYwh0w4lPVmN
ExfZxxIBKFJXDPfGpIt9O1q5SoNZ9Ze5Un9Ri6LH7U8FNevNI+h5N4r1KXc7oWHo1dU41e0EHTRo
8mlr3iY9FqRINsXDRyuuxu/5UOErVZrFPh1kjj8cyMxfTSF5OhADzCB1g7WBdxRw5QDI4oEgP6hi
M76x5jq50vLYeat2ZrNXJArxRoddH44WTfUO5uv8LrWqtRswgzlJ9VSo3tJW2tvF0c/Jqx8fiOtX
44KgkEagDhXoaOLLOaX2IPD7nrCbhjqoxUFWRedMKI7TK0ahl8Eo4OYpPB2ve6uWsZah4xDEc5Pf
wEZrr+GEDV6flMa1CEvzGinbbBOjzXtuy60h8/PjcR0aCxp0LFm85MlHIUZYqIj5YdYS5EbxsTAr
locmj6XbZHL/fsL+6SZsoRrrbfhZZCYCz9k0nrmHj68Dg3ue7rnNdQNl5kVUj32voY6WNgTDolVe
0pjtRd3E0rafCC5fP2FODrV2sLgMNABF6+t+dsAgqSolnY1225LZj202a/u5Sj6ZhTiH83+BI10f
yqQdDWUaVgHQwMORkBuvCmEVQ1CHWLnKMfY+VpZp7825wcsrQ/9lQvrPD8e8uc/kctno2i9j5fkO
5Jdr5OiQZcBMPfwOZrTO9uD0wWIDLNCSovOWujt3BJ6Y0zWLxQiHJBCppKNRoAI5cELDHnptmYET
bEMPTnF/WVCXOHOZnxoKzpHBvK6QlicYxrPXF7fA+azK7IFX5LKvIFx4UVVzfTGN5wT2jnfkOnXQ
TtkXVNE1NOQPp24xtGmMIxrxsSWXgHvov/S2ke0aDSdabdHad7ibdoE9oXD2+hJ9YUC2Do2uEyVo
xKdeiuhDrtSaUTR9ECVzj/mYpriG6JEvcJDoVuKlrFzu/vo9lvTUNORla/YgyXqlEZdz7IhdqMaW
z3YzAk0rMrzy9OW+Dsv0TFJ26l2QhK8oROhZ/OlwhgbaGmGMEHcgj0AVTFTut00khg1YWOPMlKy7
8vkZBZRixRATFnBEUG082kukGnOPrXgdOJ3A9l1fUB8dw+nM2fAETzsaxuBulcHWryHjcVhaZ1EW
DkklAqWpa8PP5nb+qsmsAjeaLftiwqgH0gdWnDf51LaNO+sm6NhUM0bHxXxYVG6mtUYSiNJU/TzW
tQaddd3aJOBncZxRcGPdhpVM7Jcqs/YokrKu3NYwWu5vHB0uaB5J12Ooy4/QhSXYOnkcfdHo4XDL
53VP6V7GW9ednbEFZJQ2SevlZml/H4pMfjT0vvsgdC2K/HRoh3LTY4WBTOJg2Dc2nscIkxvx9DmR
YiN0W6GnH2FZYnCnmsMQB05oWC2EeaV/awwKfq6Rlq3yQOj7y3Gx3BdZCKaJZIyqn1Z4eBsvH0ZV
S4JUr1XLldDaizxKhDa4W1O0d3oIL+YXQy1WAc21NUZYGY5g8w8XXG53udG0hgiMIuZYnbGKblO9
PDPKeqEfLQK6JKuzPOHWWjA5HAXBlhlwciECUK2NXzhq6CMcnIHKobstLCn0wT6eu/+fekqHo64Q
krXmpJN94QZ3OGpb5RDk0E9ZWRb64AqkSGe/1BNJ9+dY0u+EqmS3uSja0VtYozoqi438zbBiZWMv
M8SMxJzDL+gDLeNmNpP5pu6zytjqVdfGga4iqRs2oZnR0iK52UwI889702mSdzNMVQyRY2jMm6Tu
QtUtMZDYhE6Mwp9GgWHypFSbcCxaxaR8asMIDFhFF0ELjsyuD/AYSTLkKxQZuXutxqwUG7IJ//By
HpXtKLTQdNvaoqQ0s2P1laU+y1h7MY7e30tse8PVRxSSPQ5ipTvzNl8EznhFwNCCnPbUjXrhplnW
nVxIos2o1vA6Uyml21r0/XKXLCIroFVUmavKjVbyJezBvquLjNJx2WKMs+SoY+3lZagetX5JwMdB
LHb7gr3q6Ymc1l5a44rNFltyUsSl7TapEMjLIkvVfQIG59z0XL+JSybsjP5YzlVxd+auWFfjwbqh
4wy4gJQdVzgohUerNY57rcv6Jgk6zJih5wx6v/i6JtV34exImADZMW5Twnag7efwxhp/mISDJCyT
AkTITD+ODu4xT9/q3w803Nu//Qd//1aJGXRn3B399W+34rF83zWPj931g/iP9aP/+KeHH/zbdfKt
qdrqz+74Xx18iN//Y3z/oXs4+MumBJ04v+0fm/ndI+lH9zRA9Fit//L/9Ie/PT79lvtZPP7x+7eq
RxmK3xYlVfn7jx/tv//x+yop9+/Pf/2Pn908FHxs3+YP7W/eQ1L813+++NjjQ9v98btkOW8ARnEc
Em6zJilK/P7b+Pj0I1t5Q4sKPWpgxVxAnEK//1ainhv/8bvCpyhGE0/aAOiIffgUBNEfP4LmxwKg
QULijBfE7z+/4N1fK+WvV8N8/Pj7b5SK7vC/6do/fn+5X8i/6CIh/LV+ixeHbDkNY1mKGGmXJOu2
ZaQWt5n4mGFR6TaRGm9jE/HLTlOSzwDBv9ujGt1Z8oRjxtL6cq0snsiGkKOhcnZyN1du1Myp5orE
VjerKToiRfLsIVOxiwf9Gy4e7WMSorKRLSBhn839qUdZ74ODvcGj2LTFKDijWALD6fBMjREsTxqN
DvGisTaj7IMlSHLVekRx35zi/mae521cz53qqbEgqkrFpHlVVA07ihzJbaUuYpsrk3lVS5N2IcuU
3IRdToC286F/39iZeDct4pOcnxNGeJKhPPjqwKhXZBYkML47fz786qqdJXUE3jVoVa78jaI394jd
TJ8rvUYDx4G37ZmTqB6qWS/fiXr8gA2mfF1GGJgkRVlonq6V6d0gF+JjWi85t3zrhJ1rmj2xjFOM
jzEi3Psy7j4DfNP2hRwPD6BDVUKAuSjfdnZfeZI8U21CnGzfOCgIu05MtOdWHbhhPS9FMMfJJ9nM
w8inYxhyh8xG7LhaQp3014+Tf3lIHBwsrx46/xceJyvU6l8fJ35VJGXy7eH5AbR+4sdJYipviITh
ZHJerCTBVaP2x0nCj+Aw2jJMSfr+AAA5tn6eJMYbOPk00MBVIhsN5f2fJ4nxhtr+KvaEyAgoNvTo
f+EkeUKVPF/D+MXQbFI5kkDTcDRxZD1PtRV5TOMuUWpf7Qr2INYl2JDrquSGUj6BfubmWlxLoIDF
eppLB9pS3vrIH6NnmxWWcMdOth+zMr3QaQDUXu6IO6h7+NtMlY19WFHZe/ylHV+FdNS7DrVr4WYE
2SG7dFC21Mvk2zQxVAhRaaRfNfbYX6X2MH8SlYrgX6wPxUfkDdUPQEl6vFyz5cKpk+kyZGfh14h+
e+oVpoUdQFncUUCu+7+qej/uqYPT9x+X3/E9+f/pwubA+tcL+92j+K//9TVnaf/2c42Xh6ucj/9c
5fYbqm5Ao1jfNITW6+3nKrfUNyx/ygG0T5CzfdoAP1e584YYWkfFA8ACMvnrAfvzvrTYG8AxVp0+
VBjQTv6VVU6T5uiWoVROzgg2k+4cRPgXuEaJlsGs5bAbOsr6l2nfyHMAA39agizL03sVFMi4sfUW
V0BKrekQtFbX1C6k7fyyVeRK9TUq2dVFa+Qz/9CRh22vTB2FsD5OHha8NjR/ySvtuyhCUfgZER4W
2ELvP5Qpcgwe9lOAkNQuAmZT1UlT7hEWr0wfkpX9ISkVnMk4yZvZw8sCOmpS2jpEA8SHC6+0Zql1
M7O1s+syL9qIzsHosJd6C6/eJNVnnAwrnCE8S1jyTamM072VtWrjKT0iEphcTRIIiqVlk4SVNTw6
vWHRoJTK6b6RE6vYZcChJ/z+TH24qeOij7A9a0WNwHQsf40dJ/yelnHeY8vSqbo/qGP3HsBrbl6X
SiscL5Or/np0KGFdpN1CQR9uBylm0UxFEfTlAnejpTaOP3jUzoWnRJ3aBB1g1uKG0G4VuioGrXdn
uQdkquAIxwVV9s3dYCwREXm3pA8K4CC0mE0+iVpOObUb4mz47ZoZSiqwMkSB/Wrq+vhL3JXyrYRn
scBEza7II3S7GG7GGaLptk3G5lNbGEM7uU6JtNCGZLh2djVM7nvVmTLdGxKnuEL/AfOCMJmK6xD1
j4fRstNbKzOsr1kZ6S0ssTnjoKx6yKZKlK5qsv2c0g10uo+idjLb04SNzk45UbT241DSvi7WFKE8
NaXLh8gxxtEdrXCSXcVEJTOo67hS3BTdI3zPqlYdALyoAkSIBqf/bWrB2FwTmMHYLlJVaxc6EDEV
c+YRKZqKiBR/M0Np30lpTlcGEFJ4LYyhIxEUjfVo52LJb0CFqO+6QZPtq1QfsKkVGLxl/qIDOPcc
LMoK3y4mUJR5aFnFZQWBY9yXUtPU3qDCpfcl9kXnt90kIi9HuxlQh1J3iacMNSI5ck0G7PeFkWe+
QJQ53Eq1rV/rZpF2XtSh0u5hSW1o24mGSIFTG4UBL67a/l0L36mHU2ON35RiRGPGlCDHuJEcAwQq
O6f+nKodlowwJcLJczpY966lNrbhSYil73u9bVEMNkfZ8htTGxS/A+SbeHC8IV7YTVa9D0c03dwa
jQosQaJVUnJG99T+3BtSaG8Uek6la0yZ9Klrmzin1jNJH5tkGEc/KSzjIzYX8idnGIsQ6z21tHjj
haGzrUJWa2JZrmZP9TeH5j8oh1TmlivTZK5Z/8NXq8yGO2maSM3nAQQJTMKi+LMpqsHx5kxNE6hv
jvJ+7IrHOWyafjuZy7zKTiEz5w4OIFN8FHUQaUZTeHk+ATrJkKf71g30IrwxX+wrEWGJg2Rtzbax
ULq4j/vMuKFOPY8uF3at+FTSisBaOa3IzNO327QE2vsi52l9petU4fbd1Bd+JTJQVkUqicpXjYZ+
tqR0mQDmYusIbeoNxDBHz5uIo2dp50015dZ1Iw8KUvSWAU7VmejUe+WQTJO7gIbXLtXIkP26kOVv
hRr2D2Wjm8vGGGMnd20dZgCyoUuvbKfESj/oaVq2nloaynuDRShuzFUPFuMQoyeEpZiL+ietN69R
50n2coBBwk8Glq476nGq8gtHSq8Jr0DxjSiKvqIIoV/LXWaMSO6rmsS5mQGuAmku165dSVUU6APa
oqgHatk5OO+L1oLJlYZjMu5/BH/85SiyUhs57nEiGDcTlYHO5e1Kpid3LFMKG+l1nMqNZ2IY/4VM
x7hUltIGz9ot4q/w5SDLf54rHldln74GIiQI0tHKR9vhMMDTEvhOCxTCzULsxHmpMXX4RJ1pUB2X
mU1+O9EjzTGQGtzzR6lQ3IJsqU2t3phVoVzYfTp8NkTafqiTUv/2LAo5kTGuFevnESvKXwixm3gB
Avoi/zqqaCMa6yhtnohNXvXwH4BR4pSWKSNvmcKzrVw1de44flyoNSI+Mv/zWiRF5c3/5DvdvJZP
IOzApKfNiDEQkNgVLvjsDa3lmhf1lN88Jlw8Nkg+PM+DTv6mHyEjDfk3UExYOBg9rPp07I8fidH6
I7r0K0djNd2i/PLPxEh+AzGF7IfeFDBmyD7/DBnlN8h6rMnWClmhRGv/SsiI5crhOjuehGMNMCdq
E/Sr9XTfF5exjlCo8lishmPlTCG2dJX5JrN87sW59ublQx0FcrlxKF4aGzvGB/KCTn9MEm7Ra9tU
2c76hmeFLu8d811d35khGudbEZJU7azlk03OY31PgPqV82oM/q3W3yr6VRjdD+E+jvzI8qgeK8ZD
Er+3sxupv7HERQ3axbyr7CudIkJ7mfH/l1J4uSS37bS17dLLw0tFwWIquWkQy7PmBV2mG1RP4A27
csbdtAvDd6Pz0aCKIj1mTen2+k2DwlmLjGY54IR8XaR3+rA3KTSFl0a1Mct7CiuZ5qm1L6U7Fffi
8UEd0JqouNqQSk37d8X8PtbuF3kvoV23fBmyvRVfg14our05X0b0n/g9gLnELs23hnNlIhq15B8d
w1fpS07csbdUqswkwOs8dq6UcZMSgovdFF9o4/U83M0y0YIfxxfL8FmqAugfLoK9WnqHN1qo7axh
1yx/5wbYSdPF+l8VLPqneHrbZ/foL7lSelkU16Vx0+jv6/Z9mF+n8U4CoUDn3qYL5AKPzSChp9vZ
vGikHTmuml0LBbWpbR3/1Z77peTyvir47/+BuuqqL/2v88Vt81A+fH94vv/XD/zMEJU3XIQgvCj3
kewB2f3HdqcOQr0UYw0yvdUBcmWs/swQ1TeQR1ZRyfXMhxLNSfQzQ1TeUDbggADxDghxdej8hTrI
8f3lUAExab//5TkDTunwlpwp6ZbCqlNfo/mAt01tbiSoNzu4J9aZNql63LRex7Jk8mUeGqLUcUtW
qYoYu8Q29WvDka7zfmDZhrq54te+qFlMCJTl8SaGmzOPkbhrprHbjqkCq3BCiEk3otTLcEYb+wWS
bVbqG7NY2mCOpH47FlVQDFVKCI4h26xK+LjZWesuiEt6GiqDAJEAweZOtZBKdtrbZy/8xNV84snQ
EzFW1xJIAEBiD2cRX2XTyUKGXyQ8RDuKAZ4ytatZEam0JhHu5WA53YU04RejHOaUkcEPrksMvZ2j
YIs8fsC+rkx9RSmjjTEUpQ8P9Jx0isrFcxB7MMzKAgNIQfWN/ibr+3m1LBlMkVYNHJkkGtLvolEl
3KNsiVhdxpzmuktEIjyM6sJvXZhGn2exfKrHdF5Pb8l8b0nLhUXUvxVF0TWuQbngz3i0k7eoM3dg
eQpJ031lzVKcBi88ofbAFvqqyDZIGFSNW1Smdil1c7nLdIeO1f8ENH8FNKsy2yvnVs+plffi8eDk
4iP/PLl43WBzVmFt9u0KOPhnBZdziVbPKim2FqkIvn+eXOYbwBuIIlKjBZxyEKgYbwhd1qwAxhGV
MSS2fuHkerEkFSSgSfEpbTHQC/q4SdXGmbWh92kXfwobdQGy2iX+OFHiiKnjPpuaEzv8CYz0PPoG
5b4iiJ5gWSA/j6Miai8hC1Lt/IYjywWXY3cb2vTjlwhi0cUytvXoJnaqTK4RWfH3qp/FysHWlL2c
LZ3smkoio/xv9ernRkW+OilD6V2aDZkMpUcL9L7q3a6oky9WQreit4fBS+FCmlsp0/O9MWvNFs04
iAxhbatuUicXWMOXF3muqvfY0f9v9s5jOW4kzPOvMjF3dMCbK1CGRVESSTm2LghZAAmT8O6N9rBP
MS+2v6x2rKKaFZzbTkxER0jdLSqBRJrP/A0N6rlHCz3A9D6cS/2wLOvcRa4T98MGEHezS9wlTcJy
heuGHMKY301pige8FYziwml4TK3O54pyKMA9qp7cLurTPcJBaWia4Fmv5iooms9VW9YfEGBxjK2r
6SqE4sqhxTV6kjxd+8zvbDTM7IIWkEbdg5KfSGnXr0jsVt6sU/4C7FFxTcjkg6hLPwryDHAJuqrt
wuT5WtgXWHxGOQSPd2geYYgH4fl7N45CwL8M3OupEQjrNMJpwr5yr2a9d0qKasJ/pWdEWNNiaTeY
6oJEg4UJSdDq5A99bd+PbkVXbdTacI0zutPPr6knep6sKYICxDMQsATwd27jt64tikxAkzb6jDnI
OBZAqfykL5GJ8/0xXAxR3yDLpO2NyQ17Y3BC8Fxb6RfU4PpJV9q8SxKO3aDCWh3JMzpgsSvxOcCy
94+071/T6SdsBB4WpB5NGxjbQE3P4UdQqSdUH4sevEksQh44vhrn4CFrMa/ybAdHBwUmsGY93VQZ
2LNyDZw9asrjBSXs40Bnq0u1n5HUgQCDdZJK/B+tLiGahhkQ/SZPYHB1Tjtv/Lk1NgUFyqjrrfkK
gSx3C+wCw5U1ia/zTqAFIt0kMopYXpgXNdqTpyGCQ8ECdj0s+9OnAfRDzcpJ+s2K9OuWwpoFlArv
1wtL5UmcRkmFaedtVSAJZvN0GKeMKw/8e7cpsN27MWVRHxJLovSZqpJqnE7lHbEUV2zj5RbVaCru
sfyqD6uzGdtJgn5EoCgNp7GKX09D21xS8n56GkNTQcBZTS3hwZGG++ijDBUu5VDdwP/H+gMWEjc9
hcnrwX87QeX4Awn3otzhf2Zj6qjr/u839tWXrP+v//v4uj7+wJ/3tWf8hiwlBS/VHCUi/Pu29mx6
SpzHSFcqwy009v6+rU39N3Y0kC4qCkq2QO36v/IM/zeCdLCGPt0tuKAvyzNUBPx4m3BBAxiFTOpz
3PHLWTVu9VsLmcnU21Yj9WU06DK5z3I/OMgls+MwMQP5eo7NBBTApC/7keZEfmEPnW+hPx6BciB0
KrQ3eJ+Tc8MUTY7sRosTcSXzXdtY4BDSytiaeXwBe3p+JqiRANBQqTNNhe46e1mnabW41Cd3Wxo0
mPWaTZjSwLrwPk+nlHFAHcI3RUb7iRBE6hd05wbb3moEEW9bucB6bKRC/wuqrfbOLIv+qqH6/8ad
B+fTOEsz2z1/LKlT5/SrggQiS4VfAguBPuPplAZe1Xgw5e3t0jbdtnY79zVaigFiM11JRd+pQLDF
l7S6MKh+Miyi/dxAUCDpopI4nw1rlnGDuIKz1asa3xmZZilVF7uwAJCnZh1sg9lok0PfGhO9lqCh
dQGIn8ZNUOfybQK1/kO96tOCqU3h3FS1W+BNO7rNlzzrAzCkMsGaS9AHeAVkqAWgJtZ84cpDvyEM
rHVGnC2NV+UrXCVByJMaCBjgrfhe9yUg2gzepxe2nsjs71AFAQf4tVahQGBgDpBamXjgY4l7r7Ds
r37e5ONuwSuyvyqFYReR21ApS5Yg+0znzHHveictyg92PhfoNTpLI66wcnN/T5wltt9YRZAOH3J7
KQBTCogDfpUbZmQcuwY65t6fvGMvwZjtoH4TD4X5LnE9ug2Lajysxx4EnQ0SVHoO9CbksU9RqZaF
2wjjm6XaGPqxoyGP3Y342OlYbb3HZubYAbGN0XvtH/sijse0YxybYmI4ILiaQH8uCvooLAprVx37
KzQc6bWMx76LeezBlHJq0k2vWjNVS1OOtF51bKAklzgoe9zs9rDgAFvEg/PGV42eBIfCgD7Uugb4
AdEK8qYyo8+GD9q38tgrwmeKvpGpWkhrYIi9fuwr0XOhx+SyUagYFPUPDST/u/XYjRpnAXnFVE2q
JsjsFEy16l0xneNtRT9LHjtbhZD2ENKCI5K2VfMrxnUsWrXOuGq1aURkjRTkrui99Cbo3OChTcb0
xwQnr6MKoAd41/qr9VDAJdpjpt3vPVvzX5X54o2vhBbYvze1hkdYY0l6uJ1pX1dDAC3Po5n6ep4R
+aeeYQR3IxTqduNmszIfgo25S3KZ0cUyvW6LpHPjRlOl22s00hh6Mxsp0Gy7nCtjE9A4yELH1NKP
4ODSu7rIC22b2XUwoCLuu1lUIJmz9SGti48leF9az0lG9H09DCmVDHhYdgXQXMTrTZDPotzUZhnc
Z17QDFGqBaWIZJeve7o/2hiZi+/AT48rq8CkWVvXTZdKV17ZU5F8BTTjoh0eFIIqY1xjsNOPvR02
gRTfak8q7Gu/otKj2rkyMlE3sd4Ka+rjaKlAR25zyitvgFf3c5SV8XpPG1r+7tOE/5b0EuX9udHi
u0UK/22aCw8bKSDmH5rBY42Lyeh+eNKvboNMt/UIXI+4WzKjT7Yi1lFqNrNSdDvf0ZyPtqaXn1sU
On7SNdf8MMDP8HNH7PvVSBBF5XAxUoL2qXIRerDzUr8iLXXit2PRUq1FbDCzIt1LhiEShZyNkLO8
8CNdhxFC6ThnnxieCG7d0Un7jTlWZLJlbFHxroaENVg6soy6DK0HvRdWHro+WcAmH5Rtt9toOurT
JsFciOinYe4yXdY2lXkKi6qbv/7eaC4Vb6UZ/MVJ5FyhlNlLsavKYXY5yDRlgTJSK2Oz+q25yaCP
pZt4aCnFr1WH2ASGREXy1qo70UVWXiKb5vr1VO6H0apTpNF15MzqFH9v2iQoq+xY7zImb2nSLuzN
JOb3MRzN0B39+cs8tJq3yaVX61sdEBOEYc+Ce0rgkMA5Eq01bcB36uk1Ot65E9WTsCp6/X71xU/s
8nZl9aZh3KSmFVqtXN+6i1YZSN2P8bdgqIWthh9+LxJNf99odFLZEb6HYxjcARG2ujlR4BS1kWwo
T6LyaVaL5W2Cts2DDbqMzvtSit67qqQl2k3l+qO8noaelTnnrfthMAJHhLVe+WUUu11u/BHU/mt+
dR5Ao7PEhaYAaYAB/gjfHmc1iJmu0u1oomSF1G4ntEA306T5u9EqbHqm/Y/nb+5fDqeEzhBMoQJ9
LiLhSw68oSqcrdYMzl3R3UkYutdiLep72+PTPD/a0XrvcaCAzgxqEmi7KqyUikJPb+wWhYaWI8Te
jmsy3KV+VqXwjAdvjvQWe7LQEZXVRlMqACMJbdGrD2ZPeXFDu78XW7AQXbFpbLdeNghF09seqs4J
JZLNccSRXP1oR8tY9hbAXncz1c68RBw+PX0nT8/z90s6pJeMXp62uSHQwWjhcsfLm6BS1YQfZTyU
iIasJ1Hf0mPWEtjRXmB8tdOx405a88B9Rdg0mwdkacmKAH8oRs5qas4OEJ/7p5jP/6ZENGWJnv89
JXr3pfqP8Av910KW//V/HqdGxx/8q5Rp/nZ0nEHY0mYZ/p0ZueZvSKqrDwi/5c//9Vcd0/uN6F2H
noFSHW6+Nkv2r8zI46dI+flR8i2ArC/qwBwFgh7vDco/au+TaCmSDUKOpwsJqZ12RqTG3JjIrEWj
WCjgISuOUcMHCCt7PSGp770fgYjfu1lZhGWfadu2na+lQ80wG5x73GYSXb9FZ8nbVIF1gBYMqGro
P/a6wizJ5K2DwKYwzOtE4hlmNglYnnRBOygtXjXuqlSF+h9pkCGUqjfOvtW9a66kP0+B/12k/0lt
+LlFev2l/HKGlD7+xF+Ju/sb/kEc/fT1SOOO1fQ/C+0e+FJahqqQqvhFkGn+Tt0NnxYhMiQgQmBe
QOOlPP/PAgVxrYoAAFOAdfovApFS42YFPl6hNJfQTwInB8QV9sW5c5/Z5/0Q1IbYrYbegFObTKUe
YVsdACTbJj+SVa0qcYFxLyFaDYC9qmbcINM8LmGhL00f2foIe6EsO7wn0XggJhjSNaYXl3o3PYLM
JVw2V6zb2QLeNbgF7eesGKpwGsblQxUEa4yQXTOY0dKN+ae695JqCwrjOo3T8n4phFVHbBJ3Cd3E
h/AwOcVsU+y2SaiKeF4IfRoPwYyVTR2H6MFbH8uW4uKm4lS4KWJTPjQFhfGujl0e0LTit34hqzEk
/reps7pDIPaN0xm33aSXwVUKWfKj62uFJATsUflq4KOXUYkttEboTkAfEtq/kZgSzeBGjflHYgQA
wLOmnD8YgM2vZiMvykhfjfzAv1J6JhwxPiV5Y371FDg0JO3Nvgymi25fY+aJETmJY2bbfjBnsTXW
Qf8IW9z+hMIPfmkTN85XL2uaV/Y0OXA6vQrRf73GYSaMhxn9FnjJ8VetD6B3ZhKzdWpFNjhHsSgU
wpDycTq4ww+11xGSQdS1nXA19c4MGyOOUQjvDZlAozW0z8EsRmQFs9ixd8k6+tvWQtJHIlECURT+
+oNZWuk31dn1Q+nW8VtzkkYWxovZWpt0DfrPBrUXC6CcCQmz9mxkRMYpFw9IoQURfD9/3GRGLkgp
ZO/MQN207HNra3UeaqXT2VFGXeTH2AzA9JHjxG57zFqx6+C2PoxmbBVbNwEbq+FH7YbUlKZqZ/d5
ic+DFkxxNMZpm+7iYbTv3M6ay33ap9O1vdhTD9avXOdLwuZP6k4AtpQyEYUvvIwoC52e70J2rs7f
m+0cM622IP5VCmabO5i6l5g5T0tCMOqh3NH6olSMB9fpUAVWO0lLRrGrneZW81YBzHrCXsFptW2X
Bip6ysabmt/eGkKf/qjMv+h8//+N40L16LmT+zWhxROWy/Fn/oos9N84G1V/lGjhCOf6J7iAAUOG
x/egQYkymGqD/RVc2CqCoLFK/5TCrAoJ/jq67d84uflfFHHhE1BUf0mPVH3vxwc3XBluDhXHAPHg
bjmrz1U5FtGUqKqN43LvZ7RrD/qi+ZtHU3L7x9/3GGl59Kp6Moyj26AgWd+IGJ0tu27QpZAprkh4
qqQhjZL4Cm3SeQhd2pDvyzG1DxbOGKiUWOsmTYbpk7t29o/STeMvteZdoTM3VhuzFgE4s9lsPhmW
tq/aWt6O+ay9s/vOv1kpyL3PhNVAKQBANZgTdca8rj5jMKe/l1M2/Ohq5y5JvMYNcakYMXkem1cC
J4u3XQkuLdUc5Mhk61mhuXT2G78lV/XKAATCPPrGd7ccnAd2VXu7jBYJLP3Td0ltotE896WThmtm
9e+EVkFbRzX2J1j/oAnttfZtLoxR+2hQuPm+ipKzf2Jr38ECGFArqfsiNGfbpopRWNYYSscvw6If
Hbmzxs4/FNJYtrGVrA+uG2ehzr3zWlJa+xyXDbS2dgJ4pgc4pQyLB5A+hzJ9kEFufi/kmOybPNiJ
Qb/FmNv44FZd/R3Ua//R0iihhBZR4ZVnVkE0r2A2sBP2UN6ZRXNwQYwXdLGX8sEnCCyiZR6mMIWN
++24Nl50JvzP7NXQMXm0TZ6gQ++HLvvyOB85/vk/Tw2aupCDVBuP3AOhYLWj/oj4oNJSAWD7Az6F
H+crD5Q/Dw0IuNwhYDGotpNOI2jy96lhG0SQJDwEaXRFaW6YLzk1jqDlf/azwp9iYoNgKzEpTSFq
R6f7OcYxTl8EjkbUO2jND5WeuVEyiHZ4mO2eUG9cRZ33yP4Va3uro83o3se+L8RVwCZdblsDd3qE
xKCF++VmUpWjK1GSxIXF0vtyU8etfpfLQH5Mk4zt05YFbk/VhLH5Fo2l2L2zkYGIUXwvtbRG1LHy
8VWvHA0nsx2yOFB1Il24U7ttMLS4d9ZRN8PA1PRbv2q7b4GOZvxtrQXi2qxnSL9jp0uEOWTm2vsg
aSY9im32ugHHrwuxUU3KjT5xdYf5XBevnSmeshCIgeqX2n1rhVQcBQiOzEu7HZS9/F5LbLPjEUbU
o9n7hnvQDWon9s7tFqaq0Og5GGEftMkyXACinEYTf3wbXD24G45eWedIrEarRpM5I4wDxi+oKUxt
2/FB6oBCstFmF872s7a/Gg/BRtYaMkz8gyvy2VrIko4l14MDBiC42qE5Jma3EW5iT18htJhAI/qs
SV/JSi7FN7R2jPdjPXUPy9SxBJasm6cLM3Aa5PBEQN89IHSorfAb5C9Pn6jDKUkkSUVI2Qny9w1e
tyZosZWYz6FEvO5htKXd1i8owZPrVrPcVqWXXHqMM1MloleyMjYKKAS0sVR4d/ocrlsNq1bECOen
cV+4G5nF0nybVzm+MXkKPgM/QiU5DWlQz1/NiWv9wHq62RizZrphntfm+sVKqBd9ZMlDNNkX85g2
VZj7Q71+N5AU8+7tHjXod1O8LvE3Z5y54CLd7Ccaa4/Opl9c4aeBgnoXNjqeH/D3UOJ+onGlCx/Y
TO9Q1M0yX9J5srxyi3ZbcUki6bTuqAYCHcacUeogrfWOy+1R1cyprJjVEZdMmjerHlJuLN4bIUvf
i6pyzhZSN1y0Lrze+aZhVCUeRpkFEAtSG6TKj2t1pT81qN6kcRL6ZpKEaV4juO3KeINwdPuiQi5v
SEnVx5eSd0QBilDudCzkyYICICuYnNhFNmVjWLkZXwFeHP1rMmHHfNXDnpsveQudtmIZ9hjpIXDO
8DDaz4mefTz6FhRJl8ZUQmtyxrnttoxFAykriLuPuGV2u750a+6sv6ttv1g4T2aWYV0gxKCUQTBB
QDh929Usp0XSa2dYkKANUP1pfj34fk1lCrHQb8+PprbU44sJ7BEVaxrOqkrCfXc2t16fmyMahvR8
Vy0frtq29vbxYFl7LS6C245AfFu61nqdMsEXlhC08CeDO8wuUr9K0wQJyLPB45jcPGtQMAKFP9dV
EiGK1FX3HbXt/EuBwDuVXzTNQD35zur1rLIkb4sQWf2i6sO8xmgB2kPXu1itSVoKy61HJl2B7Leg
kOkVzdm3DSaPE9ckQEMBU3NY5Xo3yW6W+5gPXN7JtWr7nTsZC2bPQzw1y33dwxGjhwZ78E6J76w/
raypnelK79ycTs44eaghkfdp449Eb9bkw2RPox+EYvFF/tqeMtN+k1W60dxVAf5aEfKu0qWEUliJ
9yrXvWWBaGpMPq23qZDLmy6R6BjOtD9xFU/WzFwH5L2qzPwkNJjF44F+TmmrphLdtg/pWlgZqujJ
asC09VIbnURa6OvD4JtZsUlGp0JhJ68T16ZTNqSaf6iLYhKv+kS30jft6FdijxlhaV/xdyT4XqTa
LKF/5owsvhaoRMQ32Je1xQb9v4CjAxU2zZdvUk/4ojywcr152tSzg5xdv44qkp9STcsR6fLM2NkW
jVnO1m1pzM1i/8SSoJpaeLFlQQlWWlgom1tkP5vUiwaohbZJZ3hcqkOSlZr/A+GaYPhgtlO+/Mxd
p/aScJapV3/VnBrZx4yEqIkyC1vQfhsYk9b9ILLx+g2clFT8CIKiqK4R7yYmCatSNOaNNgNHAIGY
rKncAKOZpy2wRpHnCAB1yF6Ywq+KT0gmGVPYuoacrs3BpSA1JVOpUyKq+/GQVqMG6AOHBW4frQrS
7l1aZUt1S+xS/yxF7Qf3Cf3qFOVMHJjyh872kpQ7vdDHIsRqYNFfExVm5j00SkAQ47x0JCsDDV0W
rps5137vEB5tkH9M5g9L3c5XSYCVErp3NuTLltKWF2V1KSbnOvWq9n2GfUWwhfFc+RrRUTK461e/
0uKZCJNPhrZJ4Us739OZRbv/pmvM1HD3dZUZRb0J4AnCzfETAKSF5kkoroDc0D7uyrw4TDVXyhwV
Xp8NfnLtJxpg1y1NVVu8p+ZfDh/XtFpRqmtaoaeHGWvilFXrQw7f5SbUABvRWT1DGLV3Jqv5ZPaD
rV+TWo2Qi8cgdlFzW3FclRMkoYoKaThMvetuEltDeL21FohS1jzWWtTXtQvGcNZy3bz13YVJDWXd
rPZXs02MDEHeJq23dmz0+qZM2tzEVtohFtWnaRafZ1Po/s5pZDO8qU1ZVzfr4hvLa7LSCa5xZuFl
FuXm1HiYi1NMvVmkZ6R7f/KM5LUBbDT76BVZkg+vR1HWfredJspnS8S6sOdDnel9jAFom8Tdhzjr
cZ0IMcEo5oV7eOopdPozolofutHOsivX7uppuC4pVruHMQdRmOz8GU0i8227FBpSp3rZe/JO+v7c
aRs01zgkgMgCX/l9mSaz/zRoJbW9DDqE/rH0oCK+8vRSzgettfr4tRan/T2awbb9DYlUr7h0F54G
Gap2AloSTLjCh5IwPclfkJLLNT/G8VMpcyD72B26Ujab2Wv0sJ69l4Ef1XgmqZyODTD6Ygoce3oJ
CqVtSZ062OXxlF5VsLuvpIdDs29xPq+r5Vy4i06vweN4Kho/SmcSCR+7rY+CKEj+44hGdLADzoT1
tevOOLSMa2T3cXfjD74RyjL2N5pryZelA8ehVcFKyZGrvsS5HvggCSkKcyU3G9Iuvc45JWaKBzDu
dD1toCuPAK0pR9G+x/EPk9tyKneiEV2+cWVlXJBmfRK2Ek9SKAOeSA8NgKy6sh9NhJFYyBhMIv6Z
LgmoV9RSDo6HwcPzUceT0AoWAy0IGofU+RSe73QUB2zT2hdl+xNUetuGWHPXxXY2rPh6mjwN6IJF
p2LXyQDe7fMjn6c60DrhFVMgoPWi8rCztrkbL+AkvD7+2bDVxqiwqyrft6YuZgyS02k85MhgxVHf
gpUJ+dP9wY+Fvjw8/xSn24nQktHhNCFCj0orHLazpwCE1sRAQ1Tgg5Gka+3rOWnLIaoK32pfN+SH
SoyPmv7LvO0gDii9XbSNOb5QVCQTPZ1400oW02xs+8oaM+Qe43Re+r1vDsZ9xRGZ7mWH5dxqrji2
9ZmTWRci+dOAT611gLTkKeAVAMmSHJ0Or5mJO9i4Ae1gyelXhWU214mJf1BcEShd+NK/GIvCDuRf
VcdxmPPTsQqzXy1BmrpTMMubhEgL3IqT39aueJkZ4p9bWC0nBcig6XgWxxaDPk6L02g7FGQ99Lhn
aKaJ1Bpqj1ZfX3CuPN07x8G4ZV10Dmmx08I8yw8WLAIdp0oQahGtfxBgbaLUrtrQxIgrwm8IK2op
NOvCufCLUVGoJS2hFQJK47wPkvgdwa9la6hGF/2dNM3p4Lr4/5izbr4rNB+AlTY6l/yLzyAhvCwd
Kw+4J4aWSm79XL7ZrzxiEcx79xIaib4vxTgR2OPeSQXYKN1doCdaDAsBJNO6BRhZyqhbdA/+vt4K
oM/Pb9snS4rSCMJyPBNadzzX2ZJKhjFOapeoahD4s0Y1PgPFx3GggQuKNOtfOuUcVKpfwVGhGk/n
R5VoU6M3h67Z+347trsMPdyItvIU2YtSWPHK7vvgZn5x4So8PZuYct6LBJRTiQuJoujZ2WSPjZzT
Ju72Uz7r74RlTvd61U0yGgacbqnduJdGPD2TjyNCcKD+xC0IdORcOEzPDc0aiAH3yQR2vC2TtxWy
nfvK7OtPLOoH0xbVPQqk801CTHf3/DdV3+yfBFgNjiB6wHaiJMfhdJ6DzrWtF40b93tUZPIvOfaC
FCpl9x7lMroOVWfsJq32NrPI5wvf98xITQ0NmJ1rVnFvSMDPD+M4QUYGcaBxPw7JukdKdw2DuQy+
tes4HwDxg4Od+jwKjDrbIkCIN3fuuvscl++Nh3JwaA7jCBrUrF/mJ8mDsYzAJSgnHFWK883To1PW
LpdD3y4I78xjFDhDvde69ctYjpdOziezz0jKFwT1OpppnJ2nIzl07wfZrcse5pkZzZWpX69p1x9y
4Wi/91ra3cx0hSIRm1q1ff7DP9nMDA29RpXmlXGoags8jnSknSAhswbLnqCMQM8ZQYBaRfIlYG6/
Pz/UGS3tOKG8HexyCi061cmzg8PWujkTBvK46Hp22wGNyVDvW7mvSj8/NIXbIbAcF5HpN8mbOViM
fd8JN/L1Vn9Xr4u7W4vmk12adZToXQVZzyhfl3me/qg099Kpc/pFCLmhpNFYAQLD81JOVAHiowCw
L8uGgXyxcTIQMjiuzfb6GeMhjQMgifO3HniGe5DMrnSiYJn+1EL5V9Dm+fAcrQAh0N5R16kOV/90
+Hzy57HwMMjES35ENKqu7pxm/JIb6QjXmbZal07BdQUoYvf8Nzq94Lhj1MC8s1JkJgM458A5EPxy
REL1nWcb1fdCy6dyk3qtPkelBb42BCs5fsxoF314ftzT41aNq7IqeBeoDyjzsbP5NkzcJTygzbsB
yVRECVdzU0lED4tU8qW7qTj8N8YLiIoAJWFWcH6814s1U+yhlO7EXvfKW/3ptSbo4mBt+RUxAf3C
8fqr12M9QWRBGlIBVU+/p2bVbTHgSbdzbRm8rZyW1K1P4V3iPVNTdnMBbL/8BZVEkYGdEbfm+QKW
vRWAPF91DFr0ZKMHjblfKBtuMT0TYTnb8oIZ8Ok58scHxMUDMUD0c8nizuKxwtaQgKtNJtTOEqxW
lvF+4r9sRnfx/xtDKQoUg2G/SQn+dDIVzHmwzRj32LhKt92yaEB25exv83iOtQtxwK/ei9MRWCb3
AfH62ZfrjSlZbOUSLeiX33RO6t+4TVuHCJWP989/sqdDcQGqrUdcy0V43vcpJ9ddJ3xXduYYeNsg
DfJQd+LmQ46O+IuiZ/W1EJUA20e2D+qOX06nEIRQWQswHjtEEOstGvr2pk2EH6UTKb/upHLL+XLJ
lvFX70darb4cn4jaxemgg5tO+uj3uCZLmB1hH9vy/WxPVnEgLiq77fOz+fQIdbHYUqbbNEyguJ5d
bGYwwEQZM9gLnjY0bw3pNUoFsvcFMNgWeS2sCkwoxlRB/eW9SGpkvXbPP8LTw5Qygupz8742Gf5Z
AOHkpras44DQDUwe2nOIyoNnRGKfPxvVsEe29iqKl39alelx2FioebFiT2fZW4vSdCYGbVwv26oS
wAGIoPUKYpZBRWFxNuWwtC/ekgoTqqDGJLaqeXo6KJM72L4xW7tMuA8jDr87Y6nsyCn97gIF8ldz
qgIlli/9EjKC05G0LpsHQCjWTrcIxs2qGA7kTcSIBfygUYPkbymJ9+c/5C9WLoKdBCwAaVH19c9W
bgZ+ALuXzuJ2WmCUIclGqXjNr7qicS4sWzVT/wTix52pNMIgffg0NNkrp++XWVRzNXcxdllZmphN
atabycumG1yG0/vCRLrkxa/GCkUiQAmUkdmevRrORyN+NYxnwnrYGGs/39pp+T1v5v7q+ZHU33T+
ZiSy9ICJqEC/n305ekdTDsNo3WEm3T/AtCj7UC8qceFmfzoMMu6U7hRVlojCOUvcgrUr5xZJ8F2n
p+jVcMv7SENI0/r0/Os8XYhIK7EAj6cZciZnSz6dcnTqPdhRPg5zFM2d/JMGKfYmy2YsQ3r7Q4PC
6iW9nKeHGsUcYDw2NWF2+LkoAH4Gs4b5h7HTC5+FyOm3WylAf8espAaAOrZbimrjTgTNpdLw03Wp
8EGOksYnKsUV7HRdrr7WF7Jf0S2zJ21XNdZPn67EjTaav69x426en9xfjUZNlK6oC0ac4/t0tIpk
xUhoQ+1mq2pI87whwcy4bJFcKrzrJlu8i36JZ6tT1fURlcTukEIDzdiz+CXWGmRYkrWnJxek0RgY
PwbTu56BGSMomkwvjCoYzUWsij1HMRCI/hkQqjLKMZDwNrcDnrKHhkB0r5USlY2y8NFOfdlkHgcj
vAaoCeGezOt0Mh3yY5n2DFYPOBmYdaBv8nJortcxgSZVS/fCRlc36+ONfhyPywDrBqVGfd618DOd
nvJo95Sye+dQJTUmFgHehZtlKMUrxutex2sbH8zOdR74XfPCI02NrySwWT8e2QRK1ye5W5cTr01C
67d9UqD8Orpit9BUBuHYrhfWqTqzTl4V3AdfTwFOAIEQkZ4ONQcjMjiTVW+nzl1+H0VRp7ewCTpx
7WZ1fvv8d/zVYCgfcctSdnOA6Z8OBntwwIDCJjarK/Eq9nPkESVtWZRt6pe/FzVOVf9wgOvxy+lQ
sxUPKLbZ9XY10qYNiyAZ0fmLJVLZkKqrzy9+MaIDNh8Jkhrt7IPlA5rT1cjeS+jj70jN/I95E4gN
dl/2u+eHOj+1qeRQXACxo6uSB1Kupy+GDc5QNJiIbsu476/RFTiQzyD4BvomHBbY4XW9XlJyOdoY
nq0SrAWQqANah8qZczYo9Fe64oXstl4dVLeawzIJU7ftr9aJznKcG8YrzxziHbA7PY6oDy7bASW7
XefMVUT/TX+H8m27G/u5eldUNk3HQqbrhVPiFzODwAq1e7JvbmmoPSe7Zg7yHsNQ4ATIsVS7al6x
y2lsuWwTqoVXbonZTlvjPPfSYfnrlJYvs6Jm+rzw2As7sQCrTFsAG+gm0FAP7daxImBj60HvW+oe
Rn94fhE82UhqTIV0pLRHyes8nIuTWZvTXE5b5A3yn5k1BLsOYdWDrPXupUtbDUWrABkxxjpq9T+u
I1likCkCEdN2sh0tLMrCisRYNDDpvPxCZKzuxJNVxlCUF9iySD6iX6Fih0clq2xdm7Vx3Wnb2Zr9
RngtPB09nl66gdQoDl5kKEsiFXleV0gtfGPMwZu2ntWM17OZN7uhg+i8BCms9VyPX6NLcSlzfLI2
1aCq6wLHHXMbV33QR69mOf1gNTU+xmZjWpvAUbwogEN3aZ3FoZFP7q4YcAp88SpRRXGCY/hxpFRn
EU8W57NhiGHeDgLBWBum6DWn0rI1TBz5nh/qF+9HiZEmncPdBc7u7IY266WvUGabt5O5WN+xZ5zL
CI56HM111r+Xto6BHiny1+dH/cU2OEIywb5R6kNh6XRWzVRPYVghB5s5409rkMbNAI6GQp+9XCh/
/XokEJqoBKHPd97otsuKErtjseEyPblaXY2jJYA4UtLQv3CenEfIEFt4qX+GOgvLvTjVYhSFcZTA
pwgN4BxJuLFGSNfNrR5oWpzeaiOCn1orpwtxz9NzXo2NbDdlUxYrNZbTCW2Fn3n1gBVd3wcopBMp
H4IkSW8Lb54BOJf5iORo1jn3EnG7NXT9JbjVx3h+q3dt94oqjTgsQVwjZVAiLBDXdONJq/WLkoM8
xtlBQeOd6w9eMAn0OVQ2JpENbCqeW6PvfxpVsbwf4SRfOCfOI3j1HbhlwZLoR482teQfbdnVLXJK
SHzybvTy65osaue3sXUDK8TaGvNiXCh7qOvp/KVoB7tUPcgZzPM+N/CumtN1ZLwGClzX0123Bjvb
cZgYG98fuh3nRxJ1E+SDop6r/fN76Vc72OL4JW8H1IEewenrDvaaD7hbTNvGnYvXRmOM+r5z/fm1
J5GeQRu/GN72Tu/YF0TrfjnNUNCBcajW3fnJuBrFNI86S64AK7Ihu/ZfdT2GhW75/zg7j93IjXYN
XxEB5rBlR4WJkloz3hCTzByL+erPU/rPYprdaEIGDHtgA66uwKovvAG9kT511xoTV844CnkSn8N7
DVbVka/QX/sKsUiPZxufj6qus8CPhJ38oepqPcPMGFs0QRpzP4EH/t0nQ7+tmjhE2Fo16z8ldo3C
VyNJW+qDrN316hiXUKDschu6o/vj9oZcXjkcBnJHymC0cSipnv9OgeoidfG+3+k9uWo1p5W2sxoN
hxNIM0awEppfboMMKOhjUpTC4s5YPFB8bIZdgbfbGana+0Bo5u9wRbhlghadlEDR3n2hElVIgQHq
t0j3IRRwtgtalc1ZP7v9TopAN5uY8Kr6LrrEAxvGDpXvH86RWT8pAQEi2KHz4VqTxn6nJt1OVHF6
mIl1X9UQyDe6aska1fQyjMGBlrqpdICDJ7REkQDmm9xJzaYdJo/ij96bBqhlZ3i9fTwWkAq+UfIM
xKKREgXKQGV/8cEKc2gGO56nXc9ztcWbKPqmNZhbkuvo+r+1IRzlg2YgXuJPeqj+Ceds/MLy0pC/
/UMuzqmk1EowISx8cpJl1JYRDRglccEesfdoi4pxeyyjQEXrxlj7di8OKaIkKIpInT64XGAbzncR
ULBRWtxB+2RK+rvRLbqvsdk4R0Nrkm0yq/HKqbm4ksmK8SDkbywyHJ9FAEU6hUDQlOj7MVDLT3oc
2l9VIzX+DU34KD5KZd7oF7Ccpvuw89T8KGIY4rdX9yIakKMjc86V5SGXtwQ0mpI1naU9SlZFVH8v
aGd+VMnYv6miLScs3ZNwC8fUhq4BN/T20JcbS/GP4/vGuaPaucinnGjozMCe9D3NFclusjyxswyr
u0PX1/R27x+MOco0lSIE2g3nW2tVajVwKet7fEuVhxR7q2FbZ8KxvpXYzLsrj87FY8eqSinCN608
nCYXb0BlOJkFP1Xf96NSbBG1Vb6yf//mUxhvLeh8x2xATer2DK8cJkbS4UKTdHB6FzMcDU+xzKE1
9hSe4q2JY83DXLvVttSM6smohmavhmn2oYfChjKEXv65PfzlbjJf6hMSMAi8bWkpH9ETDxMtAwaD
FMMRMZPxoADO3lP3WTPwvPxMJQ6HT4bElPdrWZEvzM6ALoGElkeE7kdxlfywG0d5TMc6+BDlwl75
Rq5MjXudkJWSGW/JUmsRJ1DkksBM7+2ShnTd2MXORFzQz2k+rGzitaEoJsFD514AUbP4JvKyar0C
naU9ZqTxfUoB8o7cQBz7KZr2tzfsYhVlDgxygjhc4ktd+VP+ilPaoiHngMy3jwdQzT7sbdvHNLz4
rInyS4A+9nunxngoXmGuZ4Ab4vlajOfocevMrbantBC8qIDHtgDkcRI1m8YIVrbs4lpjMA4hVH8K
8nRuFjer4uRmKZJE20+IezxldT8R8NHRhEKOFIiSti/kDrSsy3ne3F7Wi0+fS5QHBAsbE/QqHeLz
aead0gD8Z5rAIKvHqvfUB3Sh0WOmuL5DcRolCAvy6O1BLx9rjD4pJEv5MgIe3srzUVulQq6wYL5a
2oSfNV1pcKI2mi0OoehpRoq6K9HX8HvNLPdIBlj3TeGuPSUXZ5ffQK5A55pfQK1SHri/DpRaDKGi
2LiWKHlk7Wq170EDzJmfRcFaT07en2e5DENJwSZ6jayxKy15/h6q6hQdcytaWHrgpR+GcQof0CyP
11Z18YkQxTMhYHJAnahxMKfzYRJsnwY1rKqXKofshGUxflmOMDrHF8J0hR8ha9j6rZI54bYqUGI9
jm6ipwBMS+WZgnryu0aL5leutEXhGxFKsigRRN0BtM7wceUEyM/nryXht4KEkrci/+CL9hbXf52G
lpjraHoi4oDKOkRcMb4Xx/CKnKYVA1ItYZlAoMs0UGQDGosbtBKyf81eyb9RDhbTw1SV5QnIqj6t
IBgv15G6FIeC8IreHICi83VEoYfN7LzxqaUt9RDMuvdVRzMGsFRR5XcWK5qsbN3VEQ2uam4aCUNe
fA+F6Ym+ULrxKYuDHFJwFwWPHpLDKY4WqI74YBmy8T+NycVG74HyyvKZAE2R6z0PxVNM7fErVbrp
W9pWw6s2pZiEEND/e3vLF3fc246TbrDfUCMkBvh8VaFculBRrPHJnK37UBQCZ1A7m170ykHnFZFJ
5IgDT3zmwapWKqnXhubh5UvnoFGKWSyvPeaxmzZieiqqVBw7V7G23mxbmN2qYp92lnmn9qH7khdm
+3J70otL5m3SUKYJrgDiycD5fNJ2riF3IBgZDdr0izlUNF9QzdS2SqivYdmvjGXxCAMudCgcABU7
HyusKGbm5jQ/pZ0mvmmj2z4EjoKrg4nRi77yblw5sQwGx5WCE2HNsqFLDoSWtOZNT2kFj8hvXdFo
d3nedRUsuS760FBaNY+3F/PqmBbhMFB1LGyWcNOhBQ4y9i0TDK1fIz7I1cYVJn0VSLKmvvVaUbUr
UcDieZT7R7RBi0kSxag/LK5Ut5HEfneenrg1441tkB17DTTXpsudl4Buz7EGSfLr9jyvbeTfg+rn
G6nFdoH2c8Paxm3zBIHlUyFS45RN08/bA10sqEVDFTwhjkD0O/nj+UAWqhxuFjvjs9XEkBw88FyF
H6SeVe/jssqGjR1YRrCyiwuDFBnmEL1xuwJUe6v/L86pqCuqXI5TvSRjaVR+O3fgmkYPzpJPbJx/
Lus00+9CPdGPdaQJZe/OtabeFbQpvEMYGYJOt/bq2FXzGkaz89msC7HXtWp+rAd9U7cWHM8eWkxg
O1G3yUdknA9TbaQKXHALrq4Vxl6y6Uz0vZ5CMxiPLbRanCYjUdh+iE54tHERJPlshJE7HMm3mlMf
U4v0eXSGb4kXGcHvQfKUfxTJWP0u+8l9HPXe8DbSwlcc6grf+5VFe7so/n4vKbWbBCvg3hCABAe3
2CrcillVpvIy8nXb+0Zo1qs3a453X/dicvYoxg79xq1nsvNEUR/cCh/cTQfxPLqnwGrH955bThVF
7Lj9kSt9ufalLPQ/3rYVoNObnCB3PHSL88NkVr0TICldvTSWkmZ70ivDwVxiGoOD1vSd9Hq2lG4L
p7v/SZEwPymZNTiQ3y29PTZTgQjI+063CZqUCgxNQapClLkWP0itqkg4btC+aMWAL2vcli5FmUKp
/QBB8HSbi2ZYuS4WliNyEUDySMc1XEIJ+Jaw53D0hnooy/5lKDR0kuJpgv6W9GZWbKphHsydo6X9
by+pEHeuIR99CD1Ivfu56s0Opb+5bDaTg6j0+1hj//tdFE81iQ0Fhr6sm4zV0NpGMFQvTtvnH8K5
C44ImYazfHKn90YzLAIpNYVzqb8ikannJ6HpIlsElSJeTCsyfgZB5/6iKTxQmmnbAbUfxx3yle9j
eU8zJGULara0C2jMLhEHwmgpHDt196LkxrxpSEpPQPHVvRDZ8Kvh+iwfMrsvhxWYpMtM/v4qSQ+l
4isvIEGsxCGczzQXsQXezlSeDQTJxEFvbeeT0bniO9J6dIhyniUu1MIpH5IZ6ZKVA/6GsDsfnoON
aCfVRk8SypYLHcQl29c7z4iRU4u3Rjcbv6N5AybUamynfaExVDy4+WBx5MrghVhXsY7TRFt3oyN1
+CMPjdg7DCbvwGGyoP+7U5JN21QXmtjNZq8Xm3YaTCyVeCUTPwSIZ29m0bnN0QyQoBh8E7DKMB6i
KIe/twsqAZlKw2sWt60KPMoeSrf34k6xmuAaX2CRQBqU7BSzj9IDCt8uWmJ2V3e7IQz04FBlsdKi
YB95wyctV70/+KO71R/wjJP5NInUqb5YYjIZt2+mVnV9tUzD5oMdqN4auWX5NoJoJCGWaRSEAkBd
i9JGrHZO7SIj8awVUdHeI8AfPjdjkT9UelzZ+JhyUFb28+IQSwc1ciJqUhJlvKTP1vpclkFcly9j
ESNN1yaR+Qk5mKzb5UDWkLcKME36qoVaGexvX5VXR+ZbBYQLdgN6+vk57qxg1pSgL154lwe+FIgh
KiS9T06hqR+R/iylIRJYofeNiuwqeANIrESSgByWMWSAwXNpjKXy0qV2Y/pOoVc/ki7G/RT5DGTg
Ma54qifPfWfVihIL40rkKs15yNrL7nzU9BSzxiI8KVZQvahDaWxxIne/xD04+dtTXFY6/n8sGsg8
CaTl9uIYTYPmVrWmKC/NWImHVrTVjz7ArkCJdW1TaXVs7HI3hwUvsl5N7sgN7DuUDoS3Eq8vbyo5
Z+qt5CH0M3kR9fMdxvhDQepiDF6mfnSNIzD1+RveK8WurIahQW0mNONNEXaz/pjHPEQrW31lHbgq
oZyRS0JWINc7H3+cy7ruNdwiOq6ZzZjLtMSK5n2XpMjzm7T18BpAqKS1/iUZLg6BNg0rh/xyCeRP
4KJEnAc0zbLkAOIEkWQvT09mii/6kA/DR9CZCjYdaCr6aa8Eg6/bKRU+r+uPK+dAru/fVzVPIakv
C0+LlctyiZgA/O0MbdampzrM1IOKOPAjLeRgH41Z87mKPe8uybNyP3IrbXqrjXedVjs7FVu0Dadq
TcVLPgzLX/MmPUWqCKBymUmlSHq77dSnp7CfhgcFuP/BHC1tHwV583J75tdWnbNP8kSJW2Idzzde
OIDtAy3OTihLFvseB8LvwjEHX7Gb9FD02vwdasm0A42cruWoy1tNrjlYBS5vSrhcqYuhu3pQdBUc
3MkFvbBHxjmRuLsa0kRu3c+Icr7SyPVWTpn8ny6W1uBGQzsMqDp8w0VIMI6IkinCyk5Oi7ih35ZN
LHx0ZdpNrJm1u+l1mWD0eBLG6P6J7BmJa3Sebi/6lf2VhQDIDUAnZMfsfNEVJCd4a8v81Eaa9ynL
awiOsMWQNcKA4PZQVxbZsDjSFPI4m3Swz4eCVBmOca0Vpybtq0OHjRN6V12A7WueFtFXO5qJi9wx
W0NzXVtn3io0L6QWAkH3+bgpoCMSWys/lYCT/8mxG9ppZqRgA5JUd5GL9XdFIet76Fbah4y69so2
X5u2RCHQd1ZBWi2rWax+qNStnZ3MDhrQA5YliFrH/Ku7GcQ+Nl6ktdsaT4q17s61ecPJI+SDDSG5
1ot59zVygkZUnLTIMh5NrfHsndMM1aGswWGDv3K/axFK/r4V4a+lasXz7f22+f8vzzdJjqwvgcc2
3vAkf5XNyeGSlA+oODmTpqiboSzGcFuI8U/gCi/blfNU/4fbiohe8qnh0Mh6/fmUBwQh0KOdy5On
hz/DokKwfMiy+XMN8nhaebCvfDmy3wqwnkua+2pxrIQ3OIigO+VJGZvyZSb4aPzAw1kI7ZLy7vZS
XqTMlJcsyiBcExREyBcXSX3Uu0iAxUbyWik6wlPl0CTJIR7aaNda0pS6jLPhcxhqykca7E1/IFS2
7p3GRXSNk4kax8rvkRnx2d7K3wNtCLYnrTZQoecLrVuwPJs2il+nIDTyu6oc+uAQ8xVWvmdWMRZp
ZDzjzkurmLdpbJMKluHIL0czznNXduLioGP/bcmgSWdlYIgt0vdJjQO3R9mFMkfS/pry0nmMhioI
UKkYpxEquVoLKf2MeFBn60lyVzjKf/oNVKbhPxM6IGZ0viDGlPU0ifP4taE1tB34Jo5KFWc/0rT/
Maiz8xIbeZL7RRDNm7BOo/deMiwBpEc2gu+dvHZx8MuhGkorS8LXQg0dAJBenfg19aht37bed61T
MPikQfDeIgZWEBAWZbAC0AO81eJKL+s+nVFhUU5hE6XbcqLphEgbCVuGZMkLKmGYM7o1KI9IbR/N
pkwQrUzHr26oDp8GDuZKO+baQaDtK9sG/CKQPuebgKV7gHKiE76inqb1flQY2nZE1kLdG1Jt18gn
5xEKf3MsJySDuY/mlZN4EcKwHrJPIltWcAWXfBvNGlO45HP0iqRd+Fy0qXdSvMJ8zBwze7EV3E63
cVxnv3DzGU63P8mL25ahJfGNz5IKHmt3PvdZn+ZssDgB0iX+2MIVYCdqykZQpu6tvnIPt8e7eNZ0
jhnXuqT0US1ashWNOdYQKVbiV6K54alTs5ZKoq5u0PJTt7MVmJ8jjP5WQogrk5SMXoj0FDeBaMs7
+a8nJXXTFryCnrx6nWN/QvyIa6XW7KdJFZ+aWVlrtl+bIygCLGhZW3nXnw83kaXYggIgKpSh+2io
yrzRqS90ACR6b4MwZ462UuatXK4XDwsrC7tdfsUe+IVlrV2phtgLsO95LYy82qtF5IFnndWDFmAr
uJJtXZshyscEvcCH6HAvvhizE1ypeaWcerxR/JHC+VOlTdYGNW7nKHorJcFWoy+3j86Vr0SiecCF
STOBi2LUHOG8p/a5clI6xav80EvSV2MonG2YWf2WOqHRb4qi1B+cxHZWvtArLylxrmHT2wNWQHK/
mHFRDaqeWHZwCssBL0Ld7ZEPbbNGjzaV0IJ/0DxtthEiTzl2dkHRbnCVcym4jhPd1jYbDrfX4mKz
ZS2QE01A/JZmLX5OREw6Va0RnWyhqHf2ZLmYqYhedbfo+b8XYGTJjgp0FHJLWpx8RYtLItDh9o69
iE5dmMZ/Zgfgoe/U/ZBvps7+idNHq68csIsvdjHi4mFqdD1MwdlFJ1eJvV3Q5+qhDtL7rii62o+q
yXu6vZ7XxgP4Su5O8QAQkPzvf90QKlKkYSPM6ATp+EeodBPcKSd9FkkIoAr1z2/vH072GVlZbPZ4
/M+Ho0GdJBQWk5Paivir2Xg5Epdhs1cCOvgbAl13jeR8eWBIVTX6OhC1OL9LvHEMI5WCW5WcbJy4
/drrNd1PVMowfZUjWX97ehfXA2VrDIGlNCNaN7zw59Nz84LqY64mJzfhrlNgVgb3Re+01XZs8mlG
gysw7rSoFdn+9sCX28jAsqdKYs5VoS/WVZvQMRVAfE7R2Pb9ZkLSVdkqZpxqux4m38ugaXO1EmRf
XEtystBy8R+WROclzlAFRoILZ5ee2rYtUTRFMh1ZM8/76Cij+xzM2fQ7MJpc25hZlPYr98Bl2YuK
myQo8lVSbAT9cL7UZRvHppIa6YngJvgnb9z0S55HRgg7OLB+lk0aJ1sK6fpnw4ma3BeTgBNVII52
e+GvHC8yNSimMrBH9nvx/QRB1OWdcJITLai53zWJlYY7NR0m2nGKs5IhXsRrcs7EqzKChCK5xCE0
PKbCq5T0xHsQcN8Wo/hpsBI4kU46DrNGrJt+abTVP0URYmTSpFV6uj3fKweNvFzqj0qpvYv6Vh5H
swsaMT0letfpX6q5ig5pSBdoM/VDuFfnLFtTGL02a2IKQDzynuJP5zut0b8YFcNKT3PdNWJbhx79
V9utyidFacuj2wjvVzg5bXdIOgMJv1gE0Qqo6tqsJV5YOn8gTrIMlLMxBVObK9mpDshb/Upzsg9l
oZbPrZfWwEHTodzfXmeZoJ4ljGw1Qk/wwtEk575cvANpUxK7NUF2ys0kEbsEy4npWHdm/h/2E1Ms
WgQkp1Ik93xxAZdYpXDH/NSYontu81nzRa65j6qSpsdZN9ZkGeRmLeZFH5ckiDYB8f7yhiw9s7ca
3c1PBV5luPi0bn6nvUlSN4bzcTA75ZVjvIY7uz4qwp6Oiz7RBZq2U43eHbUgPwlba0pfmIn4mKZB
MmyyBgcwYvPkE33UtebPRdOatoD8VMlwVR4FOpnnq1troxUOQZKfbEgR4Q/MhqvsgHtHZ2wGxQif
iJYbc6sSuXQ/1c4cZjp8TdFsAq3v7sRYtzPmsEOylvddubQky+CteU36t0y77FLXwtxjOTSjjqJd
NeKVDnDB7R8mo2jWZPuvjCZ5kyiWUROHVbF4FNHNi4yu4uSWkejqL2FWO45PCdlJf1uBbsYrz9K1
4ahvvFFVeBKXzQgafE2pNgAY7bbt071ikEZu8J4X/yoQkr6/+zMFusQ3CmwKkPGyCTWI1Bqtri+p
lSIBD/BBS807LR4NayWyuDorA/1WnhjIGUsRVyXRy4TbrzxNVVp91zzF8WET0PMvtX7llbnyrqPC
5ElWJgVYXrXzQyuGopsGuylOtjt3/cbU6v5hjnPtCJOK+gSf0POgF8k+m41uhZp45Z7lLaVzSHIO
LXIJRS/gCxvwpouTWue26pt2wweQBs5BzGH81LXJO0HavKQeFzryXrJfCWxW/qC/wt9xAoxrZBQl
HTxev3qhnW0FmeYRElP6IcLuMtzR/wM6e/vYXJsnnHruIkoYXIWLvEJr6zaejLriFpxqDNG6eIdb
U7k1JhH7tjKvZU0X47GfkNB5uPCAltTp82lmUygoK2XayaTR/VDqpQCqY4Ij8LNRtbE3x1pyd3uK
FweWISntSElYiivg4M6HVFAWcUO71k84RiT7KJvEJxx5cpoXWOisFR4uo0E2kiaY5NpQzSYmPR8t
M1rU3glTT4k2iSenqIfP7mArzj7PAVRthrSy6mMPSX2vZUr2qNm1cwf2YU2s5uKd4WfgAutQ5SNE
oody/jMM2rw5z59x6slOj95sjq8WEvA+V2txh/rRQcXwYxXzL3PeszdVjko4BtUBeQgW4HzUIhtK
WlCmfhrdLntNoj45jK5wPneT0FOgJWP9Ux2N0R9xCXstKihsIxyPD64aWJsAIYTWn5po/HN7/y+P
HG8fwRr9I1nzWkIQyjQVqtpZxkkpsvhnL2LM4O148PQdAV2YH5u4Acpye8zLM8eYtDEQycWehuj0
fCFaChJJOdrGqSpc50dSlvlH6DMoK5qRvrs91EV8xppTtZS6keAcCNXOh9L7ZJYvqHnq4QO1mxY3
rGzbDEpyuD3OtRNFcVayHIjQLuiyodvBCJ5C66QiVv0IjML8J+wR7xahJn5bmCxkfoel4coTcG3z
bDr5sLioztLoPZ+drUxjmfKLTm2nprbfWX2KZa9oejx1hfNt7Lx5TXrp2t7RwIcECGQeRaLFkE1b
06oJG+NUxJX5qISOWR9gbDebukQJcaXwfbl7dIWYGGEClxP3xvn8yhZ0Qp4mxqmJDV356DSg6HZt
g23Nr9vbd/GWkhkChmEHaUch+Lc4JqbjAv+ZLesUG2qI9VAraw5eGqhfI+6yfeFGur3FkTM6jNgi
ZyuH9PLwMDr3ohTjlBKWizWlMloVUWdbpyrWxoNQquzYDHV9LIu52YZYGuE6bk9rEh2Xh+dsVOnu
+vebmqV1nGW6wqjq1D/hNlzclRA74cHo1r9JPc0rn8i1NeaMUg0AkMqds1jjptWSQbNLm8binO0y
V492lEtjv7ZD8QHDnxo1aI0KgBd3+9u7e22mzJUCCJokaJMtrvukD6t57Gb7FKpWtnMyU403ON2I
Zld6nfiKI8awhuy6PiRfCJ1NOvRLwkU/Ol4cNpl9qrPUPKLoGezMroD2AEDSBu2b2vXP25O8doho
pAI/JooH0774VpQJwGU6Z9aprWz3tW9GPd+DS8AHPAn11tppeVkCuBDY9azxrq4PzbBkTgjLLCtM
IzOqrcm0TrAfIt8qguZzlDZ0SJtGE3dKxJ6HcCLc4+0Zy8/i7D2FUCJLSmQPEOyh450f4HSaMLxq
o/y1r0P1aKmj9CNvyz8ubcPWz7LcImUdnK2tFaGPZ/p7z/Mb64NCD9cvcrpLHELXt6o9jkr12sWh
7k+maF+1WOt2/LtgU/W58aI1k/Hg5E20MvLFejMyPSoqZsSKEoJxPnGjHC3I/EP9moRJsTGEZu7q
oS8PxhDHd9CYw/tYimW8e7WlaYGsnfGgggs9H7SuKjfWQYy/Rg0cqaYM60crSJpD3NP49rJY29kG
pk3NONVfzaFV9reHvwwdQQjIDijVWhB0QDXPx8dFzvKK1GjwQ+70zm8dxfuD44c5f1KNaTYPDsFS
jrKhpQhCl7gojorWpvZdOgXKyn0tb6rzg0dXGh112QMwcFxZLEU1piYbkIpXGGoC4+LZ8M15in+g
BG+tvICXW02MKlnw5P/Ux5ftyDlDnK4VgXjVs9bazmVQ+qntNds4Upq7tqs+EvtUK2T4t5t4OT/Z
UIGMRxmAPsD5UodYPdJCMZvXLIkqbxMSSj9Ng9Npu8LwxGNm1ubsV3qDnPOcYkIKzEfIgl4Um6Nv
jkoiNqmd0X3hqoXEg/VnGPtuojifjchSgn0q+uG+aEWjApTqLM2vEIhIN6qZTA4mfEnXblwQWw6u
9un8lIlmzRtCbtDFBJG00fCFgIe3FKsEiAr81QnbVzPLnY3XdbhCjXTN5rkRO9Wt3l8F5/BK8wVH
8jAo/8tt/it/BaDlNYHVt69Wp5uvlaDNyhOg7ENHVe6pjLb1pu/qZIc1bpFvItfoCjj/4dfb39CV
w8SM2VbZ9iD5WrzAfS+CclSr7hVwWPSJX/q9wwft0JtjvlO7Rj8Grb6Gjrt49d+km1GmQ/6XAGuZ
Qo9hQrA8mt1rVntBvEEi1AUtY2EV3E2qeT84uXsw9BS/UUpP327P9w3Tu9hnij5kXPyFjeoyxBn1
SlBN7bNX6vDRy5AiyeGOTeds6iKkqlnVYtqX4ZilfptHw+Ooec0/UatF/ypN1fd3ndA62Iq9Uv4e
xnj8lARBtu+ssjzaWhf6RvU5KveqontHHKDtQ4wHZenfnsLlG0fZCl1z0Jvyol9SeNJJ7bF8jrNX
K52S79gkT48tkpy6b5Zpv1MyLdtqHS2U0ckiv54N/e72+Fe+FNg8dI8oTACOX7oneNiklaFa5q8V
tlaf60GNPkaKVt/leuv5UK3XZNzfYrHFlgHRIy+nMggnfRkLdxl+sL2rFa/ABZpHoTvpsewx3Yvt
ee59pTHLT54XRs+17uAZH/STqmwK14q+pJCFP2a6I56muRk7f0CHcVvNTn2iJzFv4RN428yy2y0I
UOUL3eG080uRdelmtObg2Bh6/mTAy9tgOGkXfm7wysV5bT7ix0E+dXtZ326Y5TRpdLKioOxwNV98
iqPiGU1U6fmr54jS9s1gcnDetJuy8FtLDP+ACvPuEHw3W5+OpBHu8C1Lq7vRjgtjPyWR227yvop/
irlSvnlzZDZ76ICm5Y8VlQ8JCZpiP+MzuweYVIOW0yP7Q6VnxZqbwJtb0XImUiUKNAmvBZHY+dVW
e23XlNmQEvzETbMz9cTYOFWUFxud2vFxcrxy2kLZtz7StEmwYqUrc5cbYfAcWuX0RQzm8MNQaRNu
7cDL0m2Sz/ZeV6WgXpT/e3vZFxcg4BOSSBpDUroSjYklVFcZvcK1BZondRmZ+ygOkk2KHdNeUWPz
IbRz8yEorDXN/EW08DaoFJeUHUFa20sQtt05c+y4SD2MwOM3XVZk91g9xPRgccW8Pb/F1/q/oWDt
yOqKh7i7zKf/embcAMaQ6AxUJfC229bU1DfwsMQWxFRMrq6vqchfW08cMt4yZ8o5y66qEeDYyMes
7Zsy1T/pQL39rNCCHcUcb2Pw2PidnSb725O8up5UH4hDXeizy1ZYrk822amHcI2rggZs08aPdMXb
qRjBrgx1ZT3B/0n0I1pP0BcWXyneX9Bam0jfW5kylX6VoUPkY3Thfce12NyGltOsEPWvrCgjMhy0
IIL8ZVckt5N5qAOEiIYwHLdEYvOB+MU54MXbPOpT9M9E/3Mlj7qyoLT40Krl6wWWtVS3jpx6tjt2
GaGXLNzYvZnsB8eNfDuB0Xd77xbRgDygzIsaAFqNNBWX0UCljqaeegHARSyR96lRlVvQ0xTUqwzN
tyqf98Kdq10AUXPl05BH/69r6n8ju7KVBoAG9vBiK83GnYq4y9W9Vk1iGzpz/RjCa/8PB4bLEIgm
JSMq6vJA/fUBep0LyzTF8AS4Dq4g9Thvkq7PP+kRlXxdadcEOq9tHXVN3kqapUxqMasUf7Owm7hb
Qnlm7AkDgsAM8iM+Ab9v79zVkUgKsFSgpEEgez6zfCx1e1BLdV9pZt/8GKD12l9GMUXz1ksNZSUF
ufzwqBLB9qZqCx8P4ur5aMThupF63NEVJYC9YnrpLkZu7SCmOLtXM4S13zs7+qxcY6pNfkuRajFe
O9qwxfXC3HeRah3NDJ3+SJ/rf2w3iN4XhHMQNbDUEB0RcECx+SJ57Oe2LpUU8dAwCKza5+lJw5+j
bc751pr6MN+huYrhkNODClqJ5pYowbfBJUBOoqlxPFhiNCbNwPQ57kxMokyn+FiZQdT8sgcny4Qf
xk5TH/oRTNnegqdcfLQbPU3zzdjpef9cuTieH/XBsdaURq9sNuVkkJqWrKCjFHa+2TTuKm0Memsf
ppgB8oK4+n0R6e4eL+164yBUtrm925e30NsFC2wf0SdIO4uvJovnAdXLwtt3okz33dTH30DaF3dI
W6q7pFbEh9wIAn8I+nLler+cKtQChK5gItJ4uuh/AfLnhu+Qc1UQcH2qdUn5Stw+hdrq9POuzkwv
W7ly34Ka85uPzaZ2LoV85EclV+OvOylyWsgq3YgJU1SpgW+FVrvpa5x7kryrfsw9nca8wFg6tgr7
UR1xCqv7qjyU8zg8m0497nJv1lc+gmvrADuMQg6AcsAeslX212/qsWw3YrskEDPL6MHSRbdLp6Z4
iMpy/lhZ7pfbG355edEfl1pL6N9QEFnGfWwmJCh8j/dGSsXGz0WJVbmI7HLfa164ZqGwhJPwlQHR
4VIGR0GTE+rf+exmTaVaGfKgChE3W9OtRt8Wnf51bOdia4u+3Voz1Q2KdPlPJVK/eYFwkOlADdwq
7XJl/y8fPn4BeGSubiLQC+hDnrra2GmNjlpw3h6y1ptSKsJtVK58VJdbyjgcMZ4GIJwXQD9V6H2f
RahDxsUUPeeqEz/YmZY/5Njx+Fbm/ry9pVemZSAMCcCNorcswp6vsUjtIoxM/JnSkTWOFNf66Eal
+vn2KFcODrPhWZCSe1K56XyUym1pHaDouS+zxHxux0jCp9NheOgKKusrSaF8ZM4/VNmJJUNB44TO
2rK1NtXpRBcjQF9TRNGPSPGsH3h5hvNd3EOo3FVWOyqHuDHTamXrrswSrIHkEnL9EgUuvsZWc1py
cl1mRHP3YJFMxr4CBmgjJkV9ub2iV44JY/H6UFnkm9QX34aroSM4mj0v0BTl9xE3FwjMyvSJhaNd
5KTRCuvg6niyksk2Ij63jDiFa9NtBxQE+I8sP0vc7N5B//bOrVNzqyPtsPsP86PrQxQoTbm9xfyI
aBu7aSdzDy8KkQQdH6oSZMwmlXnYFNjtyotyedkQRfBxE7y8YSqWbTUjnSLDrV0UKJvZafZV0TpP
SjzWGAoEb9VM4Wh+IlunvoI4RbR1MuEd5gkhc7XQ8B+qVq+ci/PET8IjjguXU2XYS6meGS8lJHAq
a1+Q/aECr0+7YsRiIHOmdPvO5WYoGnog93hSSS4WRzdKmhnquGruqdxUH8OqQ4ljHqEPJrgA9tRd
Vo7TxbXDeHAVpZ6pzf2zvNqtOAiUEj+Bfas3IExFjkq7P09au8ZyvRgIPgi3ActHbYUQaFFWGV1F
2CFeZgcDv8YnttK6/z/KzqM3bqRbw7+IAHPYkp3U3UqWZcveEE5DspiLoUj++vtQd2O1DDW+WcwM
4MGwGarqnPMm0vfSK/DC+6tQD4AVrsteZ2BwUfdmi2cSWgbhxag1q9xmuUDYEMZTMXX+ld3t3UcB
MA7suy4KTD44899upYtV2P1U9/4+hgTzC9dk9xBXc7Mxcl1dIym8W/Rcixk3ZL81zwMV69trFZ4B
XdZq/X2G7UOU67LfxIhzzrHVnwpdi6/Qjt8/RRpLqop10Awr4hW6+ruayYcc/w6kaLY7T1vLWpZT
jJHk4eNP/dUn/O/zAU8hTnDsClZRE4rQi7saXY+4qbqvN0oDSA8xuS4qeUOC9+BuMFQykzEcB8dT
t6wWHqlJYGG8x4s7tY6E7rkFavvcDNjZO68IlayKPipyRpRQj7pZ7kBJje/t4JR/UrQmT6pZ/Hvo
O9aDE+d2QcmIVSExTcMpzl3zSU1Dr4fJUPlGRKC9mTFwxZROTH0zgP64+u3k69OPVEEi3rSYup5Q
gpc2Mqg5T/EFMoPlyGCJXSm3G+Q5lTfHVuh6Un9MlEkcYWASTXyn12M/nuPGs6ZtXeTu78DqyM82
Uzv9HMtC/SjNJcV+32NicU46PHlCtoS2P8ROn9zVAE39Dqc6bdy5TpstG0REZb3z7KRswyTXhbd1
lZkYD75sut9qqMtqPzCY2cZLbBjh6EyL+m0lJAVvkonVSOiNlakhmqWTl3YkUUwUm8IWU9mg/VE+
pZULOJsfDAeSu4UrYCLjamMG+VDiYVck6TaRiRP/sexpEFsKAWlHmY6I9qZvpsWP/LRs8ftEMyFb
Hp490NFTHmbtrrRUgDOmjmI61nZBl4rppq7QDf4pmxa/OsVsZ9wacpjnr2PsWfkSYpwkA/gkI2Go
V77Fi1IFq1yHNYYSCSs2+J8XnyJexIvRpGOyzRJR70Vj95uSJIIiTBMbSxPa3hDVSUbOc1Uzuvbj
K9e/XOAU2BRkLAg2E37LZRM9Ll09E6cttrE71cfe637E41DtXF9rd55Z95+v3O7l9Vy8Haid4T1h
OIBt9sX9OmacFkvqiSOq8CbeQY8r5W6ZJI5PdQWjZ7Ng/6RuwGJN58brWr/fdgNKv2nRsezzJgTH
e88W2bIb41aPt20r8W4CXZjnMOnw5vxed6mXhkhwJ/22hs0VPwFdkgdqVZSad/OU6EfVW1YbluBF
LYvYLh9L0Prxa594sEIZtpv9xvVyOnnHyicvlJ3b65FTKiO+L8e67jYw2qs8VF5CZYLtcCW/daRb
eLss11I8xkmX/dyYJNPf54SlnQ2taeuQQ9D7CU1ntLeyFaK6C2RqWHvV66lxwKEw/8+wRe5Uod7S
8kAFxgjsQXlm86mDd/ONN1W6kTEuy60wumy89Rxt2SpA7exJdWWun/itU/Yzd/Bb/pIgSF3O/TJ3
1j62Wq/eY83skeBT5eRpH7CmcW8mo+vUQzZVFY5dWlAXxKZP1m1QG3P224LFtKfHjodNjmtyYG8d
XKy1UAzYq6eR65AOHLqGkBKPr0yW5kvbJ+3UHFSWps3Bxw8y23tCJMbnqUkCD1Bbubi1gp7U2maU
QZs8WLPQpycXrOh3T5llnOi5jWTfgLwkLE+zKLdx0FpJZEvXH18+/hJppS6WHsAFZlGoIzjY8JC+
HF50aaYYwvj1MRGl0XZRy+rwdqRjs+BTra4B4h2Wvdz5Xul+LqZ4+i9I2BYemirmUM9rkqfCTpok
lfSMW4bD4lXZT92v0ruk5gjflqMdjxGYf2NvMxZEYoXS1Imh7rEdMEOkRWZ1zzeuRFRBk5NhMy9G
z/vS6/ph1BLVPJLbpZU7xy/jeqvrysFYqa0s4H5Efnp2HiUmgGE/60s9RHqKieSunmyV32qlyLJt
1ZY+HCV4b6n/1Z47e/kG19p3XkxZ1D/9LrU8zCuNobvxs6RIwkHAAPEJrTfM4i6Y49H/k81x0LAR
uZ2Y7zApqY3jPOTYiFWLKXZBWgRS8pgsK4OjYBXdd7y4vWguGuRaI5yH/iiW1GlK9jM8uMI5btts
ky1jjfIjFUm8E4zG7myzDro7qCZV/M11y9ENK1uf25ts8Op5JxJW921cJI2C6FYzdYlxujjGndQG
Ts4SH7dHxXhqCE19Wrydk5FImDtMhx6lUtWB/LEpjzASHvSbudL8+KRRcj8icEr9PPTlpDoOSVPO
WpRKrxfPOQL6l0WW8TBHGGmMSR2RXJbKTVnAZ9zoVqbNm7hocmfj1aufNEAD3KyoMznlworQDp+w
FWsuF0IIxmZUoZvWmX6PVDv2fnmLpS0HMVt1ue1TOSg9hOYnikdKFufLhAVp/jlFsLnRKkP4R0f4
yS+JyuxTMySjccPj1+dN603ipWf9JAc8hHjJAq5Eq21iZzH3GHoIL1RuTZR8MyXWS9xZmROm8ZBt
ODqtdp91+Aj9qKAcGfedJrz5RxN0Fq/JMKfibsrTAtCzjafPyeB7IjL1Xm2Ip8JIvR+L6pDAqE83
s2oSvuM4Sx3iyP1YmCEOA1XxXGlz/N3WkC3fQ7RfeOECvHvndk15cJQ2m5+9RczZuVN+wBynGevs
c2x1pTD3qiDR9SaQfP24aWW9JdsN85i8xENQVfPnBYXRH5s/1AqoQiQohVZmUPuFaMR7TDwSjrlD
0hpp7G5nW3Z2JESziB/eApzyVcUx5nvYuZbddEp9TdjHdEl9bwfkbZ2l5nUEODRoGG7ToPWs04L5
kIHQWjQjNvJpnoSoAbEHMuvBLH6DZ43Bif+XQ5kaI/nZ6l7r7Qd3Topmk2TpZG3HRMPspF7x+dDK
u675PhqtVWy7zjV/6THT+V9j02TdJi2XPnnUBkt+QYBC3mHlTta8n5Vp11HQpNkJck0+30rIMRMD
IU6XbdEb2g0zBo2ybxxXHH5ogwBL8Vmvhp2+xuJNkavK9AU9T1HfClUOz20VmNp/VF8Wzuwk2zZH
S8uUEU6IhH8neiquAdvmZVXPMItpIT7O6z6AMuyiA7PpIvIJpPboG7CbtoNVD8WNOcAR2VSyyyn1
6i77UVS1/2xXTltu29JrvAffni2q14np/lmrkkxfy3GMr8LaxYv1E42BIOkySUzkBmVVWluNIE3j
a5f34mjXjeE8VXZuf/Wd3uhDIwuIA3ebobyWeHKJ2zOrw7lzHb+uEXYrfvS2Rwp67JUwuRmPKpin
ZldUun6LjQw8nF5W92LW82Db24PIwiCZ4pTIq+4bJrVYBc546x81f/4Gj9b+QzJJ0YZzOY/P9jD+
9mNlXovffXfk8VNh75previa6HkxU7GB7qSH9fBRufPcKDgOnajDRDSgmuGEgriL/EzoEAzUVO/w
JnOKK8DJu/oP/hLuN3TJgHp0seuf/9Xh2UMKqha7+rEHt3oGpOm38N1LSEyCzXJKSqqujw/691d8
zYcgLmF1xX83DBT2YI5a2+lHLZ+KYm8s8YxFnwdSO4XC6QwjgnehaU8fX/WSl8JXgQiIosMEeCNN
9tIlMZnJpEinxjnmdCvVoy8XGcwRczL5yzLT1L1z5LjEIc881bbaIMtpD9eDwxTan7M8BFPPju3n
avnPmecFU8e6Gnt4Ok6ALzROJt1PpboxV2GvlI42rkLDiilha27KcRjG/Mrg/5IBBmEKuh2DobVV
gcR0qew0RZ60ymr6U0W1ad0mcRfP4TIK0Gfq9ix+aHIb332wirKM4mJxf+EGOagzA/L0LtBgdf7u
c7P9UgXsoyG2iOluIO1WP2KrV2h7lGpdHdZpiYlgYxXjd2FKUWyzWdN28Zxb1ZVJw6up298zAAaY
r4a3q3YJRthlwiULoG98rXKP8EiEDruDCIiNP9IsnbzGEv4d+WWlHo1J5h81k6HOHMrZ9JbIGLw8
NkNrkIH3mI/dUoZ5VxTjZyFcX5Am5aBWmdSQmREVeXHn8m/NnSzAwK582Wuv9OYWGJ69TjBeR+rM
M96upaFIvNyxJp8IBF/dNBR498z5g7NsJ+/PgDYn4j8gf+PjL/v9VRnyMnN+tf+EeHCxmwfW0Mbm
wHi5KTzh7KWQAdbmyhv9h6SYi/RzHli9f/aNzFyu1ezrHb29YzptNi9ug1ZZvwxagbWsMeVqylOX
68HZV35X73rCO5PHDDD4QWtb1YSitewuNLrGMe/TvO2cnZ3McRXmMtbHAy8vu5uFGGUVzq10iv1U
msXLlJiEJFqiIZmPfq36r+MerV2Tx03w/eMHuKKwb29idQsCF8WTDP+K1/Pkry0w6bp0MPVKO3ru
sJtRN/xQTj//YXNyHjjbk+1spMN93TnOnxlC3ZVB5ask7+LyJA2AmsI9Z3e6FNaaY9ZUC/5Sp3Gx
WmOTBok6F33rMneilCo3U5bnZC+iE22fPMaxLZWM0z2Y4+JMUdzkpffNgnCWbE2Pgj3GCaiMy59+
OWS3sxf79S5faKGjeqq9bgpTwnG0bcHJLefQHnyzf1BB6pxnc6U4T7YNp3zUG6TUYZU29m/b0Ww6
62l2p13SG26/zVDIJicQscA8DbOp/BD35kb71vS0/uLGtpTrRwzfAh3FhAGnkyDJuNP3H7+0S9b8
OmoNOPAsgB2Abv7xdrFVaoGd4ejipNxkWkIrmPuj0S3qjgl9vWeuIU544o6hbiS/m8k3joRu9j8+
/hGXX85KtHtVFzKUxYrk0p0nqJssid1hPFUSpOmmiDncQta4IY5ghkxpLUu4+sY2pLJ2mlPr2cnO
av2a98o/fgbwNzZicMZI5b78gqZlUYZfpP0p92ZpbZXrTdHQ6MYUOWZaGmHqZ/3WSXLtdsTCNJzH
or7yEb+Oif7+iHkSpEyh1qacgdZyCQ7JIGW4mKXtScVL4u/TPuiXsBt96d8s/WBkYRZPY3umZZQ/
7bb3zW3p2vVd3uOuuSD9b71jWySJQl7Sa91ukNkoN9Jo3ZxUI92c+4M/6oPYEcjdnfGHq6YfMe84
OI6q9k+VHcdTqHlFc+yCRCqaPdk27s4ZFm0fa/lQXcHCLkf+3C6C4vVGOYLBgdY//2vLUCCNS6Lh
/a757q9J97VxI9L8a9r2jR19/I29g8HWazEPgU3A+10d6d9eS4ieIA/61dOotF8Twax2GONb6GzH
ds72zcCUN8zwrqh3surLZxWn6Qa1/PCNCeN4A+fu6tq7rODY6HGbAQmDG0sc5qWKYmZAq+Qs5EnD
sCqLcDlIwqrK2z7SHUaykdllS3DllHsN0nr7hYF78BBwAls3j8v6je3E1fGjGE7ZSk04uU7RWIex
NrvxoPLeRBdat+WYnTodFvTTTKhuc9/a+rLJ56IvXpaUgdtLwODmPksDLdlWQSFPdKqmx6hXGsNv
uzKJa/Awyoj3AhyiDxc38bJNlefC/TY6ZcGZZVWZcu6IoMzVI5oeDl369P5Fs+tME7u2LM06Gke2
agZR9uTfIfxBwX/li7jsGnj+kLlg97hrjDAn79svolGxZlfJWJ/QJPZ3c+roCSSTDnGlAQJKYk+c
G8lGOl27hNXQN79IX5wIyBBCzcTq8JEeTbxRNhlCiSxqhJt+KZqkng8TWlGxaWbTuhmdGIXAlR++
liIX7xBvKJpPhG14s19qfvoKgkGqannyPL7g+67mZL/NUqbdhjHXxanNDedOX6QT7zWzcNJ7bbTz
LhosN0fHUuWZ9/XKLzLf/yKQXFQAHssYKe66tf61kE2JHj6HbcHWaTWnyR2haA6T9WAY9f3Q+umD
UkH8QOdn3kjHwaNTbyarWZmy09dEwsm88oj+sbRWh6WV07IynS/zNaa0jKnSC+vUMRhnfrW4KvSM
atnbLXyCRQfmvnLFdwcpjcRKy0Wdye5CItpF/VgPY2HEmt6fLDUmMlL48U6R1ZeZvuFllk0VSluZ
3SeD7Jl+iwTRZRLGDAxOT15YzpU38v4BcPv8CJeXQqN2+WuUZ8eJjlzghA7NzW6KBThvoyf26P70
EpU1m64ube3mymfw/sOkBQZ7JE6aZ/FOJZ2Lol5MjVQtwoXyDlOl1rgXhdt24ZRlGPzh1LNkR5Lh
x3sSR4bq0eoVUj2Md0T6hdqrunKevjvRKabZ5ggv5CjFqnWt+f/6LO1EC9K2nvJzTosnc07PJV8i
PTc6CySkp4UKmwTTEJM8KbVRMwspFNpSWlc4GK9V1JsV67xaWjAhWAEpqCpvf0jnyGA1vRZngVtH
O0RVrTr1Uju1GUT4yuWAl7Mne/uQdfTcYdWB5W6WyujPs50M/Un5snfSDXypNDYiOHG+XoTaEBjS
iGqr1P0/dpZMTOqTuD57jZwLZgBJXRFPNc7y95XXfNmusOcgaSWlDo0/1AP94rHmjmp1qy6ss1Z7
Wv0Jn0OFxjIO0lNQNpbfRE3sGXcBAcAF3NDM15jGL2V50xXOZO0//jGv2uE3j5Yfs4ZUGvDSyQW5
FCDpYwDGPHT2CZDKnqqomic/BjTIKCoBOEtVfhaNl6YGwhHB7MHq8mLMoiJWsuvCNjf7KdINEcPS
6N3khWKJYwARtO/sMisV1mZ0+vxUDvrkfzJB9CK97F1NDxWux9qpj6v2m+kP9SetB5jd5GXQy7MW
Z3pRh7E5l3gFyNx6mrK+JF5ywMMjMoLKuu8nH7JWMYg5OTOdlEcfM/J2C1Sc9JE1Gla+RVGcuS9l
N8zVjhiG6RbYu6r3fY6ceQd7sJmeTcawX/oRwH3TA+z90rxF9841PpBGJLra/+VnJbOAkvCO32U8
s+XC3iZO10O8Wu5rAoCmvetpzamoHdD8vjTtfZdTgxxAWwpz48WiKkFaBCHD58b1OkqCjjZw5xY4
BJ60pNbavWo94yZvAtTj6WCP1/zGXy2kL94wm7kNoLwONcC13i6eUp8dmC5aejZl04sb1YuqMWhI
YFKFQdeIm9RUcXYcaJWFFhIInppNKKU37RTcVkoZTC/OUIB6c1v7fS0IG7Cr+M+4IDO9zabBm59R
E/nyJ83h0O8WR8XNDQyF/CnHUKza8551qhgHE6N8M3X5NIdIWAEhIyOLzTRMO7twQuI4PL8PIVAI
2BMff+TvKhVIRZjWveoiGKlfDqkGTFjbpA+Ck0cmx58GssneXTKwHMOOH3QNwkk4WsoW4ZRWwZU9
9JVq+/bxw0Jn0M2ezjideJS3jz8gFmGBaOSfVBkj9iN0Rzld1Lmi+umltUieaWgKjxF7YPxIvN7J
njvqSPen4+PnG2YMZ8fI1UzjB/1/38uwMrz5nqwrbzSOhkC1+Exj4Ld6WPjFOEwRsBoOubADGOE6
cZncxW2qZxuQVZ+I70WOapfZLQ7TiZEG9368WF3Ut6xMGboxAy4N9KK+g0VR54duku3PyZhqUKyP
X8nrM794LEhebPA3/FxWv563j2Uh1NB0G90h2KBZHcYroL7gznBIaprKpe12lteOe6cUVb5PHSJZ
bbxRwcshS7RLw1S6E8GfVqbkzulpStRF1eMz+i2QLaiHKDMWvUfJbG6MptUnEZVS6MOnSfptr21r
EHUO0sokSzo0yoIzAwNdnFZwYk3KTaymwP3ulFVmPBnt5Ne3fp4l3cbrRMcbdHwEg9EkMvtGWlrV
PsFUrKyHHA7TeO5RXY5EIxBGEikjmx18Kbg/FZaNaWzMwV+qvaz0WD2BAvNYbW/0HmVJ83AXeLn4
VFVeGw8hQXxyDZ9s2vhrLXSRsMvOrZq3YJO2eHFji26nY+Vozz1q8ZPVV5OAn4Qr5CG2B37sXAUz
MFylNfK/LMt9kLom05IvH7/H90czSjHKdFz0mBq9P8yqUqJrpf44t3VmD7+DUZnf4UT7474gTKFB
/7cQPtK3cYW5XkArEzHJhtNBCSscRXNTgQ+m8P6WULEQk2OeZ8a8X5LamTa2QBUDPBdkX+bV3/rO
SfzaOwytjfDy4xt5NXW4/CApv/GnQT5F5OgFfy4rdPi/w2CciqbLysjNpf+D2XVS/Fo6syp+Gb6o
0rA34mULX2vOtjMSCrUdPVbyZvCMNEHKHGM1dTvLMTfupafjgC1kbz0nsFbXIX0JoPC9zpzRe0pS
bC3Pjq5aLPLwvRlfmq7w0l9tOsottjROHGwDcs+DKOgFZ6+fLNNT0JZGxshflLsmpRS8Qvr5xzbJ
b0Kd45IjRabsWhT/Ve7BOPILkqLmk6vhQHzEXGp4wDXQGm7ZPEz9ZMsRqkswDll3K3p9ya7JK9fC
5+IVeEyiSbCGfAd1+WJPUICo+DSMxmlwMTy4zXs9uZX20I9rOJiebmdRMuSF7bTI3cdv//2VKX/W
WQrFEIDkZcNjKSIxJD4IZ5zZYHcVUuIfMM/PojM7MyoCb9poYDQPH1/1HUb4OjL3aLQgefHh+Rc3
3Du6tPoh9k/4UKJDx/g5sZJDXORQlTiRqvplaOEPR8pSTR4xG8VNiLmCZuxKzJz9blPgbaZO7Sym
vY84zg51XObGx6qpCDjlu1VlAQ+n6pP//XmhcYIDuhLq6Y/WT+mvT0U3cl+k2aidiinzjT3QrV6G
3oKG6VPtQHruXGf8Ygyr6PHjR7Z+g28/kTVJmg0noEcENF7//K8Ll2qdxQ5LegYobdQGLeJwsPXU
dveoGJZDn0/G14+vuI4xLq7oYWqEywEMfbIqVhj7ryuiXagnrRfZ2U/FMH3G7BGEUh8SiHuEj07O
aIUfX/D9MoSTwVSPLVWn6zIuNqJkwqkiFRnfoghqe8fdKXszUjvHD5TRfnaPYZ1BCHLfpT8H5E7d
48fX/8cjxi8JSzd7nazhSPP2hmm2cDpyuuDUDpU4TvHisnF7uf44YBJ0axYxPgEfX/Eye3Z1I1jj
u6C0M8hkpH5xy0SpFbiQJx6Nr+ExpZ1EMRKWV8rupOm1bF9wmM8wPZlkBmUIfKePnMpJ/QfVNF6y
o2yfZU4nCN3uqRxneB+mPpfutenfPw47B2olNO7VsZdB4MW0X9eU1wSuTM54bVBwh7NGkMkvOLDD
nTYzSsBLIFug0VUE0+ZF2tzjWRKs5Kw+Nu7TqumrZAebR+vPbs9oKnTNMtXugqpws0jOtd8dNCxT
f2qxoclsM/ASKixMyjG5AnO+3+4cG4mwi/KaHc+81DTgod8snZan53oyjCMuRxKKr47nzSFLC6Pv
Qg0WcLH1i6BqrsGT9iXvg5e92vvQAPMQgU0uXnZpOSLPJ+GdVKGaBxTu44vjVyQF4lRWmTL0GpWw
ay297qPU6ePYZZkrO+PvRi02jkcvNYq5mp9mKG+SMmioyh8LVjPyWUA4Wb7AsR7mbUdyQP2tbWfr
4Lj5iO1cr9K1te8TBtXbwAc/jqalrEiggSTVbTsVaNO5Ncqh+iVbYnjkfarSDhuzVBsFHld4ztYa
IcyjW3nnyfIa5/MIF/oG3KWxd10JFhWahcU9LKjtuhDmR/WDtYrhvnJwMImSfNK+KyzwpmKHBfI6
yv14Jf3jxeLjiXwYTRUap0vSSQ4HbG3Dk7PPXlVutKCjt/HTRTdAo221XzrX3+TMEK9FIf/jwqtk
g5n3OhXntb7dNAB7aaYSWOgok7D8oKBrdxKbRn6CJukqy1KcgR6vdXb/6K4IzKG7QhIOXfmdVZSX
ltThY7ycfCQ5nhdBy3Plbga2L8K68Mc/+tSIOBzhcgbH2PaXW9lXVb+NO2VroTvY8JxUJvyTELO/
HSnvvHW2ZsS7JYArGS16UMLE04GXv8Z5zii768q5u6X0NvxDzARgPqUEHLuncXbG/kcxwwS+0zym
t5+W1s5/jBMptnvcqxM3cmJIbmo7+HBM3U1n53E1bpitXuPzvB4Rb8+slXJEJcsJAkZ6acjXm6Xm
WZUenBxWjHFjQQmQG6vPq/lTW9XVF5YKJUEpCJ+ls6m/wT/EGHzTFmLpPOgbTlrtq0pov6emgIrz
8Tf6j1/H2sdrB7UYMydmi2+/lW6UGtFxfnGeimHBcKsSjUpvbPxNVBgsue/tCaDtblU6uPGz2Uwl
lTUcfgytw8kY0s9ByTB5w4g2s3+McyMz+39eRQxhKW10PEw4hS+rm95jxDpZJT6jjhJH3Rdxu5GS
Vie5sXs+lD1WJlg32GoQlbzSh7w/fdeGGEUHghdskS9zOtSMD80ItRR6eOf/hzBEQSiXGY6G/gB9
wW0ye3flfbwbO6OVZ65K5e2vXOZLTMv00LaI2CzPzuQKiu8iztxDECt/L7Pq0aiH5b+c6X8I/2X+
7EqFdUWrgvpRB/u6FqbxbuTM6Q+qx7AG2QHV1kVh6Qmv6cysZXDrLrqKct9EWyRNrfyaJPByorZP
QYcwmSiS+ZjVXoW9rWFrw82VZ/Lud7yKRPGzBFh030+c82Qilaro+rNYRm3OInNs9HFDaepPkPGc
ybAfHACC+wGWiRbBYHWKx2FpR/Q2WTlriwZtYvJTSN16l/lPLUF3thuSE9Jrz12h2fEjm6GW3nRL
sTSHlWOXPiyVbN1rlbr77oPiLIDRDiMHsHQtY9+utgKac2m1WXdOKj8X34VFtCOhmaMPC1UE5tH2
5qyGTca2DTkBvG8zEpKtvshE5buMWKOORekabR5pjMcrKFFM0SK2du9bbHhl9aQXqvqkZzPnDZmJ
8fc4H70kbGsOuE3dlP5z5g01RjLkQ+WhsGxszI2qKMitrLHNsQtgHNtWR6fOMyvS0niyrEgXvqH1
mx5RWHmIh7j0d4syneS7i9Jq3JB4ojvbvDZqYFeiR8J4MTuUPI5TDeVd4hRWsOnJWPgeK2Fox34y
3e6TVkzuWpvh82ymsvYj6BhmdugdLJgRssEUvBlYHm1oKLvvw0ZPSB4yFiCWGxdqQHxIJwPozSlM
SjsYAp615qsuyw83h/35agzSkKEdS2m6UeHmfpmHUJkL7asLbQ+CZ2pJWEcff6jvzl3MvNfOkdIZ
50bYF2/fLr5mroPSJDlrbmUMP1Nn9CM97hWSNDVom2BIqTrIErWubeLvuhQuzAkDZEDUNU3CxYX7
tAEb8d3kPC+kWUa1o6WHzlVm+x8s7aw7ktjaeAcJy41IFHa0n46q3G9L0eayD3WCROZviUMbFTDk
GcGxQ5XV1cDcGK7zMbENTCSI15qLnykn2TXR8ns2g0dYDTAbSiOSEd4V8iZOrlaJef850FbTYQNj
REznHfvOs2R8BryB+IofR8wssFDFHrOyOo1sYVghQ0UPtjxc1SvTl3feIWw26+aHLzobDgSwi60v
obnrZVGWZ775fkYNYtsiaoxaeucuSTItQrVBuYCywNp1SSt/Vl4cfIP3j2Zes2o1fPn403q/BVJI
4qtIxba2oZf4PiNlt+v72CQDxalZ1WmxXYaaNGtt8boXmAjyRnZg+HgjHETWx58+vvwre+VNEePB
6sMdk14YUgXEpref9gRvhMJAC87mCBX4z7yiYo98lKrdgZJV9QZxX7PyvvIUh5UQoW1SWNFcwTuV
UeWo2sDc3w1qSzCXIxLouRSEiN6kmGPkxLOZbmbk0ce/+f1e6xu4ZjmksuFA8//aor9mBTUZS1Yv
eGHIfbRn1EnOkfNCUQ+TO77H7rS/4uPzbhUilcbeDttHYGqbU/PtM4I1YDbaoJyzN9nVcchr78kv
+lmGJmEKT/hwTHlYDpp2X42pdwWVfd/IARxarB+gcihInJQXF0fdhIwjsM58tH6V32id0Xzpbb1G
6qP8BP1E72FICqbYzFlpbp2sE04cTrNEa+MJY/Qxo/adIaTg0IlZQ6TwM+39ub5t8LuTj7Yuunlf
mwQ2hGCUlRlJOE6Pqh0n8AIIgFYa+VowLPnW6PJsftJ14hZ+5YbM/9h5lSFBM7Mxj4zSmtPIhFb8
OWtmbwrx7nO8LQ49g9iggeqDU6Xjv4TucOyCpQvtBKQzqm2zdQjPGn3N2My6XiXfzKGWZyXSNlEh
zp7CGqIENv/jZBmFf+VbutzZGTnx19rWrPER1INvn65LJqhfYW58jJ2cUNjASH/XAACHzJy1bWPq
NaLD9OvH3+8/rglzD0t/xr9sjpdumEwEahV3mjoW7agfsqkZSYwxq8izHHUwqDPCzPLGK9/R5YCN
Jf5KGiYGBEj2nTtGIxoIsX47HCpQ7s+OF3t5mAKo9GGng3JceayXS/T1amwp6/pEvnB5YHp9oIFq
6sOhQYTNXKvKdOQxnddsZmNKeevBaF2j07x7rNzhOvCAuvB/nJ1Xj9xImkV/EQF680oyXXkrUy+E
VJJog2TQRZC/fk/qqZUadKH3YQeLxkxnViYz4jP3ngtjFFTGn19lbi/Q5hHqH+cm8j5H3TRsaR/m
dXvn6mrC4GYMzYuYKJ4+aGRYwfCv/uchyrcITRpaBDInUASXg+25xTFFhs12NaiouvM11vbUUK3t
A+wuQjsup9a58vg9VIkr+0Y/4M3Mf42zg9ykreo2eB3olF5aW44//S5Sr47GE3gkh8eH1OePbXkT
BaIov3ZCNXqfscXObqBPMn5Z7Ky+gcIp8k+FdIufujxbXoLWV58cxHoLAn57OK5bEM4xX4bxq+gz
bd3K0cmKNcZ+1st7Co/5hlisgZyFccPJmI7jPI8va4n5a487tPcw1DSbaR9ohl0rxunliW+ikxbW
ZZbeb3KT63iHUATcyjCti51QMTkPs26X7rWbvJxh1wptdtoJZ/TMo+u03c/CDKx7q9jmt1ZbwEpZ
fyyvSAbKgsuv1L8mZfXGk/CGWlKxONLeRX23IP5z2ZcbMvPc3dwEat9lXh7st9Aq9rZThNlVhC+S
0RFSJ0z6S7Q0Lx37iOp+sCZTHZ3ZG+4Us9JuJ4O58I7K26bigCNdZ0k16MDYlYOsxe3Q1NnJ9RYA
kFHly/lx9aW2EquLuqIgy6av9/k2jnmKH7CvUBYiIE5LU6hXNWWivXdLC/Mi8QekW5rh4l+vriez
xAMWffIiRPPoEcaOPJROL9dkepRL3K1b+NbSJATosaSGI2pF3ZzmVFFfKaddM67UNK6xFxT6+2xQ
joCUddXPUBHHe7cAFjeo52zCheZ1yO8I/GnW234AgxZ30LIAuGzaHGKxTs41YMSNsZUJuHlXoip/
87HoP6piQ4bLqb3idAGmViRzB3sBHY8T7QM4CC5Rty6PiGpYnh6JfiH1algWN8550mwwFVyje+ng
4DwqcZap6EaBGbYYz/5Y1ly+m2bvVTsstlbz4AaI2m9o2FzrYCyetG6jTDoykbMfftpmjxjJaPHL
G+SXasZn0DjWTQ395p10d+ynGz7YAgXn0o88a4yunpGq9cvPWeq8v+4RJpsYjBzxVm46zH+1flbU
jx5mbE0r5tc1wlAY4SlWUT87OrnsaW7muv0sEXJmB8XcJEtWnIAPs8Oye+c6CBxOK644savyzSde
iN9An9auHMcUWXKHJ5n0HfeEeAy7Zm7NpvXED9dwnqGRgAUPFpboSYMM4r0gx69J8+WsRWF55Nrx
NjfT9Kqr1v4MBKrVD6OqcOB3jWm9lMU85yS1hYafrgEny5dqzdRoQezP/ejKzjf3B8U4z0NIJtCQ
BPUmHret9F8FuIY6PRMBX0016frVXhoTm6gb6DFuclRJpy4vHaJYc6MZjCR0O2VZPAFLtaRYoKL2
Gxq68Vs0+dsbpljzh1kKxu1LMUfybRoJD4zNYQwP0dnQmtZOhqIgs1QGX4JkZMQo6MrIjNwW/otu
NOUD0v3cLVnUjuZTU2ugM5OevBtlCouaW8+eTEf8v+21HLSzJS5KxTTcRge1UABkIuEknu/1KNvt
XprDJr4a42BoCBwmP7TKW9Am83sY+hti8LJ5Z8qA6CFyFfzTaGOIuooM4c+xo4X6xqSmR89sRLSr
aDGia2t29bDbsNR4+6ztPeZmFhxYtAxb9mUs2U4m0obbEFtT1H1Z3LWHeV6q4csa9fxoM+C5n50y
j75W8+K6t4FN68XizJuvjIHMe1ZNxtnXNM7iaJkuPK64YUB21W92WR+gG1UVEgajt+HaYSNJFmvq
qyeraFf3quMOL042VICT9OgRHvvSnHo7ZmSGbizIw/I2cut5vcJVbl8ZW81Gu4Xb4e9A4i2fIiJ9
inQeBcV8NpJUwoncOV/xDEhs/1E1igPbqipIw9UrzKTQqPywNI0GUPN1sBoT49jSds+R4Hr77JaN
3T708xiMV0M4WGvCeKsX95Jzxzh2sFd+ZqNnbfiwpA11YRKWq1NHTWwAUEqBIUBGJcMvUW5Hn6Vx
9umySxIBjT1dUrrytDHoyHG3nMAShIqVievo9Dyv6GC0zDCb7lf6pu5urPxFXSNIwteeiDNlrYq7
sh2nr9ie+/IE5QLYfxjV9Q3bX30lzKIxn5ZIu+ze3daKS2kbc7r6E3qtzVzkybFYDaYShpk49csy
VYlqHRWlHv6PZ50P0avLhtQ9Dt0aFJ+zzqzUQz4O5lcOkO47cdHG7VaWTnNV4OUfvjCkjdQO8gaH
kfHb0xz2zKxffCez5NUMm/MgWSiXOxM1pPUNm7vBQMSWHbOkzDwZs7AWzO9+h0sCF7ftsQIGeYRQ
Lyi3/oCyZ+v5JWu3nm42e82Du21q1fBz9ovgZ9F0XbcPde9OR3Obph/rmAOK7/qerRg/8soYSIEk
jjGd3I3/H7oHshC6zuH7PJXwa/2wcX9GqF4z0AS6sCCCoXJMtZ971ntfkEpyE22RzFRs4TVpPmeS
55T4Dhv+PCMl241rnbWfdeO14TEvtyFPwkYsR4vvMDzhfvY+NWieK6gGq2mt1601FteBt2pvRzal
4RxXI5BuotCvN9cMYdQ3uKKwByvPMI3rQvpNfu3OAcjfKC/d4IZGwjyUmCyafYcq0Hw1tRmB2KBL
I4ugIyiZ4rFrv+ecEzkSV+myUg8wTyW6nRz/gP3CBUTL1+knekQTwwp4Mg6dq70gbjFRijtOqJw9
WZ53u2KZ2uUkjBWsOQbKcfLT3jLM/pC7pI4aTtVlP2gd3WwvWocLXzL831s5WsDULlu7OASbXgms
C5l87nL8+lW8WHm/3rZrV0aJofJhJgekyefUnybvs47UmidMDv0uRgQaVDvVRc13CePZ2jfRMtmH
qWyCfegWC2VM2GVUaJGMDtoxIoSYazB+Dyr8CyAZcnP+FXRBYZ26iezoI6vJfLpa0NtU6EE2y55i
X2zVbd32jXdCN1imTXb2ohibdgaGIa2/MsULRo/Ws3fgZfvDKphc1j4iv9kIyjeat4Zat1D6vkY7
OSYeTp05LdtwCe+QYYzFPWCUan5eF6OFDk2G3W7GCxEdjGkM2jYFBLLWCGDhKXskHUSQq6d4ya3g
IZvIG75ldB6op6aaqk99jejrqKMBoBMVhi1T5fTrF6MjkrqPe78RdrKwbu6PxmguQTqUjWfsWKHI
pENv36dL6+mFlhpVGRy/dkIM38jCUO9ARuhEWXY57o6HuwkOoS3W0zbb7UjT5gj/ra7dethlslI1
JxVLw1TbwegfJZrt6xyXU55g4B1vS8cf/bugn8sMCJKWXn/d0QC6O9/oIggY1GU0u0ZlbfutcZ0t
Ns+UhtveG/phSZbMAILfURyLG8TzXcUz2xj+KZg9ApJsfzXaR1nweFI8utIIUhmWkpOZPcoaG8Yw
vuih9erU6sIW6FHAGHrn6Ha+97fKWN/VZnSshEWlTtKsBwfNHv5g3MYI88fE4SawH/pIjY+bmc/1
jQFIBrn6OEaMRuMSr5t5swmrePNZPA2nbI5Wzq2s7ewn1PZwXRCQU3tGHF1ol1FGFUucM7hF99BJ
2z81kM+dPTfqLNKwihqRTpi387TNVXP0M4S3t4W5eN9tlo0wWKYoKA4GMulj6UQa5+lQ1+BYmKOa
N2oj8DZBwQhUk4mKJfaipF5LdJFlL7w0MJ+JaLCO+engqwMPkfT2RV9pM8nGyKnv12bETYZBXWBv
6wvJZkIv0R2iLMoltyha65PYGpMnBIxAfVVkw1q86noe2W+bXn/086Y0d5AXaPAsYIZu0tWQ8lNS
N0xVxF1go76OPYnWkpNMRm2yAAIRlCJTrb6HBgVJ3Eyhp3d5FDWYM6zc62OYKeN6oh6xp+MWSuth
k+gkYp/oySy2hZig/dLRRzwKY2vv4G15iVejIrptI4hWOz7lJjwVJoa7eOo3/0X4NtVnRzpPjglF
jNDEJt+7seZJOzFcV11yWOE2VU24FS8uySv7iCo/R4qnouFTkJFMeIXQv3xBgxmsu2a1VhcTHzwU
L7b7uep2umwbnSzDPDTHEeufF1NlBCE7UwtODgi1bNLxCLCtSDJdT34iSt/7mm1r1iBN34xwJ+eJ
ytlbW3aU8TJtpIAJ7g0rKWrOiI5hidfUN7pE+H1r+DYyUhtX8RFfdojLNfQ36lwEpxPD70KbfG8C
duyyDNkXP5x1E/vIUdOtoSuMmZIGMumVboOrvGButKv1sryts4v+fnFsPe6oQDI+fQZi/qdixOII
6kUt9RVXergzHA0b12Ip8nPgBCHGkGtkGt6nuqu+SmG6+pNouvkOgrHP9FSVDgjBSK63wcis6KCA
170VzrasV6YIQyz+RldPj2M2TFfCHawuLRQAtWM92TbLOTi5KehyWV6JLsg7kxktAKDDsuHxheq/
dlxkTjk3KGAgr4Qv0H6X4UrRf32TW2796ktfNgia3cE9ODPfreYiE7tIezjp2tkxQAH1TillESNk
0R3QLjyusT32M0GfQrO1ZMRv7lniNdtVGyx62gdb158jMBdPJW4ju9dVyNnF/81Uft0Rh8RJanqb
+xk8VYOfZEG4sbNKLHipZHqczCYat8+kwmzRXhCI4D/btjLGV2ngkoZdJIDv5RtwV9QHZRjEbokl
ILH1am1v2UiS2R2XsJpSTm6C0xb0X3S+nnmWvdQGQBYNIQnlckji7hVae12Dx+MUyxMEff58qFlc
jXFVueCSNmCdAMWkqEV7p8AKKopEH2g7jY6JSTvHKnU718P4mBvLWB18dDXw0bidrpTf9ICFGrHy
o0WaKw+bxQhsT56I2d/W/Hi+DSUHBXQdxOD7SqK0qeJJlnW5yxzUFneRL6fgExetFbzmpUW5HxNl
PXyzMm+sHqSOtHVDnDpXAApYud3qubGivVpXYe7QdEffOVm5x1o4tX0smSXQpMnVcOGpSWvbNbMh
y72ucvMzbFnXTIa5KA1aMmwasbuq/KefV5NJH+cbwMxRDWRG+8Eq5q+hGfM6NkPoJugfYeBdTNV1
tESg46352E3jkAbK67Z9WI8lv9YJrPsHQ7q/JpKoIHFlnK3/Z/30Jb1g4N4ldEaVJ+HqItW1X+0i
Mdl7oNXfh569+7/PeH9rgP4YCfJ60Tn7gpU/bNLLUNNZRGqO2s0/DlgxKRlmuebznLhtKfj+KstV
SUCY43bvl2t/NdRG79800DD6BykGBDBys/I3NjJ2mQ7CMABhTg52qipiz5DafuV9DenJvkHrICJn
bTavPfmqq17aqrLqHQdZFB3LsLUf1coxFdetrbubdoh8dYzKRhSvEaMmr9i3U7YyWWM06GbvJTwv
61sxRBhrUAB206YSac5T804nHqyCER3jsFRwZRVpg7WlwQtcZhPzGjG/25m0y2vT2KJmD2kmyD/X
6E+Ilu/qPpVAxfITrLZFJo67euwWmPjbN4qN8K49l3fJIJ3FT8DCLZ3E/OPQ9ngQ9N2rdmVMgU+K
Q/slqKK6+/nvX9blfifEZszkOAojxJhE4Z2f1H8slDxHEJHiusGpxbmQYiRf3/s1Lw7+KMVtz6Rx
jXs06scaffAHL/3Xj4CXZl5MqC/CV9yIF+vIjZn8WHqNfzL4w64miHm7Egjjc9DJ5f3f/8pLHfSZ
/Xje9SG+Z/h6Xij9+WcSwlXMmVf5jy1+VItCcovGGtQK0mg0Px4svIMy8iU/0XAukvvJXueF5XbW
fDfOaOodBEjwMZnCobnshLuNG4qdlvTyZHH73E/9qpJ9FYdEjdnW4YN3f6Gf4d2ff0aoV5HMEj1w
qX1bF07uwN38xzHyxQPrx6gCMuZGgp61uN06X7wZ85bHGyeqf+zbrnkSfa++9GQ5jR/Ihy5WDef3
wltgHxeybWD7f/GtzavpIfByi6c25+aOc2ZwSdFo600NRfBcaB3swCc0H1CbL44wXpXpER4QBj9n
auJfydvVhOFeLctjqNrsRzYX4iUzwm37jjtm7NJmcdV6858/dV4T7SqxImQ//WUgagUUbNB95uPK
dxOdel2s7XXvdm0o4jZrzt4MR9T+IRtz0Y3UDtx8Xw2UBhszHLrXHeMMkzvl39/WxdL8/En4FsET
mIZZBCPj+vNJ7jc3a/Qy6kez3nZT0Kw+o8HgpGyGZgntVHuVaXfC7lYWrXMsAJYPHyy4LuV1yEDY
TuBvD88qqoiL5c+3UOPZmwjltB5bSU4nxe5S+oehR5P0xVGZ+XCewbQsEhb6trFYx+I1q00lrlqS
g0w0QAW6mpggGE+kOboT8yO27W947T8uIN4gPGy4W+ccXTaNl/q/oRtY8ZmTD4iYG7+68mc/4iIQ
suhXKmFTGDfEWi76BIOPBNDYmreACevgR/6jGapo2Q/ggQFSAj13sYq3TtM+262Tj9c4t9oTKZ5K
/RrwAzDLlQZYQED7SoxnwaOi8J3nCmkA8GY704nlDtOz0KKYQPyufRlye/R0hSneUOtoidVTe22t
kbjPEEOzUYjyqo7nPlzWx/Dco/WxMRXTDl9doXZVk3vGVZcRwJjM86Ze0ISWzq5Zpow+GIwV6z52
a7b72NfMPNa4MSrlP7SjXr20XSUgKb/I+vlosy07MCk1jSfeVfPlLN4LY8UX2iReo0p0T2a9iiv2
CXebgY/tIesoED8Sa1+KUs7flUU0l8siOuK+u5Qj9kYHxN6dLLbuarlpiXoH3rOu7PSr3hJJ61bY
XOumLtU+5wxPba0kyN3ijNs0o/Xl339dF9ch7wZpoIsRncRGgjYvSTdTp7Bzd658mrbsXo26OEbA
/RLVjPRTbVb/CnGmHq0FF/f/44XhaVlIMvmFX9JPDOX2NtOm4UlHbnE0q4rRXAsBn38sHqpwNZjA
G/zDwa/F8d9f+pKMcP6jOVwhjkS/XaSX9VrBVrY09Vo89SooonSkJI9A9BFnkYSTXyf+lDXOS7lY
AWrlvnxSmJM/N1ElPjhY/v7wSQLgzdi/tWbc2H+eKwbTjaFC//M0BzzpbmbZv/sIZtfrcDBdST6v
6RdJg7370wcfwW+R4p9HxvnrRsnIR4E765J0Y5YA84dobJ7UGWbHnsKRbJt1y2C2Ybp3DgnocCuI
eIsIYI2LyG23Z6094CHTyoK1SEtDV+pGGYvtH7HXqezR5tDRvzSM8bX6SXcSqVuaPglstBKqOEzM
/7uEsWaGULmfC4mOvrbX2O+1xrS8DZb9ONTtcN2pvGMjMPJb2E1Lad6KsLLXRJimJh4QBi8VMvvW
nr1Ctgy3GWGS9R4AWbfsoQQZ7FUyyXzmhfKoe/DJWn7LOIeyR6+T0j9obY3tjoAS2k55VsQcxgD/
boLMfzrrJGYzeN8mco+SHANfxubAa/iJToPif4sB339gmilu2go54GEVEd7jzjbsmY+KD2y6Gth7
BGkP/2tOgwVfXiJGm9GNB59TPpP7Uo0PbRZO4lppj+jJs1IM4Gnn0R+3pLyLEmCrFrreBwMWf/KN
gi4OGDt9ruEOg1QZq01/9XzhvZ3pNOHOV/P4ABW79Q8zFp8KEikagaRQixr25KSoYyhaQ31SLkvc
GisQqHPfGYwbpSi04rCnbdihU65B7yksP4OdRNboVj8GBfg0XWp2/e0hX6Ur30Js0v7DOWVreyAf
xEAK3xXeWCRrFDDpoy5xEmopZ5NHqVrztuIcrCRS021waW5mLpktWPlh6a53pq+Dbyn4EK7fgOwB
GvCTlLbwocVU/snu4CbENozhNs3bro9SW8AlNpfGbhjh4MoFGY5AF/wBpMYkKgqwwgSthVdMSbL1
4Kmwe2N9j3lZhVv1GUhKE6WrcSZt+43TMufbcntYD0gszepL52B/PrBe6VfmcxLsPYLWMUoqGqcM
K5FiEbXzGB81p9XRjXlibLx8l43I6xRhftevHF1L+DqCUXFuZrSHAYFshSFZFUxLII5sA2wkIb67
XCPyDdznaYWpEJsrGKoydUl7X+95EBrxbbQpNu4ybXfqZDAn92LPQLtxCGaQDuQBqFpcw8yZvBcy
m/LlZpOmN8aLLuz3bVtrflyqj8xrZYvQqzG3lgx1smIRzU4jIT6IQLnWiwHwesv3flmQdx+B5bf3
59KCugYvwCsh8SH6WsvvcROMmdftq3Bk1HYnUKX0xs4r1sFJtqoeHxdm082Dvc2rF8+1MLIPxEyX
ylIPqeS5EzirHqm+3UtdLEopy8SebD4JtuDomasmAmCJEvAnY4XykbKcwQ2UifFQYXd6mfuiaRgF
msErMEIRT6bwPjg9/z638WUjKOVk5N2hsPrz3BahOaJxdbxHnraN/fkcaoQHsc8viDUbS6VDka1i
ucPwQFhYOjLqKf77HcYQHMTIWYp0jji8MM75I+saH4jNU6tNKoihyev7kYHIyRUye3YW0z16zloe
/WkLHnVEGpMxlcYHjdpFR8tFyq+GjHcHpxJy6UtBq0ZB00RWJ54aT1gM1tqyr/OrbRjW7BXTqh98
cGFedEW/X++skDzH9gKduKxzG3YU0kXe/4RLp3jsrKD4Ce8EfyBZIffmiAv6g+bjf1RrPCgU1OBc
OOdD++KKXnoC0CQCpqcxyNv2aLQagQCwdIZrsuuCFPdMGN7BEfjUsso5QDEdiZSgfbodGFx+4G7+
+7njJ3D2TuDYtc9P3p/PXc+4OOrBrDwp8ovfxqmXN/wmvESB9L2uwQXqRMDbiZU25g/qxPO/+s9y
AcEwQZMefTeqwr8++YALtNGye2J4XLEbccxUK2/+poMQ0yaxzTvBYu7p36uU//GiFm5GIiS8M40u
upjVkL0Do90vpyeQ9HZKPEW4QxZh3qxmV7x2M/aKHtfLB3/pXx8y9+0ZUBXZqHCJ6734cYNahK3O
0P6pbsCGCqLMX8Iq7N6jYAS52HGVW9fbOaGinaLho5SQ//HiCFPRUuKScjhcLr5hEpQ64LZL9SyC
qiGndPTk0YDrf7B65KNBVHaQfxl1wMZnj/XBr+ui0z4ftKxjOFa4k4E+/vbq/mM0VleYHAT+tGfX
K9R+NEy+WWoNEhYbmbQgGI6tUTv3jtO5V0ZZWc//9dvm8mPWc274+fwvM7ia3kZHJjrjMbQyXe0b
bynWm7IaKjd1CeRKYZQufAF9F33U4P99rHiORdaaxWSQtcYlqKKxpIG+A/ENPvH8oS8rCiFDdbhN
dNnvZxpa84OP+pLyzElGxgr9B/5OHrO/rhDW5xSMY+c+1iXrGVRJncNYyQ+L5ZhTXFmHcfWa/YYj
39lP0m0NrvCsiKbP3DdGf9OH7BEP+ZR3qErcxqnuGBZRl2Ws0Z5554QbcX2JDXVltzrRjzXAglvH
9arLLrEy8tnHeC4Hyvn0P36JSPQZ75/nED4/3EuLQVOLQBoN6ZtVXTZPDjlGRzxpW0bai+sdq3rJ
bpZt+Cgq+a8v0LagaPIfuGVZM1w2dCjmZQZLzn2SGaCN63VxxE0mBRkznYzqoxqM+f3f/86/bj6b
Vca58oDgyf13mXpdGBxGs87Xp1kb4mWUUMeC0qoORUNF/+8v9dcpSBFr8bQgmrBxQVxGpOd5QbaI
ivLnvuiHz52yv6oy9K9bGnsRz9nMBsDoq//anvOi5EjSnuIAxhFxMfIawGQSISCzp3J08mv6RExQ
FjIlrTLvzscXfC1bSk22SOvywejz74+WV/ZBpvCLxA31exr3j2NoY3mh62YunjumMkey14jIsJYh
v88GQkE/uOAd83+8HILu84gV4yxOb+fPSxVPm0vfVgZPVFRyeIQ/rCTH/FYLRRiicMefZkCuLpiK
0CwIJLIEA0fK/irGEKIJQDlXD8VZOWQR54R55EcoZV3ux7IUDyg6RLZ3wCnjYDeqktwP5kvFlWT5
5TQxy6sJy8Y8FSPA2wJT7BR4SzkkLmlNJ6Vwij7QAVjzu4XMqbmrPTxEdHa1a+n76QyQjSeDLMrj
rNCNx/gP5KdelOJVVk3REDFQ+uch+ZJvu3w25btFrYw3369QZq3V6Cz4tdv6bhxQpqUU8yZM7qId
foajywJoncd+uvWm0fhaee4y36FxGD9h9DO+hEhJ35vNcqodUWzbg++JzE3ypfCmGxPR9ZMLcuqd
HBEaXjEgvKuXNUKIoTUu8tK24TE1bF1ulWOXCBnMZq2uJlF1T3OGIOHUtuPmpfhU5qSPADVe5Wu3
tPE8oWJOMPsqsTN9veXHYF0R2p2d6p+QaxvRAU5T/0tVIXpfvyFN8tCEiDCeW6YFxs/BXmT3gL+r
SqmUO733oqozrzMGLDdYTxpkkpsx/eL/SLShblbvkb8oZ+dOc9nGjGuWV0OxQfvcDX17NYzcpHhJ
Joc9DhLYKl0La/7qcIl0OyLdiO1ldDcuZ8vU6MQ9QSz0AvxzH2jV4JEeYtdgwO5WxDDwR83Vjh5C
OjS9D81uHW5c5iXlKytgIdOMDlMno5U7zVFritAYXcoSJJ7beWgTW2ElzBq7Lp67uXIPXinEfCtX
5jUJW2xr+YQAs86uQixC9rLb7KzccJ+iKujfhA3SGnlK3n4CPJfV6Zov82FZwwJIYHemEjt2M0Bo
psYuYgrv1YkLO6IpNoga0WnZdeEXFPaR/y4H4kdSBOjTq8zdqEomuwoq5B8+3rJ1Qi9yI0LYXSfi
ecpvc+4Y/h49ssH4YHFmlo1Lr6r3nA7uc+7M8k00OMRjJHbtHpZ55N1VZR7e4vUI2h0qxCz4wuC7
61OGdqhGNrsnuC7g+S/ikqy1EuzQ7P3g8J/Gx9lT+m42cAWnpD+wLpg53OZY+BP7sLJzrC/YZyfz
oZ42nxVgUPr+U5gx7gfZLphyDUtkHqlCOUWYQ9RKznE1FRJTRl3K8h56ltb7aCry4LVbNNLnmGze
QsW81dWsUl+wPEq8wmidvYZFCopx9Ofl2Jc8bPxuaqGhK468IxDLjndbFcP0ZWjV/L7Bjv/RWDzc
CeZ4V9+MSzS+tVmny5s2W6rupFHLEM+8+j4KiUoHp3oUnjiZOjMWrv+2/OLNwEB+ZEMIz1M2M2Za
e67sd4nSJTvWPbvrGH4BejCFmatMrYKN4Il0jAYpdaOE+0hIT+8ntTOo6T0bVyQwyyTz7bmavcY6
tnKdqNE836gPstYCOdDUE7DE80gsUshtcUTLp1ksdgMCP1Es9b7qy7JPTIJzltSi5dCcDUFepOaC
P+BkFHOVXwVB1rp8gna1xmEl7IypYVNa6ZQN2Eo3HaxVWnVeWe6pj3yGk27Tf8GJBfRg9jLVzTEx
Qc72dePfv+4w2LABP+M2Xicnm+fbJWOElwgrbAeiCXxUF25u+59UJsmGy9xhuMWTsCKwkyuBQNdO
X6DUQ7uJWd81LIhh2vP6XYW5vklql1DShOyRyn+K/FlyMEcVDKVESxbJiPBqIjtaEgB3/AtsefAJ
xfxZr6X6uVV9+4rbaJyPS8QXdJehgNIkK5nY5syyQ+zeniX5PZIk745ErGChlhoaG8V97xRX62Qa
cEWLqdFoAHXf2QeDXLnwsej18KvDowQrpOmMnwaK84Vso8iTO+lkmD3+vUz5e6pOkwyrxKOw/N2o
X5QMQefbLkld2bPXYbtnkOmj9mojtogIRMEn7lWHRQEkWfDiMmQtYttR3T0OOfejyNu/R0bnt4Ii
g9qM6Zl5udUIvH5yZLVkz247K1TMbnsXhrInt7Il9sZq2nJvW62RqtzMvjZ21iSlNThvxTpbT324
ETn6wWdjX7bPrHrorsLA5/kKARn9WWSsuP3CEOLOi0WW5o3JRO4rzrWCJE20bgXp5mOZStbalOj2
tl7lucUdVUdb9tmze/P7BEDg8O9v6e+q0mXTyxd13q3S+rl/viMXW0oJ8cF5YhGf34yFV/UpAoX2
QXvr+IT6tEYg2M3qg0/i70qdl4UAjWKGMQ693p8vuw2jsMdcOU+qiKidtqLYc6aHd3WziTvf757/
+19JM8IcOGQ89VebhYRtbR17dFCl+uMb8msoiVU+AyoQzHlnrx2PUprNf53TsD73oW4xnMNlSl/5
5x/Z9ZC3q6Vonr2ZfiDOI0m4dieWe8AVE3G2a49zi8UWeX5j+FGq/d9dPPBPmyimM/g8jH5TGf9R
PpeCZ9wTS/g0q550M9IYiBqxMfEMjleM6Vy75XHcGFjihOf5UiqzP5qa/Y+3APIQ8S1d2RlhdPG0
s60f9IK36hkLkhGvql6ZSVlnhFcuo57tNN7D3FTBlzYyooVIX2/5AMf192MWnodUIeIviFjUvX9+
A8xwzKWWwf9RdmbLbStXFP0iVKEx4xWcSckSJY/3BeVBxjw3xq/PgvNigiqynEolt3JvDKLRaHSf
s/fazSvnDH1HP69H4N4I44jrJn9ptDr/dHuiLWOOeIO4ojUHUaHvgeOweOZ2WeLesboKV1oYDoem
z1HfVmSgw91CQJB6ZtlYv4PEjZ5oLygKuazsRUSu1rTdW3gAG5LHE3OVRnxHN2ZlZG/Crms6b8B/
gbO5kriHOKr7B+gimXtn8b5eDYCwzYdnSJEWf7E4BAXoaUtQ3vVrBuSsZLfeunj5hOMploq5wIBu
sma5QAN2e9iuZ8ofXgTURrRKNMMX13VrVWHgZPmqE7XKwcati2wnW4d8tgnCB/tNCS1kFXVj/7VP
2gpd7wRJ5s6vuJ4tFA60OYiDtxVc5+JXoNBLUuAGxevUCPEDIE5IekIIg6MNCwXB6aQebt/21QUh
8lC+ZYkAxGeKZaWtUptYIcRGe8WCFj1WPTmTmF7MI82/6qjHTnenKnM1zBAnEFmjvaRiP3+lL1+H
xHfdqhZhStdHrZFg24rzHcF9/58RTkjA4+7raDb6HuakeoBehfz83+5X8KnR2J84/7+8vngd3VHz
zbRN6zNK1DI8kgxVp892mYPnI0RvolhVmiS13b7ock5zUYZ5ltvN4lMM/5c3nQez/DJ1nOeExO1f
UnJq3jX8r9pOg4Xab6whq9utjnG1fr195WUVl+WX3gRqMU3TZrXhYrjVtkasptChQMDi/vBlZj2W
xSSMTay5vbsxcWB8Sy1HMaB6Iuq+M7muehbwa3iDbUCE/MVMj7u8cbR6NTwwMzgXeTV8HxBWb8Z8
ysqV3qTJN8hlcueSRHB2cbN5WMnaT2XbTZ7DBvxe7epqU8hvoWtAu2Zm21Bb1S5/C3pKo0HlkJ4F
AOmjUwqMA4EW7/2qBrEsgtryWtcNsN6yM9j5zpR87urJ1/e3n8g7v4PdJ2dQUC4MC02Jy98RR0Jv
0ZZb57FT80ONdvqDgf2bcyDipJ+gwMR32xiaVx2l6hsFyoAYUvPON+J6WljUtcjiYINMcW7ZsnMT
wn/BcJrntqOturJyPBPECxnqp1qVxrgODZgc4KujHB6+Zrfa5vYgXL8Q1GRtY9Zgk6oDxOByDFpc
ifFQqcNZ4mM6J2LItpPd4iDBt7PDp6wcGKJ7X5Z5YP9uHAloQMATdRRqf0Ck86D8tR3xFVPvyixo
z42cWhd3Qu6WXo8d60BlJ97dvsPlujpfhrFl70UbYX4FLi8WoVSoITqLM2kUiIhx/FKryBr/dzSo
/jbQjXtIkeXC+ueCyEjQiuk0bJagtyYb8G2biLmMaXL3QzfljxZu2vEDUo/uwDxOPtM9NzfUcG3e
sCkNnTsP9b1bZlVnnwWiDz3V4ttlFCM8I7VSz5OmkfJMzasbPwRtILA0R0IcUnqT6Z2W/NVEZphN
g3RAXeeemU2LYUbTkjXJqJ7NoI0IbJcTmNUkao0V6ANbf6CKlH2lIuhnK6Pww1+3H/I7Yz5/S1jS
KbbozpJ2WnBgz0AJ6Gd8I67pkVpXfykh/24T2WZyz9cr3uUhVSpCd+yVnwN3uf0Drqa0PovmaNuA
6aIn7C5mGc2GUh0VTTtPdMzk2ohKxTgk2PWxHvlBtLp9tT9S7Ys3iJq1UFm4NG6bFsdiZ9mEuUYN
yXXPOXA5AqmrziSpRxZG/0APVBa7tkkIAc/8UGJFjCwEmYUJFvUHAhadtJCg6/R9m6MwA78WJdsW
SEaqe50RIphaVUbZQABvRrW0N2aBS4DuYgy1JTY5pJV263il1kAKz0ZC7r3JQsuartisocPtmpCS
eFSWSPmbwYlM/P/zmUO6hnyKOkgsd1oDf2r/y7FgSy+Y6WxoDH2xhDVdJAu6SdY5HQdKTl1xBn83
GCRj4RUqWp/TRIgn9tRGZbFpBtnvjNLKv8MHHbGfi26HalS996Pm5734UbNCmR0GrcO5b3L5OoSG
Bt6TMPuzyCl274gEqN2HVtGyVqxSsFU7BhzvGHrCyt2UEpQolmFTi15i7IL3QqCvFnkdJo5AUMkw
zYSaefL+td6itwvraSims6blYUpseuivIQkSeWGL0sTSRnUsTnx9fXuWvndZAkNdttHsea5U8sSM
2VC8C3G2i0g1D4pVW6jUi5CqNUiZTnlokGJtm0rKO42qd15GvmczVI3qBA2yeX38636HmihEtITq
GQFc8tuqnWkd1iRuIFhy1erOXf5RWCwe9ezxoTeFJIE1ZTG6fOxy+ISdevblVH8LECe0q5aNfk6h
Lw3XSCCm+IRwv1+HbWlrG7BWNCxEHtcHgbr4wantsXvGU2Z9BdGna16lzDBw/GXqGqBZPG76km7E
a4s0m4yHsI7sdeHY1T7CNAMyJilz8H59lFp7MhFm1bsYJZ6gUCft986m/Z1VnlrV3Bgj2A3P1mKV
F3At27ob9HMZu8GGzq61svRKdbxa18s9JeY092D+2b+VPDT2t6fTElVH109FD/v/QZ63kPN8++ux
Gmj1kqbxtbPA6t9QNXUTv1phDe/qw4hEWn9turjfDUQIEwKumPmjyxkuBQxiqqcgnJxxE5iyNwFN
K2b2GDdd/4Thz9HuzIh3Pr98ZOZiBz1amkaLxRmr7uTj+RXnerTVz1rux/EqgWuywseV5mtwGdHr
7aFZTPhZAASBCpsGG3zyd9TFFTW9Vo3EDSywQqn7GXcihExYgSC529z6dPtai7v7/7Voz3AZPrT2
spaUuT76XOA/hzI3ym3fRgU285yqQN/2O2t02ztTbrGK/P96OLMo1ZnQpZYvM1xgbAijMA85vSLd
66u4OTmU01aiUYkNHf04WWHOupdfeH2bM5wN9oqF7IZhXawhbV7DosNFcrCjMPzaiRot39SihtYb
dQVIXdyZNOLqgggG+KijmWNM6bAbl7ObCCxTshPPj0PdFSYfWAmdSUy2uqMc3L7Qt50eYxPVSQC8
9zSabbal21Xs1RKYShf2yS7pg/DUq+bwELei1z03c+/VZq5+JIUgVnQABvMDUY3FMVIRBvhc+siH
sQjE9FELY8EClKlv/VBP7Yd0TLQ7W53rqc2ZneFgK0u5HOfT5bDgtYUQaqbRIYFB84Gth6i3fOTU
/5RIRsXm9txeLG/MtfliCI2Y2yr/vdjFZUUhEe+N0UFTSL4Ahw1qnnRSuDN+AkE3qMtN3qD09EAI
3auHvHOjBjtoXCCIVjg1LJ6/GfWOn9E8ww47+N7M1TsGotQfQanccwLOf9RfX6z5NueylsN+nR0r
ToPLMU19c4LvW1t7yLM97uAiJg1am5uzt4fznes4s34KBQVqVNtc3JJwGwyBRQT3hU678aVTu948
ZrWhtvcMYdeLhIajlT4e5x2drc6ipBBFGtnChKrtOXv4T+QG9S8qtqrQy/JywuKd0qp0+y49377B
62emQXzG5cuBx52vezmQ8JND+n2c8uwMWdfWHvmGbTvdbx47hUCTl3+/GkJANhQcdBjSxewkqCQr
3NhXqI85sXwc1YqwBYN0rg9j1v73r9dienCSYdtG3+LqOGdXZpXSAXcPvVSbn/2Q+Zt2qieOzvao
Pv/rtVhjGULOK+iKqPhejiJAWcUJ7D48OrhTC68bTMIFya6r1xID2L8vYbzkqIXtP6dFNJ2XV5uD
VSwcG/6hTF1jn7pj86zGY7WmEuGsNS1r7mxGr5dMjsTUudgwUQO0l1J1gVxomNqJ71dlfo4cqB1q
LZojb3m/wiHT7W4P5uIk/OdzOX+XkYXBm2ZAL28vkdh5FfyprJcKYtHJMjxlRh3qLagDX1VAm2Zy
Wgetm+58V8+2ty+/LDT+uT7VTa6NQpctyWK9ziyyHRQJZoSeefgtdKr0FCBH/6ZmRvYNZ7Dcm4Wr
JYTG584DqLpx5yM5O2aTod75KddrAn7/PwV1VgaLMtvlSLhTZFhwOfVDlxpICfpIW2MrQzjs5z4l
Aj9In5VWa7o7i971msBlOfLQa2PvYC4F2TOza57GBvOri3YiqMyD06CYochs3Vl+3rvDGZYyZ2rR
MzAWdxhDEWo6mRmHsarV3w027i9+TJEPXRHUE8+yxfRI96AY1rcfMhhXxu7yC0J2w19Xnn/ZX1vx
rBAYURq41Kz+PYhOAHOHsrbgyIqM1AJvAPnneoYva/NDUWS0q6EgNodK6rY8qHk3+GTpRSCdhk7r
gR3oKMFqzDd484gk1KbUa/I4AxhiyvoF3GHx3SlN41sQ23q/1tVR/cjLOzT4pIJRIS406MUhCkyk
caoOM24zdX5WfdFApY8PfabUznOHgSzdYO0rzb0xVnm9HgmS177Ovr9uZWC9Mo6TVtjpFrGWiuyo
Lqfuc8MD1l95nQQQqoycTVCHxI0DAkv9T4WRz42DHDHKpoBS9zkvhBIgBYogvOh5DsWfG/6AMViU
z4Zv2QclHgDOoMBLCSLvjOo1ZfH9bmuZ/SoNHx0bb7SCNDXQf2NaL36oZtcoK0I0wdwoBvpqKKwk
Y3gSmceBn2lIqEVtUm2IZ4jaY9A2hFhPmWZ9cKyM726Ns/bJjtTgZY6+/pbzsQAbwfB5Nq6lY4xQ
LQTQB5Z5RW6Bk30SIk86r0964ytxJnUI/VBM1SYYfanvnDYfTm02KD9rHBfaplcqU6yRJoHW4f/X
nkoncx576h2up3dFWp4ie3Th+ISJ3j3anVtVXtwQTPvo+CXkEvZyiv9cWqFmPYYYdDHLkaP42lY1
8M2sS8LHmjZx7am40X4mgUlXKkdyCC0iUH7GtiDK1dH09FuQxg72nr6uKXkqaUnikplmafoMq9ZQ
fiR6NR2bLHDcH70L3WqLKarK1l0H9W7VV+XgHpWyUR/wGlEma8axysAgDbjqXHMU1VNukzXrZVqZ
GlsBnfcoa1UUOzPEBPMU4GU2V13VVaTYhF2Q7HrCjIZV5ASR+rMUwNUfQQFAPayoXFm/GzcKwpU5
dXH7VGRSR4QJUO93SVco3dkZ4Gu7ISkH+pJshPnkm1BmMS5NBc4/cN1r9t9++1lNa4g3KwNH4oPk
8NK0OAlF1ZPlOA7KW1a509lwajl9bxEJjvkm89vsB8fiWH7TRl/5XkICbVaVWSOi9UqfPHaSeClf
pB7NOI1OfFG3hSS1OVSD1yrU7XydKPD9TvaYF/RaE0sdYXraUQJgdQKC66lhkiivvI1d/ZJqRXfs
8ZkS5BY2tf0zkZpib/Ops+stFDDMoh6nt/BLEitBiAIdkZzHZDZ/qkgPqn0qewDgBbQcD4GS9iqt
btJBzWJpjOtW2EerUUqwbdGYvtVVVBlrpysrZUOjpur4bU0qv5B90MsjGppsbycy5LA0moVzCmbY
1T6fhDuhjjTwlZdkYI2ntK2M5pcdQU//1SlGWT6HSRkSDU0YY1fuHUkZdGVkbX3ICZmsdvnY9aNH
KAqJfIrbI+cjc8QsH4jkMtKnpB+ALDa6Pv4iXccd1mlE9ZicihHIDqwgu9wwslrzTIio4axFZIov
dd3nz5GpWM42qNF8eqOGjo1KUoLjGdRG+5pb9GnIyMDs4IVl0waPFFgHBTCKJGNBAIHW3pj+oXNK
AtV+dIKCvGirAyR4QJEWfMrDSVjk3AT8A67eo/a3rQDfZ8FU2RLslR5rg7qcRy1ZO2VKqhOGkMs0
WzWNUieb1G8H9KyyUj+72aTU657EZdDlEewhL7Wj7ODolIHWkoD1yqP5QVAUdWTN2AFic4yHqgqs
//JscJ44ACDxa4y2RQmSAprd2B3j8KPu4wHTa9kG3WoAu0wgDBkWJLtZg697tV01wbY0a0C4RVxH
/SogtZdyWdjHbwoajN89DtAfg6WGH61ah302728LrxTu8KtrY1YfYFvjKZZB+DJZhWV6nduzcKRh
6H5WlE5PD1qoxtUOvs10iJmmpSf8wv8ygF5CrOG00X9DYquPdoV2eK1MZfsYaokTrEI0gd3GaZXh
4LpN8TVVcHh7/aiVtudIRX4OEAb9pgTZkOFhNVW18bEBUiYc7OhXYijotOvCLty5Ap+yCJFVp4S7
sjPAAJaQZnd0S9NxLetOEYSVqzykqZHJE6oSJ6ICp41njZ5OiDzbbNMnN0yGz1IP0nMcoeqFpmBV
xZMRQ2k464bijrNaMfCbA6zh4LccZwRxrSdVck6HyTyNsqcxpShj/l/py+GbGlZmslWBB2lbRGf1
Q4hgwqZhhzKxGRNLeH1rVZyy6toMdsAmrAc7F4rm2UORf0ybQHmjUCGqw4B8GqBQhaPJM0jGY+Mt
nHSF1N3KVjphtOm2KoBpeT7wxWHV+ySM7fWOwfWSKOofAQwZBh8cI3uEL4Zu0C9VyDWV6R6BOQcm
eFQjzg61X/XNQWevKTdUX1sV266rUBeN2yRZpXFTPehRl9arZHa6IlamuroyG80VHsYys380yX59
6tnWV+tYzRuMVU0G1g4FW/SQuoGLGhsMhP5gtOA949oXfOKcMIKz1mcS9GWkNy9OZtjdDGBM480A
t+WtRV72TepwkDZoD+SePTT8QJegPgsnrpmcswgkBQw3Ne08oSRowU2Xh7WL+q59AW5JfDdFC/E0
FqQxkurNptpNNHt6ylPD6eGMdSD9BUWr3BsatjB8cfKCWBjE1YpnJELaLEOu+GkbUd4TydfLR6k4
9XcF2VXyoKt98yYyzpMeXvome1WzNA54pjlAY9hAzUr0WfcWK2JIDpCfRb7XcMIHJ/4J3V2VCLZt
r9HC9skZoiQ+OWHT/5phaKg+rcqUn0UhExinTa22KwJYdLG3oHLXeCBGsigiQ8AujSZHvpgIfSNu
EFzTGkq943iR79f+AR15+WFsS6s8hnUCKVXS2dbfBkqt0Q6BJjJ1FMndxi0aNN+FlXRvHd8TuS2c
YTZABkNgPJpJbxGCEdjBV9do+tqrrEqLUTmyPQGJCm3G06hThIehACOyU1QHFXmNTyI6tWJEeowW
ys/3adKHGxiApr9L7Ub/HIXVVGzgRNRU6NuRfZnrTuMrgVBDtYsGtpEbei8Wh072aQj1FWiy+8x1
kxcF9p2+DfCNOKtysp3nOBDQlKHKiMfS1Yvg2GBFGzx9FEayb5PAeQtdROCUoOrO2kLhi8Eeh/hE
+L6S47VGu81TB1GfyyPEkQyIFi6UEKa5QNZe+K3YqfB21bU1ssFbUyia72eciEEfSktkjz5JUf6u
Kn1FRQXvR/Eh8QONF7EXQ+9RdSDUKR8jC68C6P/ixcKv0x9DJr0KZqzyP9pTCElYA/DeEk3lFr8I
Y05exGCyFTSxyTrHXiMkqu1ngGaC8OekphZPKPEps2B+V9t007iBAky9GliJzHxiS5dWcQ6fmD5y
VW/tlkm/tiK8NvOkhsIh0iDY5IYTqq/RUNji2Z1E0njYQqLKU11JHwCudTJbYgdnPUxN8mQVWlGf
skyTYBRZOKCNFJL3tynRmX00Zes2aycs+QU2RORPORJ//aNaCr9HZ51LXgAk80D3aqWg16o3kHQ5
iLYCi2BRyuEJcKGRHDQTHgRY+CgLWcDDchvIru4DDzUY2eMzAI9dtq0h5PegYDRfCqcegEpWThes
RZfGxZYAT9vdwMhUzolbZPp/Tsif7JWRVvv4eSpLWZcUR5VnWRqCrQErF/6HuuSyVatlxSMBNQ3b
lCxVXqoCXI4DsSA6mVUrgZsowOkU+BTCA20QDatEkXnxoCEdSA6G0algYN2CJ1eIfsTuQ+kBAAJ0
3P7RaDK2M5Q1YuWZnTVbLzOocvsVtZnyjTgd3f9v6qv6gyTWTu6Uhj7RnTardV1hpOFOhh1tFqQd
fOMvz6E9At9KoTV8QBdgxw86Pgt9DRIiBMUOdImE2tChJYWKsdKOPsj9ziv7TtsnplJrWzKvCa6x
2CB8SoIQvEPAemp7lHKiX5T7GBILVvODWodtDakosj4aLjDLB4CX4ietjnyrjeEYPtpmwkhK7DEK
lWI2RCtHwC9/Ke040k7a0GfDA6SQBM2VkXZbFaFEvAJGnT858DiQoSrwSYf/krI0TK+YHOM3mBYs
DyILnU8qFc3xoagG84slUVN5Oev5b8BWnMhcy1eirYTcDd1Ac8roxAtTSTbxtUPATtJLElCLtHYg
7Fu5s6taJuYxwvgzHcYQfPwWj/V0Gq1ey7diFKHYhOQifBpdpw0/lQrEgjXnM+rRRpuA/pxG6d8p
/s01ikUlYW6RwRZT567HMo8LMUnZBfhiDuPUNbuyz91qrQyKegTNWkYct+Oh29wuX1xX+Zk0tIcd
be6ZUSO6nDQQEfCcFL15oIeiraM2DHa9CVUxjIzwqIlx2DU1mifAVtmdCu47BRu64QiDNFUlJXDZ
GWzEQLDZQC/LldJBlxPE3wGFdvRqXYRWFTUbIvam7E655r37ReqOtZhC2DzMl/era5kfzIdsYhBD
R/mepq4ebjvNTVa9ZvfFmjNXsDLaPgHbOE7uvazNdy8P4pB/wUtAAH55eVw+kwRTwk1jFdzmSJZO
zjD2z1Uv7Rw2Wu3/DPCw7+HfONnu9qO+rlPRmqcXq9O2omWlLTod+UC9hVOQdUigm9leXGmCBlpK
TpDnIseOIcG22WpAXQKHs7MeAXCm/1wPRPWpzYFIc9sMsNXl7Rdtp7tN6JiHpim0bTZWwaEI64fE
Jr7i9s1e115tJMuuPXttHIz79vwk/qrKNXZfNtqkWoeWwk+31XPaWLy5DqfrLITG+wDvJUpgEtfk
5bhVEldn/Aoy3JIV4Tz0nejuNW+vMsfxV7A08wxozKDEWEpPLAQBYgpidO9lZe60mi+9Z7A12Fmp
O50Gx6/jY0iB/NlOK5meWhXv3MnILWM8ZZMGGw+zDhUCEdUbEP6Ycm4P2Tsv5OxOguZBB4Kfumg9
wLfLm1YGxiHomuPUpfJVE5W28lvFYJkefzedot2Zku8seDiLqc9rzArQuovXgdTxAXpkYh2GSKDS
kHwUMf6OqxLIzkffv+c7uZ4UxGHNLz6dKoDFCJAvJwUq+5KWgG8eLMSVey2a4mdlgn60Tmtr/KzV
uEBsPhonLWr9yet8m8MZYlTjqEbK9HZ7uN9ZCpgLbCmRjggDu8/lb+G8prkS69pBVlO3r8tW28aD
M7tJXdT9Gdux/5pW+0Gmj2//+yLIaFsqiD2mIuv+5aVFGRT08Hg3SDriwEVdYcsevt6CN2WzSkRF
+9VmmE42YRjb23f93iOgsYUZ5I+wHyHW5bV1owIOZo+A+hUJvA94jO11beaX69JRsDMnYdzi5ESO
T6wMQgAPtQioRsl29gNZZulwZ9t0NeuZ6XyByA8HT4xwcf77f60TxGJXfoHr6GCFefhYadSGV2Tg
mA8yG8WDAlx6VTtWtL89DFcTf74q5fJZOGCxDi4mIsXNrMnazjlgr7efUZyj0dMw937HbF84XpYY
zp0rzn/ixd4CSDAvNsQJqmsc1xdL74CJzHcGzTzE9qitkBln4T4aVd8L+eoWdy52NbdtVG6IMXVw
qfZ1n4+mUtOjPAqPipsbLz00qIckiwhZ6YkhotUW2D9HWdS7cGg/3h7Y69sEVYIAjUeKq40v7OXj
DOgXYF4o4iOhOUdkuP4bgcHuVhc9dtrbl7qeOVyKuujMSOQpLVu1rtPwC5w2PqZlR5HbijuY5lG1
BiKgvU1GselAiN1DsbwzsrMQB2UMbe85QPvy/qbGaGjqJMkRoBTMk9oKtA8I+6pTGATpdGjw/7YU
psY43AdAI61/XTnoFDN9EKsD9UCoP/+8v94WUyXwqXcMIsr7Oaoqd0QJ/gzZKYAtUe1jXM/04U2/
2yiB1b3eHvDre3cMFEF8oCyHbu7ShsSXstcmENEHP6iJ+9XAgXoQE+nXYFc5qiBHDmgEexLTAOf/
vn3tJTB6Jl+gqHWBLaNkY51YvLHYE/WxzJDDqGM+foImVuc7VciB42yMAKzBr1k+DHlF077BQO9/
7jWTpjPOkUynOtOW2dqQQBqC1ZS3VfpdkEOknTA8BuouyWp9b7XJ8PX2j75eZdhdG4gxee8RVC1t
VGXeKxRUjZLPnf9gUfn5Opah3Gpm/asbXOMeuvX63eNyJuMDhJhep738rHQD7dnKKg9pAEXdoFr9
W2pTspXkGMXe7Vu7fvm4Fu05piLOPHrLlxNRxY0WD+TNHQIjal6SVhLerCogGDwpoL5teqdTP0bR
XfjK9feLEUWewcKtowdBhHd54RY7MDvJThxqN+uGI6VqbSP1vHuM+Gx+AyjcP9YQ3XMP5nXme+BL
m7e6QGS+Qi0Y3NFTXI04LwGCG/zStFIQwS/2ECUhN2jsK/0gCmv80tCHfjL0QHcPmWt0+b+BvlXC
qw2US5RVLQfd23LzRGBqD+kbNQUVQ2ijfSJrsY+YeM5BIf1HgHWrE4xKFRnad6xqVxMZoB1fFPYk
LqOPWe9y0CtZVFFOseIwWUOqeRrvzqOe0/ArtO7JKu07GcfXw8rlkCxAFHKYXcs0hkDBB0ShsjvU
sdWvSznGzzWL6W7oCeL5x3nMnfE5tvBJoCNlVb28M9MA6RVNeXfQIjXeZYbmb+IESUgWUD8mg1j7
kAmSqP79otj+kBAzng77/cuLIgUhj9Y0uoPb5r2zhkSQEqiUqrTP6AYb6T6YquotrrIhPdy+8tUS
7qCW5rpzvYFD/9KNU1ICsx18+wRG4a02AIyeqYFrRC/5ndocx8i2KzxQmYKn1fUjbXv78lerBjou
pDjsDnDXMzEXN95mWa2wszQOHfmGlSdVm+xSIy2OkhyhDVyQN5Lu5J2l6no2IR6zWS/QCKPaXZ6r
IjzeMWI481BAfzymwuwgg1JtqFcKZy5/f/sWr14VLMpIPtH4kGPOB3p+An99oeHA0GURdn0qq7LP
PCcqaQvCyKIpa+X9G+VyRvifLzlbKhFZgcbn+S5OcVEeOpCWenlCZUVqHTJzGprkkNEDcsMhOJZB
Je/cpcFdXOxmwR1iAZkP9hpk7uVRmtyL3GcitScV1rAgl8qW7aGUdGHfbt/b0lEzL3QIpmBU4Vzh
gurio1ajpyDKQR1OcYXS+gCMx8pXEfXw6FfQDNarY0JSd1fT0EewZPPI+aYyf7NHmlTxM63vPvpZ
kMtmeapV2P2dLej1wwb9yxYUeT3bE04Ulw9baexuILNCPZUZB3ZPI17F0xBnnJ127PdZMz7fHo2r
19e1gZEjdTRmNjZ1tMvrJdjzVH1w6Yinw2AfG3syPsjK/D0IEe5IhBTtOa50dR93/T3r4tVb5GKC
n3HwJuTH2ftweWkR9iaBKbZ+wuTVWZCJYFfIR3PwreyB8PZ7tJbrCTbfKvpZihN01+zFnU5STxxw
ScVJd4ra+KzYBSGK5DeQZ/avQ0pBguQikwamy4Fl8fI4uUmzG0DdKWVHE40bSawzWCS1Tb5k5ugM
B4WDW33ObCXrfpJdVXz7p+sjwp2roGiD+BT8IS5ejmvGeUlkaa2d2fRMwVObj82nUFPosA92JyRe
dFV8QzoVBgfdbozPt68+f97+eo//XJ0WwkyXZHFk8lxefZSdXmJS187tnKnSUA7+SUBtt1Jy+LxK
lTlrSBzultUkA7hpTXcGf/H+/Lk8axZkCjHzRJffA+7SwIs26WekS3LTFbO+yMy0Ty7xAmKFUENO
m9s3vJjGf67If/AK/WGILn3WMK5b11fgWvpRQBZEYhsw04oYloJB9uqd13Xxufv/xXhT2TkxyJQv
F6M7klLelLl5lmPoOx8GWyq/QU9RdsHQMiCaTsKPmZTdnY/8e/eIx45/c07FBruY0gxprGTMtbPi
KskPRXHAcUgyAo4GyO17Eub37nFmstqUG+iCL9sIGmSrXrKRO1PuxfgSD4pytjpffQISHpSrEOf4
umja4c6O9Nowz5zltANOkxAQqpeL74KGxKHWCt84l8GEfmo0SAMi58MuV2ZEOG+eZ82vRh01eDpK
tMknM9jgJdfuvL3v/wx7du6zndMBbl8+YqWAqzgotnHudEVAotWTrUV2BFjvIFdOAjXJ0YrH8icd
LucDVXcfiEV0z9y4PBTNE43PMQJn9husE8uqi2XOO3ScFjyEpq0OYgQeiGRHD9wN9jSwwF0dWs9T
QuMND20C983t+2leUMJ0D+CqGs+3X7N3XmwkuUiP2V2z4fuTSPbXLsiojTxN6sQ4k1gXHQl5DLdE
eWib2HaTB+mX9Z1t/PWUhzuKS4Y9JVflxH35GMIYd3Bitj4plPgYPSK7yy9qSuBlXrN631lDrhfN
mbzMjakcQflEzX//r5vDdBaSil0mZ4Heo32SdTzpu6Hpu7VuKWG2QWhDpmseVtU3MvrSr67aAc28
s+m7fu+oePG5YvFme3RVaJP6aCoFuYrnom2yH/yedhX3vY6QqMicaecjkzglfj/+244HTzPSUMYZ
AwEFBuowl/dO07DrAgqKL8lQD/nW5dgJp+Vgkg3ebEsgvndu82oizZOHXg0oMI6/HD4vr0dGMnnG
keafi4TA1ENZFOHXRoghhLgYNHKT0K+5czp795IWT9hgSWNTt1g+c8KEqAQ77rkxZdlSITajXZXa
br4uzXzodyo+huTOsP7p8158iLlPTg1w+8FRMH8X60hopZabFlnwkgotsOYNSF5/BfboTB+HZjDi
dd1gYTpqlZs+2oATxs3oBoTyZCp0fbTsVV1tut6i6X/7Rb6a6/NpjTqPTdeSl2u5zLrhaJZ41V02
QLL9lNR99hVupAO6kHBE46mrEvU7Yr82PeddlhNjaEd3GgTvPA7alQZ7T+Ak7H4Xj6NDxF/o4xi8
dLHSH1E+aN/8Akq0I+sgWSVobYw7c26xy2aOAz6i2EiNk7odPrjLOTf4RAyBMHPPZMNMyqnQ0+yQ
lo7D2zxgKeVkURo06LMwWc3VyntMmqu1zDARdKhMPhOvvL10Gaaik8kAtPMlrKQfb/vETncNuQXh
zuxwWd1+vtf3Shtqvk/IRxqf8Xn0/1rLOpwPud9XyUusKPJQ8mn5OJmV/h8AgK8UY8GcU+CFDYB9
896x9frbOT9TUo5mljtfiiWXQC/ILLBBtr/E4P0+k5Ng7MRYqAfZK/U3KzQLsLhRtJI0xQKCX6Lf
AwLsOy/7Oy/eHKAw1+8oibCZmJ/GXwOAWUQpCJWxz3ozELfilbqUqLYCxXxy0hHsEAEw7F4i8Dy0
5kgu8PdoZJPBE1Uf56tRCzX0NNo03Zn2fzyWlysCizoFdyRrlMJ4By9/mKJmbhkOsXuWsToGSPHs
PvYQa01bGtlFviVZZ/R3ZRio7cmxyFdeEcnXbCgCBsHeIfwNamjc+/GKYlAMx7YYsi+yrIryRNMR
r74RjNDdY6G629Z2h9+YertnSUDO9NJXrIAr31KrcpNW/6PsPHrbVtYw/IsIsJctKVm25NixLadt
iLTD3oZ9fv19mLuJKMNEkLPLQUbDaV95i2E8v7/nrsMV0lfU7zxtuV6JmlYHLE0zqTndwAFDZErs
k8hwAgCYiyWn06G+k0Q4GWkmglB0yk/5rM8H6Yjs3lGHLYurq2eUn8IPsW2e88U+YvVTel4dxw6n
8GnODKu4xVcrAiCtCWffqmM0+FgflxF2RCJ9ef8jvDEwbxoEZhhlSyqyOng2Nj9VyA305EF8wPhN
z6Mv0Kqz4YChyhQg1zGcgYEpcuPAX98uBGSgfYAa0cLCIuZyW3EPGCk8o+i56yz6NyqskgBNevBl
ljal/4gC4SrlygbaBAuWHA9C3uVobi06avVZ9NznefQ7Dp02O3RDanSPozLi+D4jerg4y9lKdw/L
JK5eUClU6p2hZY2xa9VG2ThWb106XHPLa6ajhKJeHasoAlY82PFzMpbOa81j/tBXKoJWmoF6etaB
0CzybLrD3JlKpFSGyR+tuDu8v/r2klivTjcsQEJ18n46FuvKUd/EqFB2kfc0Kn1Z35ngG1wAsZSe
/Z46vNwXSUVFCT0cgS7z4FhfIqtFR7k287S/nSqlDF9DAwgcXKx8/j2NBgZmrtc4jzpenB+lFseF
n4MeboJwnsqXGXsoK3Axu+0e0BrFp7c3i+iDjOL8t9MTd+B5URr3woMNcROBr0teXBU4WqDYrYsC
tIUoKAiBDH8PznNoHzVN5HurjxIB7UtJ5iBsUlc7WFWnHPrcxWXGCkmXkAFRQ2+Hnl6V/Ey1uIEH
1mPdl6WzkQYLpIWyWdK27g07to19z50z7dR7Y6r6hLflx2ZOh/kerh5ku75S4uaoalI1vmO0bs7H
tjP1eQ9IwMYHLHbxHQeDKh/Niies9krN88F/J6/vL96fLut68Qj+l+PLE03v+XJXD32VWzTawqfO
LOdfo53YnxJU8eMdkDbb3hnIsZsBVEOQ0dPcgfMsWrfof+g8Z5EPTLfIb7IWAoUvhqZ7MCFwAG53
q/6nAQci8UFe5ocsrNqtjrmhX++6pSatkfyTOGBmcvnDk3IaMi3ylKdYloCxo740MIeLwlnlB1hx
fBr0IW8eo65V3YNCBV/g+geJbt8W4QDKF+l1sisxGkPjK3A/zD2bvL/t8xZ4vhwN7YcMVXaEkePr
ro1p9uIUamrukRFXpx041F7uK6BUj1Y92kheZ7bFwG2Rtj5oWb1hvw8ZqH9Pmwi5Gj6aX8fD3NDh
K7a0mq7jysXJBVUB8lRkiNaZhd05Jk07o3zO4sYTjzCW5NfUFEPyIPALuoWs1f54f99cj+jQccF5
xEXtAKm/5U74K9SIJ4PiYuYVzwnNJRUPQJ34oXBgvUXtjDd2lW3c9W8NyB1jL91gOmnr4oQeC8r3
YVs/F/bo3vLi4Oc293nyqw6FAHrfhnW7UdG7ftZQNjBoptFuoQOylirJI6UA7N7Xz1iCtJZvFs7X
NjekFvRFmQZGXyDbTJvC2xj2Ok0hnljAPFTGaTGtG5RFNSmulTjl8+g1ofOQCB0+ZepNzS8L95mX
STdd6eGCgN2hLy1lgDBg6b3Yghi+8cE5VyRLdLg8S1vrwwzOAA6eiOEZVg3diIVqwf0Tf7VN2G8V
sddG9PrGePgQLdowqGnRKVnO+187qpsiwPfIwzxXeAweiir85pWoZaMV3x5AZcfP72/gNx5PpkbH
n20DYs5bd/1L9APHeTaa5zBLO+0mnWMXqD6UjtDPhTHfCN73eE9MoeknhOhNHgG4twl8i7HLNjLT
t+ZON5pLyAGpTf/ucu4qima4DMHwjMJwPES6rO+NTDMk7cvqsUhUdMTen/2fXOjy2l+6iH+aUAv2
Zj17BERMj3J4+WwnJh7XYaxaP6hHTd6trB1K1/BBQbfPbcTQKgizxCdFrR5RGyhLuFTG2AU6XSws
L9QSQomNP9yh8ibU3DH0yMhoG8Osd21UqmWg9tLoeKM9/FVDtzew7agyAE5CLWN/dLGP2Clp1Vof
vckxN4oRb5xh9i8FNc8EKItc5eWX9cxUMSa7y58b0ednNc7tm7xQCgY0xmNdy+yO1+Xu/Y/7Rh7m
0MAEl0zKS3tpnfWq1MmxsvXCp6Sg7PSdBARHS7/C1SDyBexH80tZ4oIFiWYu1QdHdN5xtNGwPc6y
wbIkCIeuPlYU47dKi2/8MsSsSMSWoJFG5LoeVOi5XYpQOs8m0uXPbDQBUWkyvjWj0A+20qafkR6C
/O717IEoghLW4IEFcBdOFuztWJv/+dTTLtJhdJO4csOuY0cYyonTwhJ7jhItg5Y829a+wFN02muw
ru7rDLXcjS1xfdiWujKE4aUbx0Kt0qQ4qccsHTLnOR/SUsHFBY16PsL8mqRqpgVeJ6aNIOs6T2FE
CuoccZgYuN1dbsIRIzA37xgxC6X8GiedGeRSwmsUTblFwqDWwL92cbQt0FlkgrzMXKhXWlKhlTWI
wcQe74cj+++x2bWDjalHnqc/qMcAgb2JoNRDoqw6UBFTOWbw4PC/jsxX7pzc+4JmrQLpjLPezCfE
shXxBAozzZEYsXP1NzdBayOslw7urspGN/re6aiFESTLxApSWdnidorL6DipOMrdq25HvIVny4RP
SjGa5wgKrfmg2MjG+7WVRzT3hZb2xncqVZZWHeEjzkT8qJtq+Q41MWU+gsfTP+hR0Vp9QHMd8hSB
Za+TW86e/qqQ+PNEUWLA88EZJH52JvbeVmGEN3i9CUicqoAeqKSh89kZjOFhCe2zW2Gn1o01TnG3
a7DXLHcjN0WOvGDkQd9WVOw0ghEzZvW1b4wOFh4hZxjUo5BPrtJ4zj63vOFHbOKdvXOtSn0sulF9
0SZLm23YdeYQ3qVpteDl4sjVCec166lwwxZAl55rn0Grw6RqKi38mFbTaO4KabRiVxmd/pt41DI+
lRzD6lRFFlbwQyabHzKuxXcBpcQ59KrWnjjPiuKnelRLGH/VnJxFRefVGPv8C2ig5ikxo2YOaCiF
z0VGZQq7Dri6xUC9blc1eXvCpAPJiAR+07ONS9CnMBqHc+Zk4c8h8yDgUoYvi7tBj6IvNcJnv6lR
auHe6UBnvpQV/c6gyEgG/LxKWyPASLHLH0pjCMeHVB2rH07nkE/NGuAnvzG8GIuhHIMzP+71OTrM
FA7rXeK1andosrL9IedauKdYi9PGtxQXaz18V734hnQRkqkrw857QrAK1yFqSvbJRTHvlbpnld60
pleeCCBdLxA2rmC8V/GQBHMyN0+2LKEsIywcdT441romTVsuAAerVoiRSu99Aypafe9rfcwemFS8
k/Pg9ns5hvExxJZH981R7ceX2YXqtkOYYZ72Asbk7zpEdJtAVB1lUIVOn7/2tBH11yaq8Nkxh1aD
fOCK8Mdokui+9FS4h5OrZkoTOHUfxoe4iJKc0sw8iF3YVLMM6rpAs8HHi7hjm9N2+y46+iJBSxex
2Ke4Xy/HK6pnBE8AKO56+u54Bk+xRkLm1Th9JNTi1CBVG0T9bX3Qvgwlxkpftbox9ccIZ47+xeDz
f6GWUw0/zNiBIAlnH8wfeLx8vFcHTVTfohHyLHIXxAlIlwj8oBXYHM7Pvo3S8b8WVpf90CK0LW+Q
ICpnv7bd7lipiTf5Et9YgyVCEt3KWu+xNkNhoZ4gwL70+aCQK4g4h4k+j2RNuxBjsgeIkVZx5H/M
90g4NZMdQM2mTpkTxS3GFkQxt25I2vmpsLIYP2S17u5y2YxEwV03Sz9HtFSFKllIZzdLs3GeEeuN
KtY3a92dUqhIEnWiGR+FlBJZG1VRDvaQWt4hLpFN2XWRjU1c0s/JcFN6HcbPOvBDLG0it43ubOnN
8jyYtScemG9YvaZpOpFN5gIBXsgt9kez6yJtbxZd8btT8KnbeCqvQhlebShXC7oB0AzJweUrYlA4
qTN1nFFg062nEIXzDE2HEMnZIezGoylNLTmEeZhtIRuuni86VoCkVZo6CzxqnQfxwkTuQOr5bOel
8iuronNH8SLZ6ZhbthuB6dXjbEEcpHNEG3DJLP8INP+VBagmRo9WbrjPZTlUN1Utix8xSVfjh7Nl
PeudmDdC7+s8gLIH/aplZgBgQeFfflZJjSmHq45vnTW6e0Tp1AeIzuWvPra1B0200xEdGOOgSWuY
g9btwwZxJfPL+yHjOuej262SSCzpHv9Za6RdQruziCuneNFno9J9o6YdpvVV8kOp8vQGwChJHkIF
YsKRbUQmWhT9Vm9qvb2Wn0Av2KbEiaAxdIPL72CnrhJGaJu89JbQo51ndF7gaA1W156TdvdQdcVH
elXF7/dnvm7aMCzcSRpUyDovceCqhhuP9TALodcvLuYj4WNYljRIWKr2szQgkNbRUEW7AtXQ8oMB
p/Dz+6Ovt/YyOktP6YvswGa/rScNvaBGBfiFAgYkuKKsnKcs14c7ux2QUnl/sOu9DfKPiJPODJQd
opfLwRD3SgEAqvmLVvdNeKOm+oSuTM98M0Foc8TCXt+oJVy3J4A6U5IFXgfFg27saoL41/atyT38
3BpJ5ecWCg6p00QfmrYh+sLhun4Yyzpzd3Obtz/qCpELWgsImQDdnaJ/jby5wRYbFvJcwv0r3F2K
Kk8R6eX07CLkjymm1gUTYiKmr1qd8+R1SrSBrFkvL0Bv2q0LJW6BUtABv/ziZaI6Mu+N+dmqcwn3
P7ZuCyMbP0EYCrd8x9arq9PqRuUU8w26fw64wsuxHLieBmopzouOtOMUUDVbtJf0yd3TUNN/mFEd
xxsb6qqvxoygeDMgVzMc2DWFBjlO1JyE15wLxUBuwi/U2ULiyi6dlLCsKaLbXgyj9qlSJ2J14nnp
7UDOGD+qSKcHKsC7zsHUZo7cUwFQBz+aUje9QZRVv0dmwOaBNSKlDeLCnT6Q+w8L+8nG3K0yxnH4
Bch7+jwj4/k17yfwq+8fl+sLaaHnUAaDmUGmtiY1ehb/pO6W3bnHhPu/Ao3ne0F+cM66aQ6UqbVP
iRzTT+8P+ue6/zt7wlSKzN2FiLUwSZ31TVz0kVtLt6zOheqhI1GIsIiC3kkiWo2Ift2hXYVs7ZAW
EZxjYTlHaEt4S6LkZByw9RiQNrL7uT6Qzk63KALl060+K930/P7vXJLU1c9k8hwjotuFNrbsxr/e
ycQCGZM1rf4yi7LGjoEqTncw8u4fZYItPgcqhXxWcnCKoOv8XOuqyAFJq78MTZvOSKE4vyygZ0mg
DSrtjn+fFEd1mQ84TVr5l5PCkq82W5yZX5RSwRozi8r4zpFGM2/ciutrYZnU3+Os3pze1dJ8VLGE
Ihdo3KDyACT45dDO4Y7+D4iy96f11nALQ8EAW7jQ+Fb3Pt6QTj250nhJKiTgqho5CctK8p9Iu5Vb
VdvrfUFJHgni5VVdhlyNlaAg4sSJTqYRZuPXUalD2x+ot77+65ToN7gIavMpaVetIc1No+oipZt8
jqZGw+W87ySXOl23ABN5/cf7g12FCEDlCUnAdsBqWaiKq21hRr3mYvN8NqoMwRDk67wfJH7Ynri9
Od8DF0vOVpLW/0nTNbdg8Ve30DI4WCHaq/R/jXXXF9iAITPqEWeyJphYnt4Wxg5ovuenKJ2Gh67O
yjsttOVGEfGtSaOmS0EcVJx7xQhNAHMnrSPSc9yJkOIhvob70umjs0xlfa6yJa0fe9VOfNNq7H8N
VTh9SxkFLB40Lfjby5b+63pxsNLF67rJz0VKGdcYsxIye6l8N1tocn3cbtXkro7IMh6hNZsWlK+1
7kIC8gzjAnzhGf8GVznGo1bUN1Mf5sBosnL2Nh7Oq1NiIBEABsthQ2DftS7Q6rZw0ELtMRoXUVdQ
OSnMX56st7zuriwsaMsvsLsl7FnIOmuGrWnGOe9sMZ/dhPLItwJMrbOTsNYx0xVD/8HOqaTd6r3t
hXuDlho1VjjkDTKIljcf0f6zUNGzx1behonV2TsoA7O7zwYo0TFZ7yzksbGbXJxd9JRuKxUFZEQL
FaQ3skFi5S50hawebi0ZfXfQszyhRFNjXVD1Iv0eJ0jIbYR4VwsJpZcX4w8FAbjE+ssK4nSnC+P+
LG3FAZcxOV809HsOjd1v6Z9cD8U+oZyKxR4Esyv0wyj1aLQIf84wg7pzHGeeHowQODEQtvqb96+g
60gLsgg+CQtIB5iXa62eDIC3CUB8XZx76VrxIZza/NYZTc8IzDDpxH+e2qXtgnSR1iE2+voF6L+k
bi4nih1a2BYV+F0p4xLNO0d5mtUCOQynaSfgA0Nk4m1sRvJnGrn0SFq71/+ziNZuqQLM9Y3SZegc
p0rcNo8NQuzFBrLl6qpZPLWgqCzMCZKgdeTKERdZYhf9WXNahCc1HNkwzan7j5Muqs+zjqqmaRTT
IaXqvLFdroLmZfUWIRms0hZ16+Wg/nXPaF4ByRvP5zPqmvBAtbymcY6fPRqOIlGb9lDEkdxyebq6
0pfTSFsT8wMOKK2Hy0F7bDU6p9a7s9Zo/XRQ6LWCTqlTLJ0I18aHEge7m7zN/vkpYVyyHur/RAMe
ucLluAIVxyQxxHDWjTaVPquqHmND3rn4mnwd2OAJsaO+VVG5OiYIsBDQIlMEEpcIbrVzh3gSKSx6
5Vz21DQxiQbL4XuDkhc34ejk9f79k3KVcdJNdWy6KjCJYYtgXnY5S1BH4NvKOX6dAa2fkoYmOYSr
9J5K34dEVAfbTLTHNm3bBwp11m3PlB8aMbYbO+uqrgO+mgnzM5DIWVjGq69dTkXBds/S1zZq5d5E
KbbwseEy8RsPBaidGgnd+7lGj89Pa9gEqEK6XJ+D3Xobn+Rqv/FLoFEuymzgvq+Iql0yIkfSTOmr
wXud4VYU5ocxkfFBq6X44g2zsSd837oer3p9pIVcV6BCFp0FWGfG5UK0nZBDMjn5a1Ym9SNq5Rky
12ph3ImxkqkfLsLXfoz/fO2bXWMfhAv52QVAFQd9jZQqa0jb9/3dsWy2v9IWSMI6IQ2k0kUvi32y
SltUmM8dkUx4bFW9uQnDWdsBmK72XK4imNvG2Q2uVx56QwmDdOiSjZVYXTd/hqcAQQ0TiCTlruUm
/Ou6ScO8HSs8uo+6kZWHqkRmItOKiUHd+DO8kq2VX92sy3hLPZMYGT7lItV1Od6QRKoAEBufwOAW
X41MN4M5s6CO6EtBPxRV+p2ilzyYypBHGzHOatf9f2zqPiacChKBP/ipv+aaTY2CpxNj4zya+iC6
miNCi+iWOrX80o1F+WmKxfT5/fV94wPTdPQ4css+52G+nDCw1NSdc5GckpAj6Scopz+bY9Nw200Y
rqeo+EYbW2p90JeJUuFSNYpcKBZSx7scs22hEXsRXmBhNsR7uoDhHSDw7qPhJN3Onuz8Ft5MHfQZ
zYNAdCOykwRcG1/7jZUmH6etCIyOauK6OJ+int20aGKeKFoanz3UQB8VUMonCufI4FthOh09Rxl3
Fg2arZvurbG53S2yWjxhrvilLe0oDYRFeorRLIUDhc4s9afIhNla4hDzKnIAFyh8igkN2lrKO9IZ
zlcWKcjzduPwM4mEPt/0Mxru+IJgbFiM9m1NHe+ERmL6HevBLaj+9eZc4nyOIlnkEvCv9onQZMYZ
V8VJI0AeHlP0IFMfzWIkUJGfrw/C8cL2uTAVXIvf36HXI1Mx4VoEJOfASljDmmwjbd00q/KTUanl
DQ34IkWSmZKA7yRpd2hpig5HIiLcTN8feP0wsk8JOiCGkm/QoHbXlrAdvSjseBkZvRe0wKoRaVG/
iWodtYsoUhGwdoof0ZShd6sDgfDhBNpBP7ntL22Iig1Zijd/DfR+9LPQiGTPrk+NM1mjaSnZqXAR
VvG1QspjNwx55Vt9Xb82CCt1pzkT0NFbrfmWOnE67BCmQXVcQ7T2/W9ztYMXFiuPFAuDbBxB0uUR
VqY5jz29i+6Twco/6blM7zCQN/zKpN1M57umiNY56NDSG//XJ2EB6lCTRnOA+gJG9pdDN1JrehN9
maMD2ewLvdXwRjENhHJNYzihVb/l3XQ1VTY+pQQoWaCSIGuvvjuo4UiWxpwdx7ipgngcrUcLCMAH
yW9kC9ghesDd57Do4q0Vv9r5jLwAKBamAhfUmsE72UnZCtPLj+0EJnqfza5InwyrnycE6xEokVql
OgFqCBh7uvFUAiGf5zK+cUosbWZVIKdsz/3s7UU2lN7nVJlUechkX5k3vN45am8hWsxb1/tbv5pm
CXUmkzqMtj41tQyJJhWZH2evme1jFI+6/Yzguqsu15jT/iy4t+LAzanlbeRFbw2NQgCHhAR+qUFf
bo1azgCXuyhHdKJQH1ibIgkMDaCQ4th4eoHv+C9S43ljQ16fTNZpITuzRnBhrfWwRYjHiHDn4ggf
bjZ8ii/VwZ3L9DmG3DPSxbDrAwWMJNlZne4+ZMUwE9gppv3TFrx975/MN3/NkqsQvCxVjHUBGGTp
GLvSzo9dqyxwmMWxauhz42wqPMs+soZ6cgMOW35SszFdcBJ1m2Jz3cj00QB7tKFS9NbxIX+CYA+x
DOLNKqq367Ef1EItjgAafid06faLcZ4PXBQfiD5CmtnR8e1TYx3zlPc/hcVyX8SupMkQqwinCOQX
EufldsiRDlQFQOujElvNrR1rFeCd0fkBfjJ6/feh6D6gzoZAEfL3q1nmjeyGJMMGaJy1+dw20ad0
Fv0HOjLhRvDw1qRIDZY+yxI9rKVNrdluXKWM6iNwJ/1G2pFzh1gQfnxFHY3ZzfvT+qNAtP6EWNYR
EFM8phG6rO5fMWkT8hdAbPiEGN/cGUauWDsASMnTHGdVdW4nUX0F6aG4L/1gd6+GYlTAT4G2Hzyq
vubo150WfVE6T5onMwfqiHtKiqlj4onm92gPzmtvxBlgXq011Jf3f/wbO48raBHMo7ROD3eVTnlt
m+OWodVHjCiM2k+dYpzuEKaJHqD4aRoNEaN4AS1skk7Jwh03Nv4bC4V+yMIepo8Lm271RGIxI+Pe
zupj1xTpI7wY+2MrW0A96mjc/utMGQhPNapcaMzSrb5cJaUSg9nO5XCMUA3cZR0ipjRkrDth6PkH
RbHjD2onwTlFW7osq7IsgHfYkxwyoCbUDpB+uxwYMKTqYOrdHTGWSu6L3kGVkMaAufEpr+51dHxp
Zy3qchpwh3US2rmJnegAAo/SybX91OGoUUZCHjBxU0AIifZ2iprP73/Tq8QXOh4UIaT/aNZyp68u
D7t1Mqe2rfoodDVBXb7Lm32V2OZZnRBy9jGUcD5WtbASqhMRsXAm8u7X+z/hjWkTczDfPw1OSpmX
X7etFBnr6uTd0dFz7qpoBOKrLWTP1F30hioaV37el8PGbrpe1IV/DrqXSfOQriWr1DJLrZEA91jh
cBH72qBkT0bXbqW71w8VjcGl0EFPinIXRJjL6SlJ3dO4HaJj7KGx9EpjHEF9qXRV9UlISDj+nKQJ
OEq49sld1BpKf+PFZUnpPMd66Lbu0Q1+fv+LXy86GCb2GW8VMDmA5Jc/SdSzhw2bMhzz3p58vbMa
eEcmhDwumdLwMTDKfodpOO7RXarvjI7KwPs/4Prb8wOorhLYAq2Bm3z5AxQ6Vnpv5eNRUyPjlzEr
Rg/+0pT/fKDcpZ0C8ZhKo22pq3NLh0LMbe0MR4Bo09fcyD9RKgf30Ez1vduhHjXybG4GJsuFe/GY
wMYkUqLojIUt9/LqSCV1hziFrU/HmU37ETHKug5YDLWHzlzhFKegW3VOnM6wYLHhXoRHyGLmYWn2
vAstI9L9iawkebASJT6WgxnOGHXkE/ZG1pgS6WVt6+wKbQrVoIwzF7sSKIq9j5eKaRKFtah/OzTo
XlTctqpgKjrt1C02MQhsT+5Q+LEM88dCDHH9kkFywDTCnhUZOEPXnyPPpvWbEFnXL0mUCih2Y5KY
Z9OulP6R8+TelgnswW+aIBX+LQetzcDKGKO57xO0Ee6pfGKrIyZb0N/VGlyxEjsGHppXPXiaWqm6
z10Y1Z+wvvEA8VuV8Z0aSjtXOLc2i5IM8KRyZy9ykEHdIKxJO7DPD/VUd+VnQlDld6mBFrldlGFj
3PEmq/JDt1M/t0Mx/YfVvHcPEwTsJXuvc3e4uUjvMKg9SUxkacO9N8EeAogailcznbNzNjjphHNC
6HXwaFpr2IWeyKZDhXD/GTcYirPxWHA+JIbeVHFQRos/S30K9UPam+n0G+pj3OynSR3yAN1zzBmh
QSHz31qjErjCMZQPtpsPL+lYGs3XZPSGjyG0oXAnTKvW/cGRkXys3aW/YOjCGT/qdZwpPiSZ5CUk
3cqCyA7zbG82QALuMBhEjbVJIZvt2gRNCJ92bCH+4yMVRH11GZdBn7qL/U3huN/CPO+rjcjsDzhp
tb9pT9LzJtygXrG+PaQ+TEiwWOLoGqP6KXZhUOPYUy+d56I1vuharoKDSXFQ+mDkzqSHgV0aywar
e/URZHrUBCLs+gk5XQghN0XH7O/SWBrYHdpkNM1u9Ixa7t6/ctZlZx5x/lBhJcmkGgUn/vLOAZYa
DbOatEenT6nuIi4PZ1RPq9sq7vvXMHGmZ1LPCl03UTy0iLzeIviiHbtMuN+sQpHzv4bty+8B17m8
P6hRrAn6mJSWRUfH99ijXxiAQaO0MiujtfMAP228dde1SKbODUjZdYEsAb27nDwi6SlRaNkeOd4s
FM8P1j6V2Xo/aYAPHwvYZUiAU3Z2EEh5jqcmvglzWnIbe+cqWKTzStcDqglbB9TfEsv+FWd75I09
TWJEMNvZPpiTGD4Uok32uVH9YwcPRDCXLyUFKjfkEET2l0Pp1IyIOEacZoXePOVZWTj+EM3cDHkV
N1ow1HH95f0tdhXIQMWnZsNHJiunXLR6VvOaFvPY6M3R1GLrCU+x6g5mrvJBrwr5W1GiiCJGvUXR
u44v0BqgoUUIToyxYNIuJ5oOpQ4qfDZPMVY0kZ9iB/RNAh9tDtJOu5+oz+OiZyVWKwJojvOPEQpd
DBC9U5Iv6RyqG2/uMtzF7YDGA0EOFRGUHvjCq3xA5igMRJFjndpIGncSiu5Nl5vKTtN7JdCnQd84
Rss6rsZDJwps9h/XCWuNg5GD7QhTxOZJDJa15z0Yf6a5LrQbcNFGtVfdNn2K4FalOONmhrexoa+W
HIOwpYmyyEQBxlmbuJtzG0+aG5qn0OIQ93AbATWI8SQsq4149NziIywQZcvq+I2P7NIZp1MMJA0y
1SoPt5rJcIfe1U/VTDBZaG4iPgF1TH7mMczGTynQuX8NGQFNqMjaakSxIErXuckcI/+seKF2gjaj
f8KcF/8gqemHdnaMn4iueogi43d2yDJTP5g0y+oNyOwb60yLWucCW9DCzPtym0djS1sa+uBJJFH1
pZh640WhuLeD7q3cZsWk3uV21HxA579rNhb56tYidFxg4Oh20EoBtHw5tN530CWJJ07Z3M2tj6Cv
POvCQwgB6OUW8fB6nsSp4LmWThXK32uWtTkkbShHVTs1Iow+Q2zjrsKSzIj8OZzkV2rcZlAXETKA
kVdGW6YG1w/FEib/NfxqrrRukeLhJThxVSzFbqXaZ43a6X5MhL0ruVVvFa8ufzcyV1+QotXHu0mf
0o3FfuuLgxbEOWNBkdILuPzic4FUcTnxxYFaOUGTTS6ed7qi3i5W71uwize+OI0Gqt+APciB1/CH
qLAL1W6wQI3xRTROveoCSEcm7I5epJ3s4LV3P0Mlk8mHPKz6LcXx66OMUQhVO4yISFWQKb2cqpHG
c4Vqrn1SZCiUINKnbN7NfTI/OrWTgPvUrY3y8ZsjApFky1I2Iju6HNG1xt6rKJ2ejLJAewi5ftx8
1VJ7gkJk71EL2QL7v7GapPdUmHiRaa2tV9PstVAd89E5NVrunQw0LIp9oSC6urfKrrl9/xF+YzUx
/qDliPfKUhxepZbQlS1QJQ7CfLbtPaIVab+kLj0kfZCNn6klDsCdlSU7GErORup3NU9CK5jrNmpD
AJ/hrFx+2HEwO10UsjqlVWS2N2o2qdSJ6EZ3vmPIUt2/P9OrdaTwzY7lSOrU3ZCQuxxONQGd6o3a
MNOs3iHqndyhbJ8BbTFi8PFT+a9fdgH0w9+l7UAuijPB5XjIMzmRbDMBSDhVbmo0IAIchrogBkmw
16pM+5zBvnrV8sF4en+m1x92EbpktkuTEsjAKqYAFGQNlj6LU5d2+pNqS+MxU4osSBuoZxvxxNWL
zizdpVu/ZJqUnlfnMS642b3EFCe6b+6dFXXZUfCaB1YzlL7EE7XxERjYqkC/sZYe1neQo20wSizs
5bfFarAoymjCLKPorCjAElw5C3xuX4a4QMFJcfqNN+36ogcKBSKC1glXATX95Zv/FYpLtFKh6Grd
SQlNVAiMJBQ/bRWXdZI5uPh5hzeumX4KLav4ijJNKu54rMLY810wozR2/nWFAdwtlSiylAXeu6rU
mNCOPSt25xN6sw5OXAtMIZp/ErZt3bfX8TLyGg6pKxHzAiFen9KqK/pYOJo8RdQQijtd2iTngxo2
B30sKewC0HLH3WREzr4BLCrOqiScSXyrMufZB89Rp6/vT/7qyuIXIesLzw53MC7K1VIgNzWYcZTI
Uz11kYvLjtbm2GyTIp0kcM0yiMGbJkEUl0l3KMm83fP7P+B6z2Pvw6210HaWx3/1A2ZYvhG9s+kE
4DL6NLlGXwZ0YHL7VjaJbt4kaKKP36zONTaLCcsl9Vf4zqOH9AAoNDK1P8281cbnwuos8gVEuT2r
kaccfHfsnLK+BV/gK6WpN+hvjlWUfUcUJOv3USSr9FmL8sx70VLh9h6KoRYmrsvUnE3FjCWq/Pvn
celQ+yfMXpCoGlX5y1MyLUNAlx+Ra5o9s8X8BiYNJyTuWufWrZTxETQXXntU5ick7fYypL6b+7Jx
mupO6eKu9zvuDLl1fFdbhq/FliFA4sYgaABDefm7Qll6ilZ5GpZTYpj9kQp2exuDHBc7YTvjaZit
+QPac5a4gceIr977G2Z9iJbxKW7+yeKXNH6tetTSXNX4Lvp94xr1oWAZbB4DnB9/DqUTHfR6mPIb
b85BsPu5BpMPKxkkFndehyC4ZtSbxn7LBXGxUPwgshOQhTyHtE5W+wglZCWMEU+5z8siucVospn9
2JqgPb0/82XBL8eB/ECjxAUj6CAcuRon77zZbvPauXdyZTKPZu9MmT9YmeMEeQnAbI9Ca2UHZSLB
78/SDpOgmVqn2PgZy4m8+hlL64KKwx9Y2+X69/S1G6NS3PvMwm7YLxR+tC+wnx7wkreirRbz9XZj
1phhYcXjoAS+btF4uQXZY7Ld+x7i4I2bzVp1ZyphfYftdBY0eTL9j7Pz6m0b2f/+KyLAXm5VLNmO
nDixQyU3RPKcXfZeh6/++Yz/NxEliMjiYIPFLs6OZjjlV75l5yiaDYY8GtyVl+rW2NC9aG9SzKHl
LP/9Hw9V3Nd5NQ2Z+0kh008eC0pXtKGCUX+MoKcqR5ypQm8TxaL4JqFda7iYxd3IoLQoSLRlG0E2
EuQF9sfw5lQlgyAh/aS0ufVkhkMB2yGyHmZFa7eNEMoRxYG1cODGnFG8g65Am5OnYYnq17jwrVTt
vE+k40m9y7CBKDf0kcQOlHLyHLZj+4q0qPVqNKOmrxzuWzMm25VSkuSCV5zvMKbbiTyN+4ljWu2d
wcuOIgmMEwoAfltEw54Kuvtw/1gtO/AIXX1gJQlHZNMfcaLLZQbpFk4zzvAnNQ2NZCcSs3V/G2qg
vZWWiaB+aA1evom1YbDfChXZ+/PUVDQo6cPEX3I3s74hvZZlX+d5MKdtZoXCcjZicorQRxEvaCrU
ntFMQ0y4EgfwQPMaR/DqYqDwJyVuwYCAn+IVv5zAFM1ZZSqRfeqdBMELvdJa543GptarWycx8uqt
yw21o2UTTLSCcPPoJnXb9oYxrACqlptHJpFU3uiUcyOibbx4s1C7mtWQKvhJdI7X75AinPFow84b
+3hFEeOhqp2xPYoC0Y+felx50+rtJG/BP68n6mF4kNJbJA+Ssv2LrwmnAsHjtlY/IZVGR7VX4yo8
zgnYtU3S146yC8I5fU6EquK4QY38vRkLLpGNMNrQ+j6WIwqq29Sj3/XSBBwQ9EJhwM/bVq29INjg
/zP1+Acj7vc5r+lhbhnQbt+qMIrsfaYBK91SXomM1zwYIb5M0zCdrQpSxaMT9CoSJG3TD4fQysth
H5qREW07XQ0/twTA0YNp6h3/IPMarIXQHWqbTRHAVaxpX2HWMTR9IRM6TOcejLxn8byond4q8rGu
2tBuS9OdYrVOVWwGw5ravTmOmfaaqeH02IT4fn/WjFZv9roRGeZu7OPe+ZGM8/wG7ZK+jRZhjHm8
f7qWJ1pHYYRb7CPBoFa5LLuXFShJlMejT6GWqNqDpQ/oT9aG8tIGQt9Z6PGUR0KttZrhIqkBciwL
7zLatoGN0by/PBLGHI4II1XeJ9eoUaFB7uSxLUrmWIjJfkULOPvL/gIjEg6R18vriTBgySkpvMRQ
Uj3xPvWF5e4Ch6JG31kj1DanWuOvXMVADAZMF8QLk0NHa9lTSSeaR21TRSdAYbOGxXwM1Cui1Wps
Zhp/goqVWrooOImuQbzAyRI4cPiR7GKpAipPcbZy8q8XnF8EDIgmq1yD5clvA5fmcDiGp8JtrN8i
1LJ3Elga0a3EdGqds1Z8X4YhH0vAtQfjlpaatRQQIxZCBUk3wlNpGd2zzrAPNPziJ3ucrJVX6Woo
WjiQbD1QsRTK6OdfbqY+GgKyEBshcAB/L70eTy/YnKFcXrdrXOXroSjnytYmnxaDgo9O4h9PfjO4
Cm65mvEJklu5F16ioarpNd6Je0woK5Hc1W0Ni5bOAdAbvjjP+SKSV3Vsrwu6G8+h4sR7TCSBwWvl
iKPJMB/qobIOmjJO236w1srayxeLRJN6HJR2cmE6csucG3mTEGnhzn7OvLhW9l1be/uhC3BLFja3
2EapOu9xRNZp05jR9MMrhPPl/r300XO9eCeotdBIBgIibV2u4hxEXOw6HbWGVAXb0G07G86naYyM
YFflgfFFlGJAnktoVUSCpWvhNsRdR3lgISmTb9oYlbE3rber5pQjJ0Xcn/Wjum3MUrcQlrPon2+K
zva+d+TSxcYAbIKOmIdi0UqMusw+qKICNEFGnroRsJZlSXUam76qm6w/qRF22rusNbzsE0zoXPy6
v2JXJ5yBEG6ErE/lT6JNL08BqIue+mzYInrRd09962if4UhqTwHYo3/7RlkD6twYjzdcItG5UCVQ
bDHe0GqNZkftCbnDcpuZQf6LB1kXm9TIv+RVaa+8VFdHDxQhaCmJS4Iyc+1oryTWQEzaIalWozwd
22i6TnY6/yL969/ur+XVqyjH4lUE1ccVxgV+OTfAMF7iIrx9UutGP2m4Kj14bhI8azi7PrS9Nf2r
Ryh6/OWg9KTRNwXvowMTQiTlctDRCZEjKGv1FDrzvPV6K0XeeUwPyPmCsQPn42yHtEx/3h/1an/K
UQlOKWfS/L9iPwei1HPL69RTpc2gChUrFj9AGkaP94e5+nrclYR+krcAtIHayeXkKhplpqFY2slp
3Knc6IWJVhlv6Ks+Otr+/lhXO5OxaO0j14NAEu2bxUKaKmF0rMTaaYrN4okzgLU8YjpPVuwp1gYf
yOr7/QFvTU4WDnUggxJ9L3/QH69CpcYUw5JBP0Wi9VTq+hpuvDNoq8eWQGdtn3yEKhdXI3k9D54U
bHWgpC3rs8It6tQRVvoyB6HpQsunRrybvKSn56v1sOzr2vA2XmI138vKTs+ggNKW8mRtW4gy4LOq
UHJUt3o4dV8N4EpIxtjx9Fmt42xEjs9ylJ8D5d52YwZllf2/dkK9bi8aJxt+Ep8GefGQ9ZVTY5na
599H1DS/NpNBKKzmAg7AJhNx5QOMVeY1/9IP5P7lzCEnsi1g6pF5X0UxQYMjB00p7WSnttp6pEqN
O49bm5xN7EMjcpEpQf3yMwU3vLdw4jC/JEal17vEJMWhUYnr/FODWKf+mMaTS70psZxpk+dpm+2d
lho2KsC6nn4vxzyPin1DK338lGfDBNlXhHXaRBsr1sv+a4nd2vSDgF+Ld0GLB9nKbbe4gdBTAzVN
fQHVV3wS6DpcbqkBIUrcCJrKtzNNOYsyH14URP22BmikfRS06bGygvzh/j5eVv7/b1SKCpQ1Hbq9
y+LCpKfaXEVW6dO3yR4n8oDjYMT9czJq4PeMYv6eUg091vxfn6Ywy7exKJMf93/EjZnLRwUKC9Aj
EkR52P44TJAuVVQh+sZHx67fuKpV7abRzX4YfTW9GHgu7HiOgpXG5yLUkhOXCGcuXUpYBO2L1o5m
ZuTutdH6A0qw+5F++g4da/EYRfp7JPr50cpKZVPkYo0JubirGJgBHYdbQxJojCXU2CsttdfacvRZ
3PGxa43wkdtL2U+V+iuv3HblGr6ep2TWylYKV/21Lg34d24lbAh8Dx3Lo2PDfqlx2dyVTmTsQiNL
XluYfK+j16/V6pY5kZwpvSROLjJVPAJLbSzIAFo2xZ3wq8Abnvo5zykMmh6dukx7VwM1faiyVKqW
IgWMcoQrdi3EqeOk/LW8wMcvIUhC94M4HsrS5Q6LprnOy7Gb/GAS+j8dAcfRMprEb+vaWnnTl2Hs
x6ylSAy5NRwSipWXY6VDrNiZ1QrfGyaP0kM8zz1mCyHY2HR2XPyXK6COdM6KGLMMq5p/94Om0Yge
6HI8RqUXvRNlefm2D5L6s1GhHL6Lq8lQntJ8zH9aVpZpiOlqhYmnoOhCBHYC6/3+iVw8bx9zQPuN
Nr2sbl8ZWrquqKl7WJPPmtLeExXQjw31gepgBkazEo8sUg8GI+Xgcidc+IAFLE6iFcLmtY1e8/Mw
mre6oQw7stNQYJWjIrPbRNqhqAO03VN9DinFpNNK5nF9IiVnRTqGMlvZP7/8Ypk0vIRvq/sjGQW0
d7v8lOdC3YyVav8bYwvz9f7qXt93jEfMjkAqiwvL8nI8PWjqOaKF7yudG+xtJ0U2l0H3ttZ4D0pY
hTs3MrSVlPnmJD/a9RKJRyRxOShhu6vEYBL8Km6aAyzz7DHv8+7FmrtqX/BpV87B9RaicS17iOwi
vBKMxXhdh6fbnAvDD2n8nGEBdRjZoJH1KqbB0lby5ltbiIYlwEdK1HT2FlvInmcEoNPW8J2i0SJo
Eh7Vt3HwmmbDHUzhuuzIHUNzTOq9luXOlzxWnDUH5avP+qE860DZRlyIKHSxjWgeVtFMj90HiIFK
itnMykGAj4TlXqpig5hC9QJzqlqp81xd8AyL9JY0FAYgRnx4+WFzxXJHC9KGX8wA/22SYVqSVGd2
SaJYvtMMw7PTYujlYvpyvL+Rr/YUCFP6bDrsZHqAILQuh+ZEKwraMJZfFXHyM4uV5MkTgfNqVnqx
H+OqePgP4wGnwSeSOgmPy+V4rphcIatCvpmYBVeoQz8GAEYSv7hDGR2aOltTFb7+pvSabHqaULEc
RF4WoUnSRfAxOKs+Lrvju1Rg/mwMGqVzraETExXDewMubE2f6saoCNRIUqUktlFIuJxnms9jBi5X
8UXsvHtRGGxLTet3uUy2t3Vn/JOrXbuGHb46sFzB5FC0kdEAkVYHl4PSGcjMASNsH4JC/qvqbN4k
o67eh8Fx3u9/x+stK4eiLEvMR26/BNm5qWqSwYyKH9gxVu5jVB2MKTLPjeEl30bTJNHoMAIkXoTu
cn/oG1sW+JD0m+RPBl9soXKoem2Ko/BsiDAV2MYkyq/eU/L6H32cC32nlkbQHP56TFrR1CmBhEvM
6uJzijqRLNAmOptJVf7rFqJ/wky+foU2q+LYA0Hob+96Wd4HugGT76PUvviU5uTh9Vbp0RkF9jxC
WjF6H+HM/GgxeEfwHLOl+xO8sXWQUqLILDGLyJEuxsu6xsjn0PB8UeG0ROCCa/VW6VPwWLnJvbPy
DW8Nh87RhxQz0L5ltj/YQRsKwwloQBrp3qrpIm5UPVCPejNm9cpa3hhMSuXiV0+JFIHRxYapUrsi
nIsxFrB6WOVGNCjfmqycJkA59f/ur+ONzQkDU5p608ynq2teHkG0eXs8JrLonOll2m3RW46HpzYp
HH3XzEWS7mYrxabtPwxqERpDZeUeXx7GxCuyacodxW8YvXjtUJ+C9OW2arPNMqRhMRmOq79/K6Xn
q0Sr8BLJ9PNypkAF2yj38ugcxCX9NToHCjonXq8c5mSqq1PVDqe0KMoVPsL1x9TB5/N6sFvp0iwN
wbS8iUm48vjsNjpmFGAjrW3ZTDwomvj7jcNYXDHgP6kU8VUvp6iXWjqnYx2fEYjVHwG3Gg/AmPsT
Ggjlyh693jdyKKBaKoNBXpX//o8EuumwGTSqBgpHM+Zf2K7iBzoI9ZOmt+1JFwx6f8vcXMY/xlt8
PXWUUmGqG52rZBzrTekMotuEup0oRzcp1srA8r/2RwlI7hAaEnTKZEuEk7iIMhpF44I2mF3lDabY
on2cbR2Uv4sNhMfyZUaG4rlA7ejtrycpEXjkrbKGTz//clERlY9kPzM+U+eLj1rWe2fAcJBIImXV
N+7GgpImkxOgckBNwFpeMjbcrzHS43PPtN69CleOLHAkgb/M1symbo7FhgQuBh6CjOByXjX7IW/G
OTqL3DA/4XaknLJuRJVStGs5x62hAI7QfKSmTtqx+HJooWSVBj/+PEdTznFDBatFuWdswy0XqBP9
9U0mZf2A7iNchH7RkuGbsC97HTG9cwNz/4s9lu9jZCvQBHrtLR77/uv9DSIXarEvL4aTs//j1Am7
jCxY8NG5GGfAJ4DR8odcH0fvp9va9WcvhH7y1o4VNKCUH7S/P/qNM38x+uLMK3FPwQeTk7M9xAOZ
qz5sAp78LwrGP9tAM9d8e2+Nx80pzx+NLWepR1kEAfy5fk7OXuOOz6mXKN9C1xn2XiqsXw0F47WW
+s0BYXzA5aLwSxB+ubxlp5cFL0h8HoQXfFMnvTiVdlhtOxxXHsHp9is0k1ufkzo9hBfOBL7wi3Ph
mb1RD6C5ziZlSGPTQmFWT72I6nFfYJczH72+Vh2cpqY52dLV6VacU27NF9UWOHCAvsmbF+MPitOh
Mso151bmSMurIs4QTu3nhVr+j9VYqzffOpwA9yWcVTZdl1y5LFNiI2qD+JxVzfA1G3uycgNA2aON
9tOapOLNwTywULAGJChhEdnQXRvg7ajRuVSCtv/cdEP9qJeVqF4m8Gwrpd3rwiNoWGBjMLR4NGQP
9nLr5LWhjaAik3NONyOgU9nkGGZNsQVSx5u7DcoZ2U8XpMtWj0ZMM1FJwZ5X19JPE3W9x/sH9cbz
JRk9MJeA6HIpLaZeFEWGYlnFwdFK2/pshN5EayYKvIcxYGejNdFH8ZEiEBih+yMvWc7y5ZS0V/AL
9IiBwi7u36DLYyPru/ScFHif7eqgE++mHTRbu009c2Ny7/OnlD6mfV5WfjHWRbmbOst7EXM/nDq9
WsN4y9kuLk0JvOTgyuAI4e7LT2NUuSPtgJJzkVu52GJu12gbfGHDw/253zhNsLccGgNkiSS1i5wr
nCDXW8DwzrpZTaSSqpIc5rlFqI2G1fxPX7fO6/0Rb9wfNG9oPVsAJWnrLkbUU553y4rycxbmwbMQ
NNiwpJjRDAj0+X9x7Slf20Br8UdGsvD+0DcmKxF2H4ktrd2rvMGOinSazfxsDMW5btUOkWI7rndh
phSoFtmrd/ONr4guEgVTrGKIV5ZfcVCxEO7Bgp71JO/HfVnDAtyg32B3a1tYFs0W+wVZe0oTREXS
kkW/3C99YlgNSlP5uYkD/aFx6OmJdtb/IZEJn3CDjo+2YXRbuoGmtZW9FZCCc4K2kiLe7y/yVasM
ECWy4ZQz+SGSn7AoMo4aUE01EZpfyNybcxtoBwjHMSVi19pYWTQPmwHbVfsBzYjwmGaz+YaY8Vpy
v9xn8mfgrQVHA6QQ3DZ51f4RdqCQEII2LjQfhmB6MIAh/UAwN9qXA8HVFMDZ2Yq+dP+fWnh0hv9+
DSQ1koou1gqS93U5eGXDH5jQi/Fz1R3zjd5XLqJSCGU9eOXQDFsDa72jWhh58FhnCebyfZuRTeZG
4u7u/5SrPotk1sleDnUVhLqAR1/+lMkUap8mqeqXMTCKZzOH94snepnXiLkWdci5U3obJJWt52+N
AefwqTc0ob2Waas4hxaUJfqWnoJZQxc2TYBKRdz/VszBpqiY2cY0bsF7BuNWm2YDyfvcjuodXdmC
9OP+VJbHV86EtE1mwzrSbUvS/lAKfcR1XfPLxBKHpkGY69BpsZs9jWYC3LWYu9hde5GXz9LHoJwN
sOzIqfMxL5cvDoY+jJJc8zl1XvTVQnh12g88z3mxybxSax+TmC7Xpp4KQvf7E15GA4wN9gTMkkOX
Q+LdLscu8QygtKHrfmLPWnh0R2X6t6akle8mka/JKd86t2SPWMkiT0K9YZlcGfMwUlgZDT9p5/JL
pJr5TkVxptjWxHb8bQQo10y+aoMwo30zjRCP9MZeiUlunFrg4BAIeBlgti1362xOU01xyfDTQMze
k6op9a6C4td5aYO8l+W1yaY1nPJT7TlrhI0b+4sPTbbHeoNRXVYiUtwynWyeTL/PE+1ktVPSbF09
Ut6EF9vGFnXEauVw3hyRhA/oJFnfVaG+yPSagNUwQRVYjfcU5wluBAj0mudRzMkPivf1miH5zQVm
dpR1qdUhmn65p5pUoVEXB6Y/jGMoDm1YAdfqQG6amwCn2E/d7GXabpjM4JyN81qv+9bo6MijPQEd
AkGCRaRlR01dmvSWfS8fh+jBzYDEP2qTM4SA7YfgH7vGN28XNZ1T4hkw9fXKiZL//T+fSXmiiKzB
WklKNeSLy9kbAQIjSCJqfg/vYXpzGiP7YuqluTWrLgsfgqmPfyrdkPcvOO+M31oYQ2usjRsXCiNb
vNQSvIkU6uVPAI9bVth88TQ0TYezVG1+dtraeVGnQIsAEyl0wlDyweLs/mVyc1yyUk9a1tE0kbHK
H+9hn4+jwBPT8LElDb66RhhsQtQ/Xhx9COIdiOf6Vzg2CJ7cH/bWFgfbwFMooUlXjoxVNg6UMEzD
F6JKlGJj9n16xIYaBItC417/kupK8Jc6wNyWqG1ICiL0K8ocS0VqNcdMtQEo5s+16b3qSVbsh3Bo
D1rMhEe9rR/uT/LWtpYDQi8k4rh6JBLUW1wsyQ2/CVTnve8KL3op9EbvNikOogM9TWscH/uJetVY
D+XKnXlriVFOA/suUZlX7yLfXFGroTP9xEh7XI0ygR808iLTsHd0BXsvEcTaf7ksQa2gvQ9lharV
IsJxmrYf9KQwfIUeXINsmZjwa23jPtl2Wmt+dsvEWGtK3XoP2SqSTSdx7UsTBNVrJXmGvaQjmNJs
m3FSqwcNodFsq4Wia1e+6s11lW7mIHPkXbmInOoR7P9kNaZfW+H8Tc+UnjOrJD/bMWz7feZY0Vqt
4db1RBpOyZ10gb20uJ7CIIh7zW5tH3B78KxXfZnvyqk81U1zVqokO2jakLrUq2d9kwdBtTLhG1cE
xlzax91I6cpaxBt0pztHcUrbxxF5sg/KENghslfm6DfFNDdHiN0wMcw8FtnKyDeWGp4iZUksnMBA
LLmScOd5qTLH9kelNPYobRm7PC9t7+jpuf0vv8NW/jIX5IpgRJoq0CPJfJfawxZ89UmtNduH0Y+Q
JC7VDX6x9nycYLWf5y463L8ibq4t8aNUuoCxsIReJAgpl2auOn4JX+ow5NpMi3Gi3Bl51oz44IT4
Bc2V/xAzU7ymrAI6XLbJFztKc6n9oxXn+PVoqPG+tox0QFLR+1dJwl7fVDZC4PcnemMPgxeU0Bny
e5gSiydeGLPKLoodv1fGsO+32ZREv6s+yaOdOvSB8mAUolUOnjmXzqZvHJ2koxBrlOMbVwX3HgwJ
aklUKpclHRCsCFXEpu13QjeGo9p2+fcmJ7B96XJ6pStv663tCysDkBIVJEpfizlHI0YgZZY6/pwl
X+ZutDdYxGCPbiXB174Herwy3q3ZgfeV+sWSa7qsoTQ6VlNZUTu+y40LQ0pruue8HsZ4a4bdWhfr
1s7lokd0APFCjujiVqA+KPCStxy/TZX5PcqHuNsAe4vhAibzdAQf2u6rEOriyiSXxRN5Qg1dEok5
qZJzcBmwGPqE0qoZWD4WC2awUagUmZvCHdaM3W59PGAAkLVJO6R40uU4YTt5o5mblp9meWg+Yr+d
CvQkQi94VeIseRRJ1a2ckavK68fcUL+SzUFyjiUxy67MckwV1/KHsA4wEhFh3pG/wojf25HiVltR
zkDXjTrLnrw8ET9SL9cQvmyirv5UpYonVmKIGxEM8ThJJseWesUyMA7TScuMLrR8CJbat1xrBjRO
CrU/VpU3O/tenRP0h8IsizbIe2L4e//SuLWhsWOk44w+G/nQ4ppqY0VL26Y0fc3oJcJY9Jmzwd+4
snaJgRD8fxgOnK3EnQJW4s/FJ0+ilmPZGz5ic2Z3NIx6qg8VXC3vZOLltqbldGtxAUeAeIOkQ1N9
MVxS1paTGb3lj04ZwnAtp+PQzOrvIs+dd8tD4bMOlOTVqb353/vremtvA21x6SR4dDCWbNLOLYs8
UBrHV/qE2tvcUotyvOQnkOoY8BA+1ffHu74rqNFwD6JjSPEaOsJiYcu6QNs9YmGNIH0rwmRInzUx
D+l27sP2dxA4bU88PlNqvj/w9UTZNGwgrguqx1fKPHVpCL52Zvm5h8dlktrJvBtD4HZf9ZGk8gjw
prRXQojrTUvizivD/SRVB5YGVEizCrsqQEW0czweyriObdwnXevg6Em3Rnm8vg0BbSKlh46GjtrS
EjWJ/bPVtmlh+5leNbCR6bvxpzasCRncmhT1FV5uxEoYaXESjSmPLAUZUx+BFtva6QUPzHvjdfO+
6rH3Od7/bDeKTpx3WTrjpqelv4xP3NHtYGmCM0MruSug6fDcbIOytLwt6sBocJaKpj95dWaVj65D
LXKTiLz7HiRd79//KTd2kDRIBRtKHiUpiZdbt9ZbxGXDMD4Xlpp+Dtsuxlalysty5/boAZti7oKV
03J9L8hMXH5O6NegQxenJRYgxTDwC896YGlvIrK6YEuAYb81nQkMYCqSL0TgJaLS2NTen+2Nz8zF
x7NHz0fyhhZXklG3dpaZtuJPIACfTQXiYJ46yrcOiMLh/lC3FpZ8nNY0dwIiFXIV/ig8ZDCI5mJK
wzNqCs0GnYLwi5cEYtfP2TeK5Nbb/eFuXEHQyrmEoNFDBluW3kkyVExUUsXPiigptuhXTGKf88Hj
vdlCWAw3jQAeEzrT2n1w44jSGCdIQmRU6mXJhfhjom0fojlmB9G5DyphP6TDGDqHDt/X/7CgpEgo
eiL/ARx/saCDUfGiRFZ81qohP+DAOKGxBucgc2dqHLGlUJ+9v6a3PiEREv0aWkwkEYtQrCHm85LJ
iM8d7JvxIaZnWRw8HNOjIxBcp3kkV6tf74956ztKwhFIClRkKEtfrmaeBugrmyI66x0E53FWp22u
IN9ulZ33avdWs2/N3F5Z2lvHQmLekHuQJKDliVRmsNk6lr7nCDrXhCt0WT7qsZG/tmBlVp6sm2OR
MdC3A1AIPvNyggkKVQqFDtCn2Vh/UVO12gZoP3i7Ej52sTKxW3uTM8EbyfYEfbr4goWD+peDBMg5
1bv8l6qlZXjosrgu/sO9grIWmBoaraB4F7doG81Na6S552exMzzgA+MEW6PrQuPREjPiLvf3yK0l
JDOBjE+PVcXQ5XIJ3bTrRdhpru/Zk/VtnOP636IS1rzVCiKPlandWkKQwkgOMDOHzvzlYJWOpF03
xp7vJmr+INJUqA9ZgNbQ/v6kbr0KsuEjISBsj2VwKqkPbtpngU9R3sqPXujEJ25V9zRrk0uHDTfx
AWwGulm/wslTm5Xh5Re6LJGTu4M5YJNQrLg6AqrKLJH9VPx09tx8oxjYMkEULZ/LdoBgOXn1g9mp
8QHt/rTd50VbvN+f/62DT0WGDjL4NO5l+dH/uEa1EKO2IOECj/oqOAVwQk6pGSafCmvOdlaIf1Db
5KuGfrIrvZw2x4MqHzQudOLkr/pjVLPQQrUM+LpUEpv0VJZNsGkdPTIOuBKYeGMVQR66GwQmdP2Z
dk7+ElhBa54L6Mz/3F+Aj+t0+VuoOkqAIwkpAe3lbwmpVg2VVwZ+nuEFsGlY7iPkzyqAWKx1T+rg
4emspd0OBKt1UEAp5tvJENo+oKkjtplTp7vaKtbg61c4GfncQMGn9YoqDv2jRWefLlGmx/No+6UT
F+o3ZQLwRQcJWaC9lYXOD7vvk2yroh4TUBBuo2mvZGDINklqiDdDjwvcHlp8elYu0hsHRqq66nS4
waASR10uV+yUXmBYYeCXapXUG0/kvbcVZkpBHCAx9IzamZIfaos2x5NeN2n2eP973Xgd0Y5BKRFS
LmDpZcQxYS3ntkoWnsXUYoscox9lN26xNROiWM22xBpg6cYRpehOXQSnQ+rgS8if02qdqlOn9HuQ
Pflvs6iGs16OwbEWteqd0M5J8CMIc8v+oiE27W3rOVy76G+cUu4GqiUSQYoF4WLR8bR3hmCeFT9O
5iDa1YWnErLW4Cv/N6ag8rbkKnWwobKB/9j99b459IeMHzcEVerFrT+0KLkNLbwGYZTteMwMGsQb
Lzbm5tWO4+mfccZjZJsnjbnWPryVrnA189rIMjVDyzfij1uCtyHRB8w/z8k0DHu3D5NtpQbWQxkF
indEf875t4a38IIzdXNQiy5K9rPdKCsLINd2cT/QocYYifIq9YtluTELcvDPqaH4upC84EqYxmtb
aUm4oTKfHu6v9q3TxTgkua4B32LpzIMJglo34RidBwiR6ldVL3RlM2kQ2HaDmYbPZtu56T/QY8dD
URWtvjL8rcNFKEZHBAEJUHqLgMKZrSormzo8B02XPHgVfmlzUdQUxIrmWwJwy1555m8tLshL1lYC
ZuCZXH7iuYb5VM5VeEYOMziOhhfsDNFau9ou1mzNbw8FOolV5aQuIwrFyjxUsKzwrE1j+r3RZeCu
e5O90brB+fvmGUPIoozkHwGblT/mj60r5pCHPakCf1R1nIfs1IjEw6jgOLF3rGReU0xYbBvIjiT2
hGTYlFIS55q6HA7BlnZMK/SfRBrV38zErtVNqqjascbeGZ2MWg2bY+BIpV7IJvb8cH/XLpZWDk+P
kAiKThqt5yWXDHMkNyQNC06oHZVYoek9CKVBWksgmYjjx/3RrieLJJMEccghSeXljfXH2taaI81g
Sv1UlXEBrCyL9o4Z5Q8eWKmj5ablo8dLvmuydNUYfhG3MFEqezSmEEhgaKikl0PbvWjDPpr1k92F
yTOu0PGjnkX2tkvYWxuQO/muqjr91NWqcbSF220wIGjXnuDFKeVXgHGS/6OqCj3qCrwbqYnZJ4P5
KcDh4XPbI5cQxKRoQVqKrY5r1RqTefEG0Ieg1SIRq2CVqF8s1SEGDzJNKToi4zyd/6mb5McoXWTT
iRJKnnXmNpkT93j/K1/tKQTioL7T6KFsglrl4maIO1cJQYInp7FU4uewn+zfXm//jD1vzdD5ajkZ
iRYh5UWPv9ylP6QwAlNtRjU9zWkJCEloQVXvjAIAByIrYf8TPmS3FlTcmh0lKIlSJYQiB7jcSH01
tA0N6PSUJV3xOIe9ggfNWM44hSnh29+vpCSYwcSmcQTk6nKsIXLbNkrs9DQFSB65oab9MpSx+G0U
8ZDu/34sshlpf2LJSttiXiU9B9o6WsrZrFC+aSxjF7hq/wj0NVkpCN/6bKTXLtg1KlDG8rOZ0UCc
GuQZl04lt32vnuIxSQ5WgunIPgm1bs1f+PoYUJ7jxmFMcAPwEy4X0jASssOWj0ZsnXy34sT97gZu
G2DWlnSc/nKGzi8qZ01paRkIcf4YmIqQCkiPAs0yRRFqlmUQa/mC3hD9KqzU3A9ZC7gZO7fuoRLC
+WkrnhYThpnzT1qV03eClWDl2y4C4f/7FaRsRGOw+2lRXk6/zyxrEHPMgvfq9EVl5a2o/l8aToP6
2Lhls6HaMRs7jGDCLVqka4rDV98b2V2A7NKKTCMnW3J9ZgcCsZuN4rPZZeXwjIip2e1rHO5qC1VW
NQu58QcrWIP0Ls3kZD3sA7uAgANiV9YSJtJ1cW026FN8dtK4Jr8qaiX9RhMLcZ5t3VRDOeBoFWEY
0jlC+0pjr9Sey8CC3GErua2BB3KT/+F0WHabYSghAGyosDjjk5NbmfjkBMjXbyhx9r/vn8RlXish
b7KoQQAMJounebFbR6dCp3io+5cYC8tdKURPnzUagBdHhYFheotxn9MqwXPkacq3OC29Q+LpVQdo
Sq3VrWqW0VsXdOHKLvq4bv6Ip6ktQv6QzV8AEvjGLyk+s9V5QakMw8sQ44m+mQranNusU+zPYRV3
3X4wu+YdEa2oFRt3wneyq2yz3U1t4yZbLa6q6TW1YHpu1Vj3ks/alCjayo15tdNpFEhmDAxPUj8I
Qpc7PS57s1S7JH1RxVS528jQUXTsreQlbzEy3pXJ2JoPXtC72Im7QdMebMSq1mAHV7cNyTVPIHk2
XpJypS5/hGuVIxz9pnuxc5Tie4iYv62kVtu96xX0L8p02BWmM/v3t8311IFqAF2nPQ8qCimqy1E7
q2+aQbG7lxLM2cNUB8OjLRKi5A4VeSfWt6WVJztFVO5rZTvDyp1+Y3RSH2AsYKIJbpal7zJAlrVX
vf4l9FSUYbtR7R9op4z6gSq4Gv5CUKP7Ama9QmBoyCap2oR07Uot/OqikRgBZs6pJ5wmK7lcgjL8
/6SdWZPbNrOGfxGruC+3lEaazdaMV9k3LMd2uG/gzl9/Hsx3Y1EssZyTSuUiTgUCCDQa3e8iO1ea
177XFTs4uHCWfbbx9MtttGBX64r4dnvJV8aT9kqAClEpwC9nEVeFQ2/GNszk1FB+C/1xEma884q0
etHyrPxtI4Oz9cy8Dg7c0BT7OINkkBKbfDnHyU1K5My74hSS5rr+VAZTqPgklYqBvlgXYOdsG5Hg
2FW5qd7lo2J3B1JfUZV+h6vRF0un+PAMBNKIcfU060gdNwKF/AmXcQKAGqkE/TKCBAu++InlEHl6
PcQnvZny/P3YTIBoC9EFX1IEs7ZApdc7D6keVpmLhf1Hh+ByNIZPrHGoq5PnFBP1DWWI+CdwGLhg
H+vW/YaGsOEjtGA/TnWsbuodXD1qSOR5mNLuka55UD0vxxdJLhI4rNGpxGT0lPajYeygrpfxy2gH
dfAuglrSfaFLjPesA8Wkeh/1qZn5NcH9WyPSKUBGzXK/ENBEuOvmwAvx6OI5dsjUnBdIM00WSHO3
Smy/GpNK9y2n1Mejm+olHUKrIAudKYL5DWIj5vuCff4OdcfkNffguvtdHKPC4M66d6ytAXaKM8bz
uG9q9BDugtIAzONXRoNtI+Rq66vdBMrHpIz15DUKnfYfD3mM6BNGYrA2wtBj58yaNRNH6lT/lClO
8MWW7g6P9jxOyZ2TOUH2GzhbUz2l9NqMz0WsQh/zjEwYeysyw2AP3aqvH/PWzIZDmsqHD5ClujrA
I7fGx2RwhPlUg+f6hiRkFe+s0ZmbBwUrWuOhT5JJnNhCpXYY+zcaTekBtXGUsHHgnKpVpBxuH/GV
3cVzlQYwsBBg0ssLhcukEFGRxCerbYfHSZTjJx0LueeA3gOnz2zq30paWxMimlqcs82yrebN9S9A
4A9dWp5w/AIi2+X+ouFFuZii0gmNzO6DULLoUxTl7V44KmTUJqPcEiuq+d6Mq+AAGk7d/+0KcIpR
klRlh5Gm2KKMmAlnRl9cDyjkR7E4JKUHqtZDJCrb6W46i9H3xGyb58Tt6ncdFapsDwB5Tjdu9rd+
zmVU4cFFjOV3SM7LUlI3s+xpLj09PsXFPDs+xpix+tEVRvM8DH0DgU7P82fuZecMwUl5RO0jO0MS
Dt0PM5c/gJCkqpJPWkAP9puVgVl+SrJGsbYAKNd3gstjTaoMk3WyYItruKnrmfcFIvgQ+tgwegI/
Nsq5mnwl6onUUOHLn7e/0BImR2IGYY20UTJCQYgsx4xhkQEd6YtT38zacKeoQ/EJyZVCwOKTPOAs
snC29lNNglTmyDPynV4ow7tBS2rMHxUjTK1vt3/Tm87LxeeSaSJrAPiSIhO4qstta80FUhBDrr2I
UmTe+yqIuvZlAmumP4dq0gz7vok8288K04teJ2u0lHdOWk14GqllH/m6SKLsEwJz5bBT2x6VdL1W
2vSuF1ORfsFXYqiObT4N3qcRfFF4V6KH/V6ggDR+QG0zHw9VYITqRpLzhupZTIpWH8po3Gv8Y3nh
G3WXul1hGi/4c88P6hTOP92uLIyPjh6ER6OtveRrXNecSy+iBQom0WqyB7Pt2q8G8KpsH+Gk92yb
mWl+FVlUPzsD5Yojjmid8qwVaZ9/9qw4RkjK6XVlJwon/5oFYEg3SjTX71KXlwpARkRQLN7hy0wp
socicfKsO6kNam6QXI0SOKFaluGHfmic2M9nxYvu89gadk2lC/M1pdfIfzLa7Ra76yrAvT3KOdE0
FBGbWVYe4ijpuyLvx1ORl452jwRc+J4WdfkY4F9DfyTLv9WBEePT4fTjp3lwtyh9V0eWH8DYAKyo
xV5XB/ogKRGR9saT2WEE6Le0fX/ltoit3aABK1LbaNiIqSvrL9mZUtcTh1+OySKoGhGoEBMbnhMc
HOMfdegfKTwnB+nz4Se8xT1/dNOg3mlOUL40vG7fUS/ZYhNcP5BdfgW9OFkflF3kReo0jnpttLxE
TkhhIuTa1bXZ7pVi1B8V6G3hrlcKbXxQe/SPS2vqiydjdJN49vs6N0apQgJ7eVRmI3ln2W1v7pWh
gSaueVky+IPVOAN9LW3LYvQ62vGrybmwweaZLCucl5FFawIc3rFbPzVNhTllpvf/cGnk813Z6fP7
oJ1/OvzIFBi9cO6URkFbKxmKV6W0lb+kDWjwayFfQlmX7VSNp8/lTzFjM+yqVC5gZTqHKHF/mUhr
fFJxz32fZk3l/W0BnfHe5Kvha+m8sxYvyzl21FFv3elEDBdIyDfzS9W45tGN9fBj1M2WP48e58Pp
hHW+HdCvHrXgb4h89GDoZnK9yTT4j9o9dXpB7bq3T3PTt1/6IG0gTIWh5tzBmlJejCb7Ny697svt
Ua+PJs8rirv0CxjdXJYKsYwcvaqxnJOLvkbvK3GUHnrHnr/lbZO86+r439vjXT1d6DKRxktAiWxr
LWNR4/SiGZTIOs0zoC0wzuOnrhXdTjqhb8SA67B3OdRiQWc7FQrsL+tkgz2Od67kfO5UYFv7qI6G
A6J38RE4e3YHHS45IVyw1Va7zqggwXF+KNbLJumVnlIIFSNPAk89jYgGpg9mXlXNvQjEnPqdV4t7
JIXptNmJm/8s2qG0SBQQpn/I2tp839Mu+seY++S1xuOp22H3GR+KNJq2WibX+44CMWINhCgbWbkl
LFLptWok89RPlTKg3K2O3V61xfAJtROEyHRlzo5B2OjlhibZ9cZD8gHlPKk3RaT2Fifb9oxRJKTl
J3x21V3gOtWuiUzntQTbcE91IXy4vfHegAAXqQX0FGRXQX9atMwpY12eL6+JR7OqeucER8bWjim5
hOEHaWZrfqUCSnuMWrXtWAB7fNC6wZ4Obdh4CjcybLRdb9SFsktiK+iPKWi5E0+ncXg25k7BJGoy
1d+VHrvT0WmL9r7T1CkA2VnWqV+7o1Pmu4CO/b7Ujcy7A9s3WMeu1fC10uO01ygemW7q63kxSTqd
M4f7Rles9NXqLPMY4JOJZpWqDB+pAori+6Q1+hfTmBUiA80b1+/janiI2n4KHgXA0HOOLMxr3DVd
8DzwNi59gT01+szF0Fq/b6/q9XGGMyKZ6mD6ZM9xcc0CBS+7UmjOqaVJFu2D3AqUuwImAK3Orgv0
3e3h3iCly49Ig4HaB6Vn6J6L+Ax+T1H6RrVOWoeX6M4oTVK+VHN1X8C+PTq108xHbYq73OfN35d3
Rk+4fgCoqtxHsaO334cyJwVJyhndBNnw3XcYkWl+7GECh15JqlHLa3KStb//5WS0OjgqtOlozixW
Kq+gLoZD2p6CEDSuU+d6tNdnCKoOZVLrU2h2yk7P0FL/N0+79C6lZ+W+aHVb1L4NkUG7i4GDHUVF
hWCnqF3Zp76aURv/oXhliR61W2QfWfFw3uopX4dRKQoADB86GRjR5RUcpnFn1xhJnDgSKJXFZeSr
hWM8NmVZ+cJTvH0x1t+9Hnl47pC/7q/yFGVzORItAI3OWZxaTIXcIh269jRxc75qXhB9LyfYSUMc
m8d56sQX0fT9FqlYXg2LbSZpp4hSUZAH/7fYZkqbKTMyuuWpGXF52KMUF+ydyjXuq7EJ9qMrmvaB
8Jjf52GJb9jtrbISGclCQJigTrBCgSrN0kKgJhOnHF2Ge7Uey3inugF5K7XHcxGq6Y/bA67cABC2
uaRQmwCPsXyrIEpV2vmU9KeyBmS5H4Ny1KTYeIiOfTTsor4KeSrk6efbw64ssseJQFUKPVEALov7
uU3reXajbji5vI6yMz8Aq0jHwVMPxkxTNb8ExRbrXTFbRfnRCaZ2I3atjg8jCXt7Aj7c1MsLAcOl
gjJI2Z1cDAxS0B8Y/XbGBEx+8kSQseNsROWVqXHjY6lY6la7Z23ZJS7FBeBDA3opymQM+EpmWtqf
Ekw9at9sEXA5mG4fvBoF6oAwGRRK3qMS/7y97iv7SyaZlA4IRiz9Yt3pbnl9NXnMe66HB32AYuhH
OHr8owcx0XQIvK0UYyVsmxwl2Ma0a7mGlzawBSCfmt07nEbXicfHYjSKf4nxmbFPHTttnhC2T3+l
sm941DIv+DkIp1f2oh77YKcrvW0+GYOeKkelEAqmbqGdVhTFHDv3EWftQJCbboKydx/bd7fX6g3d
fxkJ+OWy+kP5mwfsUm130BO9LKdiPiVaPLzqEKONfYUsGQ18I6iexzBNXqKQmvRuRjk5ulNsEtz9
3PeteGqiKC7pgKIj55dYhgCGxTa09iePRvAuduvKg9aYl41PTbYyngqt1NNz1dnpsCuz0flXnVvt
62yNnL+Y4rN3NMoBLdNhDnEpvj3R602BNgYyhtJ/kU25bG6NmaNVhqO0J7Zqci+4lD6HvD7f5Yke
7zkV/UY6dt3r5BLk8EktfEAKAOouT1+rYfrsqaI/aW6N9JbfFSPMQOjZxa+IXFw5EgXNFD8tdza/
R108PHGEIu/OQp43gQ5mYRxqxTUaDKXWxa+aPdsbbeLrJeFzy1xDmlFSO5Hn948HmYLWeDI25nzS
vUgz/A6vUfyWvPix53l8QNgZt7rbH+E6IjAixWh6wBxPkvLLEcUIx3VQhvnUmiLxBzPTH8NR+RS4
FfGpRM3sZ0EgOt4eVP5PL3c4dRJ4dlQTqXHy1L4cFEsSTOGCQT31E9rjru2135FZPkP21T/fHmlt
Qf8caVFXKN0+d0XbqqdSL6d9UaSmn47IrLuZej+Mjvh0e7jrxEXC1im78K7lUb/MTVPXhEssKvVU
5VNzcPohcA6Unqzsn6aRdiWp3ox0sgwTRclyTt10F4/p6G3RulfWF58LdjoFBZw2lxijLs49Z4oC
6+Rok5h9+vM62L9QvWtw99o4VSsrLBNxIjtwPMQkFqHdjNy6LIaS10mfzUdgFBN6kVaG5a1o7Aee
PLl2uL3IayNyf4LCl82bK752FAgTK+JRO2m1UnxInDQ6eqM5ArDPu3A/D81WsrKynLIyJUX1JBFs
CXIXYaM1QLT0U9HD3r0zc6t3X9TM9PCf0fXA3Himyj25OB04EEmUMwZUOErI+f8RBLAT071eeNqp
jAkwuYLjwZESq9A3Kt/XyYhEENLRIO3kb3dxNpSomgEKpfppaMtupzUmzZ/MGg457ss7HlXqA+jS
ZI+3J7Xjv/6EnBDeU9LWBxDXYtP0oWGMNZXZU5rV6WOEKNeDEYA2wbu92xe5vgkVlaF9uaYAuVHO
J4fRMDW8XNO4praIQ56OjXFh7sYoGY+l13TPRRZGz1qQeDsPI2CU7Sv9nRLU3i4W3XSHyNumM8FK
wEW9AvUxCWjB02hxCfHGrgsD67QTN3L2cRZa+guL+uzeJOwOfqHl5rzXFN1VNs7p2iamOA2EX5bd
kDy9XIFuqKZYrWvtRKfXOHqD28e+IiOQbQTOxjW2OpYFhUr6m9LmXMyR+pOZQmNWT1ZZ99/rRBEf
8dQDBN1rVrhxga2OJbETPHXBoy2x3SViLpE+Mq/KyMdffRDiC8uTtjd/lB2P+Y0zs/b1pK8pbHuE
3wHmX66ilpjeLIDPn5IWhR4k9VEGTIrm4DXq/I0GPzwQMcefb5+WtSmCCgEDJLcw0JrLQcsK4bBO
zNopRmv+VQtT9THXa4z2gBfQNf0Pg8kmBrIj1EuXd0fbuNUUUD07lemcVE8qXPk7w1XQI46VzNpY
zpVQLiUaKFCQ7NCyWCQC5eB2w5AmhHLbSrx9igGvyjvb07/X9aDsO3TL/9JWggIgmSYPQFJsJNn4
hJeLOUeQ+0slM06O4tZ7CFRG4ZeOm+zhkCi+JgznwJbWNujuK58Q6BiFK/UNzrIElEyO6IZuNok/
caV/49rOtB+UUpp7LjnTfL39CVdWVWpn0gECHMsNuTjqLo8Db55syquxyB6Gov9dNYO1bzMK5OxP
GGkbe2blVEh2u0wgceqhgXO5po5bVGNMSetkG5Xa/eyb3sNHsMyt7sieDqh+61hj7lu08OcNSfa1
ock9HGmJYsA8X5yNOLMSlHIS46Q4SvUCYitPj44xIY8KUC39zgNpgAifD/8l77Hhn6OZQM1EBtbL
Odth2hYRMfw0K3a6F42Td3daPAfv5tCtT2oHc2d/+7Ou7SGSOl4uMPttaomXI4bYFalGY+gnqsbK
S4y7jbOvyz5JD6k95+nGwq605BiDcyIRGqAzlhJwo1ZB70RQ4GUWPAbdyMvtvZO3VA0KZX4kQYsP
vZYW/tDm7aNiOGH8PqqU8JFyivbh9syvAXIu2ndAjmRBUFYhF6mKa2RhioBB9hKHNt+67FvD9ONi
jD+UYh6fuFXahyaZKsT47QEhCWtEBbAaxS+wkpSs4UqVOwhCWyry1xkUJWbqGlJQEwDf0hFdEwDg
HKsVLwH8j9SPg4q0AoDWM6gfysH6oHxMwVNBTcPae+PeW2k3s/l4zNK2Mzl1SykEkGtpFDdmy6av
fqOvDOo+sqxnVGicY6Sl+YdCFP1dq8emb3eheByspN8INNeHz9XJv9kc1PgpsiwCDZVxbHMLd3wh
oUm63RiDexupjry2mp14PmpJmCTU0MQ34s11gHOpG1AaRrGJ+LaELxUIlvaJVw0vU2D0v2fXax/g
ATXKZyD7XMGWGTrhX99UoEopXpGUS+uHZS3dnHKsltrIPeWhdoxEqut+0yblnWXk7od8roMft7f8
9WGXz0jMufC65Q5QF3EtQlanDTrVwQehLX/3fW9RHrUlgy0YP94e6vp0UYgE1EP+BMWfm3YxlpmH
XLZFKt5jXzU/dOZYPHSI0aZ33pAHjyYC16c+6tS7qE0NsasxEvlsGW1U+rmlxefImMqfcaqV7cYO
v3oHwbIAb0rk4TsDmdcv450ugrpFoVK8zzu9/g3df4TfRCujvL89/6vdBJlUMt9Nnd3MRbJIQlov
Lkwt6Kb3MDlgcppFxIkxW57oVhMWv8PZtg//vxEX4SxI7NacEB9+38HOaHaKa2b3Qdg2zzFwmGMc
bxFJl5uJ80mQwPCCq5ldvLyrartRIDLF+buqMNMHrmXjHR52Jy1C93njaC5D4ttQLpK3qtS9RaDi
8qNldT4VYZXn72InoMVl4qkLrC8rzwBnscl2W/uHVpbFtEu10Ng4M8twJMeGO0Znl/o23YzFsnaN
NepD52bvxpGWVJzVNtS/3PVDGyb8Hdbexu8CCcRvf/cx30aV4Y9NigLO0lIoLdDZrZQoeze1s/qk
l+5XzWwicDbz85BX6cZhXZ0jdz8kEl4DV8JbaaKgqWS1+TtbHeDBhTSLdH8CERjcVVoodk0Vmo+Y
uhvd/q+mKUU5gDFCfaFxAS1v+X5sUl2EZTgEX8Oi9pw9Sv76uCuVeUz83lP67yjzdVubaXEy/zem
lIihU8FHXeJT9KYdw1LqGVl1jnySo6f7tKrclykaQj8MpvJ4e44y9/+jSiDHg3BIzOG1xYhL0XlT
6JOqYFz2lXZstGPo+VEDwfHQzdV9M/Xep8KInYORKkPquyUmtRtrvDinb+NTnCBrJ6vAwHlxn1bU
lUElNOG51abkvumm9qmL6G+C6Ofw3J7r4qD+byx6fVL1FmjMEoJs8dAhceuUr51eiuK9EyrOL1tv
Q/M14FUbAyKQOJWC9na/r5vqr82i5FpDXUMySpaeeU5fBoogHPMRm2q+baUNRxDJvMPyCF3Uamy7
R40ZDxszXltdKXAmH4Dy/Sf//I+6WqjnppbFAY4kVmJ8z9xhfpmj2fxRwKf/dXtxV4cCMQyllGQV
fbzLoWwn7BrDE8m5iyMl2KkIxnBWW4ow/qhm9UZusvYpHWp4vEeoql3Zspr6mIwt2NpzNneG+FBW
Vq6+2IldDZ8pRjjebvb6Pv8ZaFpzFBbviI00cOWYonoI5lDGBzavjFl/LGwFeC8IMzc5E3smGnuI
+v5LwmR+cozG6g+5PUZbIL3VBYaHAg+BugE1xMsh3yQMtFRJzmZhT+MOCSQn21Us83wKklH7/vef
U5K8kTkHUsUOuhwtaEdhjHGdYpwzYn6xG+twdk557ub6P/EwmH9XLHg7mkQAoABgEKg1LCYX6FDy
tDBOzkYLw/t1qmcRPAHEs365bbRFo11byT8HW5yKrMtpuKtOci5NrIH8gQhY7NumnO9rp4y22rJr
o8F3QEuKXqvE412upAWI0+wV3DWLKg3aD2OSJS76mHgzvuowEa2NI792MsAKUXThcUxWoF0Ox2u1
VCYxxWddMfrctyr0aPSCDryfG7wkj+HgeqUBDKpvfqlZM7T/4WRAGgD9BTAbaSn9cvyKTlcZVg7m
5o1wfjTO5By1ZEjvSqUxXtERUrai+ur6Up8EmUKBGW2CywFb0+5iHeDfedCEOu+9FNKrr0dRP+xy
td6s468O56L4hwwUYW5ZDu2rqG8r9JjPdmRA0WqENqe7RnXyXesOYkOnV277xe1M+QylISAqhNVl
ajkFbVO0WZKdvW5w6yd1imfjaQCevLt92lfCGVtUBcQNjh4HGvnnf4QzAEFhL2ojPwf5aGcHLTat
ZPTjQUwHq1bm+bF0MnOLqr86KO88cPuYw0N+uxx0MCKn7qUPWzcGBVpbI41nX+nGodm3ZWrYB20W
xZbT2srnI2TDFCB0S0WlxaChC+lUr9X0rFgiQu5A4xVvCqSMgiqG2VWAH7+9tCvnEU1rCTdGIsWF
63g5Sw14YzKhc3Ce87L4YM7AAqgazHa3s2rC0DuaMOAko4Ci8N3YzpP7X8YH4Ulu51H6XV4bM0wH
F++A7EzNJK8PVoUqgZM2ufEum+e03kWjbsSdH1aB6u6Ekvful9sLsLbitIXJobmpwXUuApKH70cb
BwILtrC2nmOtKD4DVAkCP1HbH7eHWjsukrNMXZbSFliSy7VWzJaA1M3FuQhCbdznU+uEd+D3/15u
HjQTYt5vagw8uhYF9VLYaOq0TnEOI9f6h0aF69tNV8DLLrBMvD2n1eUDESh7E8AHluENdRMb/1Yv
P/dUBBnBGc8YgDoOlGBji0mxOhYdIvB4dPKpw1yuX9jlQwcvKDvXqZVqD2k6NMe24CgdNdiDn25P
bPGsk1c+1pewzKSQGlX0xcGA7Bl5pVXl57RPbMwmMH13QQif0gFWud+N429hGuPD7UFXZ0gPEnwN
eTHd+8sZgjydyy6zMc5LG/M5a7Pu12SJftpbLdiz/e3B1gIcbziUSIjh3P+Lmz+XHXpNZefjSJM5
R4EB3OTHmqBdp856iEsskuvd4fagazME7ydfdbyWeUdeztBDB1eJTawBXVWUsT96QJmkXPZTFTpb
vazVsSRhT4rEYnWxWE3Ux2w9mIP87FkDPQcbHsBdaQ35QdGMaKv6u7aaYJgkro0HxnVBHGRbVYVD
cc4buODPcWb03/UoE/XOrdXuw1BTrru9lFsjLpYyNp3YtTO7OBvUWfIDWhZZDtBMYB2Si8h95Ln4
l2Xet0NBSxdQCRA+JrpY0aRu+2bI2vJsq1EIVN8b3wdKrFFwwPb3YdKS4uN/mCMPCvILqYqxDJnW
3MyV5uXlOXKi/Ih5CJbNZaUgq2jmz1wZW8rtq1vmj/EWIWawwjwzw6I8d05YBLthFgJMfmEXPzKt
cjcaOmv3Abp9tG5pgUqZz8uzMDV8uBCjgbOj5iLfC3vU4T+Ubv0f0ifubVpxULqkLNjlONXYeV1I
UeEsaJx8rYfoRRhx8FiievrcTt7fgWXe9sgb1Iq6nwlEZxk4W4loLvrybNAS0O8ymnI/6izaTJXW
tr8UiJJaSshOLstfAxgqADsJs3KtND/0eeH5ZaEpJXqAeljtbafZepltDbn4YEVYJElMyDonjghf
87IOPiZz091D4vhQ1MLYqCKsbUZSkrfsGtbbEh1JfunNnW4WWKNT5Nw7iWMc7CAX9UdL6OmWkM/a
buTtjiwOCFepfXG5SyKlqNMwGtj6geW8JEoXo1hUV9bGFbeWcLLhZXMKAMUVwAAfsDRoJqs4d8iS
B09YGqrdMatsLC/I8J9bq2+CnQiiUgX0XW0p6659wT9HX2xO1WlkuuKSGs2G+hqWadgc8lwrPT+F
mqruPdzwNjKktXWVCwqpH5WaKz/nQtgoTCRacR5xchyOuqIN9aHo1S2YyPo4vJDgaSBHZy5CV93m
aCiSxJ9R/1Oqn16sDdWLR5nkL7n3bwdcUu+lH8Ob8t3lRiHFk34wHQevjnPlGOXi0RzR0cgK531U
lkHxH+45auvAieCD6zCMLscT1RwoZJ7l2RyDvvazISj3U5jN96JuO3sXWd5WX38t90NOlhwTTQpU
3+Uu+uO9KdpiwHo2rc5zk7h3yjhM95mCW0naFNFxdkT51asCZX/7qls9GH8MukjHitpIq7pRyrOi
DOLRLedmV9Bo/XcGCnDkAd68VggaP4w61+3tkVenC95HYhxBfi/jDKoJVRhlTXlG5AahCUUErl8N
kNESEou9Shjvdu5gbl1LqxvWwUUEj1fanEugc5UOFUK9IQHHpaR/VLrUce8kwGHj+lud3h/jLL6m
N6u83BObpGWo72AxxT9xrNOkrAiawHdxk9Xv0rBtn28v6lrwBpaETxX20+TXi10bI0cDXEO+H+Zc
GY8JYkLqoTbGynhGDs+aNsLq6nBwE3jJ82S54kjzami6UXjpGb67rvzTN/DH3qHJVdm9L8Vqk2+3
p7f28dBb5nUJAkTS2y+PSGuOXIRRW4DbFhS0cLshIayFZ8/H2wOtRWwuI55jVCmkisLlQLaGQ/mY
8Ohz0jL+py31cL4voYsUhwpEPBQMy+ju/8OQUM4ApdF9pt99OeSsI5c3eW1+Lpsqj06eBZDx377U
2uYxbHt32GXI5IiNy37Z838Lq3w96LAQouiwLXNrd6odNXaUr4mYQ+tHMwPROswtbLrfmtmX8z43
s0w/dj16dqdsyDQHuTfRGhYiR+YQdb5TAp8/irqJ4mdM0rrPt1dlbYehvCQ1v6TU4rII17R22NWo
O57NKpw/FvBXen9KsukBRyzv4+2x1j66JKLwF9R/FuPyCyCn1bvdNCEt0w9ocJaZUbivrlsFzyb4
J51e3+xQ7P8PcZCuDY1NjhBVmsUX4M3dFrGhZOcOto/Yq1FUDR/11kwCX6VOvvPS5Lvrzrm9Mdu1
s+RQjIZ4Dc4QX9rL2ULabcl9CBU9tq3eF2hyrRLvNHUUW8CStXUFqCMVKiWZaQlYK0bRKkk15ecG
QZVgr8fB9K8WZypqkUHx3Wq0aeP0rk0Njg/7xqV6S9J3OTUnw0G5nWKOkpK342vUziI7itItht3t
HbO2O2UnCOQ6GCzq35cDcWNbc1rw/G7TzIgQ/Bdxd++qU9ccmmgatrbK6kKiRkaAIC+H03Y5XF71
GFfbgCiKdhyPMQowT+5sY8kQt7Hj7JJoHIP/spS4mMlONAU0S/6kP5OStEZ2VFeKs5a4xL25DOhV
mKAaf99eydWp4V8g00hqQ8Yisqd5heRky5PbVtqY5kwX4QMao7k37PR2jOx9AmRjy15RPi6WnQQK
32DwKVu68DouJ5enRplOqPScRwcnCUtNis4P7LnZO7M7QQCDdPKMx0Bwnydp9UJtsPrn9qzXkgRU
FU2UYlBuRU3t8gdYGDClDfX8sxqnRewHrapV0LvaELB8hca82tg1emyxY3+5PfDacks1edSVOZbg
dS8HTqaEy5mSw9ktFfWOJwJyp3bfevgtNlbzuTGTcd5ITVbnCkAREz6pveAuNq9aVUbvtEp+bgtn
SA6pByHqUVGqTvxQkjlCSUu0eA35KBel/yW1xpQazgfwHPo5ixhbZ5U1SLjReTa6+ltoJbnz5IEs
AD3iZsW30Y0aw+8NoN8bvaq1AAEWCXoHVEN6f3JR/jg+qj019qQ01PkTlMzuyihtxifXJvB9AJqd
gK+4/V2XaN23+5yWBk5VKFeirLEYsGpQ8XTThGq/GLQv1hg9mINOrV/txvA5ckT6XSR99Jiojvii
p0X4jNdO/lHrJuv19i+5/tzoT/HS/l9fHk7Y5cy1eCydGaeEsxLgNZ4ZivPktnkSATxHNs2v4IYA
CvXG5uX2uNc7m3HfKndcNxIQezluDzYi7h03OhtOXx31zAySOw6u1e6yuJvlp67SjSx4ZdHlmLxk
pEApfKZFtug4MAutzonPgWxVqYo2/a6GeI4f8xpXlLtgtMf2qAx2xGNAyaV0rYOND7WPdI9werYB
G1j/OSBGwePK0rCx2AMx9YDCyul2OwlpK9KoZfuzMDrLr9LGvnNixKInEWWY5jrqdI7tgX+ZhQjI
8jRpNkUcVn8OERbMBAdAYmEuv4g6k1dpqKdR/WhTx++dObvXKRsPnye3b4VPTT5ByaBP3Anj9BKF
5B0ETaV+r9guhPxI9Fa1dXFfZwhS4g3UNB8LJsbS4QIjqxbtujE6z6NrQ4s2Ky0/0EVD3Or2dlwd
CFKLdCcgJVmaMAtd2Fad1NG5Nrz6PqaKgZIm/OLq+P8aZ+keXk4qiCZ8o851BIsMi8E0Hg6Zk+EL
f3ugtfNFUQmJCImwJMhcfk1XqCoGn2N8blKUhXxqbqp6NFGEGQ61Dd8TbSy1dg+3B5UH6PKiZiuT
pXKweSCh1nk5aI3KilKEenwOYaFHTzDXxn88LQvfj2UxZkd4zREl+mHuj8VU2+nGN1zdwcwYLr7k
0tjL9pEeW51m1DXef31XfnGMaHjuI5yCD2MIBsPPmghx1rBM7PkuoW5s+trYD3YB4NXVfheV2tb7
2+txfa2wHoDlkEyS8LmlMWBrqkkQeFVyTgar+JKps6AHg2XZnZ1zuG+PtbaDkZGjmkC5i0OzWPsI
V51Gm5P03IJEH9+hCaCjSivE6G1VhNZHgisIixXExfItStwO0jZqmFVo2tO+Au3Z/osGebXV31lb
Pt6SJNDAD3jrLaaUZHpTO0oKHEfP3qtjVH5T+vbnNE/OFnJ1bUpw+AHqyoNwZamWBcgf5Z2VnvkZ
Q3aHNmCHpC0dir93HQa2j789vRaowuD4L0+IavSqDpQhObdto973boYgVE4au28HYT5amaU/gXjo
+o1ocJ1BXw67uG1zGx+iAtXhcxxFzvTBK4cs/oF4Co7slRNV8fvUjfoABoxad8deacNTO9jBloLE
Wq6BpAOkMyAOUIPkV/gjy0poJ1tdFSVnJxq4U8MQD3NUGtRPIKNE488dLOZnOFPzloLw2kbisUL7
Vco0QGO+HDjuhqi0aj05x1rbPwF/JKfRHTxKpLSx7WxEwdXRZDtNFkNk7n45mhdNsCOHMTmjVpPd
1dPoffTiaqKYOMYfbx/6te9K+wA6G5Pinlx817IHzW5V6f+Rdl47cutMu74iAcrhVGr19Iw8yXHs
E8Fr2UtUzvHq/0fewIZbI4xgf6e2YTbFIlmsekMCXF8gJ1aqU9W5Kglygn1dZKhea2nAZqs0zWIX
9zvLkxWh2+/f/hV7E4aqTRkeahVInc3nbZS+XwZ4GC92iPaGJ0+xUj2XeTxarjaUWKK+Pdze1YYS
HdyIXwzG7XNQhZnQjRl3dUXJ6edgyJ/HHsHtBKmuT8Cgk4Phdmf323CbqI1qfVaWPMf81NTSxse2
yHKeq2UB6MGDNz66xfY2yaolACoBp9BXtdO87Wy1UcroxcRHIXuXq3LYIjiGCnZ80ySO9M0K69Hw
hdSY1V8ELgLG4J04nnDE2qwj1+A8YVMHnt0wx/f4bazi/VKVnewCpbG/WMT1UYtgPPvkVUlmHgGw
NowlamX08NUxgrrqZTcfE3ES1mT9cTsdkAcdzF/oRyyzNwevpMczGkNS9LLoejGdRG5GzknC6v0g
q9+LFt4Wq68sKQRBer35rbGjLo6F/Uvb1fFj0jT5WoiR0rz2OlXt1YNp7e0FjlM2P5hZGjSbJXPy
IQ/7mjfERCcMP5BFN75Lc6n5tj0mn5dJOzzEdycI5wK6A1cyCtPXE9RSKgcm4JGXIo+GczYIp/Kk
tOwQpUMT4vR2lOwOhr7K2t/jwtyWtVCsjkrkvsSLULUm91HbKmdXhdneIZeEZsnbo+19TEwqQXWu
dV6q2ddTa0xT6kv0Nl9K7ENOxcqVsSAO++glx/8tPMB//m/jbU4WBfLKnPS8bpCBLBB66P4zmjB9
Lup+9JVxEAcfc3966L5QlWSDb6sr/QTZEocKPiaSWj8AyN0bs4nvUdGbsxtWxvAXBydvgBX4RxkJ
gsz156zNMK4VGg4vg1kos1fh3P6xTbvQuSHv1g4e93tPDwIS80eQcdSuNmunIg8yjtQUXjKlln2V
qtylAqYemEJ2JNfW2hJxVdlxF7wZvv/5MiKeQZWRY2w187ueJ65EmYztS/oyd9rXTJrkxDWjNg10
ZcLMLpKzL2+Pt3dDUI2EvUavhSRykxanad4ahTRBb7DM+ic/qytOeZkW/mCW2oUsz7k4YaMu/tvD
7u1FXhcY3Kxyi6+IczDmaYZbPQDLflJvp5FSkdeYUvxYJJWUH8Tq7mBrE4JDG2D89hjtrDJuI1lk
AOaG9iXCOWU8GdbQ+42l99P5L2amQiVFlRX+7lYGKpPjokuMjIZSBNUA8bv82ZYyWjqtIf7meqeF
B9QDrsjKQrwOlnyK8mVAReZlkvp6uVjYN3w3K1E8ITRhuN2MkrWrDpF65Ae7GzQICQLKgA1NLf16
3MWODXu0Td5SuFTDyCtWCZ06eqadr3vaanjuovAobt7+sntHDsHy/0fd5KfTZFkJzy4epUndfNVL
234gwJabJUat75LzirUOonR3nuhkczehB8qlcT1PTH8aYXZy9lIUPK7cRXGaH4Xo4q/DkjruLJTx
XIx4yh9cHTvHD40e6niQLmnRbrWKh6KgdlnH6YtZT+/zUKpOg53Wk4vMn5L7OPCKL1Cujd6d2yxz
vLe/8npPbMouDA5tDa4cVmXb4tWszmOMqk36kqm1uK15BXR3pWRlR63vnW+7NkGQYaEDBJ9/E0Nm
wwOEYZikZOa+JInQx3Eqr11q5t3n0QHJUKTG+PXt2e0cBSAWVjUdzjvWdXNL2v1UwLGA8cSbAAtG
kXXhfC/Fq382Su+V+PM6CsMBtUEGmm7o9jCYytTAK68iZBucqB2EkL4IsFNHzKqdnYFWBxxZiq3k
D1vVsEFZ2mnI6+wFKVVKvArmmWjPTbNrJfos3KgWanhwzO0u39rlWFmOKC+tj8nfnt9SJGlGE0Mf
iUddjd+D4RkbV2Kk2Y/GSi+/2XUkI/Be45hxkBXvDQ3Kmj25UpLVLdjaHtLFVmIje0F3pPamro4+
gM+v/b5a0ksuYuWUllH8z9uBs7ctfh90E66AZwHMDxBIw2q2V46OwJo0jaMjJ4/dcXSAuitD5XXa
CPR3GWcNfVrLKbvhMU1rdXg2RdKe/mI+K8FJpcTJu2nTHbORM4WDa2dgBWdNPo1oWEUIqjiLcxAo
uxOCnQrcBK962DfXgQL90+xq/EBeYjkzbtLCmCLfcJBOOTi3dqNiLYWhOwCpecvwzTIjDGdHFC9m
ZkWf8hIRTX+tY2WukrSWesdV3Sq+aVE9PTiuNyMTFdyAtDgYl/wITtX1DGsRZnGqT/l9Eor5LkrK
Tz23cQuzMFQucTrxcquy6fL2+m22/K9BSU8BOHNG8+bd7L98kKvQACZ8H9n2nLvgVpz2nMX6xFvD
CDW8+sb26F7amyh0GBvYLtnpKwG0oY5CNSG/uV9T9LOWtc5F1jDJijBKe2pnM/NQjT8adHNi/5oo
vrKQKqhLodSxiZ9IDDNcyaq4r2et9Yd4UXQ/ivrlPiHbOLJQ2AQrnTxOUbpWCERDLH7VRWvrmCCK
DMePFICZq+J5mLhZLk9H1cvt8jEQHem1Y0s5n5DdvDBqTQmzIW8dX4RorYSzrr/HOXxwV0uux87u
yoPn03bpfo23pjF0LA1u1s3xNSaqIo2V5fh6nLVuISXZqS0Iz1TOJl/tRgUQe3dUCN8u3a9BV2ku
k43PK2r9+9/uCIXk1xaS6viZXdXfYqmr/aoz4xvakPVB6WJn4dZcCTQFMMi1A70dyoCJ3ui4HeSl
cSojtfMKtcsPkHObxIzwoH+AWB39IBJfkMnXoxj1mIRaMTnwE6PEjfTS9HWBI4KqFPnZlFDjKp1x
uUFER/Xf3u6v58fI0LWAbq0PtS3/VY0cIHF9x/pNuRIAbDDPwkTC/38bZRMl+BjmamgOji8ninFe
TLX06Q0fEUFfx/46F6IQ5jDbe/u6TkdFqwqtcXyUXFeDxFGn2Czms210vR93rXNwPu99u5VbR0EZ
UBPaWNerxi+oGx2bO+ZiJed4oRBJX0Y9uOf2ZrWSRIhz1GBe0RPlUK6aLo9sv1ls85LCYhZuoxYW
8CltpuoDoPFP58XLBGgN6ZdCKFLUup6XbC1hP3VKel4Gu7zvzLm+R3AiOb0dE682MSZaeFmovw6s
dcGuR4lSxey0FC+relFrTzbRmZmaIvEBkRYHQ/06y397eyirYRfFau40+HpoZ2zGksxKkloVS6A2
qpNPGWIpN6QK0uLlEIu/6XnfPXELxL7W2kK4XWmEj53Zmj+jvO3JNZFO1Q92xKtzk19EbwDYMd8Y
VcXNL6qWDLeAcEzPjmjz21xri7uJB/aJ5xuS8Oai3M1odB8cZnuf/PdB14D+7dwkqyybCtvwM2q0
zblTmvDEI7DzhgSf7T9fXZqvqCgCQsUtbf0pvw1lNHxdSTCULsoY3STMSvHS7uaCdmJSVH8xGsoW
vyxcgM1sKeB9mPaS1mc4d7Qx8hKUlWyTJpLdmmdqRPWRjOGrLcnirTW8VWnepH22yXEHHEPmLi/S
M0oQ8YOM0hd0U+w1E7RmznliHQFM9tYNjCYzoyzKVbT5mEDMwkFXuQVmvVaRFx0nH82g4lRH5GZv
r9urmwgVyFWJ6Rc+k7x6c6apQlejwhlCXy+syP40IFSQX4xUlM2tnvFM9DKcQ9Qeg3MD356hHrES
e/sX7EyWatrKOSB+wHCuO+e3yJGVTouspJd8NRyNH2FjJsppyrXqKTTisjw4GXZWkh7IiuKD4UAz
ZDtYtIzcfjKZRFpO4BWLGMeczlopVAkqsg5iY81S/eltT8YCAILyGpsDQ5jNchZZCjDJbrPzPOaW
p+ZLd6pGtT8vcCyfiNn+1EWN8Ja0ig6mu11d2iH/b5cA+IBosQXGdqGpLT2wxSDHm2G5WU0hvsWO
1j5Aw4WijVdl63immjdBkgpED/9sZVe9OApntEl4toEn3mQBTWJFVoi9ZyDntt14GEfW/2JKovkD
iJiD83WN099P/F9jwUVYZS8Qp9v2nOPYaalAiyGI2kEVfjOg04QU8FzfZlqsdienTpPkvW1G422X
FJH1jpTBiW7envD2kOdHUH+iDL02osj61etQ1oSUpamTjAFUufISOmr07CSz/T6pWucZJFt3NnLV
ef/2oNuQZiRIJjwdCa71Bb4JaTvFyx7N4zEYm2RJPyuLlRmnERS58UU3kWrw6JCPH/+3Mde4+23P
dnyBxapAo4oayP/PtkzpNpydTNE6X0qUpftecHSJg+7s9qRYZ4rmB2XUVVKFV/L1qLJUGoPaZnNQ
SO1i++ioDcMJa7NUce24HaeD8N35sCAzyfZ++YSBYroebqjotxWjMwdYqJk3g9FFn1Kde3uYVVF5
/ZzERynS6/ihCL/2g0HGrfSyzYgSsm61LeIlUBZOCtdQOsC3ddspt3IkS+Zl4Dp46Kj4HBTCthg1
VOKQyQRNgMQHREzAYddTxfOgMcJ4HoMuUqRPdhP2vRvnsaWcmqV4Uu3agjAMzvspbEMzOTe6UD6F
EnJZt+DAuyNHydenFpkbJwccDBBzFFivf40z6F1ZDGIK6qSPvqIwEd2lpfyzH0vpA5vKekS1OHnP
dXXUjnh9iKwpI2ARNtPKLNyE9ZL0eVtL9RiEVHfPaqxFpwhaymcAwMq7QojkeQQcda+HS/soKSZy
gm9vq92Jc3gBLeUoeyUHHVKWbwyLZUD7cUDW33QapG8HhIMQEzIXT0Rx9rnW6uwn0PDy89uD7wQf
CAtwz2TokKW2uoUCucs+nJh8JhbJx0AmvW+cSUU4ZB6602h0LT5+cvOH9QQiD3QbrVE0sFcC02ZP
T6jlouZjjYEoRezPujUHFoYCJ1VOK9C9WlfccGYeWXi90j3+Nay+alNTvKfItBk2VWRhdBghgmuT
l6/zyqMGaRuXnmIK5ykPp9gfyik6G6nxKK2Zn4KT3M1ffHC0gLmyeMeSnV6HOaU4zmq06wNaFsN3
BzlBIWRBmxZ0xvtQxPX7ThJ/WEVdd7qBaSpdCaAZIKo3g6J31S1KZ09c+I15I6F0X7lFJ8Iffz43
0koLLsFqQbRVjwdGtApHZ6hqt1PD6WXNEOBkSa68SY2tyNPaVHmcsQiuDvKAnTtiLSoiR8XDDy7e
Zn76nE1hGudEsVVV5zDvwqexbj4WbV4cRO7eZmUc9KfI1Fed/Ovl44ko92o7TEGFA8rHtp7nT2qZ
2hcpytTxbFlz/xipjcPbC6OmgwN7Z5bc9auvIEsJZ2BzQoYLFpVUbudARVLdZQONgTokZXOnLYpy
1EnYORUt6vprZYCyKXn69UQ1kdlLFLdzoCDXyhuk0k5C79RbntjAMuP8h0pp5j9zSj7qWlL9+8eB
RAqLrBEkzrXouNmoJo/4ZVCsJdCHcA7P5JSQkt24qsPIm+beEe+KIe7lkwVl4kiUamfiAG/AMCpr
DxV00fXEey2BS59OS6DmVfIlhZ4XezxW0gHI+hzDSLEpMDQJ5tFyJ+GPlsRDcaRc8MqLlw3L2Ujv
lqc1TqXbr9/raThmjcRSO/bASIVjSKdIQ3PivlDjpfBGac5K4dV0tAsPSclIvi0WJalOVG9N1cuT
RNS+vkrIf5OLLK6DNM7KU6+OFm21txdL54NcJ+EA+9l5YGtAYrySvl3AOeJark6B3Izzi62HumfJ
dVIcDLOTmEGXAYahsfk4vtXrdRmMrDMUkc8B9YXE8pVFzn1d652Vf5cnxc1k9PLBE24vFMDokpiB
+V7LZddDdmlUJYk6L4FDbQhzxWYYHpbEkh8KxKkfIXeamRtm/VDdotRhPFVDZx7p+u6cN2BckKAC
VLdqRK8/8becW0csRuqMRA7K0VI6d8aLy7h3urSjmJYY1VMSdbrw7NLOTvHAxjg4WPdyRA5UDlZw
aPyGbU0N94M4C5GbDGwtGm9EkvcvhU4dC9m0ePJjExaJayRzG17scejj84gVKY3j0JLd3knng7fA
3oKgo0qSDGSbx/zmBCQsp1LJhRwkuFZ4bePod21Fi1qpVJANpkBfFdbHs2TH1WOo1dH57UjfSZag
B1NcpIi+noybhFmMloBFoSgBZUTr37xfrHd0eMRdVilK6ZEji/Jkzqvbxdvj7oU+yQKRTzmBA3kT
h7akiihtBiUwK20MY9SDlqx/aLhrEYUJbanTPbWy4vC/t4fdiz2HIxCAPGMThNexN2lyEasSu0pI
qXZCikz7YM9y4ykS5FqQNonfTHQJtWzKDjiQe5kaLTQU0VZiPTft5vYx4M6HydguwUABKvZ6Oe3j
lpd9o1gfMyftEzcZoE587ZDaE++ASoEmT1EcQZw1VP7YAmzdgKtSMFUc6v9ILVx/CL3QI+zmqyUQ
BSpbY4oPGExQ4c5yNZ7msencUR6aG+R8nds+QSErLHXZbTVxBJvc244IjNLPxOuV+NvColG/jxLb
4JcU0lB/n3uz+j6lk+S1bRRf4nnSTpZkloAM+4Y6+BLP5Z3TUQhRxmg6Ovd3dsPKhObbwFNdAffX
X0XwR4k9qqwRApEXg9qaDwFsGU8I5lYPaiojlVIUoj7YhDtRifgTBxKQlZUls8kNMmGWBV3yOZgd
qZU9pSnnwUupzUR+aXIMQwVssRS0w6k6JbpC3e/gItpJw3ie0qWhqYzW21aFRpOoUPcoyAZilvVz
FS6129gQ+u3cUv482wQmvjK2YG7xoTfnnV5OzUBbjQsId91gbhOYwOzIyh058O7VFjNRt52TNH+u
ek2rb97e/7u7EKwT25A0jC76ZoWlotRbSVZYYWWIvUGfjQdFSQGs2Xi7301SWZ+Q9q4ejVznkTxR
HXeNuoSq+/bv2PvgpBUmLzYUIDkArwMtk8taMdo16HUFn7tijk9Rhfk8IqHSwZTXGW1yGYoxlENW
3wDSjM1QGl4wPVIKcsBzSX2uzaz11VhRnt+e0F4I/z7K5rti/iKB8FDkAPdg6W6pmrpxOzNTvnRT
Fr4UiFScM/Rkbx3AL5e3h95uWiQZCE/+B97f3GRbMCspXGxM9jIHaRM697aV1S9gA5Mv8pzHCbeI
6hRu38JNfHvY7cWNvRR2O1TeeRToq/zF9RLmdGwaFaHiAD3LBUIQXhSOq8X1fJPmXdWfZjOuKJNW
9Ye6s4fmlKXUrg7QdNswWn8DRUSgRLxvUZ3dXGeOMrbOnCpWMNvJAMuNjqd+UpoEpEaWttYfomtJ
GulFUpKmqELqSAv0esqZg7Z+jSdDEJGqf8rzpPbyNswDc3HG5xlfVWjVtnKQr20zhV+DUhnmW7PM
r8zRI7tPKh24aZCCIfKcyp4B8nad9aHU0+YB0WSr9d9e2dcBRU0WgXRoQiwvjbLradZVy9KJyg7m
EP0Lue/6ZzHJTWD0UhufGqktPyjOWCwHt8DusPTKoWPTWqF4ej1s2huloWfCDqJENW4VrcfTOh50
57kXvXrKi9ny5tCajo6i7fnA910BU2tTl/YOZ/P1sKWWmfIQO8RQZfbojlnCcU65qWNV8/Zn3QlW
BqK4D9MEiTx1nf/veX/Th12EM0KQW5RP8Jnoz3VoqLc5GhBf/mIoOnAcCoCyXt1nbVnrsTMmdmAs
vbhvG0OFGFxX3qhG5UGw7M1qNfnjaAXLh07e9axa2LUWzHYnqHqjvlfkbDwDZTK+jIN1ZLC2sxMo
Q63d2xXd8CqDpLfrLBJuxkEvRcNjs1hsP9wRgjGMxFNbTc7t219xLzKQRMIQitowtLXNgk1Kieam
1ShBEqcdjKsl/TdUxXDwAffCHmtUaNyUj9Cq2NwcECYBiZDRBbZVYug9520LTsTqjNsKaYfwRjPC
4mbQYvsIXLFzgMOwphYEWoQi2xYwaIUtRIA+1YJK7ZTFxb5wvtNxGru0hqSEHiBC9SY35fldjy+3
5IVGfkhX2N6a696j18b9gTaCxj68Dp6yIHacyFSDsa91KLq6VZ6arMzOTT4NCP+ZWUWGkMSZu6gZ
3aG313fvy1urAi7lTcq2250/chzUuh5pgSVaXPqmqrkMBRsklkTzYY4l223x4T29PeheUK0n6zpp
pFG2fXqQMxLFKKEEGn4ep5hW3z9xV9Zf3x7lVZ7Hl8Vxay0M/9KW32byclHaAoaUGhSFk9wVtFh8
s2vxM5M61adDbgFMk6qHOsJyPevmpTy1sXOkb7/zgUFjr9hlYmz9PdfLqxqISC65owSToQ965ONe
3epek+IC7uWTNqWdP9B9ilQPqjF75ODm3IkuDLqp6tK6RlR2i76ItaEfzFbWg36Movs4t5WPUdlZ
Z4FiYefNy5T/1KxCOtl2f1RT3jmqqCespXlORa7QTWLCfVK2c1rrQRzDDbugWNobXgu58UVrJ6MS
ft2NshodHCU7ZzFQf9YcOfyVtblJycKoduRR7fRgQqnRD42lfQ+lzUaBQjMPks6dw4M3DO8YOLYm
S7P+lN8uM9RbomqsKjWQtKQoz12jjuZpaKJKNwDJIojsCR4TxuOoS0X8ocaH+bYYK6f6892EmBOL
y6dmobczxnOnITtyVJyJncxxu1jPfNuq9OUglHbWEw9TVpIHOp4c28zPnkfVbvVYC7rYif4rKUY1
7mLUrR+19uj2YvhDSsOaavIGp1KJzSQUp63L82IjVleqhRYMo7x8z8aUJl67PMdDZeOIYY3vlsTJ
D0pxe5Nkv2CIQYGIa2ETPro69HjyCi3IWuysKf7poIVAtCpGr/s8io+A3Lvj0Z4lgnh8M8nrGEJY
k+x1QLo6TvT4ZIX65MWIOHhoMWc3JDD97duH4s55QGEDfSaGowS87WWl3ARJv1RmkIWDisZYp0TO
9FWI2e59PJ+VKbqErUOrFk8QIU3nEfHkI4jmzsFMuR7FHFhcK91o6x6F9lFZiS4zA7vW7arylFwR
1acx7y1SjCau5XdGkgyD6ndOUiQfgWAg5uq1ajn3bhZO6VH6+/qjUPeE9kHEUQ4mh7pehMnBkGgu
azMoKI1nflS2/V2aGIMXaXr6nCKJ92y3qfPZ1oq/uP4ZG3A25itUQ17Jfk/9AhuU4ArGbBkmj7sE
4d+oL1PLk+SyGt6NdhcPHqU3JXJb8Oo/3w6I1+clwY5jGMReutYgga/nvqhdqcRSqAc4i5e6uxT5
eDPki5m4taxlB0fV6xNzHWyVG8Z8Cnbm5kN3icpNqBdGYBXx7NuJKM5pLayLNrYfSEDCzw5GdI+F
JoqbpR+S4uAE2x2ebAstTPAIKLtfz5WWV2XgQ6cHjDe/A08muTCxwvejUBDZmcPqQfQ0AU6jlWF0
oLe8gA/Srd2vDXZt/QqkJltkqYOMo2UtFtexkecfZzl736pjeRtP09FG3xvJYBDAerQsebJfz7VZ
yqQ2ha0HUi0uWWSG/0axLp/1YRJ/WM0D3bHiHfCDoW65FkKuR+K6rQtJawyAJk5bPSGZhazhmZ5/
Pj3loo9GccId2HkBjSlHwQKd8fOfh/BqZ8blpwO63J5psZYmmYHkVpAuoxY0WTu9l0Xdu6LGAu/t
oV5nrmunDjw2/RJchLa473ROtb4cHCOQIgQpPQQ2AF5HplZ8eXuc19cC2sdUdH6R3VnCzTW04FVU
6VVtBbyXxVmxp2dk+QfhpqGsuWW4HBWy9qKF+hWFMwoAnIWbUyCquAvrnvFCfZgnt201XkPdWBQX
cyiqg4B5nRIzOfQf1iIAl9B2MKmurJpnjhXQ3jM/oxIyNoGD5VX+Y7YnvfmujlhXuE3YlfrB7bf3
WTlgUMNd2+BQQ69D1e760ZDT0AwamV63axuS7VWlYXhSniUpFNH0nz9fR7QZOF852VcJkesBG61W
7TKyzQCFuKq72JmWNa7eZdHj0OTO6EN5OqqV7X1dYDGED2k3j+n1G/yWlQ71YGvDLJlk/FX9VA/F
cBFWbT4aVZ9dljiSWy+z4+KoLrh3h8IkIR+GvLwWmq+H5dxM0aUlgqxGr7wOTCMP1ibN3iXwiE+K
0c2zPyIC9mHq5T/0/mF7UBEB2bjaRHEWbanhaomZYSxiOyhCqffEkkl+DOX1PNYyVqP4qB6E0c5u
gfzAoeqgwrd+5M1cVbmkzM14FHWNW+B19jvk8PJvo2YrB9XdnYglela51vXLkg9fD2VNPGL1eqYy
R5PUx84TjdoQQseSKQPcIOuIFrQ7HpVH0jNEHoGqXI+XDFloWiEFyKIbaiQoJOdhMfPqn0We24c8
HY5A3XufkloyvHoNPg3NmOvxYmvAFVuaTeCRRXFqp47bOAG2OWmzdATOf9VmJL1btWfX3B47Q+Ch
14MlRV61mRM5AT4WxrnLY+ljbieL3xb1fE6MpvF0SUs5Za15OCmIMEe0/A3lC0VZ7QD09Hq78FPW
bh9n7nppbkLIjMmxtZo6XpOhNQ51SHwpZkMZ/CXusltTmbXPul5H5Rm5muL724fSr1vq93bQ+h3Y
oWDmsFUE/bD5DmpjR+ootU6QLaoMTbYoWne0nPZ7K8dD5k56PtzqTt77UlhKvWuUFj6ohtPp2WnW
B/tLgd3boyXZR/sYHNC63r/9NBTdSIZ5mqx7C6XQLRwmqqsqLRsJgWBFBdlTGmmqeZTHus4TaZRr
SGiEcnYa5tl6bgwe+m7XzBOdwx4HUXT1xqY4GZLTf0I3ztD8XoAB8Byt512lZaXRnEwFFcAQISXD
XxDn07xp0sMvSIVS5YI1Mi+fubrki1JlkuSNRphos4dENIIPXpI4KIZ5ua5mSu9NaAhGvTsuuZIs
3tAOcfjQ5zmYTzFomP26ZjEVyn0hOaMju01kOdJFT3RNmj1BBSZaPJhdc/yshRW9OHfoholMLZwk
HRlzctFafFKUbqju1THJeJAtoaNFH6niqM1PYxSWfQnlmYah23LkK4Pr1EPY3pQw+fAbVJfIye+q
JhvwJUgiM7o15UrHMmywQ+XJsGvwqWkFxMcTcTSZC2AXMg4kU2W+yJKmy88+luesdxV9SarbuVFh
Wjmz3cQ3bTTW+bvZrgb9UUR4uAQz+Nr4RtXbzEajX0Vs0YWenF/qypGz2wJ+6PSJ0uOUe4WSNaGv
OrOpo5razOkltint+hqeR7OLkI9hnKWmDW0fNx0l92j3RDXGXJHaPo+9oi4/UGpTtXtpNJTpHupu
hqGiY8x58yBNEOHcwabh+NSbplh+GFKTxmcbyyhx3/VY5ZynVJK7Z5zFsuUmNRHHP2FOv3KflByi
QQAMbYimW8Cqi+M1WTbZL5jVltNPWVYnBZMNk5fgHc3LvP0XT5yirE5jN86x4SO0EOteWeOb3bqK
ttRZ5tqiiETuWlqt9ao30VNb5elLGFaf1B79UOzbQ6kr751srsITVpFd3LmZVkZSgiQcEoLvFrOg
nSaVUzdeVCg+/LMli8sq9ugAmSK+D5fOau5jCcIYXs/mrGXKKa4LZblM9K8yhUmwzx8ibW2ue04H
I114JAdx/QXeV53fKaiZSWfK432d+U4mDfqNNScqPi2VhoY+Jgi6Y3ejq8y4lo0wehcgcKe8YVPm
btGGlXlXOBbU3wWgTXmL50nrPClVrCWmp/R4iz8MYRS1P6JwSWMP2aYEtQFh5n3b4u3WAvDRnRrF
HFMKJQ4iZxz5xB59CIHavVIK+nOn3liUwjeSZVr8QkJe2J16ybG+S8i+rUBCpbxvhjkp3VBJO8dd
yUH557SVpt7vqqqt7h3etRS086ZKP1ODsSUcM8KuOi81zTzV01Rhqg8WLc3lFA6trr7rDbM2bmfb
4ul0ykrAIjfqHOb1tzCnKXBX5Ka9fBizoZ6EJ81tr7jJuKTRjypueiA8shLGDvlrUsuL7KmSbLY3
UOYLEE6SVeKPtiyLHHI22X1UXRK5tvpbiFxJdj/JrTo/tcbctiPY1Ch0gqmJjMXNMfbUf6Sl2kaL
KyfjkLix5kgreHSw5PBHqOfS/F2ryqr5jPTxVN016Mem76M4QqoLEkuEqCFVJp06OzqLbu0suvMU
NnIv3wkkHJYgkcxWVW9FOVth5bYlzYKTGnWIJ51zwwQbgXJ8bn4TWi1F/8b90BiggWhV+kLtk/4m
rSq5Pqv9oEZ3LG5T/VshD9HcY0MuAaUz9VRmLyA2J8Z/+qhIlzNELjtBhqI3huESjVSquFbsTvmX
er4cRS6quvL8Xgob/pFmx2F6adQZIdGU6lz0WLV1PzwoopaGW7lq8+kzAWKZnjZOde+Zjd5WN4Op
TPVFqIMsLnNXKdldUjTT8M9cIpm0BE0X0Woyh0xJbruuHDEUn+Nq4JCqJBpAatTEyvcB/a/2NrHr
oj9PnRxO34uKC8SzAR4hLm2W9qo1rEXN6hIwVnbbfl6cUkdjPax1eBZyJHT5GyTOyrgrxDzP3Tmb
UPV7QWwPyYbRzmkZnLlm8v7GqUynal0qzfCjBfSIzvKqJUlKL8H+t7pw59X1xxivr/YFVJw8l77Z
Iyn/bZoJn/4sphYNH9cGq1Q9qmjBzLepDdzswTIFtUxo7Pg30OedEKZCs9ksb3O5j6VbxrbMDwis
jPEnEbGrb9EKsqZLJakxgHDDKOfYzXQnfgcQNOx4ibZ29t1AoWgMevoeq1x6l87GZyr+afYyZ9Vo
qhhts2cuuQE0oeSSTFvlJq2NuR/dmRq2edMD7+neU1PWyxMZekktsqmMyqxcIGm8TpwaUODTTB27
8IvEBmjg5kZe2q4yljH+eBVZ832d5Evup4MtaZ0LtDiKTzkEackrJNtse7ebSDvdHjGQ8iLmvuGy
qMHZeqytimxGHuvmJUI6c3FX8ysncAq5FH6KvKP4apilM99p5tTooz9puTXeAVO3na99O0jx+2hw
1B6V6bZvtEvTWKHjTm2HBoub1Wal1ieZfVo8WFgDfeploL3v+kUPpZthKeJY+EB7Y6tCkNeMl+9p
O1bZf21Ty/zCksq284QTWL18LhOhp4lX8UJePCw3Mfv0Jr1jTbGudKbHpXO0+Yz1FN2kfzQwqrXu
cU9O4YdQV7Qzzld1B5SsncRNAYtQ/T+OzmxJTl2Jol9EBPPwClRVz6PdbvuFsH3aYhIgQCD09XfV
fXGcCB9314CUmTv38CSaox7v4R0gRy1RaFRYsHnXT6SHLfkft9JgTuso+xIXAiSUh2/nOR+s7dVL
qxy+qmMnrLaATkMerzNl0b++7pr3ZJ7rjcqNi9Od1ttCPyaMvu/MUf1VzcLW3SGbVZ2OOnGmAje6
6GfUpmnzNE1D2l36JZ2Hix46Gm4XxwpUydiznZFhkquqp8oH/yQNGz81isrwtM9VlPDbZje9HONS
eTkU5e2/JtU4+6epaH7NQSU+5uBwoTCKZPPOjdT9exCIKno2vd3bE6QPPfp5t7pjdkGaEnZnfSRK
P5hOzuLGczQsTdVQRu9kP+zvJggq86JU6mQ/q6HzmhyFb/wWAhg7bw6mvftfJUkm8kZvC4oY252X
w+IFlZtgi7x715X6vw65Wlf04RS+L+sYvJANb8M8G/xM3WPW2pXHVbZz644uPhpTYta2lN4a0/li
QUxrRyawKQ5xeOOF21ZEN5O/mJBs7mB5n0D9G4oCH9PXPIZqLhIPG+8yjStNLnQ41e/VxgNZeIkj
35tRTf91abpWFz/T4/HLyiTo/zssdsrFkXQxT3M9ea4p8VkmpK3e2VT+osHU2avTqXH/WP0lWmHp
CiNvLFY3eBJLp5UP9EkTyPXS0czMFHNFf16p5JXy1rh3O8vIsMzSI9Q5vumpe254XK3MA9Em/yq4
WgxjGePgRcBVmS6q7WmX92OsOjgAW6hf/JmV4YP2pn3/DB3WVPk06n04kf0jsptuZElAE2WFuLQ6
FkFUKunHPD5RYJITnPKErMQjplv2uAYftk27zcULhRM3tHdZPOYat+O3vuvNV+sOcisjXsm3LnCy
9UQJC/08TrfteLbV4WVMTSFtwsD9dmRNabEimIqoV6oruwNDujvWybIuW+UtTeGkIpluRtTg2U/K
p4xOLVXKubA8M7bKrevOTrmPyLfYTadyuHRBulRP9dwF4keXzMlw2id3CS7tHrpjcdRRNJ/xmGn2
x+WYNRukaVjG36Akuj85SUeJEwHX2U/V2tG/vfL9GtQEu8luRLAH448g3OILwfYzVB8ZHFrmsjNd
fcr2uNlfmCySvQzWLm2hZSrP3voTMk+mQ7zpu+reHdNWcKyDNrnjBoHWmkdzOsdF2yl9Fu2RbWW8
Z3LiE/VXdt2+kVVJhNqeFAjjanWxyKrWPExFJ3+MsxtsZ+kGky0TjftW2aVjRcAZmV/urSEsND75
/YxRcjt1iAeDLhLHN7vPiUuQaT8exTASueByhGixxM2YrYdZv1lQU4gTsLGzHRrv4q1S504bi765
jyqTeOolrSC9023GYd2Gt/5g3KcxbHhWjduPWRnEB3dmvlSowIowNFn0YCD9xXnTKVsXupo3wfXT
DRtJTZu/PzaoFaqnGUaA+Dt7ahxKuIHwWbWuk/WZaZDBzwRrhoQsE+Jbl8SQ9nhLiVN2cLx+pzDi
OXyzE3weYdCYW09VPdsZv96DW0/odb6b/ECQu5ke3ZA37pK9Y54bfe94qb8imlk3N2rDvnfQx5Si
IvGO/sQxDuai482kv8kJddvC0SxZEJD2ltSGqQtuA9uHr5KBC2Rk8TJ1ewwOsZDKG4I4x+fjSMtp
Hpc1b4yDsXOVZkaWjjlMWozTuD3rzoMX5NUGKkPfVv56343hwYWAoitvASTb8vCCuc7Ha5j7jWk6
ETAJT+EnEEfWnMcmXYNCyGlQhcIJZzq1doK0FaR1EuYm6+ohH1IZH0S4Suqclchal2Vw4zz01/Rf
ti3i51D7rpsnYR3/c+dM/OFztbLYW/yjgmyePP4Ka8PIuVIRcF7bEpqOrHVOUxaKPvcnEX3um47+
1TgHbqTTaHUUcbbJX13SI0iZGu6BEob4yPgztUN1a1tXEzE+Qhf2g76JoHgCoZRr2NDuJ5kIvTzA
GuFPZJxd5R1bZZMrDCm+xTPTSd74Jm5PpusTB0pc0nfFjuYRieyuu6l0nHVxuEwT/Trscs6KCtji
wdkwNs03qb3lpMJDkEFBl+nkwXJcIxXCo9LF6M+yyaXVg1c0TCd1sY9zluR459bPPOPHnMeYzNoL
OX/iOe7qK7+8isx2RoGvcXKpmvWBhEPEsibU9hPdLoPfXikLPKAMUQICV49v2m/HsdiTsPvLfDYi
6nXmY74x18P3sJFv5BWeahoiMLcM4W92LN5LGtgONwM3216cMOx02RxHrIsBftTDjnnMIxqJnmmV
GxJDWrFM//yljd1TRTjfhBOSM15WySVdQo9qlyIhZYVqafCxznvBXJw7JmNVarMB9+olnv1/TjME
svAWXE8KnrJ+LjbctN9CXhned4Ao9Wl1D2PLujkCXXagFkneNVp+mwbf7HlqJspDvdDRlyJuvL8y
cM1W6tHz2rIFaeS1iDamNsOcetGBIatwiJ369+ivQ4cKt3OdnIkWanuk+72kpVzF2TKdPMKtAvbE
SDxiojPIG05Cq3jjzujQh6TJGv/YR6bsNUUhxeAbrx8sxocoDyIb+FzPNjAY3LkQKvcWLmBlFpzF
smXlC26XlA4ntTVDgRe0uuIzvrZwPlktdTmu8X+Jc1WUSv9oCr9LFFFNB+fG9T66ekmvo230Z2pa
75fp0r3MZlRahVsN7ZPeQFu4Tar0mxLH3JznIKbi1lB8VK4g2gCCjDb4xIja69FNRBNzOeDBDcds
CBBCK0/my76YIG8DFSbl4NtD8LN3ecJLaUKUH2Avl8NUqvfSs2Ls+XSoE/liPK9CsSZD7s/hiGlC
E0KEruz5eM8r1W3IRoW3qTyZWl/g+jdKWXpD6j7FzbK6VGfXVzkc6cwvRNxm/4XB2Ki85uL7bPw6
avK4StYhT+ZtfKUBWgkGCEh0zo94RJPp0w7sr7AVKxgBBy9LcXJVEaxBj0P0ejh0PdOk9iJpehM+
xxUUXj4Rzz8jxgfi8qQbVWXUDM0fWgYfmY3Szn/7uHTRyfRz/D5QlWUx6npiwHbT+p/bruN6An86
fkl/1GMpNWNbvtbI0AqL9enyDlNZyGfKi1meRjdQd8kWN+9NO6c6H2uvfdRU6eFsU3i9d/2qeJGD
TryRdYKuppMYZEXK8b62RWumPqK7D1g1hjTyNx1oYlIQbWG7HP12XOU8W3YsJIhEfYa/1o/nEODp
OAMgMrWMhG3nxChbCjvGoDUl0+nWQkRIbk90F3OLOEDq5uSyQsm+uZutnqcm3nsmRQzvj91p0pMy
O59sMK2yO/nabV/jxgndW58TsxfoWAf9t3dcqNBjP4f6wVNg+reVRmVwUzWWjOaMZmAqiTmf36fA
tuAumCrBqhh8BQzMmLwW6lgShvTJDx8PF6JMbgYsGSBXk19zEWYhdefYdM3/siahuKUZMW6RSsea
3A0wtCjYkLJc8gai624mA5Bd4P+MKGetQ/621/s2kfW2H/LRceywlhvNg6BHkK1747aw/pp5irsL
oRNty94DklFxVR1mBSP51mBGGNTLReIRyvyVzXv0mURtsp2TBUCo6Ffdyhw8dF3/To2J2CA4DJ9F
K9JElkMaYXyZ23RoUh4Ad/SuePD/uyZtv1mGmu41tf7+4dPpTcU0xfyqYSVw6LFugdMvg9DO+wrE
6+dqlnPDymkbk7HYrOOhvBqr+F/oTxS4AeMUmasmYwYetD9y7uHyOKedscgU1l/82ylblboM8Cw+
BCRLWWwC9bXyo9Geq0jPH3OXdShAedLasmfgk1iFsME5UenBDINxqZNTmMjkWZKsxQGu99U9d/iZ
qoLrfjolWeN0BdqX481XTvrpCidt71JhtffiKyXpb/yxFid0xMucU1VU8HiFbRXxq4e1twkMrLcG
kcaC32sNR7STHMqzZzeCHTjSei+ymuH3FjpA9aLcVVxNdSPvjZqbibKS7vC57DpSOFHjsnLfkPoc
noBXmX2yPQjeeuDSJp9Ihf/TJYQEkRTGJYDUWU/gEY3gL8VU+0Gh41DdknZrdSFCqf/x3TtfWmfD
lHf0A//GKWG6GcbW9rk7h4blgxLN1eaJzcw5a3vRntZuy8SpHfYxLfpk6f+OgZ2W04RBCfXXHtvT
uEbBn/A6+eSLZX64MA1IwWa4H+8GIn798khxRi73adM/GznGv2MWgP8qrxl/i8zBwK+qnNnLXRv6
5kRxoatqFwkatkj8Ux46AvdOBLQuY9kBCPCeGevyKeqO535bZlms7RG98t0mB4c5HD5ClYwdBiU1
JnpYhUQfkmnHK9LJ6pD2NU50wWuT41nQZQMcLinlq8JTY8jH0NbmpLmhH6+n8js2O9VcpEjL5Kli
l2HPMUjPuzLJ1dQg2r/PqWlM2XTSqpvDN/od4spQl+G82he1UOFO6TBqe4/wG89m5iy+rga/hayQ
m8PuxyedVPCxb2FbxBgXzMVaqWAvJjCS4TSTCLHmmYY6lkemr5nVMJ/nc66HuCnsGtonqa/8Lknv
a/hS20yBFSxNUiazSsu23/DIifFLPAMm+OIcuov561HT45M4pLjd9j3rysGwHWETt2Bhs1c18Ecb
jvVZhwOf4IDZ7JiPqqnf9RgDqvPsDp+jZwy90h7vXSHxZJzyVY/Di1WNUiV5De13dutuU7DWtl/V
xmRUir6fo2LqmvTdjEolF2VV9Ssbnf5ud+ZVPwhGptsmqpeY9t7bv7fRvvpFC5XCsFtah6OEldTu
l7Wp29vOqiQ7pxXm+0XE6shhtFvrO8CWfc1Ju8vuVAgpPPdnO+/F5i71PbSjbi762K+msqPQ3DEO
K7wBkjlYS7mQ8VXMBwwTYs+n+gq7ZSN7tgRgEwx1G9ndduIax6Ss+L7gq6RwWD5i+jE6sbbshLO+
00+PG3GnpAnne935W64Dbf8FVYoeuPNH+8gbt/VjFDn1ftccG7O+LyPxO8U2ycnnDRS6uEaxP6Yj
ZNRCZ/74EytsIPS0MRWO2KrXn3Y+nCo/ZKqqQgNOHGcxJ/uHaxB0uqzlflZ17HwPhVv9JqFlSel7
OsDqwzIk7uCvXY4ceHTv5kCMhAB7dXQf0JNuBWvG4budRfXPcAMfOVN09xwiGg1ygP9R56aF9FgI
13N+tsYhv6LLGAELeNO2PTmEY7LgC0bj57LCy7+Q2rky8jof/KmbMiyJtpgHsdw3JIOncLUNrd4x
RXEe6wkznTETSVOiF9dLmQYp20RlUQ/wa+ed1YgTDTJH8a62cp8jZgF3ro/gLtLK8YpNL0BEU7gN
Lwl5hchr8SwnMtTM8r/WZAMkpEqaz2SbdnE+oszZSgCjrbp1xDz4Tw5s0f4sYtBeynWTPEye2H0w
HNl8ehrLQRpff5TABcyJJNmoYzt7Ye+h5YpdKuW0eZyNRB2KvvMwzY9g4vE7J3W9qny0Q/2VqtQS
FOGtDT9WJHVYOuxL+ffS39ObhokmPeuoBkIzXhNcsrDu64vTs124zNMwbU8r0tEk94cdFJDFx8ac
PNPJnpAKqbSgm20b5jfu6DNEr2q/qbxVK/oQ3/vWmqS2F8BrGtlF1ntXJljNmOcG9S8np5fgttcH
/Q1p00wqSb/PHkVC1H3PgSf4Eigws/ueizjep0uzLv5J1qFaz+OkQ1UcOp26HAQhc2/isI9+cKfy
cKYAATx9/S6OPIh15FDgaUrQoM/H/dTNKxDl7qxH7gBZNfnKmg+gXrSmxfRvTbNid+NGFX5b0z9m
DMv4SAwZHnkj0PQPn9NalWb2yYMcjSY0kUePP5XwujvZLtm7HR2OMxw34MdtsFfFVmja3wc7HLqa
AZ7CqRaH79203nxYurqo+h3IDA/ZwPTalm7i1HcJZjk/1rqGtuylM3MCdJKsP7Xxvk609XAsILYR
gcfaYGucgtVC9IESt90KvAo6W2rth5+DEgYvGhWkj/gp0ri73j4/sMAYxYWtoSfv0iSqukdHHov4
hqxMOTewSyj5ng23JZ8m7/iZNVqxFJP4K9yTXNGuP3giFj+fo7Xvn1o6B8D5ivV+MaTxxsYvkEF7
auop4bpPmi09i71iy+VEwVs2V7V/MgaTamRzcePi5CxGGnQX+enjlVF3PO0AMPKDY1jLLq+y3T8e
+8Fr5ftOzf+ohC+Pd9z++MhxsErliRXv+Cecg0WeeVkEJBM/UwXPy4qE72dnvFU9VvC49WX36+WU
bnT3N+MgKYmTJScjD+cw/mXGYMX1GYirvRmxSQ9u3H0a3PdwT/lGjkOGy2lJ45lLGYeXg2twta9u
I+VBBuzG4ogAkbmOLgPAlZergY3OwzGBPOQhLetKyJ3hzw7o2zKU49IU3fqs1JPPPoGBgkQp28zL
ZFa+UKNSfwUwbaPxvV1qRxZ2C1R7T8hkFpwn0nSyF7vFm3Ne43GbTniey/G+TgkNzQOfHepNZAd3
Y9ccNGsxDuE+PtRNj8z1+iHt90Nmo/jbjr+8efJ4wgS9DNu86N1GC8FIJ7iOs2oxE2cwppm0Uj52
Zjr+Doekbm2UnZs59auPHdwJrdFmWIYFvU6TXOl53sqqE/MfvbH3O7Ec635ZGEH1iQjJPiu3+BgQ
GK91/7RF8SFvhaN1ARy0FcqtXxmoZ+607pl681HFaVVk8Tz/6Xc933KjRZ8Ep4dMlIQx/7KI7Jwn
bw8Zdhco/5yY9DdB2dNHsqNZnARqoEVVv8WWNjmPiMoDqbm4yrAbh0szi/7DW00Yn92pX4EKavMr
ARjNqFV9pf/rA697it0ZMK+jA9F5qJR17vp2XUyR6iB+a2dyP/J1i7Ivq1dWFULNzY1QUUZ0rAG3
qiqR/FVBKMIzxT8L38bkmPxzTbNmStmKDqNEt4vzaGti/4YQRnthaR7cA3cB64WjfCPKJToDb6RD
7jT19jf08SJfoEZw3YTteprTqd3O+zCu5hw0mW+fW4nBTx1hB3Ji4z+c3KjGQA25WFSmDCUscpI2
+t0ONShAqq+3ixBH9Yc19vQ7bY9niOXZUHZJmIF4z9lA7fSR0+UL2dY1iR9+cprFCja6NNWhS7uv
24Vw+XAuyNKRK/nclKi8JjvbLXlysjHncp17+kgmi9XYDUOaNGRW2OWkX7dqX26XBkUvM1PW/aI/
kE8wW10msHiObmYeyYBhTAdwMSfRobzvm/of3lrxXtQMcz8DjI88prP0+DsK1AnFXk3NV1LzpUSR
rddX9KVJDl2uq1m+6eGpJcizPxNZOAef6kiHr30yHVizuwJMJ2t9/MDnVjAd2Cv+E3mu89DJbM4+
DxhAwVMbDNtnbWc9ADRK49zgMNS3EHPmbOdWgb2S28jZk1Iqh8Ofrj77whlpxCWobFKdlZs086Ny
+j0Gb6+jrzod3f+gwIolB2F33beDpgi5TtDs7fvRu0glZbqlX+TOcnAq03anYTBLfYn2hM3rTA/2
0IxDd2dJ/MXbRMDmCPmuHPYYZjmtUTdObzyCzH+TNJ13dld32YsmbtV82ul9VYkIaVy/CMjRG1wc
n1rjcP17Nx66JRBNBcZWBmxLtodjNsrj16kMujj1WVyaNg1qsOF9rWnRh2g5114k9gKC0JANRQ8F
pCurxCMHoc8MHfxsY15VXDH89YmLi5/OjpBRm5Fjuoqol6W0dTc5hdd604+4h0ST702o8RJRtk3z
TYsKckMWAI4GmFpk9DYhtSB16mTJZ7j9kMH2uGvuxOxlJjfTFH056zYsT4ez0duFFk9HqChEvHWY
iP4NHL2OxRLOZiXmUUCfIf0KP7VjWHsnr4520ne9tYd/vg4GYF8uT1G8A7jnFN2wOq0HxSvPTNKA
zUxWndg6wPzI1jaDchTqhr7RAUe5xufBeGlhFzFHH4pNxkTS9HwXj7WNbxI0fmu5RrM4bnvRhfWp
4c1E582E6cbSJxpquHht9Fibtn+dajP/YJ6pmLcdd3gTlRfdUmpWt8ysVgyidrgi9bp3bmdphcxR
Vo/tqWrm4e1gjfunNUf2FE7BtNPGzM2/lY4SvJkN7FgIzUIfnNtu/k1yBLRe0NueW/fYvlyn6bbc
QJ4Lcqkyed+O7XqrwBlxW2HXdW1MvTl3Ze9/MbNLiIaBL7+NiezaclYeq7duEb2Xd7Fwk8JLV/Oz
r6W5pdzbe5KUXXabYS36ktvpVViX/2JzsiOhdry0JNXmwDR5r/ngk8qFzhZ7I6kvbD+O7LSm4Xzn
t/3+EeLpHhVjRWjSqdmPnj0YCbN3+IP2If7Zjo4QMar2xRd7t91v5NL+awZokzkqfJxk/VgGQX6E
3vxx+GN8XlD1wCYgoCw9DzTUV1OrpmUycRR5aHbrqj5fbUYv7ptm+h6lrfziPoQA0om+fnFTtz5d
K70tKR1p9ZVCCTynacWilTSGHraIquaPCtcLlrH0xeklyqqoLzs5cBdQyLEU9GsIRByaPqSemYMa
YcJ514QsoIaFjCH28wZH/yGzhvoCWN0vBeIh25ygeLA2dsZt7d+61ht+hhKAothDTwa3pISs/UMy
CslSy9fTdJRN7dfs0OBXnlj9rP1l4X1CMV2jSOaATcPA/p7H+BTNdTOVfaxC1gtBy8xgLJ7VF8UU
MTytmXb3W0ye10vsr/Olno/gdTGp253WWrT9e1916JdaXi6tg+QtTg7tCBUJ+dXN2lRrxxeBN+Ud
+THjWkS2C4EXHVgKD4tgUiqpf8K7WPzhGLaj3YGyIAcfuC92evemQwTD6H/gTlOsPtY4+dr2gy77
ZF3/M10nKl50SvIyKD/0XM3s8ydOxtovWRFHdQGTMHCL3q2S31FkMF8wLK5LIxTi+rHL6nMi4+Sh
D/f5L5+q8+VOxzSdFDOoexMMScLmDAoly6lK0IOSbzdrGIbtuPyBUs3ADmHcfxwTa78tHKexaCpn
uz9oxc3JG1r3Dy7k+8OBt1Z92R03fdsRl4S53/d6vom1pZmN5Nr5BQel7RHpYitYBHLDBGuFRQqQ
paqRRmHEkon5oEo+bHSA2qz+FmQ34VRN1cvSh6K5PSB0xEUSbrvEoSoJNDmtTeSfG2dyKQCa2OZS
WVxw2Zr3mXs54pgV3+z1y5PFGkgVnVctI08obPwor9xkZ1swZxmmjJUx1c3uzzCeMNZhgJhSGpKu
TdvglhkI6ZrmtEcFd+XuIFwH/Tvbvg2ecPmEIOL5E5Ff7mLBVsFidZKLyLgTrfhg6h9106TOL8v8
JC4jmFhf8ISOm0eq5jTstxTIaCvhqALnGahHSUm6NwzsEB+q5KwTIM9i36N4v9m9GRZ43PmWkg1L
TvBMT5STMZbu7wxS61cbrX7PS6iW6OIxgyTXf0ltbg+O4zur1FYXs1Ol/EsluKkh2rhvjYh3CMpI
nto8dFitmGSRn20Ft+wRk1tRn4N9MD+6bp2bgmS+ODiHjGZsaUhh1xetZ8MVkCWdd7s41OtL1+CP
+0A86eScGb8SIrzZZiUXeixAzBYMz71Bs+I4pdq3+T5YNREMQ8U9kKYdH6/jqP+2Po71JW3WKqQD
aTrLheOE80Ns+PIKqZrtdZWwOYGFojnIs/lKq3fY6g7nqLKteLY9e/8y1kGozzE1IvnnJ1PygQS2
MmfDCjO5a7N0+RNwroE/pA8gN8UEWuUueC2eeFLAVrHzIAuap/nRm9z2vvWW8Nw52/6YTbWHmQAl
4Wkkd+A7FMklPtkeCQOkwHQJHjXUh52xOQhepyS0opgVTqN3pF2H36JZZc8yVEdXsuqXxONu0fCO
6C+Q9wL6xwa0XLusx9LKudGZAlUhK9B3TwkbR0aasP04tFjtd9mOcXdjecdPSEA7TNtiCDEXp/On
B/Q/UF3UhiLiyhNpFWUbNRpFPRZxCctzF3m4ryG9ro2Yi5NgQV7uhFhxwEwMJYukrFoB0fAsLVRb
iX+azMnjkqAxOso2s/NfWLFwgWug7ZXNRmjPO9rrk9fU1R3mtet02gLTfD+WmGftusx8Ow7B2M5O
9UofF/XqFuvWND+NA+qbx9RhiK7Vr14uyQN7avMKFeX47xrgiK4AlBuABpIrbiV1J8eHrQnhvQz7
Fp50E7UfevJAYXYqYelCuj3yicXOGzwZ/ddsMCcZDNrkJYjrrcqHGjuyK6Q/3Wth0rulHrNvBFr2
T+S49F9Lphmmljpc71rVRS+Nv23P4+zpT3cKMpqObNufFS8OnH+K+h+toqm3a6RNvk5z+CUtJxXa
Fr5unYjkvVTWpe9CdleGmWselXTZJFJLZJQQ3z1bGdu/ngZ3n7YrOX+N5OeaMv0cbU9f07Px8kXs
FioNzemKG58aHatzZ4bpYr1k+JpMH9yuVRTfLtodvi/e4t2LcHHYooaMRNEw1WU2sumLFv8RAqU+
MUbvr1BP/6sHWDV4lGf50OJE5PQenQVOTBBZZGVv+jr7jd4OS4/2un6a1MVNpvUZHlz8/XqgL53P
Rs8xvOzdhs3NEIj1kg7pg5jAv/3wCHOMd9kvR6r/CZE3e2L1e86y/nXoU5/tJrW2GLPw3G7Hci/w
dhhc/QuCwpfUO0yE4bgfoSjm/C0B1kFsHpZpGb9VMyaZRTNBxNm/N5PDeIWzpy7WdNrGEqZc/D29
ZkmdomQJioFZ8zGq4wSO+LTO/8Wx9eNz5/XJo116dbsv8SJAfmcFEz4d4Y402xM6dZ5uIAPY3umg
lzPxi6M+1W13YF4zeUkRp130ufrWebUIPj/mFFFIPYr5eXQG8d8OX5zWCteG37EM3R+ageKXMzvh
t8GR3jPL7PHFXXp5p4SzL6Vbd8FZUCsevHGTpwwc+p6lPl2yPnz5b4RmCc9mNHWehlN80hCHWL/7
2dOxRlei0baegFn7X17nH0feZ15717MuvqRwpNmX4Y3+EQ9H+nul6t/5bEv/ZRLCUfLksSZRcPk1
kDV9jjpDlDCPOFQO34W30sWnSt2DlCFTl8JO7361ur8jlCcn2gB2t5sCrsus/9OZQ6iitvNPepnD
7yln5abbt4ZtBoautOTvgrr9gkMsP8qZE/9Pk11FFyYS8P2i4447t2d5SCorVPes8c7s1pIPWFzy
gRaZrHTuruTF68L+B8U5YXNX+Xeug8EnHIijGgukie7F7Gl/7w4ws+ENOQPbFU+aP0Ho1K8mRpfT
N63zlAydebPt7Js8WJR/3hAG/XK2KvjZ7DNJtwMLqluaNWdDOhJW73gFyJ8G+x5Iw17YfM11FfDz
RdUAjajN/wUgsL7FkD8hqxwxz5z5H0dntiUnrkTRL2It5uE1kxxrLtfg8gurbLeZQQIhIb7+7rzP
3barMkGKiLPPibHj72nQx58hwIn8p8Yus4vXhw6jyMyXt2OEkBqbltgGtOF9K0f8MWLo64MZZfAA
TCnuFHjknQ+/sVPJsD2t5IRVe/A8z8kjMwBCphVHXUcfeWBSOD5nomW7a8AA8b0o5/qlRfMGLXWd
lWlzOZa/FlsMC/4qCCK1OePfapnLfI7xeu9iFWU0DVHNDgmvqSwraYkRf8goIx83HBeKKa/e/pMe
cxO0FTDEIEy3dzaXjEvuSX/SdR53RA1cYUNn/e1uK2L4btn8Sp4pR7zwJVBu7V/pw5gRbZnjLP+N
vTTujuGa+xFUco4BxuH5vgoNBn9uZWn6P1MlhuYpYeA+3fWN5/u0emkxHehYtog5l9O+wUBGHVRK
O7CgGMDENLmcO7HRRg2xR+bQJqay2q8bK31Hfi3T+leMHq290GUoCL7bDk3cPuuYGu6EcASmp890
+vR1krZT7w4rUAt/j3Rfb8c6kUXyrNIi9R/KHiz6EEVlesENs/0lwbru95Xtl+pc0QWMz0NPuXAE
CFpX91hNXp9uj6MTy0QcZzqMpjzNCVO6epdKLTS2uwyv2g8pIXI1N57a0q8BzSGmOUJ/x9UQCGtx
KkSwyvMpmAA5apxyGxs/R4vccACOTSEX1FZInMEO9IR7342Ai+yGQ4Whox3dxp8FXDd6EhtsoevW
Mg9MXHmPA+JSevb7WRV8kug38g8Hm8/81GzS0+riFyzV+OznTTsn6LNaLbtUw+8GFO3FwmIrN51T
O7MsjD7ZPSZpbcq3xUm4jNOFaMlHSJhpYY4xB27LEk9sA++x1y3DReOuS9BBqLWvIZRARhu7GrMP
S78gnLyDxTzUgH7tfRUmqsj5vevZRTjz0/Un30UFeh+b9XvBVOu+2YnT8decuD17iFfbMO7blXPZ
u19kVfuky2xUq+1LvChvehSIuP4Fu/Ton0jJmKDjwwk9hmegFZih1q6vH2OBjAcHObvBIUStSU7d
WAzqXxwP7Yw4A3X8AydDMXyOweIhPRvfZyoSrJIaVdfCqx/XHqcrs3K2wPj7GvNRcdrWeEVYozHj
ughcR1Hs9gCneZkSaXTnAmsUGx6PNKiPjh/Uwc9K1YnzgMhp+Xqn2ZntY4Gqlb7hZsFU4A7VSJ7t
NmbNcwcunIA+DkFxbjY3KXZEv9vt0ltMeU9zVs8FAn8S0FNsDv9otePTSsuzky52BXpyZ6X8XAcC
Eplx4xg1Tyzc4BTeUheM4rYnnMEPS8am6cmpNPOPXenItswIvGcLfXTiN8ySs+cmLXgy9uOlu+BX
X1CMkwn5fBebsSxJb6Jtjn66Xbp432ETFzhDjMKocsA+LApkThxQt3ygYsqW01hS+RwEP6Lv5Z2a
Q3UKLGswgwsHekppvdQTA6LBF0HwS7gOz0gyt47v7G+YPBWvg2FLagKyCopWzDXRel9oxrU77KzO
mBd8n8kC8XebgOwDZxAwGIzhC++jccdAPkdQQs1T4aVo4ZLJxPRvSaJouFJsJhMWpQpeGyYobMqr
pzJPnxAolPMNaFJM/yY5RvNl8JnSHiB7q4KHtrTytCSL6e+JU3AyRuxNJs5KroO+c4aiKHIvAQLd
ZyYMwl9YTcPmQMi9Mc8NDJNznBkD1g/83zLa2SRlLoblGNW6GujEGQGWcjs4pS9inlKfaJ3cbSvj
517T8fAfU8bc5SeFopIDmrezBu41ymS9mCN3io9qMNVJ7dyxkVanHANsa0DMbolR586IB6B2Kp3V
dDR0wzLdhaHOBELrrJowl0noWMWIRFnvh7OiOaAs0Yn/iDfMIQC3XqAfeGBVdeY+iM27WXuWquFm
4L/fJGFYgnXC7HVnQIP0DUW2zZ6XfRj+4QFUzbEcvSDimMPKOhI/FzXxyUoy3vOyECKJzkVEWO2P
UY7/1xRYm31Fbw2DbReULmP/Q8ooWD6ppGmaX8JrSt5VrxhcnM+J609rSBzjujnuiegVbdFG8Rb1
06njI7HiI1YM6b9cDCu+ZTLLe/88ptHcxe9+EWBi3lWsTohzr17SmjaqlF16HUQ5/NMcJdne6XST
HaNSaQV9LTZ3OxVr0Jp7Msjxv260Ufo5sSOXd034zEtitEcXFLT9ujcd2T28GXPgz79HotU9LIoR
ykJ8rEfWfDwt2Ti1/Z4xqNPcJ1HrhF/JNrKukz1Ey3AcRMS6hZ3gQ6xcPOn47i4yDrPivk9ij0FE
55ZbeHXSSXeHgAOTkxaWMbuzTP3HC7jCgmgt/WF8kL5o22vCFYuCY1A4RjaxTybjYdqMd4wHxrHn
LlhZhogpJpjKz8Bpy/HMYDJz/LP2rAi890lz4P6pkmCsPoeWuK4ABrVZY7VDa9xmCCbWSw07Pbcx
RFCj4IJWjznGIdIMFXx6RzOr6xxkTKcOhoVL4n5QHi4bgpDaZN7PBKHWL0OKOD3sunQdAY2RAbud
daY6+55IBpxLJvJOVVckBBKKfQynJjT+gUT+ONBPabQM2wVbtRh+Y4pA5eC3CJwXIRh13nspAHWV
C6ekSevNuhSvuLUVGwUMo4pih0EYqHn0WWJ912HmbtGJtjIqcYgWznqaKFv/Rlss1TVUBYkTjo4X
ZJJEZuLH5lbZ9LNyQAlCzrU2E1dUIOUwh0QVGycsH2FBc9PyOVV5lRokTmodGe/XMm3bEx26iGGe
or7705EWVj3HJFv0/yAlZfUvMLe1m7tZkT8O1Q7AZinRalfi1pIRxk2Mg0Hu+GUfMYOtdfmBr6Fr
Lgto6vgUwyBUL52H2eq4NWEyXIxtFDXQRsxTdwlqaql1l2AlxNeZbpGLbAxe960HxaVEnp6i5tFm
Fr0+dkI5DYZxlVl9qiLXK8e80QgEZ7ybCPHFbbHanbu08XCQ/eT9Z4eua19A86NZw6Xy7l17GK5r
4zMdpT7HA/xzXLK0+AOZvhhn1y1Q1LmEBEvSPC5EIn67a1ts9mzLMlk+ooHQimFX+aQ37UqiSQhy
Qchhep/qso3I641SmqzVX+Mkl32p9VFkdSq/+okJO5ZI11s/wSz0gMGC+8d7C8BquJmcsB6nfAhB
zh6Fb1OkLuu55cklAQwCJhTGYYDktcWR25+DVTMxR6JKpYOuqBWS57Hzmxsshi4aIKK7xHt7/jo1
p4KCaTmPCTV+QwnYtM7XxnwDmhVzTfYZLiMpDXtmkoVad0sSNt1f6voSWJeMWVqVCBG2uLeBSiRR
HExYX9F9lmDfwGtTcSGcDs8l0JX9KOG+CKZwuK7zMXXi8A/3i+RsxFhGnmpRM8XWFSkA9S6QUSGP
dVb78hGvpVMfUmVF+LdI3ETP+9DtQ3NsiOhqqElglld+wDKevplYsdc3JN6q2XtOyBhoh90OA66N
Oh+2u6wdQgSWFBnDcbUiPW4etGAbdTHM0a1cLsW7k+gV0D5a6qYnK1Il1T9VcJxBiZZrZ97wXKf2
VPokEQCoq7UkVZwC0bsZx3AzAgjSkvieCIbfdhsK4+ai09QSy6R5QWLugeSNYHvT3APYYOVu9I0J
mJKl7s/1uLhwJyzTIKJBzW1g30LFarqbPhGLO7zExDs4SWOblSIS89YvAkSm6SQjzGdnla3dqHiS
hbP+IFcC2e4o7Mw0xkYaZ9FpoOqpchaf+p49Ogaq+NSmJV0uX7WJTn20xBCUwEt+gJlsXgug+NGW
uOtM4XfRPZ/7Zh+XtQrEMVRaZ78xonJi5W6qFMtPytq3b4IFtV8QYOGXCL2VW0wAFNX3zRIxATyA
lhLHEPmLV915/uDg+uI5byaYEcXgKWetULfdq2ry50/Kz1l++gYPNmt9uarMfec6uD4pxJIptwuO
8e7C8z7MaW6pqrDS6oQL1KGF0ip9c1v8FelJOu1SQowWzcbuqG4gGDwV2TofZTtb9cMPemUMQKmp
hhDFQUBsXvB4Lf58njH7NYpsom0Zn7yEN3tgtj9vPMJiInnhB9y9Uz1v9Mz2VwuV4nxHbJdbf7cl
OxUvIwdrvUGXul72zcc62pOdYhgoHJNrU+ZuL9QKYidT+mhXh3b7Q0gZ9iaKNR36vKlJBheOAlbV
TrCLlKLr5zmU2pE7gi9CJ0NyhMzm9ubCjeX9Rk7xPB2YMSbjANQw6zjIw2hFrj6HlOLNO8sTRmhy
EIdo/Ztt5WT/MAdw1R/Uuth/XbCtJv+qpTX+f+4qZ93uUELDzn/ooKfNfCjcQQ8n6dYz7/dsMp2k
XFKlUVHurSMxEvsE0BNHS+equjt1DPnJYvAxsp9HR7NTKhGd9T/HUnv6jhxTqV7bQaTR4ySdYnid
0FWbn3IE5zpWZsvEo4sEF+8CJ2xYskNrX39HTPyLSwQyzT3CLerlmj3X9d6tQrYneug+4fvG0D9+
dS01K5EnwXD7GxC271dt02C6YZOWdVoTVwgq5xjosL8rSnfrPqOoi7JXfGyY9umTW3/IPcGJfM6K
JvbOkrFWeEhGTqA7xXMhTyQ8BdA9wiUpOK1YQJHbFaP5lfgO19ySBTZ6kKhe9MqhZGUYPMPibOE5
9uKMoScZN8uiTlOaAcugdZsN905kk/qqecDiOMc4kPQXtCjpb4RNh4xzlnKrnUOPYhMp7lwIMpmz
nqMC+Rqj1Jl+ExLTd8velEjDVPXSoRQVxhtWJ98Qr/7fqq14kGF8G8yXOxY9skZpB6EZOP+ZgHJE
sP4xLtYT6KSpHyOJ3YZN1FtQHctuLqOzCm9mZbIn6C2u87ph7MKcPi43JDXGff3At+ZaumKvF3AA
ppT+Bfv1EB6HzekVxUe/4fwfca2lD9Rgg/esccrZ6YAH38UjwMm6PKhGxsOxkusSCfCRzI2/KdUr
wsOw/tKSzX087NG12W1JD7oszhcNRLTyREMsrfswBGefc3DLkojuGvOGbu6ztaoHrKLBoOy/qajr
9kG2HFiXakXXuBvgfzEGcmdp4klaz8vnIU4rBohNOTTXBXm0IZho4zBjT5pksE1GjKyOG38we9FV
bKfTTK7V/DZBjdzOtzFI4o/e0r7/R1pCKt6XeOgwcBX+mmC5G9BNPzDRuMSXxPCzH3rMguko6yEb
v+AELN0zxb1b/zHC1eIF2NGhkMOWyGsMcuHrF8cSV4x45lVbDmLZ9S9pv9y4FU96lP9TuuCS1HFn
nGSXjbKQ8X01dgD1UwnLcdxUo5eTJdulPoQkXUQEM0xAF/dtmTC4y8J17X+MYSiyJ9FuSI5GLfyu
JqV683JWri3mp6n4eAW1T8TZe+ob5kzXjoF4e4j47LNs365lFp7KJJ2+5lsCAL7OzMKP6MAz3+mi
iGy8MuZDZYqYN7kn6mn2/N0nAvffryINawbysH6Cmt9HbGg+NiIJDBUbwGxLYR9DcQKrFZgHASSE
89URYKre0KPU8I5QjCi6G5e5Mg/gB2a7/cPMTUeT4TbxB8UYu/aywU5PXjWVbXKw2egxeS5UwD4Q
EFZ8LHpwA4zs0lf2kXtzRIlyFJ4OEMuxnTU246wK6QmaNpp7mOEAdqBhsFU/FlkonT0mUDV9r3be
xBlWe6z3ZR2TepBS7oAX1aUh9ZPlMksUpbuVgTzqiszSdXoIq6DL3lcxZpC8oUjdcMfxVUn6D5+A
nh2zsTXC/5JKfuQUZ2le43tL37cBez32yrrgWDvUXsOqpCkaFR7yUSYOprKo9IYtH92iS8PH0vOp
PC5tKFnqHMvRt+IZ8Gapolcaq4D10ixOTcK3JnMDc1mnjpRpw+c74we2WcKgqamDI0l4rv/S9UOt
XiLL2PtdEZjg/XRTlM9jQTpJd4d/mNBW7eoxLXZxFRUxeQqJSB/Notr+2tbziC20rMN0rk+VDQ2r
DqeAeP0GLNdW0LXjbakogrjf9LT20QC4+GvMFsGHUXne1aSZUz/hghO0gtNIKZMPGEGGk6MFqvAO
IhFjXx6XFeo/cl1FOEEPelFh7GinhLYVK0ExbQdkX8anKdw+fZhTx+F0IMhJZ08Mdfv6zGmDDMXA
z/HTr1FQ9f60k/QZG/LpwfpjPmQkhvPXC98Xx1Iu79YYNX1H5iJzZXSgxOVHpvVqLhrDaZg33FOy
2dflwEAzYcuS/9oV4ElqnwxNuX0p8i9If2MJ1AikAOhd8GgF4bDoQybhSqEBKwbdBxKCQOV6V6fz
84YUxdAfV1MGd+YshFsmtgQwJ46iq89+rVRfPdyybqZDN20WfGmmDRueWoYCbn1ZbnVZTSGBEXDI
F61GwCSAzXhJy2tsNL3fozAZFgUo+0gt/+iEcUjukXpuuNUQN936YzIeOWBHlqZ7wx1dv3X/22aZ
yWC3ZFPlO0c/XNuFrUDLyCe6bQgPOR7dwr50onL7V1Jd0thcki0IRXfFaaKaR0w5zXGk+W7/Y4DO
hAmtCvJOYT0lQcT3ljfPxAvtq1Dmz4opjPuy3Mwrc4k0ObnjWP+tSiDU3bZGS5AwdnVnp99tHF/B
0Vmy7TPkpfhbaHKaWBNEptiOljK4a8N1Mv8o773nMhxqVMylyrw8WrAoYXqS/tM6M6M6dk5RtReH
kdOx72wV4M5c5xft3VgOYGWd/PKYqY7EixhyZMCFoCkNJuXmx0Ss4PBYcQu3vzVeTtejK88qzdDJ
nwPzzjmbpMHOjcfYfkzaUmHsaJW87jgymruxqP6yPc4CTyIuxW3Se2/yZhqfUN86AlQKFizjAQKh
rSTEkr/iK4e1BpU/zlzx5GEk5Zy8cPG4v7uugvrG6BNcTZRU4wnCmcZckwfm84yOdLT7pfVxvVf4
vgqGPTV6etDbzc8R6ob/tD8QdJ/ARr1B6wTQDWSd+j/nPmWXRjcCm52jRcj22qRD4BFxnvX+YZjn
ZrmvwRflS8TOs+AT6laFn2UfLv5TkTLMuHPYQDrd1ZAGRMN0ce9Pn4www+hCKFZ3FbNcmbfHQ5YB
3JDlesqKirRcflmnvTRdUShI1HKMg9/gecPk7qeGNLgLIE7SHKtgw68Ve27mPM51p5l295aOZ4fO
m24fVRv15gF6iCAI8/9IeJKkq+cQPlTu0k5l2zXrnVh9OdyWqaJcZKjJVGWo+DdYcuMtcG6EbGm4
E/Q5NAUtS55A3pWX1mXWyphxVHU9MITN+mQ98MWtWY8tAlQCTW/s+qzdR+HWwnyRwcaEFDa3GPRn
wMA0BDlLmd977eyEd5RRsXtXAuAtdw4WqBA4tB3b5TOMIulc3Qwyn/F7tPqgb9msp7PPED/6djJJ
BhxbEiJzUW2L01RkY/sEaboOVFxB0h68aKJgoK4xnCopDBfBLiTHtHDuccY5VXv8zXQ1UMlNv4bi
kHbDGh87ptThD5/kQ4yDDaZWkQOHqG+a5tXkKV04JtLG2B+r0zTquPgmIGGphI989KXZxpsxI35m
W7jWh64vSwPc0FTNsylMFuQuN3r1aDt7MyCY5leNR+exhEfEhefBPB/iLrKvsgGsvg8cUrjuVo5I
RK128q8d/iVKZIoORuVbgk3qhSEdDk5imtzgJH3c0tDmTMyfp6AtLh1HHnakBTT+ibunnncpB1l6
vjEv4Y6ICeHxJKSYxcIljjE1EWSiniBm2+CPIVOixC0asvHPAWe1E0YuLWdIY/LRKkkacdhBlEzk
AqohYiYmqHrZQjI3kzUHduuyhaB0afc5GU1I8uy+mVylSa9wnIz6evT+cZ52EEkS41w/XMsagjU8
YR6rUF6Zhm2HebVlyFjT73+nq/XFvF9TOX4R3Il5uE6WPr0tM1ROxkPKBAOHGOZWAc0oKn1ly2LH
l174c0YcfDQkMXHtY+WM541sFvtCcAcOKnrr2b7bCq6YOJqhCe3TOLbBPxkE43/4QN3olEVp+UjM
ZrsdmnqhqnIHehRaZVpCmPCZ/cc4wWr1M4Jd1ceSYuuSlDUx0apwOkIntjrgZyNJ4Taz7mPVHgvA
lVdY+AbDFs7he3IDRxzjgNrekd8jeMXeNXx7nt/W54Yvpz920xQxUyCWkT2yFCnOlb98PTZOstU/
RLT+38ZFOXYtXDa+5sQcIPnStPLiMleKEStM9SfoYv2WcML9cfwwtfe1VMn0qEZXvvMbzeFX2bfz
8juqGAEx1FbtcPZqPY2XqptQRuUoyuKAfkwmSpnNmBE8iwEeVWRsD4KECbjzqu6XFx+O3Z4dRtPE
l3hdW97zaA2/WVbcxcdtqovXhVFgkIuQ6vpAVCfEooQLXRgXRFWak4sOT12y7gKEZZpdd/i2rYrK
PQ83VVFNaygPPjsX2t/t0JEkxWCrmDtM0UPkN37uoipDpmfAlLjMZKfjM/nDJaEbaUNZiIVA8CLZ
A+vERrFHiZF9vmpm5L+cOhTrxZfEhDy7blnYWzQUG1Tht0WXENQgPQrMTUKx7hp3RoHbZXjtmsPS
1g7YGVlw0WOJwvgf8zon+rsQZ/pzmr26+YEODP6RIDc/og+SDptuhmWGVcEtX0rXOmemnOlfRk/d
NXOI6cKKEVYC83qSvJT04s0xng2BLHg+PQKWyQDuCQ1g1fO+m8iuI5wFAzXwLCaNpwBnK2PAQtYE
DrQbCjv3qvD3GpVfvuMXnU4FQ29LidUSqUEyoXAfC7JymsuYRVDFRVBu0VVmvP7o8F76VLp6GPdq
RV+5MjHUHRWVIJtPjx5so+CiybF2KkEAgTWPPkim3o/kfnmwUmnyw9COiePEA/PPIUH1lj4wEnJb
AKS6x6wt+uJUzal76UUnw3tGlngq5/YW9UJrVb21jHwI+qNb8Pckr6Yni8DIeD/qPFzfDnsKH+SQ
yCeXDcjdnp1fw1/Dg4Mmq1nxHTPFYzsEArvDZpIe4Xbn1YMXMxFRQuXtkLQsKtbZnJypBBBGtWld
ODPkIxZYmW165TSA4N3qal5z8os2AEuU5yA7WSW3xyFh57QqTNid4psiHiPaJKd4FTMxrRmGgPpu
ZC9XGBwHvqj2jAxS0iTTa3kH6cxRMl1TwdjF+/CEEyl5wFBYwQJgL+l/mSX2mvt2xrJ7omrrFRtW
4+KvRWG7KxYvFSdlGiLuAtwGPytgcIRSeuaPmCwPWj/KJxZhxNwTznn1J6W+dYd/5kSluQ152UQc
hYzlsYGXbezzilE7h3cl4YXuYWPQZb+JP0HU/40AOWCfdou+6kgZFIXL3lOsuGkJJCHTO5c/mfRv
KG+CmyaRHBmgIZzg9Yu32B4506tqrwQgGqtitRZ4uSz7j27OtvM4e0v5s3O3gixFn1AkfawnO0zY
K8Bz88XEhFDMvucFOz/Q2SOxugtqkgQTOcLeohk5jkOUUOrxvoFeT6xMwmXaYpDm+tpg6le1/KxX
r1tJBhrXNg9ICcsO6P5E9U7GJzKHJ+TqYsGczpoFlY+prZM1T3qr2RpT6aX2Xtk3otu/q5QSBaFI
BcE9BMx4wSfkFHsODj6t0Xjxp4R4KTWM2ZdEeckOjOSYgted8Jez6BXW8LQolyvusyj9k1qiHn5y
xtvqnqCJKScizKaoKct6qfkoGYz06dB+wmfUf/02ZrM0t2hk0R+keaKHX4e3jqC5f/OC5w8vsuiI
HPBZWrir52Fu+1zWBpAYW5At70P4T8Y5jSHmw+/hcy4+yfFkndS97U6mzdboaMepsz9qn62gCKlZ
Kq6SMNMKQMgv5Cmd+gh3rWCsu2s2OFpmwYS+towkUTTOwlQrEFZKoEQJP98cAXboNhOzdi+x01qR
18pvxXGt/IUQlK7l7izTzCwPq2jEVfCsYzBLNufUi9vGvGWQ7kshGyc9NEG03G9y84C/N97suw6c
FJf0KJdLE2C/z0t/aaH+bQ0LWhQeEuiOLS4CulAl8/2K8ZwOanOm+6GUGOcGTcH2NiHQVydf08js
Ehs10a9eYbPatQz8/3LFls/pjOv+hF+seXGME5J9cBOLmDtP6wTMhAbv7MjuQJsy3hr9SuKbTYVn
hc4dayEJKxJ3aW49WT1PhBLw57UuP2c2xpkcM4XX/WLOvgQ7aMDtkSQjVe6ZHiVApkzuyOLqIrjx
LPFDSF6Fr+joYcIW+9Rq51c8O2oFrfBo4ZaGGDes9ur3ajUurVtEA0RSzKI21sRhKO9remWPVYDv
65gogj+8ANaK6GLzK2ayWj91jVsu2JTJEKfmU/2knsdp8jG6YzZqTpUbU8cujsaDwPauAR1hY5/I
tM54B9aM9Gg8dn19msZALA+SSnc5y9aUv3XDIcxk1V3fSqtNcFjsRoRTjXonMYtSDu+I0HblvmPt
y5m0cM20vmqWt6yso/jYB8YsR9MY+afKKLRvTbF6HRonEvtgcXDY0T8EpOnAzhr8w1v42UH2d4e2
tUG7W6uGhzjsuPh3dPLmZ1aKZMi7YQianKAHjdYl/PQ0bGONC1DU931pu3dFzARk5DC0v6ALy+5O
EID74flk59wRWRS8oPN3H8TqbKh5fjlf01QvuMoBceDeNmtwUBbrFnSP8GnpfyiqZXIJiXozV/i6
UT5mcTRcllkAkhISkb1jtiZJXXdYqSGvGmEfw77EVl+3SHCV1k1wQFRYDiCFFlOYXDpGOmx6Ereo
rgKil/Ci7L9Y696aY0g/r4+NiFAeCp8Q7qNgK0GxJ3giu7YFIEuOObE151YH8YVURHUaOq1wHJgq
A9c2FCePGCp791CP1sHJLVhYgQMOEt2HsT3VGMcZc8Ha0flttuXsaRM3PhJGtr17ReM7D9WIWHXL
PZ8wIpIOwAtckJFtVP2F/uryyFqhs+Sxi5vCeUWaQj1K12hSVzeWwXxZZdlNxxr629k1Tpb9WmVB
/ERHxUfi7urjwYrntXTPWCLpfrMBQeRNtmmE6O6sSfQTg3mTcnvMABNuS1RzPi+JV4xw4xaOKQ5s
gm64JcPQ56IgTpuk8VItX56f0W7sirlS75rFX8x+PTXli3KS+rW7EcI7NWSOfGonFkWdVMdGwstG
O25PqnETosG0BNzZZEs/O8/MLvYboB2NI8tzp/tFp8PwZybl4Mkouu77YiIndhxoHJjcViHZ4Ds1
N/Fwz4SfMDGy7bSEmnA5/I3F9piP29a8tGHS/Sn4HX/MDc0Ovn4+SIaWWr+RCaomBo7dhv6bWJL2
CTpHHhAREHgghoRReCnaIa+TLRXn2MJscay1mXedkiy5rrMNPqK07h/ZUUyYjgfS9lG5PilcYeIT
T8oQc/1hKZ/IfMFUPj9ATaKZlysEJ0b0xRtzr3KG5HszrMS4smIwrU71TE9Ol8lsOBdk1uEcdkhC
JAqF46ZR+DH2fkig6y4hAucd7ZYvuLFDwblQ6VUd08GF5gcEjF0Yy77+1CTsVgdOwOjB4LNv99J0
CNimRoM4waJSeBJiGFLV7qqIMfZpHZg8HzLqfvtATCz+t5APdLmqxPHK1xglyr+sCRLLGQdB89Wx
KCf68BivXRZm8QWbPlhp/8CjFWx3jlj071qiOO76ihpvvwV9XV0Jn556eAfT/haR0z73s9sC4cU+
iXF8d/Q7bWLX4N6PXExCdC1MR/CFGftFbrL61/iWkzGR5RJ/Lw3Dsj08o5aHpiHrcO/07dDmLNtU
JifMvY8OC6OYtx7vUnSujWhnZOO67F4YV5vkUyZMHT86t/LTF6N4bfKWTlFdRTM5X7Pjd/EpoboI
rt7GHHmPbJRWezYeFHgm6nB71YZeck9mIpbZwYCc7WQqV83czs7g0oLo9mQH/NzZT8gjz7+HvfXX
C/kl7n9jW2fh1Y9S3/2Jf3V5HVVXmOtc9zrBAuF5M/mucLnPtCVd8SbwIxR7Dae+HibiYF9XSMAR
tWGZL1nDuP3HSCAvuzSCJTq1w0z+N6U9AUvYERqgiC8ItTh6SEnarXc6hfVkaxhLFs5tBnSJ067J
2uPspvBgGcrMPiQX+kDIOCs3lzp0gufJsEXwvrA+bChBgMu6RwBjotibbH2pbMnSLqp2pfc2qCPi
LSZvLPdj6fVm14uih8qOiLkDT5EVzh7qARIQpyL4LxyZFjy4QFefBOw17qlAk0j4yn31Ghnupzyu
Rn9jeYho1N+ILDRUvoyhDFm0fNiHnpBnuJq59piqbPMY5XWDwnxfSWZ6ftQv4c9EySX4H0fntSQr
jkXRLyICBEjwmt6U99UvRF2HdwIh4Otn5bxNdMztvpkJ0jF7r/0rovA8DwQiMAEkhab8Dd7HH7bU
OC22AhXAWJ6TMb4wZfDo6Ne6u8tHQqJ32OASsKotDdU2I9iBjWYx6O8m8DJW9a0OQ5zDqv8Vlw1M
CL0GOmcZNSL2B9+7/nESn+YBDHTwZ61xZ9yn1izst6IyYfzf0s30gxF0aXTB7YYEDyo1yLsIBiZd
OTSszQSMDuqmolmvgmp4JEuFWQ0721Rtw9IugEsHchw1knMNGKkkV4QOq70xBtFBnVBCJMzDDGIJ
Lwe3x9apk8OWbNqmZ3jjiXeKdQl5328AiZUlIBY/C81GcCP98xYE5cBwdfubgICUkAq6CU7hhBHd
xp2S8QmXp+Hi5m7M4ERG9s2iMPkN4h06Q5xPdqFrcMGBuf6EyjlcwvnkURfPKC5hDW97ME3PA8pV
ZIIVyJRNj1jI34GANN9ZuYIQLRlaEa0S1LK4z1cFKUN1DihAJ5zar3Vg135TFilYUrZ+qdbFHHli
4O/AOHCee+QyCbVa0V/8OHaxUYaOaJiumuCfH7tMNBzfrw75Ujq/kNYj8Ap1XDyauWMpn0Du6hj8
VvoDkQU8WFWQNcYYVAzbsruNiz0sDjd7CLjQXezP4qMTmfs61FPb7NlFo70uTS34JaZp/sOMpH4P
Mf6FELjY0mxE7RsSdhiawKACtFdDfZMhttR6/W7Lvvq1SpEBD2U/QxheHeBiS8YxYWhXSsnwnLHq
xvOj+iWz6FY3lUVry0eb5O8FhOqJH02ShgO1o8f3lufOwc1kR/73ctPZ1mXWPfV1J1IMnTmzBlRu
I/klSwx3l0TYtdp6dGZvppH9E7dmBY8wTOGj1UtDcL1EcP1RuxC1KSDb9dPUEv0fb2adbdUko8fc
m6gRaLINRkjhLNXGeAJ9KGDNFrxOgqnukOB0ibZkNtcezUHB8Bvdf/cxDWL9gRlQKAyaCKdTdoXA
5MMp+3drjUHUr+78qlQZQm9DZ0UFx/dNuZYy9lwaYj2C1jj42hZ8yS4JGo+9UDNoXfC80eamtDwS
M9PEeGo1ZvaCQUi+LXifz+Dsov7CVRkOmwyOBf7YLELaarG4fFtRWvTvEF+fp1KwUqqaJPpdYZ6F
WSIx+h5UJ6MPb6mZmVeUry+MN/mfiFhvgTX5wIvpjKZT+7VVsD0GIHvrXkRJ9ZynXvbTmRtoUJas
1Jreh4esu4GnC/hN8iC9Gv8whQM3Cl8Et/SSxNTRKo3ndjvnty6kbhoKpErINt23kz8w7yvyHh0F
2WDvCEtZtGN/uVmvl1ifJw9VyG5EY/DXWZ30L8k/WrDEj8Q5kfX6OXEOmm08VOprnh2dsW/K83fM
wParqkMRYfsKzGMEG8ndtr4FtTe53FqbnC72NR68hNmtNKCC2F7T7/sFanVmECgQ8VGV4aVQQ/sZ
Lwy0Lglf3m8UhHBDYMfR3a9lpi4KBWt+qFpoCOz/R7NvTKIeZbg4Zj+EdXYn6pkj2Z+TIoPNEXaP
E/XH7yXndTlgxoidDZlJot7DimS3OLGhYATN4pf4AUkLunYz+yYTztbfhaGGqcoeyvvjZcpDzBfM
4XDKzZA8l7UPBmPykVzuZlDF7bZtRwuESuduUG2sLwQPi2uDCw4z5ydm8hRTfs/lA98lK+uByMcz
Wy8+Ad6f1Bwa0ptor4a5u7bUEu0uin1U5rdI61c/YY/Wb9jueJSLgPkxt2OcxpvC7Kf27vzMSQAn
dCC2PguEUeoQDcD5sQExLtFPlUYVuyFBibe3WXsgEyyY0+iahnn0C2k7em+/1f0/OyE6IBKktSPB
niMcz9+rBwkl2NRep6OHGw0AIRqPVYvejem0j4gfMUcjjhaUt/mqkP9rzMckKsyAiBAtkSeT5Cdk
1R1jBPQL00jSq0uV+6XChfH8YaGBDE/QUdlmskwDN8wSmyunz6L5xKoZq1U76eVUEIRQQNcss7cA
62xxDTO//8m11NE+yrwKpnIvs18dB9MPtSgRXe3YxhnNNWXmbm5GHKqa0eSfOO7kmmzrrFdje6GE
86MzM+AOf22MopavX4faBHcTF1H9lziehYZ2HERzi4DSty4GaltNN9HFJv5PeWjFdsxj0xBrGduY
o+ia7M6vURxvb8UchP5qxoS2oP/HwVnpodiuOeMGU2UeHn8/sT+sowOKaq9r5rsFnnkMKV6QHc+X
29YWxRCI1ql/CTFY9BJXjyLbI0drgXE5ZTxzNqvW76Vb8OeIn1i6x3xmFrJRlRP9xAkQK6oy7AWb
Brl1+WTTciCBpUzKX4ppa3wyaozeHR3ZBamhxEnj16351y8B/rAaWCQ/jAOJlxRoGvo9WL5IH+Oh
b99QLOpwY4yNwVQ0qiYbJ9Wzeh9JMHyzoLrREfjxsJy82QdjnRKisxxjjNTdPmwbt96NavQfWPeY
kaOAkSsZbMh1+qv1dD7+Stmwun8dpOqCW2Ko4Otg9D5af5ZPqWXY+tnllo1z4budPbdlVGMAh5TW
VlvmWHn1Y1h1jsOuyfAXU1MsKfbbjYfXz7kjTYaXC4G0+jOZEeIfH8Wp7vJm9WNALEPIJjkp+vA6
RKgvCVHKk2IzBmFHlBQUp0E8km1PGdjB+1/hb2YSEZxflgXqD2uXLRu3DBYXqpB63ndulWgg3aL0
7SNHS1b/Ddlx61PAzJagD8NAfwM1KG1e8bO3y4tXyOVlQb3KlGqeIl7wVgIr5FnNLRD4tRCvK4P3
jGs8nrJ3UM7x/JkNxdTeud4oxH1G1DfHHf0P8ASsAsnVIOMjzqjGCrdXEmcSbuPy/7unQj8yRCgg
HHVFqXdd5EtK1ZDlyoYxezI8RkYvy6mvWn3leueqwWtnpz9Mw4gzCpEeoTdYErRlphH6PV2KRt3b
ksTQnWv4G39WpmiDL1yknnpWoFz5tlEjM3GFjIVuiCQs88gh3lJaY+9EF0rUhXuwxqRHqvFcbSsr
2LHz+Jl2UyPiHX6QgzMDhWuE3DFZLHM7ID0wI9Nqnvp3jFKAL9JIJ+aBbUAb7lvDeP3brLwjFb8Z
2N4DcoYqf4YvxnIkkKb6QC/Zy83YL/YxGyxEo2adVtSh4FvVya/Cbr6yz+3FRzt067RzQi1JJmHl
jYfbJq5X/GNPMPtnjd1ifBoIvOs+Wl/ymDBGYeIRIsbmof9jWekiJVI1SozVGxTwUIPMnhhMi1KH
pgTL0Qb2fIBrhs1Rdx20T9tVI/IJngmj0NG7D5wLvysqjOQ7EjJzX0AZTuC+/MS9AKHR6sEgPhnu
Kja1R8YeTYMAH93CGVcJ0J7VYyD5C/ZmyCIHzbNwzvnkyOKNghGNPBz+SrvTti7wsLxFSjfBG/4v
H3ogIzjce2ggne0AsAKzIBZkF7Q5zIC3HBmEPFLuuydUEVX0xt6PDC4PSWW+6+QinizN/nIKgR3c
WZt6b0lcqsfBwSiwL02TX8LGZezGuiIFp5LXFEvxyKNPeMdU3c39zUwiDWuz59phjX4Zsd7g5cUp
gs1gWqDxoCgcnfOKHDLDweiCInz0h1RPP/462OWBDRIqTRK8c/+/0mNh+807VYR7NJ6oPehUQq5w
UyHf/I9keDSXikkD2W2V0lNNKP2CIZQiV2GI2KiAu/kimG/1903L4r7tumS872MnRgzoBtmkMKPF
WFM1m3vMB1Cks5hV8IhO6t734/4NfVPzQw+rkp+Yj/lj1MAwsxSiZImSr80/LG5o3iFXCtZH8zxn
2Xlu0+wZAfaa7kZwB8PWQHWFVsLm4J5Br2Ynx6+UV9teFLfjKMTIte2dWuzCIujrl2TpBu8QrDV9
6jgjWwWXYteFvC9XPYZRHUaHMm4YFIRRxhKimWbwHUndx7uAfRJPXZ7bdjdxHzsfIdNc+TWOznuK
2QYfRescA8VVETR8wxtyIER0X9HYTUx0/JZrXeMtEpSscecUZL7MKwbjsczZTOqeZVq0qPluFMRQ
U6ZBLidzI65Nt+JciNr7tnL1+9Lr7oZvWz33qWBQ7NxriOjBE6D8Mjga3nZ9jBbeuI9WUF5tRg++
HJC5eCqPxRjG31kWqb8R6mEKgjWe/pS1rMl2GEwnbmLA5lWPsiZsk6ydBiVOM3/Q1yLnWPLJuwsa
VFIketmMYqTHpXVKGF7iuiadJDt7XQhMCHEEDtI1J2zhmOO++FFoFpbXG9NgeYzRm0I27dnn7usl
T/OtRFRYHCu3z4n2rPvfVVy5LX2206GZJMjUP6UUa+0+RN9/18ds9HcM1V3LPLETFqIqTm8kzmX1
OC19yPIIMor7AQEHCh1walrASdVivZvXAjav58edOdVy6PrD4jJvR5fTi2pLqqvnnEp82zTofgGT
C+rAKLdEMbr64CoMTruEDdhzSB0JQBTU8TCgWzU5z+HiNMtn8P9wmaKfc1y2gpi3e9T185lKKMju
hWi7LzrTejgKT4ZAEAYDjz0V2bDDodVhyIGYdvBlYw+OIhNkQ1buMh/qIdb5uc4ZMkI+8WKGnbw0
7WaUVs3HhNVS/eBRIazXMJRTuB8TJW6xHvlUtCcRZsFTYqag+w5zYqLJClkGc2SRqz4SQsOgr1Ws
OnFkR0DY4MiTTpALZ7S0S0K8t42iogpkLym34yyV3XOweNU5kFXuQLX1h/XgMRzrnuS0Dn9jJK9s
L5Yl8urr0KbLzogb+prp0rqbHOb0Vwa1bDacFm/D0wSNn5wbvBZPlYi6/OBRcNyCS9oi+OrRy2M8
n3Pnx/NdrG0seYJ6jxDP+Pl2AjZRndg8rC+rSPt4PgqcSAEFNvZ8wc9hfZby/uo4V9RMSEPqOqHU
TKXDChaGHo5PXRYHjhPnCfFi523bEZd1TJpfKet9JAM1bZuMbQLCau3TmZrG/LcMUXkNZzRa25ix
e3yUxpc9tCRYPpJSUlHhbpdaam5wnADqTDPtzcj6JReBbaATsw1ZQQ6srDJlFiN7beRcOp8Z8sOr
NpWatxI+znKImBNZig8kA1SUVMKAjNbxc8UPVB9Q4UFEHg1IIqTD7TMHnPtKIkiyPuteUeCx1mwb
aqUZu1nV3ZDLYVg7QBCq8YugOvQcHhIixLBN8p4ggvuPPaIo+A1nBhjoooR/auuofvT6oP1pmxst
ZO1BJPdxvPh3hTNw+Y+rmOEoFa17rTtvMb9qN4+7Zxfv4oGCuaOnX0LZvHldHaYXxY67urgMyo5B
7mvUFHMj3OeOzSFyD0+Kn8C7PSl5JCw5f23Ywj3xIxyeC7BDu5ckkSRUJsZjJu55abdbuxSoN8GQ
ZAWxPvCz12WekmBXo4RQu5lfodzf2KkBRzzRnQc6qKXhph918aIXd3KPgSFwcwP9giELKzXwGZNw
8egQvm2c5MgeWbIzHNJEhcdkYmjNHmTw15cg0/Mfgi3k356S6A4KZIY2QZBOfRy0mtZ3dORUG6E3
J3+06dLxXntO8sSBAxELzfIIRswH1brxR6r88/8jQb5cu3BBIn/XifhNTDPZzm6Pl2QPmJyTs+6y
xvlxBky9QugyeiyzPPzA59G63+xVm+jFNpyTqCi5Cl2Ck9cu3Hqhu47f/jy5Dgujm+phl2V9lCAE
wbW8sXQAiOPrrNPnHA6vekOeE4DCYh/KmH8NsHvDjtIAAwsPp1RcGqDjJvTBpbv8A/CpIT4dqFXN
xXoqtTtM/tUdKr8hvecnqr5xc5ZkbAydmkh3aId7M4DwhGnbTdN19DJC5DaZX6e80PzkzU/KXEh+
Bd0wCBqHpiSRi5ErMnV6In4Ww+9LhQdCK+DsqcnZjkAJ3OH7AxMz4mH5D8xBHHEGuMl01jqam1Ol
kOoeAsCc+pJR4YUn1w+T+4pOcn0KuhW9x6DWOSUfJBPpmS4YIfbGZUeZXPpb1vYTcoJ1Pbp52LmP
xoc5XgNHY69Bpk6Jkbk3VKkNnxbrYxmL8LnxS325+WPXfXtbEADK8J8k4Kq/YmGWtpsQSCEUJjd8
h/nPu+AIluzf2ihNh7dyssP0e3TqoRnRfGm1vLRRVjl7befbgy6EpHWgknpLRUkS9MbyIP2wjHPE
903c4O+hHyb+k2dzE5/jjmbtnnBweVlJsgjvEFYyFYx4xcdPhpimOsaV78zbbIhHGDCLHnZgU6px
PzC04DaNbg7YbSUDOf8sSTLAI+bxncd1G6vVvjtwu/3HEIwXm2fypBn377rFwf9+69nuEbTr/oFZ
ohwOLU0FAoysonFHy1jOP+PSGAaLurO/C9sly1NIEjm+7XGKycnhvMXVFtpwemaS4nlI727SKq6c
7AHmpaqZwDFQY49PhtZWhIttngnoHKpjNrFL3FoiQy5uPUriLezIKVrmRdei+G/V482NS7tEHmOw
kbNXO08NEWTLJvQHklXGXkz+wbU4wSF+Efi+s6GTvhL5IbwL4l7FxzDpVB80BIG3uYenvwWYrohL
maeMrdw8qVQd6txzLgQnIVcRBSyePVtQqqlujLx+WxDliQGnQNVEHkdRePUCNTh19W4FniMPPlO3
X25cLAnriHh4YBx002VCn92lGLFXvo0ZPh+eDyoQmxlwYAws6ubAAIbtOlDxG+lMkBu5VSNocb/v
Zk3wjN/ZHUPd9iktsGJv+2SgU0DcrolBuCUCLx6AuW00OpN78aC3/1Zdbdr3EdO3eGTb64ptL1MP
1SeAwnskh+VVQ1dct2uBp4xQtLqwF3L1ir8eQKD0kII6u/pK5ynIA7+f35uid1A2j7FzLQhRkne5
66/xJc/DtgKQFcx/Y9GZ/JOjbHqu41y1F/J3sMluFAuy5yL25huZ2LVMEqMJ+ahPiCXB5XNHc2HR
njGI8ihzPDNinmXVOe6TNmu/8B+u1SO/ZtNcsM+Ry7bk4M/O7BDxE/CY+8ufgpKHO8PIoWZhis9p
GwlG2DsuGlbzTpdYYrkbEogoqJMqJGykRNLeYb2PNp7BVhUBynXR1+btpQIeDb6HadhJ9SROwA5k
mLUzyKDK/eqBCl8RBaoTW0I5v1ejwn8yAG046UCX6RYV+y1zktyb9mVMke7I2NbOazTjquR4Y9n3
xPggeHZa5gJPKd8Q8ehZwognwLt6VE6BPrVj4/XT1kQMbzqrDbICFcxHZ6nze/bJIjgWnCAX6842
QxUCfPMhDkJDUAoHcOFjew2j5hHPrHuUhNiAqGwbPRyWDC3/K+vK9I3g1KY7NWXkHG09Ej7i9pG+
lBHzxueZdWfxg0PewLWL5Jr/0YVDACocUB58FqR+/zmh1rgop3fJyJwxrE+9k9Z3dsWQu5l16cM1
VnjqtxGG5+6yGGjYbMHisDoo48xAdhbSGvgnFqiOx+fcOUQ6MJWY2KYRoxKmjxPIu/kCxQcAewbd
8x+wQ4OMib3eC79/xueLVK72pQ+FACnBWJnPqkparNSKnaEgk5gJJPuWZs91qIPjyK2DKWe0yGz1
UgEexWVh7uqGXdWTqzFAMbvAOkwCat7ubV/AGWQBslL+gu0lxNIOybpPrAWVGzKSUXcB9NKnbCKy
bttlWfk51lHhHyJi5nPS1NfwcWk8FARYlPoQo+INur2yynlGP8OCg5mujxKi8OL/8B/BuoEhMvYP
LUNxtUFS0/0Hgy5j8pTcyIYFpRyLsQnzjCOrgny+ghZvEy4QEp5j6yIjFG7RPbdUZe6JRkF8hoPx
WA8XkT3l6LrXp9lFmIX8DBk2RurVvSI4Imds1l0Uv2TIAvR+FYVmLDyKf0xELe0dT94fSmp7QSOK
+NjlLIaKMmn33033TOAkKYr+pZedeY5AGYVbx7EofxCmxe33Qs7XjYbdE0lkyuqPN+SI17dUdtEB
WkuQvJloyC4eSMvqL9YlH94czleBiI8IaACElsk8Ad3+7E5HA3pi/ghoZt0/ief3+SlC6sRQEO8y
iHyveZuSEOnMGuQp1t+0J/pzx7psGq+wMCJI8jiJ9iv0fVwKTbC8DjBAqLTibIm/if5TwHUEIECg
Jk32QKbCwiu9+OiOMkeJHEzlnBO8mCMjvSZRXvwblEReJoGeQZQjt8jDn3CL1sS3TlGkJp2+znqd
7uzCsnjbktiabN2xXkhIxGP2KLhrhrewiZJ2M/Rjkx+byQmgQcRz+sBKjQ8utCFLr/FacY1HGIAb
nazYBSziVc6pKdO/qLBNyn84YO6+0YbIw5OqAH2czOD0xzbAoH8kluBWGTos2s993ZenWSPu3y6V
WvHzpZ6+ApKdfyHsqSvyIqi0HpbcBMkuG9oIVrFB+r4DfhjiRJVwDtDXk9hwcnW0pMQPBAlRfF5d
Jv8YF3FkgAkx8Y6O2flBEk33mLUu6MYkCEz9US7JypopxLX+Sl8PKtVRtIxbFBLIxgCDiBOJeWY5
yLWV3cVWWdjeUerN/B+FE/6DrDcCqxqEOiZxFIH2kjXS2xQnfX8mPhDD3AJnLGGUzhf2EY25/wZm
PWJDLLFUgaRJBaiNAo3gigFDn5hudONXGnVKyatPmbx8N+usnfNM8ub9IGtcSEwagw+JiEVu8yEg
WQt8wQo80DrtgPpPZh16QKIvYQC4sUZgQ9RHcLRxCbGvgGf/NmjSyE4gzzNYdLow4hZlEECAdQcG
eizqaNrFVNIaerEpHXwOs7k5htxoH+h+eYQiJAKEsfFw67twUu9F4SfTAbwBsTCI7+Fwt5Mb6Q1Z
sjBIuXDNHemVN5YVwlx6k2V24DP5xbpjjWD0LraL/pwsEU7UMGjR9kywMB5ESph32LlojRbagG+j
W5bJHTpijnVUSS4aflKqNgntTEyk8jC+QLMii4Ke1MGx5oruogcr9Z1LM3wDK47KHj236R94TbP1
upRT8F/hlHTtpHIM611ZLO7PQA5Rt03WTr0PtmzoyrHxE0TKSZptsU7XCwt+2oE9uEb5TnOckptQ
+E5PoIgbP8ylO0b3Q2W5oCFmeO+Z7eMHJtVlzp2XVczJG2vvGtGSBQUyZTroFSrafWnz/HH2bJRu
+1YTrecUpskuXDzlY03bSvKjp+LofmbMikvbH/1/BeCNo6eWEql+PNApIpSUFwiYM4eFSLInLjPX
blhkS29v1xz5ZdbCmRMoYXic+t75wskvfkdVT5omJuX+SPpP9bcTTvurGclKQ4QE38anky2KBsps
6j2FxFUCFwqEgwoTth7NsFiYUmwHb0SCnngDa93EHwlqbZne3k1kt4ktLzUAqLFbUfJtFA/vskvX
JTTbLgDYs/OsUx5aBnn+tu5yP3hmi16a/eyWhE+pdNLJfl1BeyNUderunqKBkD9slnH6ygPTEHTI
9JIuyk/GD1m2lGJuQYoUbu8Ywag38VLsmwg9+g7wASbxAYPv30BM0XtJWUsYMwizXzAlUYuI2S7m
vrOt6D99Nn57pSsTMjJ0WJzAbB8/ifCAzSSRMT66XYZgnWhmFDtQtT5rop/iLa4LoBE5p33Ipmoa
L2Edze6uJGH51o+G09MSMOw+DejrxrMd8ugFmgFzg4CpRcxf3RAwnPOdE68ESWdDIAVdfhMnRCZi
Bs2iU9SHCimPwHB5JhocHTL8MUGyH4mRHz49hPMLeXECkstqfT+HNk2f/Ukhp2Zu94XQB8FPGOKo
3DN5yliyp1XQDJ9hm8TrmW7NTFBF2xiUepSs7gnzFfWiIfzPvQGTwuqF5I3lcTGKNiXDa3bG3pbW
h46AzPaBVVd0hbwb8tBJ/DrQFlo40ys5NdW1hsrmHRP9fx77HEVASdvpuoxEYu3jNQn0MQ8gevyH
QF882pmicOcRgWG2QgPtovpa4GxsEYBkhJPMtlOV3nTjGJRHLIITHsjQ8QSXV+BVx7731+dJ+Irp
b2mH5xp0GxPjMcS+9RG65AD81NAp5DWGKwtHLFap8bqnKAuQU+/4rzWLw3VdeowumHn6LEO5EC34
o6gi6XgFMcCDnU/M9j3ENa/QFGx7sMBynyksg3Y/rnNz7YbKnXahF2Bbb1cKki/aoiw9sjWYGIWX
YrjEPsC8HcWGH++rUQ7vzWJoD7rMtQCHljw8tYqZ815oIf/gDzYcjobrY9M1jfgsJhFdhzgvvqKW
UIsNkSyGeDwt+59Wu3TUfUu8Asm3KGY2IQsyOhxvDJ8mPOSE46l2iPajHpoWv2Nbnn1ENua0tO0c
HBnPkBRECcnidi4RWR9JaGi/VyI7nS/XXYhWdwDiVfQzyXQirHR+ivH3IrBw+rL9cRwUutsY4gE1
rGyREpK55zD6yHTt/wfBdi3PIwEC9wNslXkjkmX8B9CikLs18HHKrhIz94ncCSv3TM/a+jLZ9eZa
gL2EmpXQt5j1Hh52tG7h8Ft5afgr63pc3pEzVivOOtKes6nBJoFBtcrOWeM5zxjbNX60CMnFHXkM
iXulPk9QQS+it+GxJTMrPZPJW+1gSyLX2AI9SupTHMMiuVp/gUADigAhW8BAe0tHU2dXNrfLc5Lz
kJ5wci7czTIj4FOHXKFI+kDoHKjskcetyvbhK444Ujrr1GT+HucRDgKEqtbuAPCRvARUjc4lH5if
Q0D3TZbv1Vjd1MIgipb51kJgLYFQoteveDI2PDtuNeS/y7LEnejUWhC2An4fLd+G+hFd8IY/B2Lv
wIa11N6uwMvh74mFIm5PtgENbU07t8KAwBlIUhT/4h2eKtT6sCHGPdV+/NcgIx1PN1HAyA6OdmET
0vYzx9FV+pn6DSPNR8kaJnklHg6LJXzGGM8mLwlCmOtSDZ3/lypkLQ4TF9Tfluyb724kM/scRz0g
K8uCZkXYINia8AQ28QVnhb6QQpAml64fvNcxljWvJdsK71BhpbIXsiLmf4Qwu79h1jTV7YWpoj2+
G8kSdIy6daddiNxoCZ3hAVKbdd7FhAsqWXKmDMwbS59GOc2RbDEdK81bDVvGvU9SZtl/upJ4gOOC
JJHvFIJV8MUDiO9iOyC5Tk4ZP774peXoeuclR83HfKubneqklO+W+FZF8I8muke7P/MTXZJZEhy7
c7xgRB8ZMIX744QFBXjEu0c4QjJo9wz8Ci+xg5Q3OXkLD+UlweiKm0MgHuVEEtDnk9ANOkVwK1Ef
W5kwyjU7MQOKhZoC4oRNnO+EXGPG5xJyk8yR9x04ZufKnZet+zQGtr6HuCHli+f17J1xukz5wZ34
Gz+gjkacZYdQn6XjSP+8qrBiJhdIXFoTkC6fXsYJ+0Paq+qB5zQh0WxiSg/wuIQ9o8Za7nPAWAFf
Kcvk+eJmiPCYEYeReq+xN8CIq7TyWRC35svNO/HTo52J3waMiYDwWRBeYjsYwnVloV445x0SzRbL
qBUsQXM3dQG5m/1aI9MHXhOfBpZUxNh7o381IIPnIyUmzXbnRBHTRSwt9S6M5iA8IDFQ1adfsPo4
Z5aS/C3OUJ1vzJhm8p5oCUTQ0KRljrqgqGX2ykg2pHkvGRTI49hD7Wa0W9+YFHEImhVUumJ3s1tT
h54VyTwhpq8IrIL6YQVRlR+YpCW/mhY+KXZF5GiHeiQSc1t7loUULRKxfbPq5i9nneavTFnpnLqw
U8E9MzVsfEgpy52GT/KnMV2AnFEWfvBuB89zNjW2bou2UDJoWtEqlJtlcrHLF8bMdl8TdBOTYxV0
zSlo1zjag+ckoAUsV4cpfCIL6ZKaMnojrbZ7YKDGwiS+ifR3ENSHijAglNbcO53/rQpS2zcU0QuQ
0CREwEjiF70f8H1CdyI3Cf+jpOCcGRrqs6NYGGNsEmQOCG4rQo2OdRyQNY/jE/apGEP7hCI7qt4V
w7xbjrARVz7W4nNeIiLZlUkMctP3gfbGVbdU3zHO9QXkQJdPzoscGsQvuYG6gu0XFccHBF8JWxAr
Dzp8i2hA7rUphvyaEOyMNNcJsvK6dDZovlfpm+CHv5ROfrpQ9Mr7aQY2qifs6Wl8aP3Bfxgjuho8
4FnqbKcSysWFW2gFR0lhyH/Tk43zUgCvYmizdv06vtrWbUs04QYEwcUALJMHEzIYu7CvMMtPJsrp
64Y2hT1j14lpZJK4O7gNWcAgx6vT7IytWjkggTuFNnRMJ/fqaFdG25kIwu5OVhMWkpjBHGPlPEgb
SwQaJypcC1B02dYrdfRw28WgZSryGtSkgfC1Qe6rroVIUoLEQdwghidCnE4ZiRTE11tP006rKo5z
VBfBngwcXik5QH0BpdjK6ZXpcwRsaIk58eGZOHY7pyjZUMDGAXdbO6bJ71RUU/zcae7ju3JeJd+P
5M/Gj4U0y/BGIp4uniWqnZtmx3gJtQRpOdiZWXGeG0BYsPlA9WG2L5ZcgrjCpXxQcyxoIqAWd4j9
8iQ5tjID2b/xZr6nm3hwHU244xxceWTUNAbftL/zsyv9xoNMm+NOYGwmLy7rJYfW3gmQy6tSvBLB
vZLYZStIHnu8jDUPO4fthmitrj0a2ffqPYhzek1WlOsBXzbehx4I0IgYnP0NOynLbj9XQr1z6KIR
x0osecu0MoQigt76b5iU+JPBl0NtxAEKmDRmiIT4wnU/M8ax+hCiIySf3O3C/+a8JLqaAoV4eHpP
0iaTjjgeYCdcok9og8jz8r3Gf+wXGZKrBs6ZKrIdFKfbpk/WKcKHrgFAiDLO3f2C2OkWfSJD97hC
bH1j/cx2pUFpXR4lgw7EYen/c5Gh+OEVMVq4l2AWcQGPXhLRrGvqG9aGIzGlo56D/9CmgC9hj4bp
cImY1oNe7cPqGtc6PPiMLgh36Ss57ygoBectiXTozWUxs4ozBvkXp1IHqR3PBCNpLu1kC2Yj/ZuP
bk/sYjv132T8+n9MThZfWv2Po/NabhzXougXsQokwfQqKlqWg5z7hWW7e5gDwACSX3+X7tvUzPSM
ZZHACXuvneQ/dEZwLlAm/k0XTcKDjWn8hKcJnz0p5IX1w+mMwD/peQh3lI7kf1aWHSA0q8AR3ret
BFAn3VE1x3xGK4s0DnL5Q0YT/qdmglVsAx0Ur6KTj/M4R9WjLmbnPgjGco4X7bkkxSwBXMdosYR7
VP4sYX+wJGRSDgci54hAwflC9z74ezauaw5hfaT4qaqloD6te6ousH+rafBj1nSVYIuQBcK0b8rn
oHOm/DI6a/lrr620d3WN4WHkk1k0QzFd/fpTLigLD/XqdnOMZpX87XSkU7yzGQj2cRPYRbexSr9F
CNHU4kNPpflQtgrUvg6NHe10YVvuuU2j5JNnYlIHwKZe+jFVLu15YPWMzYNg8S/1QqexDVEBkhU9
dylhTypxFu7dxHmNQkNEXRcN6/Su8bMRnxt54r4l56TeQi4hH5RxmDtvW1tm780i8GO5JdwMDEhs
HaPtHN2cYmLu+/qC46Slzm0atDyLvYizWDwSqzusqNAywnQUaOCKmorwVWAFFNcJY1Z+Jiata/4w
TB8AResMA9XCkzgn1ZV+OP2Ex8fIDYMWk64xSFIZe6mwMCemNRrgetsTPID0rvUBy8U6a63hfm2C
sYsXuqH8ZfKU5hCbAy/aRgjPcBZODP/gnOFUmREfa5VUkkN9FBjpemvkZ7wpT7CqMHaFDcUDPtl9
emjaHjtsV5GqAEQdWFPHckOlBRO1osPVozrDyLLJ/RH5r7FCG9F4x4qvuK96127FISPWxKwXbMgZ
a1pl4b/XT06XK3tPP9a170sjVvK7XLcbon2ZJz3Gcj/DtNz7mJ6vdSdHfrGg5qBQID0esV+y4o6W
O70ibtzPhObUFxU2vn9f5APn49lOZUu+CvptYke2LeecBITQeeOBZf04/rCdmr3PhL1p8a6zGoUz
QSjAE2K7J9p2W+hube4FI3w0ZjVzXbhhYTLAj1IBdvmJwXp1sBv++EtW4YKCucYCA/luN3rWXTEy
vT6sos7yJ1Wh4NwwBlD8S7UxGVS7lAABlPCTvh/suZq/irR1iGGzFklwg6iaOOpkfyaRRq4vAvCc
e9dNFbQoy16mAIukRoKXU5gSIkpCBZOHxl8ogqWCy3QwLBV+6YoMjoEysJGeUVqir+KSbsACpXCE
6K/Aid5pFq1jnIyus9I1w9je2iA/QSP4wjTboUVZvI0cYheuoli6Tm+UT4TuRS9cXIjABghOF5YS
/ngtHLdvLggOlv7dM/TETDzLNN161oyX0EWeC8zEb4ffBGpx+tBnyXDf2KN+Rfwt6qOrHIMTCIuI
YIzQEmqzuNSHVeMwIWrtRrAfytVwX8wjYOTKJDMKFDXdEGEt5KivpkAzizmoDH9K3i+zgzTqV8Sz
UIhuhgyyGAJVEYFE54uRwcFVEVrvHDavf1yitWcJR61Yxei4iESF3YxHKcojQhe5Byna2MqY7jK3
Ds17o6BLE7g7oygsCWCJTuUgx/DTZpj70aIHRgmDNOeSVUW+PljTJOo/MEd0/kQEAicBe3+zIhLX
VRS8jHRvagt8wXy3vUUh33pUJkdU8skniuHuBL4MLT5qOcFLT5N1P9UKbeNwK9QId2QO9coaQgVn
CLu4DQSSTDs2arbn44jawNmp2h78p4yHF5tYBfLjwRoJedjOXHs/oUZkD3XUGzN8kYwcN9oO/WJr
N10V3fFEqycP5N8tsMF0X+xLKr31fDoE0CL9cjfzfYvYeIyb7xVqA7QcwGiHs+66dB2P3rja9d/V
Cxfrjv9DUL/ktpqfyH+dxb3lCO+DylDWFRnOcwF/E1wDipO4K/rQ/phrOS/lge+iTFlPYyr0mDcS
dPqny9wxIcgmKN5zFqyErZW8fJj5bkT1F9aYUcZSPGqGt6RIU43n3tFYK2HjVfbeo0KrLiylk+QP
L+/qQsdlzY+iQWWp2NJ33oz8Q20ITcb1pIMaLoBTFN9DCcHzdlbSFxWe49zgJ6UXOFsnrBj3jVXS
o6wc81yqF8NfVqfS4xTmDGUeLV/bdZjvsqiAyaC4W8i7KVoNz4wURggTmXd71MrC/6Y5k/1Hjd30
jifMoK2fQvxapG/QHhKrLsH+plCJf3BnefIYhAVB9Rmo++6jYp/SkTvFt467f7GRnymYg3sH7fiH
R2b8AwIHAgOBX/VmT96YMyC9SLqZAUlQDwyuQvkOM9InuK2aLPcN5b5sDwY5kn0qb0ggyinyjK6+
h8tnNMNUHSto6Nmu8OwONyiSubPJujQiVgnvxc618QNSuljJSXQzzqN+LcofXnL9x+B7By/rC/eT
rRLpdAuYxOiQ+Q7RzezWus8mSGyCbKc+fV9VPT7BnWKe3eKBQPRGvDS+j1ZOzQ9VWWT+lZbL/dJ5
hGNu01Hn8x2Wk/raRGP4XwaPxBDM7pgQiWwIKqvIhqaMEYzP63swS+fUk5LmxpZL5xcPzGk7Fjtc
RQfWrAkC4WYEm5I3nnxpQ72UeLBAVGm7ulVMnV27rDNuueoo0YuZISJho6dwmBDb1N1U1/t8mH29
JbAdKXoCop1cYeTHpP7OHcvkLEpbhDM6Z6IJrxKJI7WZrYksGZ39SFi5tSs9z7s4pTWiBFnd4pHr
hf38FDkOcHkdeKzz29lXQZxbnE57YlXm8JDMwQ0WPuOvHz6S8oYfqnSYatQ8Antmn5r+u7RzOGwh
RCFswMQjTLgSeqapjlu/Nsh1eM8p5OTGYF8BI4tp2umvZowQCWxQ4K/OZcJg/N+aww6PtZFWGdcL
Ex4QCYTj1GDe0hcbfDuqPBEt7+z7qKCBAloQIgG1AyzN7RZhb2Csf32h8rOs26i8a9e0y46WnzaX
piQ+GyugmiZnM+erS4K3ZNaznbCZfc345tK73AfR907lUJxHoZviZqyN2oshSkL8Lp5DFhXu3QQG
j+XoTx4bQN0p1gUVM1X24B35Rfru2lhuDqqG3F+fIH3X89eEYwBR6+xF1WFknnYFGRgSL1rQprRT
bcsvkwzjfCH3h0BPVLMQnIHztwSCDVjzN2HmdOwf7eYX70V4ITAXWYOL9+MlMA4pxCgppHgMLUZh
6mSvYmXrCZFlfGhsb3DBnunafvLWOXcPHrdRhEDckqXu9uNUVkYhTSdGYYQmhqyQCr7xQrGciYVm
Ib6p7EBOG/AMpUWzwmKfJaIS4V+8UqHkhyAF+ohKZwoIPUawu6nznvEDLkcDH0f0Cybq3O4h2zeL
D1ZK0i3hw6vxwFB5zvdRRz73XhoR3oGaSH6mAMbmdqxst/ukjpwKku05K74dqBnvcE1GckLS5l+g
J3No5Oy+Y9QI/mXcyGRf2HQEOMfJ6iLu/CFCcQB0QQHHw64yt//RX0/LcRYF/L6ORJB3lNoc+tjs
uI1VItiPBMphSpMZ30vOcIPXP2hV1m/Mmu4fOMd8GCdk2cNcD6PdPkBYdMvWwYqXk+6yHteRkiHG
ZYKhKaIU/CQo2l75zUfRfCSaY7z5B2nOH5kmF/4TmqpGIH6h4lIXL3f89R58obVs8RAGuMzJVAEG
aN9AXLqhS+LdDiAFatRW9Y/qfNOfOohNEA8Ct6jOCYArC0IzOSlXT/Cnik2CVpMRMQp8js8Oue0F
omuJ2XDSwXXtBmI3EO/n5FiPuN14G8hFzrlC39xOWH+xx9vuMQBYJp7nbEi4vdEYkKKCW63dareu
i4eb5v2Nt4SAmb6olhguTuGwoF3Ko2OrEoZ1mZDX9YvDBUnokDjyOJKTwtq0kPO9HxW9PBVEcwJp
o+YHb48RibiVPGKZ375bVVHTiOV0zSTaYpPfuVNN+o4cJ2cAxJaZ7s+sHR1sXWUP64F1brnchcy1
2MiDYG7+oi6O+EUUvN/tV+1DFjzgNnDN/pYWtLx7pTUNcVHeYKAgL4gXYdmlkujqFrznVK7Sx0mG
6R/qEsFqsS47Mms3BQqWjWgtFT2mKeXUnR/VvYLMixI92d+uc+gwFdFajhxumlfXdl4blmgZu9Gl
b2KXuHUnXonpnF4qKvlsD1hLXNsUFudG3L5lxp31kB8w/ZQRI46WE7VKB4O+yNTiXoiwPhI+SXgF
LdKqjpB8kA8UlPZfxRJgcYg4aY8T2lc+L6K0Jwg1fvIDjCzHUZP6ipIn0WQDsnRaLmw1iLJIMs8C
hjl5oLtCjtw34yxI8UZps0WdfVeDbhysZSccV7lP2TKt3Db4+5EIoap+HTJnwZ+45uoyCa7nyOlM
tM+kzWSKNW2zov+tJKm3KEH0lX5CY+3FXfQvrJWrzoQOGMIL5ny8572vA9S6ontFrkH8NyoP+hdt
lSaBULiM2W5sPe+xYHu4AtTERpprtf60vO8p3dUI6JhhvWfj5WT9Z0cwzTcJLAX8sGQXBEecOGzG
G3cCwqdo/xBiuZFTHFxOnebU04VNOw16uRn3rFRyZ8f3amOBz0zIxqka3XWnmO9E/Va37F/8A1qP
gfNR5DAq7atTFnR5SnuWdRhad9EHz+n5LTg5GwYexRTVSGEt4m2Unqlotiz0CZ1g5rQVeZ4E/+a1
6hJioYjxQH6mIOk1gLFRXpm55xVjslpdkTMuy0PRYbriWYZr245Tx2VKdMKFFenIQHTkdDuATfC+
WX0wlJ7pq4eDamDQnxBSorvKSzgLsYd/4/VmD8u4ny2FeaKZ+kthUeC+joyaj9qanYHZcDpQNQ6V
gwRwszYp/iFUDsOdsbgwtlhjODoJYGvSO58UXOj1fZg+MmsHCmRw75hdEMp1fpuKgRAVyoYMXl1K
QuVnWIrqEqXQDchlxk+DjRuB+ODKmGEpx3liqfBHIjMBkadQ9m575uWMGJpsfF7TnsgTJg/hHVEc
5DF2ZZKe7dIKo3clxvFYEQpSbvxwQjBBNNiCxiwiN4p+0OhViuYAxNMx9+xks+AKDQmkL1P68KG2
BclVLY61f2tO171FVmlkLG7mhaNfZzOQIy+iC7cQtBrUVq48dtkC1nX0iB+gAGrCcE/9MprHjpik
XUWDHuxS8BzufR9GWu00ySZyM41ACvZl4VBxTbkdFKcZTto/lc7o7jApQt4kKPA/vaaYaDM/gPMN
x4WIlSMrqXw9qclAKMwLCnbeZEm8OtwsnR4G9jksegPFFf3QoTIJXL6NvpuOZdn3f/piHjx0TqQ+
37K+gTxwb+uxz7t7HLUqnI4+8Xz9XSmcykbdw3X6aasOT0JtABQh1FI1X41xZvadCidjjPwdoqOm
jfkG5VRO6BAWtUzINYG+fCWiag/wxWrxLpGIl1eoHol+mCFjEc8Ktx/kIBBG/xaamieY7xwW0swW
V/gLqNhwEm8Ug7bixa8DNAkB6doh6/yMirigdse9VKa9/4CTgmAgNgA3cstK2tASt07PlqEsp/7m
ZqlLQu7ykoGiWh3IGn3SWCeV87IyC6qYnRNtN5B9g3aX4599ebWwsE12sgob2iieSpkUeycj9hJq
ywh/+FrWwo5uWBarn68Rwn3EF8rr6mFTEmq5pHsajEqq7bq00R/Pqspsq2xr7d86otzKbYVO+QEj
2vySW0lhNrhgGfTMdPFh3IMyvjQMJK+1plBmY9mbOzd00W562PmvqZXmdDOGqPY9MZrFKUBKvRw6
0LXyy6JbLwhtQRNUxJNVpPD+1rwCVNlP/fq1SoM8N+blriDrCscg2pCuH/1Z83ocf9dydufTYpPc
8xKGoKpBQRg4RQBryiphk4radBk2ddIhdRFBDqVNZsyJH8YA5ck5hC3HsrBOkE5uufA8uSeu2wrJ
uCCpvH3gFEwkes/UYzWJx14g7AQ7OsqDZNIWekeYVTBCtzRx7ehsHHaR8NyRuOXVb+giUOPI5HBG
ok8CF1i1kkBH1IoUA5l1b6nZWS5jk3rdXyaCMyOcxBY+vvbWye1DAxkJAV+F1x3vPDzoNRx2KPPL
9Lu1w8jZyTmb07MDhWUk79Kes2T9nLmz/mYI5WZqqV5Uz1ZUYlXYdohHZirevrIfijy62arogN91
jYXvykrSlZ+dO1jwPRw52fl9K1bt7eYZ0ssOJXE5/pM0EjJh35qBzdATN7D3wErXq5E5tgl025w+
L3xArOALxE55ofHhVcukHzB6TuWOw7BqHmFHSWSGgO/S+9xD1fGkbbrsn2TuQULt7F7OCXtlFJ8Z
Nno2Nf6vR03h3FTBSfXpcr1h/xgZZd1FAhLz54JrD3V83XciZ/nWsjAyhv1et3Xwc0c7Kn2wOPwX
wbV9R/O4+umrxPnAZpE9Sx4cWrbO008vQ1tj2s06a29a7duHUA0UziuwwAxIUUDyxrZHLBYRiRUm
BjybW1NnxY5Fsgor8Cxo7xGIRymRa/kq2bogeJnSU29rT4D0Ur5ZflrShIPDJH32pHB6MS1/lQXF
M5pMJ0u3k2y7hRS5fim/eskWeGsAwJrYLXn6kddqIHkHw0BqQBTBVZA8aj+Z9B2CZzckF1eRtmuv
Vh7t8SQAV+VwmCb30BV+Hj5noPfpxTGN+nsf2af7vAivS4/JOlCbJJ6TOttSeDXWsklktvVqN6YM
9w7BlAtHLgLzy8BOBbxJEIiuPyxdJqkU+gIU3sGuc4/KRYOgtAJixGdaNJwWq5MDGEQphGA/osyB
kgusYQ8cTzXlsYYAIVvcGZyJpKpNgc17S6RQITYLi/PuqxyGwX/1FSpacpi0T1yRCUjDjNvCZG6P
z5zGljUyA7Go2wYFvhP+JkuLn2ZcyibGitebzZwmQn6VYaaL7MybE7h4pktE+xgIGg7WX562mkZ7
JYHmkgqdQDTz2axvwkL5cPW0JMaBpdgM/AmWEb4D+uaOz6K5vj9nJiDuPVuLUvzzG1T3tB5l5ah2
Q4Kt787Yj1HNImLGkS6Q1ENzDOTR7dLRRX64sFi4q33mrUcjw/zmhBQuZzsJIkRhYaxBnzcw+Y89
ZB5/Kqq56S/aB4Z/JBs54UhIioKgIqG39Fx8xljXgWwMeitpeOqlrXwfTLWLbJl59SD8p9CFrkMO
daITfRY4Q/zugWk21L8lxguaA+VpMAFX+UMAR8gUD9C7WxPuW9BrSu1wAzs1zMVGBCKM4ejjnl4I
QzBo2sNinfZlUwTVF4PvaDqHa7EOB9NowirqNMrNnnY1ICkJEGa274RNJJ/VSyBGjC2wvxp7WYhb
umFHT4z7hwlxcIa6U/e1AzTMhOGAHxgG2K4e/flU0VuhEeXXU29rVGwQ+lArMDArqvyKflYx5/em
kqgjRdsAJnGgMGgaav6tZaKB0oj5Bd1a1hBXh57a2fTuQrouAxtvOQZs/sSWlZZAUFFk0VGQsvzD
Ac+QsS58ed+6A6m2iC0+VCWccSegKBrM4j2eLomFhJmSl6AiwIPAXLSbs+lEZlTyr29d8pU7Lwn7
f4hGPO+b1sbusOyii4t9xC0k8cpVmWc0deTgjLMLc6Et+jrYM9cDilyq3opbstZY97mTNbHM4zDq
tx1OP4P9hDzlnzI07RnFSAFmr1zpomyqdgqiypuxfqQOFrcQRik2clXm577XbXQGxTC1eJwr1G0p
UfbOjtUUpVqQpmSYBEXOIxVYbYGms529lfPQRASwWGH2aQ1tvh5rQI49T7XdJGdef8RTwxQOvxlb
x1dRiZmVLz409PN2Sz3cSOQfzKaoExiK07BtwjJsvc2MiQ7UxOLz9FswUMlbirjwbdAB3tPiUojs
qG58BCg0KNkdcTPB9IiAvMhPfeQN4hzM1eLtiIrI3vpJhiGaYHrAC0Bz9V6ESC6//SZlKtd4QLa2
6F/cdN+VtvUnDb3q34DPvOHbsPu30VoXjFaEANaxQf/1A0IG4z/BvKwQuuQWyDn5Ql0xKtfOaSXK
7bdK/a4F8ARyHJVft+ZECKbGYc1XmDMHu/g3TCjDwJNG0fpMkFb22MKBWg5JXXsqZsN7S7NpRdDu
AuKdSZ3RQXNEe5zJrd21kWIGivTxeXDYNe0HTU7V4zow2X9hW0UsB7+frI0ZDcOORONCeLvX5sUR
aTWkewxc+atUY6ruCt8FgUHUDmh0P7TEw5JOOIBJF62vk5BTu6/9xQ4JWYokaXqjQesr/bx/Uc1c
Mo7m4NkXiJybQ5i36WMoWWYfJ5f5Fsk7VYQ9dSItcmf1ygciJbNEbNyAkfNj1tTGhzY+SkwO/RAy
gkkLK/btHCuCYKwanJiqzKfAshEwjSaQNAZNismHGGj1AJqXxB3LD3Ce2siFyKnFIkMSReRbh0Yn
BGOUaANK5s0SXRPmQjbPZItaT204AyeEb1O4G8RpKepMHE+3kxlz2175vLjfSYqhbRsklndFaQS3
fmxM+qxqUfyVViHuGwbjjN7+D+uyIg/5frmutyMQDz7ixHoZwLAPBcMziLzNvQeuAp3Y0Au2lhi+
I2KQwJqVN3jhcIY5ECA761duFr+sza9tU/UGhBlA2wja/DSRRnCbLOECRBI4SeK5rLUetsLv1HJG
455294jUsEbMRfZFibf45Hh16euI58O7M15G6BUOh/KjsYbupyA//m8BbdO+u4U5v1oa6WXMXrG5
U3ykfJthKWdAYxO58draffSecnJevbnsKhRfHLcCLb4WrzVU3e5EIM+0Z9PHbzlMArII3c4zcYAI
vaeSWYL9DP85+WFQ5SLggFZWHYRXuM5RqDD/XYVY/4askwhdHNfiEAG4xZ1nVSI8UtctLCYjPj0h
1SLFssrLEtHWChNsa+QepHulXn8/ABSU7MN5UpiUtB4ET1kyJSOEab0z4xTA4UJwf0FcNaQnvkEX
brONBnrbCK9ktdFF9HCzVSZwuiHZ2ucBL2O+Gd0ZfxW3bPOw6NxM2BSMDZ3IsZutu0LZuV9Xrd7H
sBw/8TuC1YmssCx3QUrRGI+DfesJ87T7oxj/wD7JGat9NdbU/9WrwIAfDYY8JOQhhR+eK6fxpx8c
eAxkl9byf1Kz8FKOjlTsV1BkHhgEAK31gfLtWSYmUMSIouEhXhMkmhu/SdJfGwFPCbtu7d1jmBP8
vWmB8HCWopB39s7Yhc1lVKHX7HuaOjd2A+XpF1knrMH9nmR1V2cjkR8ku95eYD28mhQyy44l6g0v
iISCvCQKdgLVYMLQ6zbkVxxWjeglNoPERJFmmfPlswz27nvCwebXBkc1oBs3q0nxRbKEAdqaQP24
iWWfwjGqSHcpNfWwPyRec0ZURmQoEIr2t7BWZtE5Ff1L2MryE3dZ+pPAxjO7ZuHmRssR0ZcOU4Db
PZf6MekoDuM0m4Cot4NOvygwsCSBcvJZzLWJYhSUssLbBEzVEnQ267j1ApdoLHKrqjouJc7/VqJF
o3eVlrwi/WHd6OfkMs+kdYdPte27f4EITHDPpXa/qww1yXH2DP2w2yL1QSDSB7s8A2716GIlKbm9
c1E+2ALz3oPJtXcjo8JEwFgV4jjfVl64noCwz2AL6xmMoqijzt3ms40HpjNlL7dOr0ZwmagLh6Oa
2hnYGYQN+2BH6AP5qWqyjAbwJNsMq7HY4PgIx2ej6XU2oca+etf2XnFsxtYezovKFLxwTf+/Wel8
vF1mjUWw5xxfTrQSEoHw5E6+9WAk1ozgKBK6nR2mU3f6YCiaice6Y4vwH1YbvNu7MegAkO4nBNZ5
eqlSNBLeIZ/Wqh92RYDPlFrDG5YbD8FZPxJ+KjQnc5SM5CSMnvtmtRMK1nwsdER9luNkmAgJ7oGE
++5gx0CzOSZdR7r1t8oq/zwOuAlwm6AhqImDQnK8LRc5qgsKvKXfj2ZpURKihbGY0tsWkVsCDnim
cbEzs7uy3MUg4YHOVZtyoQAF2RA4+sMvEWocMOV27cOCUdTCRZmAf44hcjXZExlgucPIe2Vag9xm
QUvMxpQPlfNDkYUQpn4Vl5ZczdlwPubHlXMagRcBgimWZNRFJ4QjAw2kDKZb5IAfcXbggKvi1RPz
W7ZGWmL+7Wu9R09k1zsbKeLVS/GcbYMaovidG1rVW0FWgHNJOp+qlSEEOlNG+lq+MY4b/0W8uxTJ
oTcRDjj73M5YgXzBGpAI25gH5nYLBK2qD37nTcGxs5kps86CaHNkq+Okfwn6QgUJvVD6+7bL0H0H
+H2zI1k6Cy2MJ7Vozl42DuNf7nknv8CI4PdV4N+7MXVa+eLcCvUrEog0eQE6dVslLiDSCT5beKL3
BQbybG9WyF9cdWnoHKWXorakfB0/giVb8kOaIlneqH7GY0YXjoKd/l0wTMls+hWfWhFQjV+FdVyE
FLtxgzTJvno08iwVakLVi8csxK/KRQBRqlwBPVMNAYGE5RCGXhhLv1ueKH4cjs4QSNQF1qP3r4fX
sdxPjhv2r5MtiH9jGK5QDgVWcKpLmEnPJqfm/ewwUPhHN2UghHaqMTjRs3XaLKlnjR9Z5oXtXWtQ
0saMVDvBmEjp6NFt517smFAKrgiCKtv/HJtd4B7dmgfyNGsyZp8uWM8X5O5TdZoyw6yMGUyE5ilF
0ymfXZSnXyP2MPeiyS8e9nZCnQFSweGdWUq+rv1EhvsNHqFno2K8fhlZ2lqjNvll867a+HajX9iJ
U5sNPgtC9KhW0mWvXR0u35QXy/SsIqKc425y8Jb64M5wEFmdDOsN0vOmu6R0ysWZ3IageOhatj7b
CJ4hu2qsHw0DHZTlLv5NXIGg+B0X2CqT7xAsE0KsTkWEBmBe6+9bJC+DfobHsFJ+sPdHu+gZAS9l
QVNVc8NEifWU+3ag9SsthiGENLXTmtWTtQ5EUiiZDP5Hh19lhmkxYmHnn4Ru9DGE0dL/LSI65yO+
qNE7Mp2z8w9uO9t6YlRukqtMC9UfqWbIGDRz4GIhd21uk9rrZfM0I8rOdrdlj30UHha4HRm7+pU2
mj02SyZBGkkicZ8ntUeNSrXTEzgL+MLSqI3knqG0odB2iDUK77oU/83O9/K+/oVPAOZizoL8U8HP
OWmrsxiL+LbjEOuRTG/VTVPH5+yH+QT7GlK6TI3/m5C83seaiTQ5RKXF/RlEk/PgYzhMiGXnWd3e
Li//Nm71PyIH0hCTbrBRbP5aKDXog2BxNr2tj+skxhu8SuGvEhE6T3Y1S9nBGAghk+omXO+SAGcT
c64ZhKSaQqHgBRqSeXpUHmlcDihT6iWL9JahHBmnbEQ8ZJror4E487x8zB3XIu5Inb6JDPwLI3lj
XSz8DpiWel6mGBUeBT1KNTndgnjzd0TWw3/ECyBBstDds0buco8/AiyDKbqVQy+nBvyLBxs3soeE
OGFxjO1v6yUjrkg03+iRqUPCj9Ivi3ar0Nh/IuZno5f7syFtFsvhF0Iah9ggElVOvkfwwG5iGv4+
rLfFTu/Uy4PmAb2AN2SQWZVtOH5AGK2+19Xpb3Q1k1hxFozuM9QgczVOMnyRXNn85/Sy/EmWILlz
HDPCc+xQ429m7nAcb+iJvh03Q26lF6W7HaFTkbWL6qr4jMYGGp6N6Pkrx7L2YiGIz9A0oznZGtyL
D3VGbNYm0i2iK3hu+rcvKVJYrjvlM65a9z0SrvNfmef/z2waxyBew1ojyR59JYBg2iUBgUiOWdml
jb3lMeNMnNGblltWx/U5RI4JBImwY7VBtghe2UAubTjwFFbGRSoyjHBKsr0oEs40slHYFtWhj1/I
kQVn7VoseCdUhmJtE/aCpoCGz6ow98n2Py273o/J1NT/KK/afOeYJsipWxoAnkXjBOcBpaHAVCVZ
f4dtx2dVRNzkdBZBVN35bjXgMYK6OBIZhVo1FAhTECkWyXTgIKj/mUnJH8tw1t7Y4LV1N3a++g3Y
60UI9+qG/NeIAfwutYBg7cZVqofBtcMX7pvUP5LHR5LDglgWLkbD72kzcqbSwFl5oE96uLmvzJRW
L1r1RFM63NXk+rZsanc2e5b/ZD9arwYZ8HFVnfMIXvkG2oHQ1LMoKzNUJlzrsYkKpz7kSYofbcmq
8KyrNXprAGKM8QjSAUlj2+IVyR2oDUg/cPpGrAGfLJQy6mTq0LlO05A9q8TmHkQ1uEBNWNL5gT1H
A6MD/bi7yeCUnfH3rT9ioiiPM5fE640/04izVrUx18ppnt+NWEBm0o+y7GRRrZFku42MWaXWJw+F
0xSP2hue2aWp1yJd2kvREJK1QSjDtMzrg/65AgDJbCYN5v/sskAwwvrLP7jlULX7QZBSvrcscuhj
xObEWIZqXv/gpFIvoZ5SlCPiZhMeJrup99RM5Jrz3rdTLCxKqV3j5auJTR5CukJBJzYM9sqnohTZ
Dw6ogMGQab18i52xuEb0tkHMK1d/j64V/EbFMBVbngSSsjq6smsE+Icfw8a8s2NpoM7RzZsQr2lt
MV5bu/JNRwvilNoy3n3a2Y2zj6ia1CboCw7PVDM9IjyIM3UTwSn71PMc4EP2+f6pGBIeDS4zVEGc
DWDaxy63n0hE5JyCzWV/p+yseahalkP9MlSf3uhUnzBcmq9hcFFT2mKR9ywYitek8cFCD03n1aep
LupDNQP+284ss7/Q3tAYJUS1uBuzonyibigoeQOnBcLpIDHPjgAf2Ij3OF2nk2zooMMElTekp4W9
luZlhNTUdZQCxNugrLKZ1x+naaLy57oOfkl01yaeUk9/1jScL65vEb2M6yPEA6TYC2ARmncW9qs/
VZZNjybEr0dp7XgUbFMt15v6itEXdLnqzRLIuza4SAVCyDSNzJaBT1/sBMof1Js9w99NP0Y3Ejvb
FQY6bWC/h7y/bNH9poRCbuh3N6lOxyFmPjR1LMNZ/+9QS4B+Jt24/PCI/xKbtTSEm5e6DyHMTRkh
EapP6LxSCGJyX3NUPoTB/0g7jx25kXZN38rBvz7ERNAGD+bMIm0ZlVSlkpQpbQhJLdF7z6ufhz3A
TCWbyMSv6UUvWkJHBsN95jWT/wgaphh2SOFH/teoDozfIfgmewNwq6aanjQwL9Ig/07KkTyKsJ99
AHqJUDEZh6/wWBmzExLAcvxAhbZCCASY1lMwDHp6L6MBURP0O1IeQL1E5DOaxiK/y6poRlsiR4EE
VFkJf6+hwtw9olpJ89CsgHVSr5DW+65MtV8tCOyjNf90pFv9Hr4cvqY/7TGVQN7h6EG86KwZ5xpX
yBO6UVG+xkPq/HCruucV5Q6EsoosyH4UuonAEvXPd2ZrorhJXoZqj0I/LaGxTjtjJ/F0xShb19MB
FwS05DZIIvQCBWndwXYYJCw51QQ2e9vSTkNoqSd0JysL0nyDokJT0wclDd5LEiH83vRax5YoEf5D
xkVEqRjjmN9ax6O31ZB6ob1howcE+yUbTbBNET5zeoxs6EaQHWpbVHSLzw0Sg6iP0TB/RytYkveK
jsxOyD47JZjkRkjt594X8PlwPD2/p3/V0KpkeSCXS/wJZ+/MQc1k64zMTS/Sr1WSZsEjIYT5gR1Q
AgYvouAHfOT8MzqVVJ0Lz/TTBx+5DerxmqA0ENI6qg9Vp/JXD7scgufYt55MyE1o8Qx2/9X3G95p
WhtmtQuk7jv7zsbPfiP0tADOQ6F619PZUqStECPB59fVB8PWO4j6llb+4KxjjmHbXv57gOyDryzI
CvCpZht9Vy50aqMljzxkIkAUCkJe8+LiPUS9Mcqze3DrRUcRysF+bA45qXI4g35KUJynDUJ3GEkz
33XAKdcx2MAWmjCOBbRZeYTKAGStYQxsTlYxez8guf3TR6kIu5upDMtt0MT+lxro6MB5zZr3Kk8H
jYYFZ3Sjxy1MlcSoGjwOXO8X+5riDVrDGYX0SLxyIaav/pRV2c5q6vGbhGbxQnOhsbaU0kvEvlHE
ek9HcYYpYFh3cpyxv8em1hTbqXbFrEjlIZ8h/S72kSYZprME1vyUDjA9d6JFSoNvJii4OVZXgMnH
abrflm6AyiNfgAR/HCTqXYL+KbFKrFn5LnE140myBXFrCVP1iPU3tCTWUM93RmXQH8QXixiswV1S
bLW+0vGOJSiB9iMnt99XsWZXewDZfHJuH+dLYoZUawOAPFQ5ysK4q7V5akUqy5OtKzK2dOiiGtPa
JH8hmYIWRUyrdhkC+9Fc1oECWxLJwhFKTDKxFoLAXQXDBsuWsOs+42iYvZJrdz+GIIqhENUY5WhU
F4ptRrUy3QT4iYutP6XyiFoXNl+17hsFAVIWfwGeXn2p0d6LeBNn1kKoUWMhvAoCFBki8gijC53f
3CXK2cEziWAJJ03/PUAX6zQVNFk3tkH9do9XXGjflQoS2dEnVP1Qq5ZsCyR4BM6rT8IvhglTATFO
XOkfglrLPoIhDMDlBMhco7GfDV+DghBrG2QFyGzUGuU9FxY5fA3gJNlpoAL6O2gD/nvKO3SwDIod
6DKGvDbbMU6taAuv0HZh4Yc+Vz8NbWTS/bz/kSZ0dw6woOq9xDyAjmAJsIbiZlVpO5r1XfCRyrJP
lFXk2m6A9SjeNwNJ7s7NEjBlo6IZe99gL/oJ7m59h2SgoBU4AW1E3YpGKn1qPWr3UTt5iC+wJYwd
WjzG11ZrUI6ssJ9s7gMFnf0wbxeLz8sp2tOyRnWDnBO9SjCCFa5cmmOXBw2KMzkTXuAjaoJYjg95
SVSVKBN1CGVibwAgCdNXuqi1QATRzfujkn2J7xrkuGAHJbn86OBW5h9KaQ/f6nCYNV8qHXIw7VUT
oAKoDoy7mjb/TmXVRLhAh3Ky0YAWf46QtEEnRmKgtykzgJY7M45R4xEiBANSoamNUF2Yy+9Ngcz0
Fj6+/mFCcQg0jNXjHtWBz8KFtTG5sZU7C8vWQdxP93KIwvqQpXZyUuMYWJsCnS1wFoQJyV1TFy4W
0rD2vCNuXWQf1AoRK63IaH5HbQTfUW9Abt2nmlOjV0gEQ6XR7E3vzqc6Arl9wPwaxaHkaRo7U4Pf
5nfZJ9vBAGUHRcJz30dcyt/aoA/oEuWlkrsy83oyVsx8f1ALQG2kHeqCOhJ9O+MFdZii2sGtjJ7D
uDL6LTl9gWM3DlOcC2gjGG4rYpudYWnBeTJTEN5+aPjPSZcZzR5/J/PYOQJXpcGK2yfCvCE86mSS
4cbk9RGc/hY9nZqaxU8knqLvEr/S2WlIy6pPKLWrl1S0dBH7Cf7J0WpBgYJRrsjp6B6EKHijQUVZ
Ry+j71BMs18QyWW+TYQHPwMDPTntNdMONNhbMDlg+IQaZRTSE7T2iOkCLC+7Ha9kRQCDtte5ixVS
fYAy7O+mPakKHowhAV36wWxNbbfdnddaJqBHTOyygyLQ/YWxmIh2BgEBSqaxKj/5TpOe6szm7kby
U/tJ67wsiexoOwDAGgL7vsmi/GuF8LUCjOiBA2qDnBoc9vFkbvh3fCpUPnfDROOWD3hH5Qhd4v1p
b3o91NvdYPkYhPsUrqgFpjM8YuIVvmtiKY5JksPwVTaSVURx9aB9jyg0R3jQeo5BG99GzpmqYPUL
s6RO7ih49s8xiM5faBI308awjEgCZeucT1qpq299qXvf7aiL+mkjuNZ/N93IZnGrofkaeF4X7hTV
tX2vGgN0sxUYZ0PLppdYRoDlpFHHuAhn0r/PJh0T+t622e+ItnRU8dIuSA4DgMX3elQo9BJoqvYF
wu54N7d/EVdRGuXgFVHyAvolsMGcqrzTqTJwBe9kMLZcFEK3OvfVhVuWHZqgs52NLsc+pr1TCcej
BuaJumshsiI482ICI6h2eWF0xlfU/jOWI6ZnTN26DoVx76PG39KMyccSEBHVYvrm/G4KWVuppfR3
Q/bgbJbRGOGxwRRwYEaj4DSU0ndjk5cNbOv9LMZhYOteIhLSxK4xPOs4osKNsLilymdPd3TaMWgF
2LisRXbS+l90G/6l2rZ1PsDoLCMLeX+UsBCrfI1wfUYKvy+c9hGDOtc8YD0dWUcb28LsJxxVHZd7
Qy/qHqXFIrf3CDUghYi5HPqrhPa+bJGWDxJpw8qlljk0T4FqnTq7Uy7OSvYj/HtaCvRXVMgHGYwC
XZ19Hc/FzD2CgwNiKQHudBtB2V7MiQHJOxy9gRjM1abnBDX+9AiEm8YcQp1chKnZ8KjzCtFyiHAJ
1LaDzHK8JUAt4agKcWpW/OqRY4+wF5+QxcH6dxsEUNCRUNC5YmDzBKcIY8V2E1XgTIkewkzCibUt
g9SbIG5n4kn63gIqjxlnBfSD5khJCkOj/VuVhclv2zSrL+Buq3obIR1A0JRix7JtQs860bLGp6fN
dSm5qnE134U5hJid8FVibLvOrn7PEGCU/nszmsVNKgtePdB0zMwB/OBWE2YmmdYw/lY2xGmcrtOB
Hg8wfaIbKArxHl6VuAMdqFtUF4rqqYBEOW6msXJ/OEk/HtBzp+iOcUZj005sKJA5pgHArW+b8OsA
5P6bjx1euB8yI6OkRB6GrxidLuuO30FnXWmmmO4gQBG+IwNM4FUMJSfbn6zW5N+aejJTSC4UBS0H
UM/UwCAcbCLSLWmLV+3RNcIBPrfwDgm7zD1TMAeOArU1tR9sGvSgI+sYLKPbpNpHYZuUXrgZyt+B
nmE8mk6W1T6qqNJfievAYPkuwe9mEviD7nsTDMvGspBPMoUwonscTuCHFBl9ki1kRtBEoa4waTdM
zSkfmnmL7CJoMNpR9MMUolhUApNBXwVFCmVh+4WI5qQ+2ySrtEdBSeg45HU6xC5gnDiGlDF26T3X
0t3QprQ+DJ16TlFA6OZ6wOWM/BbANuoCGfYgbVAp+66usuYh8mrf3oWd3ndbZXnUGZBT4W+jnsMl
leXeD5BB9ckF4EkgCmnilyVL4y9kwDq2iT2yswu9QRJ+QJ12EzZIlO6gqpknV1DUPWR2Ur0AAKN0
xNziuxbM/AtCSsMPKzOKJ90eoYyEtGa8PYY0prsHMWfwKmJbBQSygvG7M3WIxFsLpLLEhcGuki3e
GRTMgJa5YmOZJhoEqvNG2p9R9FeWZDSzszrT3iPdlKDw5ojqIYszVJQdW5XHNMSm8d61++lRNFV8
doIagxm3RS5wh34BYELQyuCRZGObzsYDB3wCwSHh7SG59SMI4xFEnzOROoMlqTfW6Ifhhpov+Y3v
0YLZ8Dl43WvKnZ/tQO+/6lOTP3sWC0XpMKPGkGmo02MUZiCKO/bie5Ra2S9St/BjLOfiaZgaY4eU
umK/mTjLQacbKMiQxkEKIEAF4O/4ffRd5Eizyjjs4CBoCDPAY5rCkztKx94FoALdQ0HLudjw6KOm
gXSyBelO0qVBxrwPEH7ARgsmL3Q4/Nmc/icJ3ogPcjk0j6wj6XYkvXDOrCi0bVquIiQrUQRSs0aC
89VyzZlmPKWoy5BfZcDbcrP9QBo15Dv4AVZ7R9GxKretLa1nZHmG7/ARK17iKP7ppqjmkdRNwzmB
K/yRtmZzRpy7eh1QIi821FSQy5GGzYyReuRD/CdMNjDvRPP7EhXS4q4UToBQRuWiDXhoC/o7DyE4
fUyobHgB+v5f//E//tf//Dn8l/8rf86T0c+z/8ja9DkPs6b+739Z//oPGgbzf73/67//5RiWEKZl
uuAjHWqZrrD585/fP4aZz1+W/xl4AWzJOjH32In+qIIyv2/pHhAu+cPh3x4JVUAhhGXCY7Cluhyp
t3hhLJyX9poKzXaLucWELovocU5raZxs/mA0E/6ahWCToQv9cjT2AwxC5QBnEwSOe4hU6LuPuts+
GLQTfl8fzPzHR5QW3QPl2C6AO0c4l4PFaN7TIsfTC0RZBfkIz04uKs04Xx/mn2tl4a+qCxNQgeko
KS6HKQBOofDkmkiKQRV7QnXDDk496Hr7bjSV571eH25e+jdbwyJ1kwCoBWV4IR213Bo1pIoOSc/s
jJas+CCdBKkt0xESmDE6kT/qhqTn+ojzd1qOyFKh2gBsETUa93KCKJlEWIrV2TlqwXZ5IgyemmpI
XwQ6l+h45RS0yR/iG6MuPuvf89R1oFDCsG2mvNgqYWlORV9n2RmFfReopZiKH4hPFWcHGe+f12e4
9k3fjmVcztAF0iiMLsrOqUoqxtLsMNtbnSpeZa2bX8sMZtGNk3BryHnzvjnhdBTyAS5FdrZDo/ni
as0s4FLijTlAVnvp4DZ+/IM5GrZjQOCTRCCL0xBgKaYXOB+d8z4xj5RPreZJRfgcbadEWcjmOJFd
Pl4fc3XnKGnCxdGlhbfy5SStLCplpJIE+bjgO1XyEdxpYLyEKrbUJ5z6+vAep0UnuvFtV7fO/x2W
gOdy2AbyddA5dXLuEA+RhL+pR7+4pBx7xDrYDA/XZ7m4Z/7PTn0znLwcDhwk7C4Mjc60Pepyi6E5
NeaBNs2NFVybliEwm6AYqnMc5z9/s2WCBi71FIYp4A3hHWKg8ffdFPvojabhp+tTWls4GLIGTRBl
I+W2GMoQlGTgN6VnVDiHnzME9SEzaD9tEuUfCWvuCMjaG9NbOxGGjk6TxT+6peuX07NTqjlWYCXn
ntIgpuYUQe+BtzuPWLf4ZJpZWb27Psu/r+blzTY/RA59TN3V7cXjN6JT1diamZwHXK+/O/SeoALd
ax1m8PBs0jmPgKxE4jBQQtZU0RysfvZZu/4zVtfVpnGPWJoLIXNx+0xuU1mpoaKz5sOH3sCbbh+R
VYCDp1AFqW8cjtWl5ZUyLUl9l499+ZmtCG1+fwyiswc07R4iWAGuEmLZR/yexbZISnUaXGHeuGHX
zoiBlJzFBjaZ5uK6M9HKmdP26GwhtQCmdOzqXU3KOez+/W9pcpUTWwOFN93F7BLoffQau/hs4g3x
2A5e0R6GeCol3anSu3G9rS2cqVucRqWzeazFju3yHvVzd4zOyNiZ31EF1R6A6dlo9Il2f31ea4cD
IqAgICTOcI3F92uMkT67ZrBqUigshakCboegHJ+RfwdJCTOkvLFia/uEvMe0CAvxunEXu7JMc5E6
ODSf26ZCuzPIh/7HWNvE460BgQw/p2qojgTusru7Pte1z8pxgFIJKwwfiMWpVLVX8gLL+IzBKLX0
MSzkfsosgxYfYd6NweTqaJaOI6twLVfK+Tu8uVV5Eb1spPt/Bt5UIfVuBp906UDudkrjqIGp33EJ
tLD87LF/NVHPRP4rsNVzDTvkkSKyhdQFjjvUOSkKfIm10r6//jnk/H4sbymiPd0Q7kwr+/vP3/xC
jPjyBP+75AxnEqAetN27VKumXzGkRDAMMga0ZRkvnYt9GbJvskGxPjAC/RAgjn79t6wdY9txXYfD
ZQO2WXyspu+FRNA2Oic5rl4oSQkY6Xkv6uDGm7q6Km8GWuyBMNKHOi7y+Nykov42gbCDAtlJKe/b
HOThjdM1/9+WXxhXNOXQweLlWe44UVvgdFQZkx12WLsDltLoP1e2Q30QoR+yOFzeAOmF71GgqLfX
v+nK0Sa6doSYCb2SvXW5AbNBAxWSJOqEP6pGmWYc+wN9KzmD5qv+q0MzJzheH3JlvuQrwrF0yQm3
1SIuM7OhdaumUCc0Wwt/5/d4+yHWbAYjzTLfoGyVUPH90tcSgjt8Ri/5fP0HzAMsPjjsas42iZNl
STl/kzdbmlZXANgodU+gIPqvAHso/tiZiu7HuhpOeUn6aQKYwec2C6by0EQDeM8bD+Hab5gzX1Yd
ZBCFhMvfUDkKFCf64ycfbFmAoKvuv8sc1fy2ojBvPrg29jU/gZjLeGsTJ8kPNtyW8N+/ZVl6QxH2
kFhBor78EfoAqyUuTfckwXyqXehhF5NTcQrLbwBH3eJQuFBD9ogkUH+/vgZrN5/uKOIeLj+lS7V4
UwwqxxCKdO/kIqiB/3KEDfBWIE3xDFNbwF6nz4EjKCsIC2iY2nsNIBY6MhpIUkoRjqEd/ZJHCedS
N3aOPCLqKBMR3YjSVq4CXQEU543VOaP/WKe4he2F+8CJXkHyEFs+9Wdz6szfbWQXH65/k/msLfcl
I5DQzzet7iwORozgmS+wTz0ZHUuws8yJEnJR9vJR6zK/RDiu7gNzW7TSDW8MvbYdlf33Qhg0OM1F
MIFC96DzDdwTyEXosm2DyHifSPJ6M6Pt+aGurPw3ZM7kW13I5OOArGx0d332a9cCMZqpXDQWWa3F
k48PsQX/z3NPABoo2aMGMCPiAg3fVD2BRB8kR4+mCu6I+L3fXx977RYkrJGCypBDLWVxC2KZ2sLj
kN4JFHRPi5HXNZtVgpA39Scco9GDDLM/ma/Jpculryzy08vDN5kxXP7C804xypnhQ9FRdo1Q1Hex
eoL/BHWFjd4Ai/YR2Qm6r9dnvLavCfehGLsQPq3lXkP+JpOwAbRTlGr6uINLkQCf0lVpRHed2VTj
jUduLdthKFTRuPA5Svr8g95cup4Jf3k0eveE0a77bDRJhO5/nZVPuEbPVjh1gpKgi+lRO1scTHSg
Na0Vu67lFbnxAMl5Ky0OGoIRZJi2wa9x1eIB6Dt2M46/3gnmu6xpdCnnPigQpzuXSLA/dGU+vkbN
OKtDhyXAjkGP7pSWobaV4mjJMmW5oGTpiafri7IWbBFn6ZLimmFYfK/Lj4RcPs4nhaGdLCjeX/xq
6p5i1onKP2ph0a6ruxRFqMZG/ypLYDXRlXGfkwC5kGOYzEt3/fesHIs57KOMyXNJEWpxJOkf2zYi
99op8fquIRXF1f3XlITANaiFVTvShUG/cRRXgrx5OF4jCEmuWsabIWSzuB0959Sl4Bm2tuahyuqj
+zLdeIHXJjcfPVRJ6JsYy4xfgt4oQcW6pyTEt5XuhBTvVCu8GCeDfPqcBkhAvF7/niuHjs6sq8+B
ntKpyl4ur+c1qLV4AYGHhvOGNmnFeMjcoNLvgzhBqOIPRjOI2LFtoEFhL04cvoMhlpmK0eAx/fZx
Ou2ffVenAVjiwvMHdQTDoNptGYrUiWTmcm5UFjyquJN7CuA/fQPgEx6soiiRS/bDh+sTW105ckMW
j9KsYy+Ob0frZIQt7Z3Q0XQfNEy3vsLMmjFEAuuWMRs683B9xLWFM4WpeB0scm2xKLINFfbsluDy
Spy4P+kAx0FZhml1lxC+Wdvrg81fank7mcTjNh0YErhlU2Ty/cHwW24nKFO1u4tl5tPZA1pvHiv8
2J5D0yybHdbIuCFiCk5jMSrErRmv3dc8iJY0pe2YaOAsYkN7kG0IghQ6UFc6/l5iNI5Sp05fcI9N
YgQIGDOfEtQFNby7uO6TE8DQLtj3XtCoP/n8JEY8k7xVQD8v95bKOlCqbLpTO45IseDv3X2KYS5l
6B5g+XXj+68uNv0hk3KRQ7FpsdjabPfeW706UazSIEqPo9olPcrhAgepPxnMkkSXlFbRFnYWU0Ol
TlBy8N2TogW7zQyUyjYOAnkfJ2fEqPT6zlo7OG8HMy6/Y2eG0m4yT51URne3cEZr44VjeTT10KWq
k6vyxoArn5LuDwV4i9lJy5xjvjePPopIcL6p8JxGs0Bx1hu9L4CwPued392ohq3tV3B5VN7oMsA0
WHZs4hCDwmioyCorXT+mTSWe8CHxHRQmq+wIaR87QsuF+YXgZAiMGfkIzHGj4uf1T7wSw5ucl/nK
dSxKZYsZj7an2341uCdKoEg+JokDzzvm4vR2CnJZ8jIGYVl+HkqwZzdSqpXVZWiCdJfyNcH84gZu
QBPgeDJQQW0IpYzIlp97nM626MSl7yXegC/Xp7qyuJwQaRK0EzgTtVwubh6gyNF6rnZCV5o8ZVL+
S+wFEokHWqo3NtJKVEBoPudG3MIs7+KYuHHppcDpvJM2AbPbYIIz4iYZzuXj65Na+Yj0om1uPHrS
qC8tBkLFCgueSGonU4Gl2+oY4QL6Ty2tvsNyKqs/g3Ob9BvZ17wpFjc+XQeXW5b0h7hvEReAfff8
qpl8umPYtLwGma/2Uh9Q7Ld6dJt3iPfrwVMR+CHerUOZ/Lo+57Wwk5uVVotE2oNq67zSb44pbnR2
VQ6efwYKLruDzkZyQc12syA3CJkXafn6PVWkEJBOhiVGPCTZV1iBiKvCkUTo/PrvWVsD8G8k3S5f
RTiLjWVnWG5mjuafAWRDoZGoKNJhzrj3Y1ClkTXJT9cH/Dv5WC4A1V6avWREnN75F735AIBGChRW
HBZAzXqYCL9Z55S/Xd6NvQyoBA125vrPAJ8Mb9fCYG3OFgJRiJxErcrfVWFuOfj89al8gIHR5gfV
dikqAl0/BkeMSjRvP+vew+TuJ7ttTmkLeKUJGpk89WWnfdbqIn6Plih1YggW+eC/Qw+nqX5cn+ba
NqOZjWAhN6RL8elylj5aMHWPnOUJr17PiQEwle7wIZVj9mnoMucFT6T0fkhs512HT8j++uBrt4Vt
AFEQ5JyOvewzlTXgzNCN/DMqyPUXL0S9AkejrN7E1HpvjLUSQVlzJMoBdhRVA+NyomEr4bNao3eC
Sk36DN8YWrSHr12x8dP+yWl8CJ/UtGSNNm4v+g1qyGZ0YxevTZgCF00BEEJU+Ra72HdScONO4508
tIb2dg2jC8tBWBIisKY/yGgtkDSMQhGXt2f+MW82cIZxnsSjhXTeVuG7djDNZ71w7aMaJZ5Unpa9
OkhzI6ZuQ+3HWf2LnWBRV1faBJALjZUNVtS5e+MuXXkLLZD5LsUELhXqKpc/qnWpI7Sd8k6FniKN
agONE3c5Nr5ig6B2ITcCBSxEFRznxqdfHZhrnIomeaS0ly/hYJvw6Rz3hKDXdJjKHKaG6xk7X9eS
Z5Q8gz0gvfCv6xt87XQp26RLQryDTtZiCejmog+PpMEp61xrB+9O0A+Br/8OkDGS7QDb8+fJI1LG
K6KNyrvro6/dmYp6DlEwQTub//JbV3pNfzNq3NOEXSxCTkj+2xvoYtZdYvdBvw0QYSj218dcO2YE
rZxpOrq8Wotbs+7rOjaL1js56E0WGzwxmi2Pty0e696SLy6id99gRFhwHxCZwm5Ib8fX6z9hntby
4qaCA2TNsUBBicW0c6D61Oxt9xQi/H3XESQ0YOudv9oo6PLd9bFWn0moe5SBCTFRM12c6LDAeinS
uT/LQQXv8tECaQV55o4IUzknC+N396lCtBGmupmhWZw7RxfdW0MfnPTG0Vorn/M0/r/fsohTDPSU
PMzwqB4iVn9voDnzeVK1/86wO/mY5WkZorkILFEPAGfuxjRKHHaj430XRt3SeSnkLh1Aw0xNH39A
JM5yb5zBtQ3pwlHSbcOgGrA8/KPvJhDPA++ELnf8CaUlCz3JEnDfNpV4M+7QjMSC4PoKrRxBmz2g
bModDoBJ4/IQmAA0O/Ri/bNr1gj6mBhymXs77rlgmtE7j4aCQwGm9IAOZS1unMCVS8cW4EeAdAgQ
b+ZyK7Ll0xgM58nJZhB670vjvegxN8B2EkB/acx1VmrbgDqvz3rlSzOwMZdxlVBM/XLWtu9Qok6T
4NzNgPUCkbcDOyEHE1DCwZ6gYDjn/78RF1NF+B/F8jD1z6B7i+wgfaLynYDMJvcSc6p+U8jG/Xx9
zHkWi5NOKQvtGMnCClCVl7OspFNDeOTzIi7WfEb+35t9spBq/oOvKaHWCXASwka79XKc0Ggx6/RG
/8zHdh/Ax1U/2tJ0wj1KPJm+U5Pr3WgxraWuyLBQa6DkQy61rAF0uGMoIyXncL3I240E42jni8xC
MQqd11Bzq286XIHXzEVcjNClz7aOGaTOjd8xr9o/vvCbn7GYuUarMInxTj0JzHwjLrGBSFhZSIrj
aB7eX1/OtU1LS41yKNrBilTr8jO3nRiwEgnDc1eq6GVGf25GL02eugzbVl3Lb0FYVt4qgNAEIibv
lEX59XK8QhURvLgyPLdGbEA4jcIBdeKqqZJ3tj/+rWE22j8EArwPILWD4HEQLSai1ye99oVp1tr8
DINK7xLAoEgEYnwPgOxoM6qFUD3/1DelfzZrYdxYTbl2YN4Otphx00HfaAc9PKNl5v4MVTuIYxrJ
9liNFmRF9PagERC0od9QuLm8b3Bow5B7gIADGh7uBO0gw7K/Ky2f9C1UyfFWD3z1c1B9t6nzk9Uv
31MjNg2Ms/mFozAHVG6qQJnH1GhCdKlSDRGb619/dcs5DkU9RTeYVOpyC+BJZgGqdRmuAtVwSHQs
fw4DAsBo9YGxC96Zdvvj+pDri4Cq55xWuhSFFmfKCwLfBwDGTam7gBo3MHrsjxiRjPC7kQTO7zqB
isp9g8rLuyx1bexIXCcmVmqRz7wX0GqnLaZ44ADxCir+Uq3ZyxvV9LVVAOqkMMWm0mssoVYZ88fu
0onOAQT4CDUkEwV9RN7vtAptlBtrsDrYDK0iD51BgIvvgcyuk9a2Fp4lnoj+h3rSmuYwYTHZHKcy
yH5f//xrRwBADb00wjUaL4sjUHbW6KDrHp3xZA8SFFiI3D8i1IXK9vWB/q4uLu/OuRsBiovoG0zD
5d6K+8pC1SKNz1apoXwYGzrmyXYPx0fHbLbcAjaEfa+DVz82YTTce0ZU7IGS55jgWeUd6t3d4cZP
mrP5f/wkF2DgnO8D2F9Eq7VZ+wYE/vCM07js7sdobNNDawzQYYUdPJakzd4z+v4+TKcGkxTyYCi6
tL3y4Ma1t3bwrDe/ZBGrJk3RBkYvorP6FoVV92BlWvleekHogbMx6/IP9pgN7NswSP1oOC9WfX5L
yFfQh9KztPzb4D3aTVln/GWBathe/8prU+PtNrnSCRdIvy7XnejZnSDzRecMGRexqYn08ebD0I7+
EH0TcwtAUdzYbPPvXy6sTZ2QCg45LiyMyzEHjI90mafhOaWgkj253hA3R/Bj3XvLJSc5hGWPh3xb
oDcIr3fI6NJcn/TasZrxakK4jk3RYbGexlQPVmkXwVm3GiijutLUPW5zTX13fZy1y4LukVS0Fe0Z
5Ho5UU2zW09wgs9GrnVf+mLE/DZxeYvSLj1fH2o1BuNpoFoEQ4EgaLGQonGIepLAP+t1639VA/qf
26JKDgaW6rvSLwccZQNpPqB7HH8p2rG45++47o2lnZ+g5dJSHqMXRKg7Y20vZ0zzmQ4mKPfzpFRr
7IcuiJi0HGS91dFwmVXY8MtVJnT6/fUPsLap3o68WFOsL70WQW7/DMrR1rfxkCH2jqqyoT97ia8d
tSkdH3Ao84It6uMYHV8ffu0cKUE3Ac8AyoNLmJUEvUr9tQlAaMvm4CKd9zTFbfwC/w+/LrRFylsk
t7VPrehtWpBRgKPoi2IoUpdWO/gUmXMUv189TCtea5y1HjwvHHDFUqkR7v020eIbh2d1p1GqkO58
bXB+513/plTnatSZCwKfk+uglfoBI1ZAa35WincDTuX3nY7+yI5r3Q8QE8msn36HsNIhiEfMJf/g
o6MUPjPv2PdL7OdY9AGFUpNPMJo9MkypbYJ9atDAcDrZ7ug1iRu7bPWj09GcqzWuCUL+cu4UHiGP
iSQ8z9YTH4cJ80cVFsNvPaWxvZmo5uyEhg7VH8zTdCjaWMz1H9yOgZIowrFBcI6mcDrTR2rFc++W
xvTRA3VW7cxaIrx9fcy1u4tulZRsWCA0y5kiAYKKp9WFZwQB6q9VVM+yb5Pi0xopMlLXB1v9rJbJ
UHxTSs7zn7/ZUrmeZmGlZHjGBQWaa4p5wQvxI5rr+WBwiYFagKxPlwJxmesjr9XESFqJ4NGPBfmh
9MuhC8vPsU1B01WnrzFsMgPDX9S0pnbfJRXybZYs0GD2e63xH3IQfluJWsd7sD0YGpmeqb1c/z1r
98iMD6ceyc+iDXv5c4i98qabXO6R0oteujhQ7woNB9tDA6fxR9xO+Y2HY22dabjyaMzoaTqUlwN6
WqJDxTYovliF0rdI2AXNHb1hLT1mMZn7DYTYyjXNs4ueNhUKwzat5a2lMKybFYXORlDW6qEFoIWS
p+OPCCKlUz2+b9tYr+/wjkcNJcQcsThc/8Br1xdJoe3OBFBKTnJxhN0eJRMd5z1ias3bxYaD7wRs
d/RWvNj97faVtjcmaT9aJv7dk8pxTQBq193Y8SufnUfaBKLBUgPjXqyzY6KHgkG8e9KzOlR7Rx9N
f4djml4elB44fwCccGZwKFQt8jhqNZerbAY6vgVjAkrD7/N3NjyNQxcVDULVpr5rpDbemN5KtcJB
jILiumMbRPCL8VoolFlbdAoxZFe8r/tZCW7smj49xrLDEcoNnkU7SgNFDg8fCDk1qFBfX+j1nzBX
SnggZpTk5ZSN1sJmJwZPAUSy/diXKimOJW5z/p3uNH37CVirp6G/4bovgQYJ8BiVYV7dXf8RK8cZ
gKpJiYCjRf68+A5O11noOoHLzZOhuqtAdTwgO4NHvAebU0cX5MZ1tnKRzkGghJEOAZHe1eWksc0N
DLxqvFPNlf6jrvoYwybLEbgcJFphYSuIFmD/OKBtE964uVaCapj3rDelzTnEWtzhHjKkXLEpWEsj
idBFMFQyKx5BuLz+SddODukw39SYwRTLENPDDSNFas491dwUe/TpkJqmHGJtQL3S9f/3B6N1SsmF
5HsOMy6/Z45apMwtDRBZjeYhgizpI8BcbA/bPPz8J0NRZjGQ07HoB10O5SQCk5qSoUYr9o8IReMf
VOfa59Y2un+/YvI3SGAOJcA0LiM4uGmlG3U+nV0PlhbCBWpXFZ14N0YYBf77s5rbeZSQWDBAo5ez
0umhEvy26uRWxkclqB/uULlAt1Z4fvHt+lhrm5+XDDwsyQcdhfkwvokishrXb9VF2km2iKAii2MW
BvJo2M1sNYoH91Op9OGBGheNzesjr901YNDJlwQdVDb65chofiei8MEGIM/R/3BlV3xIHPEjxdnw
8zQ1r1mD7BrmDfXHJkCb6frgK3eMEgLMNdUvpr682zUPni2dNHIuWVf30eQCbM7QsIqpCkbNaxrl
kf4HQ1KJnhF/gpr/kk8pGlzhuiAOzo0+FX+lLR4JYqSxsFHIX39s0tq6ETasLC1vJCHOjKZBsXlx
Dgtr6FsLTvW56M3qnVd3+Qek/dNdjkHH/+bszHrjxrl1/YsEaB5uVZPLduzEcZKybwQ73dEsUdSs
X38eeZ+9v5SqUAV/QKO7gaCbRYpcXFzrHW6CCCFcvzTM/eWFPY1osDcpwcxgdoZdQuGqWb6xRJrl
1+gWyVOgmcjzFMNgvF0e5mRuiFnz6XRSUHBhoD2ON4+RqHmhYH94qJHL+e4Vmtv43eCIyHdGo0Hy
yHBjv86tazDda+Mu1lSHiDhoCJUfII4rsR841jeEtDDnVooe245YRUV4DK6s6clmnSdLcQARDuqZ
NFePJ5sNY+dF6OUfOmSN102mWOsG0N26qJvx0RNt+dlQx3g8meimQsQFw7EYT4NcCVM2FAcbcnwH
FUIYKo5LtlAeYzA82fbz35IbkDIA3DCeh4twhxJ7iZhuWqHK61boDvflGguJ4iaVltyVwrRXuEE6
3z47KOd/piMSZNlHS9zkOJQiN62hPLhWjBev7t2lQYy+pd1Ty8urRPGxqpZXIH8n17DBoLwMbZ4O
RNslHKoPShnlulMeNNxBnHVE2eOJeKOO66oZy++XZ3hyEufBQJLzKalsQa443jVd7MpeHwtxyEZ0
+zeo1iLACJgOBbvLA52d1X8GWoLG0SceEQ/JxKEiu/rZlqX45gi676jYoqB5eazTo8Ck5k4/2Ro4
eXUxKSJnQtG9R5JFCPdbn6IHGE+4IgROqCND57ZXEMan5x3cP3GMahH0Y28JQh90q5PA/4oDpUI6
NmyOPRzRkWZ3llh3Tlkr36q42Vye5Ml7jy/396DG8ZfTEEiiUJGUh1yW0z07Q8FCkAJVunHxEvjZ
Vln4Hs2G911uBVcC67mPyROaHBGaFA/JxWHEc8AdEIIoaZkWNTixzO3WQ4dO65rG3fDr8kTPbVF6
33ROPiQ4lgyLwM0cAxH68oDic/UtHbD2XFdlUYTry+OcXdC5/6QCggR2vdw1iuEoU90Wh2mk+eLl
eJaE3vSvVIP3oXTUEZVACyKyKorsSuie/89Htd35U/5nZHdxT1VTp4dYNhUHNIzdn8KlIGRPubqF
UoFOe9t5z5MhBryR8HoJZuCx8nx56ucODLsXTQVqj6CN50/wV35ntoj8Chy2DrR873RdmA+6dGvU
tDHG6ga9+Gw6ydPcoEPMM50cB5TY8XDCI2gTZ5BQKs3GF+qQwyl3KbQRP9JnhOrc+x697ys3yJlJ
0u7jBcDYH4zd41FTZFIKr3WLA9B35y5Wy2AHf664hWOJjVaK1sinOQ7zPE3qyMyR23IZh0pEWQYk
/4oD8qQBXgxGK3dd2+lotzdUBy5/w/kbLTbR34N9VGf++oaV6GWNl3JxKESTbgaoY9WNROqxuXLv
n9msvLgpXPIx6PEs60xtDlOEWlp+qA1Raauu9dq91sr69wxOPlRpouQd4tQ8xnw52wg8JcqgXuuG
nP2WlgPajnoH2c5iB8m20mIKmnxL5HuhT6TTLmwC94aEZNpNDRj0y4t7JuCBLYLtDR2eYvFSpKrV
FAjWnVEcRIrKvNIQ5bD59vSbafKK4rNvgHnbwIoDowrIiMU+3qi6VWHVF4QlgShGrjYqpyc6hupe
0mZ6wFYtvHIcz06OB9aMtuGELNWGNCfEv3BicmXayfuhNZXax4o0KtZKPHjGlWN45rLk5tDpPVOO
hvK7mJ0tdEdmdVzy4MB3NUkQ958CR/2muVizcKlPm8ConT+f/34IqdPrR7uDpGDe1H8djtBWixTf
X04i9I4vnoC9bvSJ9Vo4+TUpknNbk7AG1JB+oXrSmtRKpFHB9ueHpkmK4T43kli5LVEoGL+QIw/B
q9oqeGRe2TNnVxWW04xe+YBrHE/QKmXvFTBhDolQ1WdwMq6xa9Qhfddowj5XQfoFmjyctcvLeubK
BM2IYMfMkmXwxbI6jTnl0qjzgxrU8Q8Pmzu/aXXhrt0+1rC6K2ge+tHo6uVNhEFqdCXPOztpxE40
GMGQdZfUH/oXZaApqIEhdJ35QYDjRedVgesrjdQ2bTQht5p16KtenvW58wKLjIWmckX/Zt4Bf20m
R7WaCMdGgkEv833bRNlmbNXwRwgQ4L+Y4UxTmOmlH4iF46EgpRkFnleo8Wl69oIuerWWSp9+nSgU
7C2KBVjj6qH4LFiWAMT2nbUmkP4CW3k8Kt4dgQEED/kxPUBUdURriAwo/KWpmHVRL1A2rWE2v9Mm
Sr9fXtpzX5QMGoy8DhYOhsbxyJgP4D9WI3xWdY3zBSg+fkEoYOe+EGJc6zBN154lrumtnbnSCCxz
d5lRZ/mZ41FlpyIXEofMlzzvBpZp/9Tj/LguRgN3l7gWKP2nRcuNFnmB9RTJznm/PO8zlzdZtOaQ
JLCXaRgd/4Ip7TQ1qPgFhT65yW3c5dEj9ED3k6qq4On4rjo3N6k0L75ltUdPIlNWDvJFVei4mOxk
Y9vu5STTEicgRLFvLk/rzElhOEDXdGJUeOaLvJLyiz7Ylp0c6I6xk8oS+/d7OzCDCcpWmSES+PmA
dDTg4ktOcKh4KtuIgxFkcZRwFOzzFK/+JSTvPyyCsBHCXPo9rfrp6+W5non7HBkAGnThZrnVxZvI
kaWepg5aTUbYuKZvt/gWb5GMb39WXu/9kyJvfGXTnDksjIgmIdUXsDBLtE/v2kNjYpB3kJWMHlUj
ctB6HXDVwwhE/sEI2cMpxsZA4fJEz52Wv4ddBP22wzdKM5X04IXyrRSlc1eYTUoDpOyqNxHIOwAq
jxjXtLd48JXV5vLo55cZ+h9/8WBZVkfqYtQDveELTyhEHQBV3VV5OL41kLF3ZuP0V7LdszuYutMH
83OWtj0+mDr+AUrSp9mBHjZdnxLzESPUDkqnWdmVWH/mMgXLBIV9FjDjOl2sq9a2QeGhZXPwMvU2
qER+a0go7H6thO0ubuIGs8komF0vPw/0nMPCf4ZePkC9yk3jvq6ygyYTtOidynM2nmJavxoywCsr
em7X0iZG6QJUwvw6Ol5RgLaIwKRmcijztkORf9Kb7lavsg6jKMVB1EDRccjpKkxF/otoRNWZMhdA
b/UEYVq0oUdZFDgrZ2m8GywYbi6I599mW7efTxHmwjP95w8c0bJAEkR60GqRkhwANMq9W031vkMo
4ltWD93T5QNxbodSoaR8QPUOesli2yiQjdIRz7cDZovJzsV9Cjvy1nyIHS6S/2Yo6NzgsZjesrvl
YBjCn3H25FRhwdVhDb21I7xDsBx0yuFKnDl3HlAn+b/RFmlWM6YDkpLILeo4IGEJJEAqfdGC3lzF
Wer5FZYbgY8OsrMTqAVdSYFOwQwcCZprtA0INTxUFtuUlouihh2j5y25IAa7PU3XWtd7nFgRNXBo
sw36PRU463uOMyz68MCXbzMcZK+B0899YGTQyG8t5JEhyR0fGL2inZ9USX7I+xoFvih17rjfJb63
uI1eiUFnx7IoPAMsAPW1BCtjVCqcSlMyrpQwQYG/xQBGxDVo0aqprgkMnvnAYK9hgVKp5dW5LOzZ
IJ/TpnXjg1vU7spOpffFHeLsPrOSTdp25j+IAZo/G/SZr2EKz8QgXoJ0TR2bu5O863hJLb3kbYbl
1qGP7eoBx12ZrgPMo63gN4J+wI7Rhb72Vjo3Jnc0TVQX0P+JrF/jxIgkN2p0CPCE+ZJYZjTssK0s
MUMyUql8wZRZr1ZFH2EZePnYnrkyae2howfefU7/5u/w13tlQnsHYt0YHwKRujdqp+EmgPrDcJM0
UjxgDqhdgwGfG3F+is6PYJ74yy5mluuixYw7PUC1dDZhYnqPNcrNMOCRIs2KYthfnuGZbctX5Gvy
7J61ihe3NHrJeEZ2KBXj/4yirjqItQBqlG5G2PbGleU8Oxiip4DFSfS4yY6X00UWZXDmbQtVt1f3
aYscxOys4YpfY50Y4/vluZ3sGw4IPSjwezb1oBOtpjgGFqFrMBWK3uMF3VlA9FdlaGAfn7lpiIgH
hrByZXmF889nR2bDcInxINPp9C2Z42E/qogVe+0Bc/AReKKWIHhhKzZ6W3FsD8ZKK6ZmO2IscCXy
n6wwO3UuD4HhAs9Grnm8wknhunE55D2S+o38UpbdbdiiZIyhcN5/tvbFWSTUcU8jBo+xxSISYCiC
YakXOYfUrEfEF8zhKca/ZOV1o/PZ2DoPRe+XgAM6jV16PKtK9tbQaYlzaOlx9ptSQXBjY0TWcJcX
OA5d/nYnJ3CeFgeBHBmADdTv48FEAjZlSszsxXWjaBPW4fTH7O3xV1Sr5Q/22dXs9XSbMjmd6hm1
YRhbS6biJIysxsWseOkjK9+YskaNacq9/C7zxPTaG/2wR8bT+y+myasdJBogApBgi7OIbJpdDJ7M
X2DT2+uimH2yAaZnPgoH+Q0RvtH+qxEtB3APJSBWebGwnMSErnf2koup9weoil9ypw2/RPhpbUXp
XgveJ5ckQ5AlQ+Dn8U7ZdLFrRsMWvTK4+csA5YE6U6xsGtUafni61W5xAozA4qdDwjPBC64RtU3m
8ldLAf15KuvcVFSj6YeBcjyea14kEU6cY/JdaBiSF9OqaW8ub9MlSJiEBoVbmkDcivCj0Eg4HgIp
DqW1a0N704Zq3JZSNC/U9F71cVLhWRrRixhqZZu6KcReS6vvk7b+NuV283z5d+jzZ/t7qsQZdNXm
BsqMaaT/fvw7irIBEqJO1aulZ7YisGPJhu4Oy84WtfbWK4FxlJNtxhvENFQ8u9IkNGrfwey4f5wy
czJvQuRe2t9NA3BnnTee+xPzFfnupAC40hl1MiDgH5cgFlhnr3uQvV3/2ymW9atVGrXG0y/vHgwU
va8p+X4AXo+nZnnQ3GZO0BzqlrpFjd30Ig60+HXo3SF5ANLQvOKTiOsoSS7A8NHBSjlFZ9q6iY3K
NDaVPaiZsSniIpvuRlVo2lcnVqLMx6imj1DRw8Acwlo8iZ0ylmnwoE2mVu4R2cotvNHQp9mLXM+1
b2nKHzp2Z1hXIBKL6MYtzxfiwMN04tonhzz+WlNdq4HjVOMbulnlE1C4uPU9DXOGRvfCrV10Vxiz
lHGW+2MmJszN0XnDsk0Xx1DEfaFkkI1eLaQTrZ1Sjzy7fFDUlX2rYShv3jsgX7Qvkmxg7SEJNG6s
oNQK/FgdM9/KJHRf1ShStHXgIbnge8XYuasqhiuFz3Eki6ccj7XU78spfMS3zbHvLXwUHRA14Kp3
kVtpxa/aDILwTgYYNVaP09CIqvmC92C+Mw3aKE9T4kEbTcsWBzIkPxT85aUph25Hw0XeqjjO177M
Bi3+Omlh/wV7dN31HRRH3u06wlmrNOX0bBZIX61rpeM0Zk5WbZNxHLobrN/SYFcm3Wx7n4XlPcrg
VZJsW+EN7e3gTpJKW2+Mgf1Qdnn2O6X81fkOtPxqgyBzEb+N5ogYfZ1mTrLK0C/EplnLFDPZ2lkf
xN+hL2Qv3siS3RX0wp1VZeG89EVUAm0QigIm3Xe/sSpLuTOqwHl1SIyijVF52WMlpxZH+QA/252F
4li4qb0xM/cD9oJi3eh1Pm6mTvZig61h1vhNNnhPiKTqwld7dBR3cHJSnDAtuLarIawNuU6FMTZb
qChtvJcK9Rio2ZPyVHONBTcl1OnchzAyRM9e1Qt3U2h25K7rFgDrfaGqIiv8ABXxbhNqKf7WYG4H
564zS81ZhTpibKsKDgKslnFwfyLQEdh3DmZT1TPPJLN9sEqrMGnzT+mt3kKE/i4iTuu9LOTwoFqy
bf3MimIPxdlJhvuq0wePq09W1sY0Si3fKa3nJF/UVE/tBxE3doZNpZymG+Dwiec3boSAdD4VMIwR
dr+LW3puq05N+uI1REisXQ1c8O+uXTvjCpd58ZXAOa9aYob4X5eI5NwZkOOzB6fsp3/CqYnafdCU
jsDBEtUV2OuZKgOMcgX0JHfFbWWPuxCDm/xh6lVFy3wjJayKtZLDgf5ikpIEz9jxaO2+qkJP+2Kq
Uin2QV5KXOONtiryZ0yRlXA7dNUQvWmdXRWPtepkiAPXTRboKEvy4BCoI8Zq8jNQojaajeaRWdFX
OThp67sKutC+y0tQVHunKkMgo53qdCuOXts8q66iF+FWnwxDYHgcoz7v91Cegtu+twfBqYnBu8OG
7TI3QfOgcmPvlwz0NFrj3BdQQcch6SDGKFR/RIgWP030/0JfdgAB9zFBWdtiF6D/G7ievDM1qM5r
2LWY2+mdVI1n3ppj/6YZwgBx0qlt8qMXnfVgKjA57i1clSsfpBMSIa4bYuJXBb03rEJLb+S68xB/
93u9zNUnzDGTf1tq/taDqgbJYaSCZ/uDkuTTCktABNIRjtZ8VTr2uz0Vxq8KPj9u0kqkybU9Tthb
BsLoM9/DTrj2y8zFg0mvQhzwKqcua5//Hm48XpIDmKIp1lY16gi/XdxX81WdKvnXGmyi60d26Q43
BU2V0e/qEPNni2duflvhLVVv1aiJ9pORGdpaNs2o+N7YjA3CcUrSqhvSKR77Yd+7jx0iuJVfm3ah
QQeyymhnmAk+zRuseBR7Kye1SvcdBJcauEGWedYLygr576AzOddZm9VQ5XDFMx+hkTXtbSb1wLwX
Nf61+TZRJ9O+jWUQ/bKyZKzX2WRAj7WkbiKgUYXWMzzapEeHd3RwIkQmsStDv3InNqSOEvdjaKZB
c8g8wEkr2kFYxYeVOs+uFJ2ypn2viy33vz5tREuI+lZ2enej9oXOc00GGs7JQ5RPiCFlQfs41RGM
7wyG50HitvGHi82km1iM4xZ6Z6H+bhw71MGsT6C50OXP6p0lpuKr6qWetSptmVgbYzBbsR25urqV
sCtz2Cr0L2PfSQsbr9cUk5+bjG4IeNDAdH5hARiPd33jdtnazSyzpY3pjV/BGoCm7qemKe6xFM/c
jbDjwd4XWs9+1vJSt31g0qV8MuMiFjvgSp29CdQC2HktHEW77zoK3NoaladQex/zNsOaQqkmdPKs
Icn0+3AumNLwD1lPjzujXQW8Y8SvNulFGe9Qr8IIdJ2JCIfgyynenEkepUFYGcwwVY3aFmWnZY2A
/njQemM6vSUYF3Q3ZdhkzxVmve1jYASccZdrBOtUpjhsy6YxhJ8XrftJnQ/ajPTCbBVZCzQM6VnP
mc1ftRij6VD4jmztLTAyDDMJ+gcEcRDX6O1r2o0nSRJDURKl0o2OOwCkRfYOPSGJwkbob0TF4lCP
TXjn4G7x2gjUs3dCc9Jr5iiLtwqTo9OHDg+CQ/MLfgnrTlHWSklpo3cvMyPLR0qqf9C6XLtvFGjB
ocCnwMFxmZu/0cSVz/tRmjz6vrO8Kf0wurhohpzAZmsZuha9oeQtjBrlKYGP1Hwhnpcl1tNZ7q6t
kCLqrrA6y3vMc/i8m0ptqm4jw4lEKTWS7NW2uqDaB1Unnk1AuB0l1sbr/gR95JbmGvp1G//slUhV
t1D5cnUfe7L+pypsOyOWuXl5N4Et7G7IvwrjCsT05GNiPoluAQ8lDsj8sj/eN10y2DU6NdbbhH6E
nG9YLfya6pG865VOspGqtpSbyydm3iDHK+pgs4Z0Gpw+ZyaeH48p28IddRijb/NN0vopfcz4tlUo
ZPilF7bXhFxPhvNmLXIKTWTYeJ8sociF1dPDk0ry3jQYGK+wyYxfchUnLnvIsivvvQ9oyN9z40NA
HQO4js4Qs1s23MN+KvIpitW3IcFFbSuEVrRfB6XGDtfiCdNvLKlN6j3CHZm1LvTMfQWF0ekrmjBO
thqVLB4yP8kTK/seVQav9F0xko496KJotRscVW3vacJCVmCKq5DxFb4wjEj8G48isEjPOwgIA3bP
uFb+ENxk4SZIpzp/8Nwsz1c66MR0o7e69oIkZK/5tllVwCMF3TKeNyKpb8s8mqJnUwpLfg0LvWwx
7DWGtlyDr1bDlYLcmOKupNEHyT43wY36ZRzoLVluoCsbR0+tpFs1SMI5W8RzsbldDWbtUPomWGR1
ssk7q5sdbMsGpea7IBFd/WROXGFIUYV58e5E0qo/WbUiVtFwIW7wT8BEaFYe7zhEe5O4l/34IhQs
POOpwO0oit0HZzLesYdUrvSzllcCSrImT+MZxAjN/wS+1Mho0PqoUV+UkrfC1h7TcDsqqf5Vzaws
3Knu1K11fMATP42MKvRru0zNK4dsebD5DUjgEaJp7sxttcUh60NVCTOv0F9COzRWjpumzzg3R75e
qiYpx6wVe/lUn5RcPkacgwjF1bnmsii5pEJrrSqp9ReosvoqbuCcZ5GMt30ZBEhg29MOiThtVcTN
TyVWkjutNcOVW2Xa9vIPOTNzVp4Ag9oBJaal5mxuRTnBJDNegiaO92qd87ro5PgNbJV61zZtf63W
NBcDj848FnRUd7igZvQqitHHu0uOTot4u22+jIlX/+M0mf3g8e6x72DMOKoft4nrrZsG1cQd1mEK
T1yp4I6udzgyBD0QNMQqodReXoVF3ZT+CD8KriVUBSq15AXHPworEyIp/JMX4D7RSkcsZuOWVav6
U1f0r3k5TM52kkag/ro87rLB+TEwnUoYNcRc7uvFNqjTEQgbIfklitzgJ1gSma+lWeMoHTWGt4nK
aJzWaZBEL6lXyl90SZONJwJV++TNNi8A1D6iMCB/kEmLWo7pxWVi9YP10tad+zWRurMKvMhuSAJx
F/A1t0zb3eW5n1lzfISo+SPijcXVcs1roajKhODti4jjP0lvlneqWU7pKodWtaZQ1/zE30j/HD5o
Xm90LWAOm/hAzhM9/tCdRklCzVsbV7FevTHVSKfaM03DE6VtE2/7NLxGgzkT3kAnzouKJgDjzwfw
r1zTI8fOOlFYL4WsJ7kpRjnd4driTD4q1sEDOKwmXRmJ1fUrmDjlSpXGeKWNvswI50mjPTHjzkAX
n7R4W6Nq1Kxm0irajLsGkMctOXq5GnhkrdU01fw8Nor1OFjXPJQ+1nNx2oFFAalDtJu8Ylk4bzGP
R6E8dF/iIUj7L0nBjniKMtMC9ZFaOl4VxZDKByjdxmq0W9fYdLzg+1WCrPdDiWZXtM+TXrnp7KCd
/kju2Db2VfoN8bauHW34PZh9g/VD0UTa0wSDwl1p0RR+U/t+umaJdhoqYfrQpEK3mLYqJuzHX7KS
Zas4ZcYyCq5wxFubxI8QIgIV4aXpgwZy6Eo6fbp3GNGhGk7ReEazLU6lHZqB1lCdful6eEWTqTSH
QWnw3Yry/Bb9Vu2mNtRxJ7jadhkX6ZWgsMwFwZzS9UTwhySN8/Jxh/21dXEzbEzexvaL10XtTnfL
Zh1G3oBG6zBduYbO3IcMxpFEOhRCFUT748WNqKaOwSDsF7uXWey3iP/sG09rIb5WttmsO7fNqGK1
2hfHKwvvpuG4bXQ6WsDrYlGGnw5O/ByuKXQG0JxC4eH456TYHXbZqNkv1ah33yI7qDaRGLOtEyGL
PUEe3TmZ+Um9RYLD/yw4JxRhdCDVx4MOkOJjyiT2Cymis7NLtX9PHAfwRw1F53Mt1/8/FnoZlO5n
e6XFxUOJ2KhlktovWqknP3vU5/xCH5N9XZbFlW97Gn7meaGWMd/4vAuX58YDfqXw5V8yu8OkihvY
70Jdrsa03MdWqKzCCeU73QrjK/v3/MBoJ4ImhrpmLEJvZFATMjvLflF6fHqGuCtusHLASqrwBh8u
7qbr5VuALPCVePtxLo+jHixVBuVCJ6eEh3D8Ia2ujUGWVNmrOViOeAZH7Gm+4YYaTd9WzfzSos+z
HXOjN7dVblbOmr2VamssC/v8zoy0hg3fC6rINV6fGwNzFONKaDlz4OgmkuHDcQHwTDPl+Deiw1Om
ZT4Yr5FoXoMgS7dWl0QrI8v0dRpibAjm0lyZ9ST8KhyyVT2E3i6hdLe+nAacBhmTXvAM6kTTgL8v
Nn0Tq3UbRZ37gsZUdKs13YB5bqe8jb2lXKs+naYcEIhRHeQVD2GAtvzxnAGSi9zmBfaS0oG4CzRD
7oPISgDXq8rPSWtSBALltVM9f+zjzUCfCEzDDJO1ED1cTDCZQieb7C5+lbpB84L2+0uLu0PNo8ps
10K2wz+XV/TcgGjgzK4Gc9lpaepDCaSPQlNNXrvaGn8B1K03ntTVHcSFEb9m9f3ycB8gvMUEiVgg
1bhmZujB4nxDr3VE6zjhaxW7wv5e5ikKZdTTavUui9TYVwSlUXSY/qmHKLiTBmaN/ug02k6Q8246
u05BTPZxm+Gfjov9QcBmvbIkZz48Gsag9ujzAnVfNpZHbxiNOKjdl0CaYl1aJF7J0GRUw9L+t5m3
ri+jhAvm8sqc2dp4rUEhmwspM6vreLspdVZNWHMzqjHF+7xM9fvJG6yDqiR14l8e6zTWsbc+ZAnJ
NsG3LMcCrpdFxpS8qk6crKq67Ha5rDO/IH2/syO1fRq1VqzCFPLI5ZFPZwmNAcIEzCMcgGDIHM9S
NFGAAFKUvU5T6Rg++KRi1ddFpPppbl6TKj2z2RgNAB0MMkRkOM7HoylF4rRjX6evGHGq+qpoqkGs
hImS6FclwZ4RxZwchepmMNVgpZRdG/6BjT08CnqwgW/pgfpHbaXr3I2iq8ZNlOGV/pw2Nfv0k8vC
WwoMtTMbucDhURd3QOwB3m2CJnqPRy6dVYmB6ZoseQw2KOteQ06cfP05U0FcnicsL1gO/fGqTGku
cUXyIiRZgvS+s9Ns5+Y5HXKWx8dvwvgh7fjeqDt55Yo9iTVzmYgCAvmpNhu/zQfvrxQxKgYqZfTs
3xLuhzdKdNNd14nhm8iq4Q0KyDXnkPPjAd8iD6c6tVQRogxmYISd6m9BnRc3eoa7VTcU2aZAV63y
Q2Rlr1Snzg3IC8bDGueD4LGI3k6Q9XEcDOYbEAz3beoG+2uR0R1TMThcGx0+Epe3zQdD5SiaQv/G
5Qjk0MerbZkETpoaydbSld9uLlt7XfZVw4tHj2iBB15c3Bkyyrr3TBsdS9lH0IzLJ5DPDSI8xliF
29iYukre5Now1le+Nfk4X/Pot800X+RXuUQd7TSvAUyayGbIu9+gAiLFXuteHZFJ1TBJnVU/FK4V
3LvUbnah4mbToynpBtEWrHncKYkVeQ8i1PO1Kd3CWQ+alfcPjQDD6ReOqdY3snD6Yj8oYURpHc62
essLWbNupjo24xuJ/2e37dUuVw5N0AJ8pFBpZBsX6t9vg1wh8smdyc77TouLpzRDxzpaQfIsxmRj
C0NWlV/QOf5B/1YZD17UOC+GxcP4i2bG5gu5eZL9nswO/8TEQ2l2BWAhe48aIMO+wPn7lyK8qN55
YYVMeN8NY/S10iWlikYY/KcrS+UxgokcXdB+X4a2FT85SdI+BQ38kRulCPLvJkimEVQzCKb1mDi0
AZV0EHe4VenPk1c32uuYT570yzTNk8eOdsOdjXRg7E90FLPZKMPOf9TmoKqI29ag3PypdpR+XdtG
cu/BanVvUYgyWt8JFYnPSibTzNdj4TV7ujJR9W+dUzla1ZUmqedPevmUQDk2adLHaXaPFZGBw2rj
BT8sp62Lba2VIzaSdmqiENRHyjouoQDs8F5Q7oM8H7xV3OMs82xXY6T2m9asRFpssL10nAgboTBy
twPQ9cOkJKr5O426pN/GOVXerVcpxh8zDqYyh7DkehTM7R4wVH/lAj4Ji3M5a0Z60xKjzfdRffsr
OmleiAmoUMffhIhmF2ESuY3NJtzOr2pf0sVaKxVG3mrcp1eeACcjO5DBgM/SR6XkwjVwHBdLG5WB
fAQ9b/dqLrd6C39oDXZO+0Yvq/whQeegn0/1s/R2DSbvNA4ux5GT0gGJBxRrFKVwYIW3uohbYz7E
Vp4X4Z9mHOzwm+E27kHptYlELJeP0MqT5G6qArlJojb/we00XglkJykX6FNqB7QiQWjaJ2V9Wnta
wcMlfSe913YxTi/hWhRjYfhIlDwoxSRcmumeuAaXXAZsqolUMkm4Sbk/AtXxymdu1QxCIiY6ok+9
raax2gvdFbvMLIYnz6qQ8L+80nPG8XdQpI1NXxeSCp1X2BrLjlmbhcjkOoP3Hgq0EMEQdZmvzASE
K/C3ZZ5FEYhGGf1V5A9I7pcCAaqCJzG3rPdOpSj2zQGPVasM838B3Vif1NNE4Ylsdc4nyV50/n3+
LX8dHNQ6gzHW++BdLcvpJqmn5raOKww50fteVejJXjmoJ3XwjwGBJVH14LCYxiKJzNw4y2Kv9Gha
W9E3p/O6x8CFbNypfbMf8WkL/UBQM8ilMPdGJd70Rig3lz/kyZP440fAPiaPYueS2BzPWnaaoC2a
ee951epyHdgTOo9keD+iphtv+9E1N5GdpL/7IQz+1aOpf8ysQs19K1evOeou48f//BTebpTCkJFd
1k2zolWHqem8d+G5rb33uq6Qftfi4el7PUI1a0OrJtqPZfJNa8fw2+WVON3SfH5I9f87+iJ4oLVl
Wi2ynu9VX8Rru3bHcGVEqMVd+eynZ5VxgKkTIecaxFLUfTT0ofeamgXP9PS76Ulta0+NteNq7O/s
2JuutHnOjQd2BZ7zh+vVicNI59qj543u+9BbxrOeD+7aG8d+hcWH+dpUMr4yv3NHFtoGmTGHFszL
vM5/HaNuxvAOeei9Z6G0vuqDDF+KyB32k5lk10hj5+ZGJ51Sw8wvgth5PFYqyQglPsHv2M07w65s
7eyuNGJ38pVM8XDYzSzjx6e3CSm4xutmju+Qm46HNLWixzavDN6VQGvDVU33KtyqKVf5lRB75jQw
0PzR6FTCOV4MJBBcHE0xBe+1KspVWQQeCAyhbGz8bW90OWY4pgfyOUlkvbs8xTNfUFc1F5o+dlOz
ceDxFPWmn2Kzkt67ZvSRh6HVlGC7Y5rTRh2A313JGpZ3Jqce2Uke8BAeEfVadgPtWG+UDLeu9wzd
x3ouyI6ZX+t29DsQSkYW0eR+aHjB4fIkz2wdgrzHaZ+1hE7IwAPGYFSYLZY3kCGCEmV3w1Nx2CsD
PAcrbT9JTJtvFxr9MyWGJ5xx4sSGjq7MNHVU3md8xK0CH2fdlfCnNoobJ/cmq3Ct3X7uM85SV7Og
z1yhWhxE2k6JF6BS8h5WUxSuYc9SHNDtpFgVURJc2a1noidj8VLi6M991cU1kll9VIuoC94LU7Q6
jWQTeJk2TOqV6HJut5B38N6ne49RweJUeJ2sjHRygncnD1F/1ftxk2Zp/P9IO6/duLFsDT/RBpjD
LVlRwZZkK9g3hC3LzDnz6c9H942KJRShM+hBo4Hp9i7uuMIfruhbezdmie1gNU7e4fJe+WjQ2Syc
JxraHdIkpwdiyL3cjrHgeBVkCq6WVP0W22XjEARyeWiLVrstlDBaOYXngyKJRjGTEj7xLJvndNDe
66TQkwz/tQ0DaLCpXnZ0iKCj7azBL28ypbLx8gRaurn8secrybhzBERd6x8B6HRcKtbV4AcmZyJu
1MopWQhCEkpGfy+Pc749uUCRYQICY7Nz9MX2xNbJSOu8DV6H3rRv1DEdnag3jQdNEfb280MB7pnp
tuQGMBpPPyn1wzjCOS1kqD69GYUSfcdxEWwzkhWfvlbA88zFKJU3d0a5nA7ll3VQW5LGV9lqdpuK
WhyHUeYodMGNFdT57vKXfbBJ0OCApckdyl22lETTvMJM2xDmTi3V+iY0h+bFFmpyTO0oBJ+Hbkyd
5t3KGVymWUwiHRT0wOfWBQ2V+eV698Lrul1lWpaHrxId572q4A+oapgLhWOsfqHC3MAwHJQnQB7D
1o4lY+Wq+WjjEFrMpbB/vPTFanphOZoYV4avVOe6I89k5GpmljyYU/dJQ0Aubf5HJRsJdM4CwL3F
l+ZWp09Gmb7WQ6KWWykN8/jOajKhPFKhau79Al3ONW2p85eJLigdQ2pOCknPsnWYFnEMhD3PX+W+
AgqGBfI9dSH1Zhyy4ICYxrByu30wHnUCEufZlYzMffGRmW1MFfCn/FWtTN0ByhwiH9rXzaYfe+1v
RJl45cU/X8D5FaQhhYweN81SUBdgUJT57ZC8SqMy7azcNx+7UNXdWu6mT1qesHzQ6wgq6EaA8STo
Pl1Bwog86DHEfRUenYLvY1yR/nu2l4pjDl3g++XjePZlcx5HTDgLWPEILr8MIUm/6NWweZ3lnH42
aBw5MgEqj69Qu//HWGRmJmnEfLX9s49/dwpBjxWGNIXtqyrlOigB5Ku2vIkQPGoRrrUgzu4ZknBq
s3NuxJedoWk6DbZy6SnDqz3U9Y3qhXjHFr3+deiiY2dH21DJ4uPluTx7hwBIATwGnwY+clanOl25
vJgV2P1IeZViifClMXEj2irUCu8vj3O+ZjOdz5IpliGeQSZxOo4dd3VHnqa8NvQo4NUqhn8VDLPD
UyLZa1Hg/Ied1E1YL0jYwA9IVih5L8IkudbhvLR28ifRscVNgkx/pN4fudOQmABAw8yFyGZv/VjJ
/lz+zLNqAw0youtZyBqJWekMx60Ohpq2VVf9pWRq/AoRNLsmsxofygi2UVL5/Z8CfcDvkSYPV7jz
WU9KOvYrc/2v+/f++7m3TRVJ67mQDqNsaYMXZmLw8klv3vC6RShvMiKvwvS+9UvqYmOLjEkooXFk
q5P2KLQ0ABQ3qvIh7fUqpmacKr+aGKT9MZHkXFp5S88QDDNFgzgcLVr6bHNv53QnqCEynE2iK2+I
EqkPneapvwRIqxcq3lXqJjJ0toHq0bY0FP26jLLOdG1dyDOnMZ+DCa17qqZ4eIaF0Q7bleWbw73T
mUMbiGcXfgE7lcf+9MfJlZU0nTwpb1LV2LchnacXWRdJ6Si1pX7t4Qj2jt2Utun0lOtTh+4Ell1d
VfSHRgsgzwZaGegr67l8OuYZIxEmEiCrAVkx///v7iCzI07sYkN+m8ZkeNNLOf+rJ1RVNVbtAVEy
Y20W5rfodBZQZaBGPceLwLSWXP8BYlGKP5j5FuWVNFs4ZY3u+mbaOGVQ+1/zusikGzMYJUdLIiww
cp7qBy/TOqwE5PRPNtK23AVKk0aby+tzPhOUfudknQSIZu2yIGolOYoSrez9iVv9l4gNj3Z/1vU3
npkVhzSq3i4Pt7yPqfTiKwArn602w2gXW9Wz2xraheK/+TwCziTFNEREKa6rom6OvZp1V1pvBSuz
v7y8/g2KxRMVfnC7ZCanqw1dLoBjxqD5BGQVzxttT8vLhhCYy3ct0qb7Qa/lY+3D6L38uR/MLnc0
0hUUuuGELIsu/RSUut4K/w09ov5H0Vj5JohC9Vprh3iD7/3h8nBns4sgGbKi3NK8drR5Fx9KpCSF
YRRFbxycOnVUBLReB7Uda8Q50t6hroUIr651a3nmvGonu5txZ6XYmYnAPblUp5YxpmkxhojfqoSj
A70n3/h25el4o/LufXbHMhitTQlwGstJ5/V0NYvKVDora+M3oBXh6JRwWgVAAqof4O/FFsmOas1S
5YPvo45P/gW/AqXzZXgESTKiUd6lb7rvZ4fKs6xr2MDecQqBsF5ewo+HAoDLQ4N8zRKANEHqLmKp
SN+CRAm3qS2L3RAoSgYtkQLBSkZytj0BgujIlc4ZJtyRZcuNKmQkC1Flb6AXAzeMB/XQ0ozaj2Mn
7tJ8Wiu2fDjeP5sxpPA5DfPHv7t2pQZUUySH+VsY6T5aEEVeNkdJGfRrv8pygWSppq5AJ8/O/vyJ
nIb5uqHFtmQwxAE9eRGb6ZsRRcO9F5XFFoM9w6naGMCNVCvNTanpMT6vRb8WNH2wluwVZI/YOwQQ
y6BhxOsq8qF6vgXtkENnwhTqUJd9FNLpTo27yxvng7llMLAW3OPE8meGQ5kapola529TFqvbHPvt
LQ/fsO9QX3R7aH4rd82H45FM03rRUNJbcmJSRWmDIh3yt7aKjAMFiXgzTVV6x8OVHWqe+ZV2wPlk
oqsEam0Grs2t0nmh3+2dEm9xv0/l+G0ye+mh9Fs8ZKVivJM1rdhensrzkBPhL0T0kP+YBc/AS52O
JRfgOwmWkjffKgt8diYlQXPBMp7tWonusbyGMxZJJcipTv1qwG/c1d1UrrQQzyeYH0FYz+uBAglR
8OmPoCo5StGYczjNKdrrcR4hN5Gpf8yhiA+1nX8WrcNI1CXBGlM0gDJpL8ZDv7grGjFlb/Wo/arb
sjn4Kg9XMZmbkFRpd3mOz5eTaINOLGVJEmnaIKdfB0WojVVPtG8Y13tfQmlCsiayw6Omdm+fHwkk
IWEHzX2YfIsiaGiP8tiIqnvzeqW4mRQ72PadH+4w5672l4daFJiAdSF7CjoWCIMMeHqprTRONVId
IlX++lmuwReulW0tWz0eywKBF782jilWtJugD6NHyQL1d3n4JRzpv/FncBk3nkoDZJ70d2ekB7KJ
Sl0j/4X6oGnbxiqVp0Zr2n3m9/qmHgvpRvK9H5KnWAcQ3IBwjGnaaWY9fZWadO36W1y986+hWkIP
iGyfuGTZoaV1C2RabpS/iujMDbIGUDCMzFMfYk+19rWnIXyQ1p7sRHHVrQQJ82Z9F5H8NzYSfnSp
5+tiCas1BtxkFD9T/wYDDSe/zacnJTLFSkFomRb+N8z8gcQjMBGX7Mu0oYiZZbL6twHzc0ScRXVw
fkM0RqmqYCeNuuJkEYbeCMJMt1EtvqgIjR5DszkmeV98Az9drXmyLBvj/CbOFIeLm3K29FQXZTFr
aAdbpJr611DyX3WeeocAhPuON/JHa0ZW5cjo+k8bvC7Dh3IMoYmELUAsTLJXIGiLI/7fD+GFgB9B
JZKS5+luLMoM9UEl0f4Ccwy3tR0ZxzBA+VR0mtiu7Py5/nC63mR0tG7pxfHXWZbZ9nY4a7oFviNU
CxUNqoXXXd/4P1HeqY9TPYUbDAy9TYra/WYQHgVtUD+/L/+KRfg9fzBabiTiqgZk5Ew2SvatvNdB
7PiOFtX2VWvZ90XVI+pTym35Lao0WMZ12q5RgD/YhUidMcMEGYQbeMmfTvToRbmINYRDnEENvyAq
4SW3LVQYpEjE+LdOBmuLqZr/a8CFCD4DMkRHfRC926K/WrphJxVXfU2zbSW6/OA64vfMaogooXHR
LxH8dqwHhp1UyLuSrEi3/tAGR9TLLKeNzcENMm+4GhA4QT4kMXadMmDyYtba9ThlylalXf10eXnO
96MFEJV4jPOKMuySJtQodmc0Uh75TqxrAGVszfvKokA31/I1NsvZ/UN0C1qCzga1YvLc5d7P8l6I
2ux8ekNovYAuR3GoK1K/WLnozvYcA6Gpx56Dlw92brH2Zl8OY9VJg4+6bjrFWxsvAGWTNEiN3Wfc
zoYD+g+76FZBLWTl+vtg7NmrmS4OvVNCwOXYllKqyaDKvmNw5x2z2ktvVa1M3SAosp8kZsNLbVnV
GlL/3w12cth5U+Z6IN0cpC4BDZ7ud680gr6YVPa7B8Nr3E0UWpXrICn8uzBVUWlLLLORgM+Dx9yM
opTsKxkn+heIWlPulpFvZE6Z5WPjKHGfkigPMuFc5KBTEWp3eYronIvyRaM5gImNfDsLoYS/9KjN
xb1RFUF2pUeik9AiCAFkqoY0kjrIA3pSheNBWA4HV1N96zdiTtlLkAZIVRqTWant1psqS8031Kkn
KFUVgiYvl/f42ZtLpAOTZAZBMDX20mi40xHF0epU8Z0AulN97Mt8rFzUqVT7Ri8rKzzC6+qv0Z0r
0m1Jw2bt0Z/n/mRtoOuAYbTmLiI82qX0sgElDSpSjwdmAzpudADpNtTc4R1Ibm5n7W9D8/WV2//s
oxkTMjxaJkR5AHcWsSSodkR/OrSfHE3P/+Q4y33N0EynydzbV8owYJwOE2FnDJOxcgI++FoyBEys
aV9BHVl2FEnlYt2OUXx0xio8mI1fxgdfUSb/oQnVWrvJidjTlbzg7NTRz0f/cZYppYcJQeZ098u+
1kYtRc0ItLCmOQ16iY0rV7qcOmnvF64ohH1bAbbxVq6af7i+k7Ul+wKvObMQQb1ATz4dGWGn3E5V
FTpMI3VNdjWQ+taVW7SqnDw36BKAhtZauTlYmCGGjWtaQI1uBiPM2lsz6wkFdmT/6HFUqFN+bdtJ
BI5cKUDmU5G2xcayG20fEFjDOSxqXO9JCBCnc6Ad++afIE6MdqMRyktHUyWxRhiK/qJ3bTccK8UR
mSmH2ISJetpqaSqFX4yYgtAm0euq2OA4DYb38mFbPihAtwACsOv4G4DlJW44JtaXyNGU595uN7ry
aCeBk47fLg+yXO7lIItJj9u+QZc5UJ7Vb0h7CGcYnfCrvbKnlvt4OcgiR2oCAzUw4SvPpJmOKru+
uKrCo7WmUrzyLUvymWFCHy/Ev2/xD+aD9G08rn3JMgVbfMkSm5r7ul4oCWuCKEJwIzeOGDfGq/+9
eVQeLi/M8tZZjqScnoYSurspVYwkf42vUAzTt/ptcIVFzOVh1uZsEc4r8BJyOILKs3ebbaKN9K0/
yiulo7Uh5mDmXdoY9lrjCS9UnrmoXW3jOcFW7C5/xT99+Pd3x3K25rP0fgxskdSi5DPKX+WXcr8L
YUg47WMHp+BPKJzwxT76G3FE1k5fq94udQ1IA0/O6TJeSENRxk3P90X+vtIOteeO6Z1UN04l9CtZ
cdCu+aJbW189yqpwhF4CHjoK6Xqqd/zmTY++iPEdIbkaMvTlaVm5QZamfBJEgygZ2EOB+Tvt7+vs
R1ut3B8fHgieC2rlBL+Ud04nXgmI/NALYf/Ezvf0Sv5p//Q3/i4/XP6SD/fQu2EWpyEfo9AOYobJ
/8aH/HV8Ecdx/78NsTgJwigaNaW1+txu/e28TUfns9H0v53y7isWJ6FRob5PyTzEVXHjXynH8hiv
nYR5ws9OwrsxFiehCrTCrDTGkL9mttPdgB/DBK76XVROq7rxH+n3/zZti3ih9m1JNCm7P/87XYsn
9Srbry3+sgP93wl7903z7nh3us1YDgqB9PWz97O4Ufb5T+Ou592+6qpd8xQ8apPTvAQrhjFrO27x
MDZxPlRByJjj6Ipno9yIwrW/G4//2+wtXsas8BPUKJm9fjsc/tt06vHyEB8+vlTuiZcpT3JMTycP
158JQGGsPJvVVS6+Wdo3vZ8ctf/xvw2z2NtS7ntJNDFMEWxtfR/FV0XhhtrKIT0rP5HwQ40iLYRf
SuVniexrTDjyVSJNP+zaCjJHDof23gOK2UFph0S/y7McFUVUu8KDGOok28ToSv4N40oj7MCw4dfn
vhrwCL0CECSzyiICD4vdP/ZDpUaNJ/+w4gRLOmnIvlZEyIRrpeqQDw4rkdQ8i+9P9wxWwVQIrAj4
JsraC6AMqnD8nNgOfvp6amuOF4UJJtOeuRYWLl8Oon9UgqC5gu39JwpxumnawUM8XFO8H12tWGXg
WoUeSVcmRQBPdmms1Z90EQP8A8aIGBdUPzkmShmnAyZAa0O/SoqfapnqLucuk1xL4LBl6hOOxFFT
rIkpLg84NQWerLmSjUCHai+Btg1VLXBiavirVkR4PQVx+NXAZ/EW8WXr65RP+U0CuWClaHm2fnMh
Q4a1QPEU5allzy5VE2kQiESjNqqAmCH932NfoLiXd+XZ6qHdP6MCAJ1TsaOjdTqZorCQhU/l7Fcl
SrtwkQvPv9mzw/MeOEy68uKcfxKsHapQIBHYe2Tmp4NZBdVDC3X5X4WRtTcVVpL3WamvTdy8/icb
n8maIW8y4kfQL5YkKOEhq6TFhvEYBnm3K4Sh33ZmKB8iP32iBmocBOYahSOE3LlT2/UrmfiyZweI
BXCWRV4K7IEayJJVr0tJXIrAtx7LgGcBWu5gVb/MQQLknuVBiwqvVYUhuPAJxvF3lDozxXYM34/F
W5zwr61M+vJSp9M8p4SGBTSLLtcSMFcmNsYFfaw9jp0hvsB4RTy4owv7XFmp3O0Qu8kBO13eVWcH
hsFmIyq2Ly0gakCnC12x+IFlpNZjIbeRS8HQc5C8MK/QklePHnjgWy03y5XX69+JOF149KbQA4X6
NiutLhFEvPseavmaj+0UgtTos8S1me31tun8+xQ9FfO6ajJN3oDar2rXR53adiSNY/atQgKjeMM7
uR09F0djDbVbdcABHEOipDbqq1Sp9WJDXt90qTv6lNMOo1ZH2ppv2vne5bWieA4uHNkRipmnE6cM
yJ7FcKMeC6WbjG0VaXWCu2et6ofM9lVrp6aanOzDtJOynYEQnr9H+dxaA4gvM0oAH1Sw5iouuwcZ
q8Xb0c1pmAYd/BGRoWx66EVjqw4e5YZ6DEDIlZupop63zSU0trd5Weje/eUNdHYtzQooVKwBMaLW
wSN2Og9SVGh6KCn50xSPYU/7IBqGnV56Y+BkreGvXUxnw/FOgg2E+QtaSUZo8nQ4y69MPEHM+CmZ
koSaT53B1hcRFHgnntpPym4A3YZ8Q4MIYDVvM4DE09H6mF6bHrTiETus8T5p1dYtEjXbF7HfO9ZE
bWlMomFDwc5aOZfnd9O/AqFNxYy/AB0ucjCqVDpaNkn1pAaV+FKltn2jdZH9JR9b3eWjtWs1TpV7
2dOCL5oc/FXkJl2Jy87uBl60mds4kxtnB5BFfmbraawJvyQa57Gh1F0k3dZrZ6HWvtezK630f4SI
rG0vb6jljkaPTZ45MhAOUS0DCHo65wipl3Fn9cOTkZvWjZdQCfxdF4qduKEaVVTQAf+k+1Fr+n0+
oqG7MvHnwwOHsWb9fuj9s6zY6fB51qRKZbU6EtRxfFfTBr7v017r7pFZn/72itkYG0DHdfPFUoJ+
TUvqbNmpf8OGAMQBZYCW5JIQ4XU+tU8jHJ96siPZDSLFwvXMauMrtcMrx8kB2n/JaqX4FpW1cZV1
Y/hbzb1BX7mil2/R/DvgEcAEmWGXFOVPp0Hocm+PbSk9lXXjjQ5RQlHte6VJKlT7fB8YVJsWK3Cd
8zHRUwNwxbBzx215lbRDiiUFvgJPNj4um0br7K9TaaOTEosNkKQ1Jezl9gbEhjESIixkHRIKeYuN
FuvNpNR1UT1FE+omQdf0tyiRTDth277ilIVC7A/Y4M/l7b2MrFQoE+CI0YJln4EyWFzYfqyr+BGW
+pPa4nU9a3JGz7o2qmsP+0fjUG9H4nCmZ3CSTxcwbXsrrBAp4qLsRHg1eSIxXbZ2pa0cmOWNzAcB
H+UyBsbCRbnkJdfYuaAp18pPfjzUTix7+bZH0dwJJC/+7NUwD0VYD3sB5OEZOsRu4XniBSU/ofye
36hTZV63vebRm2WLQp2INk2QT7+TDj2my6t2vjWhB852eaB1OA7Lq1CubROBVUV6wuPN3GVJZUpX
JWGT5ZTEr9/VFrenT4+ITgG9YLYo3LplAbKPMymuO8l/MoO43nmG2exsObO3Flosjgn783M6SACP
QDrOfZKZEaBw+Z3uFz9DeGfM2ukpypVkb9d1DT24Kw9+KhnbIm9fLn/e2fYE2wzegYSJp5xS62I4
ye4mcBHZ9JTFQfhl6FR1S4VrTWzpw1GIqukpAv/jYjn9KM/HfaHF1PDJlodmM5aJhjVSsOaLCV2U
P+d9PEvfdMb+gWkkFMQfb3Go9S6bWiQ9wkdPVALhwWoUxcZQ8zL+PRhlWEtOEMPi0B0Ac6VNxBqF
QfYyVZ2ezsr1IL3/gMiox4PRJxZ2ME0S4LobZbjiuAngMPs3bRBzjB0b0QjvRbUjrytdERh9ZTsA
w1sROelgGJOrTr2Xfq3VvIX2nA11Y+zpPrcUuSKYMrLbj1WgY8OK0ew4IBBsFum1X3h4KTi0x6n6
7uua/RG4UTOpBpV2C2ujIw40cA4cOOSJBUSkSjua4mqiFZ1+aDElxkxkzJVSNpwAJHdsUpUEP+R0
PWSSGzvCSecLXBO16jcIHw1lvNXL2oqv0U8L8pcwUvL8Gzp2QRgdsaDTYG33huTh/jRmw+gHTiEr
2A05AZI7pXAUpUgw0ZHVvHOMQDQGvcBeL8sjVQ05ep4ipQI5G3gFWasz9UVgtCQP1CoOqaSP09em
RrJpT0ZnxX+Bm9mYZGg+ipRfPX1sKXlW6KbuKgy8wle4X1m2DXG1ISnFYdHkTwIc3131PB7ejsTb
iP7mQxNLuxL1od7Vy6kznlREnkpH1WMl3Q1hPkl3lq8FzY3iJ3qI245atLHvJGqAnB0GGjJyL6YW
t8mXRvYSoC9Di9f0Aaq3KQ6+rzbdgwYiJkVjmat+aw92ot/FFV4yPySJIsvgylGKXIgLu0qjoWoP
We4fZUXkb6h7F7PCrjKEWy9RezBdPk40e9vOhLQZlXqov+F8WGf7kTA32BfU5MdjYBDqbYpB9aJN
lwV+vTEt4Wtu7/VJf936aqXtsZOxe7cqVeyhNK8rqivMMA3rW2yJ1noZvdGuJjfqgLpsB5HkvhtW
baDvEZlJA1gUhtXtCMHgVuhWrQxuMllV54z82eGmk8GmxK4d4qyCEA5wbHN0FKO34orNjtXXFuGN
EvtAvBib8U4EQkxXdKP85mvftUr4o1NqTd/3HpCOx6lDMPC69JOhd9IEOaxffoQL4BbPljbNiCbr
2WKOwlstfYc2BMzbNNTAsLaaWaAXioqqpu4MYzDTWwCh2kzANToEZhy/1mspg3szQmt3rBa5K0dN
vLr6zk+w+uNA1p0corKzpW2rqUP6kAOVLd5KMt8YIyAkWO5GSy51yQ1R7wJOp/RIkSlsP8yBykkb
c7eITX3MXCmRqxo9/SLP0g1Lp4Y41k2YvHwptMBsRhSSvc77WfKTMBASWMB5+iapNcRC+hLI1C+t
GwYPCpHqIy6dZlwEt1Hspf4RGmpoGW5eNFEzuN2Y2dObJEw5l50w86NJd5KmLg0M7DDO7PEdAnT/
JwMyETaHWImYiY1Skgf9gc1hhdsMjpT9+/JLsYwvAPyikY0QAQqkRMTW4g4HEF8UHIfkucD07NkO
1OAPjuX1vaKVmOF9eqx/ujgzIw5I7BKJotbYAI6NGT23aJ4e8gJ98g2V0qYDdVpa5UpQMb9x718N
voyyC6UnaHiU9pZah4o2CnzP2vhZ7nO8xoBh2Q/4ujZ3fZime+z8lB/EXbGyKcwkf778pWcBDVIr
/1m6ktlSeV4Ev2yOCGu/RHyXkzqzHFUC/ekmVTXcGknIBS5lRfjJCAOCAWUtmKCzygvhm3L6GANd
AvNUifSHPMbQ1SylKdudKvnm9KKMfut9KfWo+mw2qc2BNhQcshiQL7ABTgfNImwx7CqufkRBb9tu
6xVV8AZpJbOu46rjJlfiyOwyjtPU1PtA0Qf5x+WZPutusMwUEQgaSCqBmS7NqEJNpyhDgPiM7r33
vTAiShc76IuBBvJXINS9S/wktl1cPpXXvBr9ARoWPInWdJVJG+T7zvTEsFKz/ofrPt18szg0Gw8i
zzwxiw1QpyFMTr+SntDG69RwH6B0hb59ZhGZ3HFnDUOya0bKC7vOi1rKK1mHf8qTn5kpeLi6S+oc
2XIJhx7XLjPLP4B1ygx/g1Ucd4xa9KtKnWcXAcVaTOyREJtVaDGSPl1KW+Sjr3qZ8jIgXGjsU7OM
lUNf2ERCREjBWrJxlorPDhJEjgTEFGMpgSxC1LDkzIejLr2k0aSpXyi9K8PGs9S62IVDmYKd6n22
815RRBPJjsmR8e/8Qu/VXaWbuGRe3kdntwUQYYJliVyAh5SfdPr5QykpfqOZ4Utde+ZWTuIBuBx8
AD2S640yBd3Om/TSHUScrfSnlncFufEsPkFiQCWMf17U3CazFGFhpcELij/Em02ECs9+Lot5OBQK
9UcH2Tz9ZC2AMYml+RurDRlqqV6eNn09pcS/L+ZkxkeY8+HRqG3xEAZNdDRaJbm7PLvz7J0cB/J/
qB7cUdz6lD0Ws5sJuWq8ZKhf5Cb38GUyuvSpCVOv2jRlrlROPelQBNXU01aaEOe7mjwIHDq1TCaX
83i6rD193PlmGl50QNXRVRnZIrsNwmyKNmaGtvjKvH6wq/lG7kFkG2H6A4A8HS+jQ5b2XV+9iFkg
73sIwwCiRWll2LOMvhZdUSFAAzDHKyTdAANuhk2ApGXoWnkYrxUpzncWz95cPqAAQxl52X1I49QK
4q4PXmZ86mbUDe9Yq18qU3V9alqHy0t8PtOkGHAWKR0Du6Trc/rlg6cgR16P9ouFvsNjXvTyXVQY
iIJLSHU+XB7rDLvEStJlxfuMkZjIZfruGVljG20lXtIm80muEPM169BFK9emFZoXSTre5wT46Q36
W5LAqhalhKeipJ93U6jC9xuaIrMjB+1gFJHlXUEuIt3EYxEkVyl4NZTecTHTH4PB6r9d/vFnE0Xl
kZgL6SkK4LSm51V7h8xofCxvzUySn+lAmcEV+6H8YZENBogoxIbYfHY0tDYQRkVLmwYG9YfT0dS0
khDyTY1nTcT6M467YMkMoW9LbC9XNv+8t08O+SzrgfAa5PVZ0nNZXB0RmcMz19Bn4Kk8p2H+Jiyn
+pCi476Z/FpzIhqiR97baOtPWr4SAJ3PK4W4WSmeqjLgX2Nxj7Y6UKE4LK1nj0QkPEytncW8/Zi9
XPu+ZIuV8PLscKE3M+s4I9s9FzmX0NsWcVb6nhJC03rbuFo3qW7U+v4VU1CD486iFXDNcjx2Dahm
GtR03mkULo2Q4hDPbbuXlN+dYtxZVudfVbHRfu/z9JlUaM0s/Gw0KAyUXKA7Q6QiK1hMZlH3TQw3
cXgFtk/DfaokjHrN3A73ilmExXZEPnmtCrgsJwGeMOZAcubMzNHsIoJNuqbq23iSXm3by+7gVmTX
bWSWKwfigy+jVAUjl4sKKpa5uKHxgw0zzcqlV9F63ZPe6cMWr4Vkk4+oSjqKKN8+dwCp7kugsym6
o1CGuM6ieNViaD4UhRe/4rIuOaUdJNuuG1Oni8rpk5EEQ+ESA/F/fn5oai0mkAoUc1slzWs2GNVe
KqZ+T953WxA53iL51Dmf/DIFyDsgnpncQBtv2VAneo3K0ZhG5ED72frDana+5ieukRtrRljLs03n
lfVmJueqPpf+YjsO0QxkMBENqs02x0g+nY4h8hE3AT7OT5e/6mx/sFD4I6C9xsPJlC1CFWRyjVGd
9PZ1bOzkxUJIxvLNsMCYsgkOlW+sPGXLyIhtzsNMWROYBI/nssOsS3TZK/gpr75ZmC8ghnSKZ4PU
47zdmkO2RQgEnCtNFtv/5H1JuijR2Tb4b4kBlWXcqfWFNE5Wlr7aOa+cQ+TmOROJmjt02Fav7JXz
WeU+QSWCGJediffr6TNUGWWHL6o+cp8Y9sHP4+6vCd3g2Uo8/bH187X76wxhDOeFJuMsfwEMBfzA
YkBqW0ECxUj8RoHHGn4b4NqmozCjEDCWlVReBsltGuNC2U74fPTHYghxwsjKMA+Oo6cjmeh0IZsR
oyOrSTdNF0ZZg2tZn0XNNSE6IGVZCiXRYoekeqnstCgdmW4SocMssEatWpom6OQUa2Jdy5mEo0s3
Yebv0re2uNpPZ1Kq5TQdDZTJR08eH3JKl4fEHsstalPxD10e+5WVWx49aEPc/wTR9A7RbFgW+aW2
EJ5SVupP1JYiF0DL4Ai0ifYxHa+1rHn5AsyKUjzdM7hsvlGW/OQ85Axo5MC/0aLsjLdCsiN0z3zK
FyLZtBgB5Tt/KqkfK5HOa+h2IcjHwQnLmWjq2s3sZeFCFovUaFMD5NIwjNGq1uH6xVBhZWLOKg8G
lpfwTMjwZ4LvmZcKL2fQJV6RvLaa3fRvSokT7iYbu7jHSJwirtiqQS3Fb50v1Aa7aKTz732pKak4
xoSt/j7juU/X4pLFhUK9i67kjJ0B6olu3FLXSPc04XmF3DzkQgwbRe3s3Zg0yRG9i9aN0XKiDBOs
yWIu857/Rp33JZEQXdeluV/qV5FnJHrzgGpZtrOiPjgkmV1e5QpVj0rvu2sCiG6ncWu70BbVr/i0
rqHRFydj/g2grAg8wQsSgP5rI70LrFtrqnJPs8uHoo+LyEWETbbctB2tvVnV1pcGev0a8fGDyaZw
Oss0QPgEWLEoYogCXYy6lcuHfsQ4pqrUbBdZk/lN6CLeFVUpbfKZ8Xj5hfpwUKCQtNyA9hELnt4A
IgQV1KR99ZDiFXQMaFLsJbkMb9F881zYnZ0j8qjfXh50cQ38m1x60RSJ0SUDArq4dkrdKii7NPVD
HmeVq9P1dnEWnjaQS1eF5OeQ6F0i8W+suaDI5TY3vZcs5SQSFe0NpXoIcmFkR080WbOLtNHP3Smr
EXGula7ytqNVtoJOlFJFjmYJpYG6Jvvl555JUCpce1Qs0CygWnUGDJ3gtQ00QvKHvo1UaG5Wcmhs
if6JN8QrKcXi+vtvqDkMYMTZf2He4O82MIo/jdJLGY40SejfClvutm0erIXZizTt3yiYhnPN8vLP
YoynozRyyLVTFtnDkI/BbZvXr1Mqhm+N5AdoROnVVkVpBHOxqDwAJPz5uW00zyZFefRsuZkBKC4C
uUj4ZtT5WvggJju6530Wrp1P3RXCffn+8lAfzCbPMAEHZXHuwaVeJz2nIRF6mj+IDoFEvx6ar5gT
xL8uj/LBbM4YECoRCLQQdCzWLEljDy8jUTzEMuQ8DNsqN/I8Y6PagbntWq08dKOm01Wt68QNzG6N
abu89NS5t0qUOpdTSfKXwAIwZGnyf+ydV3LcWJrvt1JR7+DAmxsz8wAgM+mdSIrSC4KUSHh74Hdz
FzCrmI3dH1JSFTOpVrbu00xER3d0B0VmAjg45jN/g8Vre5src3AtBxWNaVmL5czHHqD6HGiVfCAR
3RcRYAKxMEk1yCYWdRp17x2C4ajSqFa7W2xVpbNoCMdwNcyS+ArIpwj9jG7pZRG03Rc0/4YTTFSk
L50T5V8UpAafMx7ju1fYv30Z/w8KcNfftgbxn//Oz1/KCt5uGLV7P/7nVfVSfGibl5f24qn69+Wj
f/3p7gf/8yL+0pSifG33/2rnQ3z/9+v7T+3Tzg+rAkHe6aZ7aabbF9Fl7fYC3Onyl//sL/942X7L
3VS9/MefX3C2b5dvC+Oy+PP7r06+/sefRLBvpuPy/d9/efmU87kL8HLipWme2ncfenkS7X/8KZnq
EZk8vailsAz2S2OVDC8/fkWa7aB9qBJ2LcXKP/8oyqaNuKx5hOkOcBwKmRA0lkmFfvb335AbIWTC
P4KbWTyufjz9znv6+739UXT5dRlzo8v37uz0AMMJU8xlBvMffjL3jjKAiLgeqOnod/ip3ieYlH+K
0nHTAUYuPLtR0utycMRFmQnpeZwxD0tQ0aFNrdXNl84qxnPR1dOlE+j5raTO9Uaj0POdP/9bs+sf
zpmdefbLOfg/cHaBSfrV7LpmhrflH7fxl/Lt9Np+6sf0Mo5Yr7CL2AWQetlqnP2YXtYRhA3I8Et8
DHJ52UZ+TC/7iD8lr0AwAskpcoa/55d1RLZBVE19BknKpQ/zG/Nrq8j1dyRB9LDlPlDFopa12Eju
NbWKuA/7LBH5qgxMaVXN3eCjxbDgAKzFJbmIMr9mcz2dVOuDLXcfYg0LrkpLotMsm3Fg1E00BGLQ
JlELGK1HOOjczKLnqWy60yiqHU8U9ZnS0SyKJfCUoaoAXMumdvVm3L+vm7frZDfiY2EA2KDityBW
WbK0lHeP7KGiQRMocb7K8Omgk9kJPw/ia4xzhCfVMHbxCfu9vG+5Jp0DzjNyPspXbPS71wwNibBr
KsJVUMkpx1n2qlrFZ0fOB//XD7d7Tr+/0PLwb6KeDtBVbAcZBFI9+9xATvHs3Ln7/WssKQFtRmYX
uLjda7SdFhdRG4criGaYlQ5i8KW2OahSt0ynt9Nt4QhAjgJBydxFeGzvUcyoksu5yiUfiLPjhxkW
MrnzMYhBBHXNIzWB+0YoKyttlXUyKze5PR7os73bT5cbAO1AOILkB/JHu89plr3iVEks+U4KF6sc
0ou5VWs37Vs8QobhkFnYXtq3fXcAmVn4W4NH+qe714sNNF+Q3Qz8iH3YK+v4OcrD0hUhvjlBZl0V
jiHcxtBvjC557c36w69fKw4k70eco8sg9YKqSWVwr8yjFaOkz3oQr2KnOq2M+jKTZnWlgxsLu2q+
SU3jJk6HYpP3leY2Vvasa8mrFmfnlbrYz+eV8CFWOACV5mitRbN+3en2ZR0bNznNI1syL3GseZWF
flnEdkqRONPcaQAZU3ZQYxSgsadgm6LrVFEql4rU1z6TYq+R+Z8p0G5mLQWFMMcfDKX+nAbmnbD1
m7IxbmyZK8MsuU+0gYqpkTxT+hBQoRrhL1cb2gBFHG4Da03hUhKh0F9qbgVeQe/C5wCpI9fp5E/2
lMBYXn4FksX4IAdju0LhCwdI/KaOTTGqgNy5FDAUcHiTmvrSJM83elPaPr6XAgnM/ByI4E0i7OLb
k6mJfjH19XSm18ueF0vpqpCG8VQGEXARp+IxhS+quVaCgFox594wDrYvla0Kh9W8rDX6ArOBabgl
io8AfgJ/aoXjlQojh8tk4hkAIngi4WzUoExw2M2fzcwCpGpfGklbHqeinC+ytKNuYdh3ZmBiwQpN
9sKu9N5DibryDA2xwCIuep+T51IBruyqk1O4o2SNuMtrN1WaP6eT9qDGquo7lngMcsruucUtAEyc
7pf3ipzyedJatpuNWXTVOcEKUJLidRVhvFHmMtpQVHD0qNFcXLwdb1wGeTuMI4QnWlm1Tes2nO6t
UFNXcskgTFrprAtgxMD9ZMejvXdJud/ZGM00bSiV224Vxc96gcOwlrbVGsiw7YbOgCahFM3rQWjz
cVkaN2VmGmcl3CyfmMc4GxiGCNleRFq4UjI700UQBqOLC2TqG2mtelBMRxcbGWlV19mrPVSPKGGc
bO89C6F+yYV1UuRzT995fsL/7NUMpLt67Kp1lLBc5ZmH7Ovo1ZzCeQ35RvVCOrkeLIr+pYv7dmUn
U32c9tlNboJhtctRXcUa9506IPpBVj3OSSH7Bo61fqzgDo+Jp/AVwTg5URyutaSYNoVgCWIx/Dgb
TADJiF8BPcJ8n5rHdrTS1WgjAjVIWeVZOS+zaHDIFE5ceZmj3AAjVdFF486kpObTQXG+LBq554uH
jj8KKv55We5dBI5x6pEe6hcTKD0CJz/SzHWnPH01ehZZNufPcWNeRoNyoQbDVS07d3nXJS4I+/QC
P5B0hbOms4mx/nZBwN/MQe8AysHuDHTDJeqCw6rIFpBg4Vwqk3aTJSwkxP6fNYeBmUqFawTNo6GW
57pUPUoSIzVZ8UdLSJ0vD7wwJA0qD1QNIvmxOV1E6Iy7ehrEntEvS9Sav/Q0OT004u9kFLJ9TCbu
CONHd/kXLSS5EdlzEbJk6Y/fiUiRYJ/Fzy3SQ34tmscE7lITVyxalcVRLBNfBgxMgSQggZFGj0KD
4delVLiazpaBFtZ4WsUt8m95Zfu5iWziTK3SBd8VXWptNwegeHmdluDVGIKbxFAxuZBn7glQNUu0
yp4NwMKekUd95cZzuJbountNX+Zf8jk6SXU79pyKFS+S5rGxoude6x6bvHnMQFMTapWqZ5mUciKL
eQJRXXNLO3rNaCGvt+tUqqy7HBr7pktA9IZT53hN2ZTHld2zKkJg11LPJLF76W6cUiaX5Jw6aVZh
CzKltz3dvQdaz1PqyUEybTIneJEHhlYdNWkl6XwqkNWbLMV9hiMzeBIJlWVjCfsCZ9ka61E518Bi
I2iUG8pGE0O9olw+XCH0X3kzLiTXtsYmmAxKumpoPZ7oRehAFmRqgwcXeBLlKoDjuLH9rJGeJqyR
rjVYwMB4y/K4o1AK06J8RJtJZ9lALD2HjVGtlXBWb5U5BmDaS1Nz1lsTO62WSrnbRpJcwqIBAJEq
nXSc69yyYnbTJpQnbmLq2elz7aaJVPbFseu9Nq1S9OeApXxssii6SiXMn43GeEI2NPV1JRc++Zbt
q5EmP44klmdirKt1UMvVJ0Wyx41dBNOFlKH65ctJ9CxCKb2lC/Kk1GkXe3GyvL9EznLsJmdppQ6K
uuqHWv8KyLQ8jhWt99KQxdJnFiscotNqBCXtB8pgr626lx+HJHsGG3deLZtTVTKDNQ5se+R7q755
3B6LxK0309Coq0IklSfk5VxMg+YsX4IN5FwvtZl5WFgsg4oNQ5t7Hig3mjOkTyVPiOHK6Nv4c1mw
g2/3iDQ2L2X0/j9gj/4cZlVwWoWR4ralGq/Z4pczJbvL+jJzEwyFUZ+x78a5U720jF+7Sr2utO6i
Ka0vepR9Kqz0LJ2A088zUYIYI2KLInfWSY/dehOz4FS2uHUXhxNBR4ZBcJzGLmTD6QwMWoo1j0Wi
EtiNX8pW4LLoTtS0/5CIPl+rmdz57WiM1wjIJJ4YxHhaVGzrRJSPNgJrPu1nsXRi2YHTev7cxQ4F
CDzUKc+7aRO/ViF/rdTLol0CjG24UCjN42Smz3XCaNqx0FaG3R+yqlwylN3ImNoULFakH8gKrf0G
rpaT6hXjHK0ym73KtKS7gSuxaSavQ9yoHhyx2APkechCciums3NhygugGdH7XmhN1B53I9RxKkQn
8AT0Lau/imLLb9voVINwGKQQXCsF+c2wiGUXTz2feOTCbKUHyqOPiR5trLQo3FznPAehSMiWJp7c
1Jil1+ukmT+EQ5q4IYmbF0HnCVr5i2G3kouG8keqKR+MqjmrFbta16NxGknhvSK6r4maHSshdqxL
HEr36LVqktaL8vjUDGvCtKwfLwG0pqf5xFouIBW49N9PhiV2H2IWzTLnjES/1Ap2nUSbJHyq2SFF
m15NdmVmbhNzboKeImrMHJYkSD8PxhhSdFU6IkU3a6tOUg8Uyd8lqIANoG0Rryysc2u/6VRWVmWK
2JZ8AB7Sqs9ygjTFPJmt8DUBfuBysL7+OvTfCvntvVjkTChkL3XP9/xCtdOKtg4yiY4bI8XL0U8c
ndBWi5xwJcT8qbOtkxq6lZdnOprr9uUSTqozG3ru9KrXtiQA1ExjwGHZqzwQAi1vuSEYmDSIRRFH
ac4e0heIBce9LxKrOYG89VpXzaNWEel0M3lNot2MNvu8I1K0W+KKKIhjH795YB6tDoye0HEJN7Et
vyxygnAhszpjlUNCZOwBUS+3RG0kLduYrm9wdJ5V+84WLBGJ8ylNG+lYGXjbojAuq5m/JJF6HMGl
3pVIWcSuGJLCh1SJ3HvAMf7tZCTnCqERu8MkS6txjBZ2k2gcD9FRNtacs5hK7Ohi5yotgZ3wSVWe
O3NI/SXc0uL6McVLdkXwHJyGiTF/6wP8VlHtrsz5734Vdqei9s/V3TYv5VIPFftf9T+x5LaINfzb
j5LWu4Luh6eCEu959+W//4s+xLcS8VIHptHHj99LuvIR3SjSbkxrkASgtPZ3SVc5AsBMMo6ICZsd
NIC/a276EQky7RdogfJCo6ME8qOmqx1tO8WUgKnmw82wf6fmtuURv12YzDm+AwVcOpTI++y3YZvJ
aIMqAFEVT1B7FhWylRglsp0yOnXYC7/kplF/wA62PYd4MxjupIlsk07lWWxYxUsWGzoSNq013RRz
DRPIyPX5qbXD6LwdhuJ8NuUk8+eyrhGLDaLuCl/gcw1ln+tUUp2nIojj63AK5lspjtEvso2ovhBT
lLu1vXDZMJmQbgK8FT8r+SSvcwlWzqo16v4BLAy1ArkjQMyC/Hhsv+uA/9ac/19XIl7wJf94vt41
cRF/ffr6x/THXfn8FO4WipfP/j1pkeDXF/mlpWuwUyhWjuh4EhPAWQGQR3Pw70mrHIFQUoAo0WeC
F7nQrH9MWvkI+x5qXTaFYoDl5u/M2aX8tztl0T2nGI1Wy+LXtQ+ShSAVjnVoOB4Gf92m74mBhhFK
65uh+UkVd2t/+OYyIHcWZSiOygV6pRLC78YiZq/OcycW71z6lhfW3I/TKhO90bj20ESf0kiXJHdC
G9H05SkZMTXrmZCu0o7j1WQUMbrKAWogrlnJvViZc2mK9RR3SeRqZgv6OUK7AXiz3l1hSYofMGfd
+KznQXuKf6eUbqC+tA+zgNS2Ji2UDb+v1YlzJVPEp5lw5bqZ9DA8EyaYNBe6Jplt3FE+7LKuaT02
lQmHNUXKcw4xzoSTIGvt7gSIZn+dsIaJPfpqvOzt2jFXTp060mY0p7rx6kAvzukDpjWk26JD8HwO
ItN1dB7PkwcH4QdUsyHmUowgJYnih5hXnniqMLuHGpFamJBUTej7SMV0DiOWRvwkGv1ETdL5dCIu
ml0zRyiGCr9RQ0Sssz517Ri0soe0WT9ScwLeCVyoU91e0Yu7fLZnyS/pTVxGWhdQeBuM6IaCD0DG
dM6CNbrsNWLWox7Ynt5mlDPjOs17DxS1ein1qfqchraWerCGYdD+ep7szcYlYEUyn9CGXRrSgrPX
X03zscVNr5HIXIRzLEacLB0tOiSHpOyiLABXLZeh97Kg6KlM7sNIpiLAgrgTkjeJYjgBLH8rekX1
y1YXZ7YGNToOguBMScrOY9km5+ibxetfP+leuXp7C3iNIJsGSY62xl75OEyqYHTySvKAUomLDGG4
41jE0Ir1qFp1sakeWIHsP2/X+fZ6bDI8OGtx2Tt2F2CrY/agy4nkYZNDORT3QB8CZuoVCBptfv1o
WxzezmJnRzMXFeItvnPbeH3b1oAYHMTCTgKv6lPla0YHHC1XNRaPEvpTqjtBrW5dTSuMmeJpAknW
NMR1GcryC5DuOF1rWaKdj3Ma2R6E4/6q7rn5TTA7rUPyAGOkHVoDGoMW1rFfT8WMeKod1R/Bq1W3
De3786hwrIvELJtvnJrfOsf+ucDsf99pxwHzj0+7E5E9iT/uuuYL/zf94T3RGRU7Ydri5/39xLOU
I8TGFm4i/SDa28vZ9b01aqlHREcgm8C6UyJi9f114qkchiZ/DWkVEBsb1N8nHr8iosKqmLIw9AZw
Lb9z5O0n5JjDLbLwyJUjcQVCdq9TNEkTNrYtVTp1SNuHKdexhKDF4JuZDpa7jV/7JqkeNKUkTv1r
xH5yCO4tQeLWhW6GQwF6lGxt+4UApasVCjJcl0O2uU0oL1GRkcrYNRqpX/36Wnsb6fZawFTA5tHG
5ITfW+4MZdeDtQ/XqD6kdBWpRAtTnQ9sKryRt5vK9iqAtUguOdlx29sbSYEGcW4qXMW0rXzVinxY
W4GCIVSCitMQjfm5VAYrVd80YshPfv2E+3k3o2niIQgYkJm0iIvsbmjG0IWznXHtEXONlRXp5400
X5RyF6/VJlZWTaUfquT85AWSJ6ARhmgV7ex9wrhmBDRp0EVYD0EdewF20gxvMntGbUS/RShCm2Vr
CmqBA+ThTGXfPNFxoqoBYkR5VlTxtRqMsu/MRXwSGBTZJDF9NlL5DBQiCGhQ5d6vh3ZPQffb1cmX
lqeEGUpSszu2piRSrm1IK4hgmQ9+R17JE02GvI9sbGSVxtfU2XLtYurWcTJTzGp7ycdcyjV6JT9O
bFps2FcYBwblZ+O/yNJya+g5wYjYva1Z4aikFUVrSs+ctVnPmYeRUOXiGVQfOJ5/NgRE1wu2gyic
XWzvfMaDY4gzPY7WfeiUZ2UfGM9RaWefi7427inX9r5jDl6FCfdJl55LdS57RFN4ONdjvZ77lgas
EiiHgNdb8b83R+syLxaQM5g+2g8UgfYCJNE1OFboRrieh7KJvCazMAyRJ6w848pRSjK9zL6juKJc
atCyQrcapsjLARxfOqU2nKIEIX3sTDQn3EnJIl/oKLuERVHV52qnrqdCswK/zSFbN7Z+HofScw6l
HQuViPobIE31pKdY/9GUc6T5D0y69wsaHDGBw+LAhuDNvsVcamElDjVKWjXUn9ZGP3dnlpPkFHVL
eZS9oIxkXJdL07UnaRx9DYFCGOJTr7rdWFSW21DpuchHicig6ivnY54Lc/LrMIyilaJN5YEddku0
3H0VCwwMwA4KFaj5qnuLJLC7Tgsglq5QVDLOijHQCq8sitSl3p6fJVGp3IosUuC0q3p4H2mk7lGe
IboWzqiOIFfSPWRJq5luMgVS6ip1kNPS0lqUgEe1Dd0hFZDrhox/aFVHgoCNdZns2nr4oSrn4Zpv
iG4aSmcxoOfROouj1LimApqBocXONyvWIWlA6wcdRhaI7KinICiM29gMbHRdxDgdeIHvjxwQwiCW
wYRCmoBIv7s6tR5CWajpwSrQ4v4+qyZ5U9i1ceDI+flVYCkRxIJ52McDVXOUBJIjBysntOnYqNNL
WZmHfE/fRwiLZizPouikdsa+hoVEQ3GujSFYKYPZ0tudrcdGRUgNw1VqOz017K4aFs+cQj1wqu3H
zixwgPzsWoDbF8TT/ig2kRlLUaI5q7RBRMEtDBqk3ki+u1IFVDAXYV7JzxUZh8J4yMkhwTQcl7Qu
DW+weus6atv8Dk2o6WsigvMaRyFq+0Aj3BRtsbtATaQz/Ka1u1kKK0SYiiK6hdeffzEzSb/SKie5
RiMo2Px6bf9kPEFl4EEGGZfDbJ94mKB+MsWqcFa9oSWpS0WWckM641MjCje07pE7iB4kuzjkIvk+
PoE2CjsPbplCneVdB6TS6qmCSrOKEHNY64PtfAAocyvSli3dGrs1E+ySnlq0caSDkPafvUrI9yDx
6L/ADd/340tnXZd0uXFWZVp1mxaZfS+QYBAUtHNRPK/7KxS4SreaAIpIScmhiibLes5k7TpXgwnr
YvshtYLSxUkRtoE6j0hBWMVxhZ/qyqEJ6+XNgIaLXL2EmlG5Xd48ZXEVXLYqzhG/foN7jJ8lJKAG
heo2OzP6wfhW767ucByVPuota1WHqnU7pxplEt2Jz6K8VahGDlZ1PNEc8eM20HG5qZ2TOAvL66yV
pPv/j1vRyBwWwg0vaD+2heikaXFaMpuaFMMfuWue+g4/HVPrxIk9K9KVFYFgrPWQyqeAE5JO1rmi
Ne3tgRtReebdE2DRywZVB7rHft9gc3ibgD1gFPV1c1506sk8G/IJXMD4nKCsdTNIdF6mheeTkPRj
6grOhppC5lexahwI2X4y0yms8Zow/FyUr/cOo0hTwUkQMKxqUWr3YZTaFxgODWdCKWofPWRrY4XK
kwO4+wx0Un2AvfaTTRlzaGyUOcEpHG1XwhscY1kHSBvVXH10guACtaGtSPF3CdN/Jd9/bi1B/0ol
f9Ya+eMh/kJP5IXce0nEN81T8fQ1Lp52c/DlNPxRdSYHB2gMDpKpudBrCaZ/wJOVIyaeuqyfb3k2
r/MHPFk7IpQhJzYd9DBRpfy76KwegYrlNKRYJUPuR772Ryvne+r7jZbwc/T7O3TycrRReSMz5RgH
n7y3nQSO1NjSLFJf6QtAEUNe0KAwnR7tn8oRNXADkar3qFgtwlzET25URvZ132biHhohoaiKHhm4
mWBNmi+SDdbhzgUCxsdBkTh+R5Yk+1UbVc/FMAQgrqboYWrLfFp1iBYdJ0I9wD/fI92yPfJA1DXo
Oy1lRagFu/sjzFdOgKRIfZr7wg8nO7/Wq6F0k0TDGmwSaBwKAV4JVzEq3GV2oTVCv+nsKt1E7Juu
UzuN14TxRZka9wAhpnW2NHC7SLlPTUzqghkRx7ZoxPGvN7H9qJv7Bqq+KLZgvk7QvZdQQDSQDWlK
UxB8eb5uh3lc4Wz9MMxF78V5XbptIIYDm9V+/XUZLHrlbJm0rxdpy73BSnL0CUpbTXynT9T7NJke
qgFum9KpoCUt4hAjrGD1Cs3PbGdYV11xyCDgHf1iuQWIS0uCiwYTQfzu+4IFNmAhxy1UBdJgCPPF
7qQrxeOoIAecEXVdyAIkSjSa80aREmmVTogJOpg3r0xzis4iED2uVqVfqnyQ3EST5AODtN2y354u
3CFy0UwmCtXQjfZVzRBKwYeusBgk7SHuLzqAKQ24GvDMbl90bt2UUK6vwB54szyeqrl5nmlfYRW4
mD57KTp9k7qRwnxDkIHHge1jQgyW/dNkI7itf6wwOK2FtI6dD013SLl3r7i9vN+FY0fZgmKJTIV7
d3DriF5HDsDFp7ylAL9qcr8siGOddB6Acs3Vya8n8Z7p7LL6Fuku2NrU9anv7nPrbKPXnc5REqIk
Vs5gZ2dxUX8ZlDk8LvsB8gBctQtwE89dmwB9KfNx1WUKmrfCNDdt0GcHbuj9AHA/TKulvK8sSkS7
A9A5GI3KHffjNGOPnCownzwaqmM22BITUEgM2wH419H4J4LBb+bCu6Px41OWxUtFet21XbELHFg+
+f005KA5gqij0pWgKbF0Jv46DUnfj3hJVKu3ccv3g1BStCOQByj8QvEhfIcS9tdRKCn60SI3uEi3
0Z3Vecm/cxbuCeaRxS6CiXSiqC2iYPKuHh0OVke/Xm7vMawoErfR8uxyLGJL9oxx7DYo3zRuMmIO
spontX9O2T5fkIh/KYATPok8bC/xvc1vFTLBjbC0Q843e3N5uT1rIXkvqgu2zqTencsD4GS5sc32
HhPa60pRu9OEivKM4G6tH1g2e3Hkt0stBjBbQjlva/dSbW8NQYiDzz01+tLrhiZchXKUHEBs7Sdm
XAbiH21o4huObGVfDn6Ya1Nq2jx66Et63opZ6y6r83qsS8J1Ieq1PJDfu20bpKhYTvblXEsXaZOd
NVFguKYSFicQn+bVPEfGh9xmxCXFSf1kmlLq37cph8tZ2icVdjOV5lUiCjZRRyXEQf3wQGa9Jwe2
TB5gJhwOaMshKQjrd3fIpgBd3gmltwfLkqKvVldo1wj8C48dE3cQioJu3Cmno55bfqdP1abPKPhN
REd5awA0r+ZNJnJy0u7OwAVi1adh/O2l/mtvYm8ibP3HYfu3ntnDf/9XE74UL+IP8Iftf//fIqaF
ttM5W77lR9SuH3FgLiglBGoWBwFWyI+oXYeYCn8c1B8ljW0A/lfUbh8tqnNsUyiFI8hhMwl+YEXs
IxRuFNAnMA6XuP63tqq9rWAhxtHWI3kgwkVBft8papqbphqF6VA3bmgiD6PwCmG6PcD0bHp9M1b/
RLdsuRaQShsWLjVWBLZ3J7YsEDPtRUI5ujA6EPlhsjLBYq+cSDz8+krbdv/bSGt7KfZ6uuI6zcf9
NtY4F8huxTzWPEReoTlnvf1Q5OPgK5OervOmiV2EgU7MNJD8AIbJZI3gDeVr+B3l51x77cNbzowE
X3u4M2jfCDSq6W+nqtfrWr6Kkm+nPfC/n2dP+zH7cr8EhAQ65BvEsMs2+ibdTuwmN4ZBIc+ZwEDO
oqb3MJSVaw00ZSolmHyJDx2od2/jzZ1RohnCDNPZZ2i3gWTavSrnsJF1U+74VQK4xK7Lm7DuXzP8
U27MsbkYggjEsDSUaEzCshg1ZaVPpnPRA2kr0Cn26yrx49i+ifSW80PWPE30pRvWF1X/gLbosEac
YYIPZgKLm+GpGnlRe+BLP6PeCKa7Kj8MjXkz9gLVMh2SxgRlzetMO1oZVrxJDTmCKwJuXKmCyWsa
B6IoWYRAEfEjgjieNvbxgaRvTw4ADuDSr17EuZA5puFNHLDzIpphDIc4bR0/srvRbywEGLUp/Vpk
iO/HVNP8ToToNOI5rlCMlQPnNIOE7lZVeEjD9V0EvL0VAy4g+TnyXcvG8XZOTGVq6TD9HF924tIl
5hX+VFHjT3Kb8J+jG2IShdBY9dNI0V1FtK036Y03GPXHoTebAxWhdzvFMjJvbmcvaHD0rrRSHLp9
R6pS5MHr0O81MLha99AMiCn9egUvD7c3NcliqUkgUqIie+HsPnw8hohM947t18CiXWdo+1VYmYd6
6tsa57vLsIkuNV2dQ3dvjHO9mjIl7h38uzHXroWjX6iqoK0yb6bR1k6riLproBink1VNPsAsKzKO
hZnJXlRaYmOi1F5pauElWX8M7uarVnTwQZwLUpHgYh7k0JO0bo0QcY8vRryRdAnbA2qHrtND7Ih7
r46c+8ZQroBt6Wcg3jHhAnvt1mEEbSauylWF0elk5i3cLN9W4u6kDvPch/7U+LlkbVQ5RZ+ps/Gm
H/FKt7LgSZKTr2kxfEInsj63Ya9ITjj79kjMibWh5abxfY/RgGubteKaJYh6Lhat0gKuoNMXh7pq
P53HQPTpcFI7p9+3N3GiMasHM80c38qyaYWTRJmE+I8WRnncGtJd1EflmSJH5pokXHKhpEz9RPOz
T0/xtnj+9bRasrT9972IJVKqgMtP9rA7rSyn6lBSCmzfAl7kQnsy3VwuIUx8cQa3goMCqbE9lPf/
9KKLkw/hKS4++zK68jzk7A9ctAipd7XOOjT71tWb+mKOG3ruaYIsWPLp10/6052M/IdQnvwDteCl
1P3mSCkGANc9EsG+MLoTAcAaOxgwV30KYrGXkBAX3WernCUIt9bnSU7jsxyHDpD60YGlvJ8NbfdU
VhdBEGVL0q+9PTVojbmsuhAOeTPoeGPLvRfIUBojC3atjKqcN1Pt9OpwbE6DBo80fKTslWpJWBZA
1bVNMGUdPRN4UwdKZVsO+/58YFpy+BF1L449u4OU0tEI2Xxs38k/aVadXeGYNaWtawzmGj0yhbUj
VxtsHU40zZvNYLrAVCJxexR+VkkO4i4NOZ4UGTsK7JLcsnI+iVwzyDlQOkq02xiLBgg1ibMZnZlv
U2kfWIXpaXbnBn1yUduDvYJj/2mMJ/SKmso10ydT7h185ZkdcMfSITmGd4xfhBQWXlfGidtKdeUO
ZvRE2QS3mHlai1KZz63wCl8/WDF5rkJHE2eSXHf+kEuJlzHQYTgmPghWy4fOmMKbygCI6wfwHD87
JFBfNBZZP/pz+2VA4OlV0QWW7Q+J0/taJ4FZb1dqG99DXv6exv4rDfmTQ//Nan9XIjnDjev5qY3f
5hzbj/yojRjykQKKi5ybuUuOwYr7lnOAPj+ingbeDiAQVdJFSfJ7fUQ/ohOAKOnS70FjkkrJXymH
pNBfoGDAP1MhQYCZOsxvtAr2tyYaGNRg6GPQYCIjADy3u+ogCbJVhG1/PemQicPSBKfcT6gNxMPX
uk6tE6VuDR/hVURLZF34sINg5nemfqbWnXIgCt7PFbgbkxiY6h6JAqO4jwFTxjjLacem19CSZreR
tFNFzrOH0YhU7GSL5hg1/8LvYiVfVw4soipS4oUYjuNs8VlLOEJaYed+ndvibtSyZtM3en0ylylU
uHHSz2otg2LdO49jLDX+m/f+k5Rqv1iwvXkHcUmAK7ARKE/uDuWYIE1l9VJyjQTDSVYA0Cha1rsi
ZMJGPUWeoQ/poNrtaav2znVhK+E6UNNsM2A+cEYwi/RQ3ouHKgsujfE0V5SXX9/hfmlmuUPSykXU
guiRI3CvLA/RVNfHlDvMlUy+1fOqf42DQveixjRWDpCNM9meUaSVazYlENw+guLp2lQiF8ElADZU
b670XB9uirAUlxiXlhuI+hiXSousrJwX2CYBmivtUL6q2y48d0BPrcyBY8OgeXkgCt7K9b05MZaI
FDES2EWAzKkV7h/mEBSsJpWq5irVzAHhY7nRdLyIDH1t23ngI8s4Yu0UzbfCkALlrG/l5xrfqatY
KFUL6X+qYrcNs42VkTyFEt6QRptiHhSUHdyCuZK+5AjzBF5uYkw3ZNJGQl3/erai7qWYhJq4qNpm
0DcTQPxVI/lxOYjjuo7bzTzrOT3ytlEAUkOAgx6ZlWfjpMm1a1da9tG0ajoFuIFdShDlHoMkrT5k
tTABOWlS4riiigqEUUEmKGr7wisjPsxaDnW3i2zn0mJEoOa1cfWot+MAxa8PutMsVpoDU2Yv9v9/
7J3HctxYuudf5cZdzSxQAW+WA6QjmRTFJCVR3CAoB++BA/NO8xTzYvMDVSplgmxm6M7qTnR3dEdF
SeQBDo75zN/M7BVKk+Zz2WTOfhbHg5zg+BU0UXE3KVgd5ZNiblr0Ms6YKSxPoRfDcOQeB0jk8Wie
F2Fx105RuZXiKdymU+0QTmNl79IVvC6V8JFFGM4Ra/Yx9+X83tG6+4zJe3uTPGOAjlYVtWIw1bDM
Zp4EMh9LaSfd6gfor2Z5mLJJWXeaObwrJsNameAu952iZB6HOaaaQyh5huiVH6NTSPuMowtrmmlC
FMHWMVl1TM+w5jmLewFjzWpvwKMhDixV2rcBBcWtqve7LOjZLrXZXClZouxMvdU9TIhxnMvraZdO
bfIplMVwHQxjeVPPErlWGBc7o2zk907aKwf+l7mY91YfUYCzz4RkS1gKEO656ilTjqDXNHd+Tj/L
MJqa34aDPydWbjFO1zHz0MQpPTEHArB5aZbCC9p4E/XFXZWZ56LVF6uPeggAIcpuuNDAo1qcV6Ua
tWarJ/rBn/Tq0vAli9ntL80UhzusitNdj93cHdx3se4jVFD0ZIDWp7Xxin9P9q0kBG3J2J+JrF59
LDpvyJSDPnohrR21Bs2uZtAOhTJ+MltVeWdE4blq/XxbnCzD+d25kOGpYXtA4HA692OY+H6kTdoh
iGxta+JqikF9fQFh6szmW8SJfGTSL7RtkeomOiEvPB1IlWO70bWkOExxRo5cFDgGVnUCfDUfh49Z
gXvO2zts/oWnbzbTV1RgGRTaCNzn6T3KhuqwEuTkWnsI9GYti/EGYyCvzcxvsLZWdYRVGs7mZ8Z8
ZSkj5gQ2jpAJ4VcqGaeDxmiN2Y4hygMQTref6rtwtL2p7rbZ0HyxYmU1Oda6q7RZfeKHqp7zZH75
znQPgLaD3yEQhFV+OnxkZnoTkkEdeozrMeczx9sk6nLPEm1/07TqFx5JvdTtTuzenuwl1BqqLAkA
dRsKYnRK6eCejqxTBcGrTKtv9D6f3sllhI61Ulz2pA7Q1GfDgBT3XJQhimIzJZn/SQ8DsTHGpNpV
nd09cR0V72O/Us/1Vuay0dEy4GjBz4O1RyCi8JRLx+YEFfSEk9i8MdsJUUxbGJdZhawGyGL/biL9
N4fUByCRwAMonSsLRgdCOv03OxGBS3YV7Trilk1YGKj3yla/QrRO8SrD5Hooy2lzZh7nBXLyuJiq
zDAsQGnUUwHVnM6jpKagYJJJuoEz5TVa7qL+uleMa0cbV2qOfnirbuAUoE42nfmEi7VDu84BOjIX
SojVIbksTkEfBHlc9+14MyIUb7ejuVPRanfTWS2sTBVjU1QTiWk1nDl+FyfQ87h4kACWBUNEf3Lx
xkqKibUehtMN/qLRqmmKZg26DWqigyHD27M7v8Lx5OKvRkniWYUQKiuL4XRyu7FXWisyk/djKkvv
rF7a5xP0DBY2kBW/o06nD+eKMqevN6MsqbLTXeaGkW261otSSEbqFY1+PR0gFlMDy2BVaAnuVa6k
1crOQsxpHYggu9CqzoIVan715TrYFFauXKJrpbhDL+HdlcX2VpIzSgFvz8gCoPL8eATpkLLmjpRF
AfZ0SowBmAf313jI8vZDodAQDbo62tr26Ow7QV1DDcbIlTs5fMD7s9/7QdS8i7quXlFJ6a+QoSzW
06DTFehLc22bI2pwjWLXbpg34WddNMmFOqGFGmOiTXumfJepaKHViV657aA/IHqubBKtQyenEeda
LItD6efLUX4EukstioW2OJSiBvEBORDTAVsD03O0qLvS+j6BZov+jYvFnrRJM6W5jO0vXZaitVWC
DsKM75ZF9EEd/QbWRDZ1X9+e89ONxlPNeTDwBaDh9B04sE+nXIOsn+CuoBziNtG+GXaX70L8bb0q
a/L13Hf5bGdFvVF8+VykM3/M3+v/58jw5QizoJ/o1GtOR5atQS+MHE5D5FvppkbUxRtGRzlz079Y
8ZwhCI6Dn6OnQli1eD+/Dcxeqez6wBEntrVmfKoaalDoPZwDNJ/u5/l90KhkMtFoJdq1lj00zawR
ctCK+mC0cfBgFEq3NkCZodAM8wK78Sh0uvzMjnm5qLjbCRSpmoAVhL42XzhHcYVdlQP1a6M7xOQS
G1MK1fdmlSOgVkjtXczhsw7Hsf/YwZFcy42AeB5OZBimnkF3GYJdlPfxClvJ5txJc3rTzbMxP9i8
h+f+MTCP0web+iHXmtLvDpCyCUAiVXmMVL278n1tuijG0r9CMwh2kYVmkCqX+SVXS0z1AAtRXGD3
IVnYJoWWtDUwSb5Mm/ZLEdjf9VxKPJRUxZmzWD+96X4+LuVxulyzshEr8vRxVbQ1FUkr60ONlttm
qnqMLQtTDrbw8Td2XVaXbNJsq1u1vnFozR2EoG7u9pgZPmLsbHv8zuZCUaZw72tN8I4sq/1iVG22
NZzIv6JvWHxX8yi7DGqheUkVRFdOSZ1A6C3SV6Xh7EPVztc66nvv6kJ+lJOk+sjBUOsu1THrnZaG
XHdTXyO05zsH0ZY2coMTknqK0VyWlV6tQo3CbtRl4cXbJ8RzMHy6UamSQVhDaoHwX3YWG9U2hw6P
wbA6aL4ZuM5Y+Dt/rPTLHlXFnYQf702QhtJO9N17o5gmLMNs57M/ioeEtvKGk7ddoyUYuCrSjd7o
JJS4JT28NDUl//L2o56G9c9fcVZr4Snhb3KPzIfB0W6IuzzrphD9+HTU250zovOjRWrpFkNqrNrJ
mNZvj/dyyxPN01RgcojsEeRajNemBkhavzyQZsgP3Si7BWJyKJM5VGLG1rzAAUA9s+VfHmgz7gJT
UdiKRPZLQYPMsqnX1EF1KAY8zGuV/mvY6qPHdpbPJBCvTCeIEUiboDxYAC+Ke5IQpt4wlJ3ZhSvF
cfCuiJPegxeWX6adn/zxeGAQNOhKcFywoHcWNyTMX1iB6VQcbOwz7/sSma7AD0d3lEuxBjJbnhHf
f3H3EY9DftSBg2DDQWZ7+vkaOtZ1JCKqHuAAdpNC+wNLWQHICQhKadL0iMusuKhl0Z0JM+d6+unl
N1cZZjWW55SQbOV06MHszDJGdOQAzLv/PFTR8KVUyukj0JR3amVo255jFUKWjEAGyrWbxCiNizSs
+3WpYJOE33KxSqlPfUrj3VSgudsmkUDSo0eFKtqa/ObVMDxKCveObzf1Ltc1jBv1rsYuWgSfOviC
WMrEwI+LaKNVbQ68QIz9Lu3b7qqYijO4hheLdn5dBMYo78Oywyju9HXL2h9x8mQlYSTVuHblR5uM
E5QYNx13f7gnF0MtIni/Q73BVzgD7FKmGZU2DyWawWQOzqc2rB7UEfXmt0d8Zu6eHJDwwcAvzWQ0
Mk6OodO30wUcHHO00wOrVQYZh628l6YO8pNFpaxQVAWZYoX5Gm7V+6qexMqM+vG6lvObvol1GSBv
ra/lkNXgxFO0KXvNPBRNhOKdNiCWaSAgM0nt9zmVWJtCol881FNZuBMmUlcVwMlqsIvLNsvPvdkC
Vs+bAJaaT3xOOErnL8sWhjw2siOQpfT7FNc2Wdk4Xdt4SD33mxynk5Uz6Heh0FqkM+v8EgWSMzvl
xRk0PwHaRBCiZK6fZREh7QU1+aRODgMSC+hhSqb+XYu1ZDMIXbkfISxu3/6ai6rJz3eGJU9LBoYh
tIF56x5dInJO9ycOw/SAbpt5aQv0a0hvjYKrOIeovgukAgFrUQerUp9MaLf65BrhcK4W9jK0m4Fq
zy00IMEk4ovTqasdi/pIkB7qeIy2HQT+baJbSL4CIJjcrvkOCzPcqcFgr33R+FTiDUroQqwpHxi3
wq/tpzA+Z+j3ciPTwpv1NJgaahlLHH7XqHljS0Z+UCLD/oSQA+phvRmtjURSbt/+EOocV5xuq9lr
l2yQJJmiybL6AF6QAhZJwqFEInfWr00Cd6S74gZGE2hrEWXBZYex5aYJDWcTqWP2XrFD/k4fwolW
cK0yQHVRPsjjZKsoQeNqSP4zcypSZqrabsLQ1CpPyQdIPj7GfWdu6jnEXTz/jHSeL2mAbpTiTheS
rkh+qYcUGXU7M90cAPaG4qZ95vRZ4Fue1+vsx8DxA2KMTG5R5eM4ANzZi+IgpOA7VOJdH9mfikob
PSMygl2HAqZbhJF/q0lRhdhzp2zBnY0fEio7XipjGP32d3ttA4FmAOai01ZAF2Wel6MN5E+0wiIH
5yUJyLmXAb2ZqS7xZVSa9wR9CJ2PNw1ezldWNd2rWd/txLnsYxHOU7mZdc6o38wFV7K+RSQRSBB/
pLbobxWKBeuunbqVnsg/MrzOUS5vajR9LRiFuejWGfWrLBNnyuWL9IcHAAqOQCvIORq7UFxP5wCf
q4QunlwfylaYHuah6bpo4o95LD8FDRpNTRzqq9isqMdqijhzZi4W3s/BkfEk8WVVUEA7HVxOW8TD
zbI5BEP0DfqKvqcCnt2//ZmfMaxHy5s1R8A7zzEvOQNYFuvONGoxlb3ZHain2ltN75GQoCXt8jkK
RMM1VSF8MsFWqUGxaaMQiFjU92spDP17s5ySQ1LY05MZF8m73I6HraYk/sPolMHnoJGjLdYd4UYN
oVTnGqIgdtsam7BTp02UNZk7V2l2bU8CghTaje/3FEs70VzNSqNbSwkfhJlmW22wnLU8hvU7Mxkb
EsteWo/x6FxN0wCqdIAVaOGhdS8GC03vRk03IZxy16+E7oZh8VhVm2K8EmPUbIWlV/tg8/YcLiMH
5hDMDzxfPtVssryksWdCSRpt0KZD5URftdHuPXQZ5Ms0cyLDLTLEykjkkXyNI7Xf+sFYPgZh8znp
KBLX+DJ/gXfUXouyLm/tsPXXCFM0G6lEm1zEtnkFFsZeYdqFRnOIAr0jjHxlqL7Vu10xqtea8FVk
OYJ0N1WTfObVXqxBZCsp3pL9q4A9cKA8XYMa4MCst0P5QMLQolI+SLd5FPrv/3wCZ1kwunU0bMlU
5n14dNaYkdw7g18rhy4dVsUQrYPRWktUx82w3thKexfa5k4a9C2chS3eFRDd8vdKts2Dj0FzA6cM
uejx2u6xHHXyddDugNPeQ3NGRBDTCatz2WxuqfUfDW78MwflK1+fUizoLA1NAbbR0vCjH/tggtVt
HzqryDCETgKvthH8cHV1SC/wyI34ymODmJQojNBV6Q26dRAX13rV6K6pU84Rox16ZdxPXiX6yym0
vwrHKrdGZziXFT3sWyHTVbAlOf2WOHW44RYSbqSKYGVAi7mOVbXfFTGA67e/y7JmwMKe4zUSR4DM
UCKXIpBKjMxIiJL+YUi0ceNrRUs/OHifItP4fppEeV1LofMROZV2pfWd5fbWaLzrKzF5s7ZgEOnR
ppJRCMLEQw1QA9KKmJbRYK4SO0pXbz/sIqbhWbFB5qKeWzPU8GZtseM1ZCVAaXunU2eTT4XqcuFc
wGKJPCRQz7kxvjoURUKanHCR2BunQwVjP6UB2I6DmmEtF4kq3TogINYJy+vw9lst48efr8V7ISjA
f7iETscajFbpp7bUDlo8dbtED5RVNgaCOpF8RdLrhnURXaR2EmxHxfmInoa6QwWlWuHsM61Uhd0h
x8XHtx9qEc0/PxO4cuRIEHKjKLJ4Jr0A9m5gkHGIwv4HsXSZq1th+rep1ltnvuqrQ3EJ80GpBtHH
On39Gb1vGQAPDoOSfQBGOaJXEpkrU5ID1yoCcYYC9sqK5wTSqTLPtRk0HBcHXqAXrHh4Hwen04ov
puQ4nhLgcpNHukhdG6jDw9CrVrOKwnw3+bb0DY7pLIWJkjt6haQc78sR3yZwXJ8k1OovpigqL9DX
lOi1FfF4ZocuSld8CQoetJJoDc+d6WXBsxdDRhFxiu8mLcxX0qT2XzWl1HZgg3AASNXuos7Pym0t
Q8N5VNSYQGPR+2LM5xPx6LgWpZgw4syqu6ZTzYu4oN8ET7/cjJk03tQt0I+8G7QnjuVyhR5HfTNl
aC3pwN5+fq5/Yzf/k7V+tCdfYDcxSHiKZkTUkR72/BO/6GJQV2fRXnAnHIQGigq/oJuSaf9FMkYd
fLbJhd8/n5N/YzcV9a9n7QX5t5riP3Qx9S8w5ySC84Z/DnX+BLp5umohSYDaQBsLOD9gL6L7RR2p
TgMk23xVWTWi8tfGqDqbNui1qyIIqgsrLlrCeeMcjuGFCDejEsewWWagNuqHc6xztGqJlWIE0TJl
VSJN8yk00wKTCJ2A0okdae9kWnEDfjPDsmnynDqtPvLg8l2t6/5FA0TnynAATCOn/+D3OiYuVWJ3
ngx/52vRyOAMuxCE/rpP6W/3BkFvI6Qeed2pW0+53H7V1cT80HVBCYajHpzPSZrb19BTzO+WQ4S1
6toWI4tWUa6HxDav+9E0N6MtKJvSC9jwNREd7ove/2w1ynT3vHb+vY3YRlwY/5qJ6SEBND0Vp9uI
n/i9jTjnsMcj+gErRf3q9zZyZt44ojqaShf4J7XyaBvNS4N+KL2LOXr+BwINApqjem7W4vIJQOSP
VOVfEO+4qeakgwI0mGroGYvKxBjJOh5ZKAJPFqaVLvbXGOmZASo+5BIyFgaqCfzZyjdlqZtePsmf
J7Q1riDKWRCupor6U2BWK0QCUTyIGqHdRgireJNS1r2r900eenrZ1HeBIuqNnvuAGkVcWDsldJp0
lyseDEchRxdIgvjGurDZT7h2rEUM2f66DSNAhVaCJVc0fbb1qq4gDvWNRQMTjviklTunUUx9F2i1
H6/iYES2cKQetxlaAKFHX/X9z3T22CzyNIr4eeAAAUXQmR7mfPSdbn01KEMnzQuUnH1xmUr+ezq5
H/TEGjzcLf9Wkf73bvpP5BCO5v3FpXQHiiN/yo530/NP/L2bDI3FT+cA2B4ys7Pj9T+7ybAxaUCW
yEE+wSL9OyIUmH/JijwrbSKnADb9GUP0i8P8F0ox/H2kh+gA0db8kzsJAA6L4HclZFZsmAVC6Dsi
xEXXapmEUkuszZg9605lpOBLh5Jpu2HDUAZJU+ikJKJpeWMWsl94WTf0nzLse66MwO9Vt0ni2N/p
sRJ8RGIrpzcfNfmEg1cK2Vchdt1kWTb/o0pffx0bbYT7UZgZbgg4e5PXlQK4zejjx1iauGWy1Oq0
rW01czfIyuQBerGRXY2WrT7pQ0fyZzhj1rnajOh2ExWnpVXj+yrOTmMCyMuJfWgHedSVN85oy4U3
lkGhr+NiqLd5J/VwjKImwLFPnVpSBdMSwpukzLK81K71L7YQKP33xRQqm840k/IiaKwOjpc8phWN
+3xKbjGYnOhXBcaYrW27SSE2k4GScWsmgXCRhtbX3rbDj/gk9tNGRlYBcclwcG51vON/6NyEH3yj
bz7UWsHrOHagfaq7IDyogzoo4M+7DACzmpEb25II11Li5zdxbtN7RrmtzkCT4V/oqUPk2xdlYA1P
tRPHn7BCNh+jKC87T8Ro9HiSY5bVqlDiqFuVjiqKVQIy1VNGqb6mEa9yuAT+oVcH61MRdCkahHGS
3md1FmYrTMy7+1xu/FnWVsMCMwxmvnBrOw9RKovbtFWrGpcZkW3LUlaiXZ6ZwQaCVInmXoEeRg0X
BYyzk0vKyk+qblhPMqoS17SW7Imjp1ZxGnACXXIH1BrubKWpoI9KIn/yY1tt9mrcSiaeqQG/MOgd
/Ucc9yKkT5TbGk51wG/XsaVPLVQ3qRpXeOmVutuBNhjwiQzyW03xi53gY2YeRU4D0SmMxxS3zi0L
prVWRt/loIge0hgS/XYcIyyKJjOQWk9NQyTVzTaFU+hzcJpu04gyocqpS5Urp7npb0jZML+jaNP5
q7wBYObCKTCsKxLSznaHQInDpxwLtugSfPfwI7P1QbooJStAtMSe8uwWV7FS2lDhc25xRGgHygOE
hJ0u1Q9D2qbBpYLldXxh+rV/14qu8HEHHeRB/YDSqVF9aZzCjK9GdRJ3StkL+1NOeW5YgcUzA08x
pHLYVbXk33VZErReJ+Va6sp6ahVulFZpeZDMKbPAfkiIkXqyGU39LjTU4J3Ama5HcFUJYFc2qRVu
cyVG679X+/5aKVQLNpwshyiCB+0sotmBcFtT75za974sleaqNFRk7GNwOtLk6WjqjvBjQz3xoiaO
801bxbhy52OsdJciMLRiJ0uFiQ5nluu4IClGEHiobYh9U6RS6ZW9YVSepARdvh7ooMh8okaDHjwa
4nb0/Q58EOzddcjbtBd9nTb3TTkYODFmrfMt76ntrWInkZ7SPk9unEiG8V1kfAsmM9aedCsWj30Z
InOFZ30PPUMYsTf44XBfTk40MyuLLMYVzYLjWQYxcs7hUJT8s1qVn2v6AJWnopb02S+A/YFhNcan
VE39B5CSwfdK0YsfKW1yklEMk3RPNcsxWhfU9OVtZaba4DaOFe6NtKxrHBb85BsVELCicTzhIqjG
XcdKMjM8VPVIAcg/0zg8S5rsLwZqj0QggWWPaE2kaXwR2Fp3C3khmbZOrMy6y0ZU5V4WhVDri7ZW
bSDiZXlfDrhZrCGGXyUtSlArISwkRwf8J4xtMyHuvKZ2gs7AGFrNhTM5abeuijJ7h4lVWX9Jq6ym
mxuECCkgNWu1EFAtP1tXhBOXfdIhGkbNWUhrDjeIBmTSOGrV9WNPbYQmll5XuEvIgxStR6O/Tkzg
1WjaBfJu6IygcnPbDwOvG/zyMbEb8dgVOa0yc0Iuyk2rMfqC72aHY2ZsYCk61yqq9WBnIvOcXNVK
d4yrsdradY23VV3E1ScVYezvwsynb/koyTdaps1nTlyjgDymqs7KHxopdrsg9RO3E2jUAQ2y6Fcn
ShnkLhpLyg+jN7rQ6zJW4srnc91SZTIeoxQpUsBYl/gW2h7eJrXP4ZmhsjUOpnAbMYp7vY1AenYA
1e5UfqHYyTj1tW4rF92XqDPV0EsyyfkS9W2ZIxsaqkAZomkaXQloCSQlM/Nn95fKvlCFjzqBmMzk
o2gtA/+NKdLp3aLmf42TbZCu+jrr7lRJUxEgjfWg2+qanz2YPu8HcdlwdokytuFWCkVkeI3U54Hb
WiI2XAVU1D0OFPInYUrsDkoZseJFkxnat3rcyVj0juUhyDMZtT1DCXU3ECbmFEWRlSOk4ylx3H/n
Y+34bNplEfT963zs7unL03H4qM5//VcyNgtvofuCY+LMgyDl+id8NPkjuqM0DqhJ0q+Y2YO/kjHr
L+AqMwmMxgL9xBkH8Ct85I9mDTZo7XQ5aYFZfxI/vhAOxH6CHjFPDHYE2ssScKDQJbMoCJKNtbj8
6GO004J0XJlhpcHh7r82gXLhW3G9Hqz0FhzCDekb2NwKk5dc0MaZTQMkTb822s9/vpr+u7mOaDK6
k2+vlPw/rp/q9v/87/x4wfz9c7+XDJVcvi7y8OTiJAvHSwbsw8xVJiUkFzdJGX8tGZIRuLwQeWcl
sPnHfi8Z/ghOmUpCwi+e19mfEJiXWSkrZk5e8OKk/Ur1lqV5XJCq/DLWk8LQMKx2cg9RYCQV8g1U
fTeSWuHFvrImmH9sMZSF2Jnfd/nYI7IT6F6SRqk3dmmznSQLTkeCAPjRbL6SMT9juY6yIeQW5h2F
RQuCjYYGhOj04fq0GuTcENqqTHokzxqR74xavkLP6Qv0fGmNIdwjdj2KG6bT+7Ks3yc5fTY9LT6O
kzxeWDM3FUXyurQ/KEotu+AAXdwdr1ERSREZSGUXWwTIgplNJ4nQzuotbHcTUSHRo8WbVUDu5Dkz
p5ciXeE1Q7hVMQw27QSaQzmNa3RfrlB9/7uN9EfZ+3+73QLChsX11rn6z275j/+xQSP4a/T0P0/2
zc/f8GvfqH8hs4KkFx21+f/ms+6X2pj217yZKKbQ/aELMJM/fu8bkF3sKRULFLbd0UnLtkE+C3Tm
LCfwfHT/wb5ZVo/nbfOM85yp01SRFyszGZKmHagzrKhWhdS2iAskEvG8rJGnydStlkfDmd2gLmoD
825A5oA2L9cIYOGloJNm0PAYYodQuiFPsJp1VqNRrGJP52nF4AU0Pt1cBLFXm06OwDCQyCEFcc6T
wBfRt+2PSA6MXZtMzsrWkbSVo3Cl1/kePWJjc/RpX9m6zzTf5dalK8khBWUChuSivK7arUUxT9NW
TWF9DBLS8UHY6Z5s/LogQx9K3CIq9qU5b1Cr2tGhzbcxMb+bNbbsGhKW1BDvyMI1+0sSVfdWDQKo
xCg6sypQi0anrVQ7rlYxhnFJAcsN7ny7DULrEv3XAfxqyVbuc0zT6curJdLNiv4tM2txW+XGBazz
KyotKy2KvmV+GYC27nFZrnxosoWxfp6M/6+383xN/eu9/L+6pp31+k8CpflHfm5eimh/IeFAf2O+
3o5bP6i//8XehOPGaUEh7ajIJvEzEBbp8tNFhGzJNv3nzpN0vFCRv+PfAx2lOMaW/4PdO+/O34uT
oTlSZjTXTA+mkbiEVAVZYbVO2Kt7C9yGS6UsGrz+oShXefLz0/9LNTyK82+ORFB4fL1OgU9KZgh1
n9iKG8nrAENp0K9eobyrqytJN84cEqfX+cs3m//8qL80ICospxrjtdYNfjsXIl35wzly3WuDzH0z
AgfoLSBLTwcpdT2mHT4qe1kBeZY+qtnXWom3IYbvR4vqlVNknp3ld+KEJ+nl1KM0ungbbJ6jYRSB
ugcpelFFbFAgKkm5+uNRLKqtsy8g/6Vdefo6qUAXosgKfR8Mor9vR78Ey4gjeZI22u7tocgcli/E
UDitguEES7lslVvoPuVBWut4n1AJsGAorAY99M+QEV75PpSGyEYUyKD41c1PcbQIRKGW1Lk1fZ/3
eBBqwrjvgj5cT6VdXo8CvM/bL7XQRXledJYxi6JB+4OcvWylCjuQKgAx+h4Z2E5FtcnKPhQ99U53
QP0OR2vkc1I3AuUXAYYS8mWSBPVTV2dDwvXgNAaq7obfo/w91aknrNJ66uK+DDaK0Uqhi6tOfF8M
7VytlOMfYVX3qNYgRPc5iCy1ew/ZwNnFZZIY62TgD8+83hJpMJ8W0OEUg5U4i5UuZRy6ppf1YOr0
vRbJ4bpVqnd6EgUrqFr6Tp4sClXSTaZ3j6XfTtDLpJn/b2tnaA9L/Pz8FITBnKcyoZDJ1z39qGbp
V2YrmGT8U5SVSkFGd9rr2Ka20YzxRpKrtcGdnzvyRVhP57b8a5OASTATgYM1TJOlWIxeWLLfapOx
1xG7pORVYgOtHJq6mdZ626b7KMY6wJYrnMfii0SqtRvDGswzLbRXnoLmzdy5oTcya0nOx+3Rym7p
hGRt1Bl7fNqrB7PL/R05+mch4mQXAUBbQ4BOrrtx6rZS1ZZrxY8UnFpT6eLtJf9iH3OnzS6JNJLI
3V6oApSa02i9XUhXgEHN7ehYw92EJdOZg+nlN2cYIlWOJoQyiKYWyRninlRZ1U66giFg+dPlYJXf
KKNCt0Z8DaVDtNMUdHCqOroO7v78DfFo5JLkGJlN3U5neqCg3NfBJF3ZymWtgBcwH98e4MUhNb/b
7wGeaZRHn3KcglpO1F66UtXbbLwUtdc5F7Jx5ig8jdM5mojNZ5yHAdJkNpIgjT5eMEVqKZ3TOM5V
K6jUwjS4o7S/iWq8FWiWJbvATsMzV/4rL3YypHo6JMYMddYkFijim7T6rNAqSD402oe3Z+/Fzbh4
r8XK6BNUJkRhOleB/NjnyOdd9OeAl6+8x5xHqRQbIBuDFzh9DwpZGC1iMriXaCHEAeVVtfOG4FZo
Zymz/KaTa96Yw8TfIy0+EsylXIH9GiIP5G8Kw9520fDp7fl6ZR3MkSgFNuI+Sgrzyx6ttsoW6pBV
cbjvyy7ciqm6AK3YrFGpv0r8crxuwkg+c2+8ckZYXPYQXmc3RH0pfi7SsWsrbF72GIhtq7H/XJvW
+7ff6twQi6UGUGGsioohaoALrmbR/yqNcyHlixCWr2Px+JxBMDEoyJxOnTL5XQ37OtyzURHKurSl
LQQ1t2UZwEm3q7uWRuDb7/Xa0oMBD6oExY451z0dsgOtq6YaQwbqtRyo86qT+lu6xf+VT/R7nOUS
V3CUs4TRh3szqbd6rwhS5uxc3v4i2Zjnj7iS6hqYRQDmpy9DjaqOELoK98qNma8LmqNjeiPicWtT
RKrOBWOvfq2j0RYLPUsSa4qKMdxnuKuoXXZJ3etbBvMVOvHKj2m8NqVn9NaZQ+/55l3u4eO3XATR
ygibMPEZtw4PctVuG6dbBdVlCc9OVR+wvUdflDaHUiP538HkuQrT70G4Q6zGi6THvr7Ooq89XIkp
aK+DXgAzW8cm+uZOsm00YzuA+s5t4OvSLqjPAVhfXW5Hc7Yo5rSyVdlZKof7sgflRkzBFK4GVLyN
jAT4nyz5lYTmtWPoeJYWC7s3WrMzIJXtw+62lst31RR+C+pPSO0h0Ng13tujLfQgn28/FIJByFIl
o468ZAXQpZN6C1TuHpVXd7J3TfHDaR5pBbrT2H3WhH0fkJAO1YMUr8CB+OltTA8srMdVMaEPnl/G
4taMIYSjXG5bm8BIz2zAV66xkwdczLwfd6FcI0u37wpMc2UCzHfdIAP5msZz1/JrZyV8XgCppF7k
lIuNEcmDqZSdEu7TIq0x4aLS3en6OePn15bS8SiLbYCFfIhI8MA2iJ6aDuF56bEd9ctMzc7M3Kuv
A5QMZyyVhGAZj8dpYyQkx+E+ke/DslgJ9Zyd72vfBjGCv0cg/zg9t2jST30teJVWSl0YH65d3/5X
4hj6VXNbDPQg7fjFV+mKFt+GaJa6UG6DUdsVMjgDYHlvb4RXX4UODIBmbCJeAOqLqMy1svU5gln6
kvhYTo99eSY3eXUMkJrURDDrAfB8Ol0qmCwzis1wH+fXaFZ6SbONjerMxfgyAeIymXHvv0ZZzJem
TbxhFUb7QUVSNmt1aFdmEF5MPnYCUaxem1r5UEa91wTGZ6NpEWHS6nMKdK+dYscPsVjkA066PuY1
4X6ir+1Wqe6sxgEd02gcDAhCwVou+nNFmlfHRK1iRujBdnyemKMAzo9GVFU7PuFFNgqEvgfXBsqh
qzfj4e218uoOPhpIPf2OBkCRWljzkSQQR9CeDOpCXFITba//t4EWIXw8Zy1isMN94QAtKt0BKLeh
XdpluX57oFdXJv090I3kqqSGp2/E3eZoPYWUfS59CGJrXY8fpOhcAPDqtKF/iDTgXAtSFmuiUyut
r6U42sfqDwtR/CR+hz/7Sm/ParC/evLNlHqaoyQNc9X5OJQHeShZdRNFewGfroL1ZWf/l7Qz640b
SbbwLyLAfXkt1iKVSrLlttRuvxCyLXPfd/76+1GDO65KEUW05mGAxhhQVCYjIyMjTpxzKPv77Ecc
UP7IbgZXBrWB1gTT3A7y0yufbWE3gYDOytoM51CSEczHfQLl1zAv1HlqtKeA99daKFl691/YEFxD
reSGSXJsmLp0IAu2jiaIpWLfwNk5lvVBSn4horLiJgv7Ssds1pyixELVQQgtaE/2JKp+eLK9/jFC
EUqRzbU59sXNm9t2TFwgsijeKZ7VNlLNSM7Ja409T2NJi3eVV67kPYsrObMivCfbGUEz0IE7BQhu
tFa5QSviAybmDjyyaPyPu+vSCfOyCwYZAuHTZN+3WbUHjbNiYeFA8VCluk7PEsoMUTXQ6YLEh/A2
PFXyc6je90P+JZgRGslKYXHpkxAaZq1gJC85wZcrCTWvDpLSwJ/NVz39IvVPTbKW5i08Smi2/LEh
nJm8pvsRJXp40oOpPfoxVAltrhcHSvrHtLD+jpw6fpTt8rGP4rXn19r6hLPUwMYttR22a/uz0z1H
xj+N8/t6gBV5E+Yq08X6BG+Y7FAZkJ4KT9Id4wQH48YcN1O38UA3a68po6eWctBbsAeFa8HHd936
kqOcb+68AWc3Y6My9Rr0WnhilnszZrvS+DuEPduJf37AzjzPhSwqT4sZ+nRuRy9aO5YDgyTqmzm8
9B3zhV9l+csHjMwySrSNwb/M0KtzI/mgm5E+X4qadaPHh9BVrLtkzSUWd+zMiLBjZqZIwYxaP2Wj
0++MOvxiVirKWFWsuSGcOx84yTO3AaixmWtdHGAGOiKlpUpgtYIEwG6xNZtjUmbbUF1zhYUkiQ6B
w1gkVMQUnYSbftD1Euwn90bFLBgZtRr1rgnoXB+qTdqu8MeLU8H/8foza0LkUAD+lm2EtanaWn+n
UsWI+aMybWgwBfVdG4G3HZ76nPBr7fyZcIVx7OveshhX6KLJM0JqZnm+9JZsKGJPYUDhBGo438HY
aLpwodpw6Xf6tlIcD7iqNm0BovaH3CvqFWddDC1n5oXQ4pSq0ijzdkNCv2lDMJ/S02oZ9i2fESor
M7XD3K6GCfJN1u/8SDC2ysw9Uy8E6AYVh09lF+Kl91H6LZz1pKq/rSclvyUr2tJPW3nUzGf6nW1Y
BQCGATp5p8nQyjBedkEbnp7HvN4EiHclHRzy8Z01aHvN+sA7Da6HP+bmg3sWynJo4dKkwpw8JBvD
ekyq1yl6vu4zSx/t3IaQqPq6NFjqgI2iO+b5S9g+jsbKri0dw3MTQqS04SUpIenGxFZX7zN1V0o3
9vgKvfL1pSzmifo8PkuFR5t1jS/3y/OUTrNH/L8OWpeUeJP7X/xC3kat9KsNipMMf5mbdbdNHK9w
oS6bZkgdr5izINF00YN8Rw8jPKWFr90yxhAibYbOXKgU9sGSk27je2V1oL6nnLSq7g9mCsfSyvrn
A/bOPYFbzuLKTDuKtE6RlIQlk1usX32ENi3fxy2qY532Kw2re40PoEnT7Vw21Ap5hwBF19+GmbzS
Ylp0qLMfIdT05KZCGV0fwlOp3DsoJ8n142qzbPEcMjYEknx++YiFatuo4y5pchKoSoldpiDNW+gi
M3SiJ+M2Llp9U43jnWwU+s/rW7zoyog5zPTnTL+JUAKz19O8SzDcFIl8VDodMXtlcu3M7LaWb9jb
sBzG2+s2F9MpHlhoLzG9CrOFENbbYuyipC0J64Z035ZPcXejagxsNHtFYlB6dFv72Yv1XagkO6pK
uzXOp6X3A2xTFE0BKTFhK5zfHl211uzmV0rk3VuNvqU9tXJ0F53mzITgNNBGm2bV80SR8+epKGFg
v9fMcnN9Ixe95o8RkUeiCgJA6QFGpLT4RnYaxX8N4GPTOnzswp9JsuIrS2kVzjkLgJIPw5l6GY0m
z9MrSJdYU3qcRlghkyPV5iBduXUXXRL1VfDA4Ivo6V2a6ZQJmJ6JSw72uAHG5VrG9wQ6IiVcP3eL
S5qHpIFeznVDwRPhcK/GZMBWNNhuGKpuk/8u1BFg4VooW3QIgJJwHAExAWdyuSoHxaamqAnlOayW
g/crGPcqVFXGHXNC7q1jFy7NtrCB0Md0PTIsM+sYcvl13WHWfsT872f3b9ZYXCYKBy+KXoIqdJvw
OIU/rttYdEqqRHMRAADem8TemY3ULgIZCEd4QtZ2Y9g3A3MuQfnZD/ZWsfemFWvLK/pjTXAW34sn
g7m+8ATpUVkhNFkr6CI+Xl/SYrw4W5KYUmRM2IbIQJyYxXRN77tffOgkn1kQIpKlAW/KazYta93G
/OKnHgNe0z7p4HV/riZ/JToJOodvjaNZTf2/H0kIT+3AjMjgddTYIo/51k9QSDMg9gmWn7kV1IbH
YsjjjQElFxQZhtZug7xhImnfx2uQn5W9FYNKbCp9FKasPEgiN7IePUbErn+9RRexadBDYEC3Xizl
TJPkQBU8EiXD9nfdWtPtZBrfskHLV3KmxWByZkg4XWVfGkNisqlD/IJekZtArh6kKTJW9cqS1iwJ
Xq94lQ5GDkvZZNyUan6kdQPMYZvlL9f3bvHrnC1J8Hw7y9pCa3oCxuT3m9B8jUMoFq7bWPs+gu+P
etrnVYuNyXpKA22X1T8UGFL+NyOCw1PesbRAxs1sPkrs/QZxsJrELX8VaF9knbwCSe/L6CpHes3M
K46GfNwBNRlm+n4zhXlqwhVHW96xP4aEz6/5WeDoiD+frNK8S7VXe7R3UmWvfJfFexjS8FlNUUeJ
UbtcTtH0FnQ2JN+Dz8Q1BF3WBuQ3892KsavQUruzGb9eCUzLK/tjc/bHs8sjR3+3Y7YjpDnzIivj
Do8rhmLFyOINBcoRiPM8dyIGhEL2A172E6+K/HcMhZXZ3ejhayczV7EfMnkl211aksH81wx9R1NF
9Ao0DtvIGRxq/QGah2Uu6dvCi/pDHefJiqm3Joz4XqKBOM8b0nV9R79ft3HV6mAigSRNN7WjbGwu
rTjZ1UF+yIuD0+znR2Qf1ztELLfW9GhY7V9Nqx9ruYHDTo4Zrx8P10/e0qkwkHYA/qUCJRcnaVQb
Hq885jeFIYPzxncl+501kBG0u+t2lkIVxB3AimiezrKHl67TR2PRDHYSnRL/y+j/pgl2/e8vec35
3xdCYRR4VJ6kNDrlGcgecwMH6Sb2/y5GaJq4ILM1hvvFFzjYbuCZ8D7SKRAMBrGhlxPsCKfE6cs9
VFA6AlSmtokG6HH8Ap5jCDF8tzQZDS78IYUQFYzu9UUvOe+MbwMaRiEQTpXLTdWsuMkNk0XDOaL6
sksrTDKfr9tY+nCIrDEEyCQJYUY483E2QboLbd0J5fqnmtf+BnhY8YFgRkieqVeY031H8VeG5Tjm
YxadyhpBz1YOOlcGDbTtiuJnXXRc1g6sRNcXtuQxtGRNMi0q6lCaXW4edeFqlPMxOo3yvV8/dUbi
xvk/ipei4XWPKuLKEudvIR5+eBJBDvCaQehHeJ6FiUOPImijkx1ZzwVEmO0/kXozZDfh4H1Wis+8
P1e8Y9GiqaNLoAEh5al2ucBck0PE6M3o1NU7cp7czni3jI2b6z4lU2vjl8O30rD317dVpE+kLo3m
7iyDBR/ZXEwU6tK1UaRFMPg0Kn5aez1BzvZOSdz2hwcVxP2guM5wKseDDjGafESaHSoLNwDe4q+W
4997Lj9kpvMHvc1+i+WpHjBhUvhlcHLGUytvlWzFgRZKwxhgPMaEA5Rnt8hoPwZyqVkqOMm458nR
hNvpRqq8z0hjg6R+6ofXMSvcvipdTfIextZc8aj3Dox5OpOzHjzDmOJIQllY6NxPdXDirtn4cbXp
6ch3SuU2u0b/h77iir33GQcjYOQRxO95BtLQLv0psYqsymCiO5UWtBbddzhG3K7/maBil0Yr19KS
LYORo1m1xOZqFk5LUkhpkPvAQLSu2KnpX9NXyZqAQm9S/V/XDxFgRaOavIVtBKF8uSqnDSyY3UkA
JP038kkbJzkqcbjiKu+PIvRVRE8AE4gvEKsvjaRKAwNaSimoCWmPpE/lAMvFy2i+SNmr+rfTr7yI
FzwDcwynz1jrua98aa5K1cGoR3oWsIPQFZG2GsKI3l6Nb+0cTp/u18qRV/l7l7FtXt4fe/O/n+WF
EoiUMKt55itmsi88xe3eNE6sg610zxq4YX/4PTXfpdskbDZrFY2FeuWldWFzq8AeenukbCKhXWSh
MptP3t6zimMdHqPYu3daY1cX9o3XN3tVzrdFZ7i8AVZOx0JCwM+YG0TMKsk6X/lyExjQQfl2rqyY
znCrIgaly9/H6HlMwkOd1K6m/TO2/qbT1u7O90kAhxIKASrTc1tYHP/yUlnxHci2TtDebGwHjpiq
pc+95sILRQlg9IAd54EE6ouiD1OuDY0xAe0+jb/kQyBvi2B0Yz1wA13ZIMT5ZNyah6m7yaRNXq80
OxfCAWF2FmMDw41Dzw5/5mBzgChHP6RqZf2clXCS6GtVvTrR5yj6ueLLc2QRfPnClJBT2VYLNReS
kcwIvkTja248hGm+Mf0v1nTQzaNn7/P87xWbC+fn3KZYZdEnSylopnBe43pTPwTGTZjfRd5h+NFU
XwIDVWCdcTMqaIcVw0uLpYVE1YWiJ49sYV99pEWQZeboBMlJ717l8iV+rWXN9ePWtZuvuu3vU2nt
sT9HVHGHoZwi6ZonJHkMXH5ML1eqdhx4Hw/Vbi7sejYymXQ11GwlDC60yMFBnlkSclcbQUzVn+to
qC26TDFK9d9Zpe54cmkOM7NuLkGhId8FRfB5Fs0NnC/eOPxrgA+/YcYpMYnCOX0LG2euO9TeFMnz
ajs4yd1K6ouNB53fxtSi3F35nEuhgDfJPNg9M5OIoCWUJacgVcaQUdrc1bXmBrJCP6WVe1PqerzR
7WdFZ7rW8raWnkLf0W3UJD6hPrerVO/p+o9ZuPJY95/fIuy9qXaR1sLjf8ooGRYZWgzOS2xVGzTb
NwjwbaIgdFer22sbMP/72WY7jGXNz3lisBI/OYW97TNrb/evH1gabJTMZc2CY+I214VpMETicFwn
5aZCMaN1tk1jwupQvUb2dtJh+2nlm+tGF7JZnka0d5j8ItUUO74wJLamHCjUXhLGJLpCh4pB09qV
W2zpbJ5bES4xNCp8u+wpvqhScmgC9aYtH7WewsMaDmDRkELgZjJ5Ju8U0q50MLrWgxnwlFFI2wHn
Kw65Yf3WOYB7pfbtlSxvcfdIlvX5LQDBqJARwUpo97AlMkU1gpCZHse83V7/PosLmicPSY9nHUHB
9eK2BkkpEcPTEmZd416R853kH1eri0t5BiotfwwJO9eOUjbBHUeyFRgnKw12ZaC60dDd0iXYKnWH
kNU07GUn+knZ4Z//bZGCewya4VfNfA+b00007cvkc4GMleKPK264+Ll4V1GSog8Me9PlObYLZgU9
GLRP5FMuwzpauib4uJAiM1sxaze8Zf2iXouWVH3CqAiTD2q2pUk6q6KZyrcEVtaCdrM1rFy1S5GJ
WQ7Ix8DQ84YS3ENLypj/m8mBqNmNJpBYiGBWNm3NhOAYI5wtEWOc4WlsvkTdsK19BFnHtVH0RT8/
W4jwaTQjk1UpZxKg/52zBMt6ZJxjKl6uO9r8V8Qc4Xy7hMSkINmFcYC1DKhaxUm5K4e7eHgYohaN
lN11W2srEjK+1MloCAMrP7VFfW9H4zEPXgdoE6PqywcMwaNClRXMkCxC59tY6pRG5vSU8rjVy2dl
1O5reTv41UoisOgJZ4aEDAsYV2X483OzVgpyc2V+ATrGdy8rjZVbafE7MZ8KDMqZJ0Xng3x24VZp
oThZzHeCF8AdtWNMl/BrE9FW0/Pg9/XtWzyyZ7aEI6QAHB2mCFyIpdfTpz7z5EM62p8aS3mtais8
ZOn4w5SnfOXkLroHrDeQtpOwMnJwuUSlVlM9aAEhWHKT7yyfWZE88/6CapbRf3T5Vk7xYuiDJBvd
VGb/Yby+NFfDnKaXBuYSi1qrkcdc9swYrvj8kodQubZ5q0KJx39cWpkqr7CKIvkP1I8z3GiP61F8
zYhwsMIYVlJ7RtnEyrExIJx27s18jR9kab/mwQkqfZRwSIwuV+IVJdh8h1pHbWnlX0pXwjEvRfnK
A3Shd4OQ5JkZ4bNEfqs3YzZw6zpOfpNFJdxjSvI9qaJ0j0JoBKpYGbd+hdbD4LTmzoOmd9t5UrDN
oFfbdahKbPrE1GDOR+M1Cib/CHXM6ujKnMeIcfP8ZwrOOviq+R8QUKW6udmDGmh2gw9RhWbc2Pqx
9e40J3Z57aEy+4GgQyHNnCXgUasTkSVK6SWOE9LRqncMWtvjPnu6fv6XYs25AWFtmgGRTThRZSLh
uQNiaO8q2DMto0sp7wSf9ClcOfmLqdacn9oKQXuu9F76Vj/SsvNHsmGjKJxd0Ur5Nu1lBJSzPt5B
uY6yQetnbmbzqCuaHDJkI1+rMi8eIiIBGR+K5kSFy9+QRL3ZBp7K7aR8Z3bSiapNEP+4vrNLkZVq
PeOZgIyRexfOUObDBKJ6MU1Aayurx1KrtxIv/+w7iAW/XmmPv1Uf3/nomTVhVxVIu2WYuLGmynvL
c+VxJFMeH2kC7VAy2kvV91QbScraHQzot9eXuhguILOEDHTmNhBlIBwlLIJMJyZl3aGy3eEj4Ztv
9d+/LyzOQ8bNkZHLPA1eulVUpH3DteR4Dpvv9u/MhOAR0jBJo9VzQ+hlv4/VcK8qd/XY3kTy11x7
NqAbXEteF0/emcX5389u+QZVAkmbWFSk/0wGyd44QQwpKPRRY/AaKfvrn2jR48+sCXdTKkuq3U94
I+ynp6ms0FtA59CvPlCY4U6HA0+hKsPRulyUp9idHL1NL8QvZfQjQtZ0tQW1uHEUhRGTYEKCOYJL
G1wMsIGPhKwp2NKC+wofYll/HdZYJxaPFC8lAOFzGZjE4dJOC4wiCWQKXbD13zV57kbp18kEsNuY
m8TSN7bWQ6cQUKII2wMinx+J/RTy6N5qBH5dlKFB0EAP857XvKH+TkA60URpMX3dLxaiFH+dT0XW
Ql9NjMaaloZylmOkgiFW0+pN0R6SCB7KXNrmKGX22UqsWDhoGOStBhqFG0BMkoCNjJan0JUGAgcV
b/RJl7lRVWgER+fZMMJjKx8ba61tOx9f4XiDdGUqf2Y4hapOCMaVZFZla5bRqXKo3Zmm9LUO4/tG
KtFYkK3k39/aBCsg7QBC4eAQWU1zPR4SfYjfcBkJLcpCue/tlTrswim4sKFeeqcRZQwBeFF0amhQ
jrp3jKFKDYb7vn2uwjUV5UUvmfsUsKXRDBG7lIikQMztd9FJn976+GmzKQ0dAVpPTva53L9IpY9K
0WC+XvfOhagFnvaPXeGzNbqdTLZURCe0M3T/XrZf6jVCkSUTLMsklFC4ePcSQSE2lJ2kj06ohd37
XnNHxbwbVqDQCxckLwI4z5gAoNQoC+uoza6VHR8jlgpK5zW31ibIl/yb4QIGXlGhR81SiFWDUhsM
SFrRac4SoWgI9yYIzMz7cv17LDnduRnhlqy1zOPhBvohTKCvSfYqAgI3YZVu9ejbdUtLHnduSbgd
KbuVWjWyIGvcSx3KEIksfxuMkmafgpjDLtH+/UijDnvbny2cf9HZfZzpdBHg/o1OmvNiWPeotneo
xjBo878tbI6PZ2Yca2xqssXoBG293sOcJOWnudgTP8clgkhFtRJvF/37z7LEVknUaUZjeeisOBNd
Wsur3XrmeGzT39fXtXRdsn80Ehlcohwn0tJNseHEmeSBjMlAaFnpP8jO3Mp99YDu4M+y23fya/Vq
oMu0mXJ5jdhl0V1ANoBBhQ4N0MHlrlZeV3m1JoFUs2e9niLbmkrGGH6UbAqLYbUJDqef1xe8ZlKo
B0G05SFMiMleUT4lLblIBjljBJNHXd/qSbEL/PwDMX/Gb/z/KoUwAl9nVnRqHJ9iM3KLAFGkCnVF
5EoUaVMFyU3ad/GKyUX3IZubH+pw2Yh9xWKCMLaaQcRqsmtps0eUJ2tzpZGwaIQZ7Hk4ihlfkRtt
kOqCQRXaMHr7AmYzaJ9W25aLX4tn5zz/BGGSSLufFEEEKS4vvrBX3XhkuEz+4RW8OoE1qjeqt5IB
LJ+GM3vCMY+lPMiyEntFGD36Zb+ZiqM93SvhvlPrneypm1S7jZN/irX39eJe/jEsjtU5UilD5KBR
sFZuM50ZRdPe0fz/fN35l60ALZyvTM6bECwRCfPqcDDB3lAPt/JjlVRQTx2uG1m6NaFqlOdJJa5O
cXAe+j4rbFKMRIZyiqvkrtO9l+smltYxA+ootkJ7AoP2ZdxAKaen6oKJGIz8mL3ozhOsfB+wAYES
MwX84nfN6gyJ+dYIQzLe5igx6ZeOKHVRfb9uZSkDAG/8XyvK5Upsv4OrxvSJ89Vjpk27oYFZLj0a
krFyobyNCoq59LklIdaaQ+LBNt5wUaLbdislRroZAJLdNG0w7KoQuQBfa6xHWYJRsdRT83OkJo91
3/+DFEWwkfxpOOSKH24K3c63ASpEG3lqEYoKZGiVK/tv2/QZs5+FzmvNd25LJOY2aZgEB2to2lMD
dB/qTh5CnV+vsawsugP57QyTp98vYka8QoOKhvrzaYoi10qaHZl7aK1dVm/ooXc7yHgt71dGnMH+
XX4rzZt4j/nAnI1kD9z56Gija+vpPAdi7pDTfVKTv1Tkq4YclFf1GJjRsxKVbmd+1rIfbRRspz6/
rfsHeJFT+xFQ/V5Wn3xJdY1s1yQPEjxnqC+F++setlSu1eYkFpJiWuXkFJc/O41gmJADsnGzuIv6
9DHsQPdO+a0RRFt5nE5jFNw3KRjxrAycTRdAo5y3h7KuN7kVbpGUPY6huvPKUV6Jtouf7eyHCac4
1syoqA0g22Y7uENUbMJjrXs315e/ZmT+9/PEbZapSNBiPNVJ6ErP5fCa2SvVk8WAx2QyaO2Zrkgc
mCzRGMNfKnLD4UvkRK4sr4S7xSBxZkBYQ1CX9SiFGOiTLdSnuJeq/hX7z9d3aumVoJ5ZmX/F2U7l
UZdndcRje7Bvs+7YD0c4HZKHqFlxyKU7/dyO8EaoFNvBmQhEqvFgSdsB9DWEoJXk0Df4hQdeX9VS
4Ro8MMQAwI44AOLXaScb2YMSLyMV0tTJ7S3mZ5GAzKUvdb2NKuWOR34nrT0Y5mDwLlicmRW+We5J
Sj71FEyqYIdM51Ynod0U06z6aW1qzXFNdD1bpVzD1i9+xTO7wlcM+9BO0IQhzHufUDrVWZjCQJzh
7Coy6ut7u2hr1px546V/VzAZayZNRoMv2VnHpIk9VPKYyk+6m9oLKfiu0f/OW/ZuS8/MCTdYZBlh
p1c4qOO/0FeCaOApT1du/cUMkEEIqA3BdqL1IAR5p0p1Ix+YTVA99FKVIjhOtqtMLx4T1yksLn5z
KFLpGdLcrIqePrKf/7Ut3mPZVKbd0GO7Tz57Y33T6LULEmhT2K8OClfXjS3v5h9jQuYRdFKVFxYz
HxKvIJ4lSX5ogc0+ZvGUfgCXi0YHXErzxBOdVuEK0pUgr/KeQtRdgXqnWsA4LA8rvZRFZzyzIdwm
Uwu7YNorBHq53TSN7Y7pi1lF2x5aetp9H9i8M2Pz5p7FSkagxhwi7eiUWsXfCuqVnmH9QsRte93M
cvBi+hlOFVgGZFs4zWZb+k1QMZJWaNVmNJJPhWfcFemxy/NbKZ4eiuxYOG76Y8Xs/O3fnTQUrdDw
IzcFznC5vKGVMyudMFsiRZZHlpsWT3BsNd3XoUg2WpdvNFqAh6lcw9wtXqU2TxMuAXg33k7n2b4i
+GdGEyobqCqklmuFw3Dbe3J9uL6+NSvC8jyFOedKna3AV+tKVjGiR0z4um5l8YCBBJlpUtEuEDuJ
oD7bZKi4eCw4a9sdOqVuOq304ufv/+5DndkQ/FAvmW5IBx4pWhSoc23ecKdE5pIbA3dgJul/XJLg
jg11NtOsWZLmHe3+RdnG8drI6/KKINKi00x1d5Y9PD9ZcTsYgTZiQkbORPttQFTWfI2y9AMuMBfi
wdPR07ZsIfqNpm6Ffc9dkjQTUIXbMdB3//7zn1sQnEz1Iy1W1ZrXgvUzr0E8eJ/KcjW7WXJlEKOg
qGbJTqLr5XZJ4SAlUs91X9VHJpEHf2tH8ZbW7lbnNTa6Q3KvpDeSXO0z/0uaPWReteITS3GXETea
Q9CQQpQz/8KzIzvGU4fKCx8MEXPo3OF3b1t915rGNgvN7WTETx/Y1zN7ossnTuM0Kfak1L5ldt3V
2uJeyseVd8PSKA2jexoq2RD9kjYK/crSR1QyHXg4tF2xrax7px83RXmkqAYTYAeRYmBvUt5vWraV
BujJvyID95GV/vkFgo+GkVx02cgvsLPntjL2U+q4drTGybvoQWfrFPw0j8N4sBqsmMY+tDa2vHIv
z99DDFHn+yjc/VoxVcAM5n2sHpj+545EY3zFB5fXACYN2gyDIofgg53aSUbc8MS1Pe1H4Ju2GxRI
WX/kc/wxIjheBCtD5s2DuRSEwlI92sbPxstW3G55t/4YESJsbNSZ1k9zjhsWN55vb4tBuVlFnC9a
eUOJQc8IH8L8RDs7s3ZXRrktk/vlZgnrRwuFXt1BbjlJUrq/vmuL4YGh+lm4A/i6LRyjQsmL0Y8w
FSjmzvomocQ95DdG7+/0D+0dgCuceZbnEyl9kyA3KGtNc49adjP/+ww7r9OVovfS/TSjuv7fiHAo
Nb1B91gm83PUcNYy71Gb60drr+lpBjeYtobIXdw/gy4k0AmgTyIDWGjZFXJgMq5tSgoFyAY5+j4M
9pISV9vM0WmZhH268jZYGlxGV/qPVeFa0YO0mBqEZ09TXR3VenJNRT6MCtRWebabOufWGrut+qJ3
DmKXzi+mQx4swz+Z0ecpjo6a9DijlWZGmevOtOi3zMDSbwB/qoj1a6AApTo5Nmk31bfYOlS679p0
TP83K8LijaSuR6N0uNFk3np0Sp0nc1yrki/6ETiDN21KxmAFI72fySmZbnzKVXsL+6MnQ73mIKDe
rTjs8p79vyFEyy7PupczmTRKUvRWK487/ShbzQaRwY9Ex/+uB1jKpRkekXJUd6yncIat6js3ph5v
k1WK4aXi0QzP+M+2MWx+aUavI2kGvsCO4Kl7GrKfGZt3otBtm/t5YJCZjw9cX9BKwvcAWwGjrML1
lXpxJEuIUJ8C+WH4oqSs6QPudm5BuLyKvg/KSSZsBf1fwfQ6dvdtuFa7XnICpkdmwTzGcWj3Xm6b
mhexDdk1yWgW3QS5fsOcdWQEKz6w9HHAZjL9TOI+kztcWpEkq/bbOIpPIdLU8FDvYhAAdDMUKXOl
ctpE0crHWQqOxqxiOc/iWkibXxrUmPbVJq+Jmf9pw03Wjt4vf0Kc1y472y0cpAVUT/lIRAbXhR7J
PI4DV/mlUW9IHLvr0/ik69+KbM9lepCejcANq+JwPRAt7ueZJcEz0Ayuhsyv4pPX9ft5BjXw9pXd
QV9BzHPK3r+RtTVvXLbJ84tJNAb0RRKcruzVXJv6+NSWYKZpzOaHotGS28mJ0aSKB3nH430XxpG5
UkVfrHVAW/Nfy0JEHHNvKDLoRU9jNTLiq/ggisf7tlWQFnRBhwUbFSWnKvoBsnvlvls6HiQns8AM
xFAMrl9+0ixhNFbNjRiVg/jvIRvHW32Mv4Wj6a8E48VFMnc3q9wjSQwW8tLSWAZ2noRkqlpf7HKP
lDtwuzjfGz9qzbzriue0d7a1/eu6Iy2dkzOrIoWEOnp2l+qkrrlyHzRog0sgjf8a/CNAzZWtXLrX
zk0J90Daq5Bhzl2EFMhIDaStrO7r0Kcp+HR9TW9ip+LD4tyScBVIrEmOZ3RWlW+yMNmVIQCjIX0F
4BZ7VKisbh/LyUYf6UN6/bc2RdT7mPcvU9499GtHdT6K734MOBpoD+BXAfZw+V1by0+tIKd0a1bF
Fn2rIS3219e75KMojfzXgrCxIa0xyGSwAOfoto2tHRu7+jBY9k/mAGkTkmu+G2KSPYucMhzIoQPj
kDCRnssME5Fzet62n7pNrg3qpmnbOylZG9ledNIz08IhtCslzL2Jl0KV7BXitz9snLSCPL5xe3OV
mmf+IO8/2J+FCneVbaUGqTx5deA8gV91TT/cN3WMdqEqH2r90A8QWjrypyaSVu77RVdh2JLOqYZc
wzuAsBdZqm/M0C7/xfZ++/7KwVg8gWd/XwgxRYgqTVyBiEP/pqiqT1Z2MIJ8Bzv0ykKWDc1SlqA9
6bwLF2E0xs6QjFTcdTXfDcmEYJ1ymLK9BB7/uu8vugYZGIxRM1uciPcw9IjMckbfNanszo1c1Ld3
YW3vSs3YVmsjIIsn7cya4IiBVsc0KNlAybn3bJAfcOmb3//diuY2CAdMt0GWAGAU8dRRIkdDqeXl
AzS3uxTJTBvqVKMPYYn6qhmfrxsTPe7NGAg/E2kzOKDEuRk/bD0plFCLbkCAPJKNZQffbpztdSvi
R5qtAJNxeDbCA0Bz5DIE5g0M65YTVg+FxtC3Cs+8cigj/76rn3p5XLlm3vFZvA3Kz6o0zI4ivSRK
YfNjJKd3ogxtp9u23kjOxj6ObbaJm0/GId2ZxXdvOmUhahPW94g5r3+7VoDBMjoICm8CTvG842cF
FFnu8xHWiuIhmSuB/ndZ811tvIXBe+sgP3bd2PvPd2lM8Mc2zqmaFHHxkDXGJqyMTb86Kye6PLsJ
hI9Membm4AsKJqQKxJbV2fHD6Dr7/Kjc6bflq3FD+9GNXX+TdxslOJbWysLEAPIfq3N5FY4OxtnU
y12MbbPXKhWripzsBkQJ4oRHQu3NXbXH63u4vMA/poRY1UomFRbLiB+KbR2FW9v6Eidr45drNgSn
kKpIqmgrJA9Zn5n1pivC5B58t701IYx/vr6e94dt/mB/1iN8sNRO+rSQnfgh9UuQubdlggPad7KW
u+hA/W+2hINdwR+bUYeKH2SkDfbG8Nz88HPbTdI15bZ3LHKiQ8yrPjtWxjCZRZRiyYxu8skdaP44
kJ5vRi34KwiqbSH9ReG/Tz71vvemOL7/wEpt4Piw1FD4F+dNnAZxYd1hV5WeUUbkUKO638tjQNvf
2zb503Vr80V8noLMqyXBVuda5fxkFh7lUJxP5iDHyUNS3iPV2BYHSiaNcSPF9179qMu/rptb3N1z
e0JiYCVqPqYG9uKNtJF32fbTl5/FZtql+7VBzXcoCmFpYvNEnSD8rOIk4cZBgvEuDX4PDfCCETKY
vV8VG61uNg4yPcXQ/fvIPFcg0CGdPyB57KULxdVoa5OWJg/VIG3Dja8/2JDzV9lPhsdX9nPpvJ+b
Es5FEJeWXuWYGqa/p8idFA9cVrf38rsQ943Hg2Zt/anfSGoBBUDpht7erIdNzaPk+i9R59z/nSed
LVo4N4GnT61h5kSe2/Kh33VbSsXNtt+1X7JPwSf1H/++/9zspmTDGH1cbNxscKn7X/8Ri9589hsE
b7b1uPQ1xIsfdP8b98f0zfIepMFtv6Y/5WwFfrFmS/BkL4lj5n6K5MHyD1lQoJW90aU94+7pL9Pa
G92agPq7t+abP1MbQOMRSiAa55deRf5GIclqk4dJ2k97WPwG6UcKb3Y63SjTF6n9pR276T40n9M2
3U7Vbmz35io4XXyyzD8CKnxGnzVoisl5Ln9ELVfhGJnscAqGRjsMd+m3FEC6tyl/TcPGX6vovnsL
vtmb5+4AjDPwrQl3ZiVJcWo1SfrAeIumwLHvDP4mi5Swcf2oU9ptb1pls7G6Nv+dRj5QbKZ9kgxu
Nqt8vu5cS9edTlY5CzWoyjuKpDoahkYucXBDr/dyeqNypsfkLs0/DauabEvH+tyWcJhKOTJ9i+P3
YBSPkOEm0mfJWXnPiEW2t52d62vQCDqzjN3llwT5WrTt/3F2XjuSG02UfiIC9OaWZFW1q+rp6TGa
uSEkzYjek0nz9PuxtdjtYhNF6AcEGQygqExmRoY5cU6LJ3bSwU9yry5DP7Jtd2r9ZvxhJ3vIuS17
Bj6RBhIKkRzja3smwI25EHV2CeZzaF3k+Ldp3oficTJ/Ds7d7U+1+cwwJgqx9Zs63wd23yi2y0mW
MNZ+g3KHJpBQoHkQo6sViitLbhGalIONgzr/Pe2JNGytFBgExQuqwpS6V2e21JoijkSaXyS0u/M8
Oi/D+1boDn3qSfZh2uueb9ljCgG6DTDhmFvdySbUtHhUxvzSxDKo/Uelkbwg+BzqPoUUj0LJngbB
luuzKB5wD5ZC05qmUGccpu5zPecRr8zE7YKX31PEv38L2y8A+Hec+tbyGM2i5UaSD6nm6qCi0TPb
cujk+L0AXl3g6SHDboVnxLMnitcyCnZS1TeM4+opA/ilIXuMq0NnbnGC70JAKwsVpWml4jLP8YsZ
8IaV2mWqv2oMc2tfBH2LzA7OA+AWQzvIU+GpT6H4FObyuZqF1yIWO8d/S8wjf9851hsbj7YAfEVM
tpJDr3HETlihbB1k5cUukvtYGI9NV/+lOdUvo7iz0XQZOHBGoB31Fu58QP0NiWjkhhHhq6KXx6Ax
PbmZP0nJqdurnH2A+HPgwfdrNGH5dRCUryIRDQEnzRyl8mKZv8dgep5VMI8S2tRgm6TPBYig5sWc
U78XEYo+dzr6zhLDwJJArZuuP6Pctzdrsbf+iBTTaYQzkoGTW/2eJG/0QBrC/BLYgWfofeXpVnGO
h0T1q/D1tq2Np0F/b2vlrhtRyGYw60ss4Es9wFLDq9n4NvNzRBhv29pb13Jd3h3OPIwzu7UtngYt
OmgVQx+vktwdi73Zo62nl+NPQ8smmOUBXgU4CTUj6IlxY82gnopUr1wZ5tXYSf0plb0ePp0o045z
EPlWnn65vciN9w/bYGkWnW4LHt3rRQKHmpJcxPkl7BuvjK37dGq+OskeRdsHgNVyaCEjZ34bKngV
/3JtR0kF/cKgzS9anJybdjzI8fDUh6+99VcWwiJpurOp+0MQ34Xt8Keuf82cvcGhxX2tz+kCM7QY
8TIdalbXPwGJUm2egyK/FIwxev0Ydd7UITB0e0O3PAcoG4eOD8KIcHhfWxFxW8ppx0Kj2fwlK/Vr
O3WPefdlUicfMfmzEao/tMI43ra6dVZ5BXkJgVIugn3XVlWonfU6q/NLCS0P0nH3mSAdMhfd12nH
aW+dGA4qemGoLxKdrV4JtdD4QkPHAlsZJY/ekQ5Z66gHJZj2hCY3Tb09DdSbqRmt3ttWQ1k1jvrF
VAGbk0YY2LZPMZWCnau+bWj5bAwYgilbrYn0te5ia8gvsaa7Yfc1Hiy/29Ou3DKC0AgtI+YYAQmv
HjtNAmhTOkQPkjrYB2Gpv4amhA+3Myf/9mnYOukOlVLomwBjIWp8fRqCvKzkKiBsgHWXCtFLGe9p
SGyccmO5yprKfQIdtTrlhhC2M9ZlcWlmUQYP+dh1ihfQQjlV0tQF95GkkSBLAdofvoROwYnXSd7j
U97YUMrPir1IRC76rasfUWvJ1ESdKC5J+hkwx7HsoZeM7m7v5dsMyMptIAKC4oACmgIAwMo75zCM
20CRSuiw/e/OQbi/hWt5ny5fvx8mN3W/9W7i7jG+bBW83xtdl1Rg8M31JMdo2jY+vKp1dDcibYga
7qFJ7jvHGwWKlIdAv6tSuEQeJGmPz2kjGDSgxSL1hBaLCd/V5ooyg6JUS4tL2sjm0Yqj4NBU+ujm
g3mgSl4dG7OxjrNW7VXbt54KQ1cQdtAo08I1s7qMeTyWasTfLjxX1Z+13A33JgLdTNqV6Kh29nKi
lORUTfHoGnlteoOjDl6sJPlLYSqSl2lFu+NetzYDFBI87PCYgutb3O+7UGCUEi2rLKe81FJqPzYl
zL0twdCDWtXyQ1g74aEZmCuAbkX+fPv4bZ1xE2Q53TALZus1WEGOJpHndlFdJGM+BhUs84k31fLp
tpXleVifcRIpQHZsOCnjyjXJTjTDOlqWlz441PWfqrj7Phj/7NZAt8zAOmGR2XPncU7X2yiX+cjr
2LCNVcpXzBD5M0b5fpi151LMhk/lYQ/et+GoGBEmtFlyGlzF6vaiYj3mRVpWl27QHpTiWSGy6jLr
XGqKb2R34iQ7e/jkrcv73uYaBVtUWld1ol5svtrhOZZ/CvtznzEITCku0571BIIP9dMc635efGlC
QDd7xfWNF4CfwKz8UgQgp1uO1bsD6ygBA1+zqEimZk8af7Z7NBdbib9JVUomcGUK+8M4oJzJQ1rU
Q3Wp0ztQV7LjDxWZ4kGIb0MGw2vvhtmXLD0Mz7eP6kakw1gzsQClKnz/mpVUTCboBI2Usc8gacj1
7k8t7TUvtWLZzSu78m+b2zo/EMqiYMLdAxe42kjQgGWfo9FEYNXPtWvGcoXCdBm9KKCyBNjYOjXV
+0YkNfOQkrwTa234HSJV4joEr2XirdXpLalmo/Mu0Xl0WtdoIy89J2l2bLS7BVaPK97Z3I1jYy26
MwR3PKnMXVwfGy2YUnQ6GpqP/Xel79xkT292Y0GUVNG1ZRbHZuxmFZkkmZmrYuY6Jpre3IVTFbml
MU6fWi1LL06phn4uqeHJrkNrp6+14UhBm8G9QANr+dvqPRu0cWjtZq4ujgIZgnC6J9FPcHn/D/1b
fA0KNFCZofKgrSJxCOl6ZZhSev2M/zKd4Iba4faR3Lp6MFYa4INworSkV6+RKNK8BB1XX8JCerBx
MmLuYPPxbcZ9QlF+jqwWDThL+ENtu0GXHbu82RlF2zooqJXpyrJEnujVT2CiKnT6uKgvkGfSO/vS
9r9vL3LPwGobRWvPzB9l9aUtHkf5+1juDextda1AlnO1LfaRIGeVkRqVFGkAfutLkR0XTsx7J/B1
v2zv1KMBg2Xt2ntNk43nzyKUIpxizAdJjJXFImIwPZ7C+pIH4gJt4dnKHwP9UGr+WB7/+/Yxy7Qw
ZHBQyDquL3I+V7JdlW19Ka1GOZSQK3uMOO00ZrbWQ2wCstGCghFCyWsjppyqZVvp9UWvGq+fVV+G
rMBsE1cLhpcx/a/8aZQQyNuZA4BC1cYTr5xTMySADUXZXNqMjlc4Pliw2Wh4aDfaWdiWr2DvSJyW
2vKH3guVZJmsJm0uaWLXB92pn4e0h/w43jnkWxvI+ykvUB1yqPXk7ZxN/dj2ekNwlx0HKboo1QmG
U3r71Wd5r4O5caOYGySFWfRRIHZf3SizaiJwvFl7MQO0353Rg8t5p9OxZYIoawFnL8mSsXqu0nyY
BhqD9aVhwMgtrCA5MBa7199YjtUqWGXCFi/+LxvgGnrkBPi/TAFNpTb2o7ASV5rHe9PMfbHH07Rh
6Y3ckySEu0S6c33AJZqsmVaV3SXvbF+Pf3XlN9R03Vr6z94UGDXvO/IIC83hGh+mSnlV6KIqLyak
M88jkh0/w5qa5m2f8DGUwQo9TZAkVOI+EKzLsZoMcJ2XlyIST/pQFL4qAsXXws65D5IuhBPYhjxs
bKWD3U3O4bb1j3uJqyUmBdSHw/gw7D02XcXwi1Je2qEqKNgmxoseWJkflOP4YIzW3njChn9ffDs1
VeAdlDHXgeKodooT6VV10YawUph26xTYAhLbzRTJehrbInmeIaRx7SYPAs9sA/MPU1SKcIvB2IPz
frzofFw8Pr+Ig8RnuD5IsZkPkRmQxcXK9A053idN/oF8YA85EvxZO95rI4HGGpLiiKLRuiBMvra2
AFuHRiU0T3HQud+2Vf0DD2MMri4y9WUsSwraEpoIjl9Isf6HTc9LfRrsQY28IQVgLTQh1V45ztYe
N8TWKVioyFBdwIVTc77+aa0jciuu5eqCZNsUvnTJSxN7zbAT621tN0M2AKZA3JLNrrY7aUIjEXlA
rNe25t0UlsHJCGLlkKWJ4UtB/Coltbpjc3Nl1EO5wg4bv076xCQXiZ4QTnRNdJQZrYTMI3+w6qRC
Crf98/Zl+hhGL8VX2vTEXwTq2uoLK3kH37qKsbacGOI1PAfOsnnyJiSn+tQ5UObeqZBuOQ/CdbhS
yLxwvKsPBxJ8IAbA6bbpqyr/rJRDZD1oodvB4vQrMfd8/McXmAW+M7f6gkPfOnIfYG5Iuk9WI92N
5g+gRLF7ex+3DgpCOPrSzl0oN5YH7V2arCdhVVsF+Q5/fBqy8NiO03kU5AdqdmFk9n8xx3tPeoWf
/1BT61Ev6quJ02+nyimOwpkhwP73rNl/ydPfEWQbt1e36QIXUaul4rIET6v3Cx54uUHBpLo0T2n6
T++rDBT56d9t79qKp3z9etvc1jejk7v0VujkMvNyvZlp2kutaPUKgCdU7K3p5XroOtA43jazddGY
L5YZZmZ6iI7jtZkoDGrH6idSj0z3ilau/MkIf4yz/irpexrQG1AgOL2h+jKXEhKue7mI7w6I0lpB
JKUqxqjDqlZxFw3lcVS9WXZjzZsNUrzqqE7fLOdVTnV3MAjehmfZOk97zG5bR3URa31DOoC8Xi27
6MYSLSW7viAWoJqXNn5smy9WeGfIx9v7u/l8vLe0OjWpkQXIHFk1lV/XtLz+ULrZ3wYTd5F7DyF9
0Ltx6897Q4sbXVC2GqZ4ap3kZTBKXm913M1pRfhQX2YZKiaKvrGU36NWdS8Hhps5Cg3Q8WtSZV/n
aq8q8UHik3OkoI5GHkPXjurHyt1AA1WYWTLXFwGqj+SiiP2mPnfNjxwO+TI5Z8pnQ/1TrmYgGI9p
mfh9Ln2a+r28Y+MbL6LqC383s4YfwgQ1zmp6ROx8Ppm+csw9laE8RfN3AsGNi4oTBz5g8kYuwIvr
nbZKa86iQKovvWpd0GVyY/Uxi/Ivt8/Rxj29srJyB1AmzWqch3ALZ9mDaXrI07nUXg5dsXNgN5dD
GYINo49NwHO9nCEsY2Z66uZii/4g2zDwV+p9p42/bq9n0wwc5Cbst0xCrtMOqUc2PJhZTyZpjt9Q
HPXSOutOEbWFHRe38dguecD/M7Wck3deR5IrQ4QpwxWR4ACkZyMJvSiRXuNOKl1m1d20LjwmKHfe
+O0V0p20EBlYWCmuzcbCChrNSJqLQ5Ca3cV/B3s56OaZAGRIBwW6KdAO1xaMoCTsrqMl4U1cxioO
kE4+6IlzSMudIHjLEn3cZZabMIn69LWlvmasf0qa5hICp4gz09dQXC/iY939vn0stvyWwgAWSgkk
Vbyxq8jIaRVVGkM4tJVS6SH6nJqjUk3zX4WhdqdmkQmsFP1RQFF6nNGY6eJS2bnPW25jwWy+oRrA
BC178e64JObcN8rAL7DSzDfz1C3HL6F0jCX9WPf/w2V7b2t1NE0pD/q8E1y2kzB/28+W+Ov2fm59
uIVJaRn+ohK9ft4laOqCIJ2bS5F+DbOTXv4EkBkoX29bWZzPdQ2BTt7yyOho4QCiWi0jzIxqaDWl
uczdCTZrNKpv//83AnQF3C7KIIj9IiawelBMp5XMLiVI0aQof45Y549cKh/khP+q7Rhu/C6T3bqs
90jktu4wxRECdbqnIABWXjcUrTSaA9NfWX+onB9G9GK3n26vbcs7vTexulqNyPoiQpf6kmZ0PQoL
oDnd2GL6rDvdQZY/ZfJBrU+3bW4d8aUURy4HQR4u+PqI9y0Vd/6svnCDhCF8of+EXmsWvac34U41
ZvNGwxRGEEu6AxxkdZ9kEcaMpJrNpanUPyHqVY7CskOv0RFtYIxJOSpa2nllHhZITYJyQ5jW2Unw
tta7EOgsbRJS2PUQn5OLcExCKoNd+1DFzhMJzCvyoyclVJ67vWH8rTNjEbebgLoxaa5Cy4RmSSPi
uLtESnbgtckZgQn22OS27vV7IyvXH7YFaFk16i5dXLjw6MzOJ2mAI/V/8PsoAdH65GqDUFmZYU7c
iYK+ImB3RvkMsSBU3tZDmzi6H5VasuN5txYFhwBoHlAwC+3R9bEMuoJRj5EyO8egdptEdG6nNIOf
GfVdYHbdjrmND0XXc+nLveFd1lV9VJvoZWdBe2m6jrNn2rVHKygFNhdJO6a2soBFHx2hhoV9hWTr
emmKFqRO1PTdxYqqimmLfwqoUdw41DV/Gmfn0jHOdLRnSb+DDAZGKTUvnofIKo5RHtmAXyux82U3
Fk+jASE48D5s9VpnuI7tqbXGpOWVA3YW2jBT9r6pnW47mq3LT4MGer2lskImsn7O1bHuoybqL+bJ
qVG9P8T1Y2e1NNbuy7I8qlbMzb+/bXTjGGETXiDydDKvNclIa1kJ08FZf4nd2abHfMnKP3e+58bu
UVeEqJ+wEhvrGKEI8hE3A2HOElL2xudK0dyk3yP53lrIeyur+9BmYa01cwPlwgwf4be+80vl00Cn
/PZ+bS2G+HHBk5KV85Wuz6Y6JkHWFfFwMctfQ/QQKZ7W/X3bxMZKKBvTpltOG5nSyic2SlDK9BaG
Sz6fk/hrBZY6SNWDU/SH24bemgirUIRyOOgbSvNLQraKuttJHodIgile9tT5IZa1X1NUPTX1d4rj
U+RrQ85YJNM2lKozv8zveiXxTH2805LXKvmkOz9E6PXq56L/C79tDC95dlAqvywSSAvdNvDy9I9G
v1TQv8sHJPkIeEzx1YxNL3SomvyhfdKN8xBlB1ueH7vpy+3VbW0j8EDaTY4DhHMNnoOi1HLmQBku
VpxAYObXjPK0xtfYjHfO91ata6m+4vnxWoQCq4hrmrIqM61+ID3LKPEPXqA+ilr7HMblp676RwnC
86hZx9LWXDtOd7zGcuA+fEMyaRg7KP4qa8c8zvI4pqk2XKZTmNwPpnGiAJtAqdPszod/jCyh3eQK
I+Cn0wtdR0Lw+Y+jnDhU0AUQG56a7jHx4+jvWvmnkv65/fX0D8sygNqAPOPrLYR0q3umCQvUZqyS
wiOuOOL+xz2ygo83GT47oFk2VVEqsOvz0cy1Gbb5UsjOGtWn/uYOepwxQzHstCY/Bq0YgqTKsWg6
cKlXS0na2SRuTCitZGbnylELctk+ybHJ7Ga+0OhehmeRZjuh5MYGUlBaaKPowixtt2tHFYxW1s4T
+a6i1+esMX8iGr3jPzYOPkgQMk9mkthFwBjXNka5tc00Jlrtx3n2s1mxvNLKn80uynynhkFQ6HHj
pw1NLjWyW3+ccw+ii70Bwq2lvmFxGZt5I6e9/hl9lVV2KVOFKVPlkErFQQ92MsONT0ijnMoY5dhF
Cma1mfRcAhG1VMeqqkJsBDKsPhXUyJrgXOlK54e2/k+gAgeV9yYHPl5vsgB6asvCqIusGUkkYRiU
CK3mEofZncEDakbncMG9peGTpr/evnQfXSawPaQl0LuhU0ot5nojVR0wNaO14jKBi7yvtEL3VRv1
jqjrpntLK+Udz7mxOLYTdCTwSKKeNQeY2kelkgtokqayuwNu9r0K1N6VWtg09Ek86Kl+vL3Ajx6M
Bb4zuHrwmnTKw0qtxaVwrDuVGa+o9i2AWTMnNA3UE9Nnp9sWV1tKnAB8jlyYXBzKiw8JjqKH2jDa
bXmuE8VyQRAW98aQ2Z6uJPNjBsfnzp1cebU3exSRmadBFppnfbkr7woykTLYRiCX1dliIlCn7xrT
G6itn7dXtcaBvZmBnJRZz6VaDEzw2oylt3ZGzxEzSckWcnMelKCHQjupKm+2Bu3vbsrSz2IIISuZ
JusxUHToGothQOQlyHc87OocLb8GnBGATOhSCZjWVWWnotUZw4F9lvSpPSpz/LWwki+mAVkLep76
vRQ0w3/fZ55bAAU009jndbGjyFsIADWtPWucYIaVpeihG6LhUWcMYOcIrccA3pbHC0iB2WA2ksTo
erP1Mod6ela7sxQpqXWcDCcAttsz8OqksUR+EJvMEhlt03yPylTYB0mpih4KLSn8OzBS44++FdJL
2k8NTNI9OvSuac+F5kIhUjaHpskYbQ6LQo5cJpKrnZLNuo/19utNLgDSlpDpUSy5/vVMDPI81XZ7
bpSsGtw0TOq70JpzyEitRS1ODBKtjbA4tj0cgKk0yn+CluxUN+pr6SjVSXEsZKl/SGKn/aYH1eyL
Kmh2Puc693r7lUsLBqA7LZAPxas0naMpKqz2bMEDAlFG0ry0UgiuDL4pL7Sz+ii1feYZZuTQITIl
N7Qhobp9q95uzbtYjh+x5NeUQt6mbsnKrreqnILKCqmjnecgtRU/VwMj9NVxXgaKA2skRSvj9hv3
O+iPETjF/tgAK+3cYhrDvwYRaGDThq4mMlNE/Wznk+E1hpE8QOJShLRa7KkifR2LwrWjyCz+iqdR
dF6RFQEphgi1LwaaylB2oEA1H7KxD1qUY0b5y+1lfnRRCpAjxFzgV13ApKs6SRPPk5kOE0SqqlIe
iqZVGGMm4xCGs1shX0Lv9Y7yrhAf44FpnKx2tK+X/FaWsSUJyw/CTNW8rkUiS3IC6HDDIPg6WiXo
Syma7hqt5yKo849MY8Dl9qIXQ+sfgreA8MVYynprbG5YonwmGZyv0hqdAwRcXwIzS++KIaZKlLix
mbT/7XF9O0zUspmNhUCKt3zlNaxWN5pUn7uzOSNkiLBo6Xezjm5Zb4YHztlwAkXX3d9e5ipQ+tco
EEmSAxPmiHUJIxahzdyV0p0LETcvdBxjaJCK0reg2DwQDbanXon0UzShGxHM5n9Uj/7XPFMB3ONl
nnUNqpChXMr7ns9tVmbj6UY+/CiCWnEjR/+V5m1+b+pS66WiUT3KuntAlXUvdzFPJ4ZYjRdxAbKv
EkFDplNuB5I4m3Ibv2ZmW7mNjphpbY/mKa6L+KCN8XQY+7L3QqL3Y9vVkkeY81kDM+R1tVqTPQ/h
d0t0e429Vejz9ttI8gGwgvZTKe1e+xa5H5nqUobqHIYULeyOARChWx7ZieLW1PxebHpwn6rM0bzb
R2LjutO2XHI5SFsIBFZXkDZUJegqNmeRFOnoNmHLnKgjmb18CnQu/s4J/BhwMUqkIVlJxEVfbB0w
z1YfDQkjKNA0q/VLpjMuppstAnpGxWBIWhnx99vrWyKq1c1mQgPPuKhS0F9cxZRxmETJHDvNWVKT
+SgtB4+y+V6jbXNZS92JMg0l3/WwNP2eAQRb2J77MTBzr1OE1qQeFa9K+hQH2UykJwUw+u9kkRtm
6dab2GQIBPaZVThpxjPwwWVx6vQTdWRfAjeeS/D+hN1OirVxPgmjEK+l6qsu1dbr82lVitOQTbbn
umv8LjM8y+wO5gTeAahXZZWntthjD9iIYglKqDDQv2G+jeLJtc1qaIpU9L0445mc76GRfR/NrDxU
WW74kZFOB2fUMk8QtrppIpUepTR6qrFuVO4oAvP4nw/SIi+N3+IfC8zo+teMSVkFbQEvO5PA+udo
DOdjJtq9Qv6Gh6aqaIAshxNS19fDKLCmy3Ucq+Kc6vlz7wTH1JL9SYLNaL4vGyjILO3LoEc7EfrG
OaJqxJAz4FB2e+2YR2UuCmtoxLkJe+idwfIoXf5TbqO7Wr+7vY0b4TJTFQvPGZqwvLVrzsS8JAtv
A0OcZaWLX7VA6s07hJiF4yVdkDybSV98TgO7ctxIw0/7ctUCOe2aOv+lhXp6HOQSJSWeseewisdP
1M1/1Gmr3BHjtvdNKimfhBYZO15ya4MW3YqlCkt4sO7ahkDL+rEKh3PHQM1gOALAivhTG+vKq5rs
dHuLNu4axU8GGphkoAO99pGVOWh5Uyzv1NgIb2pmy82y7FcXqj8j0fltBZ5T7/bivi2rUEoxyUpt
2yDjvz7fSW/2Vl/Fw7kxjdc2f5rrv0V2SgPikO5gyNHOQNnGQcdnLSW3t2HBdVJoD0kljV05nFth
3o2hBRXptyLJjlV6cLTiVPwKENq5va/rztXyyC5yfst7R/+Wst/1Eu2JYSG4oIezhRqkW+WTfS8y
UxxDXo5Tp8sCxt+4vAvjKfVzw/6DOLM7KNQ63dyJTsZk742Qbxyr5RHEzS1/fQDeK6EVhEneDueB
Os4jfKrdaaJWfUI3U0Wbd94b/tmyBwEseBDuH2/icgbelR/mflSknmf+rOizXwKwd7l5f4Za+Qex
aPff7wzASKIZSnILZm11oHL0mcw5acZzHyY/ako4zvxPZUxfQ7PeQVi/EVetHnlqb8BZ6V+R8a8J
GxMeoUR24v48mer0Bf7Nr32b/EBKu/JlhOQeQzVz/KjRrC+MuJReNrTNcyjN6cGS4zhyndhIcneq
it9mb0414w5O9dqysGNABdeNEgS/kzIdT7CtqMeBqsPOjV+rMnMyeePo7y1DCWQh6/ihLSUEXtp0
OCe6lUBWIPXZPamD/RqG2jEVIrkL8655yWI7vIsshAYVFcD6YBZkunFuHatIG6HHNDW/o5FyQh3T
OfaO0d2VSEe5Vap0R10yA1fO7M9Rnkh+5PTkOQzBeTleyE+r7CEWAuCq6PYoNDa+DlJMdF9QzVim
ptbw35FRMPQ0u+Fcp33lg0mKXxPRhl9i2nWHYRBN7kbwwjOVPHndrA3HwprGgzqh2ij6YT6g59C7
Yyu6h2aIUJzDQXkNvbGTY4TmqZiMwC1kmN9LrZYPSV/qOwf5YwjJ7wc1QL+bBBv3eH1rGllN+8Aw
hnMwVwGTr1IFq5O1Ry748W5ihQCSRx+36Lw5r3d302YcXU4LfIHeSZ1fpMr8FKrlcMwsWfjW2O+J
HXz095TjwcYsNULCmfVokWK2WovyzHg2c6F6qW0NTxBeza4eaeJgpWXko55ZXobM2KNt3LIMOxVV
FBDoQNNWkVQq4FQOKrxQO1bBKVbDr8kMxesgDBijZXV66jrtVLXjXj3745NDwwWxBYsRNEtlVvz6
O5p5b0r20Mxn0Z2IwHwYhcYXw2wRJjlNldfusaYtqdO1V1rsQW3yVog07OXP331Ri6YSOmHxfB6q
4aTGsaspqGaGL7Wie3OxxwyyuTo6IKjVEqLwyl1bm/plw41+PkMMgT6GUwMBcSSNm244rjJZFwns
pT/VS9XJNOedO7JxeimkM8O0ZNeUEVdrHanNgGNkbwf1OI33aImL5ud/FJVYvCRGyLKYEoeQao0A
7CotK4sJhs1G6X62iPDE2c/B/B0JaydS2PhyGHKgLENTC0jEKlBg5s1SBrmdz0wKRc2znFyM/quc
Th6MYjsxifrxkNCkYzHs/gLtXf783SGJxkAy5cyZzmFD7qIBVT7EkZ+kXksRQve6712XuY0KptLY
qUBtFFWJvQgDKPeRRTKfdG06CErRqeE8n+m0Co8yXTd4vEH2kdNiPDpjVLuSEVOcM6Lcnyy4laJa
7HH6r7uUbx+VKUpgsuwBsfUqTMj0vhlbi19RqL72PfhC5cM3XdW3XQ9w8+3d3vqu722t8uWw7SO7
1rGFtJKvZ+5MVUd5MLLI443Z+bIbXo40mTIRtU3uw5oSclZGdRxLXT5Td3miAWAPxHUG/9QgCez+
UKtmJ6L+WMmhroJvW9DhfNg1Lova+1im9aScYyO7l8gavuQlckhVIe3hPD9uI5Zs0jh6kQtadnVw
zCqq2nYIlHML9a36Yte/hPkAG4/LDPvOLm4tCmdNzZCojlbOKmJVG62xnCxWz4U9oFjT2CBZbEk7
9lUn/bh9OD4+8xoT0G9PIW0GZU2p0dVKY4XGpJ0TUVQHuj29N8723oI+OkogatTWCfiWS78eKBmt
osjlQVbPvdBf1ag8yY3jxsbsNdmettzyGa7fH0zhUhjxIssCSXx9v8ksTHOKLfUMAdsnTfYV+QmF
sWM4ySc4Gk4NVRsG5XdKUh8/2IJ2JLUjyQKQu1bUhTJqSJ1OaFDeB1Cg0syQkLMQ8GbunIyNbA5L
C3suDwGh8BpaUzRzmCU5y6vMTjkbovspOuYA+8KsjnkZflL0CliRBO+TsJTQT5V6dnE/kTvP9XMd
d/+RWw1HRhMD+A09TiIbKoHX202pTwxaIGvnKi3cJv+tBd9uH9CNAvZbm2SJodli4BTXFmwjbOy5
VbRzq8tJ4iq91kKIEsAyrk/4L7lVm29xHQ+FT55BXqMZTQYIGfBd57Wx1I+Hoe9GyYtUo4y8TI6g
jHL6Lt+5SBsPC1S45DNvCo3AW1aBllOPUZWMpna2qlZ3szSzTn3aiMcydGp/YgbEM2ZOvaYFvafU
9l+91E87x3B1zd4YR5nwILVeBtthrrreqll1ilaMFqI0yWsn+5r2M4kfkq+3P8jqgq2M8NGvjQD9
NaNKQocSCR9K2ho8bKp5SMbfSjjcSVriZuPuqV95qX9tApcjmKNZoKzr9UlQRPRsA3R0xy+D8UnS
Gt9pGhcMzFGbE5dkbnSjxqoORqlZHkyWeVEfKrsALb4r1LC5yQRipEXkRR/AbYGUKBBa8lviPHa7
OT6XbxJRHdlEv3PbN5f9ztTqclUTzM3ML6NmJEenVm7cdjcJX71q/+4s9FEEfvQoiDWvv+bkVNFg
jkhXAhsAD8W8TO7WBMpZDJHE3vzopjE0fxZnAXTpA42w3QupqzDWtNG30Xzo9OYohf1JSu/tqt8r
pa+c8r9LgzGeyXCSEUhtrpcGW6boAG2niGW/BFbqNcVDNu91kjY/kYOaEfM5LMtZJSDw3LWpYcXp
U95JP43Emj7JVr5XNtw6cixHoaOyAHDXDEdRFNdGCrXgkzwXbpKf0dToXBFGaL/1/y2eets0wime
TvorpOTLJ3wXmbfAU6skQXZRBzzjFT/L77e9x9YReP//X4U2g5FXUjLU6ZOl+PKsnYos8u1seqjQ
Kx6y5Hjb2tYRoMFNiQzuRFa1+jpOnQmj6PFVI9OWeTm7WuLA3b3HZLT2/f931/6/ndVRK+QplFIF
1awse0rL1o3kzrPa73UYu0qQHxW7ccfqd5vuOcbNg0HKJi/ERsu8yvXXElmWV12ELyrEQzu0pCrf
o/xXNu8Ndmydcuv/21k3pRohlZ0R4oiK/LmJn9vo8D98J3pM1IGgqfjA4W2n1ITbGPHUWiGQaA5O
9hA5ezMcm0fvnZHV0RbgkGK15qqmhR+kvyIne1VSEziJ9DB08l51dvPovbO2OuhBDq6sh53+qZmO
Bex0kdGCM/KUH1V7Mkv1aZrt50x+NRcoD5i/Tvfatr6vIKuIVD8Of+bNS97fW7bnKKi+fZZLt5et
zh1r4/Ptvd96zwFxLe13MgBgx9dnKC6UwGyh6ngqMlrgP1VTOhjdL2mwXEm6p0IZpi+3DW7uzDuD
q52xB/oNZp/izRqEhZzKT4BcFdPOfMzm135nZXU1rP9D2pXtOI4DyS8SoPt41WXZch2uq6v6RehT
EnXfor5+g7XYGZsWLNRsPzTQGIxTJJNJMjMyIjEBThJhpR/+lHHpCVkgWi8acQH4cm8PaHV3oJ0E
V2Ekm8GHejmDSkJTYaYIz0Ar/LKyYOzmX7ctrE/ZvxbYF5xFZRLNUm82kIedapSC24K4SlSjdAiC
yduGVgMK3k6MsY+x87APOTOUFJ2ZdjJEhS3yPYK0dDYdJtxXycbu+ITln73S/jdgntlh33FmR6zS
KdYEHDMQM5/HySnHcE5Dc2p2dTt6NHei/Gcivw5D6dA5tAARMUh86usuAK7MRnJ9Y4JXveXse7hN
0DZIjfY6Jnh2jYQEk2Y8V0AxNs2wi/t06zm8upzIkyB3CGQfrrWXowfWJ9KFscKWs3K7bg7tuNib
unZsG11NMcB7SHUBRHjVvl4qtTUt85IdNWN6bxL1pKSdX0GktXKHRveJASmb287DYxc+VxUN12jc
QpkGoEFuZy8Z67QaYTI2FWcSgrE4RM27YAyO1oR6VbmqOjhmh1uLoxsft42veS6uYaxJDWjbq7dP
NVm0EPIStqFZs4x7q+qhyzk4pTj8h1fWv5auHkAMriW0IlZPWppDUgq+2Z4mS3vEy8X+/4zpqgAP
LeEeRU1YstDWolj0AW/aO6EYHDHNvsp2AD/BE/v/5g8Vh0uftLKsSBMhh345pLIm4XtrPs7lj/8w
HuQuAKlBte/ahgSZ4KLALuunnaomIaBDGbTB8mULZ/jZ5cE7P3ig/rHEhWQN+k2xKI/YzxS49nS2
7MrwwGgptOCy7PTf8UTv8rndWUXxSInsFEZ5MvLqEbApT1rEoPsBZO1rRlAmjyXouRu7bPpIpiWg
YmfZuTqD0r1fbEhj4QkIDtzb87S+kVAOQ2IOmXjkHC8XA8jYvBhSfH45La9EU+wh3bX0l2QmwIw5
nZCFg6bea4UZJjHad5Acuf0Bq5sJ3ZcADTAyYx70CyxgPcmqgc0EStCdREx9PwLx/aYs6DlvhXpL
SWgtILKiGDKrIARFb9zleFFamQlAM3C+vOtcVRx0vy8h0jLVjRzcHtrqXR0kBCCIYLgfcHtc2hp1
qihEgK0qehyFercYZuVUef0MoZWDaNJXM249PRp9pdhKIa9dFM5Nc17ZJ/1c00bKjrlkVY6hjQaI
6+UtOe7VyTRR62NCBIAccmeZvCQEdz0Iumt1w3by0N+J6A66PY1rHoKMASCNrMkPB8zlLC6RiPsI
gCXHtuz3i1Huk6wNMgh7gaHH2ABqrU0b6/NmWUZdR9PTpa0qUzrQkgl4yMvZswFdbvCsbnGRrU3a
uQ3OA+VeKPVkYuOJOyedAXkq3c076eqksasVUG7gdeJ7ts2mkAsttxCV+tnP4+81tOiTdPAJ2To5
VqfszBK3PNTCUmiRCUvKXxPpaHH8e3v9V+frzADnZHWjRhm4x7BjxR3ScXaWis7mFWZrvrj7xJAY
JEIbIc4L4Q6M2HuzvaOjL4tfpUxiZx9j2UIRCf3m6CG6dDBtgkYtFEJwzrYnaFraLX3dVJdfXZEz
G9x7JIrNjOYgTzuWwuvYpQ6CwX/ZksiQQ00FcBoQtF6OArDMvDWLLD82WeW1Xb/rlVOT9V6sb70S
+Jw8u+jhrQNgC7KgaHPis/6qLsdNaQ0IMV062XKCCx0EEydX0kZLsgc5zsIxjkQnyVvBVaP+XaHR
3ZCTNtTGLHUrUSg8A/Dg1hT0rzvmxadxjmkI80ygK47X5dg603zoc92ezI0n7PoEAG4gsawfmAK4
kCTEYzHMg0COIooscaUGJH5Fz1ADXHAVvbXU1ueDYIy2GtdOqiO/EJJJtBN5iyZuZRt+crQBugje
DVwVLtc8NaRRNCpkGUAK6feCZ2Wyo2xp9W4Z4U5MWqKVlInQH6G3gmo99VIACYEF2jiZV3Y7tLCh
i4U2HBzLKrdyeTKnuCMUCPPEcAeAvJLZhd6ApxRbs7ZmyZIZ6kyF/Dbg3ZezFhVa14K6CT5iGF4j
JG4y1L5khNq0dZNj38zdQwHCB0kPerVNDIuLLLFmKAA24T2NjHjqyr16MMqxAvtu94FkWOWMaR17
X47MFya5MGDVOuhQJWQjKOPaiuhTrhI3Jl8E/3+GACYPBdC2BoIq/hqVtVJcLhLFak2g5RvHZAia
MUiGB9DUb2HR1hwQb0oEGryYkZRg63mWLYjoBAUEgvis0tc+yLWXrZrWSnAGFBUXUEAWQO7L9yVJ
JUictD7Ojzla0GxQlWnObLVb7+OVYVxY4RxczCGPI5VpjjuTP6OtK0PYRHfOxvN01QpW5bM+jAo4
N1la0zaStJAcLGFIKy5PTXtn9s3jbSdjfsv5NUNd/WOEG4qcJ9B2jwucNZUxecuUPYtTiwYF0pvo
RahyrxcG0yUL2XhBrg+OIZlxdwdHOHeDJskwLKOFLLsozUDJN51X9dPkGsPXH0AY3792uAiRCxYa
WEdMYlmTwCrfEmOyrWp2jHEj6K0ECBhC8wxCH2Nk4Hbr1AKZk6Ld9QiS+iAqegQJ9V7O5WAUJMmm
WbK/vXCrEwidBwYrQaaEx3so1tAmRlvmx76QfTyMIRv5t8uNDfdYy++hlxLdHAxzjRs7F/fyOlnk
vMOwphnKlJkEZuQ8B8BSvEO7sE2H6H4yf07EeI97oJGWQwJAekZyO3uBlpTQ1a9muTXylaB/8Unc
TGtWokXIn+THufVGPImyMmDn2DhsgbtWl/TfsfPCDFI1mpSOXX4c0cgJSTKpm5DuqiA87heQTbi9
nmupAk1krV5AnLP7OLfdE7kDVg5kL8eKCv3bUORk30xS4oxou4PQaVGezNqEFroSj95CoDNlSvIP
dVLJqRlL6/3216x6F+B1gEOCIQWfdBmo9ULKK7LAu9Da9CKIDQ4gdPKUWezetsM3cLPTB49BQIo+
9UMAdbg0ZKLzfLEEzHG05GiEgtQ6Ao9WgqOhPrVy5IukQyffsBtVxYnEnZr9LVAEzp6z/DQnG86+
Nuizb+H7S5UFRCmg18+PpMOrDrAEyN56VbFx5VzzqnMr3E0PzExyRUuss5h9A+2pqtoj5D60j62q
+ZVcFze1PN60mosEufkGhUwbGqh9u/tTdw6VbSW36TMY8IfI/RtthPW1vXk+OC6so4mp6BQT4UKs
Fa9AFaCAJlhTvKLAufFIWt0vgDswUADCLkiDLj2nJ7oVQ7cWu7M5GZ2LmikC0gKqCLKXOzcRngXD
yySHjM8bLstwMfyReW6Yu0XXyoTzNJ0wr3PkC+NhGjyoLVWzj/4XVhAUkeaDTPnGTll1zrPhcjNb
D20eJ+aA8EB0aB53NthEt99Dq1aAAgNFPUDKoE65nFRwFtFuXOAz6N5x4860relVmE63Z3B1B6DQ
DWQpUGcA4FwaGbtWaNGMmR8H6XuitDu0muI9AgSaPefClpuwL+ZXC61v6EVjgqGo6l0aA+UOWkrV
sjia6uD1sgQWqzlA92OvP1viPppGL248rflOtnoh16YSOrl4y8nKJ4b20nCK+3tspGhFAwp7ilF6
myDRsWVkbSqZBQOgAQYoYf/97EKttVKhd4ZVHFtD/z1M4ktXj/5cyC818FtzunUlvTKHQA30FrQz
UY8Cfyd3RpUZSXSdxCjk1Q8C+EOnDt0+2V2sqLueDhsefxVLYAzjwgkDkgHk2bgzyBT6zEyjaQoj
2Rh/NyIUNaQkidFBmAAdmJlTteUrVzubWUQXIQCusAyp48vZTOO2nCoTFqluNTiRKqGwSTp1+14w
33Q6/64nwTosIogAhzEqP0rF+PbFrYEvQDBTgBjG/sAj+vILprKjQy8kc1gM4HOTvpcl44hvdlYd
iqjs3za2MsEgZIJAN7p1ccZb3AS3o5bVcWbMoTHfKyPxMjDmAQETpKW+8ZS5PuZx0EsAJwCXhlfm
VWIuL+MkowZM9e/qYboTHMNJX+PX7E59JPfCoX2tfnY/6dOXxwejSNEiqYKU8NV5Dv2kojXMOaQA
+NGpciwz82ToahWbtKIrU4lbP1oFcRhht/MPW7qAL6UqehrOGZprm0PeJ3Yt3ZXZ2+0hsSW5iGaY
R7Aug2Yc5HUM53fpH0ZR6RA2B95UJt/i5p1sgS2uiyowAKAichxIooIXjAuXFmpphZKZNASniJ+D
ukUtU8ea9QczL92klDx9+SZYojfp5u720K7iJWeZc/0kqTSD6rAcneTn9Kj8vv3zazMHsVl2m0W6
CBkCbuYgEqUMEpwh6sABbKXN4k4CmihuW1nxg08uA9RRWIKDvzf3s5S2WQ+kg2DlSETVHwltd01S
pTZaojdssacX5wuM8xQtMKA+UpAsvhyRLC/l0kAHPZxaQQQJCnTmU01I/QHa0W+CMpAQ/4yOaEIY
nNujXFkqlmHHK4XpoQFwdGk5WYyU0kKbwzpHv73UM1dv9I2X+6oRxksFAkBcFfgsoqgIlZTLCQ3F
LLK7RnNgRJZ//IeRgOIeT3ecbOhgvBxJuVRaNyspDWuAGiQ8c6zJqft6Y75Wjk0k2D4ljRiigc9K
Qf5TbYdGpGGu/zIEX0OFDdoRqpU65rgFSWF+zHsF6uXsFQkuD+DWLkeU1DhPe7TthYos+AnVvo1L
caDKXyLKjiw7EpqLra0G4DWvB4cYkEaI7rj8crPYoj6/tLI1h0l30KK71nwaI6RZso0tvGYGoRw9
Lqi4QZyX28IWAEzYSQYWC2gbSS+AUKf1/VAb4ZRv0U+uhAtWoWQ9zSYSyzxjSCWqbZu1aL7W1bzc
o8DeP1cNMb5+QunohQCfPo4NrBl33e7mXK+IqtEwTTrVrdFsemoVTQFjJ46RSurlDWq9NUcE6zka
zVlbAdqELp0jJnOrFIm6hChguLPwQOrx99jarZH5Q9q83d5ba2cJUvIsuQftXQyRC1AdGSwjg3R4
OGW9S1ovkRavzADGUt70bpcnASUO6lwbm23FS2AVnLXo20dXPc8e2A+kEwoCq/JQeJ2Ve5CQL5s/
SvP1uUR7kgQGBBE9yKASv5xLuhhIh4FoCAeKVNsRJep3kM4lfq0n5k7I1fxBXKItvYCVmM8KKgBA
A+SDJDd3/lNdS7vSkJcwnSGAMPhRHmaSZluQEqrmxC7K4PYark3muT3OYWq85lWtVJYQOkkF5Ne8
fke2zrEVp7wYE3flAMOx2UYVnHLU9kZ+mvrJs+Sdnt/V/RY3ycqZAjwFqxQBS45uVS5QlZpmlBUt
aAhE1k7ogE8uRq+dovsvzxoeY4iFDEDHgNCXrtHPTV9StaYhnSW0xUbtaWat/WPY11tV0pUFMqGm
AOZkIH5xk+e8sMiyNi2LkoZD7WR99iqohWhrHRpQtXjjubA2eeemuO1cGVTGDQqmcu1JAlc9zpVo
2QiIK74A5BoKeuClZVBHzgaYTESxJzMN9aECW/KD+msYgaww7Hor87gS4BHZUXpAoICgjsp5XYER
gIUJoTeqFVsAVlVe/tz2grX4h3cHcqh4gnwiKS/dQOgTWZpVCYOJ61OVPkZxYPYvtbhvJ+jJN4md
GodsiwhnbZXQXoXYB79DzOUOSfjkAp1fGUeKJlBbSJdAUbLUjuPhdHt4q4ZA+QBcGzzwai8RhSgx
yEQ+3QEEQwjwYLDcpDZcn0TItn++imGH27KmPrVUF7BOUBwCldTfLPox+elD6Qz7UbinW3iblQDL
2vQ/i1LsVObM9TFSewa4a0JgJdxYBOy1sIXM2BH50FJ6SBTBuz2NKxsYBhn9GbpNJSCKLp0EdLpg
jwApUqjOGmC9VfWaJoBeREBr+OBl/XXbGt92ym4yTFwA7HW4hmL1OHOWHCcGxJmXsGnU6aAYU2bP
6E91jGyaAtwddZuqUL9J28QMs3RWAkVMywfdyPUW/dFWH2bFskVtuLIVUcTHJQgAaihb8f1dsrQI
VO77JSyHRMQN1QK3d1O39u2hr/grrMCDwOTCStDc0YlEdBnHzbCE00E80d9bDfNr64grHOgIQDWA
twSLbGeZuF40Y1WswJEnEeuYG9l+iqCElMV9tlfm6uX2WFbCJAgPcfGA7jrjrOA2uTAggugGxYzp
sw1eN3ekT0WJE6Bb3GH5edsYz3Hw6TNn1vg62NQOIO8uR7jowXhv3kAVW/qmS9/Nwan28pa1lQcM
xoZrBTrmmfAdd3hGcwPX7TCRrdGHUE4M0IIYNJH+Qodfef6gRa9oi7pTOnBru00dgjRHnsixKfze
ip1CeyrERAxSJdtwn9X1BbUqwJg4LhD0Ltc3WfQFLblwH0V5UuU7MhFbXe5JsTV8NrzL9xsIbNGx
gWNJBIxWky/txGarAEGLAKRPr6r1bKDo3+R3VfsXT5A3kqqOaT1E+kGIvv5whGHU+xi9KIQLeBKn
uFiGzNAarHL3swFFXIxbrTk6uvan/Z5o4DjaQp5eLzRQILi34HAEdedViwoV9TnPmhZ3S7G8R2hE
BXfACtbHQUa/xrQntcQUh+jG++A6DjCzDILCzn+UtS8neLKWqTR6REA9/yYou956XtKNKHt9iDB8
yycxCt6pV72X7ZCjQS2Biar0KE1dOim2ar1ZdAF+s/KjLwOFwS7JarXojkRiCwxBl0MaoMYgaCrC
gZjLMtrpUTrGwyX5LtXpRlLmGg/waQp0q0hOg7Xg6nVFF3XGCbKE9a+yKXeFMLiD2h3bfrb7JnGn
MfNBwYoOrSScu3vwRZ+K5Yg3tFMN8Qi8wOSoubSxomuOBIc1sV+A4sOfy+FnSCBJSYEjVCo+0LRi
U39AUVUOuvjYO6T68jUYL1psUcDYGW6GT8EucWPqRIeoTAR6KeEvOhyHLVTi9YF4aYIbEOo3bZSp
EiZ5Qvrmp/L1ZxC6idDWg+IpU9Pj1X97MGuUDXsiA8LuQ84SWy8Z3oRNxfa1fQBsJYIm0pTosedi
WT+gpzuLUzFMAI/WdwOAKvu6vZ93sX66fUZdH4gY0Zkl5dIFFtNALG1gSU5AdicNvmWlEM5QQhon
bmRtONzWuLizQM2GVKIjrBHh8EfunRiUENSrhd3tQa1FKkZmCWY18Haihng5qJZqhdabzA1K4kZ5
7daoH8402hjNdSUdexqwA9SccOiyiuylnRn8ybi6IKkgIGToqY1EuU0SWtrgUHKn5Hdptc/SXD9M
WbxTBLtLrY2zdeVWevkFnMNj75YRrjM4CnriC0l3ZFHTiq0DzXw8XnKxf8vT2k8jV4aSX+/M4hZm
dXWuGaM5TiJwl/IPz2jo1Al8UgihUDEHWKHSjkL/1ZZ8Ns/glWG9peyM5W5tmjDmdT8i0aFPP8rl
CU1Tm0nztcjB2IbwnsWxgxaVy6WcxLLvcU7gluKOQft62x+vr0D4/rMf59y+UGXoUpj48V44ZNVT
ndwtOho+vdtWVrcyMG3IrOEOhDzA5RDkGOXPOo1wt22DqHI0IUShl7TOMPm3Da0dG3i2Ys1Zwy8w
vZeGRGpEUl/DEGo5UL9YHvIo+wMSgjdFDqJofJHxqLeNaiNtuOZoyG5gWyNesRrRpVUi5GM2iZkY
1lnnEEbs/VACYP8fhnZmhJtDTSQA4mhEDOfReqtjSJ3Pow9uA6c2ZceE3ltrGGAZ2pILW4uLeL6x
SihAqxjd5dhSCoayamoQ79sX3XjUm8FW1AfMLCF4L7Tfbg9ybSbR96XiLYtKBzgHLq3JeU3hrLBm
9fM79DRCYe6OYITd3zaz5vXnZrhBlVbSN01Si2FaetroFCQkJdLYb7etrDkjQAefbRg4K/kYHFsZ
kzFqxTAOcukeops69UcvEtxyF2+x9q1OHHulMnl4MKBxI6KNqjeTjONLk5EyTmJPIt8sHC+3R7Q6
bwCWo2DNmIx4aIo1lE2H3goxNNOAos1rVB4MFNjGbCPZujYa8N2AxQdZIlCbc6dXG4E9t+1GXGYQ
JNSktCVMmER+fn0051Y4Z2tLpYB+5oRaxmno/kjGu0B38pcbf3BA4GaNdz0SoKAy57ZtCvznmFei
GFL5QOmuF51o2KXDxoStBVg4GCoyaPpD4ZNN6FmmQsDq15QqIlpP70uMQR06Z44da6TedjmSfTL3
nAVlD/BJ+Busl1cF1llGXmsWxnBZmA7jnBGblO38fHt1Pr/52gy8DUc3g2FwM4dvF1tCozFsirAx
3qfSj6qwrI+m/CFIb23jRuRA/6iPEOgtyjAFV0hOj+ZzKhySoEJnU2ZHjvpTGdwu3zhlVhKYEsb+
76dx0y3SrgN+Ap9W/Rj3ufu07Kj/IR61j9tTsHaHurDD9uPZspLMKiMzgZ0eVAdgMo2JrUAbxfJK
ZQ9ZQOtjyk6qEiSvm/Hk8+Jya/a5kzTD0itQCBrDttqn4l6JdlqJjLMtg52yCwryTQV0611IoFEW
+VHhpC+V8Fj74LppIWppPS06kqzxMQsW1ZOtP728a/Uj2Fhj/M+VLfvJK3mqY7vsm6ATDqWJ7u/F
jsqNgPXJiXFrGOx4O5tBcAiPrTJaY9ihcT49tOTVBFREnl57SbczFFgMwybINw2Jv0xOQv9Ud11R
+bHwlJJdBgg6qfbm/K7VyV4Ntfhdah5LkNmppd3XKlrqIGKYOdpgl+YrEf52E1STQEtBNs7+z8Lj
rWGwo+ZsGHoyG+CwiyEXVj6iJjjX7qLoth4HjL1msUenek1+FXa7NyJ3QbwcSjt70CpHxyo0kI1z
iiRIQbjrZPE3arqjte/HxM3IWyU6jR72D+lp3scH2VNRgLcGD5NmY1nag1Q8V371KMyOTB+g+WKd
CvKaCfezuKvt6Xl+ayQoxj2M93pmV7I9o28QaNnowSpc0OVYycZErOQtsfOAlGK0okj28M/cmppC
NyPlEIJyK3YTWnSe3jbLvmiq2DHnUg5JlRd2rOgPOS2ml6IbCNjT6Van+idvzOWKyFBxQVsqioGs
P4TbH1I+NsM4pVO4wF0A4nQkbXwZkeZGZtVZ2j40/zSGarc6satG8nJL9xRxb9HvGciPgVvyZs2m
yLH0tpCn4H/PPJCUBSzZmyeZ3Yh2MwhOvxv0NjBZQh+NtmYR9p0eiPrG9XVzLNwmkYdKbmoLYnR4
BEBnyXjXAgHbonpQwjjz5tgEiNeb58Aa3LQAV1eCbDEqktU+kx7Ig2LYqhCkXjruqgxStu5Y/a58
SB1rtqGcqsHGcWFrX77BYfqBZsNlBzUWHEaXGyKpK1Bb6sUUflf3j8rjl+Pu5a9zE5IqCR6VOX49
6iHGJLZ+ATUGE8D3ymFFDEG6t8bF62nxMSjHro7xaEq2crefnfNXHob2HMhG40GD+/flEE3SErEY
yAQgCQUyV3gEoZhdTcljlWmHMoVqtdwC/YwwBtWEiEJ6rgG9ab6rZOtpMJfnZKS/kL+7S1qztCEM
czc2UYBizVMUF1hUJ5UUN0bzo+BbsxSUy+T1iq+YoTE8TSXw1AZkl4WN/Xt9gcTEAv2FJkgotl/B
R2pRGYvcLKewhbyB1RCIRI8odngRah6315Dn+EeF49IU5yF1K6lNG7cT7g76UxuX6PoFVKXST6AV
eVW01M1LAcBxwxUVejdO+fuY1W751Cd/8q6HCkUejKZoD8qPqT0oherI2ryTi2DjK6/vUvhKBizA
JQf1UF57JopHs+qSZQrjPIVSozD6ZSl1bhHrulsKPTlWQnQP0DlifqZ6g6A1bq+OxBU6atlNXkrO
0gkqNt4w+A1wJL4KHotjEpdgr4BuHxThoRZBiwJ5lkXHk7HX/U5W+6fbw/hEg135Ku7SgOMzHnuT
O5/QOQFKD6ubwgqskYYM1kiI09hCpe3VBRom2t40dzP9oQqOldw1FvFNyy6lyTcluq9xk5myHzLQ
m7e/ihnlPoqJa2voAmfM0FfqtIDbsqmdwsmMnkpr11cnKVb9oSsCIF2bMUyWfuNmuLKcMIlGUlaR
xJWVe4bNDRqWrUyEyax1FnIA/+R/GZTCwhNgbHhbKJdRoe6NSejzeQpLXACSZNfL94acO924y1Fq
Hg7VFm8t2ydXs3hmkA357OqBHstSqyoYnGZPSW0TPQjajmreuLVjV852KD0hp8x4HlCV47HdrSXM
Uz5j8iQjIBUJcMe60+5j8b771b6NeeTH0kaQYHH8emz/WuRegFFuRsUSw2JKgs6pfgG/vgdB+W03
XDWCKwuj8kahnhfQGiARZeqVNIUmtDoK+t2KBD8tnpRk3A/Fdyga3Ta36vVn5jgHKdUC8o0JxpTv
pztRd8yHbi8Quzx0Gw0AK7Ec3Jb/jotzDCqrtMkoDI3kVa4K3EZ/G8IRLF8be2rltQW/ODPEvbbA
Fq0XhokYqbwXu+FP9FE4yl8VDaJ2d7g9d+sueGaKjfnM2XN56dGEDlPksQVBuS14gw/yf7894AAx
Nrby1gRyJ9SCvGttzDBGneIJPADTA2goNgbEVvvKw88GxN1kiILagtGyuXtIHsfe7n+O3wY3OYj+
sAeObfi2YY/tmFv2uIMgS7S2q3CXCHsfzQbNa7FTduIxsYW9RuxoiyviOk904Rl83a5sZqtSDTqh
xhCMw303wxe3QAJrZ9u5+/HghXQceisVsX8hV91AfTUoE7tc3CWUSwd+kdhJKOxMX7RdY/SS7xu7
bHWI8DnUcoD+RhfxpUcKc1qWQoTwiw6EQ94h0s+SXW51Iq5kGjCTZ2Y4X7RIUaSCgM0ch4viVn/6
yp2RaRj9cfKtJHYoZCJI4oEgy9m4Am0NkPNQQ5AlQtiRqWaeSXaJtjOXTZ211a2GjDKqYWCqQhf1
5SzWBRS/+lHGc6HcqztyVMIqt3WHPLS9rUP5ep974mgLJ7XduPCuRxTWfwYxa1yu+f6zHvQsGQhI
4KLIhozyEgzvllZ5Rhma2QTaWHQx1R8gXXMmNdqIL59Qc34zMgYcJm4L7+HfqPnSd3UfaTjemuSk
5rtO/2bk404tj4v4oClgrY1/tqqtEtBpQZMhTV01DoduN7UvlH2c9SFafqwGX2eZNRjeBmBGQA0Z
JJSLElFajeCYzdFskj7V019h+U6nt41ItOZX/9q4woYROU164G7mkBw1PQA5n5+Hyb1uzwH4qk76
sz3tlY2jd9Uku2yCPkxEepQ7EUWhNOJawrDo/KOT7+dqpxqn28Nau0wAfv+PCfYJZweUoYxyM6Cj
K4xeIdkU9LZ1Px+SravY2h3i3AoXdCBiluLxkc0Iec+Gldk6EXZLDsCLvmvFfdcHm2xivAgne65h
e0AbE76OjArfNiHXU1GClmIOwbbhQfHQQ3nBuG/utIPltMF4mA/GY/pz8fVd/KDsb0/qWnQ4t81F
B6MoTW1ZyjnUdyOqJ+j2O+ivt01cd+6z8THVNjT4QSCEr6MVSABJagcbrQuYdWDu010fZDvDqXfq
k+AXvrlREmDOxm/+c4PcPRDSberc1zA4ObO9RZ20OmNno+E8vVOKySB9gRkrJvTINw/S/DMRxnus
4Mae4jXu/9cxzkxxHj+3EY3mEeMQnv3mqX7pvPgHSJr2o23ulyA9NG520PfNft7lgfxO7o2P6J6G
3ePG1XB1bwNWA14W8KOiQ+9y48kkUns5w4g10IPf54JmS3X5X25r6KwB4AvaOIiN3ClsAo9YK2zN
LD997Z/Vg+mBsTpIj+19tx9Gf8Mn2c9duciZOe7oVYieVVVZz2H3twus5x47T/Gh5BjWwfQ4vSf3
+Y9n5H83DvxV3zmzygX/rFzyVLeYY4Lvf/IAl3SK5iUbNpJ4G2Y+XxVnkbIQ53KodJgZzUBon8fl
YVHv0Z10ew7X0kyAZfyzZJ/n/5kZMMWjrceoYKYJisI1d/Veb2y7dCHX4UqH7lm1FzAwPmpe4yin
8SAdzP/ffPJ3GxpX4GYbGsyn/i5CETSR7KydwYO7cZ1Y3QGfHLBogQHghE342UjRISpaVdfPYbPs
ACJFHZuK3u3ZXI1ZZyY4/y8MMPhGSPCHs0WATr2XMJW3LawAoxCHz0xwPl+l9UioiVEUp6mxyw9N
tvPyrhyfgJr7o4toFgVQfsPopwzS9UZj9Ln/O3Wcy+tGrEt5j3Ehex7bys/lSH+YuzYAjZ5v3Im/
cOHVf5HgoHzgOSHU9hbHw8aogTK/XDu1H+bM6lp8AH3obP3QOfpvtba7CckcG530P4b6v8TLf+YZ
GbFLi7RrRzGtMc+gwTeFXZp6Xb9xwq2HL7iiZBjYZLx2cBELutpqCF8mGjn0tyJ+bh5BVmxv1vBX
L/HYxf9Y4tZPjJqpizpssextOoBO15f3dRAFUF3dbWY7VkeFyxcEtQDdQ5bvcuKibklEfRgQUGT3
QRntpbKV9+l++WbFtn40DtNvfXCiXxUUGe1yS45w9R0I3p1/rHObPI6SUhUMeCopHKjAVH8tpPz2
8Z9MtpFlNJ+b3125WcxZfaicW+X2fdrWcjMC8gOcOiqbVnwUFRfa6eRhVkTHzFvbpKfS2sf5t0T/
aSXQR878aNqn/a8sLr/F5SuZx/ueKgHd6h1iK3u1c8/mgwsXDdi7KrVmq9F+U2UBREsexM/lX2V6
inMn+28v1fOp4FytSkHqvUgjXC3ylMaVcCo3zh5leByXqPTYZXCsITP6Yu3/S2D8d6R8LkWKVOhS
Rxgpafb5YwvdRKH9prd+PL600u8m/z5KuHKZp34Ta7B+Nz4zzcWKQbDQH0Ww/OIputNPnQM6eKf2
Jte0G3c+tLa8ETlWz5kzg9yFv7c0ESw04hzGZiVBkW9GM2IkKBupm9UbyJkV7gaeylJOQVGBYZGg
lW0JbwsrO6ibL921nNuZy/CFQo1WWRYPLNQ27riXx49CfBgk1SaRrdQ6K8tXwoNCx41Tjbn+ja3B
sxLgzqOKNMfwQLyUOdZ95JsB7e3m223HXLt2oBUb+iooquhoLLmMh0XUJiTvlzmsaOro826scWvc
opVZNYJ2FfTsgSILli6NzIJUlaRT8HKXD1YtOU1/krWt5pgtI1yUSyrQs2iRjCeu8hYPpi3q+758
uj1ba56tnQ2Ei1ekVse4k2HDjJ4j8lOAUtxtA2sB8dwAtxxTO6FPQoIB4KtM6gwQ76k9vdmjUWSu
0Ky2cb9eHQ9yV+hrRBEcvYqXC0PqThqkCubqveBsEUKsLsjZj3MLMicayaoBP54FKAm+CxsvkM9G
bX6HsGah//t4bjFYNnKeG/y+fFfYp/lhhr6R3ZzID+kUv/TOX/zDv706q6H03CS/PKYJVVpDwgsy
fQWvEIB50aE3GmcoNNfswDjV/QFfWkmf66YFRFAEPWs72DT+2PgONnXc0NGGwgaOJJ91JQzaRrHa
E0PFhsrTwnBGTal/mGaaHIhM89hTc02ndjqJAJVJuVg8R0mtgrSCSNK8zyCwG4xoT85dQW3EDLxu
hXnQtHI+9po1xICJ1Vs4/v8h7Ut7JNWxbX8REjP4KxBjjlCVWXXqC8qawAxmxsCvv8vZ796OcKJA
eV7rdPeRSqodNtv2HtZea+33ilFSfC3cNR9moNzMLZSeC7fuMB3MhlL5VTVNcdATMvssttI7ZzG2
hkFWjYrbBrJUGHKSG56QY1YpKOORUY0vOn8j3ampTeQ9v2vzy+3vseLpYnwc8bio8kOR7voYjRB3
KXgBS/lkmIHZpPYx09vKR2JANrx+ZVHgAgPtOhhzkfvKkrCJUSuDqQJVC/EYtckxz7ncQ9UrVh5m
u/x6e1krTxDArgCToFQixhgkb59Ja8adGQN4P6rfUHkF1Io8ipE8o3pUsyUAf8ZG/XXlTceIFTQL
BdkEdAmkyGFEpwhT7ZqKSQaS7MslJ4ELdbzTsJBjB4GUw+0FrpoTG4mCMsZm5dw+ZS6rOAN6mIBz
00CTROnNQ666fxKn3XqeVj4c5pLELIuByfUPtK3ULSHKxgvtzqxisA+3fjotfo4Bdttcvrb9Vstp
7dtpIOUDYETF5KLMJNPUqWP3ALSDQGnZ0/nYdy0JaKbs3MQ5dw773tjan8/vpuB1wU4CVw6GUekU
OImqxqWr3uV/jdL4W/YN9Cp+abr191/YwScD6ETDCLxc6+1p60ASd9DuSugb5PMb5tN7zeu6ZuNx
XDnVuDqQ+YJZWBNoyOv1aHpjsbwftbukSr87pN7zxQrAn7rhhGsNeEwPY7wWVA0GslLhpReVn6rL
OxuAJO1OV+oltKyyD0pkYXtt0qadS0ZnN09998clmQKe3TE5jZY7Bbf3dMU7hcawYMCCQNUHToVB
z6eEold45wKe2ufjvnDrvZskDz3Rd+kWLdVaxn9lTrpZNDOtTOhfaHdOpvo1mpK10wTm9BNXKCny
g40HyDYTf2L2PoWS6eeDLFiHNgEgjsA2mlJCNM1a3DAQut5VWuU5MZ68JT5w4gIu/VDXh0I1fxdK
vTEEu3Ig8V6D4kbM3UDRRzLqmkbXYffhtSz9Ckle9o2NxklRv1ZWsTfsegN1uvZBLeAawVsBg5Z8
/l2NpTEZAdjtgRVmGcDlcX1Pm3xfdgkUWa14oyC1tjwErpjyFSpFqkyDq+eLrlZ2qd8lqb+o6IQC
Dpg0D2MC6un2PgOA5fMOizlbnH6M5aD9KHlQP8+DXaHnfFctgyeYk8m9VdBjCVR2qdONm2DlncBE
zv8Zk4vd9sInt3E6/W4YMfszag0GmpDUlpSmz/34SUFGFzw+aCoT4BbB/4nrR/IUo2go5FW4GaZf
6fjDxtYlxu+yH3dZvb+9iVL4LyxhJluwxaIbgihJilt0M5lNd8rsMImX9gR0GGDJBTRob1uRXPHd
Cmp7eLbRk0aKKT3qbetq7QDW1DBhgw6CBCsctdZH8wBkO0iiLJp8v21Q+lzvBrF3gmUM+sAfUOzW
YuZ2npVOWGPuJVAgPOU7jXWHYUUME8xbc7Cr1tCiQDkRrEX6+/z/xfXd57yrqg7W5t5KSx8JIgRH
JquYBn/SF/cnCM/SLelt6bT9Z4WQxEaEhBlx15K8fxioMZuLZoRK82BglnrBNAg7Zcx9rGKgLpJ2
w1Gkp/A/9oA+xcQ4zhuEuK+fqKYErL7sLCOMQTBhV29lOvnLtJWNru7khRWx6oudZEa/NE1FjBA4
DmMEDgc3M69Qo93ibN1ajrR9mTrlVoaZ41AzFyDQtOrN5sgdnbjZnKhYc34HxxjpB2IVVH6v19QY
PK2GLDFD1k8HcwmVmT43yQh8aQFu60diYPKj8hooMrTueDdbTwYPlMRP0+NSgh2qaYyNi1Os7SJ1
/M+nBF05CD2ADQFR6PUPYnrZqnEdG+FC8LjHf+dC9+kjuAaWOKy7EooCPDl+/jziJcJzhNwP8GXp
u05Nped2WVthAd4EBxJmY/6lnP+kqHXfNrTyXTHzKfhqCZiRkLpcr61js6P2YEoPZ+XRBdwInGH2
xjO+4qNXJsRPuPDRbJlrVLJ6O0yXhR5cZp9yNR8xLFdYHm6bLYLtlRsaOg8uuH0gbI8xeGnrkpGn
me7GZqhXNLkjc116Bour3ef37Z2HVLTGBVX59aLcGYoy/ZhbYdJnXoKi1thScE5uxV0rZwES0SC2
EJVAXJeSmc7OFzqPzApTc5c5mNoB1G+BoMNgvqgQJL29phU/hzEhK4O5cR2D/ddrAvvSAEbJ1goR
Bh2qpPf5GPTtTza/dEW6VyHqkL/+C4uYqUVnCWRWaJpdW4TmcDKaFSzOif5ipGl+HkrjpWt7B6hC
aJc6BU1P46wowQJmwOC2cbEc6VhDxxzxl4F31jZVyS/ZnCcxzSortM29Fb8ZgeKrw5EP52wLhL92
AjBtgGIOPiXEhqVlNq5mxKrS4zQrhlfqP6Yh9Yq483MS3l7SqrugF44BA5QfQBB2vZ824RNy49gK
gcjf9eqf3nhz2qgHqwHfKvKvmcKdgfKdYThgu5YuDtKBkQVXlB2iuf+wJN7k22TjA8lpnrh4hWzg
/9mQvlDvOlmh5cwO3XHeZ7x5SWzMmLZ/KlaCQDmFtO106JL4OaNbV/7aF0PpHbUTUQsAH+T1Rg5s
4klFFjssbZDjL4YT6Dz2rZ48uRr9e/ujySXS92VeGpPco09ou7BstkNbjyt6QAlOVXeQ/qzvnVEj
v7SF2+Aao/YzycfzCDT9g9IN+Y95VNx9qrmI5mP4eOJ3uU6+3f5tq/tgWiCAI/hfhNfX+5ClXEMg
X9hh3FS/5v6HnmCyNCl/lPGmSqT4q+TjiOAaUs+oUYA8VfLdLG6a/zwTkCbyQLumaEHMnGPfK/6i
eSlrvKHq/vRTude1t9urXHsyIKCH0gjKkeC4klZpUjbbYAOxQww9Hgq+8VSs7eHl3y4F81ZsKZpd
4G/HsDIG7nMoWB+Kl9srECdB3jwkyqqGkwjaQVsqvPTu0s0uWBdDt3pMMPk36WfX2ciP13YJxHQO
/npxW34A71pFXzC1csK4vKuwFigF317E2kaBZgOsNYICD4/qtbPReUocrWmcsE0FCcacHMHGvslM
sLZVeGlc+DO0o1EVvrYy23GVd/Nkh619SDER8GVb71PcDvLXuDQhufKssdKdRphQleTguGhfE7qL
XQw7Zzu9Sfx2Uk+05T7I5zZqCmtbCOJNpHKQvMEhkuIFXsRLD2YeO6ziXZsRqJc7HmQk9WHcuJvX
Hs8LQ3J+T4pRycdBx52FYTk2Ytj4XtFcz1BaTy0hfWBsNMhXvxoIxVFTwPUAfvvrrzYY7exqNbHD
urY8wL72iRsDVbbFErphRm6AaP1i8GyBmRSaHk9lp/HjxKdfUIjdiLXWDhPowoDehH4kuFikK0eB
alZj9IUT9k7ilX3m83aLFGLNFzC3BowXJjmhOyDdO/OCUZt2SXAnKLWv885f9LDUM6/fFIlYsQR3
w5EFGTA+jox7muspRZFXsUNHfeWIt5f2DpwGUHbbSFZWYo4rO5ITxP20DGWGFRXgFXAjzH94g1MG
jh7OziflJ8Sj/F9bwKdJEQDhQ8yZcDi1NzwdGH0XPPLm8dM3npgWR7aCOgFKyNKCljkdiZrhacBF
YQaVwWpwoi2tr7Vz57W6swU2XPE6EPKATxBUjghtZKIU0mtu7OoovDT9LzT/faZ9ub2glfNzZUBa
UJaAgSU2YYBq/+TFY2dgMik53bax6m0E7RKUqxC3y3i0vOyTrp6ZE1r9SbP+optH67BD3+u2GfFT
pUscS/mvGfEzLtJWczQ0pR2wlMKm8c5qQWSFQe3RY5VG/a6b34ZqsE6NXZEvaVFvXHdyuf/d/ZA1
g/EfrUSA9CX3g/JmGmMAwA0t9Nn0cT4yyEMvL8g4PTA4HdP0i16+DVY0msPGIZOhmR9MS1eT3ijN
Qh2YNmBTM/pz2y4HLc0DB7fULwaazSSedolhHhkpnrq42AgD1tcOgWpV08E0AJjN9c7zHDIizZgD
2QUmi2FKzpBCP6MIAn6Dewwl3el2epfVNUh+3Cqq8u+3v/vaGcEjI0g+AaMGi9q19aYw87HCaxPq
EF73ikLPfaqqW+HuyvsJ0C9BDxUujEqFuOouvGtZqqIqm9YNERl6U/sPSEL23IwyEDpwuufD39uL
WssxQD8HhiDEiAJvLB1MC8h6ZYpVFwPnwTR9yd2gqsD8dazV+AiJw6C322Bxvyrj9FI3XktSULJs
iWasXd9CBd6yIY8g9vZ6zXU3wFv7koQPSb+P1SMk110lKLb6uGtmwIOCTg5KCmisSrFwDtSBk8wo
0Svc3nEyHtFk3Q3JrrbtU6Jv3BJrlxEw1EjqYdEGIOx6Tc7QQGSQm3ZYTDXYA5g2YOzdsE6lXtt7
3S23nsC1CxY1BAdDCICGWIbkN/OsJEpODSSmBKhw1aoNDzV90O1kWzIuqysTtHeoXwPPIBNyuyAJ
s8iIlc1jj164g9lSXmlek9yn1N54B2U8+vudY10Yk4681UMuskNEG0LbCnO5fC7sY21VoDtSINsR
gNZr9MbG7AIjodVOm8qdpWfAIff61yquVIy/VvOeG6nu89jRngEsanZT0RhnZEXsqMwZJizp1nD2
2k0htgY8hJgGt2VK+ZRWltqC5jZsqvkF4rMn7NbGO7BuAoEVpOUQKMiNoDxt2OwiVw5pYf+ptebH
rM5bwwBr5wW6y4agihQyC9J50ZO8m/rewt5b3C9i7eAOw93kxn6itWBzSD8HQn3/1KhpiyQFDTSk
e9cnZi7ykoIRxg6XkmsPliHIkWbCDyZkuH4W0zSGt6++NT9G2grYEnwYXU9peWSYO3skCE5T8FNY
M6AdXeV1YNUibH/b0trHwnkBQzQWhpBOcuJSAeKJVyIMHh26nwmOpW03WyPmq+tBUG+AjhCpg/xy
1B3gtXYtQizGD7legTgL/E41srBiC4K9uqALU+IRu3ikXItSbbLRhgQSbQxoTHvPLe0t2O7alYZg
FEyylm6j5SGFOnpGRwhGUCckca17it13XuosIxhZ4q2UaMuU9IU4L0Z0VUVQX9kHXtquN1CMMxTT
shEHr5UuoS0DfCh6WEDwyVjkGIMmuW1mSL7Yczb+VZw+sItDMe2pk4OoKt8R+pxszVevugbq98Bx
Im415Ox11kBgRDIYterqXA7mc+tWz2YKnji7i/6FryOaEDOkAmImuUbaxHweC9RqVLN4NFK0BNVP
juW9XxTIjsWEqlABlDu2fZHYLSknJxyb/sRJu8/i5LVO1Xtwjv+8vZq1K/DClBxtF9zNm8WFqdyE
uJz9hxrf9KHZC+DepvjC2kcSLPL4R/DlyCSsiBNGFGlcJ+TVLgE/ZglSzF2xheTcsiJ5+qKpGGZE
4BlqulcvUT0FqF/X1f72vq1ZASIIeoPIlVHjFH9+cUFgjVqtlbjxIIN2T+lZTwxvnhpfUV3vtqWV
qwhNKdx4SJIFc4G0ntEBXmA2UKqbWhZZAwWFxzyzjcxyxQ0QOKIsiOIdHE8uMsUkMWajTUk4dfTA
FoLAAx/Rn5XKn/LhT2nExUbgs7YsDC7CyQ1UvqFJdb2BDOjfZpgqElp28aehJdg8JmWLSX4lkwWc
CWEgVgQWKFfau65srZLznoTt4OsFOBnhEKA4Wxqv/lHVu9sfauWKtfAfwXIFVguELNcrKjUEEy4d
SKhlS+2pmZ54nU2/1qZ1uG1o7WOhfmYinRBdcvnZiEnaLKnRkjDT/nTsTFplb8NYUem+Y3y7bWt1
UaCHE8bASSJrayISrwHtnUmYDNHAIqY95FuEuStHSaRn/2dCLPfiKEH0moJDfMS+EdNHf2SfgDVT
TVhAebpxltZ2DjmQSFtQTkVkfW1Kn2jZ8AarGZ2fY2acq5cWE22LwMNv9dHWXA/wFLSVIf8MeLL0
TBRtZZMRTaxwpBAi89Nm95id3R5EnWgk3f5Ga2UDsED/15aUis252yZzq2IHC788Lz8hGUsieqKj
t1PA5LJFSbH2wf5rDnzK17vIk7mqFFAthw6m4bs7vbmfvtnq79uLWt8/wbYI7Ana1Pq1EcBflc6d
TRJy/qOjr5r5UpKAdxBET550Mw+mLaLrVd8AH83/GpQupNHilpvoCwEQLPFcGyw02vd8ea7U+7Hp
Ni6/tVNlQ+FFXH94P95HPy9cvhpVbUZ3jKABH3b861g986b3b2/g2ldCRC4OLZjc0Di43sDFnuau
BFVbCK4dX2OhVU1BbP79rMavCFYAEIIVIMtQDZC7SgxI+17r4Ohx2udBRYY6Iq1aPjCdHf7FigBS
RYaBLhnaZNcrgtZXyxYzht8ZrwD+exWNUFJJ/0XDRVwQaB0g7UZfUXo0arOvOFHbOGzjILf8gXil
8/X2SmSKlf9sGtqVKOSi6/rxrSh7E7M2KrS4LSvbY3e7k6v1nd+aLPPBFMrutSL7putuu0MJbfE5
qAbPrHLYYSg1CMvO2hiYS7ocytRQd8aYA5JlqPODnoJuoMcM3+72Dxa3lVQSfsdvoIYFcVuAF6+3
vgGz19Q7JA77RX2I2+SZKfcs/lKM48FCR2om/9y2t3YYBV7kf+1JN1qcpUk1gm8zBNMhAScputNd
8pZskeivJSuX65JDUlXBfmlWHIeppf8msQZFiqwMWhRMgGgBm7KGjCXeZ13uteZWOWDtEgDuTPT0
UHT9cHDcpcjnHFj/kPI38PF4Sv/TrbdKHGu3AMhAYQapBIopUlDigA3UoH0Wh+XsgEZV4flBy41/
+sYEAZ1ib5HRrHw3wOQF+hkE+KCLFz/n4mLTuE7iPsWlY1mRTv+Cl1mcUhtCNyzbcMmVBwJJmIBm
wB0xjyi9QqReAAauCyXMIZJlVqArK2dfG+9nobic+WYe+0u19aqvfDOUOsGWRUT6h6f9en0xc4u5
qB1xDmaAwrxUSbwtp1yzgelKoWWDajWWd22jaZUpU2ZTCTOuH0awhsdM35N8Y/s+WhEIQdSKhbgt
5ESk7Uu0BgORNRxDx/lKUtMzIEqnm59GTlxb+XCXxhoBgCcObcb92KyCdEvP5qODCwvo9loYbYQ4
geRxsSrQiJzFYQEqLON7zNNA6R/K8fn2hbS+Xf81Ixz/wrEHrpaxQSucI6a0d5SYy1mL2bFiZIuK
8uMRul6QdNXSqTPpAMGm0AG7QxekgXUgh+mTMzx4gNBgQvcVZRoDyvJyXF/SDgHIqJPQ5W9l7Pqq
uncApMpA9ZUbG9HOSnwq5vNgSxMIJ9SErjevNaa+1OoaXtDvy+FJnUffMu9nXvpKsbfz50L/mnBl
X5BqAxSy8s4Ky7ZgHLYEsFP6bMhc6q62sJlV91PLXlrDYw7YukvIiB90I1rSfdcAWEfdp/iZtXtV
2YFtnUxPapp/N2P3a1uqwW1H+nht4RdhM1QDsEgD3aDrvYCChGVQlPbDNvvBQNxLbX+sznh8phd9
SP1P6jCL74xeLmYyMSgJujO5JYSaYtsjwo5BkYFLsR2VNMiq2tyINVdOhwjTBfs7knlInV0viitq
AnLnDts847rKdwgJvWZ6/fTOYfoEbwtiOwtxmbRzlUNzrii48Jdm2pPOL8ZXDL6JQLCeg3n+VTq/
bxtciQ6EzDhoz0ygFNCzlJYF1Q2zZ32rhKjBTO2uUTTMtSqYkMG8/dJPP+2xzXQPYx7lVwX9qMFv
gNrtMV3Yk8/jF4QDEwdPOFRwAby+3mGrGxvFZZYSaqWFnnzTvE3muDW6JFPOCG/BxLpQO3dRjcYM
zrUVFDYnMlcGFuwWnq6XJ9OBwgYiIWN2fdLvCwbqoAfXyJ8wqbAfFI+Mn8cM4icIAC/UmsDSLKdG
FnPsBP1cJeT6OWu/QaHH7Xzwvd/+tGsOe2lF2s66nXMrJo4SKvX3zn02oMZXLxs2PsbMWImoBCFA
QaNKPhSD0rdam+RJhNIJLQ4Hh79kVTB/qeyNW27lCURnFwBSMSyM2rvkpgvGW/milUmUJQdghoO8
fiBL5g/5P5/ftEs70lPrdPbQ9XaRRGkGvNvcnJu23bn1xmux8v5drUa6sunSdIllY9uybEFP5FyN
x9iyPZaCumDrE606vKMTHG4TWGdblfygmZp60NwuiZbqn8LYgagt09yjoWjPlnlK6wKy689W0XhT
2OnNaZiaLdjdO53JdWaFctTFL5A+ng2BsDrp+iR6pbYHAILh2Twow+GOOl6a+zVF6chvY/8ezHwb
frO203iVRX0ARLwfpkwbvRCCRmMSCX2meZd1/08Sa5o3TsLaaQNfMlIdlEVRL5AS9wWzwhjgNZKo
aJ/qeucOh5Rv+ObaGbg0IVVvuGLpVbyYSSSKiIrRerbx6BTpYVMCcuX9xqEGqhBvuJjMFX9+EQgS
EJQ6KfTbo/55pueO/pnau75ufJq8De1TrNItTJC4c2UHuTAo5zlsgXxoq/ZpxGzbG5c/jZJBcwoL
jMXw7H2lpZ4O6t4i67zbx33t/sLcPIBYJopUSCCvVyrarVAihuG8rfe5ayFM+sbRPZ5NtPIe3GGL
zmbtE17ak7yk6ku8m06XRmTAhP4cLnnsCWbDrfmN9yFLeUcREqGKhFcd/yItrMFo8tQxnkZ6frTm
b3V3l9q/uFt5rXMPpBlC4Sp50CFixiJt+TGxL52yb8rxQJt/cS4uf4i0YoemKuZW9DRqx7si+dHp
r+m04T5rR09IA9uoNeFBldXoCpJNS6obaVTDT/pY91UQl/XjVpNqzVfQCnMxXo2xEUwJX/vKNOhG
RuyEQrMl0KofU928auUxi3qnf8vdr7cdc81RLo1JZ91NzTbnvZsifAcr2WTe5dpz2np61+/+/wzJ
r0OpAXDUOWlEaR7U8x+tYL7ZaSic6BuW5P3D4JkQS8dwAQo+0CqRn9Yep9mIMx42bEcydd9pQd2A
7cMI0mVH4o0n9kNCJpuT3thBA8EcnXMOJnIT8Z2vs0BLfy7Or8SOILweuPPvme4tugGAkR8cQIUM
FRwDmMlB1RLk0tdeotcWtazYUMOlbfaFAoEz0+VROymlD2KLU0/Vv7c/4JpBZFuoEYkmLSaqrg2W
WtuOdl5qAMxCoofZx0J9dXq8dhb1R7olE7VmDckWimzoV2GSQ/qIOq+chhu1Fk45Zb7VOT9jpu7j
1v0+jHNIE3MrKZDfIiG/JuZXdeQDQNjIOAG3rKuuxuRDuKi574zWPTOWV1Wpzqhr+0kxPBtNvOsb
d6MWIj7T5f0pmZUxAzMFh+qcwywCi78EQQpRu9fbH27LhHRFZ0YLR7JS1H9z/VwW/R4Nz40jJ9+M
AvUA/DkK7DhGkNOVvlZbJ2k9ODSJSFLuF4cc8Fwcafvt9kI+fqJrK8JnLsIF0yZ0jAvE5upUQKmt
8plB/FL7UhQ5ZCPRqSMPaER+uW10a2nitrkwCpqvWB97GDUGjLImAIBWO9JoG6dZbNC1G2BpgH6C
NAtQSbQyrq3MubnUkwUrJus8o218p+M+hkiLbAuNtWVJ8oaYzEzJZ5ZEEMVDdWFSd+Dzz7fa6qu7
BkkK24BHoHgtrYdbbJi6GlYsyG4wEjZjE2y+xx9qCnA7FCoFqAfHFpV/yUqj1KprToiF+eQATZ9A
8N3BzHHx3O1Znr6POucYmgtAFRHe9oqPZwqW4cQIW1ENA53T9fdiBQPp/UDwvVK9RHCTgSYwM539
bSsru4gqBaJGxBognZCr1zYzky7GaxYRnZ1AneD1WnLK7Q2t9xWPuLIi/vzCwyFirufgrEkjzXV3
KXup7XPa13ul2Zjg/5Agis+F/B0JIkpPKDuJ5V4Ymow6M8wSgY0Rv+UDpAFSN7BYWE9/m/ax7H4M
qubN1olPmMaAulr5WT6Ud/soCAPFgk3FdNu1fWDogX9NGMUrqQUppPLY9DJ/ATB/K/pe+24C+C9e
ZjBLWdIZ05PS7UiKTCKLlwMbQYU9KkfHfL7tHWvfDfOHQl0P2B/kntfLmVCtdIt0opFmURC6OL4e
P3UqYM9bnNerhlyIvyGYByRHla7A3matM7gzjSz3ANGqE+6MVIXE7BRvlD7XThX451BFB1EbeuDy
ipImyRn4taPYSH9AzjH3NDXJg9vb9iFgQ4leBWYOrojdgxdKXwfcBFCXZXUelcNLOYeDA25mrT8V
5t7Nqz3gH/4C8W+kMFuzQB/GJ4RlpJ/oHkIwTZzo6y+mD7PqJoaRRYozexaktxb3oNqYRX+alOXY
OPTg1P5A70yn26t9E7TF9zbb4rv/uMnADQpecYB2AOSSlZdaGse1QuM8qkIWbfHVfCjBYImYd0d1
Ar34d7e8XiIzea1kTlJESYkRhhOBmGocTcNwT8f8SNRdznybPjp5fXDTA9QSnghUrWs9xI2z4Uwf
DyEGPdENRtaNj2y+619d3DatScGpM85lNBe/jPo34JEN37jR1kzAkwDzA7jUQv/0erFUB6M1AfQ8
ar83w5P28Gl0GnYTtD//NSDdmGlaWBX4LMsotixPae5qT5sRcD9kKNTfPhWrSwETIwbh8JBCpfB6
KXMW9+XAmzLiw3Ti8dGu2GNhKqfbVj7eJK7YKoTzwJ0A0yw9m+3St91gamWUzvbZRH9DL36Chf65
nH/fNrQSGsASzpioTCCJlgsuDq3VZI51fJqi8ymY7IbvPQO/Sn6uoCGvQTDDNhFExluouLUDcGVY
yt6XxHZnJYNhu45S3nhj9ULNcz2Zh6Ks/XxUghr/l/tQRDbw8AzzX4SuNsqFJLq9BXIaLHwHchZo
foORQLBfXn9RcFEBuw258qgZBy/JEi/hXyt+snH1mI4gLd3woFV77/E/MMlA8koLBxOr66AogvOm
zS9m3YP3tqhZi1LrZJ+4oWX+orFin1XmeLy9UnFtXgfPYooTFzraSwgxZBR5UY3KBAIdFqXmcLYL
ZAJO4KoBdc1vkzJtGFu7xHWRcIPYFiUvW5ZobgqrhQDvwnBSSgQrgJ08mVlNg6GOg0zhtV/2tN9b
pdkHGIBTDpXrFPdQWmhPWgW58qSf8wCK3sXGjM/a9qM5i3OFGwMMTNJVwTHvyOamxpVO2L0ZWy+l
XZyMIj7NdfzYsKc2A3zx9r6v+jp4DgEtEg0udKSvXcyCDu00UJtFjvY4fU/5YTRwvU/NAY3fJjmM
TepV47PtnHWt8wRIJn8tzrW+v/0zVh40tPEwcySI+4Cpkhy9aoDLSWJWQQ0Zc2yL0bg7DWIoG8/J
2tUFHWDwtaMJjDdFihp6zSx15E5V5B7QDnotILC88QXXruBLC9IBMqy51RcVFlKEIFT/nS6huWHi
3Tmlo4LCEcZ9MN8BtLglvOjiUex4r3OUd1i0qMRDd8ZUvsc7nf8yDy447lkdmNDSTlWPs11rn4vi
DdRoQi7cT8u/c/WdPYKVYZl2vD9wZFyWvh9UdFluf8+VfcAWazhgKHEBaCXtQ68MIHnUMJRrZ/Nh
7gVttNZ6kPvesPNhRBk3JLrRGGNF08gVQmnXm7GU1qAxc2RI7c3Sc2oXPL0qlJyb3WCd1Z81fa3R
Ha8tP48DZRO8sOJQV9bFn198CsKWhbMUdXEVNFXu48IfFe2c07d/sZki2yGoiaInLVXtoEiVzwA4
4lqIFSQ6udeDuzpLtzIeWc7Mfd9LkYcjQxDzyNLxUBnkf5UUV0GyHLsaaj/J04jaf0e8BXArnj20
9SFbODLYyiduxOgeGESwn/kQH/Ooe85eKH1Kpn0/+Vo9eOD0PjD3Xovbs8I3WnUr9wUyI1SHwXKD
CNGRzgDtOSindIdFRQX2J8vFKORQ51ugoLXPCywYeIiI0HeQQQY1mZZptE0WNfwtmdQDjU99tXip
+/f2B/5YFENPXLB7YrgJFGjyOLSqFbmb90UVNc4XAsAr7f66ce7PAKKRn7wIeWxvnJuV5/bKonTr
Z1NfZClaH5ELGrmGBQ10Nuv8r96UwahsqUyvHlKwOQHdDeA1gJCSA2spKK0Xk1fRPPtZBfXO+rVy
nknXBW3b+wm1X/Ph1I4mahZm2NCN2shasoiIQnAh4X0BeF6+Iwog7lCGQSxX1R7jk6fS9CF2x33j
KM+8nn+wKvHMYfxaTh2EgLtl49lZc1acKlTBwWKGEEdy1nSm8ZgCJhkxFfraXd+wb3OnqBulhBUr
gogWIG3kS3hMpdNL7LTIiiavo6npnB13l+lUZq12/LSroiqC4AmZvZhdk/ayU+yGOKNZR4P5vUge
ocV5iFXtqFFtD8Vo3+FAQow/bttcWxmSXTEZiiwNLAnXt2zbVHYLpY0mKvPe9W2tMvxxNLfYRleO
BAzAO0CQg2Ldu2LGxV1eLClLFKVrIvCifFWLHU3Go5Nwn9p/NpEGK8/jlS3p3ajNzG0qVAcia0b7
cTHv0m4+W4RveP7HewVOD/VSgSBCoUAGNVqsVGnXsDZSzf0wTMbR1Btz307ZOcvqR522P/pe1feO
m25NbAqXvo5RYBlctyLUclChkNykwEGYIWfTRnN5rjKkSOQRlSAlywODRGq8NfGzulAwKKFZKDBS
H2ArTVNWwFm0EX8FXQ6wWgvGAaCdnHpZvks/32ZCki3YilGaQF9Lnrtu8Ss0UrA+0nhzByjck9v9
yOkdGCT3aPb9qOjO2Ax0Pp4BInwflTvg8xH2SXcIb7kOEu2sx+bV1n7mme4rA6Cat0/axwePYAzf
EGOIqLd86AGNdssKrbCHqHV+EaJAU7z0i/yV6VulipUPBjEjkAmagoUZT/j1kSY8b6hTW0OUGVqg
UgVxa56eR2iIn0Gw/zevE2CPthQrVorXgKkTU3C6oJ6A/15bhVyF3eV530dWaTxVPQF40TiRMfHQ
C2pS636h1Mvz7PuQp4Ed02DMHrOi27inV8oa4lcIDT3R+UWyc/0rSmiMZvFQ9VFrl4E97fBuekOx
6+Z/TONRU1Svqka/wYjA7W8rS/4gvLu2K73CSu42nE9NHw1/uRu4ppcrUQ3qniWwHtNXCCWkO8i4
Z4ZHmO9sZS0rj/CVdVngokwWC28wrKtUfWvH35wfksT0Jq3b4VKfuyMotcCEE5h4g28v/OPFLtpK
GjgRgTkUeozX+z2h2ulkYwvL7LdlnXR+yms0OAdv6brdbVPvBUnp3ruypV/bAiVoniMhgIcJZqZD
HT/15ivjIDOAcg/4oedG8eqf/xj8iXUJChz3JfmFnmTLd9OGm22tWsqozRlt/i4Z+0hPx5NFwAkB
FWLrrdTd+9mkG8ZWUgexx6iM427Cfso5aW+0DqgOyz6q7UL/7RpcPaN8RGZIRKrt32EZeOvTOe6X
XQ6Kh8Fz40zVoKbUsmpvjnzYLXFW1s9Nj45VUlrmz45ldeHRqXC+VCXTa9Az5NzaLbZOQzNr9S4A
UX2uHDS1qMtDWlmDepo6OzPuXIWlT9TgbIs3XpaCfD9AqMygNGgiVUJecP1xu4Hkk27N+LieuqsO
0zF7Mo7OMT6rO0iAeVT3+HCw775UP+0EQpTB/5B2ZstxK8fWfiJEYB5u0TPRpMSWRGrrBqER8zzj
6c8H+j/HbDT+Rsj2xbYjtoPZVcjKyspcuZaxUqpejF/vf8DMk4NS6UstHetL/TUP96rtPcu7JHL6
/ucoHsOisY1Tiea0tJK/LtwKlJNlUCqMKjA7MHfqvAujxmfdTdDEm1x3XbuR0+TYG277aiSud1k5
RdNG3pyidwbnvhulWWlBNnQJ+wKhiOIoA8sx5FNkZNuaImTSvyTquEGN9r7hhUuWjgczCPyTguuc
wolzinKLJNeXIJGVTeRFna21o7e/b+U2+eMtAN0NNIn0kGC8vnYjQavLWjTi5lIkTh3848q/ZWUl
8Vuo6l3bmN0xhusZoldjQ9e+iu2liB/actftsuLcwWBQOeBiqi+63Thy9VgW3z3w2PcXuRjv369y
dtukcjd6TRc1JO0Pvtc8lpWyjcrffsSI9K52TKV2yq75XEdrdI1LH5FyEO46jdDDlnS9vblfyZZQ
Fs1FGE3xUxZqmc2ggPvl/voWrVBhoDBPz4jy6bUVmGq8IpfL5qJpmXiK5bI4aQwWr6AVF17OFPnI
Z+GDAKBJt+XajFu2oZtHSnNhlG+vIsysb7INCr8vyqZ+StUV/5engzU/eO/NzfbOV9q6yQO5uXQB
E7ha0Edwx/bNN7XT/e2Yh805L4XxA5OFTPArUuoouktZSDKbDbQ9wW4cvXpLiUN8Ypo7pKGdmKe4
T9u96I/dvhIYy1Vlt3gpIit+ysQRknUvWJsouk2wwP1P8HWaCQAFbhj5B15CahWY7SURcv+XUsT+
Ju1K6WPWedJ5rHKXsWwlhugAxQZoePKxfpDglP1530Nujjm/glfX2+Q0fHvzx1ejGG01hHEHmlw5
BUlil753qus1zqQbR5zM4IaU7NBk4r+uPUTwB3BbctNx0rX4q2fWeg+7S8fow/3l3FwCb3aoNsP6
PNWqZjFZEdLI64ayuxQ0pbexkvxJW3gB1XjQbDfItvetLW4e1Hb/a21a9bvHuByaWuqRMF10K3U3
lh4LuzGG672kbvK34fhtYXSdpqFjJmhnG5hGRdm7RdVd6EDYhew+xEm7NYJx5fJe/k7/NjO7RAsw
QKECe9bFN7XPTLq7D3Jr+Stxf3Hb4AOATlie0v1ZVArEpssDv2XbwvKQooCmF+VDZ0q7+19n0Rf+
bWaO2WosNTJbpkwvtfy7bh86dCjb8FMh9yt2VpYz18UyojHXBI1PYzK4bNDcCKvG1mt5JexNUe0q
6lFW4gxRnQTswyziLMjmViQHkdt3FzEs/H8yw4XX1C/d1u5Evd2pQMa3biAPWzWO1iCyCyuENItm
H8wUoJnmz/o4R8vASOL+0ggVauI8BPVyJzFEff+DLa0QGlUiBRoX8KtNP+PdcfKlgF2Tsp7a1i5X
L3KFwGncS5vSZ2mNCWo8WRvkWfCRiUCfwU7QGyTNs02V8womQXnsAZEoiV2UDWpxYvg78DNGNfp6
ON5f4Zq52c1llorShnrXX7qu21vGWNk1dAJ27ib9VnPNlXt54TAz747DgOtghPcGTVXLZar4Yn9J
4+Soiu2BXtffoklxyvcmZkdZbeQO1ji5v+jxq1p120p4jNTvrrsmkrPogf9eyttl+s410rIBpC0r
/SWKX5Em2UlRgRrJ8PeBifhKIoMqG0iOuRSP1YSmUdUGDoiYjFL/kqov7ni57wJLK3lvY7ZjeeP3
XZoJ/aWvBobEok1TUih2X+5bmfx2HixgzX4DRtFTmAeLVMhBepf+cOExK37yaxRpyADDY5FLyU4o
A/lJd4dupQK+dH6hPqAqTQcQQOLs/BZW3TRMqfa0lVXG4ejTJZxZvxiG/Rio5U/NCNTXLOuR2fQF
tzrdX/JSQgUYBOwgOHlmZ7Tp8L3zkUIYRyER2NmOsrE5HgUFvUDqVO2pbUe7k8NLox2tbnPf7NJO
0y2il/HWapjXyXQNdpuwC4eL2lxUId41MBk03zr9ofM/37e0FDzoZuhM6wCmY8z2en1BRNPIt/z+
YljkiqZb7lGG0G0jS8SN4qprzfGlrwnvMTKapKlTIfLanJFEQ5cKynAZPKW6WFXXB7YWlnq7t/xh
jO22NJUe4esBpRNXz7y1ftTSxnLjwCHFDAhfdZbxqPEYSWkrj5cxL89dEWzNxDpCSfA7Fvp/iKNr
IWYWLamz4rT0bxSKyoz0zMEAPiWhyFAL2UlzI9qjMw9Djl+P2/sfcdkKzVOI4CfszMxJxahyGyMq
ZQeARH+QA/2PngbJ4b6ReRH1X2uhNj5ZgKlqfq31UTg2NcHZyZCcy+2yDsePqVgOH9Uqr3Z+JkV7
N9F2Xm6WXD5VdBayuLPDPhx3fg+Bu+9BRZyLo24j99uvnJj5s////bpJKGnS6QHrfe1ZZtAzSSR3
suP7I9N7si371iHSrVMnpdskdlwNqvigcaryWTQPaWHY3vhSJgdTpuhsrFySMzd7+zHgNiceLOSv
qfRf/xhBEMNEAIWDRMymqb5bSWiX2cEdBluPVkwtfXsd/BDldFgBbkrqPsXlKpMFyakErTlG+Bpt
iz5fucTe5P3exf63FcGZAeZ4Uo8nm7peUZyWedI2Hi6WxPIxG2X12Ll+e9R6tjcwU/EyIi2/zUzv
NXP5zprfiYdOaU6qG33WVb05NSYvznJAv02qi2KPxiUaMF2rbFT+sh2WLuQbaSlszTqW6fJAeF25
UrwzzUzYWsqoH1sN1ZM0LaRt3QkvmhIlJ7+VXLZV/Fo1vboHlO/v7jv9LF69LRu8p0T0B6J+w9Nc
GFnUdqMqOwU8VMfGFF1HzfPop+pX/3RJax51qTS3fVwqf/4Dw5Th0HMF73Sj1OlHlpLVniU7o6Dv
Szd/Sv10n1flB0Mcjoo3PGTxmmzFkidBJQmjMqB/dExmz1whaMreV2PF8enhIOf3QDKx1mme18be
NpTUgSE1IJ10EedvQUgkafUpSOKmh6HaFwf/pfrHGu3Atbtf+o9oTRt0Xji+MThbFV1eqZFdDIZc
LF6yk34IkR1/1z9Fga189z56yrZx7TVO2GWzFFIl1MZZ7vxpreaRIZWtITud+7H1t/GH6FE/t+pe
bGzpCRqfl+ZjWa9cA3Ns57/WChaMqGPA9j1n+a5Ste9FJnKdqmk23vgYBtus22niqxnS3wrtzLKV
7CUUBTsO/6wiaBdDMHS6XO6MjoAunTUJ+sxFzrlzZUcQTOjoQhXODtiRx41qeskpydAGaEV93I2m
VP0sPaHYF56RPWSeyiCNVXxKBcmzdakGcBWk5bkq+0/3D9UUpOZBbJqNhPCIWj5x7DqIBZZAP1ag
USLl5njJkqrZyUqtHTKlWysCLwWOf5ui2n1tCtRaCrTeU5xR2emBD1z7ZMk0D+LsRFJwlteqRvNy
6b++/f+tDSrYa4NdNOilHLG2Rs0fhqJ9HBJx3wnFE8Rp+7DMNrnsSEq8F3ReCB08Eun3+5u7uGI6
1FMxDsVScXbQ6Iy1QDECxVErhk/qovqai+JWNsZvuR5Rvxi9QxpEK6/7JZ+jYc+6QXsAypkDnHTR
7QUvNEUnUB6i3jy4mrdRB/nJGn/Vrx4SP8pW6R89I3dA0m1HfkhhdIeBxvf68VtwL847lzA5iDUV
8K4/getZbuqPMer0SbIPtM9uJTgFpE7BLm6fBqCmci4+iPkHTz+WAOxT96NnfhNdb+XqWEg+yDpB
afANIE68qXgYXhUraic5bvbElyb8uLthdME0/o6sYC3mzB4Qk99hzWRGEqiLBXnv9aLRiCy63JUl
x/RKW5P6fZIOBzOPXjtds2k4K26+DRDijOXG7jXHMLxtmngwWFcfg7TeCcNaVXjpipkKgDxmSIbp
Vc4+QzvofpIJhuSUYvEyyl98FfKIOPlktQhmDFA/91Q7La8/1cqrnK7BO5Z2fyp9EwYpFuMJ1/vR
RLreWD35WCsI+2R4kKpol3axDXeFtDYjMaWRs3hGofh/bfE6vballJlvwkklOVL1MLzUqd2ptvWq
n/X6IVhFkCykBxNdGROj/GOa6bk2FvLpzTiPZEdVUERqh40F0bT/6zksP2e0+Dvde9TrYTMASi0Z
VnKfB0SS7oeYpZ8AYek0aixSEJhD5S29CSO1sThgFPu3QqpTHzfitSblvBX05tK0uukpUBknTZnF
blntAwbdAh5trXuQPOYxtM9KWW30MtsZiv+QwfPSutu2jk5ikdpu7xTNuM/z/I8/SAeLCBR3ASww
vzI0AfsxOUm5zzSBeELPe+X43QbdKYkyYKgFGMUzYBb1YzVHODaqZKcum45X167wvgT1rlJOorsN
POP3/Q+wYI5cFFI3mjpMVM65PRQ9FKSy55GVe6216Qa4zUrtWGrZJmhRKq7LgQu8W0MfLCRTRFMI
zunxaHz1eWYqWX5KqJNkmFGsXar/SFzGVKytpYWPDSMzxks4/oyLX6q3k6aKa1SvoaH/P79gkoBl
Tg6x69k+Q45kCZ0wyE4fdCHDT9kpzN1zI6KDbv5IpD++EH7yOu1kCNVvCubc8+mm7dvD/e2/Pe/T
Ppg8SKjWQNM0iy29H6fexF7l6F8Szdj5KiLwyb4BENdY2rGInsEx3be4EEyvTc5CTFpmXtImPIA0
oWm2QaQUe2MclYtch93OHBAeVEM1/VWpDESXsRJv6iQwbaHJxeP9XzIZuo511z9kds9koakHBHXZ
sYRQ2PexX3wcrDHeq2UrPt83tRAAsAVDDqhljj9f/DrU6UJYtRmTHU7pq/tQZbpCV4MXlETTVtsI
1YcAqQLFzvp+l7vZRs+eYsEeX2p9o7sfkn5v9j+Nxh4kAN/0bCIbBae1z3J7617/wtlueJ4fAaWQ
ZcfL3F+qH9iIicHauht623X7hzz+xIzrPhBfXfOUJGfSP096CnhnNWsNsXmFlGh5/VNm1+1YQsc6
splOAwb6ExrVkrhplVPXHuNik+TbMlxpD8yZPP9lkeEaBmBJcWDPvP48cLFZEFCbsiMqVWd33Qe9
s8fuXOamHWrSSTZ/FWF+lIApAYBI630pfR4gbKp9ZGCL/eA5TbQxvZVf9SbMO3dQfg6dn6kKA63O
9a8q5LzIhJznMwpv8Wd5CKpd6rX9VhzGx9JVhA+jFgYTIbdxCdsK5g8rFXdeLT1LrgHDoqr/YzT1
VODWzU2R+fE2sMz26FvVd/5PjsWz+SMqNF+l2ogeaiNOn7NITp4akC7bHlTrRh2T4dQ2lfQfBJ1J
r25KJZnRmHdJpitfb1vhrQTStTb1weE5kyxk69RM2GSm/lGxPAhqM1GybJhnzL+/4sgrJxaOSa34
BgeimkktK/DGOXqrbosS8IVum3mAGLYtDLqNOs5ay3AOZZwcDCwfIxN8S8A0b/HhXdFfNwTDhXhd
cRK9Qeq7FctPfWtm2yaI/Z/QUg5nRW2H0A6qKD3SAoGbb1TOXiSVwLWCgdEOz/re5bXEgEcR/7Yy
xGbTuPDPQuGucdcsRAKufqo2k0wmE6SzmynqvTgspFZx4F09FKrc2n7RyNsGrZaNHLhrsJzbFAxc
Cd6NJDz0IWTZ116e9q0UNnWrOkL9VVYDO1sjQlu44wgYdMuY6GAO15qFE6iYStWLO9VxoZIJs2Jb
0KNV9Gf0Ryceo2Mc2dXr/Xg//cnZyYXGGwUGg8kvpv5na8qSrDXyOlSdkX7MMVHE8DGmgWYrvilt
xCYMd3mj5/v7RpfiJlc5fU5SKXpqc4oowU8ZOIsDzVEH7atrhZbddBxl95NRRa9KFW0t0ds1qm6P
4RoT/EIax0MVJD2PRCoe8zpRb6VWobWm6lilbJ1q1AN2YaZBr49c9z6IGHSxGYX6XaZeuRJMpiA4
2+rpXp00kUhMeStfu49r6I0J2armxK1lR1mCs76Uw8r9veCj0zwf9HNkxFBVzNIkcIxUomhkOFEJ
QaIHSZVtCcVftrKmIEGHHwZ4OEwA1s/jfZ8ITHcMmuaIdet0qrIx/O+9e/I9f5cPLrXaVTm1aXPm
m8ejksIaj0vmB2bragVJb+rc1Jze23qXqctC4BHt0bPrARjDpvz2J1mrny6cDVIgZrJNhYlDIs31
B+NaqJo8S3THCr6kyV6MDgHkNoOXbNKoX2kyLNmidgmjPmNclvJ2w74Lu3JfeA1dJN0xGvkQ6DTk
C4lpS+GgpIlt+V///gC+JXjoxFGNRljmemmNVBVCTdfeqYVHONy1epcGhyxDrVmOntvGPFvqNsnW
9F9vzx6kyuwo43DTaOVbDffdIsvCDHxtcA0ncbudl0rtptV4MFg6QqZ9t9WVJNxYZb8mtXt7Jt7I
/TkVuA4TnbODB5/PmPFgNR25jIZ9LoXHMgrXRKkXWoTXVmY1wEGAOilTU9NpCv+r4kX2KEFXJIRb
18z2SuVukVX+2L0qjLhYvlO5gt36v9ow2OVrrM63vsQvIaiTOogSo1HTZ3i3zYZQhILYeKaTF+Iu
CR6peedDY8uWTx9ypSxxewVf25p1+1yrKlqdy8JJ/fAjCnq8w/WdEn/I43Et6CzcGpMt6qtkRMx9
z9Ekcd+phVaWpiNNWyq0wfcA5VKoPPNo23hltAE/Lj94iQ66CbjXo15E3ev9g7PkSm/sJ9in1Tov
j/RRNrhtV5mO4EMeKtZ1Zyu5qh7uW1lcKQgqcAK4K3DjmS9VnaeKY9qYjhd+6vPc9hPNjpUPCbzL
vZgcQrcg8pnbMPh53/DS1ySyU02j4KDRwrn2HNlo+yb32OGsSIrT2PX9s+aJj4bfi4+K3omnvzcH
j5PJbcjQGRfKtblIQIK1jUbz7UYUhA9d+S3web1Ia1WUpc/23tAsAli9kg1FMZhOC5ELb2bmMO37
S1mzMPtiCKUOTZdgQVQd2XoZ/BWXmHb++v6DuoLmAgVIbqIbvYSeSRpVqEXTgW7Kdn+55IXjAao3
ba2qdpuDYog0d1Kq4Gaf91LSJNKSvhFMx8r+cVObTLrxtvGw26S93Wl/N89PHkEOBsqG/BOg0c3k
RWCW7Fmsm04SQVShZm65QeNYW4lRt4kXeBua95DM0N1lyPHazdpab/qyrAwnFb5kvbgZzGwTDytL
WTMy8+U8QqxWDGrDCWXfrlrRzqXH/9rI3I+VJjVd6DqdNPY2cv4EdGsLCfV9V15YCZkWL8BJZIHZ
6+nfv7s+LImnuzz4ojME3hFaVScAVFeo5fa+mYVkgFcUkYYCLnqe80y1lLtOC+DmcPQg2Fpe9iH3
zpEKcZr6OsbQv1f9ChR7IbgBe0IDBdUiIs58OHlIx2QkYItObhx07bOxyZTSttYqNEu7hyYSMC+S
RgZ+pl/xbvdS0eubIRlFh9S5PZpBvI2E1Nj7/VqvZ8kQsBdzestAn3Nzy3uCKNYy+8eoy7dSLzap
b31sy24l8CyaoaUK+oW4e1N3peGpQymPGYWRdd949MNPjfbl711helC8qcHwoJ+C67s98/NIzFWr
Ep2kqO2h3Kdtu2vz3236ilLkWnd6IZIS2FDnhqBmUjmcFvzOWMqbyKQPKjreU+0+1kW2LXSdYt1D
s1IVW7gSGJ2jOziFHeopM09A+HQUQ6MWHUH/obp/4Iy/v2trf39a6LuFVJIcqX7H3x+HJzP7/p/9
fdKsqSBE1v6WpLz7+0ovhbFetCgUm0VF0ISBJrLK4/1FLLkX9S1kMieAMONO14sotMQv81ASnSj7
HSvFBr5BVBpX0prFT/7OyCw2u5okAOeRWUkbQCPefsCPPc3/rojfGA5ayQSWwsz7Fc1itFx5XtTW
oujUbXVQ5O9p39iRHm21NYXnpQBKiEYfbQLKQih+vXXKAFC85dM56FZktlu99OOF4XlF3ydrpYtF
VyPKcCtQ3IXO5dqUW3u8WyuLWD0xtI2oSqyBGZZ2TWMcAl2jaUx/PvOhap008sIXHcaJv8u1ehER
VlFCO/ai/X2PW7REhObuAZxEDLheiy9oo+HT+HR0ZZ+otlbwGgXTvDZ+vvR1puhMOx6lDxpT12ZM
sHN+QubjaA3Vrada2gnUiKXWQGPMp1m9kkovnSO64WA/eVpD4z2LankQ+ZlCBcExXHQx6VTz/9ll
a9I3C0ibN0Avtw2pIfiCWaROQmBEoM6nDn/xmHq9E0TaYIepua+1B91q7DrwbIn5yDrzzr0Yb91x
5Xgt7Su81BBVIRRAzjgLGK7sWUEpRZIz1LWtNi+Z+dGKMDUcSn2bxc/3nWXN2sxZRj3XmRtMQJgm
vl2q+a7yxA4hY9v09qMw7IpayVay1aVgRUUGWZWpMAOU7dpxxDSKSwmxMid3Dyo0k2bXHmTrd1jG
m1btf/z9+hhl4T2NP4Ahmh1ssQijlqku0YEPCbiy5TSUYExv2IaFDQbT1oJ45fstLg/JV7hUmHvi
mXm9PD30FKnPcFQZYLAMO0wL3F1JjlSdSTLXUBNLxwLILhGSi5hsdvb9TD0caRVWkpOjDaM/yO6j
Fq4Q8y20iUkn3tmYnfRkDDJLi+hTIWFig/fi+Kmb2vzcSdJ2UBFGS4/0w9rgZ73Gf7O0l1PuRz6j
MVM+v6G5URu5YsR1quKNMIdk3s9OFzYIF5FuroTNpZ2EiwZ9Y1L26WF4/d0kv1WawcOWjpiCG2kv
aZFv6ipZ8f5lMxq1QYjTJxrUazNcQXAjSQ1Nv+xZaRjVjewuXuMXXroCcAY6laCaqQdO+/ous6EM
WQj0YSSn84oNUrCeMNil+XHsV96EC9emyndBQZlavMJL99pOqueVoE5vgT6ORrunXXeUs2pNNGVh
NVOYmGpFFIzUedFmVKWhz9JedMwm6XeeolY7ZZTs1uu3npkLKxFx4QPxtqG2CDHeJHA78/asyzTF
78il1PBTaDyO1WVVMW7ZxMSTQxCkyzA7tC4PpsZtuKGhJLJs0dMf06Fqme2qVr7PmqHZWnqzivKC
xTp6/gfu7tx/HrSVJH3RBI2YiTF5muafXZgMQ0pyMK1lGFPbHB64v+x0Tb9t0c+YSpsYkzkgcz9L
hEAI/M6XHEVyEX0dLPVE1/T1/lWx6GY802kYEAagnLt25o75Fi2ScsmJ1a7e5q4WbQRVc4/16Fe/
Agto7X17S3F1yjYRtYVQ7Hb+YKysTsuaVHLEsWhOaF6OW1Urwg2lHpFakeDvjCDR0HEucPQ2ZKxC
knN4DLs1BNTSyqdys0hljMm/ucvXVkDOI4SkHFloe/JjZbkvbbrVheaysuQpeZlV+Xg6mMA6eHSZ
qB1c77HM5PEAFbDkjPsSyoKHWjn6sX2IPpMy1iueuXB5oEsxIcqmah8x/doWo6tWa3TYAvlla/nR
HUgwUPo28nyvql/ur2whj5oQBaAXkd1g6nq2sBwOgV6s+JZZ4iSpI5hAcvVvY5NvTeWlMVdi1LI1
eltEdxls4PTv38V3iZZ14ZcsreQGTnYQwVYb9VdRbqU1Qs0l1+CS+j9Lswhf1yHBP8FSi3C58SNP
vnVat9HTlW+1FEXemZknvXFnBfBTkzRV5itsbRvR/55YK5s2/dS57723MYu6Xg8PddVO/mCbhyw/
NMbuqR43za8uXlnNkueRckLMCXEvh2r2eUbLLNoo60kllFzejgxw7TQ9ATY1ZZtpknsfkNtbuyVv
lgdGkmwT7CxYGrrIM3ev4Ac2QjAQjjyOtux6p85rv9bNvresU6vmdjD+6iL/5b7b33w3ykxTWCbH
ADIHSP/aEcUyUNuylQVHSLIPQnEKxeRiadVaBnoTNiYzYGEn5Mj04Jw/GeDCEizVFZw4KbaS9Vn/
hcZWwZwUo3fevgmKU5+uFFMXVsZVQB+XgSXGaubv9TQaGWpQRf8cAUGaJDOZCLa6FZdcMzK7cgaC
f1tEsn8OxJMf7NATUcyvf/2FrtYx2zoX8W8l0TDh6xVakn86TvCaCMvN9Tw9lN/t1cz1hMLiUdcN
/ll/SPflX98Z/HUwJZwmSs7TtN61j7VBzJ83+BJd+kRN39ZeLeOfuN97/UOd/fGSYWO2f+/WU91+
0nejz0wB6tpkoas5MpWjj3Y56GerhH3c2PTtSpi4ia3TwqgrTXMl/HBxFls7z6cVVOv+mRx7I4gR
kI/KlpKHof1z3wdu4tG1ofkzSkxNXagQhzzDusTj9zUJzq5+YPBwI64hvG49mkrQxABG4Yk13Vy6
rqDAaqsl54BjU9DBiz07+Ovbgj/83sjs87SVSoFkxIjgQ1JnYUGo9kny14cTK0zDTmkt0/NzQLY7
aGHbhmpyHs3vsDdu0vgh9Ve+zC2oYlrKOyOzpdStH1EuVJKz4YGXSrpdmxjbMo++Dmb7aIVQ2ndu
acuNuvMHUIhKyYhhXpzBKW76MmcYaa18sfQB9en9q07MXIz7Xbu+79dZ36ZBcLb8c64ZtKkOxdpI
+4qNuUKZOg5q6Et+cO6tb6VobaYzXDRrdeo1K7P7Xo18K6tKVlLqX7Qqt1Hja+Q1tN2akVkE79Jq
yIPJCHprAcJT0lBvtcBbece9UTBe5S6THBRICSA+HC5qg9dfpZKDICsTMTlXbWxHpn8cXM+OVCjO
N2YTPYpNvstgooEZ4Cxlr1A7K3G5b6sEvHa0ieLfOM9RrNSTHOT2WHbb+/HlNpDxPqftzC+kfq7M
v6cl+l0OjCs752oFdNgQon0j6ckmQOp3NyhNcLhv7/a+ubY3+7IoNHlSZPjZGY3krTpWcP38lxZm
nzWKG3+suyg795G30fXfwdp74TZbu17C7FpuRXfwNY0l0M9sm9IuQ+wIvyX9ucz0LWXRnd6vXKRr
uza7pWEI5kmZx9lZybStpD22hriyawuH4coPpn//7llidVmZNW6YnRvp0I+WM2oPWrRGe79oxOD5
CF0MtSdj9mkGLfC9uM8z6F55idC4/drmxBA3LX//vZdN9z9PdA4cXfXr1USBmDHgWmTnxIfjl5n5
QH1iOmwNC7VweGgHkdxQCUKAcD63LFXguAVGh88J2oPGxvzaVcxarglLLFkhyYDmYFLyhHHnejFV
HVtNQFZzjoRdkovP0LT/gQoRzPoaGGXBzfgyEx8SORtU6VMy8s4J0o5B5FZPs7M1ppnj6r68t4Lq
5f63WXCCqd0J4RIdBMA1s2+D4JKZq4manUPRq069VHo/hL4L7Zry3VqIX9q697ZmW9eZkUxpGFvB
+EUsypOm/dNzJ6vpGh/tLSqORyMV26kMQ1Z4Q8RbtwOVk1bnhBrCPiYj2IxRc8jLcqMo8bYVkU8u
vA+xr5+q+uP9DV2IR1emZxtKUSmZmCE4VXTFbXxf3sakon62q+NfFiB1Q4jPTTCsdbsWNxdmdgbV
SRaRgrn2FilyKykqs+xc2b35DPmS7x+N9nR/cYve8m8j81cqBBFwibScZBGCcDf/0oQIiqdGu9bZ
WnJ9SiWU9RkNpr4/20RgougaNQNeWfvqgwJx1XaIi96+v5rpAM1yAUpokIdMoyFIQs8OmGyWWqS6
Xk72RF9QSJzeaJ6ohP0MGGu1LVVeeX0v7h7DIPgj+pAwBF1/IiVr1BT5j+xsBlm6i4Yx2wlxae4z
0V9jLFzaQMhNpybMROo3j4VV1Gh6qUT52SrcQyVXjL26WgNG5v4OLq0IWBHBAwQqIxJzp2ukhF+Q
5efK/DjoqP/yEqqSdnffysJiKB5M0C9wUsT32Xeqg9hE8KvOz6p4gMQdC/9B3kVhhJQQdQgoXeZX
oV+HQuyXbXGOgvyjmcVO5o+/Vdn/raXK4f5ibrcMZg2GaHgZQHpC9/baCZo4iVLJCpJzGH4Xslde
Barx/N+ZmOW4k8Zj02ZhcqbZ17eBzYyFlH65b+M2zLEMxh0o1IIzxQWulzH6SNaUOjbitji5OuoI
X4ru0fQuSnwQ4acRVzxt2pbrs3ptb7ZtUIrTNpOxZ1GvEB+HTZR+6cyTuCbfuvR5yIZQyKSmTilm
+vfvLl054j9U8JNzjqpV6ulOHDyqkDPc371bK6RDsF5SD4MJBkPXVsww83Qh7ZNz36u7fri0arpd
LSbdfiKMmArNbIWsiCzi2khREDwLncd9V4ybrDdstWPUoP0T+P2GYcvsUGXxyrpuL6Frk7O4XQ9y
bTQtL/1QEzZS92KA0sMhurWy/eL+QTNMqZRyD3CE66UBLAr0XpSx06m7hAEpC6aBVQztwmpAHkx0
xm80FXPNgiHnEop0IznLebwxXIlXWULRQPy0+qluIxxR+p2lWRwdxkTMaw1LVvMa9I9Wt6bbeWsA
RBZSIiQH9OOAYl5vmGwKEgWlwXWK5JhG1X4I1uB5t5s1TSNN4E9yL8Cfs8sNUQtFyqvMcoSm3EXC
i5eMDHenD5M0w/3Dc8tmM2GxAC/B3cI8Es+/68UMo5TD5lq4wCh+pTUTgC80PBDscG15sIVRPrbC
A8POgjn8yKkk5PXZK09KHey0tfmZWz+kngW3O7CtCZo+H9TLQ6sZlXaE7mwwu3NutPFu7GgTlJaY
HO+v+vY0wys30WTRHwZpac1Chl+GQF+j2qUVUh9yk0JEFGx0P/0up0xcJMOBQefnUn69b3VhgWz0
1JewAKbesBl20KtVvGwEJ1faraycA+9L6q3Vl25jO49ChsJJibjn6fxdf88+gzC8q6mqFqq7t/Te
JiJ6g7Uf/G+N8v2vF4Rz0vyYMAM6z8RrW6ZWFkreesEZnsYfsfEtlZ6jVHu5b2ThtBE0uB65F5ne
nBMbpnXa0mGOvHNr1tDiQ3C2EfwgXGl7L2wbBN7cwXQu8Yd5fJfjphgHCtIg7B5hYnlSqqdQfZaS
FtHlH/cXNGUM17cvL1262kgqosoEdOB61+QEcQ/fFSjOme028asTBWlXqfYohG/i/E+hrxT0b90O
ewzST1+JUzVndm180uTRtwI0boej6o9nLRccC/KM+8ua7+BUkaYkwaT2RMjF/7xeVqD2oxFEDYXN
IGmdohIK2kZJuhczgXwZrtBNyG6szG/O18a0HcUWpgrA+vDPuWRzEnqxysszPFfpgyB9mdpI9Z/7
65r7HyYYf53UiydWxptmYuUGRipHQXT2DUZyst775GnJ2mj27eZBDjvxC+HoMk3LaZ3vMqWgM0Nk
R+vo7AJbM8FTuIa8G9ruZwZLYYhE8v01LWwb5J2cJaqiwB3nN1iA6rCowd12NirKskhHhMyz/HPf
xjzGTvumIBpqUUea1ENn/mA0ZhCWVh+d0zTfDDkwnOy73n+Ev8Dum89Jabflt7+3yDAv9wepJg+2
WfVyTOQgyc0oRjZD+lk2wfgR6ezug6mn4raoyvDku/pw6IuuOkRFtcbCNT/W03q5SmBxomQBS8hs
vWIPMW0phvFZteCsCGvzmDfa19rstk3XH5TxYTXRWdphcIH6tMfM9hr/Q9p3LUeOK9v+0GUEvXkF
TRlRLa+W9MJoo6YBvSe//izoxJ6uQvEUYs/ds2diJjqikgASCSBz5VrcKTa3vZ5CISkP7RUKTWjy
1dxo6gNdbiySSzRzjVyr/KKVI1KA/0Ow3y9uDhgw3t7AIyOMIX/HI2alQRrs2cjLcB1sXFDTpt0Z
Sj66OvShPKub6p3c141P1XrYKzV4/Uk8Z86hnOdBI6VZLj7U6MfHqo/ym7Roq8ccAoqCBNLG5kVL
PkQRca1lODAu1o6xAaUrTclDSFtRP5f09iM3pFaQi7jgavqaCiYoC9IS4Cf57iNQh5W20thQLX+p
6j/ZHTCO1c58BvlidEtVt4ZIyKcm7a+7+0bMYFB6AB1xh8EW4056R4N05qpg+WvlTzt+Jt9U6Vg8
ZS/XrWy49ZkV7iqqD+DlRo0nD2l5E3dkpDVRrGdwYDVGTmQRtY/JnY3/O5F/x8RtYUPrrbjOtDzs
C2N2J7WNwVdjyH6Ua6sfd33sXR/dRiAEPgSUH9i6IHrhLxdjTCnj/MnDpQJDI877Y6ELjt+tZcKw
wO7EuFLwa+eh3cjp0GEH5WE11BBPljPnFg+h5FgquXVfqflK6jYTHItbiwZgCoIhrtJM7OLcJrJG
aU8L+OMQ3S8+FKWJsv5Kmj/Z5/Xp24hAENRArgevFB05K87OYieNbLV4enejhEZSSAw+QsKzu62j
svGXSTIOSLEm35ZK+gmkrKgctmmdsb+ydzJIRThnkSga0kGFU4TNTIMknyBA0bxbDTDZrT9K7dPa
JR8lFXjMlofico2co4P0GNo+zqd20qcG2FUT2YaIElbvnJOHqH2y/eszu+WYOKFRf8FlHtSa7M9P
LgRlavTWBMnKMO+PHQhotPi2FpX5tzwT7ZJfxVt0GfJQgkkzhmmRmY2UWHsAFqBRYrVkEsnTfrWn
nN542a6GbDzgX+xdAsT0+WCg3qVPTlGX4VLfp1D9LGPZBe121j1oMpFLcOxVQTEAR/DRRj2R6rvK
8SLJ8VszJhP0bJNIA7C6t9AMnd5105uS7KHxfKxX0Wt4a9ZPP5TN2MmsDzU+f8y6MtRAnIsiNVm1
YKWFYG0vXQiPGXA9MVFb5Pz4/nt5aJZpocCGqeMLfdTwzl6VfA86ctGxdDkcJOQZcSVwrSA44cNA
3wxAMNZyGc5FRRTwNEnKz2bIiLxWLqMBMSZgiPrkRaFPtizhbU+BSF3JOBhBIv2+7tAb1wUIJQHU
ikMSWeGLx2I5oQFsMSNgcNpgKP3oW+7s+vV3WhxxQQiSftoXqwqebGhKzr9rI31otNZdzD9TGlz/
kgvYArbt2ZdwUWs1m1pSoZYWmpanLz5QTneDPwZjkB+Se/s4HrTHaiR0JF0e1NW3lRL0XFz/houi
Gv8N3LFaa8CAgI8aaWXvbfITl/pkeOu/ibbeFzDmfOudj5WLkWkLyZSidxAj/cFXgjHsD7qvPDtB
dcRZd6QP6XG9GW/6veXfgzE2kHZgCt5hb+3iuz/74qklaIXaj7vKK30wDAeWIJxenlT4Prx3sBfY
+83k4lwzt1kD8tMybChtA6qt2P+21bpKPgw72cg0v0vMyC/LXrQEG7sQllmORMWbweKfXNqaZ6aa
ZWVIV4n09a4Z3DYnXX+4vtJbZkDYBCA96/VCkvM8pBQSrgXy3JShbOQ5Xj5QitCr2xbKJ6koHbM1
lyZeH9DBw4MV6qHnphzEctupEb3mFqxeBgCiwxhq0Q3Y04DBad4NKgow7ON572K3J8aPi/4EvgNi
tfMFsKmkDHMIMspNIE2fFgaWfURoXI8UNJHnYIaNQ0PZT4I274s+BbaDTmzzGRs0QEY9kLBl2K6/
nGTXKUhax+9500M+jDTVwzD/qsYgHgQvCqFdLnpEEGakWQW7ELcJrMnxiu6+Sg7K0YEfVZq7DuB8
XD4q6IFc96StaA4FLJQhWfUOqeHz5c3Uai3HpcVWkdrMTWiZofiOnJHSVaK62pYnoSTLmE9wtXJs
zpMSfZnQJKmXYWqA2tdJEmk3gBiHWNG0BpXTZ35mWgMoCMtGsF2+roy8S52Ydric4lQ0aw7sehnG
puFqVH9xzI9+ChQnC0a9Pyg9dFR1fwW35pOzeHhfTvMxVb/PbX4bme1u6e+RnN+r92aDV+b1Bbho
w2Uud/pt3NJbeqpZ4BrB0jtH1fI6ZR8naE1h9F1BvNw7/ow3C44vR3BafBXKLieFdbOBegIiLpzh
yewbpykxKcUjEimHO/CeR69m5X62RHGRWSG9m/sqqcn3dyicuNRDa4lbu2kQB+zfQeznoXtQcI1h
TnDxUcgdIYXOgNAGF9n6tjcdiU4IoOVuSCu3Wu7WIqjycpeQBtyC7SpihrvcAegOZIsAdCpSfnyF
HPotszqAsC3M8tUgVhvfRGAsJFLS7K+v9GXQPjWElD231VqtU3XaA8o32jcRtb7HYPBqddttZcEk
6heTyCwxaDIjtUXT27klyBJNyKIAnOEMyU9klwZ3zItEcMhuOO65Fc5/usEckt4cgeayHFwCe1et
P52mcfGic5dqJYkBHcQBggaSDymFjtSGLsjNbS4dst6Mzx3dXF9feHKzNvRplWY2o5bzgkRtq9zK
6sv1RbsMWhgk+o0Rr5B3BFL4fCrTxu7KSJ6qcHqw+mPj1gZZEzd6o4kgDly+m84NsTU9GYutNmVm
AYMf9g5a4T2p3o1mYDzLrWDbb9r52u8sw40RndtZqKY32SBjznoDu+m7kj053eCm7dEG+e31ydv0
+BNbbP1OxpREfWPXMWz1YATS/EVJ3LjxhcmQy5iBqTsxwz7jxEw2tJIe2TMAXZYbmwTt0sA8xf7k
xb0/q8H1MYnmj3vN2bHdFsWiVKGZ/rGTDInJxxz5P8kUktuIhsUdzctAi7LOVUC5hgodXOVtZs0t
UdWZqEA4j2UQLcrdosWCbiDRANlnncxmN0EjKzcxwHbVb/NI31vZ6BnTHjkKYmkCtPf2GBF0LYvl
2HnK2k6ZY2CmDRib/0Tpb0PtiVEQOKNSpK51PyuTwCW3R/fXILd85Qqox9JgUhXjZxaRzm7c7hDp
d+bjdTfZjo5gVP3PyLjVM0dcrRJw1YVZGg6vhmQ/L70/ZR9LO+7Wae/g3u7Q4YB3OtqiBD761Xpy
foqyHfHXOLeGZu7kCt7gdQi4eknSuqNEMigy+S2gliQ2lzdLWVCsAO7S8jPqgL9Sa9LvkWlmnllk
5dHuJbB6SmDvFkwLO3ouvswE2SJeScgi6NxeLWJnlKIJCLviW3rTuJJFpBd6PzypBVnv/40t1qfN
ZKQAQuBCnaEVnZMuOB4Se5fqb1pFtGh2zaducnv5XbVxx6l3/8qmgzQeslOsJfJ89zg5TpHOQCzq
g0U2/Mh5G5snFaLv2qM0vcTr59wITig2Cn5GwewGQDVSh2gZ447hWlG6aCwQZNe6vE8c57ZXFv/6
qLZ2KepfwHOwnPMFX8Qk5+AsLG34srXvEQam4iYZJneS74soJ0n/0eiCXPPm9jk1ye1TbQUFeFZE
mMfhTe5nV2kjvBQUyB85EC6BqKeadp7ugBc/fbS7x2SJ/ltOO9BYMW7GfwbNbWAnbtI+1SUg/PUA
Rz+lRgLup45Qq7hB7tFbRRxQ7DS8WEjUk5C9AxupwV9EdRk1CaDoqlDP98MYuUmxRzFGcPyz/cUb
AXsFmFfRvILyAXefmdeytOcRfQuz8VubIa0UuxCyjA3RPmBed2GHDQRpGPBY8PcmeYyTFbVnXEHj
3LPVN8fNlcpVDAImZHWn/hyrpx5yD9f9dCMdiFcsUh+4DLC2ez5ZIS963UqrXoXxqyQdUcAvSPYs
g0SrLD1ttygzaX5HadA0u2ZxZ93rBlHkZX7JjxuQQR0SLyjvm7aKPz85PeVVr6GRYOG+eLxriEPY
31rgkLeKBCpA+8f6R/rWfL8+7q1LKiT60BuAJl6kfrigqg2zNikWwn2OV2Of36WDTvK6cot0p2q3
dbwI5nnLHgjmkXpChg3OxDlRMXXGKMVaHdpz/1K1L3qV3pb5W1knwM5Dh7brH64PcGtroOEKZ9pX
TZKHrim1UVdOlTShCsnWb5O6DId8so55uyj765a+SGn4BcRdnz1BUd0FEvx8ARUICZutlTYhW7d4
3x/ifbxvDxPynKhURrvyUB/sY3zTH+hed6N9m9zGeSh7sz+FiS6Y6I2MLmr+J1/DzbTSrrS0IYyA
Rqb3SsrcyH7LotsssnadKQV1YxyzsscNQnCmbG6kU7vc0dnp9sqaQhvAX+dAL7yxsF3JgUTUC9ZY
gexIAzHT+C3OA+URElpmdddCFXwQbaeN3QSYDMiTv8S6wfB4vhijmUVlPeEzqDN5YKjJ2pko4ODT
mDpeJbiLfmGkuKVH3hawJnDvoKbEI4uh/tHrkomW0xsQ7ZPmtQ9x8SVtUO0N/PfHTwUlz8SL/ST4
37+o+zm6q7t4ih+R2DVc2VPc2V+QHJGJJrrNMMfjvg6cmhDDQ8PAFw/R+VzQZSyWbsZc6Ej34smG
Amz6vhoAv1jrQc7AC77eSjbIVejiL0a+7xtLMEEbqwF8KkN14j4F/A13q6R6Xhb2VHThMD2yrQ7t
weWQKHcZaO2v78KNAAPsAeILkKqM25PbhKmeyCtkabtwsr/10uxp+W0n9265Htt53yeH69Y2zkRY
QzkU55QBTgluk2XWpNZQQe/CDvo1u9VbC1KIioCXO5kxrqLlDRdfwGuQ3T5fPogbJ7Qr6iTM4w81
Hz26t23XgehNrlokbbyxrr9FimAfX1zcmFGI06I6aqhIb3Erlkq0dIx+SkKZytRfR7UMpQWNTtbY
0tuyUCsXvfLUHbTurqNrKsimX/gL7vcstQmiXsZBzmMSkzwy12pm1AJ5kYUTuAFcqheR7zRWe4wn
PNXpMhSCF8bFdRg3YZaxYUA0VCz4Ckw217qdl4CqVqrsNpHyPnejqE3uwj2ZDRRfgO1gTsqft5He
DTOI3kE0kfil4aOkazlBFOj5R1wLzqONOTwzxf785D6hUdte7RrECXCVp1RriLncA98kNfq9Uj5e
3wciW2zYJ7YqdSgGzdCTsBxJXD+pb/HvaMRTULC5t7YCcMRIOit4UODhz+23cZAX2ygV+EX2vR1M
pFC+Wc0uvwEnSH5T9Ot+rj+vj+wSS8VW7MQkd57F6iiBGoR5RT0/ggUF6IDeTWfDM5ceNBHIf6V9
METzgzxD+c9yV/2zoHR3/Ss25/fkI/jTrOtby5Aw7sryqi6g++LWku4lQZRmv3J2TrCh4hrMmgAh
YMwDMMYuW+tFhcd0yULyYnVT62EFZd31sVw+0Dgz3GAW2pclyoZwzG6nVi3kVCriaNJOSR9S71YZ
vLJ6bFcCqs3rhi+CNWeXi6OVWkwStMWw99TPxIYI86y7U0qKthdEr/9jhKDgAfoYikoGN0JnleO+
XMF3QG0oMqY1VKLwgkhdZ62elExJXfSJvSv18qvq08LVKgeI1KR8BnOrKTj7t8aMBCej2MfpdEE6
QNtkBpMYxgzY49FIfdsefWdaiSSwsxU7QQEO8I5msWsXN7eDA5XfrrKT0KB1txsq9bs16Y0gQG8F
z1MjXETLikrJtMXAYFr6aU5u9avWKWT9QAaX1p5ZDyIU/ubsoRSCDAnjCudv9ENHtXRWMSpHvqfL
u2PVrmW6vfp03TEva7jwzC8iSjSC45bEY3VtIzYBuJ7SsBq9xNqhqOhm2XGUIaH4tDZkQYvBvYpm
v+tmt6YT6R/WZoCmRVBnnAftWE/L0oDOTkjlfTIHKJlZP9vIlStArv5bYQwk7AAx+muL849pSCKa
FrClVLU7QX5DiD7e8sBTC5xzxNGsLvMCCw5asyX0YueDADm5bQGUvMDEA97Ht9PbuOypebemYUoi
TxLcJLdiL8Ng/efH1fPFyCGmZy/MBdA8787mh2HUbtl9XF/xzfPz1Ap3fqJxOSnNkQ2hJev31B/3
v+wg900iuHuIRsOm8uQ+IKutIckSFiOJX/QBORO5IWjS9a8PR7QgnAPnkZOXi76k4UoNkg4PwvKQ
yADntZFuVmjnxHSBrxPCCg+dIiISElngvFZr+x5jwBAGC/vcQZonFYBitmKYiqs8jgCc6bhWny+F
pCgJVW0sRaNYbqMufpnZvtN9NLVgNTbDCcueyQxShzL8uaHRAONUUzBuHVs/QOjz1dHuOu0RZxNe
98rtSBeBk20es8Dk/2ORfdGJl62q3hh1DIvJvYSsip6T+im/WTwQMilgXyRC6oJNtz4xyM3lJC9W
ZiJlFSrWSwwcZtPeToA9XPfqS8gJYuUX7TdrwGGalufDom3ZtU0np6H6YJoExKc50V9i39wNPr0p
PowHPcjJ9Jz9sI5ZTA5NFpgCn7kg3GLhGs8gMPGzfAZ0TM4/AbJwxax2ZhrmSzA9rL8Kz2xunOi4
1g9GroeL9gpgGr2TfsVJjdKed30GmKfw99BT69wEdEkOolBAW0K5+6GNNhiSZHCw3drTZ7H8m4MJ
aXO8NQGeBjEkZ8tJqsQoI51tcdMhFZ0KD0wFpmBEW9scty9GlGjC/U2utmMAMKwYtZaGUFHeO052
XBZRZnVrn6MJGFwNAPWzLP35kpV9NxjQKkRol2WiV0H8Zi6vUO66vjTMw/mlMcB7BtgX+GLRn3hu
ZbK1VO3jCFZsD1TGuF4GvT64AARAsJSsy+hqiYi9ffPUOjXKDQ2K20atmzBaLB+o20yRTNDb891U
Ps14CYAlOUQibsOtcYKlCQR6joI6BJ827iOqmFGGJkXcuiQkc2N/De37pgj+1eCYAo0JQDRoDnhk
PTWgYld1SRZa84yn0A6y6daSEtCkAEj0gDowyVLAzkX50QuFX7bFweoBxibkSJHp4cJ11XWNWfXY
ZBpOnVRHnXcoVNeCXjQypE38bfkuKXdN1IAt/2GBzPrP4jA2QfuZmc9ADgmuopcYaPY1X/UrYEvQ
+M19jWQ7eTdLmO/Fn5/01/LB/rkGw2P8MD2aB1TR9pgYj4bjQ5u68U8UKK679RezE+/Xp/a5oyS1
rdWRNNjPoaFya3jGr/l+9lIyPfSogn8ou/XG8UEKNZEx+ha7y015yPfmy/Wv2HS6k0ngjhe167pU
buDn6vTSMPFPzQbOxm3BFw/pKNQQIIMimPitQ5uxriA0oTnnAnVcxxlNgTrOQgg1Hk3VHazhFqTW
TeIE8X3x8/r4tuL6qTHuOuWkk5PEFMaWY7qHgJSKrSUKg5tvKfTrM8IXNpX8NSRVhkGqhjwLRw3C
FYXpGmb/J45GsujasabNPbuWag69jaP3tBO1u29vKxQQgUlBDRj/OA+QFXQTow7CouHiIj7Shyrz
yqfsDTjyaTfdg4c3vZNd5716kt6ld6B1r8/w9uiB3UNDAXowkZQ+N2+pg7KiHzgLzYf5kFIveqVo
F3iL7iOwIL79Flhjj5KLXYMsJisuoOPK4AAESVdTaY67LGz7eS9PDyCJ+ZVCYrSyCSALfesa3otI
T2tzk8BRwb2JuiXa47kRIu1cl86YhcMPaz+8ULe6y1O3u/mvOwFYRDqxw40N3C5lPWZTFhrGq7Oi
Wmd7pRPq+g/pMLazIP5sHnGn1thMn1xlTRVOm5aw1nt/kJZ6jrwhXL+hYClMoTIPuFwz7A7ULFDs
5qsJEL9zIK2A+auK3J2ToAFXsNsk+9T2zcP4Oms7tHdVr511q6JMCgq36z6zdU1hDbD/Mc8F+lJa
p6imGGgw/9R2PYL59d/fdo+/v88Fcmo50Wqk+H31Vl+gKQz6mPLWsp7x4qlNgzQCc//Hwv21x8Xs
bLYnhQIWEZad9pll1q6si0Nv30eV6UbGIZq/xRpRc9FjS7CKPEnOqIAhxyxgVgtoeDT965O4fRz+
XSWbc/6qTLOoazCLY7D40Q80cQPZfehepTfHs3fxEXIEYKFbfkXv1oeuEHA2BblB1P+WJ/nrjnLy
GdyuUMexXscOnxHTlMjSxzjetY0oJ8JujxcbAtdmlJwYzTQ/lRJIdteYbb3Vi4/v1n5xjZv+e+pG
N+1D+tT42e765G4euSf2uLmV9QqEHumShbTaFfrDihqQ0z1q062x3KH/VhRZ2M9dGx43h+guH1Ff
gzlQ7JNsJMWDvltrrwkt6hr1fTsJsmSbBRNGGfef+eSeCPXgZLIeYz4nt/CXB1wkjl34e3XRz+kD
MCkY3+Z+P7HGvQ0qzRxxRnxZq0PV1d2ZjH8M98/1NduMWidWuGNVG6x4sds5C4s9yPA8/UbUGHcJ
m2DHzYkF7m4EgcoSLEuwMPyYb3AXv51vCr/2M4CPaNDv0EC1Wx7BVXF9XF/MGte8gwvHa1HiWZzA
O/QdGjDph05Kr/MAVQMugR4dv6tJ87x4ifdd2sl77T1xm121h4SiT/eGl5DIXQKRJIloQ3IhfJ0a
s8xtLGmkF7BjWC2eJoMIKLBlhXWJM8p8dhJygburEyCfEikLU/S+MW5DIcv75uQCVQVWSBMVRHQU
YmueHOqAXKE+kTp42gWjhPuffpyOzW78jTa0cH6Kb9C4g0xO57b7Lqx3/Z/qrdsVz5rf+8Nh8Opv
8a96J0ztsP3Or/jpR3Hj1iI1BTMwPkq6awPVr73O7UnqJz9Yh44eXPevzWBwYo3vJ1lApd3leEnj
INHd1EUnHPlVkgJNQvkOfF7edXNflCpXBscTyawqypdmgcENPkj39vPbbyVI4NDJ3fRDu5P9/uf6
vfWLI/SC9tFdjWMru8V1RyXTPt71LzaZ99IOTUN7wXdtO9s/nsAXktIc4k+RjO/y5FvpTjrornbQ
Bhe89G1F1ud0T4/Lq7Yvf+DRdzRvgI+xHiBsBJoOsyYdnqHP8S/Nle/lMCPRN5Gq+CXoG8HndJW4
kN2thSFVFKukAa302rD/W+47WBrc46eIsGAza3tqjM3Vya6w4zpv9AzG5KNDUqLtgjeF6CTzf4je
gluXpFNLXNQ2IFqv62z/5frnkN9r9Z9ClKrcjNunNri4PUhyBuVE5uCImskd4PDoUE6CJYi9GY1v
yN7sXv9c96bNN+apTS5oQ7AaunUdbMb2EtQDGutKQM2ifNfHy76O1qM0dPt06h9mOtzZTvJtnKKg
zmdPWpedpjR+rNgv63AniaoZwtngIt68DJnTLfgy5wlSt2Txtf3gF7ucVK7kjr7kLW/lUUS4uXkH
P50PLqQN09Qk04p1lnfp47oHJONB94qg8XrBXXHrsnFiiKfwB5lKZMrgbg8n3wjXG504u8yfSPJw
fYE3/dZRNNTToZJ1IXnS0U5epCKmYKxtvVbZFVblZiJ6w6/T5yJW/rXyNasn+1Afo84A1z0NlfaQ
Zn+UGZzS9t7Bq2lexvsZGgiJ6bjqWLtZiTZAbdoniltEi9sD4pavxfOEFoxy6HdaVAVr3aPIp+9p
I/lx1vq9pd05cnsbNfmTQyMydo1/fZLYxuI+H8g7cMghn46KE58HqJUJqN6ihy5MvYIqAlTjWuKq
oDCcBKux5V7gpEROB6B0YOv5EkHRz/o8Q0khlPtmX9n5XdcGKfUdEBbTl0HzujF21VyUf9hwAlwd
wPEKRivwol3cT5a8xQuvS8MY4Ld2TALNxO25ErW6CMzw+aol1mk3FD0Sn/0xGTOPddr1UOy9vlhb
VgBhRFEQHPE2IJPnMR8LOSgZeBXCDv7jD/KnsFS74Q5ASP61wL7gxJsbyal6vUMhNV/LG6hTHgt7
Dtp2eV0HObg+GBbEOM+zsS/BX4JSJ9CJ7FNOTEXtCm5GFVVhNffpmHr2omh+Pq/ekPmz2eW7MbEF
iCIW0S9NoiTHmOuQ0+SSXukEiR3FwfxNs1+ija+lk58NaBx0yj3wDoI31eZqodv+P9a4F6pidbOl
VMAi6JPXmz9o9DMS3YhEA+JepcBy2t0gqWnYW+u8i2LL8aTCAQVMMX8ORmKRTNdFSf5NmxpQ0Lh4
G1DI5JxQSdpOknKU+tBwLCe3wWBBtCeA7vB199g4JBhv5z9mOE/sar1W4wq106ZVH8spCZQ4cqVe
2s+r4oPqJWXYHmmWBWY3NwAYFHHJZBx4PDolV4s2MjoDYIhs+jUb685RE2+ieeVStLFcH+LmDkCG
G2glRF+dPzpMqNdOTY8hpsqhcTWgZTWQL5AmiERdcSJLnCtKurloXYm6DFqolPiljdHBGmb+0t+U
u+tj2vSOkzFxHom2hL4aFNRPWbNW6Xfp0S7diL5M0b+JhSeGuMu2DMyVblNmKJN3WXXsV+oXjQDK
uXXLBqvT3yXinH1qRpAhrFiiRB92oGUMqh/JuDPtUNE+8mJXWiinmQmJu8XtWsFUst++iFZgTgZJ
KdrrgYk9D5Cmnkmm0aAIoa2fa/zw3/ctomAJHe9/fp9zCkuLun6c8Ptx+seQP4Rnydb3M4ZGFEeh
oAMCzfPvH+3OcpYe+m9d3fwoEnBlzqojUtLe2q+nRrircm8UeWXU2dceAt6LogMo0+/t4c91t96K
5WgJZCrXSEBclMP0pZ9SU6GgwXVuKf1sVUkQd7b2DRKI0DxAvRykvtw4FgM0B/mAyULuymyXnRxL
BNGBSfRJmfCBsbk0J9a4q35CrSGyKRA4WQKhUqJEVe8tSYw2mhzsB3RQR7+Qaf9cgcxttdqRtRtN
34ahNLxJKTpvKqcXm665ICAKPovv3bXXtrLQL42jJY0ldwK1Y0BbuRVY2VxLJKygiQ5AF5JK537Z
ds3Sj2YDwKY2uwiF4sXcOrvQnvePBW5njUM59/0AC8AsP1U5DaQ5Iqk6EXOAPKpOalU/9iKhsg0P
gmg9WNjw4oEWEp+0UfpEYaV5nFxQre9HetN19f0wgEmoZ71CSbz/r7fEmT0u0lt2MTdNA3vwI5Kg
xcOKb5fmX5zHZ1a4MJ+AALJKFFipnVt9vs2HP1CbGEzBi3TDJUCph1qog+4ziCpzu08H7QiVG9xp
Sjva50Z2QAOZLXC7DecGLSbolyxVhmQPR9t3fe63EoJnP8ZN/gDgm0l1nEtdNmRBGaeHTkri+66v
/CVLFZLSsgoqq/pDR0rDzGyAO9Pi70urrYduHkSt2l/AEu6swveA5x8SMWC94SlDzdhI9SLHaRw7
+U1pNkc5/lHT6Hua0sBJTGLWSMBraN1cCVi2CDIuxM4D8PHvLEqZCPq7nJk/r0/S5oYAIkzFC4Px
U3KLqsVOX+Qa5kiSvHT1jZtmfEbmKhGl4kR2uGCaRU3dywsuV0ldHcdc3cvrSJrEOCjQmG6zand9
WObltQCXgX+Gxb/Y5dwsjGkA4siewQPgQdUjio6NiJRJZIULYZ1l1cWSYEELIkf3b9R6jTRBANk2
wcRd0BjH0KfncVjJjD6aW8ybmiE1Ox8nL9fetPHh30zXXyts9U6emU1iJXTMYSW1CIRVAWynvjBK
be5tdBeCdhA3NVCOcEY6Xc+GFeizxrYHks2G5YIKVATvYg57sclOrHAODZyMXeoqJAZa52jZk6t3
2i5a7zs5Iwak9fpUcPvdduy/o+IcW7O6DPmAFEV5o7/JzPqF5h91fi+b0KdNRLRIVwcHUlnuVC6U
VkcuFqimTFPBRU1JCoIW+W2o7qBZ7QrTUZsRH9TNqFyBaxjvr/MVQ7LIQmoIYwMLP87J7n0SUWzr
bItcLBd67HADNtFBbnFOMepgRGobjMjp49TPCqvxYjup3KWhElnGMnsewNcPrima+00GDprYbt5m
rZuII6U6VHS6CHKgWFy9b/4sM0BWcQIy+DUdCxd7x3HXefph5N1AeqV8TaB24llFFt0A3GqTLtFi
qLYuEdAba7q8OkMduaMSJ3frFCteVaHrtG5ySNM1I1jCnLly9dmcQwWavBARKy1fiSeJlHprgqpB
04Lru3J7+v/ODTf9id1QMC7GWVgnk1cnoyfFAufdjC5oHAO4CZ14YAM/X2BEHXtAWhbZbONBiUNt
2efySAzRrWsrrYnz5a8dNtKT+GIOuZVVMuyYx8Lx8wg8P26k4658TH9JB60STNxmpDkxxwXNas1Q
ibDgVMk9GQTEU6Ip4xwWci29Gin47QqIUf2uPa7v11ddZIBbdXPsW7NaMFdxFvmt9tJO4AtT7+fs
9f/PDhe4ylzT6r6BnSg/9u3OBiK4EzPTCUbDc1oO1SArhYbpil6Gb/Z9+jwLMCCbIfHvWnM3xv9n
SWOVN0B6ogyrQKJORp/sPvk5gbpTNGGbkf7EEnedBHZBU9cClpQ8QBvpYPt4F6HdUhZ1U2/v+392
i8Nd59VYW1A6hyELddk5JWNyi81Dri//5mhQyjBw8wNNAn8Z1btpwOqz5W8fHQCsJHPArrSJ9WmK
KCs2x8Oe6/gf8hz8HaaT4rIq5xLAD3mH6y/R5oI0IhzZ5ngssMaznD/0frhQloPNQEqNJguhOqKh
8a/sLFJYCUHzX2MKrkubPofkJ7LWYDPHa+U8nEELMyqqCkmhrvCz1AeVHxB4VYHGWr8WYZw2Y9mJ
LbbBTkIn0vFTJg2wZbdQgSWJ4AQQ/TwXztR1LCJ9AoR5GJAV6qhueUMcvVz3tU0HOBkDF9KkRita
S8YYyvlbb3wa1bFOE0EhYXP9HcYNDBEmEAVz6x+jxIBXKxJDyLgnK1oOc4WAappUcjjlgvXfPM+g
/gAvAzAYWhPcosQ1BGBWXFtAY5/pECtav1lTI+/irlS8eBlSF81pt7q96N4yzDWEdJVaEL23ppSV
bNEwDLgPkvDnbpEZHSMtqDCl6+8sfp7/RY8oNEz//j53Oph2Upe0Bdy6iXuvpCaxyp+NJvCLrd4v
8ClitTQk9tG1yy2a1oCrJYGiXlhPN7kMVlZkq8O+v5+HnBRqA0lg8CtWQLBgQWnxkA12MBk9mY17
K80EAXFrRnFTROsVqEhYGDmf0aHKzGhO8C0KtCI95IQat8rzu7ETPYU3DTGSFUD2DWgXceEd2oaR
CvZw9Pus6ucalY6vpdLgpdh3/vV9xxaJv1ybNlN1cCDudkmsUvVzUlvQJYsq+jLWQ1gvd6V8SFbV
7bq3Cq2MayHYhluhETMIhRCWNkcz6PksGvNA57ab8ZKkcVDsW6ckoB9dYtWNlphEIvqDrevFqTnO
TZOir9RWUZBfS62D4hTPeV0AZKA0pJXTw7+Yzb9D4xEZo1qBEWDE0OzqFe36JJkgIeGsZIaOxYOW
rJ4s6j/YarEA+QgeR6h+gZqG98myb9JsTdGeWc6BodCbCmxJ+aOtzL7tFCTPvOR/SLuOJclxJflF
MKMWV6qUJbNEV11oXQrUBLX4+nXWvp1morhJm342hzm0WUUCDAQCER7uBy28KcI1/tGlWwHU1tAc
BC5kYgk4/4qZKGmtpqCwERQh/UI9vrYJtDH/IobNrUxvw9nVBjmgEbcbVgfhkS2T8cSJvLFe05db
cpG5FS5tSxOIAzQJrOjS8CpVFpK4PWjJ7FBZg7ksHWxM44D4CvkHynzcXVrBOQJFwHPZR7lgW6Xp
GwaVBRs6uX/RAwC/FZ5tmO9EYsOLD/SFkbb+9EbQRqN20zEOnKQq1kjfF73gjxUeCSANVCeygoIN
kT+hbGaDFmYl5i6WRIE8AXEJ8C7GDynzOsPwo1yjM6UWrgm0f+3ljwK5LijkBA5m/dn0u+ED0/Dq
8CuimZ2MdprvpOr28sleyh1AnI0gCcwIvH1yoZkjyiNpar1gGAKOd2FHvSDfFeF1qw2eHKyN5y65
I8YOESFB3gfyEi5iEb0sa1YC0dH66aat7Jc0oXbYais7uxSHZ2b4bxeIRsp0YcJVPDaxBRVb40N4
8aObeG3IZ+mOmRviDnHfymrRNrjN4q/yBabi3rofiatBkmLlalk6XmgzIypBV3u6pM+/khFWUyqE
WH9TnkAg9+9hL5Ny5z9/nbuVS2AMEl/FX0+BcRmFo67+ikv0a9SX0t9edrelhYC8D4P30NWcnl/n
C0lJCpa1aUI768t7rVDvg7zequTzL6yg04CROWgPgW/z3MoQ4K/WIAA6pjWEGlBC60760K642WKP
BT1foK2+5aBN7r5vulio+gTgmr50CzQt5KJxVPMh1gw7zUwrGbZmutGCDVhOrEzeE0H3Li9z6TxB
bgT6rhj3NCDlfL7MWCgjqR2wmXoZNRgSNz0GbJYDVvLSooQG/7r8M2l5IXebZviB5ed2dWwgnsRM
PGXqvrDbGkSPRbedCicqW0k3fi4MlnBxwSkNSQcB2fnCxsbUaVFi7AoPwBAMM6CZEcLS7TEQ6Cub
y5v40yPPbXEeOVZiU7EIttInLYF0AC7JFQvLq0F6PY2fgyOVO7ypQVhWqXiexR3QnpEoR9ssTyGq
qIWmZeix8V/a447zCGpvtWob4EIIJlzMLzn7wglbZTxZ3jgUx0FGhecgL4lXlwXNW2XA65yw38Cu
3mZVck0oVOUuf6AFjA3EBtG1RmqBIPVjaN3PjNTIKNYjJpkl0cDWU8HS8DYpaIQ0HipHZrRNKoyW
VL8btquZ7l7+BUsfcP4DuINOUqnTxhEPwsh8FNWrmFzJ7qpc3kLCi2VOKk6QCNfkH+o7QlYppMKj
Grp8bl0yCy3QoIscWqSILBgBUgK7VTNLKVx1DXu79ClnpvmcN6ey4VfTLFmGWbxkA/CGuFZsWXjv
oq0tIWubSHt1kHien2lVx1djfY1NbIirllvjhWEOHp0OEIM4wfDeD06htjZ4u2V80SYG2Zi/j1Lp
+fK3XED1n/8O7nRoCeuKssLviJ8+K1vbl456fPNfAo89mXtoWe212/SkP1Bnxe4UHc8fpOd2ufd+
UQzioGZwIvpEMzdT7AnnwSxhx6S9ULuYOcvW6pwLtRrYRD0IpBcTKazA2RTMNO/8DCeHZjWm8BW7
gjB8H7sTFk7z901bWHJzDMaVbGVhPuHc7uRvs6RSK+t2TEXscW6R3LpptU3gKLfFI9CYyPbq+8Kw
NGoFsdU9r8msL0YLNIshrQDhbpBdcGtmYQwaDoJoqxDVEsp3KOy4QdBvJLP3miC/iursNgk9SWyx
8ORVzYa1tFBf+tKQmENyP2F7eaqRkrV+EQUC6kdDdw11aE8yqzfkWM9QR7+qWuXlbzwLxVjAECHM
LEtcGtCMEM8y4xH0AELuAOm+D0lHrYEZ9+qjEdmV8Fz2OxWcrlYsvF22vRQZ4VvaxIOAe4Bnwyn1
Ak3tRkIL8wa+nN3ImZusNDkWd3NmgvMlHXmM7+sion/gGGlsQfvEYppFwsYu1sCCk2/8OKMzW1wu
kGqjTAddQXG7Md5rU7FCkdxf3rHpY/wwAfGJSREV34uv1Q9Z2aLYBecYkRXKNXHRfMpb8KqJnyG5
Mkhj5Wsg8KXoLuMLadAiBDkSX7GVtXEQglFDNqXi+Guv4HgSpca5vK7FzzQzMv377MhHZc7ArK/j
wZyauRuZGnVbU7DGKo4spteBVRarAleL3odJkW9eDBTduHu5jAzcH6kaHXvpKRMCy4if9P41Bwjx
368NBM14YsnQdMQz6XxtIYjjmFTigPVYiQOUZnscfLV1lLENbamLP8D2IK7YXIzdU2MaPGhT7vEj
B/aDdkhN3Mmddiie++FWCzCQEFJbzky7T/ZGcZfqK2dtaUMVYABBqg83gXeeLxTagm0rGzjOAeiY
iO1HKEGTWyUXVy6IJWeZ2+GcZYw1KMhDhvPY9uWbkJ+qONiYzyCv9Abimyv549KhBsku0JZTORgJ
yPmiipHlManD+Kg/i6BXWOMNn5yMP9DzP885h8yg95R1aXwsxteO+hYDAz4jp4bspTqwh/7zsi8u
Hea5Oe4TMWRPAL9mGCfrVCvv7gxQta2SfC4FqbkR7vtUZh0USTkBA1sTPFW3fpc4Yn+n9o5puDEF
5GsVSD+VVS9tI3eWM1L3fZnBJM03WbmN6BNIda0WNWZSPtfVRlR/RaNyd3kzF/195hrczclAbdmn
dRKj8AE+LvEeEzmWKN6MqOVcNrSYEaFwo+uTjCdez1xVuamk2K/HPAZt3KbUwDtWJxbtTIiPNMHN
QMJNqGpu3+V2Ge9awffEdHTzkwqqsFHID4LfrJzAJTcCJaSBRykGrNDLPT8UvZjUKlHL+DgIV7ry
iCfi6vjA0uZ+lxTRSpNQneKWrBBTCftEjY+oSVhi+zUxXdNKsyRxbXeX3BWtNBTAoGaDtwV3wgUp
M0kxavExB4VjsKOteKgzekimue9sL4/xQ1uuAIKXggr6A6hNoIALNm/uFdHq8iBUshIfS7m3IrxJ
VwFoC9PiE/3tlCqg2IJwzAWWsjT9LizQFDToDabt7YhcTVOindOlr+NBZJiuktGawItUcKvOa7R/
3R6HfeQN3+oA09DfuYsUAelZOj0K48bIvICRx8z0/31h89wIdwKVIBwo+PHwKvQzTy5jq9R7e53/
dcndZ2v5vmxn2QmtCrM2ZDyEkkra0f4Otcntuh8uWgHIciIkx0QLn9sxZnbGhPg5RiMGNTIRANwi
E38Ts1mjd1q6dFBKwrAsSJKnQbvzb8PMBo1PA5kPI4ndQVI9MNFrV0A7bCEKbZqKChAICFY0vxZP
NJjWQeMJd4Se57lVGqpoUQlTelDuBqIfCgx/NPhcxV8tbxJvAB2lAIYb6dyQjM9VZtPyALrfRrK+
BYeWGuFxE8pemg/QI1hLtxY/3cwid54FjM0GuYocuYiHnVxsmgGSLepKerX41XS8lzBsDtENfmBL
LQvZr1v4R6z9wuxM5an+TuyeCobLp1zp6ywGqKmzBO1ghHhet7EOkjJF2wclHb2rb2kqkZs8LRr3
8r22uCID0Hk8O+GMfElY1XIdKC3kVg2qjFP/Y+is66YCh85lO4ufZ2aHcwih0uNwMDBEL7kvgrVy
Fy66NYZIJhpSXFM8jK5VoS1cBAbq2hKmLKXRrnsFMlm3ebqSbshLFxW4fmW07afxH433MpzaUcKj
5WhUnfFSk1h1Bh+60cDOBHt/GlaNRoqyAR2PURFJNog1AktRGu3AWuKi9q45QpIq26IXHwMiQgQp
kxKPmVGyEwcZs/I+G52qjKrnsO5VDzwVgmWEqJDmY3LfpmVn6XGDUkwgsZs2wu+gfSNCsISF2z7p
QjvXALkTcm1wgf6JN22eBgeKv2zJEcBRJlh3V7Z+ihh81jdpR6FcBIo85EXnBx0kz4WRq2N87El8
GmrlhFKGdpfEcuIUjAYvASnVFZOL9yoQzoBp4HEF6SLuyimpxrRQ7pGXDFbpiCBFsc1n8UF/jj+F
9/RD1J2otIGgu+zByyv9xyrflAxTMRbkCFaZk5vVvtdfaPlJZLrr1MfLlpZOPkjeTYxUookCQoXz
PY1VzHtXOfZUKQA4LIX4ofSLtU1cStfRNv6mAgAxBJ8/osZVig0ZYgxESdu+fo7N8lYAPMnsN4W5
TbPOEpLCasKHy2tb6LnhXpvZ5T5eiL9KWhN5V5ATZnVC/DiKYXHDVF84pD3N7mhGI4y9dIPTGSrZ
+ZL4K6Oi7PRDynaADKypnSy+02e/iOe1M4CCKwjGw6ChZLGj/kZFT3pvfwtWkzvQ1L68/qVQhf4b
VC/RA8YbnVs+qSqxbgIYoxFG9spdkmL4N3Ub7PXfGALiB0UAtCL4nlUYKENsIuoeIbUjoPsg1rWl
/w4+L1tZPBTALILuA/JXkIM8d9VqqMD+WSIO6dYbCOXsfbK5bGD5sM8scBfH0JRNmwGYhe6eDA2a
u3oLFpOt7H4E1uAQxwB/0H9pkYvxiarHUdu1IFHW30sXRb5EaV5IVm/FYAvoNEqXg3GltpC6hT6A
nlhttqb8s3QpT0jQ/9tVLqgmtFGHftpVkFc4oFPdxZvwIVjzkO+y8o/YPTMz3dmznHogRepHFcz0
iKKWCuVFaF9tQou+osRvedURA1uh84w6oIs2gFPs6E3rPn6O7hrUb2m9KLqhIY2EBmMb3HpbuQVh
ieTjVi1GOwJrTgk2cVY8DYqbVhpeZvnK4VjKRpACo0gGJni8OqdTOls5yoShIqZRgjFkKGKYQviB
AcvrNF4rky3aUZEnANuN8Xj+dhxKwAgAMIGd6q5ne8XYgV71srsumJhohbFr2lQO4KuMejUmSZF3
0Md01efkEKwx7i6ccBEZvApFWwzF4zY63yq0vBoW5n0y1T0UoAa2RQuNSFvy//0nObPDfZJKafVM
M9vkmLIvYKxBh7CKRl+IvYCTYAIfC8EkMC+YS8M4Nog2JEeW6N7QXk1jq5XwuYqwXvwkGuTBwW4C
MB0/5B5QkwhJoyXHTtyo1VUXuQDi/MVXn5ng4i41EqMvI5gAcqXK9jABDvzLJpb6cBPGS8RzeKKP
4ocsUOOtSdIAg+Nv1IPvRR6ua6u2h+3H41r9ZykrOLPFRXmU0Vs5qGArih71bi93YAUHSNSEoLgQ
OJnmgLq6zN0uuZeT97UShrzoGLOVchE/pE1GimmlJLDMdyOxhgO9bo/C4+ihRGsnhzdxWzv9oXZD
r3GaU2Qn28LJH5sNNI8Pg6dsSxeNhHAibj2BaW41Ui8ka2fbwwXITCsZlNbxA59ER3B7a9xJsKbb
mlXavvOc3wqgeXkyrcC97AOLnjzbGO7wQ3RnjBjys2PS+ZtSdTtB2hijd9nIYoSZGeFOft9Av1pj
MKKyB6TXKbkX+mfRHswVh/5GU3H33dkuTj9kFvX70MgVdVqN6DRWcd3sRc/YabaM90NuB3a0E7fx
NfNGRz9oTmGL16/VvtwFYOTbyA6o0x3BUTxQuNnNCdpfkpfcidCmDbaDpWHnZSt2Qm+dE3P6tvyv
nlqNU+kZ9yNfRWSmPxTSBGSFjni5HUbn8u4voVYA5cOlizKjCgpg7ugFvtDoCYGYAsNAv2yNqefH
mDyun6rEpYXFEkvX0ptUX7m3ls7c3Cx35iSNVIkaYll6pHt1j2GXuJeOotb81tpgTbF0IcHAGqGm
PVXvJ0b18y+vwY2prGKNsaTtomqDKpuYUS/ZmqpX6Ssp65I/422Koh4yDIhFcLFZCX1fZdNcalWW
diRkB9S23Sq/C4UePNb/viI1zSv8Y4z7emkC5Qa/BWxbDoZrVa+uaPOi6a0TloUliLHXKWtiYosf
zoRuFaZu4ZEGFxMMipofyzB0FVWA9g2sAOmyhnmlrFREK8JsyPaygy7bQ0FWhVgFAP3cqTUjUJGZ
LcaVqLh73UUR8rWerb2GJ2/jDxlKGGimoE+LQhIXg4Swp1I1TSQx8UlgzGtRtpHCk1T8CpRd1+yo
FFgJRn/1+LNQtmn5fHmNS3F2bp5b45CFw5j4DBoKvgbYbo7qlT+eaFHeX7YzvS5/LhMd8KnsjGoP
d+gYuI8okLUY/ZJfFEE9yFG9LdOTZPwuxNskSt22XqOZWF7aH5Pc0aNACwMAAtQU5iUqBxRrn0oN
jF+qFStrWzp2aEX8szbOL6mcklFM8QmHqNzUmumwob2rDRbYslZYBBoDl/dyKS7P7XEuM4bEx1DY
5JdgMgqV+8b4uGxgbec4pxC6xhT9yQB7UJvAZvlJUVeC8Jo/THFzdiMWEUY02gJ+lzWQJ0tAB9vg
lhNuQbwnxwl0lb5kYLwuL2vxO4kYMcFRFqAWyn2nAdVNIskAIbPbHlkMteNuG8tWzX5ftrO4fSgQ
ohyMl9EPFkO/EGJ/nCBsUaW/DX4b277oX/X9GmXnoh/IeE9MJG7TTPL5HqpFohpZPcHV+ket2RL1
9BfrAL2EoBjQXIDs9vnfD4MmR0kMeKMOVFOpCuQKcKVCu0Y7sNTgxmTUHzuTr8x8wReGmGgdehtE
hCnfS2MwTWJ4/wtluE2nS4DNFIqdlMYLpqtqK6tu1Riobqk/pviYFNOxl9e9FPclBGNUlaUJdc2t
WyZ9McTd1CFDrVDdoZw/xpaxJgS0bAXZJwTMQMPH6wARaAoTdcSqgQyu2FuNJ6HS3SrxSu656Iyg
lvs/M1ywSKnW1aBVQuMIjIkQOI57zAMl/xK3OGH6sQJ8Q2SLiIT8aHcrQFeyRb3hPgD16aB2Vpe0
oMR9I8F7lq0cL27j/tcW8ik0ESHzB53xc3cRMdWaVMRo7rWw8zImeUHf22NLd5K0djlzr59vU+i4
wRO++2Ayd8KgNdjqlVy295rWuFp3VWbjRvEBBvU/Ep1ZFLGrCcKHRlub8OLC42RYEidUAjSNIdz0
nTrPjoSeGqUcd0Z3nzBq9+GbEezDQLCTNLNfWl/dNP8yt5oMYij7u3CA9izY3M43NSkwVQhNGeG+
FI8sa20/YHdSH3l50q50Fxc+HyxBfhSTmWBN5pdmBGFZxnkk3EvhM5OsYthEVALsaU3na2ELoeKo
A9wBDkfUoblkmIph3wejKdzHpX7NpNrVpmABCgW9tGowa7A+esvTlaR4aXFzo1xSDA4cNWwwmHpP
Kzzbgp1AP+TqfpDf/lWE+v5aKJ9iThjrg5Y3F6GirA6aYsDagg8BEtRS9KSh/zjIu8tmpj8zS9pg
Bhho1K3QYEP8B5jj3ClYTStIJ1XiPQuCF2lQrDp3UkW8VoIW7xm7CdbYKPgn4WQRA7LAOSmY8gIs
mFsY4DdUkHtFuUdX2hvrAcrr6sZITBvNSgu396E3elto2Al37KEP3y+vl7+JYB68BBLqpcDngEWc
h0O3pU/QyR+Ne0h1burgOstjIMpMPE3dXDiZ4RfrX6LxLtsU8jYCwbimvZJbI3cv/wwuZE+/QjI0
jHXqOrQwMNBxvu3mkMmZD0mO+4QAx5ZpGTl0KJNiL0R5BZbBpUSTKeDcsd8SIC7opXJfODSGRASa
MjilgmLJR5PcFJU1UDbR6l5eFF9om0xpaDtNDmto2GbuPHaUBKkOkoeTjOf3ntLiV9eF4nU8ZJKn
ZiR9NhNJdAZBTuwqEcZdIWo3VdxV+zirD7JGpJUM9McuTygUTJOCfxEkXZDjO9/lSetVZyJ+T2vc
VO0DaEfdWF/jouJHRlAVxzyBiGUjnkM9jl91LOK8BN+rpk76pd+0zlu/jb5Cu3vJwUXObMNKXPTH
I6u/9de6OXyD8T/WEdYncD8Smel+m10jTEIaL/dteOoNjHOND3p6Cho8TUI3lr5yVrqSBNVF2b38
qbm89H+tguZjmoGWcHdy/itIVIdKFnY2LqirQpm0xpjOZRM/A8W0rzMb02+YrQyrytohmL7eL+AO
JDtyTDfMISzFLPaor0wvLu/jzBrnKyRMMqkV6vDUuB06Y8TWnMahttg4Otpk/+X2cWdSUUmcY7I6
PGESxfLljzBYgzXzA1X/+ULohaPqgPlPnudR9s20oR38orLYLj7QO9Nt901kta7gQDB7Sx5qR11D
O/+INdMnmwQaFPwPaTX3yUJI2WqxhHVFuIltkTVOoCe4j2vjvgrj11SiK5/tx2XMGeS+WpIEeDVR
+AheMVZq0n0kvZXaL421K4amP3R2T34bAr0/ZlwxSqtzDl+FZRJLah+eQlGJnFbziZUgY7Q7Qxjs
y46/ZorbRD1IJMxBw9SQnAZiWIKJ0hBGWy5bWT5eeFaCwnu6gvgkTYO0ST9KPo6X8ElzEaPI9V2V
yldhv08StpN/d1KxIwm5jvU1nMLPi2LazZltLodKfLmUat0MT4puj4kNGWvmiY1d+m8FuSokVMIA
0wWZjVWEK1FlwWFAsgmKXtAqgr/jW7tqFlRoqYKIu8WxEPR8FxfDvan0GMbOxDu5wTT45T1e+JIT
0SreTIDaKT+MJTkwXF2IL1nKoDLoMnJP1CTbtMaaANLCuYPQH8TNADcGv7jBXbxZZyT4IfiW4o3a
nArFDWULE9HpWj1/cUFo1yGggKYX+3cekoFeCOQsJKhdSuaWmI9xch0Z4krC8iOrx+NkApYgjOjo
D/IKEQ1tyqApk+ikxBamasK6dIh4H4mbHDdcz2pHXqN04nEgU7A8Mzmte+YVsRxIdMiC6JR/gdAz
yK1fmWO8fEqAe6ENJpmWBtKSFefgW6D/MYqcCaUBjF+q3CEQM4D9tCCNTqNsp1/5dfqquN1mRNOI
xbsUpOkrPA7L+/rHHh/CIrUAlgD22mZvPrPkLhCsMLMxMSypG/Jx2fXXjHFBLCsHUkcyi05RYLrM
x+uPGrbeOzo5peau6w08LehK4FwKafiMf1bIfcZWBdEBCs3Rifqd1SgPhWD1scPkzk7k3o39T9p5
ZXVvqt3K7bD6LbkLPdESWegH+Kz4njfRrhWNLXks6HCKakwxUVwYum20gW1GwL+2K2+4aS+5u+ls
2VN0mHmvkrSFkJbY60EhmLBk7Yg8qcjcy190KUPCgw3BE/1CWVX5TLNM2ZC3URadsiNkCCxJ3yT5
LpTAFeuWEFYcD2tcS4s+NDPIRbUU1dfKBDneSbPHLRBtOc4iBqGH5xVf/c7Qf2zgzBB3Egt/YnYH
ZOcUPg1f7KQfjM/0d0Otzk1uxNR6Tyx5/3KUIBLY29m9aIuPK1s7Gbj0A/ijKSh9NNRwn3yw6P3Q
W/JV5wle5xQP9UbfOSvmpnNwyRx/ODt1HNse5nonUOxX6fNWuWEulLv6zdG8daLPtRHJtS/JHUwW
QGgjJnCd0r9C98tWTx1KDSKKel1wnz9EUehdXuLSNQ925ol+RZskwziDRAT3KVHwRTt23XeemH0l
r+VaVXt5G/8Y4Q59IdNooHkVnfxCSr1m1N4CqRTtcOjXMBpLCRPOng7ZuwnbCZPnRzyLo6wqEN5O
tRqB3no/eP5OPjbVo6rtafReoHf/AL17cIcLK0H1/zkcf0xzq9QrSc3AhxudjP7GTz4r7SDXGOqw
U1BRDcKhkpyyeNcemt9RYyvVE0Vz039P2GBVxZ1qPiuGF7E1xdzlz/vnN3ERL00hfGSG2A4aEd9R
i7jxUnSVHQyVnaBt7l52ptUt4NIe1IjTEGoIuMyqwCsVSJ6MSQvZrzeqtrd1jTHYfq8lNmP7/iuI
xF1nbHvRi+Lt2HgsxxDwiIv2TpZ3TRKsnOXlk/VnJ6Z/n8X+SimNUp2+jpAepL1m9+mutcxHeius
SWlMQeFn0PjHEj+wp9Z6j4GOaRPUUrSGoQydSsnWWBKXb9I/ns4DHHLFDAzWYUGm+SjpLoCyILiU
rdQxnqP9GsJ4qXYD7AYKgqhSq0DucdtHgobUtG5xxaSuYF77Q4Jx+wdoe1qD5BXmY7KLyseusg/s
w6gOQ+MlZFeJlvjyNx7253fwd6tmxn0jKAglmbbNR1v1mmyjjFeJhtlI/SbVrrXIqVllSaoDbRir
z6upHeIq+jGu7oi/bchvLbWU+5Wf9aM6POXFs5/F3cBROzI50bA9bRu8EMPLqu0QbJPiBo+1KsnR
0S3sUWP7km1j812KXtIWVAX3KPgPcuRmjWIF/pYNkHdzgMfZJdIVTXNnLPWD3FmJMbhpuNZWWQ6V
s9/MXeZdoiQx1PnwfHjMX5NTfFdcpZve7R6U5+AuPpE1LsDFW2Bmj7u7E3kAbABT8afCp6M3VBjr
Uwq/tGu9o7vL3+O778WfQUR/AbkK7gGgZs9Pe5KWNapxOByZTKGEktphSndCey8DkCBsa1C1CM2D
PHpabY9Ga/npA6hFxcFSUvB8WKFeWyldcd3FtHD+m7hYzCBrRkCXjv02yKYaXxQ0dsModHIyenL9
HkMkgLWv6GF4K5sxbeylzeCicodpKaWocWYCesizk5xHlhze6ODGHW/y0EN30t93zGH6MVzTu196
b8/XzIUNcATJegTKpxMTyDM+BYkooMWiFfwypDVS3KW4O7P1vf+zCK+x0oxq/HcqcwwjCcCBrh2Z
pdt0boE75RAfESs0m6JTKkHmYJB2aVFhGEGyBX2V52n6Wz8+GqYOdfCooPHOV51oiHEyScBqqszF
reiS39DX3jC7v2qv1pSnl11zZowLBeOog4YMJHGnSnDRc+gap9XZgbm+hDsFaIrx16CFK8nCYi0B
gjT/rJCLB0RD87qSETOlNgWCzVaBgpLs8sG8MYZ9TkNQvG0MsNPkdzp5qtKVU7EUjebW+dS+rxJd
qhD9fIzObShqQo7ZK7i3OqT3Kwdw6dUytzX9lplngge7zPJgysLygwb+UeFKFEorSK8gYkN6sPOF
Ni1vcs9YS0Wm43XJibgwKPZ6P8YDDAf6tpe/CpQwQHpixbW/CfUP/eHyOpcuwfkyuQAXE1MtGV6+
pzC7LoUMkq+dTeVXH9P2AR2RDTuX7S2vDpLKqBgizGuc17Y9kQitBwT5nVrsxg54QZt1m7R2jJNc
rtZil0/kH3Ocv1I5rtIOc2onE7MLzKVXILqwVcCOgZBXHFSh195miwFtoqQEKSAIkk1uP8sya6CS
asBgQExL7sLRGlUUES7v4lIDBJCjP2a460EKM0lUQ9zLUXITyJY4enpxA10VHFBLgfaV+qn4ngw+
1szKh4nX0da1tbLQYmSd/QbunuiZmYxqhN/QCRBglw+iaAmfeWaz6rn8kG+Zo8XXifhgsH1FMrTe
12qM39wWP07KPz9AFbjuIA3acBqzwOUsoMm6p49tZqkGiG9BlrUpmKfE2zq+j7ujcZc/x2xjkn2Y
RCAXjOxWiqB5DuEQ6TYsXjrjPkqHzX/1jVSBu3kgWdmg+IKfl0L/IvLa5joA4Ld+G2Mvi6zS8Eb/
joD3Xmh3AhmdaGwto1ibo1o837M94s7b6PdK20kaymcbM3DAJdDendZoyhZLk1AGhLYdPBIdec7p
E0lqCoEC9Wse4ggdD2lwlfAj1Y9Z/RqVjdUw0SkNV21fVrZ4KUjPDXPHYOxiDKl1Q3jy46cm+Eof
rolmgVLQosMHiazm7e6ywSWXl6EAYQLV9D0Bd34psHoI0iKrEDfUaDPUN0L6WFHVZtFa3r0URuaG
uIWFyVhDKLFAr7HvLBZ2tmo8XV7KkmPMLXCn128LVa8rLCVWmS3FjT12xzi56aK3IvPUdo0xeNGc
Aiy6JqJiBTDf+c6lYghOwulL1WJhFyxzfKBkUzD2+roa2XmjiI4cramZ/sTD4Ik36SDAsIDHHo+H
iUSiMyKiFVc79Ts55b2j+s5tCm0dTCHFH7JrS629HVcQYoup2cwsT3YR92wUxgJmG9TmrfKGvsr3
gje+Cs/kb9LbuSkuyIgh5s21Ds2xKIEiWnuQdaemd5q5kib8P0vCIAhgkuBo5dGeQL4ooFueytVx
I+AFQnonlML8sQzLo6SBO7Uc4sFKi8I8yiBYAg4USqGXPXZyET7cA/X8z0/gEiOzMmSSNlF00kVH
KWsrgGBsNliZcSCKddnU0vEDgvEb9gIuOL4i2Qh1nwkFykGQnTP2KStVyFmIxLlsZbFAoyOXhmsC
1I1JovNDoVdtjoscbxN9OLV03xVPOHfy+FV8ZoBsKnciyLjCj1H1ojdfcDpz6zO3uzHeLv+MpcXO
fwUXCfIBbAZVhfcepYK20XIGVKqQrMEZF2tfwKECqgXgJISiuYR6bLTWryIk7wkmvnRi963kquRA
8lsfVQXVsAvjSji29Ue/Wt3j57W/u5Fz25zr1FAD1EsTaaDW32RhuPdrsm/ydJf2j5Kwb8HtweLI
7qsXib2HbWIPohcDLk7QZ9611dugOpCqUMVdlXvwf4f6vwmLdrEYbZUQSO+U7EBv4YbtWgqxdL/B
M+RpuPubE/zcQTQtycp6QLbcpS6t33LhahzVLbEU3bfGpwCyBaiHlszTVy6HpYfWxEkCMAgArkDW
ndutR9OsBORIpypQALFJTPlgyEGxGYiseX/hfTNT0xbM3lla0qHc3I1o15h14wY1G7dMFFfC1+TC
fOiYr4d7BrSGD8xmLeDZyjCpuA/KwdYopFyof/Lpb78zXJ2uwaAWs6K50enczVbWFj6ASyk+niHS
HYUIqZpFti7judqEDpVzJwA6UhuPfWUJ0bASW5a+oIFBbeCUJroq/p2VaGLWdh3eIUrfN66Uq5lH
4oA4caRlfxGXkfWBTw+zHLjcuXUSkP7kZm1OparUqtF/D1sHmpOu0GouWEkuu8viuiadFUQQsM/x
IRMV1kIboiA+yX5QWYD1DHbYVaHTZOPa43HNFBcXlWwAoCVN41NRJ9omxnPYjWMaekKKMZLLq1oM
UACD/N+yeN31oFSgy+gryQkKESr1aqOcSBLBQtJ4ZdiOxRUGcrp02BMVtSxb6GQFI+Vh599U3Siq
bow0KHSZJoXyVo4grrKDDEiX7QnGGERHCiPaHKicyYXddDpJ73Sah+WXKAQF6oia1G/A6RqBiSsr
teFgdFJlWlTrq2JbCqwq7bYVqtoahyA3bJ8Cj76m3rtUV4LMEaiJQNY9yc5ye20OaRIWkhwjYyrc
t9EqHBCUh9Y7BnetyF6rOi5dvMgK8SQD+BxwbZ2Lb8UYJzjwdXIqjQ9RK/c67iRf8QMgKoQTyT+h
imAFBKXnZDw2Q3bVha4SP2Sd73XyZ09OvvphhtXHZSdYSJFllGJEEYhmEJjwzaHM7JK6Z/R/SPvS
3rhxYNs/dAVooyR+1dKb22vHdpIvgp04Wql9//XvKPPupJvma2LyBgMkQIAuFVksFms5h53MuHF1
RXULtdhY+RzQaqMahluN364LFHkoSPw9L7HWXSl3LSJwrFoAcLJTt+kwhuoPiud+GG/Lc39iUrCg
dU05H4zGCsTiGHrRMW3D+eC0Z3Y5UgjDlXpi2752h5f84LH79FBLmoEEJ/dCFOeRyhiy9GHVK8f1
HDv2R1zFb0RjMtcnNKRzpdYvOfPxZAxD8MZB0nwYs11fblGJCOdnoyz9UNmVym0RKHgMkyBkbvLi
qK9k3KWDn1bPkq0UGQ+8IWbdQS+0Em1ffghYIiqwktfsNDW3kx5kk5erU0DHZPOsf22e6jpY8aH8
tHaZOrt58lToLpDhSfl0/UMEQfraPvPvd3DX+YqKntZKyU6MARFr9rX6BgVitJZEMmjvdRM/29Mf
SZw9WVVhjSOFpGKTPJayIryoGnWhCGdDdgTo6yLEgiYzuAiBi7ZNsy/pCnBRfNTvoLwZPha0JHjq
67wrnp27ERsvi5lFtfl14kDFBBV4ND+NinW5GRuD1cG8wodmbzl3Ve9NvtoCOtdtvjWDp40/updo
OoD1pjWCsn+oB1fb2g0em4W0Z114rNDQZwDAHcDclNtbVixDrtf4mv4w5ZW3hN8G5YY5KETN1a5T
btATEJNvpnU/9d2GDa2bK8mBxJLpRlENFGxroPzU0ESJyU7O1EHgMCmaMbDTi2a+LUXpOuBItYcg
Jy5LfX3YhdrJVL5l5tto2LKLWuTFrJWkBPld5Lr4i2qqw7pxnAn2/dQ/mcHe3C/v9TbZsr39CIgn
ugU07Tv11bty1970Er8mMvk/wj8lPNV4aIrKXNipcjJ0KrQ3TJW21q+byB+r9S0KNjv0MGPO7dKR
kHxu7SRTYXLLwaq83ASa1TAeY8sjL80zjd3ODqTAhL8zItekcukhgiHFplFXzfzBH4PCTzI333T3
Jvgj3cnt/exBORjBt313T47Tl23xNNxNd/GO/Cp9VICfkvfrbux3PuPaB3FP8xi4Pq1T4oOIqx/a
t2rzHnutl/68Ba7HfvD7gJzobvTCj3r3WN5QfGNzozz9aH07iLb02fHRK7DvdtFt7n4zgm4Laspq
ce1t/yV1ZSg8v8cdrn0sFz11Zd1FOmhHTiAgwpwZe0wsLz+BvNHXXwPtiQT9LrxTX/t95+2ur9Pn
awedzAj+185sFD35HLfe1nZqmnNzypXONcBWTeMNSsY93BOybCGSvtflrZpcaoqRJ1gnOorXZjG+
vFIZWTHUTdWdnGcoOux/oEWzeWG+LP8qyHet/IQO2totpLVRQOKOwWg6DBNyEJTsYzQY9E9UP44j
4CWmyleyfd1jTFjSG74eLV45zFIj/kVkagOb7FJmS4eoLsuyO5kpudFSTOzS+GczGJtBr35dX8fP
nsReIUvB/w1pmOrizDucmJk4aK06Ra16BEEvXlKJJHnxORK4FMEZpZOORWXNdXeyx2kDiirU+HZ1
7SeOhh4ZyZ0gUYefByrmzOpJAllTZz5FebYxQlkXtEwEZxBqZaWl1q/qzA14AQiQz1+v78nns7QO
0q+bAg4fi/KIkHEblvVAcuxJNYeAiu/9Nnb8JSl9koNWpB5/UbWRzPvKZHJXOvptTBWs5t0JeIYr
2sd+diK3YA/wJ24/oNfG3F1XUrSMgHZTMTYCJE/Q9lzaeGqkdmEWWEayzFYw2wClaSz163Uhglzj
upR/pHDXyRjhPV0DJv5Uu+3z4sZ+dnwNe3c5eCTxJ0m6X7yGf4St/372Bki6olwILbrT7M2zm7zR
793sEu/luk6fg69LlbjjxGhDqB1CyrSJv8QvMmhg0Wn9s2IWX0vVRuxC1MH3kNYMlOVE6IAA74RJ
jd70rmsicnPnoriTNGYVGs6W1Ye3PyqduW2+eVY6GTCRWIqNvkcdMHyfnpuaWcdtkkDKMik+q7aJ
ZmwaI33vekcSE8okrSZ/tv+UxulU6l13KgvQXod69JRoxQ36jl6UupREgEIrwJA5gl+0fmP691IW
6bopS8kMW6sjvwArjqm9LwjKru+Q+Pwgsv5NPoj+0VXlM5VG9NBX2gIxcXMbtWjK1ptAocW+Aqqy
HQe6Hd3FoeGBPO8rqZZgiqZv179AqOcaXmPYGhC8DneAk4gBpKNQu1OefSsp1MyPUSxrL5YJ4Q6u
1ZdWw2INWlJlE4/xTa6MD0xJJD5W8JQE8TPiaeAQwA5R67lczRColr1thjAQ9gGoKhfTgx46tlQM
dTap22Wg9F4+9LFE7YdhbiBIB8Aal6hHlOk9yUpPxxO0Tr5US7y7vsqCwPHyy7gVQLdKnfSNjSsH
j0hfafzwqUGj+69wCdidvRs1dAX79rN9R4aN9dM5gSrRJeZJ9q757HzwGaip442rAw2IH2joO7Nw
wmnAcF9GvVgHupEGBpPDzFxiSYtu65V2GWWtmWq8ptEUvVYTOZ0VRSFza1b92o28AIaN7ZvsraQB
+R7Vb3jjuuj0VNiHwhTJ2f189aHrSQdABN5V4EPlwdedagJIiI0Rxtj+TqybJnu/vpuCdB4ErPgE
gCcBcay5an52apveXMrcTIdT144DAC6byHmdncZudkOGcv+R9Q5Ntvg7fdcUpzd8kzmL7VpZbe90
Bc1a/vUP+ny+MOGOgt/6MMCIKF8GV7Mlypwwnk7IVGuJDygOdZfOllr5oKuSgU589sIQpgPlbn0Z
rNAzl8r3CtMivS6mk5Lne5PNrVdpcBxTOuEBWcjiZ6Fq4A0HSACq75R/h4TTUvZOW00n9Lqoh9kK
rbvJVI09gLtSSXghFAVoIjB4IUlL+S7+MLHUrDAHKDbT0cOAar7TCWjSjRATh9c3TLiGgNMgePGs
L5D1U84NyEmGOg716ZSWSetG+m6tRmAaYgoAq70E14UJcv5gwwaKjoZ+kHXygnOLKL+PCKmr+aRO
Cn2gkdUObkmiPPZWsGsQJtlzlT3gMOdeFkXNxmad3RyS2s7fq37Aw88uw3xyy67qnrOEqeHz9Q/8
vBr4PtTmV3x2zI7y/eiGFuXLNOH7rBno/oOiU/T5j3UQGzaA1BVF1nIqkIfEuKnCjAEeh/Hty9W3
l8hWakOZTzXmu24wlD8fLEjZd2WbfFHNsZY08H32R4APQB4DUEaoveCuv5B3fa0+G+nlb3ExHfJF
emhFJtbq0XjP9tbr9Z8XuLbL3+dcGxBeolBJ8Pt67GXfs5v4BDxwd+VXfAbTFf6UyPt8I13K4/aC
sNToMwPyaHzMu5scJGyvqfV9arYTWkcd82lSAq1bGWzT2FOrxh2nxyb+WZuykX5BtvPySzi/tlQW
iarJwLBtFBj9jfVmVbc6snP1W7qpC08tiJtvaX//JlmBdfcvr8lLuZwvoLqpLCjlzKeefq1qv8l2
7bJh4Qal69foh4ysQGT7GGRcu2ZBD4Pb8cIW/8cYgNTK2mI5JZmOYnyZgACahfc0qUN30MtG8gQR
2hN4QtCij2kTgF5w+5u0XT7jtlxOoKXxreQjS9z6S7j/tmi7fnC8PEiczfUFFZ02C5AvKycR7n/K
hR0z1drEGNUFrwSr3aRqWm1mu5PlrdZf4XftXAq3jnVO43Aah+XkNODT08JtWW37W0AAuOENGJEk
ka3olFgaUF9XdnLc9NypzLu8SLWKLifqROxOxbPBzTu73mtKa2xbszwNaVru/2Idz2RyOzdozTjC
XUOmOqToGaoADVyXzu5vpKAij/wYGls/jawh9O7sLkExWDe729xZvo5oXZIIERn9ijVIkQpBOMg7
/Cmjjt2rqDjr3RTdRpq90UPjKbedwp8TYkoWTuSi4e3RfrWyp2AI8fKIIZuplGHF1BPYd4k7On33
A8tc3JGir4PrqyfIngLfDInFFd0QgIoOZxjRYC5mGzrLCV2Qxn6aihyV9bb0QCA3e0WmRi9DhzKk
PVblXd3k88EeqSWJm4Sri1K6gTgGf/Bx0zqnotkjUhkL0qiHNHM6NzH62c+QSPHixfl5XWfh+QYu
MJ6raNiyeVbEJdPZZIdAWbOHqd2AAhz0U02lSByXSArGCoC3Aio6REicFyFM0WsyxuqptMdHUIaC
Z4j2T/9dk3MZvA+hvWInOWw/Y4rmJkMXeQOVlTYFlXO0tCHKIfCISHhbnCZ2ZheOwSZIQUL/gOHb
9sZ2ZroPp7l76lXk6TKnpUET2UCwMRu0m0az5WphNAc1+r4Dkih0M7YjaG1rQLv3ipV8iSoz9+J8
Tg7XV0R0dAAJgxIHphMddBNeHh1U1uuCMl1FO2gY+hmup9PQAf+pT/Ps9DeiKIg8dQfouzzfspLq
RdRmVD21Sj97eh4Pz2XrmC6Z0RhyXZTQlhxQYeAhjJSDxcVsEyFJkrcGbEnto7slTZfA1Dv1b6zp
TArnCjpQ8dkJPPYJ5G/mJu6rcm/lvbm9rotwhyjYXNDSs2bHOJt19HwaMivSTgC6ACDngFbCatHT
O2SoZLxtgtkbWO4fWeQybv6fykRPTqo46okhwYCCkNMUw1Gb5nLcRcai9sdhTozZVdplaHyD1mze
GQlVW1ezlxYV/Jz0yJjlpuWqCWkjt2sIJqFLM8Xcwt+sig0kVhU0Ohb/Su3Vslc6LVQxL5dVB62z
yddZHdvHsC+ppAKzLjAfeDgqkNHW9wsaprkjgg45u+popqHZUX+eFvLe1PpTTE6RhnkQRM9rq0kn
CalEm77SPOKOAQcSGN4vj2UTm0s9tZA5NlXsKqTu8SyL4w16KSKJKFGk4wBbi6BiAVRL/qqeEQ4M
Wllppzgt3OSms/wpDIZ204ySmEB0KM8Frf9+9gQPwzDTU6dcDbl4YHHi5RGT5KEEFyOuJ/RxrAyA
QAvltmoEp3k1r1YRtdGhAL90CrAPl4wMfS7P1w1QFGejYAuXCWAdAyRLnDrz0ICddYA6ag9+JT0a
fKuLzU0yNdOdYzaK1yXleOwaE4V+4txavTO/MsWoJKsqGARB4gSDSYhVYSsan0+ucoxSR1OqoWvC
cqMyv51MjOrrLw0oazBw4NUHswPeT6T7YxXfsNm6a/Me3HLDPSvLvVJEk+RoCs7LxQdx11/VAD17
1NfzEnuWmWz0vLwJsQo9WESzcQasMDga/eu7IbAtyAQ+nA13gDcWd16cqTLVOGkhM2K+mT6ohWx0
XKzVHwlccD7hyUW7BhLMBoT2OQp8dDr1Y/LcDA2SGcljNYXHmo6Sd4golXShGWdmC7K8Vd502mku
flrZq3IXUeSSlvlLqprbEmQbZQdSg8QDEHuAAdu7rHQTKsFjFRRNsLhgfAK3JsJsanIBdrEUiKkV
+Ag0aRloW6mU0ctsAhI2Db2bBUMaMjykVrcJtclyi9Q4GpMMBns1G84NX3wDZ1Z2ixuFzrgHmzHr
31RFxcuvGIb+dRoQKS3A/j6O2aD7CytaiYsUupUz9bkr2BqdQktW9W0MJyjOD0Svnmm/L7ksrSx2
Kn8k8Rdw3dRphA5m+MgTiEXS1FXukMZOX+ov4735LoNREdwyWFKAZKEaZSBY4k5NEyZJPKSNdrK6
o2mclHZjzpJMnOB2uRDBHZth0PN8Hmt4J+sHNALooM7eotHBdba/7gLEm/RHGe6gdGwko2XhoICQ
Hg1DO+Iwt7TK+3ySBGSi+P5CJ+6WQcw5V5EKV9AjU1tn+4ZtrNb0DPNDR9lSiUfQz3pKaoCbgG0m
Z1sN2LzEb8wZBHPWq8mMD5KoP6+rL/RPZ3u5Ls/Z7arhbaYxgoV2tG9x4qshiMOXw5h8b5X7Qrs3
YkmILXoIo2yPFKsFmGaMIHICiz5NUuQoEDcMbgNbNQCa8Gb9ZLrroHGpemplXbFiL3QmkfNCrFzU
eVrXvY3DoKpr117otsoeQTa/NZW3EtSYvb6tSvBwtcML6SSuWHjHnInnHFDP6jm2wn7twKTNNna0
1G2jOg2u76MoBse6ooUJ4Phreyxnx3Y5AT+vgBjL8fTnvYnTvwCx66i7yNYAa8OTPWOER/RMIGfO
nQKsb8XBwTGHxZ3zxu0dPVC0b6yK/W75el09ocs5E8ZZTdR3VbJQ7GFVVt/bPi88J9U0l+V55l2X
JDwQZ5I4axnt2R7nCZIW0gWMPGZO0Bi71jrS2auqxUMySiJR6IHOJHIGQtnI0tGGRHsotk64m4ev
LcMM3bC5rtn6O59uwjM53HVkNroGepl1wxrmxqcx3aqd6UZm5GZJ7WuslwR0kj3jM4aYs0+zjkCv
ydq3oGgww8JdVEnoLhPCPdmZVibhnEApfaQBGnMyurih+nx95f4fLuTfw8Vn73QlntNxjabUx/at
8OvtU/iz2f1I72owAT1dFyYwB9T+DX3Nm+Hlzj9G2EiNPgR5w6lsGnKkGKd4Ckuivscg6fSjkZL/
nhVcWx4waIW3D0Un++UNYKaG08U15A32diY3E2CHFL3YzIq9u66YyPVfSOLihpGqZYP0owYAmcDK
9zXFhE1xm/pm/a3N79H3hjy2xAYFpxkZSJtQYBjjPWxwp9m0qDaVxgy/USzjXm0qMN83RbGheNUG
Xa8uT8poRhpATWN9H02mjG9DFJkBoBkEFFhbC3Qsq/2e3a96FKcd0k0IL17Sn3XrTl/I3fiVPajH
7q6QPaEEh+FCGOcllSHvrBLSTm1SoRO+CfIuQwdeF0g2UiaHW1VG7bIySshBU4VP4ui+rx0/cpZD
bRyqTvMyIMERRhQX07r31Uj3TpYd1DjbZnhOarNsKJj7HGCZI59zRojEfY49mQBzLsG7ZOTD7CeK
9dgnBaBD+l/X9eaM6R85K0UBKvMGxsQ4OZgKDpcFJGbHkoX0Jp2p4yFfS/w6YwkAG8Zm22Akf1/q
NRCsMY5/XToXR/xf6cREbzk4TdDudmlJ2cyyMEJz+XE40ndDhg/PXQ6/fx2UhahRgOLBwGP48tfT
WM9CgwF/G3F3gP6nfUI6b2yHDau+6O22tCRvQ9GencvjAnw6AUfAViDPRqbFVDKvrErXql6vr9m6
I2dX3ietuKCorFqtUDQNHIXWhB2it0tL762uOwy02qWZxJOKdgjveQwZo0kCM3CrzudnnWp0TvH/
sTEX1StZNHl4z8pA2Xk3+o9S4ABHchEzkchTX4qpypJ1uQoSt5qUG1PdKaW/Io45ABO3UCfLcx/p
J79NFUn8wF1Mn+Ry3qWqYgPD7tgyi93RYduxdkOrh76SKShcxjP9uGNG8kzTy3olqQPx2EmWThQa
3tmvc9GWQseiG9bV09uVf+hNjdTAyTTJYRVKWaE5LBg5xrK44zRWJK0nouCw0mqL6WHAa5nuWEmq
MELzPpPCHyJKYltFS9mRaC9WWHmdnoGmTQ3K+aM1nv/iKFHkLTGRjF46vldPUVu42UbNjniBENcg
WegaWaL6ehOlW3BloiuqytrtdaGiZURD1Opw14kTyhUWoiLUYGZJBgTyjw68lfmAimn2+BdCUCZB
jn4tOfPT+iHUZZVTZMcJRFgDUe+ijtxNM326Lka0WegYRM4VPIQgKuI2a2BsmPWszo72vMmaN9s8
FpGP6Wc/+xua1HNJnNcbB6TiFB1Uh7C7fRy7dSrxBMJtIWvSHyPSq31feqBoNKa+6iAAQPSBM23V
GXxHkcS4Re4GnYv/CuGOkJUraq/2eJ1XbRBmQRkd7GK7DJLXuVCVdVwLoMCYKeUnjIzBNJZMHbH5
TaDWdyno+GLc5te3XqQKBphA/ICeXjTXcD4nW8oQpCwkOzZxYE63NPSo+ZjpwXUpfO/ybwd9LoZ7
4Klo4m1tI8mPiHMLNx+W0WsW7Zs2lyi1LaEVgoST5X5tAX1vCntwMnR25ZWm0rtqFx5YCfhKw56L
bWqOStA1FjAPQGbsD8YyeGQazGCejeXL9a8WbcDZR/M4D41WVeCHxtqMKBnWW2MJNFnfgyi2Idhf
dOQgeANF2KW5Au85jYYG7K2RddP3z2hJu9fRWUkH2y36j9FoJBshVEmDM0F+FO3NKrfdAH4ry14b
0yOjHciDOqLeGE2BScAmJRIHKboryZkoTrWmMdGEk/bgBw/sQIbBIdZj7UZFwQqVPu7CX/Kx15p1
3XI05rfM9mLkP+gocb/Cw6H9kbL6zbOoqTHmaMlNSGl1sLCgKkvm3KP922L1p78wNZjBmnqEQJ5j
sdU1lPmUIT12yRuxH5foccz/Rhl0QaPirmngTf3ktEDimAPM80jS53mdjVwK16KP0vBZ9BQhZ3K4
y8SkbaboC2Ix1hsBqRLPVAAip8xeC6qVeFY9qoHe4b8mb//xMOjXR8EMc+ZoybjcqzmJSDuPCJ5m
QOTFwMZrtC2oBVFK2VlF4sXhDzDFeU7by0xRaOdryxJyFKhrWZzgqtTTCdCh2TFP0eIW/qKAG/gL
4ziTsB6GMzNEPx8qdC0ed1P4PE4HVKTcsX+5LkPoiNA2jTTAStLId0TFiWWNVoonnFNs1cQDqZih
BRS9j7M3pRLPIAo3yJksbsXaccjmRIEsDJdtlnJ0J/M+jLa22Wx0kksWT7g9FLge1tob+GnoObYW
JNNnhFBOBKgyFYX6sswlJSF+aOi38eGn8eZZm1o+defYk9WMXZNmx4g8UqfFLLXbJgdUSt4UPejK
F/OUmp6av4ZNkGLcsDVcA6Y5+RUIHDJktK7vpWh90VeKwwDYJYxucicdbSTLPOUMhAXACC7Yoz5g
7p6CVZo9jhOVBBAiT4y2UqCeoVERsSMXcJWhgYq4itgx35cqCPboLUMZ4bpCIpeyHmzgSKkrHB13
AGaNVuFUztkRJdtDmjKMXuVB1ahuhg5TqJX7BgBMSqLIslYi41m7LkBpiXX8VITvrAwImCrSN+pY
AOm+8sYp21/XTbhZZyI4d4l8lNUrISizVcdDIvSkkdvUaMBTAPAQ25BslkwYd/IYGH41hYBs3Mg3
2Vgdm8g1mmQTmcDINmXFA5FLOV88bteUftLaFFBVOObzPckXtG6bbg5wPDtEwwbooXRpmCk0RoNQ
TBMDqBGNupeekpW0ifWqzY6sRZ7DLWZWgh5CYYgl1VhXXkFviyG+3GFF4aq9RmtAoLedX86l/m5i
YqV2k7hmlYswtP/BGrt9YHOWpMEKhrqplnzxyrAZPyK6AibYbah+iSc7CV2rz8KHPtecEId7aJJb
Jctlk8ti3daqNriCgRPHhTyaM2VZX60+Jkd+SHOjDiN/skyeUAgy+5hLw3/gA79cQPBGROqMdN5R
CTNXX0BBUruq+Xbd5IWnCqA0QKBbXze/G0TO7jOm5AVeHBkegcBCvUnsZQ5QIpRhFYqCN/h7rJYD
FJxPKGWps/SNo+GRVqP+N/ohCxZy6DTJ8RXqYq2QiBj5UnEBXC5YPLVFa9twf5hOpF7/5fpKCbfD
VrFU6C+FGlySIXVolrQOfp2A4TC9s4E11sWSm1+owZkMzoGrplKaRYIXczsysg/LQgHXpdP61zXh
u37+uSKx24ADASAtUEEuF2rplHAhy/pmBjVJ7n51UPgdIhAS7ZrEzbMnsgO/mqf2W/J8XbLI56Gr
0kF7Jwa2kKG+FDzNczxbuYULKmFz0EZ9i0JpseyVYSlvlFE9glWKBtdlivbtXCanrNarRdp2Jmyv
GDeLWt0ypK5b9EVfFyNWzQHYKNLiqDTwLiFpWwxY2NkxNg0fOPZ+nZq+rhYPtFcxriypZ/IFo99b
+JtsE0MCGKTkhxIKdRzMKhpg69TVhrvY8OtDUwQW4Fmtbfd1J8MxFq0iMskGpufXsT6eNNueiijK
OyQN6vIBvOFIiZJASWWzqKJFBJYhZr5RcUO8xO1VlRgFYQOw3WuCeQP0JYBfs6A3g8qOlRSpTKgS
RqY0HV3ca7Hk0hjLJcFTcjGyYwhgOeQUutF2exmxvVCjMyFc/KdYVohsi45wqZy8dGiAILdZjMkL
Q8c3+sfrNijWaEX4Msl6sDkbLOcixRwqbHAA40Y5Pk5J4w6TJOEmE7JqfHZjpCXNRrWAkKxHZnwB
ucZAfKLK5vdkYrjsCDXAk1srOLZd707xNgMioCQAk0ngApSBLXML5l+klACkXg0EwWsLphBJ5lDk
0h3z3z3hE1dzRKbIqLFcDmm9oW/dZvmLGtkaYCFphSoCvM/lhgBKkZShvR6a1HJt+p6mmQ9qQEnc
L1wti+ISx9Q25he5/dAAPUMNBXoQ9VcBcIuk9/CA+/8Uwm1JleToacid7Ji0oDgjt2yu5eUQUTCC
uYr/1YSnrMvAClDHq6d2tEP9loc3Wh5EkttAKMM2VCB22phZ5FFh0hAoUS0LEfzGr0b/qzC2Y3ys
TcnOy6RwHkybnSQG/AacsnZb+E2qIZx+GAaJVxFLoYAjWAkcMJl2aV/NgBesnqb5sSXFTo8PWUc3
BkZny7fr3mvdXL4Ki373f+VwdhwBDdSuqyw/LiVayymmgwGEiI5ux04xgPaeD6onDbhkunExdtmj
0g0cEeTCv6f0ub+z0eWETqfrivF9Qb8vayT0ERSsOBYmbw0dM3FdYi2OxfKwODrYiXRMuezzzjM6
vFdUtzU/quVLvTRubZjBdemig4uxKNzbAFEhqAdfbp+5FHil0wntCNUWRZi6ubWTl+sihLVm5NxM
HSkXzF7y7StWpmotTVH1q4AF7OlqvjWT+c4e2oDlT8Z83xOAY4FBhrQybE3BwxZj/+vgMzL3KHJz
t9FYqkbeR3B+S/lNKd2xdkl+6FQP5e1f15UUmAqQjzH2jNDkN6P65TousRbP01Tnx3QkO6T+wHK4
ybNdIcvIieVAkxX9A6gk636e3a/1AoT8Wmvyo2Mqz5PZvg2jvS/m6FDiOSqxTIFtQKc/stZvOZMV
qWXNsqLLj3Z3IEkAreJB4qMEAdCFCG6D9Dojc2lDHQCptB5LusHVjfShybPHbMp3mPKSXOuCCxdj
zCsA01p3RK/KpU7MMOq2NGGLavy62L3ryMqaAj91IYDTKHcw+zd1iBsXBQFjUOvzNmJ75yEq443V
tFuz2l63PLFGSC2raNtaOb0vNaqajmi5vgYqkfWh6OQB43xfrosQGh36Pf7BEcDdeCliooutTDN0
6nqv+Fl1NxHdRZXkUhTqgc7Sdewd1wiPwTW1algrKhx8MbHd4JBNPP33YAtX1B8J6xec2fOiRjSs
kxxnJ7Zc1G469KlfXyjhiTmTwJ1O5OYNNi+QYOmPNdp38uYniql/IQRVIctB1gyZch6Sh6S2VkY5
7gtm31TvPWZ7g+taiHbiXACnhTVWs5kVEGCUbmi443/sjl4vPLyrVLDEosIFGgPuDKqNOpgoE0MB
dcCkAIm8Zaa7XLdde05cc3zUZvVEdBksl8iKz8VyBwUD0DmwM4v8GIe3avuhmMh/Y3gnkpWZRPfd
hX7cnTohBZVaOvRLcyc5hoWOebxuzP2BJA85uc9n7X7GnFQxAhpKYaFsEFF06Z3ryYXJkTb0pl5B
fBPeL/mXYRzdxe3nKphJ6bWhJNcgXlUUFJCxQdlG52KkZGjjvDIgzQTxB8gidNNX8kNBZHTmQjno
Z17J0AD2wVcN8VLWYpNi99BjsfQHUh6K/EAziemvps1FmWsbKHBEAHCAv3Fbp9hm2kQLrnGICMdH
aCItVctEcNuTx3ZrR2ukYJrA83Uy+9VG1h1A85J7Qbxg/6rCw4RlNlUi1cHVmhVr6wsbvaXe0L9y
RiDCXpGK197v9SvOfKpaoYmwbob82DnPTuT4cEdjVf/FpQ3EEJCh4GrF9uuXQrRZaUKlw5IZilL4
rEYxRElJJdn79fx/2vvfr9cVNQupukspc1foGOGFlFazfGx+qD7U2qFhg6/L5glFHhZXEWo4wMnR
wd50KYopYwHYLS0/0qpsfGrnqof89yxZNpGl6RqaSUGXA3xEvi1JWXQyYLABfigBoJcRflv0xM+p
Kqt6iywNrxccS9Q6UCjgXEA1dE5JcgMWjX6fbTa6juEltuSdKVQGqeHf1Yg1zL5cslwrG6Dn6jiZ
CEOGl1b1Qa5+/d4TGQCQM/5XhM2FOTNoy+MO8y1Hph2qJsUMza0VbQGX79FMlssUWYCxdng4eHXh
0cerYyRZvZCBHds62uDhtaadr2sjlIA86QoJjL4wfnImByEsEgCIRQwlc5UKjG5/0VwHxMc/Erin
P6uGiRi/n8ftW5uxQ9H/UvPnyM531zURXqjngrjzH0d2opsFVEGzYxgd5tQ3Hskz8szzgKlRvxn/
IsI6l8cZdNobdGzWMG5durWPo3lktuTlIzo0pooGBMRCazMKZ2xO1s99ZuFxBXCirdJYbtbGm6X7
HpaNRBuhJOB3oNsf5xMAKJcnp2ZlY/caXLShvpT1A0VWITFQA2MyFgfREcUAKsBlMcVgIlNzKSim
XQjgp+n3exGoXHsYQya91kRmfS6EOzjwAlmVdnBqEeCWEAK0nSVZL6EaGGFa66p48fCwNKnZh0M/
QMLIWrdDTbIlHyqRvEVkQrh704g0xQK0EXxmwnza/1oPKB1H//rJkUnhQt7RHKKsTSClKqLSzwfH
9ianbr0wTWXdJeu687cneNHgPTGsT5B0udz8ejaLGMObeMl/tX7lp2LJ3B24YtvmVVZsErlpE8AX
/zA6gRL+UlKuhlQplpQdabNY/lI04882qhw3jlXlcS6Kt8HqZSNgwjO0znev4182eKQuZWqYGjfV
PGO4SkOUPievyVrXKIC7MX5c3zKRJLCE6LA/YJ8jMXcpKVFiwFsXOTtq5NiC0LWKHwE54iqNhBVB
ZBpo7Vqxei2QWvMN6xPAXQA/VbBjH4S19944f2F657/PrVhVDIrTMOih2jd9eUTbdTQ8XF8qkcmd
i+DOEOa0gEBLGETEr9N4A7jh8QY9ul5vfKA04EknJUSuB5iGaMyksHIwQl1ujYaSUAH2YIYzO7uL
ZYKP4+W6RquH5A8R2qd+o9ch8cbH7HrbtFPUQKMMAI19BnYp62vyrWk2jl16LJOxWAsvVjT+rC04
mCmAx7vUiC2IPCtWQl7YPrQsfixRIojU7iZNLcWd8veo+AWuKy1cJFsnsvJzwdxSNkOoa6yF4DZu
tsoyu3MybEL2mMsag0VmjvHXNblt4pHKI+V0CSHFTGHmSr+1y0PYb/+m5IkunD8iOEtnarVMLeap
jr8XK/Hm/jBEv64bhkwNztSt2gDOjgrD0NrHMQ3y5NaWQUvIRHCOx8rjkDYORGClMCeBlTLLw99o
sXbHIFNuYEMuzc0gKZALmo4ddSNaNmDw1bzGsH+RWYuC65JErgHvxP9D2nf2xo0E2/4iAszhazfJ
yQqekW3pC+Eksplz+vXvUPvu7kyLdxq7FwJswAZU7FRVXV3nHJQLECnw9MllCXGYl1DqhCV7bAdg
MpQeFzkDHcVOPcrUksL21AVmtZ2rVnmbe1X0sL86mf/Y59uBypSZsWHBVZjyG9YrSF7+23rZUJJa
WMjMT2e3DaV0ecfEEbJLaoOWtJipLoIGrJ7TKyPcOZXsYYFE29mRhcMmBJn90D8zW30qRVxDqxN2
ZYhL8dPAkc0pM+CJcm9BoKHyYjWClHstcQAvH/q/wSSEZJi3kYCXtDKC7KhFMmjcTw0EznJZIp4g
9K15ccSI5TlUxrX4U0ksnx2rkbSPsUgq0SsQJdiXPjoJI9LaiK4tcUmX0ZpNbvc6IqAaulH+ElTv
etr7bROQst/eP1JrTUUq2OCW1hHAz9BzeHt6B3R863CwGNZ7kZIZUIuD5j7ZHYWsTvoG/maBvbUt
cW2PG1yfsZ4pMbaENndHqzdHUoF9185NArIzbwJ8AB3F42Zw/iRNAqEJdd92xndHHWmVmALPtTrR
qHCA5AZ0a6gQ3I5dDnrQu8RRfuzk/RBpftcE1MoPrXEOBhGj7Iot3D4WvBJKaiiWc+NmxjjZQK6y
o1Q65mM1ySbRwiwj0gBAltVkhbsIEggc5odaBpd6gDEU+DKkAQoWmDscRgZeXi2sGeS5IV77tTD8
zCSjQyr1cSorz9HYkxKfUqkncvo2DqgoK9+UovPa6F3LO//+2q+4HXzMUugFD6Gu8s1X5gBpD6Mv
2VF1Wj/3jQaKztKGVYVgj63bWapJCBEI4Vz+kxtGJOdqx4DXiCsfqJuG6DobPeCxhi1gbpXAMyxL
92mSEf3wgwQfmKjbbSRJ0BV2MNHHCYSdZE6C3O1GQxVYWTk4qJD/Y4Vz2qqlM0uLYQU040Ne+xHz
c1Bl3F+iVSOgml26l4B65B9xhtKCiHk9MLAM5htLfcpAqhWw/7I+V0aWo3JVXS6zHNd7u8cjCrCh
8SXQ/kSk0ARhYXUTLI9SuO2jHMNXlxMpgyqPhZH0qrZPZO/PPFG7TgTFxY/bwae1vzLDuRA2GZM6
ByM7hgnI9pV9Yj4yXdqUxkSHVj/beP5Sw2clf5lkkPCb1GlGN6gaV1cfoM1Jas8Zj1b8A1pYlr0F
mxDO8lFKml0xQC9VeTR26J71ulLyguZkizK3NZ+0KHKgmIhGEfTh3C5Erw5VESkaO6YFqaVDtUte
+z/Q3Pn3e+rKCl+yzAowWbY6rCAFRW5HkwR3rFYklLU6FtQpbDSk4EGBL/OO4JBO0sVKrtEADzwz
NDGegvabbl3uD2fVEEghkWsAqY0E5nbSwIgoddDFYkcD7dRPqR3+rlsGksAgkzZGOKGCXSKM3Le5
diwRov62yZ2YOYI2edNhcAgZ1Mx+jMqedYJYsXZggKYHhAp1S8jC8KGiHQcU4ll8xOMPabNTY/0s
rI2IG1Zfc5bAKyECoA6HQik3FCVOSzXMYKby9E1/lLbgWsjdYFc+FXTY5DEJiUUUUlBIc/qRn3iv
L99qqu1fes/Yhk81bVQy7KxNTnF6aLJL3K85yWm8SXf9n/uzLvpUrvLZT10UMCuKjyxHLtT8jLTN
fQNrTWIQFPlnMrgDKI19k6oBJkMzkw3e43xzhHiKfIFysDdmGvpY9rXxrPeuZRWgphRUK3mi18Vt
XZv/QI1fOeJgSMJc7zBA9dn6bjHSzaR5Q/tl8mI/9j+C7+2P8aGKSPSMkt/9ka9PLfRi0DqGb+Cr
16Fe93KcFuB4qULg0dO8dCNQ0wuODc+r+NcA0Z1vI5QBiOJwMdMM8goBu46PYDwx4rcA0vSWGW/L
jiREbxhIpi1Qgj3lk9uO6Rd92OIN0kx6HwjPRUFtEj56rDkPVBX+/iDukDnZGDRhCESzFeWkBu5h
VOioWlQHBeo8CoL5+vAX6gqcNAX9N5yrMqIok6Mux/ZqwFAXJCDxjUgSfI9sknQn7ZT/HNWCaL2v
9rE/npQv8uSHylOBik0vatFaHfnVt3DnvoonKQR5JihiTNeafw0S1MSKbWGSMhG9Xq9hXYB6NNCy
g6rukgbeuugU5MqOMQBlH8jPeWwDs9OSRDlJ1T6YLD8IIbbbupZzKZk3lttJj4g69IJK7Grqff0R
/N4rGV4DFEDKcYMfDj28Fp2bU0hYQcJL++6MrvIWkwmAh0tzEWH/1gLGtXFun0XofwEpKMD/YMJ3
R/MNT1a0qQXua/FOfO6zCFdoAPVgkvlk0YHoUjXOGGG9S5H4qtB+zvdD9lPWjn3/A60d/yFCAYfy
wciM6ghf9YPMIjQjDSwrOhcrhpdJdH2yAnUfUWfCWgUVLKSQvFiKtrgWcFldGJeBhBa8+JgnPc2j
L5Vi0eU1L2AldXqAOOClcUn8ct8prt3FNfROIYnBMwgKm9y+zbQktrIIcNexdPxqTumc+kH9e4Bs
wzGJnZMzvyj5vI8FqTIvm/SXm0Qmg8ZnZIN4Dbk9L4oclVo6qPHRUX/F6oiHxMKD4AEZikMehS64
49HLNZE2NCG+OBOTNVvcsQSViLX8A7vo74/gnNUY5CxuDBAIyNY3dNzRATQFgHzuYkuwjda2LXIp
tKmhU1TBGt+OVhszw+7UMMFoXbv15x9tSsKesl82zqLgfrAW5/CkACgI+uIg88J5PXBXZ9I8m7jq
MONPUdYDjaTYEoS55YP5c2ghhgJkt6hmqpynaZJhzhBTsG0MTx2fo8rTfhTREdqtnegxeM2LX5vi
/Aoa4PBOW8LUQIuvyjE9l+gaJf/hGFwb4U6fXkRzkgwwYqnuWzeQMiM9jWeixhSo2Oj5vrnV2QP5
JHT1DCgOfhyOqyTIigs7tkNYCyx5N+nL8zMZn8NRAUNHT4JGsM3XPPOiKLCgtRYFHO6MWzaLlx4h
OM1BYzSvgpOTpu9BHYiC/9pSgSfUAXBvif187jOZYegkMvhGWq3eGkrvZtlhbjddRZXokE7HsII4
g/mgOl8XWenBT2Vz2/QQ+7mEiqhnae0Y2CAQRbMx/oJk0u2RG4tBrsF+Bc4zrUx2ttXGHgsbRXDY
1g42Dhk6aEHpCdQF50GgLK1NJahlj3MfbKJU8nKGdv2ocZ2RkTbfN1X/HFulINCvLSjAPhCBBBsY
7jTcbgUVDsAfeAQ5RtBCA9uDVSauMNSuTeC1keX/rzapohS6MqCH/jjXz+X8VY9mwaFT17bLtQVu
iYIZBRsDuirHyHkszM4NANQ3smIvg1Qit2aShcu1OuukfZQ9xslJQsaaQNi9SjZl1g6AuOkEt3xv
SBnaOK2HePAgCenr0DYDl6tSb1vVt5gILy/6am7Jk6mWAJ5eljw5ToUXjjYJ0jeW0jYRub71dbYg
R7eEDpyq2yUASQTkhR0ESTABoF+JEQklxVTx73uj1YVGszwQ7cgCAGi4tTKDP6FPAliJaijr1YxK
ydN9C6vjuLLALbTUKBDqbDFlhYJG1cGkdnQsclF70roVCz1wqMMC/M2Nowv1NOsanAprtNweTz9L
DWucNvfHsua7HeUfK9xYMhZUEcgHwHU0n9TAcJ3hDx79+jpFMurmcijQ7Vl2Ex9oQbwMaVl0xKCK
z+22AuzfeuaAK4TlD6jnZWNy6sCyiU69UHAcV6cPbVUoX0Mh45NCEKuDJG+C8S8qygkZgzO8qIqI
2XV1PFdWuPFgqHNhLcyuUJry0m56tvvlFXU/Q8X8/kKtuealxAgdNuCU0fN7u60tM6lbK8BCpSaD
OyloZVAj/Q6oRqknntJ7qJDet7jqGa4sLlvnymOy3AqliOEgNUXvBqrqT04VErsPt0UbfasD0VPL
6lY00Fm2yGUD/cRtRVYkWZXMGGGS1w7Qy7WxHc1ml+dJSao0hKIz9tMmHWPRZWV1q1wZ5hYxAhPm
yHLEeXOBmHcnVf8DoJVg/VaNQGENAs7awlOocrOJprlgDsCWGzjaBh2hCaoojSnIxFaXDMxheMOF
9zN5CEwYRA2wYvAZeAAlnRbvxm8OBARavdg4SSdImnlVhOXSoy/02pB3xCUPHeK3Q9LzoG9aCX7Q
LhmJlHkLvkoHN60eL+IpiQoaneR9RqBrlG4s07OqL/c36MrhQ6coWrgX2UXd4otvUahJipGmCWpT
KL9rYfm9iipaFoNFg7AQJCmrxlBsBQILRWvZ5oKX1dVjmkigfBnkKXfHOu1p0Waaa4M4zUNCKiJu
WrVnoz15If3Aazl/GhLbgHhKCwqEUQPAtVf2i8i4POeeyqJf9ydyZW+i0xrqtIqGpNrmK8pZZaul
jMOH53KgB8J0RFkJ4HhXL4NYsGlEpjin0kDaLJJAnXNUAlQAWEeUMSa1IsKrrBVmsTPhSxZKXTDP
cmd6CFk54XkB2FrzCyNgEHeTS7KTSfBYHEva+8ZeolDa2t2fyJXzd2OVc9JIC2Ipk5dMikbUIn+s
TeLet7CcKS6A6gvtEJICYF2djyT0yilL6dRnnQWcZj30oJ+RbR+o/Nf7NlZCDUIa0MGL/Dt8MXcb
joYwt0oDyEm9gnYOWEAOcph4c+FpjeIVLHsFdVQrvd83urYx0BkCSVYdiHm8O986k2lI46LQbOSh
wGUl9VuKOr4kWp+VEIPHLSDsUKUBYIJvxs3M2opbXKCObdhAzUL15fCLsY8sKksvQvbbtc2Ajl84
CzAfaZ+0H7KpMyV5hrEi/5o5hs/etDggQ5xRNPT9h8kDCggd8wsPKy+11pZlLYNeBOOKC41Au1ze
oAkro2U9iVTdVkd1ZYq7rElzijtOiQMMMU8w274Nw5fJfqxRJ6n+C74JbfkA8ILewMTjBXfT7/qy
S7MBw3LCL72JTs9CF0TltTolQtfC9mmj/ANA/O22i5MhsgYNMQQoYhI6FXJeqOHVE01SibBm3rDs
t4HityP/B0zswrWIq7xuA9zLb3hNMpMhjAEeLjXSvPYVxZX+/q5YCyEaSIFsOAy49k9FSWuIYlTU
wIs1pZe0G0lRFHsWOx4TPYOvHd5rS5y37SM2dbEJ2pmwrUuqMLMkcTCq1DZSWeAARaY4F6vNdjwW
BXhIqui9zN77+s3WBU1N6/MGR46ji+K8yfm/2syctLAwGlmPaSEtQpX7vAh91gnCxfpY0DS23IiB
+OX3d1Wmc11iLMPo9cU2RfIiKEyvD+UfC9xQbK0MGx077Qgh7J/oGQoO/wXdgo6kf0xwiW0wd1UX
LvRJgfoalaTuf8yioCeaJ87ngEolj8BlCO6Acqf7huM52/snZc2pgaBuISm3EF55R2OWU+RMDGwf
UJWou5IE1SkJdoP9/Pu+nbXofW2HW45aS7o4yWGnh5AA+FWlONv8ewsgxUaBBYo4aErhjocdGE5h
jWDOqhUX/TCT9vX+7/9o0uQTkGsDXALnlIOkBslCq5CSRms81SsKige6cGvN54G9z/kuxvN7NntD
X9LyWwuO5plW6duUOSTex+GudMEvLIkIQNb2CIinARtFvoc2L27g0yRBCdTGd1k2GGmlP2P4LGzG
XVs+vGbhAQ0kI4i1nJsbKm20estB7MuhtwnYgW4IzuvagzMyr39McMMIQjVzCikEbjiLt6F6gjQW
NUcXnfqPQYzucy2QiYKmx7G6tLVNqnNSuMZkbQolcbXoi8EOdSnqa1nLmpaeFmwrdAHgsnUbIyet
7JO+wzeFVnFSzXM0/Vbi6qDm2kOt6TsItoja1JdRftpkaG9Z7j0L1oyb6FSe1R6EjuCLKJ4UpfJL
63e3VKSzg5m93N/Qa/1n+tIMj9MCzWqVv9iVwVwUpQr2LOgB7/OjvLVPmtv6xqHfqi4k6mjmmWd2
ah/nn6ApdHVS0smV0NbTUt3NfGsjE1OEUV97f7/+KP79fZQyxQwTfFSg4hDp8RZpN+0dfctke5NM
jduChFLvTuOkU5ux57wZn+zW/oZOX//+/Ag/hfNZeBlpg0ZHCJEes620TR6yfeAr34IteCeP8abb
sfN9i8vi8ouPVUfmB1Q72JI5g3qQlOq4xKwOaNZoIOr4rS9BGy6oHqzt6mszXNzKsNMhPYcpHvuz
WlFWeAjCyRb+qRVYWnuVhkQvtMNxqwIwgSd6Umq912ILb5hdpZ8do/7thO1BT42WzOxi626SeDna
GoLacpXaFMS2NceIqz0uIrjRKYgKt6e36aRMrcDxe0y0TTBbtGojfyxEXelrJxat2WhlQCMkSpTc
bIbapBlVjJ4+uApixpWEbswcYFpAJMpe/xU1kuCpatUg3mtB3I2dAuTZ7bBQmWrb0cScRjt7ZzA/
o/VzLiojrM7dlRFu7hR1CEHUrKNrEG81PWgIK+dNtQUnbC2qAGr490iWj7i60s9RjwZs02BHnwiW
/oOagT9K17+a86Nd2VhJufzqyUvdjCQHbROX6FDT3fYo/2me86f5oHzX/HinU9wWn8CGsFHGl5bt
bVHribYsyL1v4SKbI9e47Dj4Fidyw0P0O6LGd8NH1xRewlMv2GtHxUdgy/3hGLWHcYOeouRJP2Sv
o1c8Br+yx/Yh8RMyvjhoNnDvu5zVrOZ6ohZncbUGfTTLQRRiN8G9eWCFhT/wQrDaeVDxzlD03pev
TktsbGg67dhulB6G363HWipvLcGlQLSxuRuppU4qm5eNnaFElX5lbryLBG2Lax72n9Eizt6OVpLL
NoIKFba1251Mvz4JpvP+jsYb3O3vZ0ZayIaEpZY9L6T3l+r+9AAvcPu7cz0YCmNZKWSVvwp3prIr
Uv66f+oNvnfJkZIACR4+3zQPcrYfzK1iC54QRTO0/P/VfpPMuRvSpR1Z6vc4o6RRRKoRonn65FWC
CC84yzylpNfACwr1hN8J2HtQ37i/ImsP3yBc/x8HBl91OxgFYS/sbZhyg+JBpe9otH2N3eRB9S7h
YXhhFfkDjkbVT57Uw4Tb9Cb53r+kWxFqVzSnnIOJ5UDXE7SEHGf7VIzI0iJRcr7s2//dhSF5uB3o
rMhhXXUIBzr6rTWSuMrXdoMXzEdpINZjvrk/r6JtyDmCAWpqWp0icOdHf/zWCd4zVl9vrlaNLz5o
ZtTU4TKY9vf0INHxnGxSVKImotLyjMsd29blw1CcJlGqsFqbv7bMuQc1qotJqTCwgpSugz+OcU/C
rfra7KrdsHEeAGUbIBgn2KfLfN1ZvY9W8qszp/cRoKEBtukMbmSbFMxvDNK7+fSu2eeoE2wWkTUu
P6msUZJA+MyOtQvU5vd+m+xCqtDI+z9tEr7bYYwkfWTq4kgkt4pKP9FSrzIF8WJ1LFAPAQYID32A
Udzu+9TqnBKFN4wFoTvao5tM86KRZt+mg4g2bX1bXtniNkcd5ZEZxpg3WUInyqgSZ1bJOFqb3kG7
TD1BJOW7UpAozZ5ZZ6EROt2YtrGxzawnbSJqAF/1KVdfw0Ube1SjdrIRCizWx3QerS96qQm7rZff
8mlnXlnh9oqlT0MgLzszOKXu7Ftb2deO9hHpBvN7XwRoX40MV9a42GNP2miiWozoz0gGzMfOGtzS
+i9J7ZURLvwUQ6I4o7yc8VzxpuplyiTBzhctDRd1Ot1oK4glI5/M37LhUMiijov1a9vVGLiAAhRS
ZAwdLEja17jTvSDeTXHnZ4mHXhI27JWodwtIPtioGN4/1aIDxwWaIjVjuVk2RPbO9tmm9JSD9KKj
8rO7b+d/OW0fPY5Ley3vE2s21qMTduhGVRPw/+adYaqUdUnHaDlmueLacjEZuNAl00Ag/jw8x4oN
QeGkrAyAm2TlqVOVnG2CPDMBhm0ZoqGTayImtWW8nw/IP5/JHZCoxyMv6iVwQIGvj0jH65J4ofo0
DoIJWc2McZlcBEuAFvpUCFZm1dQWOFGdBBQAGxJMfjBUbi/9Ecz86pm/ssT5Oblnmh1OIZq1m5TG
JlAzzimWLuOXFkDGFx36FCYcGrS2NOV83/TqGKGxbei4qYMrldvWRuOkUq5lUGxUM8JiTSG97Xhm
oO2xzKJ0fXXlroxxO1mb5aLvRoBWIja/TUOo7ax8XF7XIplWPZBSE+TNfHuqRfXg1SMEuVxI2+IV
GwD825gF8dPaiDJ0CbfBTwfFUTY8TuoxHPw6fIzRTISelPvTujrSK4PLB12lF6mhSEHUw+DUDBuQ
HaNd6WEEGU6k4BHJMNxo3t83uLjQT4fCBsoCvT6AWfHrOFcQ/kBnD87ue6zl+0lpvpoK4ED3raxG
C8iqajokghdOvtthFQy6evbYxEffgqTeuIHkVayTUERjuPoQi16NZcEAtIfG962dAe2Ck1VgNDkI
DWYAF9VfBdtMUkqU+gm4VFJU6KQVtaR+wOT4SQShKfYHcK94geOGx7qo6KGXsgD4xuO0NffRZjiF
b8MXayDdc/Zs7hCEf6oSmQ/lNn+e/ALV3+5cdaR+QeV9I7pMrXrk6w/i5qEdYjsJlw+aqOU7XuJZ
tNjUh9hPXnQ/edRe4+dZGOkW/3lvFrhYGqWTNgQBjMoYf/z0M3BrT9rMVDn+yp5E95q1HXU9Qs7/
WCC6sWrpY8pz/w+wZST37u/ZD33Ae+PhDv/c6AZjA0zgrenBgUjzg9PQIwqtB/Wp/lJtS9pt4YR8
ZR+8hrt63+3kb/c/YX0/X20s3h1kEI41O3xCujNcfZPsW1KTAJde0Q1gzZ1fTSd/jwtqNcgSB4bA
4lO3z2W5Bw029MK+3h/Qmre5NsPFK/QVzhA7g3tDnVwmGhV1m2qCbcGnIn0417aZYxzaY7XtvBFv
MAEtX/U9sR6KB30XevN+3Ghngw7+5LJNmhPdy3/G/vwwueNDdBy+4e+9SpKf0TanhiAzWIN4ocfw
b0/Bo1ziOY5QwsT3TfnXGn1/J52WEWEpFJcoe8hd2foZOAcTt5T7E7+ahl4b5lzU2IRmBhotuCg6
UJnE1DroxHaznUpswcFZi2HXpjjnM+d9lWXlspc8Y1c/oSrgLQVPwYBEW4nzNqHeapBagpXT+Psp
2Y2kIb3XY0/9gcrGznnMBKUO0ag4h9Mr7VSxCPZa1/Qcv3OXcYlEIUTHkHM5ulzazOlhZFaI9DDv
E9i4P28f/ax3vBrfq2SA9gfDABgZ6E0UpUuwpdNir3qma3wtH+Vd19P+lD+MXwu47+73DyjA3P+C
1TEC07m8yqJrSeO2hzMzObZmxGinfgYk1hnfGu3F6gTVhlVHAPYUoAuBigWRym0mMAHnFAZZi75z
g1R5R6HOFjvuHFKhoPR6sAU+AAh6ZBzoqLw1VYBIMs80gAS0swXye9sfAHyx2ddRUfzeVileYEkH
6IXV6aAZAnbuZGQ/MhCQ3J/X1TdW4PUA3gR+Dkqty2XhKneM5cwc4wBDVlo6lL9D069Kr4eoxHcm
v9VgUjLnkThx5mXGcdb2orbINRYF6FiihRs5nrJQWd3ah3NPbWNcmtNLnXbJL30aiQ6qyHzYDu9Z
7A9QIh12yrgfnd+Coa+uNqjHFtwgWk15wmfZjgy9jNBErto9gV8di1cGxgRAkSR9W3Sy32YbvEEv
2H6kjbTVn+W2IvNUkkUcRSSltUTlT0cMDQeQBQNBNBg2bicih4CaUaYLFC3JbZLW0rkrnDNrIafn
AFHpxWkckQHN32DYSl4FU7GE0HvGuRCbtGVdSyUAF9Ahc6Nauejaax8eAXHZzbH+0HQgTMtCr3iP
/oOIgI5WXzzgot3cgPrs7bBR5AiLtgMsB8ovrX1i9nEoH0cRWePa5C74FXuhwsWJ43Z5XrDabE0H
0aXuDyHL92rZYWTVpYpU3JbaH3OtfAc/3K/787q2w67NcsWDoJkBL5phVt20wCWEZeZJQU4Cqzq1
Uyc4ymuxDT372MkO2GrRTH87k5OpSWU7YyaT8h1aggXgtkLhqLV4BtojMK0uZ1blr7aNnkaRhHoX
dkZIC+0VWZ9e5G4Se1MHcqBCEbj91YI9+Njx1I7yL4ACnJuU1ar4C5lTGngYbX6EFbj/q4bk9bOz
7VLJLyM8MgE0LTt4QGDbSkXdtp09u7R/lJEseDtbnWIAaUD7AtEDNIrcTnEnyakuRVhPTa+JpLwk
GgC5lgh+t5p2gczHQCEIvIi4X9+aGaa4VBNbwpkArYu269qEyIkFWGTv9rEHzhW9pCynePq5v11X
hwe6lYVMF23qH0/VV7EgmGcji9oYIni9vcgtGKPpDoFgm66ODoQTBhSFsI/QcH87OlVp1VQrOzSn
M1Yc7FzWaKI1kecEcrxrZ7X1Uf7UDlOJfyrsV22ozEOHYrugFrXG8YHmKzTaLp17aJPncsG27mNH
QsHx2E9PYeLWbCAQTSSasbUsr5g9Q9JO0Imq5sYN8+hV1beBfpJQhCgWKes23P77yb/+HG6nQxrb
qIG3QaepFW87cL7M40suifbWmiMEDSYQ7CBrAGSec/RQEs6HoUKUyRrLs5y3aawPhQVssAkOxyZ8
sNSKVIWIRJmzimgGgk84XhSM0AWEbr7bJQcthhJGg6GcmxAIdR3XxPkEtQU6KdqBpTptchnitI13
f0a5nPGTVW6jxQnLzaaAVbx3+60Z+kHA3CRX/bYXKTtwJ4c3xd+ER6mIHWtQlHOrgHlDn79bzcOs
QxL9/oj4m+AnO9zy9X08wD1jSHL2nlnfAZbdd4pNZqVAZ70KrKK0jVqdyObsF5JOwP1CzUSkyiJY
Tf66bACUWYS9rpwlqL2zwdjbY/2gx+bBaHvXqLpdmtZeq4nmmE8V///gHeh5o3QMYbVlEa7cU1gl
umQxSTmXr0DoQL69JzPd95v8uYQmBOlfBZPNJUWf7HEOoop7szIRC85tZG9LcKig6ukVWU/HsqRA
J9IZwpeZAQJ/TaaNw3yB/dVNhSD7kRKiz4xLWhwnwTtTbyvnHDwa1hSfEBiorPUPM7gIe2fYGNNM
u8k8NPNRb5LzhOrozLamBCZQTXCRXV3zq2/hMpl6VFok6dh4WoqUPKaNTtDlPXkxGSDePopw7qtH
F7DOj0hrKfzQ5VCq0sbEUk/jawU6mdlXdJKLrnt8se6vFb4yw42qUewmH6xCPedpU/tzBuGHHtRB
EdHluJcAe8cdkcZDg9yiiQOaGSNa2Npy8DS7cNzGnpO92ozoDu4kdHCq0yuzxupgOU0AsoVM92Z1
bomVFLPLGr1/CLMy3t3fJEvGcZW4f4wANxdQsn6oFhnLul2diSF0elPXQ/WcBNVjWxfnsLMlgddZ
24cANOKSiGREs3gyEmbHXW8pMWbJnKYtKGmtnd0o4G4KCltgatXBAaEPuhFQGQGAxUUKoPT1RmGl
erYS7S2JTd9MN4P6APYMYjjnBFyNqfwjqhhNk8YzxiKkeSESoOeydiAYIGgO8jELw5XxWsNledZY
zqAObJqLbJRE7lOqswBNN++lGbqh+uX+AnIZ9WIM4Rgq0HgEQEDmcYESkyZdkfrm0iflWarUZzYW
fli2HSnleSfNJfY9AHab+1b58sNfZm0050I6AWgCnvY2rCTwDmljc2nmybfbfrOI0yXPOGhSM/vt
9L2GQol8CVuvB6h6aHbzsMGztyAX5DszPz4DKli4/oPmVfnE9ps0cTRMttNcZvYyP4L9E2Qvab/B
XTAwUGOFUKfkWaB4fkddeSoPzPQzxetQafYiY99OW3kg1TFSNkyDNsMxKABQAH0vBKJJJz02ZxGS
/iM3vTluWC30oiykPAYWi+crj6xKayAE0VzKnfUz+8O8nlbo0p+3gdse5Kfa0xCPmm3tt/6w7Y61
l52HQ+vOj/LDtBWB7D6qbve+hnNfUqEnEkp/zUXdQNbUa2jnQYaNxkAKzDQgv/5MbkzeQ1eQqa6c
DxU3MlNBKoeLGf/6l3VzFTq53F4UBnq6gnbqN8vA1BfwmPCdgp26DIIbJGCs4NOHrAzKU3zHaNWg
Q6VtsVPjvtxaeX3Jk1enLjdJ1OJSHR6LRHFnxQAd9fDeSn86+9uQKoJ9+jn1ADkXqgcIRFBUxA/n
ElAgU3upNJtL4gB8b9Y7rYqfw2ejcGNdpVPrAjiDDu0ewi2DRaCu/F0wCytzri3Cv2AjAnATcJhb
P4+uUMAvctZe9PhbMACfPGYvjXZyQLYAUqQyiXbj16aG0N+pTMNtHbUUz8BG+J0pCS1VXZAN8FXD
5dwCw4xvAckeAHj8NUIC83xXZVp7AS4bpbNjUVMp3KC1bQamvnAMd+ze2bgx46dKRtNEVnqJpgra
8Jc55zcGev5BAwcUK/7gcmETPNp5gNh0CYtKIbEzgXJ1ANW8YOY/ZYEYKh6fURGGLc3iKxB9HU2o
m/bdRY9oE0LyxUvsr0x7sEBPNVyCwpULt+t+C6yqnwYH4DF4irDk2Hag979d796Ju0SOI+Nsz1s8
SU8P00j1sSeGccAzD7IBAir4cTsLbzKfI7AjKyjsQOoG9wgQvfNOJQb7uVWp9tmVtv7uJ8M7MJJt
Ss2DwI18dv6cJe5QQSEZOsk1LE2bEjSUoLYgf3I8L81Epyi3uhP1FRL57RbEZtveYxvbNd2RKh5z
o33my4fQn58M9/7Mf3QV3Gwr7qu4W0ZhaB1EaxT7DBUFOrrxb3uf7/Jj71dgNtYOyjb1U7egf/B4
XHuNO+BHdk1f2oAiawP9O5JuEr/cpIKWi08JOPdZ3GVkTjW5QQ3fPg9UgXnLy0lJJNcSDJ9HAaLs
dLv83MZTmsJBK8SHneKrTNEMBIbnS0h+ffuBR2TSHAMiE8Fu55+X/jIK3moVdLdoBeNbIRxZGjIj
N+zz7A+Yc21rbOcto8o+xgNr5tY0po8SGmb3mNfN/fVexsMtNwp5KEug9QPR5YPy+iqBztWqVUfW
O+eouNjqqULXR1y/svKUxkwQylaW0HKQ2ZroY10w8XyurvVmVMeldGZoJa0o3rLByamWyFlA1ubK
/1K9e5nUa3O8nOGsRDO2ciWdLRAHV/HPrPnXU4d4CJVZFZBUDZc07vwa1agpdd2zi9aWKJs1xC59
NNJRJA9UCUWcP58XSsEzAV5roFGtO0gYbz2iLoVNjOIHrNkRNLBDUryq3/QGbf2CZVo1tDh7iB0h
sPDpTapPfZG3GruoNl578PB1KW03rLYVE0TRz/sBc4bGoaVcDx4IPoiiNw1YYonFF+ucovwW6alX
gJqmAvamIExWvVFEN/X5wusAhrc8ggAOCLk+fsnsJClKdNrFl9aHMsHpp76f6LtE4scMlO3hJqG9
9yq77abED8qvIueyvGHdHjaYB9DVQGF7eW1cot7VYbP1Vm5HLY0v5ktFZzfwy+3/I+27lhtHlm2/
CBHw5hWWngRFmdYLQmpJ8K7g8fV3QXPvOWQRl4jZexTRMT090YlyWVmZK9eqbKN5fXyk6d4z7Pxb
M9QV1nFlRCJU3S+p7jmSLumDhfqV8QkW0jWxfAfIuENjEhNQPEPQ/zwXhm8u3SO/hJWPxkqdjgQB
i1KF+IjizV8xOoPmhlZv4LpHHYrqZm+dwMtoAP+sF46qw7kmhnREsXMhfpnbzddTTl1ncpRyvsxi
yhUdIucC2MojPSi2MXl6POl371jMOXiwgFwFKS9KUNRwK3GQ5Syuo4uEpKCaBXpliCyvK5zbrZcZ
zeY20rU1alRl04R551XRpfqIrQSkSpqO7WSoFm/wAK+lwHQ0NrDLem+O5ue5Xo2ODB7a0Ml3kgEZ
ArMG8YmsA3ylE4d18H4yfogerRgzgjSBZgICZDLrJWLv35ICvSdAnYTeYtCx4a6jPjuIopbEvBhd
Wlsw2+16RO+JArDfaPMTm4E+GOymNot16US2754bu7NlPV8Dk5/g7v1IzWzT9/pTaDKnwPkP1g+3
E7wDigNot789mn1X47YAGeelbUCWoK7qZjTrklvJiDMiQU/Z82N7dxk+7BfAHuVf8lXQxVH20PWu
pUxbxpe8ktcZ6LJzby0zCnRGFjAddL3p1xtcW6K8AWlKPOh6WEL7mWD7EBVqbE/ZJqUjmgzyCm9s
vv7vxkadhYCgZ4XJCowNogxRcGr6Qxv2er00svs55MFwgMsXmtUoM9MAhjCNM2iUM9GFV0zSbNPk
4iMYHdeBEEMYALVDEfHouG2ZVefET1ykF9/Vkk+f/QYNHEa4xxBH0WRx7NgFgB+H8UUeVkQ5euEW
DCY89/l4Ruk6MBaR/38lK7zGOI2KnXq+x6ubjeNLb2tAopZW+lOcIpNfA6Xq1CtiJTqb6+VCvXfB
7F3yYYIG+/kAs/UO4otu7lZmA2jsuGls1i42YEfF5/ALg7132QgQcQqn1CByu7QmY5L4XRLzfXwJ
GNvbA30RrwYP6QVugRGVRiBPk4rIg0UpW4bWKAjkb888G+LdW/hscoFynPsGGi0dgX5oAdeo9/rZ
Oe12r8736fvbe+uO8ZEp9HYJ1jUzVOSVp0YXeSoGC9SypqkWAYhVZhfvPbOZD86KFy/i+ywZRjnR
soDXUwBBJR12DwVXei3ps8uwEV+a9+DovwdPKJ6smPOATuruyXuFY93HrJ4XZrR0RifvcuvyYR3i
bUjxgrxFo5PnIAqv0zIQskth9jtUBLa+88oZqj7p3iT7YelNfX8x3pqj3Co3xG0SSzLMrdNV6kKh
JDUgXnUgW3kNvOgKDebP0qGya0tzaid8yp61i2exq+YVkD31wPxJnpcioZmMwu03UQ6Y1cJo0s2b
poC1Cls2SiewJaszeTO3vcMSyPs+rL41R+3qomhDEuZKdmEYsFyorpDspeEoNoZGngU0/EfmY980
XdqPVpi61AumVXpJhD3WO/BtYgrlNhSXGvWmj6aMQJ71V2wIGUgUCm6Paij7g6AQNrhU5JPlXoul
NNfMIEAPgrBNRt4JRLHUINpMy1uQeAQXSfnq6xOTOaHX6I8nauawI+pHuxRERREnalMIeRX991Kq
9SJUZC5HwRStM69XCw+q+6oG3hbXFih3grRkxngFLHD+Oe8TSDCduGTPDk4ufam8nV9Ef9u/50Z7
Bl7WQAX38QBnkifX9u+uC9SjUp4Hz+hFfPehdv0Sf0v2uE0+O9Pf68JqiCxxHRbr4llAX9uC8ZmL
GPMK+krQF4OHkYYgiFkmNAIp8ehJ9Q7PnRVx5SXGdnoXIshAJh5GePDJi+CxvF3BauzCSs79/OIP
DAjkDypyogtTSJ9e2gR1erPGU2o/hYkMzUXMXwznpXzhP9JN8BTitSRtYk8ff5JDeuou7IL3vEvz
/2Mc1K2YSYyRzjG0pCO5OkQwfhG2xWtgBE/yLrEYNKKEgb50N9BnjrY2nZer8xDnfVn0k7V8TMy+
3qXeqCfhQpacfpdNRhD9goVnqhWjh+DWSNRqI3gD2BzOVwW29zlOjX6EVEq3YOd3f117KNrQtD+v
RlN2NfD75ZhfBHQuGv42f0623KY4gAluaZnoS442RU2cPALxzqO978JsvX2xTo6+4++Cc6QnC7f3
3ApdTx7lsUothuOVYUiBoI7ofZXyOoqdhR0/ue67iQNxEWrAE66STopwMiPEHkQiLt1GtIJAbz+L
V+05WiXPykmK9HRpoeiCBmYP6U7wJiIVidSdSC0UQVhYTEHJRTjyid6dK1c9ItbcCj/hcckpzey+
G1vUStUjA4JGJikv8TZEG5K3Ku3mNV/YD9NfQk3gjRFqlQI0CWqKAiPBOjkJK/bIo53u8SLNjgO8
xxDowbsVZa/bzR16bQzxnLK8QPzsQzgEnwLR+Vfv47GVX3pjaiS45FFgBrRUnqp9t2Z4KU4AVc/L
S/IWGP327Nh2v9URKx48/dVwV5HeLAxsZu5gESSw8HZTNZdyD6nWxY3PVuUlPfulzh9rB9tu93hY
M6cImX0JbxlsNgUsl7ej8jMmLnOGIReW20eJprOp4ftL3b5zRpCzRRcnsBsgnqWufpBPpFxbBNUl
5NYRsGFx4KiAETweyf39hwfTlL9HOXDSuqJ2mpRopCzKDMgQpUDJMZHB5A2Keeu/s0INhW2A0cxZ
WBGDJwYaf3m/2Nh1P1vTQACnhh464NU0hZmUQ8mo8mCi4Taj+MEymo3ue1lGQupUDPoAhsE2NzR/
wwhohIEQwsKWmJ1IaHFgw6EBBsoEt1uCi+VYghxqdenbWtNTpUyNhgyL6PF5M5OUoITqOY7VrRkp
aLxh8AGuASUpK+lgogVdaNYafKUDIMm/sfF7O743lQk6hUUBSzogw1aU0csxOXa0tQC2eGt8ZFIA
+zygM4oBGk7sqycDJc+/VNHSrpxbzGtD9GQCwAauTqW61Bnq0yKa6ouTtHRN3dVF6eFMX3F1vzMS
GryDHBAICRqvn3a17z/976wykL1bAaOEqmBoFs4Kzcu9TUyX1zeB3uiSOeXffaTanxr89t8flImw
dCLPBjsEXaoOxlxKU66oL5USBueJodUcx2BJ9OuuaPI7cnAk4xJRJvFJahcp4zAGqsrUKCeoG26b
nk0bfBU2twWCGp3Km2Qlb1H15U1DWy9c1r/wr9sbAZvoyjblO5uynXgUYDvXmdc9ytFGYZK1vGmP
lY2csJ2vP3I7NV+gXGwn1tPX4wm+q6TQQ59il6tFT9pC4Brfby4AYNqqUxzRF6ezTrH2Eh1Zdlty
+pWCrliUMc78rj9km6W69x1KgP4E+hh1ad+xAmbAV4G6/1Re+2rjKW+gklReIxF6aHjmVXZcgsjM
yZjRSWsNNHps9jUIJUQQd02sy0q+C2PGzKvIIDm6+sxUw38dz43v5P23NLR6xxtNvtJY+/EEzkTF
SEYA+T6RyAPiJlHrB8FLOQgboEd8tGwUu8q3ZGYL3eTXbK/tli7zOXeHmw+FSyS8Jt9zu1pFw7Gk
ZNjmwjYfrRjrXBeaj8cz59OmbkX5l20TmNBbC2EUikofxc0lqKJk09d5tiaZSgy20TQdAPhywd5d
8n5afSS3BWC/JqI3GnBXDbGSMFCjwvNF0vfRk7RfPQHQ9vN4WL/VBvqYXZuhN5mSKBkYsZvL4KBZ
ayM9SX+5rW3vOVM+kZW3c6R33dH1c6uf15oVfVjM2nVZPXh3GyA+nsD4pv8sDF24fxfcDn1a7auz
x5JqlLQG3ySDfUrdRgqAZWc2sDXUMVBPRC7RTZ9R1youo2Q3b1msg88MeGzFLFcD2IIrq34Woi33
U3Priv/UTB5SgTtvMIOlDNhdrZNeJepuIGlVZ3WVNBc+3lbtXiiMFSbEtzNDM41O77b43aDjBW1F
FnEM/my6i+Jrv3iGR2tI7U2+b1nwg+fNpUudIXYAS8/ZTyC2fGJoK0ZzK2mjpW7aHcti1IVumxTr
kP0s5MRIFB0VkzQ1BOZtRBvbXiGmJpuDdm6Bdo8tEQ9mcdPxdtqh6eqnWJOpVUjnGIfExzy2etXQ
IITVHILi0HunqNK7ojK8QYY0I7TH9fY7Tp0GWkXWKNvCOvwLFpit6gPRrPu9t3Ap/uazqXlAIz1K
ByAjR6qNBkxWWgVOUbmpLm/vx0/AZhi9Xpd6dmL0zxD97qE+FaCR34ekm+5bkTn95Ab+Hf8Rsov6
4bCxNqy++UhWzwKa1SNc7U+BFQB2NSBp/c9PB54DnIHHx3Am/8IruMyRW0JYKvA0e2dDSJr2yoCw
UFknLPs3lJu9+Bp9KMxK1uyM1BemWbFAtUbEfmx62hx3kwb28wnwrSEipXawkIeJh8RdfekkqFZV
Y/kuRtobG/l7LRyXhCTmbgVFAIIS9RV4UwBAbo+2EJEwa+QJuCsk2xQa0lJlFqxoKkhPy2+RcASj
XFUupSfngokbs9QJKYWSJfyEF9aOL5penMRST57ijf+MNj+A1wSLM3idWbMmh0wbs662mVOulhhg
78oBcBa/ktMTITXkRGlan04JC5Fpgdvk2c1E02zzkW/Wz8MTeq97ASgFC2/Eo7hEbD65S3qF0VIA
3VaAiCTUgW7nPB2iVCQsQhlG2ufQ/KtAQfV4D82P7MoENb9MUCIt1Xv1peScAksJmfiWD5zWt2Nm
Uxh5gQi4+4RGWffy2PJM4gBzemWZyk/IRcRraYDB4R1jkzUUHnCYv1v971+AHLCcnEFwT/mmhp8l
UPxdkfR3Qa+MU2EHL/rZ2AQBELJ7cdM+FRncir8J4FYAiOff0JzVO6U9LBIo3acBbwdNvZM7xSO+
ymC6K4sArxEYssEBNxjvJMDgBfA5AzOR25kbmxrQL/xC9fQOA00Nm34WaKnnt7kA88y22DEH5aCd
+1floOx7p/nUTsF+KXP3/1llZHGBuUanCA1FJj7fyn6Pk+P1evoSn4unwB5XmpH/DTD4QIc4FvNH
uDxVFuvrqekdlkhaZh00atP/8wXUUrMCYAWpiKUuBEtJDM+pkIlfxew2BV8dD4kztrTY7uvx7r6r
4P4z02hKxjsaLSsqFZ2pDOtlQoVIiPvbr2Vwjvi6+M5aomCH/jo2PPbEDTsV78snMbmAKp0xeTRL
L6z35B/u/cf/fgQVjnUVBIUCGZOvJk1nBRx8dQetdaOVi9fH4531VBpUSvFcgIDSHRrW7zU+LyT0
V4zffL5nSW08NjCt0t1QrgxQrlBD97USKWx96XfMm7SS8Bbajs/ywoTN3nLQgvmfcVDukBtJpggd
V1/iH+Ev8xZ/a8/qTnwqj1m+MKD5fXllivJ/UOkpxlCAKRDs8u8jjsI+CQxIAbRbdtfvtU6v/zye
Q7p9HICbqdEWv8giEpsSnXBU2JFLyxTHHwqU5A/AS3/SjSRtOrN/iSO92iqX9BWt+mjQWDA87XZ6
9a4M0wIdYsUyCCs0tILgHU52sqO9adtyz+FV8JPa4WlJAmnO7UxZLFyaiIuwKal1jDK0oWY8Hn11
uce7OpCJI0XPRHwm5biqwZGP4lKpgxu/ZAa9Z1eiaJBMmFQ4m3xDUs/I4myVZ3ZeLS37zFTcfBm1
7E1HBM4b8O6ATAlfbiW0oLSngP+TxaY4HjzGLv/U+3GTRJ+P12C6WW6WgEPjHJDIKAZMj1K6E5mo
QVc3CKdcNKRpQPvLBi7BczOcSo9YXOcZw7AEHr+rbasAVoKSYVoBEBQhJ4RvunoOQnJdRPW8qNyA
OfqD62mM2YvHrAZsh2yG10A2BHmXN7bQ6ciDRYPDNt+PR32fCMMnABuA1rdJbwOIr9tPyAs1CEKt
rtxGQd+xztTGwL4nfG0FOWtzEmPICp5bh3BYJ+VaCcwyPfHMzzgM6N0qj5qTkS+f0QXVaJiFBbnz
aNOXoQ1JA2kGLiG6MD1KdUPQOFq5IJIwW3FXMj91demGN5C+rARcl49n4u4umMzJIgt6ecik4sVy
OxF1njIQOewqF0o5hhhsoVFvyNXpsZH7cJKywt9aySU1TQa5r9wu/VFqULLWiqm1pVmxSCKx5zi2
I36VealRNqtsfO7DcOF8zS/41Tin83e159gmkCQf/c9uUxpRkDkKU1tRmUFnelhXY25yoSHGhQ5W
yDT+86cvd2L8XtfPtVRZXgBK/o2oVCCPOqEBjfOz1eP5mV0E5GMnKUMJtTnqQOR8xoZyNFbuCBRC
4696rzKSdv3vjSDfNbHyQg4dtAO3M9CoajiJX1duqzKfVRWSVTzxfqOsvsTtcJ/oxHLLAsr0IJMC
NPY3FXY12ZXQBHVTcLXbQttSDj3L7/djCKiy6PDQDAWdxNR+JKyy1KyEc9uchX4jNavwVG4jDy1U
ab0DSUrA2wF6Cd5DI7I6NMSm3rEt13nr5IrecQZIN8pyCbQxu0+m0GxCgXL3KkN5H8vqqCm1GzPc
Nu4ki+lafQiGc4gOFzGHwot6YqofDwsVVAhNlU+8w/UqPHUh4MVposeJzb81eJ/UhZmIrMlgVz9e
yPsQAdML2hlVQacPijG/Oayr6RWHISpTyBq7ZWcGHKBwebZDG7lntdA4flK+gOMczMc2Z66JG5OU
v6y5yJdkApOB0ab7BpAjpj8Lg9vioZJ9dItNg9NmpK6lCSeLWpOGaqtIl7tCOEgknfzGbX7qGt3x
sq6dU+88nLqe6IhTV6G00JU2cwZBnwDuLvSUTL2Y1HugFwBVzaSud5HQGc206NA04vOxUbFKsGBq
ijKowU3eHWl09B6j1YCKv9lcIwE3jL0L2JVZ8JAVmSiowNfpvz9etdkxXRma/vxqo3At75OiZnu3
rR0lKcCEvWkGfuEGuYvxEUBcj4aKqdSqwh1bYTRd/OpHn4X38ngQ94lzygC19waPk8PIhwGJ0zll
BUa/YLDRG4HKp2yW46F9aRfi/fsFApHB5MFYHsVxDO523kS+SWLFC3o3z8PcCaQi3tZQLDfVcQAr
ZMMvKSfd3/mocKCLBgk7NACDavvW3uhJEVAZpHf9UFnVx0T0dc+rLIgfm2OMDe9HS23g94sGDAPg
GTzMIn1HN2G3ojBwqMf1bqJqyJyG6PmOM2XJyv3LAlQIvw8LBQ8MbHhqIodEagI1lDCRbamsSZKq
NqAMoGBli9hsSFqsIPARrxKCt0U1ZD+t2gxWCH1I3U9732KD2NfRZ9LaQOn5lhr3iSP4ZCnPPE3v
7XmcNN0Qjk54UTAWUjs4bKVQK4VgcKHLqWtaaLAAHnKdCll6OwLx8eP9PDf119aoxa40rZL4AXFv
W+amX0krscoW0KNzAwIbmYrAHnqMCi3+NyAt2XRiPLgC8F7ecyhhG+1l4YXlzo/Hwt89W7DAoBgF
hwQoCdHVT3nNOPFCSUybwQ2K3A6Sd5bYKtD1UW30R3JSfPQ4qK+B2pkl8NvB8B5G59R3Im0LqoMC
DcjtX+lPFiq6OpFy9J+Pv+7e/YGI47egDjZGpOOp3dcpSqoNZTe4ZezvQgloEK2ELnWQJQs38tyS
Tnqmk8w26on0LMh5o/AdUw/uqNYHXyQrPg2eH49l1gSaKDHNKCnA0K2LUBixqcQOYwk4KK03GSdh
MOy4MJCZ0AJTBjgsLqWpG5ZGhw25zJVElgZwLmaj7sEvOL7C1SaR8toIGnV4lcKqXWVMQIx0GCpL
BhZ6UxNSGSCb5c3Hg55bQLzPFAg7Y3pRfL4ddJJ0eUEibnClSjlK2DhJkx7Bb+Q8NjPj7vHyVTkZ
dFwobtOoriRRsDdkdnDDLjhnoMWIx8wi5GNYohubO5eyAPQGKCdRR6fj/FGqZL4U4tGt2uibxJqZ
4RcdpSIT1JqXsq6WyjP3YRve9FcGqRNQ17wvqJ0Pg03tdNBQ4Iq/YnZJWGC3dV79K7TW46mc3UAy
qk8gVQH0Hk7/dsnGSFDTFFglN402XCOYPNjh5QSUZrXu41nti19DI9rD6B8VcCRW2RL34Nw5QUei
hh9kjhAn39rvIq4UckJGFzDK0SCCXzgMLyzRxd+1+UPmelKLQHkPARxeVNRxHEjApGWoIHmhxCuu
MNsBrIs6X5teKuvRk6A46FwGDZdTMJpTNKUpjPwW1D4VqrNh/A41vCgtN6QWnhbm/z5wxoehOUee
Mq7TSb4df8pXNckkfFjPHGUgWXjBCBiLL4/cs1DYofTeLeV45w4pJgKYIqCz0f5EvSt5EdXyWBRG
nB4fnLCCDVjFOkuWXiBzh3Rqy5Xx4oHIDl304vlM6yFpPLp93yboMI9AYaGWRJcDMCh1wdfjeZyJ
yBB8g8wJGSpsZFqtuQ6KWOtrn3W5vGadPIyf1YSRDNYXAG7PIDieEk6xWrFf6l6ZObEwrKlAZKKv
HfzJt+sHxLMqDlUAw0/8hlw6h++MMdvUP1zz5/EQZ9btxhIVh6RsKnBFhCFqabYuJfB+gFsyGJTT
YzNzA0KxY2JCm5oqaYcgpsmo1Vk+uOo+MXBGypdzLhlCYORL5PFza3ZtibothgzsN14OSyS2Nfkb
SEKDsG6MJm5WvVSt/e/HhS4/bHpgz++p1fygYLtII4OrsImlBD6wWJwpqOagpjrLnrMCBVLv8tjm
3AjxKJnQmODFuWud4snod1rKY4RoShDdAX3doI7LwFBpt9ECXm/J1hT5Xb0dE19VvUTD3csa7CEH
lB9cFfw2X7Ay50jRLQA49USJPBEF3ZoR61xJ1VIc3EEDBrHJj3mXmVIf2V4kr6FdHjEWAQilO0lh
52Rj/cIg4+B9afKBlYwQ6Xl3UL+a8e/jiZ5xNjdfRZ3CnuE6hgkRBvU+2p7Vds1HYMcBQVgcSfpj
U7PzfDUB1DH0VBxCtkEqxefFRK8yVH14/ws1OV3Dzo06LPESc+5MGIKSKzQB0CMPJ0PHO0Pmx1Ey
hvDYNet6vlN4rKUF6zb5lGTr8ejmnMzEtMjDacN306A3jxvjlgj56AJf16w6Tx1sRsRTMBLGcv3Y
1ExZAQhajIkDfHZyn9SOzQcZfnMsRjdOngj/ksbfifK3PqqRGY6HmrwkzGtWbOvUBKwSVHZLWllz
Q0XgAbAimmSBy6DuQVZlqg4aQJhVsY+dNKv+quEIvZUqXlKlnXOpSK7idpieqyjc3J4ZHtx92sDh
xu0gH3kWnvLhKGxHPgTLge0HSxt0dlxX1qgNSvqx8JlcHl2pRO2xBU5YDa2y8RferPfIuykbgYsd
XRV4UaKJ43ZU9YAA3ReZ0RVbM4UiMdLthatpfzLI1KUVsF6FFUmrliFGF32RyvSQHYlPUJCN4k0J
0VM+0qHGlhQGPx6k/hIWqh53yl7OFh4lcwcW2VeA0kCMiyYQap29vhR7VfJGF6BtaPgQ4dREMZoM
YsIZWhC2ZpWyxMjV+j/IEqHNABkb5EUl9EdSy14OVVEpIM9zlbeY6CJfmaoPlPg6LXszfX18mGYW
HVEWSt6IJQFHp9sHYzQ7DXj8sW4AJkGLC1JOL+o8tEiTFKvHpn6zEVT6BWUu0LTjUYSkG832H0Va
18lKx7mq4l/khE3N3EPknPQcb4wDYUFfjl7knjDo5h9lUFRKI2c3hE1XPhzZGfKL2S6WQ6KPjRyD
hV1SbKVtO1sIQ18nidbsIx5aw2rCkV0R56qVkaZIkDz0oNre9o2FbLNgAQuRnpKBDc594Ks6m7S5
maDla8FLzdwsv/V2FU8jtCiL1C4vmrqMgiYT3LzZpTXZp8NJrVAyUNWFbTrnDq8t0f4oDcK8HNtE
cFPFBn4BGNIRkRCxgixfceFBSUAP1oZGHOi56NvR++BtmwyyiT3z5/ECizi41PriQ2S8CVkNDbd3
UgOo/RFNw4ewXGZWIhLsS4C4e9wWjsW1iWk7XwUrNZOOvZbFghtLWzk/KAQ9BogluoZ3lH7XVwcF
SEAkVZNhV8uDwYOiKLIEoH6i838yVjyHcKPj0qPbqri4iqtaLgVXYpmdwLSGEodLT7zpCX0/n/9r
g9pCEWlYrq4LwR2MTDAT2UmNPIEgONnExCo9M3n7r8ZEbyS+RYdVkmJMIVLvEpBZQGE/tnCPrwE2
CF0pOBLg7EE3GjUkoSfFqGaM6Fb9upd/KvG1hnTOd+PZ6d+Stxj7sb177wZz6BpD+WXyOizlSaua
H0kAlj4XO9MOs2OfrtikWjByv+0FlJEUQZThIlF4pZ4jkC6o5BhUnm4XoHt9yGrQcqOqtHDMp5m5
3QzgH4DznGpJ+EWm8i1MlUJ1hpElt7blEjzy444xmNAl0tszFy3hI2fmDZ2VaANBEzaynQoVCiRx
61dx6EuuXKa7EtAxxsyEdqFTeQYsgK5UJI9QlgBy+i5LRnqF7QSlwpC8gtgVV5OzFEGkgrBDvMv6
ILRkcVTtMu64VVco4HtrlOCgCHXulLyfrzopjhbW8j5ixif9JpRw6eNKnGKCK/9Cxgj0RG0huZWl
Km8Mq5fi3w5wM8Z5vDGnjXe7mmixw86QQUgMPr07KimI3oCTvOLcMTAlVtDzv3JvS8NSl8P9OkKA
HE9lROXoWUQ2+XY4wcSBNKQyhxdkCeVvFiR9PBE0C/k0snC73/FMo8AEW9O5hk4KzjcVLmm4Qlmp
kjiXG1+LLsObziRBv4ZemDV+Mo0dx6zZVVarhEZTXtrirHI2ehhrdQQIy8laiNuDvjIBnw7US/N1
yHyF3GEoLQIhysBkgpdyIfT5JQihFwHEE+CJn3ASaEC6nZ1SBiN8iKqW24Fjq/b0lGw7JrcZfJGa
/i3KN9FQSOhwpF+1NWeUyG5mAB6CaN0ACa3Oj+hVOQbdVx9+Vz5GZZPmSMpXPkJGIPzKmcKRh0O5
KwE3KYRwGxd71CGNINc+wGv1eD/dewfAq0TMO5wrCge0D+LariMgT+Rdjtkoaa53Q66j0VElgZ2P
Lz2jF8PCZXHfZ4f1RuDIAkOBDYZb+Xb2+s7PuAh/4qbngvmjFoGRJmYmAUI1Pmsj+4mUTNGes24X
41XGAnjFRqreHrhz9iJVoxEU/TroLFaKDK9V1vlgRJHpN0tIwN+00+0ig0UJdMRThxmokOmTppZ5
3HZDILod8TSLV+LULj0OKzqUlZuLBasXOeMBlya2uqfm8ooBNhxNr13783iJZjLm+BIN5QcJVQ5A
ZKlna0yqVPaZUHQVrtelwFKYPzXavSs10jkQFicHTNG2jOxCsR5bvt8ct4anC+zKqbF1rAiViCmI
tQIUlkOO9poUb2Yj1TZMfKqChRfe7EiRMENSGqzfOGCTW7oy6KkMB7gVkd1glweXZujANe4wboRk
JwSgsjrTpU6vNMFmiwXExUyaCQzUcKzQlpjap2ncdSykHuO3jewKEKIKU0HXxPfOA1wG3ocNQiNM
wGppk8ISKt3/q1R6TqwiWWlesRrEfRitfT+xNLVf+K77e2X6LNQpQNOiov2XWgJehSheJHayy0j8
SqjWhQ8G7pEzs1yyvX8Pt+UkgYPyBfr+IR8HcNPt/LcBJ3aCNChug37bckdAyzrlLaPBjqKnAUjj
I+n2ubgOomGrcEth6/3dBt1rOAbkaLD+d4ngpstQjNFaxa0FqwOrpuw9tdEuap6S9ispz8pLD3bu
rI+ccWo6ewVGbOgXevWne4069DefQIVkLJq+SR92iisXBsfYfPwClCvStHu13kagJH98vu5v2dsB
UwdbULkxY5hRcfHQlqFICXUopRiAWlHzpdTATMwEWyA/wD8TPRvdbtZl9RjUqai4fYAOzuIlQJFP
3nIjUONiXq+RB4kA8VDMxNvHzenxOGcX9so2NauQEYpAhisorqY4YXHKvbOf7LoF5/F7Qqm1A4ZE
wDEBZTLayCnnAbCElFWJEJ1FhsUOKRNPDE1f8VqQLmRVVCJM4FCyrksB6JGwBj3wvqy4/jUs/KLU
I7Rde6uercKPEto4r4ymQcAG5ZzsEKU9qCPafIAskob/2TczNkEHSBsGmbeq44hVjWJMRhW6HEAN
m63fKd/ogw4LA+TAeWqEPUeeValL38RgYD7ycco74BSMihMJKaIDqRsVeQN2EoQ7olggIcmFQB8a
TCZOf2nNJEYX18lHPVaQQQK9CLhRBQ+KTAkB5EkO4v61YxuvM7NQbtETKnCpkUUC+oLyulQyI4a0
8Vuk9A3eflLOnFKwh4GSDKVYyRhCb1BPPcEr4RuM6AI2QdcjVwKs+fBJ0q7K9D71pOwwwte9NlWT
gLMeDSK7mEuS0iiIl5ogOuvAZtioSQ8+rprZjazgQ6cKubzKlDE3sdlJY/cpy0GVGlXaoszT8Hyu
Ocwoif5HqhXwOGwj5aUd5iLoPIc0b4XnASKMu8EDFm6hqjBz8lQEPZASmvg1kVO6dXS4gaqAT6Pw
DMLgU4R0pR9/MEr/9XjfT86Z2pGoV+Dvh+iNDOQu9fRKpRSsSr4WnRlJekXz1kHtQnnBh8ycLZTN
AKyR0aiOoz39+fWVKXCtL/YMslxpZLTBNu02qtabpL08HsusHViCThW4JdBaeWuHQfMXWF6T+FxH
SLX5ga2GW9ED9D1cWBrKBQMChvN7pdpHOYskkZMBsFqIyis/Kd8aatIa44vSg5cXSV/AIIx/NbD/
a2+SOpnuPdw8twMbqh6JWF6B2nL8DAYX3HQbFajhRnUf26G23D92cLkggw0oCUgSb+34YeX56gA9
TUb8CRjVRFuSXvOM9R9YQbcpmM9RzIR8NGVFjLu6rTMITlaggmy+/Uix/fH7sREqKPlnKFdGpqFe
7bmhTMuyGYt4h+NtDOUPm0Mj7TSCWbQj5mNT1BG6M0VtbwYgir7qMR6UB01110CA5LEBKsa9M0At
S4Z0RcNGebyTO+GVC1g9lRurJ+IacFgjYMW16vVWGC0Kn1Ln6c4udZ68Ptd6P8PA/Mr7qpVYl8L+
awRhxv8h7cua29aVbn8RqzgPrxwkWabHxI7jF1aSbROcwHn89XfBOedsCcYVKvmSR1epCaDRALpX
r4XQKaPC57Ofv40xeRXgikB3zft4p4KzNXVhbBoikzyoS6Da97TaudMdTX+4eFW6243jEL+xb1L1
JUVLdg0h7qX8wxLYpw/hIqLVePpszviQJgPUSH/S7cJvtv3lJRX6DOPYtR0LQLUPzOmJe3pFU8/p
BPfU0jR0KuKT0pZ4jXD1Tkxwq7dCi8ZWJnhN2pNbwOFCp+t3xDH/qSBXeHk0wrhxYoo58MlokrY2
54mNJuvf1QYZAfImfeiJbSBHCAwkkBg8mN5qTG1W56GIO5UGrvLWuRBlkLHzy4xwa196Q9WM2G+x
uz0oEGxWp5tpdSSzJQxNAF39dyTc6TEDcmii67+I9Qq9wpB2UL5qNXQIwPBVp9//ZmU+OF6BuIBC
2vnK6Oq0ppAhxKxpeCd2T41j+p0sDyGcNbz8oEcJADKSi+dG0II8T4QpCDt9wtJI83RwlzrZDcAf
SZxaZor9/cTT5rrUtKTG3CX0mY5VOLcPayErFgs3J3jcAVDFfQVijudGVsYGkRhzEfed8zRv7pvS
JxIf4Atbv6OM90EPq6Fp6qP76GQglUNsswKdTozU9wh2PCSPzOqaIs2UDuMuq4b7AdtUn/IbpSmC
dopsmmZRn5GwMNJ4thNJwlo4sSffw62hrhVTQuyFjRlqODPYWd6a4vmyMwoiEhNMQ8oKcH2k87hz
rKMTxjnCT+g44hnj5ntbb+qQlM7qz6qsPZ9/TrIpPjPHBcBGB4dyumAZ0QcDshKEi/mntqlPrjp/
ox1kN8qrwrlSegPkBFVEGxpmMooPwUURz1jA3dDoBK1lnhFNWRLTpuuEq07e+WoPYSFlBJ5ri4he
3OfLA1n+/Fw5M8gtY2ETdfW6rYgHQIP8pYUkrJlQV2JFEMHOrHAbpMeD0KQmhrXW73gINmg23c92
6jdFdNlj+Gzb7zU8mUAufuGeMeZDjTVcx0diPzTZHI7GDUglrPsCe8Ws/aS7GSBVNsoSH/8f0yiv
oZrPwIzGeRQw1dJVC0Bd48z+UuB0Tpsd0m5qsS+0LHKtNbBq5FzWx8XWb3EDlLyZBPsRU4y2HR3Z
EA+68+fWkUJSVwqS03ibqrAY8PAGG1D5eHl6BRdLFGAcC8U9B4oDPN2/25QgxXHHPM7egfjtHhLz
uoRyY7nFyCXjlvl22dxHJvDksfl7Nf+1Z3KDavs67VSIZsek2qGKQuLiQJDHC8f5Tu0KvyQo3L/2
+teVlpCvjFLzrev/0ay7pAyoFaaz3yyRdqfsNU3yoJN+GXfwQ/hPGwoLM2EDU6H7xvdkj6MsO5DY
+9J8TZEK2LsPGokU0KW2AbrQkONW1XvW7XsAv8p37+ryVAmOIFAQw/EhC6WCkIj7nsXJB2QZV7ww
zffFfq1dyVIId7CJfxB9QicGD0RW8hHOR9Q8NhftmszP2eTrJEytd9fTJUkvnoX996qj4OhA3AJJ
Qp7ctNFTbdAzvJY1zS+Ub3MVauazPoDEC6BIo/qqGxqaTJ0YGUWwd+zockesXduNoYLrv22/LpJU
n/iD8LoF9xAKPCB9Ot9bGT6ULB4+aFSP3gTGtrC4RY/GLtVfR/pYltet4/mTG9Jmn5lPetiMr5t5
IGUONKMMBidcaKZfiJWAihovLOmgO2xbsy2PmXKrZX33MsmhK9zjJwa4U3ADJQNA5/CkpH9G68t+
blG3dI9W+6sz3e+L8QwS3b+JXScm2Sed3G20HH7QTDBJyyczO6Y5cpmlEV7eITzc4rdbMS1yyIuB
hIHPpSJm1lpeubDS5HVUouocFchz7XSV4Kz1hmEHlVYQ6KpLEWamkuwnLZskB6FwclFTR9MN6h+f
gAuVPbczIQoCaPPD+AYvivBupWqBFoktcJ2Hy0MW3iawj5A6tqHBy+NQJ9VI0goSq/FqWneIVuGC
bG8/H6yJHov7RYVI9WWDQuc8MchtlEStSWcsyAdNw0264QEBIefLFoQTCD5OBpSwXTCun7tKkTWa
VbhZAZhRAQLnH9UYaH1Af9pFlNAmQFLyrwxa6JBCMs3GTj83mDcg2gGmJo8diyCOm3G+bJGZl1Fa
QanZCk01IqaMDJsv1P72VTyPANTBQE0ec9IOgMvlKSliMswleDhA1ABZczsc9TLZV+Pi+ZD72kKl
BADK8kCe4qzd4+qlmcRfRbcKDShmIHzBavBJ2NOg3pAVI76j8hktWKB/u7ycPP71Y6CnBtgHnGz9
1FBmbUGnCWhwjLD6kUbzXnupDs6O/BpUf/+1DvItWmNrTx7RPwEy66i4za8AIujvZEy1wgBx+i3c
3REtDX2ZE3wLE6Pea7Uaacb7ZM27qnvoxlctiUkpCbbCS+OpTXbunox/2SaFJhom+GYt/eblZuvC
dYtoFs54zyEsQIfvD1tx/zPlNnt6I5cEkMq5yTnxBnNRS+QsCscn7btuf7+8qDyz2icL3CatO8Ww
CzaRaFrfLVdjOBSBFhvZLjtmB7D7HvrEz+QMO6LoA/zKfwYGsNv5wIZVHTu3L5CIm/zcpD/0OVqu
1XH6TuvpahmYWkK6PKf0KQWn56aCZM+WBFzxcrKmH4OhiPFQP/8EE8W3vEIaI7aH5q2YaOM7q7Yr
8zpQhuWudMp9CiJclN6V9NCn+lGn+kEy+eymx9+ZGdcJOnQwFWjtPP+ENS+XJu2R+1c08oymLSjV
IDZuSlDZ+kHv0NiiA3FBu2DMld1i/k28PDXPeVc5qZgAF0cAakiBmTRBa0GX4B+NmIFqBGoXGs4f
Art+u9vJiDl30/LcapeGHarjD7RVA0hd4BSXce6zX/k0rwjIH7AFsLtwkSqjQ62uWgK0/Vb6gzoB
Hx5184uRvqp1XFntzjA7SY5FGJGA3ICWHFhZcK1lHn8SHYrCKyzSq4hIAGf0xsuwgP4xf8mqJNzo
FuApm8xgEZ5mSbZJtJPQUWKC9cMFPwBv1yGT3q6Og1RwYfvuglut7LnKYik/myYj/YGeFKtRcRtl
mrW1LxQEoca7MRTwD2XP49L6S/p+eTswb79kh3sXVUQfiJIiOU/NJSyHJAuMEqR/lj7iWMEJi/dE
MUuuDKJr1+nY9PNVG7amU90GOdSt2Lnt8/KPW7+Ooc64hCcZhZpopXA9QJEUffhIG3HzmHaVgY68
DqG2fleS1retP2NT+dhcePfgP2OxR9H3fDDeghYEZ0MaffuS9zfKAimAQYbR4YFKv4146B9yETTR
MMkFjVylaeqVSF4M2aAfMjRMhWtWDyHa0pWgVwztsM4p+I5p5gXGVI6hMwOD2FmthX7urnktpwJ4
Ljes0yQJiDOz29LaRUvduUHSK1Xglakh2SOiqxEuRbgT4qsZYc/5xBSjQfJMVXA1Gpag6K9c17cn
WSVcaARNzSj8YI+grn9uRPEsAAeKtozBht1UeOq+msP95R0i8iAcWNiDEFhE/zi3Q7IxMV108JQx
OkV8bXqntQxALdoPeMUjkqAzHS7KnUhL3zcmUTEI5IoCBW+PCqzevX2DcD3qqJXNkrApnLQTe5w3
QUnNW1ykhOJUf+gqczfVcyDNTYsGhZs/XBdlGeBluY1HrMmiutOjV1O3/bVASNG2yFKXyAMbyFjn
IDiR6SSJVurUJLdS1qT0NQSIy7hJfyBPHarun/JwfmzEUxOcU3tqaQ1dMpfx2KLnDdxXepCpZL72
2jbdU7zsoL8wbPtGdeqjkjVIvhhwl4qU2kM7eKpMfko2Yu49WW6lMjoWRkzw2itcoG9kCAbRqQ6u
MtBtAC0MPCJ3qlvujMbMeijjoX7A8ZOEWn4DGsYYbe+JhF9J5Ja4EkLfAUQFYFvjnheDjdbiamrK
2JqudYCTR7QWK0+XN7PoWHWgPovaAYgeP6l4F8TqukRj61d7wURnQMCuRs0LpXtMOG84dJg2KooV
fPQbO6NZJwokE7ZIsC3b3lRfc+uVUOuYENBFrU5EpC2gwus1jgmgKXFvgIoT85eT+xA4pBSl0Zwy
1ntAq2broaYzUKzmsTa+ztMWGeu3yikCJ0edlMxh4oGS/PIEi+4TgPUD74LnE/DLXEDGMTShvTdh
4ybAGWIbQoeE5sGwuMfVoZHS/2HnJduSjJMLjFLQBEDXAhfNNnOua32pUJFVNsDurx3wbph361YE
dvkKaos/Hh8jEmE0+lhbNEGez3BCx5bMJdaV6LFefKPLr+5HU99ustKeYB4h8wXOT7S9spYDblQF
LRyUgW1AJikgV+hktO7Wvn+yxs0HY+uPy4MSpVMYxQ04PT+g0LzIdeFlrjMxa71T6f42gbuk6UF0
U3Q5mGgK72vpVdNxLp0hqNG/GKjEhOJ22f1hp8vHWmJ7gpwGTVK45nCjbhutU7WxqmKla4Op+bWN
oYvb6ChjshfsThsEWKjVMBIhVIXOV3GAqjhdlqaKOxNJznkArv6qvTK8ANhY03yjhew6L1zOfw3y
79657mlLNGawDbM6QoV9+6YOR00mrSZKxdvwGoQ4DXg9uML5yLDXoQWdYAb7/IDuTh0q4okZDiRw
db98TJFq+Lbtl3c7863gAKlgWS1AEGDP7HMHZJNn1ZJBtSqGLpBvqF+UJgs1D9yu+SaJNIILBhKc
uHSjBILGsI+ZOIl1RqrNDp2ASa2TSFHzXZHraBWwyW6uvQMFFyZy1rpso7ADlXsu2TgE0b6Eqxpa
RLgAC/ldtAEnQxU72pzfLr36XUtsgCe8hHj+XNZN4DZoGklK17od063Z6+5Cn5aCEiCR5y2C3BQe
35d3r+DchCgSOgZYXxLqi9ySm3NCdTcpqpimUwV2oXIMMoKA5Ey6DM4jcmNcUj+CH6AcPMqqK0C8
RXKvjJ3tze7W46SCDxyPuf2kyIApIvwazhAwNqAFBpcCno+i0YxMmzJaxVrXzbcTcZIoQbsosIck
jSxdy0BwirbtDIiAYNVmYD5wSkTLPDZROXd9pM10AhRCna+XjS47tW9rycQLZ4N1WHoAnzM93fO9
Nhi0Ute1q1B9ret9UTfG3qLE2xW1XaIf3czuzSShV5dXW7TBAPRkwD50+39KefRDZmwD0Jjx5oy3
qWPcr+tLBwlXXwUZ7mVTgtslkxKBFLLx0a3H3f20EpB19BBUcdMdLfuhrGVbWDAWB2SarBPtg76O
/f1kC6P1wx22FEvcWI9T9qgk/qyhdc48XB6HYJ0++lNBXseK8jwScshSJFK0FetEcJ66tyV69iy0
ua06hIOWX5eNCSYNFMG41TEVTTR8c7tRo5WX2kTDbqR3+XBTURmhkciAgXjHeFNQa+URaEtPIaKa
YzQ9+MqjwtDQoNUPzv7yMERLgyZlxhWGNy+qLOdLU9hgxZ8SWHkFks6rQDbql2Z42YZoXU5tcMtv
0yZL24WNBGghRrEdVTTogQP4Q5ljdq1gHdf/Gwy3UVe4MUj0YWhEycBYtkBbnpDAlGwX2XC4y4va
T2uV1LCijPulOXYQ8XCvtjrI6j/rD/s0HO72kuh2q8wmDM3rflMD4715ndfQlu1OoaMByoIudc1G
WoL9/WR3oucRRPTUrWLPRKW+wyMxQhVNRhQscjTGt2+A5wmoPb7Jv0efTY1yfR2rffLDS+4T4kCS
zD2As0Xi0oJzErAcZFPxTEDH0EeH78l4BqPLjHYzsT5N61x3Zt/7DjGrQ2amRnTZswWDAgIBJhjq
H3kp7l3edu5CqOJVsauU4do+NdW70ecgrZW8RkQPPhR7dQgbQ9SLiSKer5FV0cYpGr2KWd7xUTGf
R/tnt8XUUv1ZuXaDzQjm4V4ZJDtXlHhHj7iB4I1GYoyRi3JkSdjtwqhitR4gxgcJuenRo/P1DD4N
e0lvkkYLXPXGgRTln88s8N0AryP8oRVePx9wOnoJSlhwSvbCHUzDT+vvy+Kr+tNf2IF+rQUCYFAQ
8e+vRunspdWwgmkLycHFr/vj2N1QGR5P5JMfvdhoQkGM4o+mtAc0uxkzGpf6ezvfeMurJuMVF5sA
xgGiGkhG8NyP44b7qupUNF6UV+q8EuDC5vLh8mwJQoULrRAceIyfAEfT+aqQanFJboNwHsOwUEbs
q79ZjhMDXASvG3XpbCgzxJ13A4T3thV+291IqyGifcsqWNhTAKGAeeR8HE2qNWiha2jcajfA7BpO
iBdaIgtEIivIIYBkzQBu4JM6HlXXqbO1nMbadN24mW8WP6f0JatfLi+K0AzSvMjBI6sMrNj5YJRV
h1rqONIY6OF9FfVozmv1IZAKO/B83uw8Aj3+/wx9BIuTwLo6RdEp9QQPGz3Qbw4RDO7KInvApbGf
rtm7J5shxWd9RRtZtttSO3Z777gtYCZ5U72vfzxswHk+rsfAMeEidj5s0EA160BQOaP01Zy+J/aj
Yt9n1p8fJmdWuMM+bca51tAcF5fefPQiq1j9rZER9YrCLNP2NjWcjPBKvmURnWV65pioXgFxUUNg
bt5jLltVDZISWkyQALV93ZBplwsCBqMId1nkAyrqg7vjZDnzqtHaXAcYOVP3hHXJKvfaIDm4BL6J
Bne0guKaZaNoxgLKiQ2Uax2HjitavMw1nOY0WOt6V6DhKgF9x2V/YG7OPdnPTLHhnpjyOsDTWxem
VvXGzqfrrBxwmblCzguttm+kp4dUiy6bZC52ySQb/YnJxKBqvwzA/rvLU4u2/WvICvi9tYXa2kgu
nbLRcd5Ouk3V0cSKOrEVJc9rW9/n9jUdXzv7vi2+J14jmU1RqhCEnOizYOpQEOLgDmBsiqRbQeAY
bz04GnS/U4i/Nm20mUa4EuKbGUSpA93Bg6Fq3T8vEZwZ5+5VYJSpNL3BWur0fdYh/GA82FKVETYC
fvVOR8j5pjMQi7guGyHyZ3lo/1C0wIHgouqD7NRT/VXxablvLZneI/vdS3Y5R8UjOV1nisFpIJmb
mjFM7VYyfywqXTLBOeY6bEmqJsBL9CSY9wAg2kEf9leyAr9sJJxTQuIEOLFUK+L5uJORY4h/G53V
eAFDxIAvMKCDsq8TD7OEHK0eyw4P0VkGD/vfz/N6SHVvT1rCKu3l1fpk7qu36ugF5RcgWO666Fgr
wRp5VwNEgi9HDMmoPO7iAWXuvplNZBKVoetv+xQ6H4mmOFeXrQjPk9PRcZu38voSchsYHXDi/hAu
funXgemXkUz7QBSWGH6X6fghF8c3PitUHbS0sJAZvUHBR7kmCiAAIcr/yL5Ipk5mijuJUaYxQN0I
U7Ne+4Y3BylxQ61D2ll/6YerYnyk4De6PJEym+zvJwFeUVdoG7SwWaOW3c07gNr8Lt/1K4TKvOtR
ffOUq8sWhQ7y74R+eijoREFQNjFKbV8MezTqXv59UboVMGhcNPAQgRQf/+CBUkef0ATdOY4RePFj
c10clcj5We97/5fR+sMjdA93WXjZquiqcWqUm0eXzso4OTDahWn0KJMBFR3DoPcB0Rj4C2z0QZ+v
kp7h5ayYHsCG+ncNOqOqerCrJzx+ylyCERFdZ04tcT6YOETTSA6si9OGdbb4P1vEVrPaXZ4toded
jIebLTywJhwNCTuYlmCem2Cxrrf+Oi2edKqhb4vhLGRJrc9+xzgYcb/H+w5vUYsbGdXTzFUsoF96
AB52mjaDGkuVuYHgUsGsIDerQmHksy66vZbtYpRlifIYRL1KZZdPQWtYe33S/D79tY7ogl2y6+k5
sST76vPKwTLS6B/JVEDYuTnF/doeXQrszaR5/g56AoGRhzJJcImRD3jXSbiw+ybDfRrIBlO/mcGw
iqdrbzwlpgTXI+iBPRsMX/wrl0wtNx3AnrJVD3X6ko8NHpdFVABW2g3f9PZJQ9bEW2IIVlb7iTrA
P2jgslIaSfuX0GuQ0UNNXkWv1ac+OKUzbOg4lbFd3RooPlrb0+WtIDHAN74Zldc1bVkDx+G0fkJf
c1nfp+CoxFwychAG8WRl8fPgUbjGWHUO5lIn5qHorV3T31P1ZqL3+Tr6IOMpF9VPVxk33+cbGswy
3DnS7oz6i9tvq+WxG8gCs2WEJ1j3jw7mnqyKBtUNpdhF4SxCyIJBRtj2424dC7iRimlhxojjO8o9
HtOSg/JzgMdwWPEFjWp4Un4oRZ14fp5YOtkILBTExg169Uf0Qda1TFtSZoYN9MQMEmiAeTIzFSBW
jDChpzerNf7VYBhy1YWcClKQ51byDv3RY7KhhlSBCm5+QDulkkpy+4Ima2hxwuXAwod8HXplOSMl
yp6mCo2D6tasfDQ9eD2ejbf5uDf1V6s3gjSB5tJagJ8kBVRdsq+EIeTUPDeToD/UsqTCxnLXAG/0
28r+okN3FblcpdT8agoVkCBW46ubW9GgtwenBkOcgn4TMD7tL+/xz8c3UyVFxh4ZLFDT8fp3bl+7
SWViB5r7tvuVZh3ayd9ydJbLJ52BEc/fReemuF23pKWl5C1GnXd0n7Q7kt6uWbGr5zWosrCGeIc2
B/TX5fGJdt/p+LgI0yT2MK1rVbLErGM+1ZPs7GY/8HlUIIkCng7kGJ/QNJ1aq+oGdKCqYgWdqM0e
0/QpNQ/2fnlSFMnuEEUuAwJWEFlC2xnan88dt9zUhporrGXpRHZaA/aNZFVWGO6LK3t0Sn8a0aAP
Babw8jxKDPPYGqczqOWmMFyxeschncNS+7VYe6v4QoACvWxMuGj/jpIPmW6nN7ldwBhIW93qJlkl
vy+6KpzMIg8nz0sASfuK3Udq17fMp9RKwRJNfY1KLpPiQMOEjFiqj0krnK+XA/YaR4VqUrwiizgP
71U63Dbkpv9VK0cdevbGXjeSSAWh3WQcbRlWV7hokMgBjwMy4cganVtnqL1qHBGxDfSypldIpmiP
kAIO2vnt8oIJo8iJIW6YU66YTWEB8dktb5MZ2HFOo370S7Sg/98McTEkr9Zl3AaMKP9OoJjkr2GG
JhTJM0100AGMgbQpCpkgZGbueXLQ6a2TN0aD0SzVK9rYs/6GkvfL4xB6IIqWDFKPA4inaXBrsjSQ
E8KNP1L8KtAC2RVHuCInBrgxTADLFIsOA82VFkLTM4C0puT++dEe8yn0ndjgjmpFdcqlNmCjPtr+
k+kXRwC1j/de1BzeQPMfJD64dKMu+IfidRsEbvBi7Nro3Twoki8RLtjJh3B+rm55mRsrPsSwrvLh
Vp13avvl8oJ9vFEuDZZzcVBfdXlfw0YXQza4v26vix/kl/HeL/4SgbF2NwVW5zePyhf30IajhI6A
1/WGL+LwPBki5/iM/7LSNpgfI2cHvw82vzqClKACf/C16Su+E9Q7IOZSP39uos7PsDG6ULvLdtqe
/tie9Z/VTy3SrnT85fLMCIMMIDiMBgAQBp4LYKwKIx8VA8H6hxFagDzG2sEGe+Hh/2aGmwA7V1M9
bWGmKI8VuTHm9w5UMfRgtP8AVfs3EeBkTNwxuy2duyUMWG4tqQ8echCSBrMhKc8IvRZ6SdBqBD84
uEzOw4yZeKXijjDikCe07fm28tx3Mq00AXgBjnNihfNbrULbdq4Dre5gbbIxHJODYcaz9X1yXlF6
bQc3AC1eAdgqCFYvL5kwyIHZElIPAFiDauB8gAaETDOoEuKyoo3LPt0M01/dTgu1qmup37qGDAAs
6PnFYFGCx2v447zlop7ppgPE4F28zc0tHFt0EvllWIyhZdzMzejj9hl0uOxbD0WK4k0BFIUp8Rzh
bjj5Ai4maiBJA9csvkANZutbBxHlnO7LI8AbTi67DIrn99/Rcg7k2WTGSyJBSNrAUULeluKLkoAD
JH++vI6iKy6IPjRG6sPwIPxucCxg+4a8iq0X0l7VTtg732i23lvpnQ6JeL2ViYQIGvLBxo5TkaWp
oP3AS2ssugWepJIAgOJ15rGfwbc7GEMeZRAXAp1YUYEfyt52eOJnV+NakwjNe8rBG/rxbi4aI2CK
Ecd5SJSvtZf8oE41olyOjLUFJaeAoq/UpyB2iKZqRH8RHd1jQToTGKXFu3G1zLsGjDW9ujyJosWC
6gPoigBqhloa16pVQiqkB4S0jBW33yEbC1GnLBjUIurcP2cywexBp+qjxwevXP1830FTey5ssL3G
Fg4nvYtS2vqKurs8HmHuhiEjWZcPaPx5EgzWFJj0BIFl+TW+ore+3qNAueCGCU7ZXhIqhZP3ry2e
V6oecjMrdOwqJOZpe7Tqo6VdqZYstSd6oYJXCHcyvOfQtM45umputpMyXP2W6kmwzWsaNu703aRb
Fnj1/CMvxnKndWVgmhUIKac1kswpi4j8JePkAz6Ns5kG9IUAZd6ESOOg/+WrHnjfpp/p5CtzOP1N
RgfURtCOhbIZcAJcsNKh/linUFyPq/IABOq6szzZiIRTCgw1+FjQVouy2LkvZqbd9O2sIEZ1IRjd
NogA7krzhhgP7reC+tP3yzMouvYyyPZ/zXGnXb6UGfDcCIko0v/TlU9aMu1TvYnsKg+HQXIpY+7w
abXg+ai82RDZ4kkOFihBdR7kK0ADA6HYnfKr7Jfb3L2y3PwOKNVvC6QE/mJ4TE4E/skgw1wQWROn
nXoyVXFRDWHaXtsj2svQAoLqHykkJxlb/E+jA+AIrUag5/jE+t6Nhb5qBTDwddvtWqWJ1No71o3s
zBau2IkZzkGcDVmpKh+ZGXQI1WQ/gecEyKJQT7ZjBlV3yQtSWAZhiCXWNOiwktW5R6okAdengy4h
vX5ehkMOAsuOdgcTcqOWGnS03qN4RdqXoTclpkV3g1PL/HYrCUqodl3FUxqC5z2E3J6VLvuhV45Y
mMCbHy57i2gFwcemozqMCxEUh85HqpVKrrcmWie0/oHaWUCzGwjTSdxEtH6nRrjptBdIXjgJ3KR0
DqTW/Dyvw3kMvGI/VjJMn3BAOD4h3ofOVUD7uAHZXW2OxALi167MYNJWGmwK6C+heCIbltAU1LZY
jydGwNO/OVuvOeM0wy2Nyb7OtW0Na9W90gHYl+xp5uD8PkMbA+tAxEsAhdrzQdXGam9rkwDl6zaQ
zlvCkTyroCArmujP3QFOj7HAFxC1OHdoaElGdDZV8VocaxDqQon+b4ZyYoHzhWGkg7saAEqT/qYu
oqkLquSKyrL3om10Og62dCfpmbxQJ1BDYhyZtVM2CCBMj6rpt09uQiN3nL5enjXh8pyMif39xBoB
I/zoMEA7noJLtGUGGiVHJ1gah+xMBw+qy+YEg4MfQLBXQ3MvFDc4c3Y+W5ClwZnSk8Vft+Ns/wTJ
pT4caXtbFZIAIRgbkv7Ab/7WweFJmLx6rJt5ZAGpPax9jH5wYifB5P6546GSg9Mf+MqPaHQ+hQXa
H1IKVFmsohvacoN2PFqKbMMK4tCZEW7iUFxYLIN1AxQ0GrtgnW5AtU1bUK5IorjIEOpsEHFm9H2I
DuejMVZrW70C+xWVQ5KakbK82krpj/Yr0MYSbxAtEEC2AHyjuAfANOfqur5WSp4oaELR9kkR5fUR
BI+bTPZPZoWbOqexCq3fYKXSjhYFrZCvtw+57LIpAL+gfxTMlUD6I0+EB/r5xI1KC66UrqBxpaOo
a3x1XWSsRhOnvlPHXm/GRv+uAHCmopadmu57oZp7sk9Q0iDatUFlRQBRZgRcMsBbgFyIkS5wz6SB
rgM10cCIelREFuK7LmCkSnej1alP0nuzDAwvHKeX1KOQL9XeLm/0DzoZLu7DPHC5wAFDsNTigqWp
DOuS9gB00yKDDvhxnq9a5bojCkp+0wNOnV3ar8jP9EG3jGpg0adZbaEecLPYIFW4tpS3xNmNxX4e
bykwvTOEdIw3iqSGol9n+r4aIF8uOesFFDmgc2BgA3RGqsAUc1PWVaoykq0HdB96RhlqJ3Z6KD0z
QIMPCZx/Kstv0jVStC1wlMnHV02qX2e3xXyjLbnfQ5YHz9W7uZe9eNlcfZpL3UA9H23ZoIriXEtd
7AlvXoC0Fb1OowWX5H1jtoOkbCzY+a6KfD1a2Q3W6MH+fnIUpIvZEa/JAEgrjyqIjY0feC95zr2s
BC7oLwfOH4kz9o5h/NucoVFLetPqwLbgfSHzcSK/HPqdghinNvKgVMNu3q6XPr3zfuTdG3TjoHz9
ZdQ7H2efoxYHtKZL1l0QIFghBC3JAA+hrYv7nhmu4ABKzvj4i2Aox/dx0/db7jzOjSyMi0yB4ZFJ
0aJ7DJNwPsdTkm1Jy7QMqqwIXXKlW7lfL3ngURlqQmwJDxs07GBJP5FWmVvmmg1g/y+Dt5/b28Z+
WWXAJ1HVAIyd/xrhLnco4Sp0HlvA/HUXCmBeoJQ/FZcGVmrdQhWp3+cWsgnrtHON4QtJ+pBA98qY
dinywVhOIMGUePhzIB20R1lXK0pbrG2FW85ccW2I/gIQuHUvWrLL5qPdfF9k7WuCPXlmhduTVG2s
AT2CaAnYNweJQ7Iv5PY7hC6BpUE7HhJNfIu8pU39NiSA2A79EY2g1dHyrjv3+v1yiGanK28F7BVo
PccZgXI7t3gr6JVQ2wcBHeqA7tb4wHL5yeNf2MBx6KG44wJpzV3K7Q5If+jVIEeuf7W2uErRBSxr
JxB5Ousu/a8N7qRZ1bJK2g42kNwFYNIM8mKHvQ72Sy+8PBrRmsOtcHsFogu4Ks6zECimxiYAg2b1
rZmBfzyVUe8K7sfuqQXOqxIP+P2qgoV1O6gLAFXeDixQaBtAY4RlSYYjnDi0ZUPpAk2t6KM5D0bQ
xsbETYAJZY9WFq0mkqlHIrkci1wZLAP4fZbtBsHvuQ2gejp9TWBDe3HcnxBjHJ/aFB2fklurcN5O
zHCpTYfi6emMDGn3qgDtCQlIsMGrX1XnsZfdEgRpMdwRIHzEcDfAfHLuVus0dTfI8oJIu79zzP6L
l6q3pY36i5vbXzVF3aN3Hw0s1SLZr4LlOjPM3ZYVMIOUWYOIo6dL2Js68vu9D6pW31Q7SQASjRHX
WJ1pEADKzWeKUygMpsoEftMNd8ZNu/Lmf5o7pi74ZKh9UNr67vLGErRMgPviX4P8q6PLCxQQDTTc
6YMRd+OyHcZCQ6NEArmnwkLJo/da9BtspDqmnbv6WVND3Q26aIdsUq3AHRzoCCoerfId/vRrSzPj
AILy5UrynWxLcDHz7Dv5LQPWVcOFMl/sVkZMvCfSZvc5ZH6N5Drz/B5Fm7xKw3FZfdd6uGxbtPws
5sCTgcb6pAtRoCWx0AluTRaegIO2+pP201VRV7UVSdDWWVT+NEpcNBmDOuKCx+2mhNLWaXTcUowe
3MJt5OaDv1huCJZUaMleG9V1ChE6FAOD3qX7nPias6PtL5odhsQL1Wbv2UG9IG8MdvJ18HOveTFG
2ZYXPXCYuNF/vvITLeew9mmZ1CMaUapo6r8jVeav691kjDsF7LhAgH8j8/ZCu6t+ujXG4v7ycggi
DsDsH5KhIB7A2/w8sOlbo7SkwP2qZJRhD3ZCAwXar9Pqp4kRAs/6f7THeV7ZzIWyzViTIYvRXOQb
s3mVelfNUPkTqn7KX5kDDA/U6Cjef7x2Tx4DmULcpXAwueAm9RX3STF633ZmX4Hah6J/HdNechh9
AMs/Od0H4wnry8eBfj6hDaIYtVaoylgzyr1TgV5EyLMTYzh2ih024Nkz6GGlT13eHcpZ3WWJE7iQ
/q7W5CrRHqstbgwDbMj53VDvam+XGu7z5SUX7UAD+STcAFCdgKjW/yPtupYcx5HtFzGC3ryCRqJc
lUyZrhdGtSl67/n197D2xrYEcYWY3ZiJ6YeeUBJAIpFInDzn9gt1tfQhz47+GbHrAMzg0NEvao1T
iKOtTtLI6LNbisGY+nn6kWMDfHJrLSi0Vsyhk7CL89yWEwkaXtjsaCaT/OeyVkhdi3+mTF0/HuNC
UjivOZDJM1Mj1uHWatNkoGECNBiMSRdOy8g0rLXp/bGNxXlEv+7c2AVQPF0pyfkSjfglEk8t+mwa
dW5lmDlKQ5Y0w5Id3ADABTcDRIASvB2Ll/rVv9hjxWhTGCOBtqyZtY7qs+pY8w/RrnttiIqXnFhL
ma8iA62D1klL/zLoR0iXdHKzGirPlmp/9XgGF7IqkFkBNYUm9Rl5T/kGUC1513zDfr2XwZf3mbzn
O7PQtU0qsnjuFm2BfhVP4WBYAmvZ7SzmfN/5jYA+DD2UQe7et3YOntLCODRxuIZkF4uoeOkFa64+
/Nsg5YKV1yRjqgJIHaa/J85JAvlF4H9CqsHKW3Pwj1MkWx62OWiI/4tZVfH2OPNQQL2EuqxkidHV
kDpGQ3lmJUSWzDGwUtYdYgkza+DahSoOmu1AVEqtHTiYlTqSgfGsNMNfd9yMh6/LydKmVsa7ks6t
MtVLtllc+ltVLQc70rtjIPjGOSxFZS+AFIERepf2vMKjMQvEGyC5piuFtdYFRpn0AMnXaK4wvvTq
OPislHJxWfFON1ex8Ac63W79qGw0tWslAdAhuT/0UCLMB81SunQDKWX82azE0LBqTt4o7TFuJufx
2i5PO2h05sYLRFO6mzSbpEwbeg03BD+B5JsndlY5honNFwFujX3ZmQh9jSnHmWdF7aCj2WnIzEbF
jbVrC27HT9AUfvxNi/MO8BqKSyqK3/R1kk+HPAmVGUAGEes40sg0fsQti956af9iZXUBTIOzyh+1
f3Ujq9u8n9lG69KagPqw+agwiBe20aps00OdHh8Pa8kgqlvwo5m/FSf57UIbKliKuw6NeHWk7tP+
h8Cj53kvT9VGDWNGQj5/PB15r21RTjUZqjdMc4dVHcyKsKLH2f4oa4xDcdF3IQiJOwgu/rguzyfN
VTaUy3rS+wb2bGSUhQOmmsgOAt1zQAYHCdexH9YK3462NAiZrSaTIZAs86rdqKfq6vHkLh01cy8U
hAPw3IT1vP0SKa9GtUMD9k6eChDwdkAa+mDEdjo/HsxEChpoFxiXPmw6RpBYOkyRBoL5Ck2wGm4h
t4YzvwzkyMNMd9JXhUq9Ie/rNrL0/wLsjMKXATMoSqh3EhCFGNeD7GGAwAohydHleI0HgtJqRp91
k18cEkpsKjCGPOghqXg/djgE6gInmyIB11s1+1iC5m/8hXs/I/os7XRUSYFBmnWpEPVvJ08uZK+v
506FtDqhO5+EkPcS0/G/iCdQbJJA+QvPQJH51gp6ycEQ2+FxNUeWvsd14aWRAm09Gb7HKLcszRxy
RBSxxW8sHrXFxTwwfEXHy2o0h/OSaPlhSH4pwT8HvqN8+9cMtbvHKevCRAe3I55uxfDL7xVisJ7b
F4cyl//x6gOFAbrlCAj/uPkGLhrVMfAKC3x7GgTlgvTz8cZddIG/duj7Il7pskrPcPyFdTUrWAdQ
/ShiRnRYCoe4suP9duY/V2h6OgSmIsZBgnAoSOBISi0PzvZ4HMvz9dfE/PdXobAfuYxrMqAvC2+V
eboli8/oIOT/C/Q4LgZ/zVC+rCP/q8QKI0kAsRBeWsOtvD+PR8KaLCqUDlXV5j5ayXZCoBOuLE2f
1xhBc3nR/46C2vceICmcXM6c2IIGEscqsHR0mYEw/r8JMAaSGxy5KnodaXEPwM4NX/NgqJVjRxI/
pRiNMfrX4wlbWnpk5iA2A5Uj2q3mCb1a+lwNMj/ugYXCdjS0j1rhCPp8rCFqGG48Twt9qs90Y7j8
GoBI0+EyVIvRmwwwA6rIDJNj2H2isT6HxEjAvVWDbwvDP05ZAAAHFAqIOfx7B0QoY8A7tB6bMx7Q
2zE+T3pNeB8gfjF2++rHP51GdKyh2+WbqxKIAcrv4qEE00gGoECdQeHya8x3Rf/hgyTrsZn7TAFc
zihVzMTCAlaLCp5cIk6TWKFAJa5CG85tF7ZgJow9dL9SMIJ0Hv0PEK+Radg3n2upYVSAivQg9lB5
S+dTp+oKHHAj+I5UEycI5JXH9eOhLeRjM081KBzBx6qhbEztK0Xqxz4NUIMHZ20UrhTpS+q9iADV
ZnLgvonlmAxhbsbTuOO9f7ynYRuFR+xqTC3atW93QZjwqAIleKLB4eoWEvih+wE9o6w9cL/Zbs1Q
cVbOw0bWi/kyisJ3lDoNiv2qcFJ15/FczoH0dq/d2qECraqUQjah+3qn96kdl8Dd9vteasxhvPQ8
Sx/0Ph7OxmaZQzgMcgcq4xLKKYq4PkDGlT0lyZNQN6A/2D0eEBXWdfTj4JkEQQOELTjWad6IYfAz
wSui+MQ3P73sZape/qffp2kjOiiyANGYxydgo38aPEcMtWX0A9CNPvQYaCRooYw5elXS+BQTfV91
ZoB/IAnsqL3Ju2A3UWaCa1ZfKN3ycGeVihheqSScxGFkkPd1xj/es+xC82rnvU2MCEi5wZ0hyg18
levUWk7i04BmEUh6T6QJW2cwgDp5vFZUePp/Q7gpQVN45o6g8lTQockNtAziU5SYoqlHROxJlRJ5
lwHfwbBF0x7cGaOmrwsAbZwgE3Yq9Kf0sz9wPsGNOzEsSApssKH22WokVsuIhctz+XeI9FyG8ij2
XBmfWrnAq3G5LlL0/8St5z6eSuo4+R4dkEGGCE5i7C66G8Ar8fJdeJp+TDzxeUK51isU0krqZmyO
TfojFFiSBEv7WMSZLKOEIKl4P6bibBRmXtL6xlHqzwKEX8D++XhEiwYwEMQJNHcCknRrQOS7WhX9
zjjWxk7WnyawDT42sDRlKCXOejKoKSp0Y1mroJO70jzvmDei6UEjfcLDZZ06La6bw4tc8qwGHyqW
f68RkGtAW6PFZz6fbkcE4tlJEsuAg3w7SUeigm29DV+r/hXCz27akgGdu+3ZyB19fOVDkoMcxDMc
pSzMKGdEyXu3nKM8Hsmxfujo+I4117li3sV5WQzcEZ0eplQNdgotUiNivJHQVT2MGBUJqCbMysEq
KovzElyZSbhSK70s8k/bn+MpelfUzbRSBjt3w1+yZ9YFdtzjNb2PKN/tIjLwJhCM5GmUuSaPmRwo
SXhSG9mKEUvKaZU9J19BKDh+5oQspv6FoIzbPK7AqFrOEHq6XKxx/DBkcRSeckkBsX26ko03A1dt
SxHMVkg2kxbsIeHFGOaSWShPodQFQreZqJNKPyJNynO1haBCjYdXS9Wn1EmNTrM9qepPUVpmrmaA
0too+sCNw1J4MeKMlZrc+5CGb0D3HSrGAELRL2Bcl6Lpo57CUxGOaOPlNGyfJufcQvFKRlJ3v3MA
rcSjF9jc8N6Nq8CtH2nd2HcCH2Un7ezXBIST0alm5CX3nnNrgjqLpFbxkqybTQhEBwq2JRpe8TL9
OE3JNvHX6F2w/6mvoqohoWCJRlEoIdEXjc4PUx1sXtmpEi3dJ5OBttCdb8zPKJ0s4zmX4TRLI7y2
R4UfEP0LUqzAnqxbKT+RoLBFxZ7iDc4GPbmIp8fDWzhwb8ZHU6J5STGFcQh7IFfVm0+1Ikq7DSag
I4p1mpsdsP6h26ApWqpkMziiITVlNZ3Qr9YIQHOhRcQZpYJTQzdmH74KQGmd8F2sedkJVW9wA1Tj
oeM+PX8vtJc037bFr7r4CekL/WsQjg2kZoqGtP2PuITkAsjo8LQLFpF0M1XM/tUFj8aHYfERIdH+
yFMf1lZ4J8IJgQ9LLc7fqfou/SF8SlDuJPxP/1yDbHKl7Hu3dsTdxAofC54wg1TmrYsJAoLodlai
JhFKTY3ykwA27wa96gj/0LNA0hDvymSvMbYWdVf61yJ8MwahWgBYFrW1sraN1ErislMgZ5f4JOpI
hNIXn1leo2FK34bQ5wEdZKgyzApOt+Oq66oZIzHJT33zKcs9Mbxtb2FnpfaPr9I2vkJvn+iXWtlp
YQ65KrBoPHb5e3cTEQqBBQA9/oyfpjmvx1biQ7Xm5VNpF7v8kLjyUT2Km8j1N9AJORofwam/KCvP
ka3KNFyVEVHoizfY127tU16l6MNQpmiCOGVqTboaT5Ih8TsLeoH441kLRShhPxljBplWj2H7uzfo
6qZ6Z5s6kqrCzwbEcPkkmplbOPEmXTXbbI0eR2fYDutw5buqE639J8UVj9IzqLcciHGvkhULcHp/
OM6zML+Gz0/FQDBQ/taX/ATBY8yCKuzl4lMWN7g2gZrOVbiVlJ8axekHFjUQDXf6Hj5ohfFGC5A+
6h7UEVWqRTGUYamcoMf7VaD5x0r3/g7iEs8eyZ+S1WNPu19ppBrIJJHiIM+Zr+u3rs6Pulq3Iqee
3pMn/0POIGVO1Kdij8vaFFk8I5G7i1YzPAPlIxAwAE2F9/FbazGqPLGfxMZJNOy2cxNuW8rmiB4E
Fp/Z/RaeLUEWEJ0ecwJH76C6K2vUfRPj1K27bfeWncu9+MNz+p2+jp+iVW0Hu+yPzAI1LI7vyiq1
b+IxQeXWg9Ux+PKOXP+FB3bSrLSgYpRz7g9FanzULknbyq+HGjNZVJaXv0HRWVmXKmlPFb8DHYgx
vorBR6DIcNc1NBFjsL4+9py7Ww8u2/PDHbq4FWgL0Hdur+AjbZQG79QqJFxL29j0/dVBfXlsZZ6w
m2BAWRFvHUZIvCLtp947pcR5Mx//9v3+pn6cunrqbc7x/Igfbw+jQrSnS//staQgIpaMYWr+qbtx
oBUE9cRZxIxuOSqTSBy4XvJO/JEH0O6X4WRn7wfvwvGj0PTejOfpmWHy7rREkws6C9B+MuPKQHpy
O3XeyPtyqwj+mVv727Czhq1h2MMmdc7tmv9Z7fVD/qZYLLD50qSipxktEQCx4l5P4z+UvlSmQA6C
M9SicV+pzT4iUmXWEqns0qkZJ+WCFwLQguI3AiZ6D763yVVeBvUko+yzMDhnu3alpaSXSP3kQc+R
Uaq7n8zv3G9ubIZCPHgLbydThQhoOHFxjGsDas6/8+48cg2BeAhjV93fdMFfgfcJgDjmYx+B+dZQ
lXuAH9ZBckbPgb5S/1Q8Cd6CNw6nwS50gj/K74HB/3A3hZRFaosNoudDm9dPzsKvDN0hbxPYPNHN
RzoW1f9dcKQMUQ4p90Pp8z6GFvpkIMpJq6FIsn7s9XfxgrJBZW6j2GmJgCPm3M0EbqxaFXN1qPg+
oFZfRhJ+Prjkh9qMLO0Qq+v23QIHArT1AJZmEZPf14ipEVGBvvMkz68nmOztn/1LIpp4KzvaerPx
zN9HT2IEqruMnrI2r+HVfjL4bgJJJqyVcL+EeM9R6yDbm/bGs8x6zFyyhXdG5Ll4icPTFTWZgtga
pVCLWKucoFmVQ5EF9N2mvuZ6AkjqY8e4qwIiGiEX+IYrobRDswkFgxRPPZ41zzoXRE9t1NcWGBJZ
Kjz3VhAa8CgvG7CFh1pqsbi+1vzRz+Rz2CQmrz959eXxMO79GwZwz8MxgnQNjBW36yMrY5JEXCuf
AasVGrQmcWao/3hs4z4nlG+NUAuTppNclv0gn9/jT/hBeAqc5C17VX91n/HbY1v3N51vW6DvmdvQ
kRRStjJehHiuMMnnxhniD/kj6wju1Ib0K/We49hVwNSSxNs+NVWUu4WjKPqkAsGcayhEBS/jLmHJ
It9HqXnwfz+IWsIeolDRmAjyuXxNRzsvIhKBaC4RHV5yGWOfI+tNUjCPHRDUGQU/Y0TnyHy12aRi
atFqocjnbW++G8Rff8j2BJWNwArNwfxRXz4/v0ZybonE2Az3If/W8Lwzrwz7pZrFTSDJZ/0F8BTd
ij59N2BE4vuLzM3owBp+a4QH35SmTSKM7Itz4f703HhlbDjXWIEBzXk8lffpMGWMOjZR/EdlFunu
uavWPGpCT9pJ8smKNJtwpxL/uTuonsWx5nF5p/x7BdGAfztGyNwaEx9hIuNXCSRXshnawlHbc3vU
Uu3HQ5z97j87i8FTp6cBDnshQlQ4W+XR7V45Rm2F5jXAq/61T+ACejsUTRjauPHg9+IxLc1ItILn
MbXayfSJZtfYlakFbt9f02hDtunx0JamEacANPRQ/8ZTO02gX0hcj+fcQDlXO1CAbr1dY3tP8JNV
vR0ZBxzL1nf+euX7kZGnpap48plfDbvIIr+eFbOy8x1L3Zxuf58n9HpQ3x9yZagOwknmQg2h+lxd
HKkhzZb/IT9n29qCVD2RzOolsA2Q5TyjkZExoXfXDco25ZcdJDJGOTXkcxXY/tZ7fibTivuACtwX
SOGDuXPyscGFgHIzVso5S+AEIeyHSYVYvcPb3dpYVSS2HhtZSIVuZ5Ry0bSAYm45cPK5NyM3ey73
PgQdrAoTKpndS7Bp32pGEFs4DG7GRZ1OaJypMq+EY+qrnOwGm7Gn5w++2dPKXLZF8sMDBQuJx3la
r1xEjptBGiJZPQeQOhCKNz9h7ep5oe8sAEg866+BH4DG/IdGks5XQ+1cvPNfmhNF2MxcTUYnQQ5u
x1bASpHvPEGR8L4CVMaMfQJIlRpSFeZKGkqCf6lBFXWpctQIK2xuMwu0yNErgBwgTyufOiNgBeO7
ADlbRpKH3jIQEkDE+XYyAwlk8lM6+Bctd3VccUvkrD1T8W0+tW4ndLaCmjDIL3G/pfNIz/ODIoow
PqUMHCkE72VIQG6iRyu5nlxVi61kJTSsRqClWQUcD4+RIPOWwWF6OzapyYpGRe5zSZXUnNQ9HsxM
yI8SEM0J0S8pmRj7eWEu5wd5yLljoJKhzn9/5ZiVJAUVqKhB3LjibX8j4wLA2MsL84gki0ePPfpO
Z1XiWwspN4RG2MnBJXDlzbAbtqpb72QnspkgssWxXFmi5s6TSqiOykpwqRxuza3R07sp99U6Ngvb
WwvH0BU20aZigQLu0x9ADa4HSIXEmI/Ctp9gtt8Ez+FaNrNn4fgjOpSu7rAUv+6LLpQxyvezoJ04
DsDNS3y4QLtVPk8m5nJfrllc/MxhURGxFHnfiz0Mi1vrK83xN95vxVY2gs2vgz2LQfcu/FLDotyw
T3UpSDIMKzw8CW/ZJxo+1ww/vA+Qt8s0f8KVp6vdYGDjSsEl2hW7Zqdu/PWwllbeE3cs3YhBvXOf
E2BAeCYDuuZbX5n2elT8czVWq/CS25MjmpOVWMq226pW7E6mBPr8HKK3PWnXr4xh3m83GQSAIGNT
Z5pUBLDbYbY5tB28Qoy+N4F/UvCMknxpK3kbmf+jJWrN5EEAR0cHS43VuRPxnMJ+k+x6mzPOzvts
AF2K10OiVi7o89Cb5iFJuDodPrrnXw6okfejE5z8H3gVYx2lrCmkTrZijCauaGBvRLziTM1undZC
OVVgXAsXNjMGBsZG8BShDwldurdrFSapXKJdO7qgponXdUs46E+CHZDyLJ8eL9Y3iPX2NLs1RV0E
83DSEiBuoktpV7vEKc3E+uiclEDp3h7WfUHGZ/FJfypdxeTXmjuehl+/0YrE6shkfYc6z/3VLoxS
nLllg+/oN4krYGc0O7TW5oSHhmbm+La/Ct3ead9jN3mNDsZKMhsT7C8u06nuD4ubCVGpYynQSx1Z
Jj6ksBqrBtLY5E7N268fEan21Sp0PNuzI9ZZeB/mZOiGoQTGI/eZu+JvRx+nIgR9enhW5wDcAMIJ
iCFMnqlb/FO5az43ZnQs9uWbwBIEZtmldlCaZKCVM2DX/5Q3wlYU8JjMM1xs9iDaw67HRjnzUASh
Dvz6vGs4MpGfquWdU4d1UMzh684KGltRRBTQ5UW/dXBiCJqIRsaWUdCO+Dwqv72RldnSdBmg4scy
XRmhDtnCE4qqHWGEX8kbb8Vv+u8H+doJga5oV96qXlVrYTPZYGN3cit3+jWrZHR/YZDRSSCh7gcO
M0i+UZ4yGo0vhUmdXNRsJIPUkZjFlzyvBz2T1xYon0jaKIKid5VcOj2GWPMhBc0XGMK5mEjdSWqY
7B5L9gDrA9uJqPG8Sj8XQdMhamtFji+1dBxas+GAtLP9/sRJaM8WbAX4Ay/l3bwVV5XiROhczuTW
ytG6XOzUICdF7jyOiUuuhFvEzFeALj6VrrNUYtpiK4qYYg+6yqixTlaaJBBG7KrPx5buSxFwKLyB
z5czsBHCuW73fT+BO1Lti/TSftUHYZuaO98tfwkv0Z7FKrJ4WAL8CqIHHaEG/Xy3poo4asDUX6aX
KZlGERLqfvFH7tuQM9uAy/9oTQNBhEBrph3amOv3URxG1Ux8r9+rQpOLQLIZES47NZf8qhW1LVeM
qZiHSrvd9fdRUxGq0ej7ZZNe4nw7ZOPO8NB0NIH6BAKiYvI7x5kgg9Rz9EtLegkGoDD64+NPWNpa
hgqWBSCEwY9Iw4QVPuT6dErSS6ErG2Pozlwts173FmwYyL4A6ZHwEnGnnlCkaeujFpxedAgPrgAx
8kHI3xkMD15abAPdoTN+CEELvdm3iz03QcrKlGaXyuosKMkjo9Vd1ZKBUDc2eO1eqwxYx/27GEIv
GOZkKG0D2gEyqVuLmZDKnChk2aUmJWqgvm2Yz/ZnsVprz6wEc2kOwcMDsiqgo3Bgzn9/lSooWlcW
jZcDAGY+s2qsyzN39ePUOAxv0LKxKrKLV7f9k8FV4rsyRtWRK9rWDOaVJcLM20zEQSvgk0UtBEQE
LlYyBxV1gVWjp0ICQHIyQ8EDA7xKj730/r0EfDTAXaBkA4wWIPrUFzaeNvogAOkufGHOPYZBFfZm
OR1L/08TOT2wUMap79xIDM9cYJCyDayxvvhtAC7hle9ZEmcbEkAOJUTOGJv4G71zu4nxbahk4akc
QEQ8gt0uDT/xZaJyVX/hynXpC07h/WxBAVdEUOXpTW8CrU9tx0pJUs0JudD1OoC20EOfQtgjN9P3
wXhvuB0wK3niqIodpOsk+GrBsaY/QWHIxv/dVvsIjH8dMOZgMgwGUwXvVF7YHKpaPF70indOdmpl
Xxa1xXu/Mj63g0P4J+1WVfxTjd6NntRAwz9ek/sjDFRdMlYDvWroAqBjK4JoE6HHvL+kgCKQTO1U
m28T3pGj8KuWwezRifrvruVi+7Hd79Oemm8URCX0HaAkhNoedVZDfVMNIfYKJODw5imDO/AOBF/y
7DTmJz58ljQSeq/G8BpyyJcDUhiCXTxJP1VX5DagsT5HmhXpuhkdhtEsfFMRnoIaME5X3sq6o6iW
sB9DzUIXpjaiqzB8FsFSCIqwoiLDPldXXWiW0ovxR2Rxp3wjeumBARKOPQ5aJJSgqKQxU+pe8yqu
v/BxAHwvNHTlJ0Ne16qpgUx52rclRERDSzsqprpV/LOq7ctqIFq00g/p3NvPArpKc8h89EWUaw+V
PMRj4PWXLoTAotOXTlw+x4ZZ+40JCbzVqO4gs4KXkXynumrwCfnpgFTcM7QY0uad6yz0BXv6Gs64
HwN70iwxBZsPjlVLAG7ZW8cJxHxUc2y2vtUEz48d5T7RALpeEFE2BN8vyB3oN48YakLDJA7xRSGW
N9rjgJurfR6J8hww7jJz+LmZJ8oSdX+KRS2UweEVX8D3rbiDIghmNYFlpQeDO2Pb3d0sZlNgR0L3
ycyVTOsblp7eJeU0xZeYgJsDwnXAyFQjYd2R786b2QwUdlFdxvsUGKZug1qtt1EC+DXMgGjeRIbU
mqLesE617xsKPXEIHVgmDe9wGn2DEZMolXKhzi++nKS/0O0VR6TgQy9eCaWaK2Y+amjlSRq5Wk1J
C2r4RAZ1tdnHYwx+6pIH8IkDFXBhZhBoH83MG0FV7QVa31lpw2nBKlQzrnRkEK0hm/O4ICAD+nYE
IkmeeC4LyYCDKkC5m6k6Qvm7aCfoUvBB3CPWVp6BslSg9p+JASZ3p52yQIJYDNd9hHlUcmZg6GD8
Znjt0sxLsyw4ep0AL6dZDni5yvrUEJLL4DRueZCsehU4IR7rosOnvE4G6DIyLN5loVjra4vUWoO4
qJs6H7k/2N52+1DapL0Zughzk9OYnOWdmBDjBYswCWJ8VPYhMEc/ILdjBaEvYKJw2zg0Tl87ABj3
KAA6dWc32au8rX8H6GdANswY6l01Cyc1qDbR0gABEjCWUHmEUOjeKIRpeqltjcibfWCqbmOPF+ux
nfkIotz6xgw1o4kWjGnTIqtuzfTlx/mLhSm7L5ZR46DOwNoogsQvYMBbaduG7A6SHRHzn6MaKTPU
icRr3VQU9TwOuyQRgo1ODgGgGebj6bpPpCk71DmjgDe8NlIsC+AwDobkOD6RXR3Kp9omIqwut6WD
AUwI4GvGnXAGu1PJdFfxehVKszmrtxtX/FNbpHsF/+Db78cDu8uR5nFdGaLcLRimaOyLML28l2Ta
Qk7QTh2Gq90/Tcw2Zmp74EBRuKIf3JEp4aFnzGHDecK0ubt4dz4yq7NLO/bainh7HkR6WaKxDFZQ
fBCII6zR5AmQyctLYX4xrqRLkwYUAVCguO6g051yhkHQ40QI/ezCBeQ9H0yQIPhkvX68MgvHKGp8
6HLh8XQKVltqPHllSKUstbhPEe9DesrcjvDNyqxZTx9LAefazjyvV/e2Fgkwx2Ww8z55xNgT/9Ik
ZHPWWb3gS5N2bYdy6TyRBskIYcc7imZtqk94VrEZrnaXDcLTrm1Q3iyXQdsWapNdtp5C0Nr1e8gY
d6nFnXltgoprHNREOqOtMV2Ji0dYk7O5D8k8M+DT9xdeaiTzbF6tCj81khIKGEnkqhun2s2diq5W
neSMnIMXVgl16TS4HhTl0ILQCcZYY1BoSPiMQ2J+MRZmnnj6uLkyQOsuJCgZqpWK+3vjyla0Yfz6
YnS+/nkqu4VovY7yGn5e3czE47ZKDpW5/j2aEinfHm9LlgPQhVGtUv2uCsrsMppIOyGTzJmlBRE0
tMswq4OMvUkzpBkD33V5V83rgkTAESMSO6HDWQxvY2xNunQT9erAVROcrbGGc4dwVpmh5bMWieUD
1ObMk2HsxxgTV35Fjuz+MbYuOjMVOz6Pa3Er4oL1+nipWMOicpw+4hS/GGHQCk9/0t1mzRoSY9sY
VCzIvYT3JB4G3mVTWMu/IOnjPh4CywIVBvqi5NqJx8bU99vJGQiu3Ky9zzhn6MMsgDJhEitY/B4U
HeWqsje4qBPGibmYA/zdoWiiu41nY5twogY5InjyaHa7koy/e2ez1k3O/f14yhjBAMRSt6YqH3Jq
lYRNYwVmZBx39gvPk57Ib3VAMpPV6LKY6F6PjDqnW7ALCzw3hzbHUnSghIvP1Eo2hcmawqUE59oQ
dVBDn1zw/OI7GCiks3SzciZLWVdbGT2+ppmYjHmc5+k/x2w08tzOo1/rcl5J8/aJyYe0jSzV2r3E
T6xN9PjMRmfvrZnGK6O+GTF/KB7Kbu3yZM0YyOMoKtMisXzPD2JYwfdwUW3O+nOwNW1T1/6bm9v1
+lDRICvqpufAAXLhvwipnck0A1wMWFH0cUQAWdrtdHWZJGSjijSqN/HYqZvAAj8FZmjKpPvMcD/V
vtodKIxt1oVu2e6Mi0S9Cu0AVDCNfRC/cVyA6G1X1r4maUgY4Xo5EP21QM1fCl1pns+T7CKc8xNn
NhsJz7XR6rEzsIZBTZ9QKn3FgwgCWfUHCvLOWnr+3wxQqRSvDiGqJjCQTiQhGdF/RS+PLfyHiPPv
iaJBGUaLjplxhIl9r1uqOR1sKbM35viPwcPfOehfO1Qg9YIOeRWI8lAj4F9BNfv0ktiMvclYc5ok
D76my2UDr+pNg3BochvsTbFnGPkPKdvfgVCRMyo6Zay0CCHG0VcpkNAciVe1FR2SNWt7ztH+Pmj+
NUUFzaSvUiltcDWMdtvWViC8RTrzx7TPzDWrKrYcOP+aogKnUDZdHykh3vY27yFRz4yh3GN/qOWn
dnxm1KFQtVgbod5oRBAtQSHCgTvgBYeAZZDYYGm1Tqf4T2hqEIJHdsUICMuODlVH8D4AhgBu9NtY
JyqdUgTt/KRIRHNwBaKtATkChZjJOutmD7hbtitLVFhAw2ebFApeZsU/pW9WKOkExLC2w74w14xk
e/lqd2WLihBamiVp2GFUIxpgfLPffZp2st58vUrIUkSG789O8GBgNGsBamM9ysEwFrjB2Sydx6Fo
MZr+HYpMRQi9NHIPASK7vH5MATmlv86Pf38xPKAUOrMuzCV4allKIIRBAoH01xosK12PL1FKkFk9
NjL/yN0UXRmh1qMoyqoQBuQ5+goH6eoF3R//mwWJSn4rDs1IgY8UO3ifiAzXalb8mpEeLi7031FI
1FJIRfv/We9pdWR47OIqX/00leGKYwg0Z40JEl/7lbIRibxmrDPLgnS70YumMGL0tyKUAWHX2Gfv
9D8OgQrLHrBuQMrAQPLcmb1lM6/Qy7HqapKoaAyatH4MNLgquHZOP3Pzubf4XWUyxsHwVfrRKzEq
8E3JsDIe338an8gwf/9Pm4EOuYHBNUIrwkBwmdbxapc71eqxhcVj62qiqD09jk2aK3hCuiSu/8KT
kFlunj39wX6mCUj1HMpQyXxPklevlSVt9WCOGaHFehpkDIQOrZrcT1FcYluUB5/El8xk3cwXFhug
I0WRAN0A6Qz9zpaWHi4UjZQjbcHNPDdHh2Q+y6OWkqMbK/MwryqNBbrKDfwnx4OT5PwUiBu70DzB
zeX18bov7PEbO/PfX9kR8jIb+Hk0uP+784SNLN9dWBBIZQHqApQgrig0lj6WpSwA0C7HTdwRE4Ba
B5Z87H07K7pvrk1QkzWNBQhXOJjwPlq7f30qnPqlsHlLeDXj3wFh7PaF4+/GGjVlRpELU1Oo+eXd
2zt8acog0eiQ/VR/Hi8Nyw61JStR75uknu0AaT4Q6WB6B9bFi2WDOmVxhnCK2mHmRlNdeUdUGi0g
6CFQd3k8loVz8HrO6EpzDCVCLZ7tWFVH8o5ZTFiILhAEwwUY8FCA6mgBEKPpBYGbMFfha2/XRHdD
l0jIF9nbf6mQdWOKmjKP60HhJsKUgn5YDZcWJzBTEx4Q2BDTemMVfBZX6O/Ivk+4qw1aRxDpi+aR
QeXB4czOPMTOF+N4WY42V0aoNEWU/aFtBxiJSeRuR3s6oE7ycnzsA0wrVMYyKo2hBTyslLa82sdb
0K+/CF8v4xvDEGvKqLxlKKYYMInvKWs/hbV6trOPr8djucdczWoS6r9kFkFySD8F573QV70mz1dk
bx8fCnfcpAdvdfGscB/uAYXY/Rhex11uAQdhP7b9/dvUUXpjm0pqoDGiQ/wcttPATP6PtO/ajRxZ
tv2hQ4DevCZNsbxMSS3phZBaEr33/PqzqHvPNJXirsTuwQAzGPRMBTMzMiIyzFrvlRVadWF3VhVs
UtuX3bba5yVm+iuwiFtoCK8Hq5NM3h5NwIYMz3k6w4WEewxryJ/pTrPLneQkOdErkh71o7iLZeJ/
lDGpIpK+VRKRRxI99YfMt3zPbf3UlI5JahDB5V89fcOBE+yXHpvB8Irew7C6NNOmy+wo2YLDrmPx
kqw4X+BbKBh6x/ACOn+omL3LMqCAVwJev4JV7EGF8xBa1vXtZYmg7kKn4WkrGf2cExdNRz283rPG
L9ai0m+roC6CxInqKDZ8dskr8lTaoin54DHEPt6ypnzXrNU3UdRdaBs5B/E3VlPb0bZIzCcAIlZm
mZhz3UXbpgzfuGLnv4mTv4cTRiAKnZ9C3J7/QCuU8Hz9bNZMyLffp1Qf/EhJM6Fv9DKdUeXX0NcV
mBlxH3NXvLsuaiUw+iaJiilKdC5IvgBJ40Y0j/VG/+3+OwFUGCHHShVJ6jQXkXjzTb2pGAtYsYLf
FkCFDwO647IswlVBangr21VCXt1PxnGz7sr8DQvnVPah2LcxFDnE5J0ztvYouax80/WDQO/gdxlV
7FVqrkFG+3nMN7JVPHqMfvzrOwWE7u8SYmlqdI/HSXgPOekuvUHM3DIZPpa1DOrOe6XaCXqJZew7
JOof+v8WlmzGz/jHMP6Yw0mEepBKHtWUnBxDEll3hh2z5jFYS6AuN6D0M3+oR+R9eBQlE6u0OkY/
7Mpb4dsqqOvtcZkKvpnZfIQ7dAs7Iqv5nGFAVLrqNMRhLXoeJHB7fnecqyZA0xqcB99iTcBevxsq
T91vHjn6CSSSuH8l0YnpoxOhdJn2fdZ+Khb4tmPULS9yYF3HDc7kCW8rEV5eM8uD9rhjhFTX7bpK
Q85gEC2XMhmLuWzBXL25bgkZO0WHuNBq2YgS/DjfWc5E0o/w2JTMZDJjp740Y2Gr8jSV6z6APexN
yXmZpytVAppy1nOXYUy+Su4LMZ6sBYqXQ8EU4jj8vfme2wyjuypBBGAaGA3A0/DjraPqwEroJFwS
Dd1U+USUW9K/M6KgL2SOH4q1kEKZ9jqTptA3RFwUVyNWnbglsg9OA4BdYGbnxENxu9vwaCrOEVjE
J3XjNhjIb3992q/8ecfKo66anj9fQ6sIYvFQ4nisOSb5S2k9o7+asaurSriQQDmBXMxzv/QgoWmI
AeLwfY/rel3PV63bQgTlAjASWWRiBhGPODYVUnIWAyFrEVS0F6E4xMkNdDypLCck+iEAnZ7JUA2G
/n1VUhYanrRBKfY9hCgk6EiNl4dxdjAck1+ubxdLDuUM5Favw7LBdo3mSzU5BkYjTFt5uC6EtWNU
mFcNelirOJXLvjo46E20qkcWxy9LdylHEHb9EOc9RGhnp9tHLsuysdRqXuLiPGpVy42yxnlg3Hiw
GuAL31/fI5YAyhQY2YS6Nuz/Zbp/Uu5ah9lXvWqa/1yMr8f2YgVyNARxOqPUA35/a5Cn+DQQlDWT
ne9cXwnjKL7GBReC2kHCWC8HQdnvnJxx08N3xh0XGForUpe85tpWbQWcdmk3luDwpoK6UmZyKDSH
mCztKlO7tSty/85qhmdoMs3TrchBO09CzpsoWHVEfu16orxf3z/W4uTvqgYipWIsSsiItr2tP/4W
Ntpm+vh39uWrAr44pEFvjSLTIKQ3lRwAXJZgPlenfymEuveSV44JwFdw78tHGLBTusXolclqz1mr
KmPG8R9fTc8c4o+asZsVzhqMDYZiO3PbXMqn2JHf9rLLEvcTc2F+BSzEUaYgqr2u72oo31N3EFQ7
PBwvmEW8iQfMGA876dE0h8HCOoXY/sQM6V9mNhYfQJmKqPUTBXAAsxIefRdQWPc6udcs/W9ebH/E
0KVbuRv6LJid9RO/2Y9fTSqYJ8zfrmv7ep5mIYaKCaZAy4rSw+kNcA3og3t/9cxsw7hTa9WL5aHR
GGk8jMWoBdgz9JL2NjiMwB+LNCIKS4F4xFgbrAcLQYa5MipQCL1Qw4gcNtBqMpJH5BV5tNBxwX/y
L7eQshhBH5WjHGIL8SpNH8LNr9fM1G5YGTWG7aNrcgnPeVoqKF8tvwPxt53NAmZh7hhlMDBUOaTK
ABHH1HWc6D2rHTN5ur5bq8vAOOPcWaODepm6vnpolEOV64gUgOv8nG8FW3XDvzF8CxnUDS3iUOUE
0EdfQH8UAzdX2MlP456VRF11FH+k/PDopaKgYK3OsVv0LN2iD39u9tUYa1l/zS/EUBdUBTvnpCF+
u1ijGdwYRDYbIuyak3v9XL46Wn48hhZyKKcO8gbdb3LIiYuNZmsvHpmxx4hpA01zuzvVl3205Rx9
VxMNL6ICkL2Yq2Y8wddTuYuPoO7szC6uFphLvVhivvdvwSGk3sOH/AoIt0ktli9ZV/iFOOrmTqD9
HrgRirI/ipiZtYRubpIRN6xlrQZ/CzlUmB+meZ/mtTY/7VCZIE+d5e+mz8/rJ8i4WV8sOouYokq7
JASRNRooclI+7sWe4GWEYZTrUmYbcE1N6Eh/MAIPMM5oyQHcEOnBRvNXsf5isygLMWZpMJbdrIgq
kS2MOL//uxVQ1iEUG4w39fj9AbMgp4zZ1jBflCs7RDtujIKPY6xgh77KtM6bb4db8zWyWZgIa5MN
AHv4x5TSjVdBLyIrxmEhc1+DaJ4ngq5fcL4x+/8ZmkV7725QvdzzsaKUAALabElw+9hiSJg7BzfF
tuI3HarCGNvRLtdPimFh6Ql4Tu+zuQw9v8KNe+7cXYAa4KiBxVDp1eUBqmPu9UOTOb2PmD+rYF8N
GJ32sdnH24fYYlrxVQuwkEFZ17EPY67vIWOvbrIDvxOsgYyS+fp370wd87vGjOnzAwMB4Flx6Idh
jrN6TC6AXn70SQjkFLim64ez+s5cCKJsmtqlbV3y0SxIA6ULpgNZbcbrCr4QQcUjoHOehGSK5zYk
AdHpaNfmx2DCl1sBYWWZV3VtIYuya0MzjKDZwr51sXkCth9eEKFlsGKGdY+zEEMZN2PSp0KLIOZp
sqbDjXpuD7c5I823vm+g7sQUP7QZxAXfn7B1N42ghMjmVofOyV/7V8SlZm2NOZEd0WKq3ByB/DB4
f8Rps+4vHE8dgTGM44scj9nJGR+BVUhuJtN7EmyGh1vfvYUkKhYqjczoIgWSeNBinwNLJgVJsSCW
Mqzq9kIOdVvBu9pyEvgjLxZIGDj4Oe4vZp/BCgIoCxBLYJabLvK3vdzFfVpB3YApqZpz3DGnm9md
7Gv+eimI2rLM8wY19Zr5msanEKRZXWU1h7eBlJb4GxpRH8pLY/7NQS2lUhvIc40nTyM2UCLTU4p3
ZQO4+Q45IZag+Ydo3VsKogLGQei4YUzb/KIhL5g8y2ZN7jIy2dWp2DFShKvXaimLihaTiPezpsSZ
NQ4iuNEW5lvl1FYBa8Gir1gzR0tZlHVVxhZKqOLYuhkz18UkR24BuN+6bsMFlnbMf764ulotGWD3
hpgC9c4ZexjopmdwVkDlO7OxQUTmwwwyweFYYiljix5ZQWuMejZQk1NtAXVoya+yjd7lxk5Ow4vw
qLJJ7tcu9XJLKdMbJ2hfjoFqiJsw5aR9HG3N0RzjqX8NTB+FMk03ecVOb5ijRkzFoexx2EmDrlRY
boVdxgCbWewBIQME2WLDBKOYlfA/X4gfHCtSmqhiIs+K44gzivrBEQ6qmSo2Ge9Z2rMW1PzZUUAu
fdcePLMjrsGYDJQ0eRdtn/zurXbr7W8ZWjr/zrU1Udak74u+URPIAQrRW2oHzkdjZycRdBLMmJq1
JMqeGFNc+H0OUZMjo/wPqiEUtjN0Pf5VcLPcPMqaKJws8kGJg9L0iCh950jSxyjfGig+ZrxVIa6u
LF+8N9rXsuj+a+RqJFFBmCp/QakB35jSyEQLwyqox7njUkNBSIIntQs89zPz+tGt37l/5Hw59IV9
QbitcH77Jad+6R3BzjZ/0TwK5EyAZAFDXQfkJLUUTpe5JtGGWQkx+DgfGHdUXtkshmtKCM5XDYV6
XsRMGGU+/N7gah9wt4Aq4E0ng2rcKJuH2Hm/vmOrxmIph1qPItRj0GmQA0D936DaJeF2dIyNgMqz
b7Ea/b8OgL5aC2n0AQ2hLKeeCGkgFSZvw/739LhjQSWJazZpKYSyE5PXV2Uw26QeFHUpkX7jLWep
IwGQkXW+mywHT9cbfyvL9vAZuTtjyyJtWa1RLL+AsiBJyItpx+MLpm6n5PuH/a1/aglPTv0WMZfO
0Po197aURhkRb2pjjZsgTQHkALIY7VPzel1L1u7VUgJlPAZ5HKCk8Cj+KxrrusDUttcF/ORchoVY
SqACEE0c+UapsYbKEmdEm8nK0ASuEWWbkqejfxuaCemdG9m3hgfbet1l5ifLRK69y5efQAUnLacZ
k6/M8RbABmJkcUXyyYJ3Z8mgIhEtTEHpMsdZ7eO2sBv71bdYy1hNai7XQVmOss6aUVe+1EED++kF
LcS2Z3VoNXng98bN9YNjLYgyH0HCC3k6mw/p7MxiBnNE1eO6jPk3rhgNOvPd+LlXjw2cJLJA4qtM
UjC4gV7Bui6FoeN0IVscJzEcQkjpoXbAd54C8/R5XQRrIZRZyOSh1jkOm2WFiHRJbE5mjHYpVlPh
qj0AZKSuArcQJDrUmRhRIeR5x+eXF8mZtvGN7F5fxk9q6/my/hFAv8ALDmTOYTlhHVlgO+pONQcg
QEREzEkFr37KKpPJmrZq1BcyKaMeSYkfaSX8LkDhzZyomNSeQ1vV6kzeMcvzv10jdVZimRdVnGIT
EbzLJgduRPEhcWJTvXTma2BzW36ebu02DC1c95DA1xdF3GFJopW96wsJeJsCcg6bzoqeazPgSX7Z
RQOz+LEWewLd9h9J1I5yMozRKEGSIkLjG0chxyG3pk0rMmeJWKKozew1NR+EQJw9lBNZ8fGwA4o+
uwQ7/8wPQ7FYEeUIDU0M9VTCmdWxi1wxuJ9lIv8WbLOfHJZ+sGRRLhEBbVZECZY0OR1Ax6MAeHKS
WZ9vQ8ynsBJEqwXt5VlR7rHulSwFjCbmfAC/JNnpwaiQBWg285ME/YL73EWtzAw21y/6qr1a7Cfl
EQHJOuR8B6mSvqnrx6K90ZuN8sAnD3zrpDy5Lm219IhcJfjcAbuMzDi1pXGh8RwfS3iinLcOeu36
42FA69jflGuXYqi9BBNeAVxDeX6YG6SVibAvXtQ31j2eb89PXfyzGGrv4gbo8YKPxaChryTB0zwJ
evCI9ghow+v7tn5KfyRRMUXLN9xUG3j08HZqfyTkML8fWTEm83DmQGDxtKqMovXL+XCs5HDMLIDs
w9NLNutarfuuP4uhfFfgaTKnBhCT3VjOYLV2/VBu+fvhtSeRWVktI3c9f/WVU6KLZ1wC1oncwy1+
mjJSnAq0dmZMgKkvm/1DigwOcyCQzjTTs3lc7J3AAXk0KKFxM46e4DyFlvnYhmbsSm7giBe05W+7
u8T2WEq4qhkLuZSFR++DrBYJ5FYoZ7yUDzflze113Vvdv4UEyrAXaGGMlBoS9t4Rk4cm7DrjhFhr
oGz6CNJ71MogAcQrqeufBg/YcOe+dv3+b0Z3kR//c06UAVKyyh9LHrIwvWcJdzzJNresUcPZunzX
BeB4Y7YaGOgKGDLoTLws+02SG3J7sbYsNzt/3rWf/n7c1w/2ZzT8/TOpg1Wmdgz8SWoBp1I76bF3
TFa1lbUR1MH2wH/ufRkb8XZ3w2pKZf02dZDq0KRqq+G3U5NJFbbyvvq+NbT/8A2uBZJ2e5Gsu9oC
Vo998OF879/vH6+fwcrAwHdJlA8pYAm5bt6imGwBWdyTPQzGvWoRx7y/yzb7Fwv3zbZszB3ajHbA
ryr0NWWivIqHccq46qAAR+elfwgfdDs1P4A8fbS6811ggfV9a7rhvW221r17Si3P9B1j+359B1jn
SDkdkMdGfFfhI5w7JEYZfvOnq/m+u5SraTt95EcdPz6QD9YtX0mrLX/8x4id3ipK7ftKe3mMbe6U
boq3hADAPXqwOBaJ2vVrT8/a/ZsNB2fpd08lCt5UKeK84TeMo2R9JXXdS672vLCELv/rX54lL7xr
N7WS4c2mCsDRrK7O6wqo0piNI8enYT/iqxVCCCMrvpKn/K4j1PXO4rQJjVlHAH1/Vxu2mD/cJneN
g5SydXg/tAANHfcH6bFRTO0YvAUDiQ4RC4f/q3v+P1/0H0N1veCNmj7fMXBamxKJQbzoHOa8dk0y
t3SeHkayce3Pf6kO1M0eNS3rOB4bOxCT8dMSS9Woiz0U6PqMVfw2HmVxSeLbfLOzz4eR3JnWbUsO
7qv5ft/uzY01A7vtpMgqWXEs4xOoPPf1O/mTcUn/pidfoflCwcNAwCzHhPXsX1qC8nZkOUdvWxGR
2B+gALguDVR7V8MI9cu0LcT1ojFpfQK1LMnWMsh2sLi3mLzHqJfWLke2lYOZwpTkJZFlKz4d0R2j
bDl7Gzj77Yj0tugT6e2snJ6azGzF/WUAoj9oc1P7qBDeJ6XtF7Y7ue3mqd6cdd6Wfqu3AihBNjK4
fDfGQQKlHgl0EoJ/ctiVgLUg+lG4AyQI8QP0pCbbNiHNjfopoIVyC+wF/AeTFe4HkHWC/WuTHH59
ShHq8/qpsoT7OrOim84Df8dddigaO3/UnNxs8Lncb/1Vib7aIaKM9BvJAb1obeYHD8mldCOA7ON4
k89gaR9Hfts4m8L5MIiC8dYtymUmvyvtYw+hYewOVtSioI2UhvLG29N+OJekuz/rdmAikQ0yMtUM
rMKJdPK0LQmYpuHNcnM4o4HX4RqydZQNNNVITTxHTWAGS+T1sHEBBHGnbULb1mxkpI/Grb8vMpQx
bvVdagPXs3cK1M2TNwUkehMZrUEwjQ9tL27lhigpyr2nm8DKB7JVw7lpSt0jQXfbgGGz96x3BaMZ
Oil78/DKv6Wb3a9yfyot5fEsdnZH7sGgllkpwJ6kLWfderviQbsoBQHcKvCMwRtkcwiNN0AbFlDX
UE9db40ub2/b3UP+ltamsgksU28BGhM62gm+z25MrQCMF4ba0J8BHQGTQDwhe+dt7cK974kEQNzs
8723xLP7/tD/UiRCgp2l7satfodpC3CABy6pPtSebHYqlH/iSHM0SYbIw5Rhun6DpemiScSpwFsR
fWimsY1O6HM5E/u+IoldWrEFmK8ONMe/OrMDldMutj5bARhQbkW2O+loTren0OGJcFc9BLCAFwS+
OI/udNrif3Z6UgzYNGSuOnyL5ZvYfVd9PyloCzJ1/Ch2gjOfAit7mzYOoNkz/Ktg71PigG7pF4dK
/7tn52898K0TdObKpLfCwjYS++T+MpMPeXPO96fWxEqBJqGhHrwJQY5yKTbGjSDsE9Ja8cMHvNwI
zT94ByDHFsd3TIkSuSDvvCuS2p00Z7dJdjm5M979jASfoTU+ec6DdgPu6uKhRc11l2Pe2MJF48lg
I1/vEmmz23KZ5fnQysBuzeyIavfGVN5fYxPQsdLdjPmza626NombEGztb2RCue0pach4rveJXcWE
uFu7BEK8YWFg2rfFGw7xTnwuiDuaHvbmE7YKYKSk2T+8P6Xnx9QZboNj9GplgzO5PC5Dmxx3KtZ/
3aCxTPH3wOPf/dYsa2EaBykXo66AJbbu3Ou//POZ+93GU4+KwK+FCsxVc6BhkNhWTgrQyXvCYhsX
WXKomAM4SzlXJ5Dz5AA1ipDjmTNfjhffxpUmLhhlHvc2T+4fXRaIHCOS+qopLLbOj+tSSOcoDUl7
VpTG8vj0lIemD0XPzWHa475znMC6RKiXZ+TXBYbWuSOuvVU2u8eAmMDDfh/NnW+x2gK+yL6uhFF0
X4Ani0nZDFjfk2Ud797PZ7ckz3Chzj4nqY1OMccBTHtugmzds8CnA5Arn1gTikDm5+Z2MO17eyfv
73EFyE1o3X3CKG13H+7HicdN/CWR4zGAq3F1+7refY3LXfluut7AGV2NqXR4e8E5e9Zxe7R6fOqL
o7g1wiNM5KSORA4ga8vPrEol42Z+xT0LlYgmAby78/M2NW2Wusk/Sw7fLhQ9NKr2QTaUc9BkXXxy
3M47vTHttwtK/wGBO8qs1rLeQ8S8I96us1dSLBMuRCUIERk5rC+s8mub/N0G/Y9UqAkXi/gYgMtb
26e7X/6tvH3aHK1taeo3DbHdjUnu8U+MB6B8qto2PtDcuPfgEwQWgMvSVsZlpDPtXKDpajcfOmDj
Hq8r1Gr4aCDNKYEXEn3hMrVWMRj9tEnBD4rArBJg7vsn3cUsHGfVe9Ypr1mzpSzKHisB+meA29XB
aoZ25/72yP18lowV/UzlK2Dl/bMiyjaPXpjGg6oAxsY8xndvqZm8omWbCXO9Muf8XQ5lm41Er3ND
gRwNgW1vv0hvFXgPAOmZAZ2ZQ98xCB2J/fBZOdcXyNpFKtXT1hEqWcnXLvK2/6LB99xrPWE1/7DE
UE++IDLGKSywPCvxiJQS73cKpUhwA68vZ/VFi2kE0CWKxhfD3HcvrQRanHuD3l2ejgImVOAPKpdD
ZB2gCaJCtJRaPpjRtW3yMY+Rl4zLvpY5XUqn9F8opGIMy1l6e3dXbzP7/fryVlNLSwGU0o9JXQm1
BAFC6qSjlWu26JnP/pavbeNx9CwcHYud5T/IBAieJoIqXaMdLD95MTcauNRHAxgs6i5CArCxJ9vM
Hv5qdX8kzVq0cAociClbKcLqLO8xmqzaQpAeW63L48A4RgbmP9iqf4TRzg84yVnVhVhWYSmkB7Ge
QLwtj3EM4JRrgF5hVTjXnNI8QPX/t5H2eLE8TH4qYHHJ8+Qqp40pouAU7Pz765u4mllayqHSeIIX
1J4cGt0FD8bclS2pczi72KNkLO5TsBAlRw9xBd4vuwi1QvVUaoRlVFYaGWZr9met1D0IQHFRB/NB
jngYx3bj6gfBvi/f/vWmUvfBizgOI7g4xBFEIWiSB1+I86Cf/mJc+fuCKDcQiWJpdOPXgmaorhTT
5L0DCqENc0WzJaTDheXWUY4gVHV5TAasaCZFNIAP1GEGFyNCp3lEyEOsFOE9FmJqjCmZpaCUK8h4
rjIMYb7nDvD5blSL2/iQKNxcV9B1V/BHNyhXEMlBxgW+D8JqNMbHmwTAsq8hs2tCnFXs2j5StqSV
dAO8Mjgx+bZH5gjEpiZQUlFIKRDYGqbnhMBT3HSwnrvkyG39c+2y+pYYR0kXmBOuTkVPhm8dzfqh
bQGMofqFpQZ2533+13sKEE/QgIsIvIDkSR1d2o9FlXNYbOc81UBCqtBhfc/yrSsTHBgzX0ihTk5t
jWnyQXx8eTRIYMYDGQBL6RMwn6MZILFDx78f35hSVw7ym1TqIOU0keRUhlp2zldMibeqYCPn4uyY
9AIrB7YQ9WOgofbE0C/nu5cSHgOAii1a96xWQ4kl5Hul9n8EVS19H0h2aCI39tlz5oS7xpXt8ta4
m24TfZ7TRF+PWSBQyd3P6lZ0D7DeGdk9IBdkWZizswDRYfGuwWwmXotCv20A7TvydMyy+YSx17xu
lqaBnoU373DzUex/Feh0Iqo7Em47eqgWXFfhNZ+hCGh6M2QMCYDpmpKdKbwfRxHswmhi4Mk7HF4L
Zni4QnQNFV4IoRxT2kc9+t4gpLTTk3GSz+2Dv1O35Uaxw9sYg4uzTzxltrsfkPL7bNF48pndckgV
khEN5azkxUpnzffvofyXEStDWWv4nso5ijYvk81gd6cGjSisGVrm/lIuLOW0olVriLK8Od8cA+j1
4d54Zr2YVsz7tx2m/BePvsJECSDm+ObvbnSoTE9U+7qurF6hxSlS5k5sS76UR8gobrxDZcvOLd7w
jFCetQ7K2MWqEPl848EbRjeh/ZvbVHiC/Y3P/bZblHHDuIIYVTxWUtq1ndutjWZTuPeUzRq7FsYv
RdGNu4kvDAocb3/BICbR9tLeR2nhlDvNQ3FkrWst6fFNGGXkjAk9nzKH3RPOwhMPQ3LcaqjyCJaD
iaoXeTce/V1iqbAn1nO7NbNXxc1NzjzYkkxg2jxilttdcJSQb0ey3/ac087tnq9r0Vr669tH0hYn
6MQimXdEH9CU/SuUkOTHQKfWO3nnBuqmlUguWSE47xUSCedwJJNiBpNZ8WaS2l6EJDkahMfCjgIr
mnZVcVuXG764Z3zm/BlUJPPtMymbFWEn1abhOkwiezvll78fvio8G5vfAwXVBeE4NujtvQTqQ+g8
MoSvXzVVk9BMLoOigzrIQVVHJQ9wkKPZvz6hJtOTBoXBzAp3/THRUceYzGIidniRz/BcLf40Jv3e
sFhk9V/vox/bAKJLFWGOLv7gBORFTvI50OchMI46JMoFlPtQpfootzeDG2Jk4xk1hvuIyHtM+1is
4Y11S42Wek2WZGCF8pSlzqTKM4IOzyqpNeMPsCumW1zSe+v6fq9anYUUykj7caEKmY/t5s3qnTPj
Z2TlWeCf655gIYQy0Qlwb0Q9ghBEEo8qhhFCvAb7C09ury9mJRuigELiny2jzHTLl3wlF5ADYNU7
8V7CC9C9LmHdqC1EUFZ6qlI9bWb1hFPrzh/PiZtbjNiauV2UjZYUjDBWGWSMoAcQ3GLf7ep3M9qw
wN5Xr9qftXx9xyL74QcdYoUvDYN2D1vuTnU65Kiu79haemB5KF96vpCiBpHGcSFWMziSg2L4QF7C
04j55MRqUqKfVWdmRTa2KF7uQtz2938pnzK6wlRLVSLjHj2+CKkp7MPLBREwitgO7PxNvi3QSybd
GGgsyI4MY8a6w18poeXa0yDiMx2yy5G8XAyAeoemR9C3z1LL+Qb9sFWLo6SMBc/7GtCRYbKfrNA+
ggRCOpVPCOkUC3iV7Jf7bISviaOtht4kk1rhTIuC/HoWHiOyFxyUhFnLmn/npxzJEHik99Wf6f2i
C8TOg8M0COZfM95BzwCQpfMbQD9FoIcpb5iESv/h9v2RSW1lXEZt6uuQiQpaFsBUPYDmyvnsGWtb
DwYUTZJVJI5l1C6w9oVuhDIfZm0R9ygnAFjEezRiU9qjVwTPTd1JXPN5zlOI6M6SkT1THqvNu3X9
Zqw/vhZfQJ2iHCR+M0lBf3kaMgIcQX/X7Q10LsxjdRHh99lRPwGEErTL2Yb5yl4NMhbCKZ8wGpLM
DTGEDy2GtLcZ8Q426WybEcystbWi/1lTFRmsp4YhU4sMo6CVAqXq4XtkdCp0IWwdkDTMIQMR2zF0
5V1JlMlqfrURqS+gENwXJdw5HwEpUv0V3+PvbsHqGlv1uouPohaPEqg2qUmH9wQIm5LYlC8PQPuv
fzEOeCXBBhBCQcKAiyBLwhcRzULFQDSThQnYQy7jbkKF9dl8YBbgVm+ojvCI51VMG9A85x4YEYbA
G+aVZE/qy16+Tc7qdrgbUpKBqPflltVIu5ZnUzASL+E4kfCVNepAc8yvK5yX9JfwM36cSWfnikto
Hpxfv0+obvpEOwq3E/pu7oNNERHGls6xL22RgCiK+pwuqookUSHGmPP5EPFpjxBjxHxFdYltAFYe
eDC3Dpt71qSyMBuBa+JmF744wTAXilCPyx5YMyCGKE/OAPx+D91XJrdRWFhoqxGvKIJUQdE0XBd6
XMDPqr7MdOhLZQ1OdGlS09dMFdIS1zYPz88THkn5M4+J6HfGtq6p0VIyFfU33uTlYVf3/w8THx1V
hznjB/7bd9ERSYnMNyNUXLuBS4FUVOCPkpdzLZYaeOQoHRKiJIR3Glbws2bloKqGpGmz1qiUunTx
NCUV0MPRzaYTCVyAZWbW8m1agMCYfx10R+UME6N2poA+3PHsJc8p547aaxSIpCt2uYD2xqzriJq7
QoBhfp7xgSuzfgparP98IKVgtZiHUjHfJlwlzYl3PvGPHx4gM559k3eTko35OS/5h0ovJFLRrRpl
naT72HkJsHflLqlhlWtp7kLkvCdV3Z6mo4FCaWB2ePsCj4IJabsWvIiwibyhqoaiatQHBCEnaWOE
D1AAVnm4MzBUMJgnjhklrVuqP4L02TwvLq/eV+PUzDr2CFh3DEU9xUS2DSe7FwBcvpOhCdbpVdwX
ZpuRaGfcNEdW7netOo3j/Wet9Gta6sQu5kt8wn4GM++2/Ud5LH5l+2mTbl8xRQpue9eObDfaeCdW
gnVWnR8HLasqpisFTfyBhjslnpgkxYhUUzlnk9Hrx+zzWhkOh/ouZFBnKeuJIQo5ZBybmyw25xzj
DoHL5gH5eoLWMs5ipQLXb8wfkXQZ1xPKoh/7qUeDhrJPkZ2Ym2XtG6C1B0fOErblG7Mgvup0FiIp
6+h5cTF6EZysNXOa1beg6wbgGEaNoTVsMJhVaYoEhlRFlQ1Zp/aUn5IOFCUyXPrWCXkzs4B9pJ77
Q/MS7UZG0nP1hYQa0v8Jo12O16bAT6kh7FFDDhI9EwK4m0SgEiWsSHC1mrQURe2iGiYxgGrF/uJt
mnegRwUnUdvWuYO/SjtAmXp4UDYT0vF9y6hAfr3zflyFxSopb2O0yaj2KUQ3jkbOkWg3DUH/UHLb
oFcJXeGsIGn1EbNc63zGC9OTZmUag6xkzr1GAlLvMHDAWCMcHmp/47kVdWbzk3RNVKlQNkauYkwN
ZQ4AAWWCNsP5DTGYv0XLDWx2v81qAgYhiizOpUFFUSjtlGKV44BAA6sySGgE1luumwhfxdNZTUGA
TLo2NxqrSDUgkHZeGZakSSqhAgui3qq214rNp8Rpwu/r2/BFf/zjhDFyq88czIb41Qq72HB+irlc
6OPhkuDJJptC+zSKu0QiQ9sTI8gdHZgyyQsP9FUBkzX6XTT9bmNSSrcJSqfJk/JqJOhpV8q3RLgV
MyKOv5DStuvqmEufqViaCR6h4ltckJhHYziJM1OtNmO9BVSDpjI6VVYNNwByEGUDE8qg15IrEa/1
UjRcwDcYqR/dfZYDk/Q1vpceru/a+mH+kUQXrEtN8CtRhKRoawD7G5MY/ts47GIQYeH0XsJgEyHb
228ZYtfeRaha/98Cv8YRF4c1R2s+kMkGjDoK6D1F/Voydw2zArYW6cycyWhhMkDOqlGxVTRIE8+h
t+ISgsV0OtU3rBzx12uD1rqlBOoy6BKXxxifGS5ajj5uziPqaI92lWEcJNxNh8Eg3TY7F7KpPInB
Ngk2XoG5FjCzhKQdXGCz1aYoWbwEXtH+yCPPHEFbJ3Mstrq/4XZggOzUU6JbbeEazKfUWmwMmyjx
kiyg01ChjaLU83FawJFWVvp57DhT3RYgW7HN4qM7ssO+Na1eiqNM4pTJ/0val3XHjfNQ/iKdQ0kU
Sb1KqtWyE8dxOvGLTjZr33f9+rlKz3SqGE3xxN9D94u7CwIJgiCAezE2Gh1XH7y+3O4/FqAE47t/
1nqh2L0+oZigTHJsWcClTCnHMwfW1CIvN2JoOvLr78AGVmK4CzvlIO/wU6/0EPsdLRUlz2bgeSlW
eiIXVZ/HywKxJYiswQfxDhQKcEUOHRHdU2+NjMhxRKNvfVfeNV5yX+5Q/Vekl1bbk21zTbqgN5Jx
zA6XbLO0+iAXLVnbbr5lHt8t7tfsoMJbbOawLqTIOewiwSMurM0RR7l2vr3THJQWXczp65zuKfWT
O16rEsqbAeClSCmOKDsjA0UUFJt39Ofy0du/eINPvfD9cKDH9Hu0U3irrXjsUp50TiatIOhwhrz7
CsOV4sr9uTykmPKNQuX6PvuhKgtsvcUtMDnpOg4mwVTu69ih09IqnweEZHQIMi/ieKFOcZe52gLu
xtu6bdvIb1HS83icA2LovUAp6GB+bi2n5h4HSEsDk6+xX6hC2uZ1Y4HikHIwRwu0ll1rFnYsDiIK
zTyEtu2H8hx4uF4+sLtE2Te7vYi/RUm+vx9mTR8ThEUzRm1Op7l2Ag9dNyg5FDuvfdJOaKZRGcrW
w/ZSPenEkXqZYjT+rw9b4vYP4e577y1oKSqUbS10tYE/D/d/6smPoKYeW1MzISrLYRedq9PIy5ir
oz9xOae9VxXZLvsx5fdlGbt973W7cfmciMUZwUFWnE16b4/eGCBDeI7bkxWGMGW36fdB79ovvf0x
K+8Cthuy7130ua3u7ejHAgKT4jin+wgcY+GuxMurCSx/pO9I+5BMxyBTzDLdDNrX16UwDSE4TOba
Wqy2F6WdBHg7o58gdPqHCCgmYx8CtdY8TofX20dhC1a0XoL/iZOOeUcWUrAa4saVcWxy7hlge+jD
3Jmu/on4O+PLQ4O5ho3j+tzdPa8lCSffpx66hG5/ya/+6j829+JLpJuyLMvCGmeE2PeCey/iZ/po
78GE8oFXd+7za/d19gGtVHVwKKVKd6Wd9d2QV5DqhR+A+G2PK8GksYsQzLw6ZuIaAxhSonuuCHa3
L8sLbdeTfBEMDpnV1AT0IB/nZxMsa9qJnbXYSYU7Ie1GPpfvJ9APfek+da/1HLoAt8Z7++NC/0ke
WIa2qSb5dnv5N33ixfdI7hfl0ihtW6wDyEQL50D2AvWHSjXJg67LeWuTJV/Y2oS1QwMxg5cubnEi
Z9474QNKeV+H3TrvwHo3oq/hw+q9Foe7/CU+5PfG5weyP3yxv4IR7ICmGXd4JfvRe/hC9qb7qCJX
3XzGrm88cP0zw2JMssQgy9O0IOEaqA8ox4HLejcgBx0qKUGVkiTriwMMsalmSFr2Hp4jQKOl7zs3
3auey5s++kIjydo4xcDKIImnj33jvAyn6o46bewAdnBUIWCUKkmGZM5tX1kZVGL36UP/0N8vD/YB
PZWIwpzbJvvL3f9pTL/3STKmhrHcThpoVXmatQs4cYZwcCbjpHPArJ+m6FjUTnXOc3dqnBpAcHYC
/XpzDpM9L/eKj9leYkDCkPlkaCCSPsYuENkYa4ag8u/FAjbF9oOOTp3793x2yv2rOKJ9CQ/nu+Z+
PKoijM1YzfotW7r22dITTmssxNR44uvU3zXvG+rWYM/bsY/lo7Xvoj01hjeJZQa3dUMnBpGrUlPK
zKFNEUel6bENH3n3lPzIQ/Ng5rtiQG+xb0XfzcylVnUaH28v9+az6kK0pLGoirih83pt2Q8axp6B
C2H2bOturjw9Uei5LYsZgAUJSpDVvnbVVoh8xTRgZ7t9fwajf+fUp9z78RaFfguRrn1qBxiX0kAh
YyWIABAe/Q25QpHts8l+C5Eu+7QvS7as3hcpOtxtU+p27+h86PLzPPu8fBah4oiuh/2PE3ohUPKk
i92A566HVvWu+mGedddURZ9bSRW46P82h15vTrfYRpN1kGA5Xv0BrdvwoYD8H1LF+ZbuRwx+wTCj
tZBPKJKAtiUZXB5kE0nCKPNp+WAsrp072tdEQ0Dozh8pVyzb6o4vlu0PYVJIPZNmqYQeZn6VkA9m
bTuiq++NsVXYg0InJhl23ohS0BI6BaCjXpyFOPPoBJkbAh1WuqPKGBRaMcnE60ELcrQMZT4DuUnW
3lf6I+OKYyQZ3K+VA92rEAxTaymRk18942SMljzzSXIkX9sXuw+dcv55+6yqhEjb07UYNZNhLISf
mwjWxg96Ds5cmrqzqpC2tUEM+F4bzwBuWTLOuIY61ZCVmT/mGGmTnibhWMPPUbfOXLP2VQ6MVq5y
ElvKIXdokbWCh3+tf78ITPWG8WkZqsznCXGy4FSJcB8PidcyxUtnyxwuBUkXpslGYzTyNvNFm7kp
OZfxD8JMhYlvCmEUqVVkFDgaaq+1sa0FBIWrECOKsFg/O+Ngh4rJQxsydCA5DGvFc5jEkuwaONU+
IS3JfU6TfVGfZxszCdFL/ddGh2uWAtVB1qYXuXGrGeNstmya+8WoPTKwGItWuNz6kkyH24JWjyk5
HwjiFluRY5Taks8OBtEX4InP/a6fVnVqXikkrDv7hwSEDHCoVBi23L0jgq5JxkrPfb19TMfKRV3e
zeL72g73rfVyW5utzUHG/V9Z69JdG8A0s3RICDanyOzdmOw6Sr1q/HtTXosWFNEBZOnyINkwi/Qh
qMzcbxnv/MIss73WDMSn7fCXtI+rg9MN3ELoIGCWTuXGsqQghWYMWeHH5NB1udfbp7hpFLa2tWjI
kBvrTWeCv1NatFhYwuyKpPDD+BHjmRwdhUOum+7fb42FrmmsHCI5Ic8ipGHOIlxshe9p7fGbnp7e
8PPIYAJopRPK5BrvYI9NXyGp4DfRTrfueXGg5RtOPtzyfyKkk9/xhM5pAg3GZUeXz0V2Fv3rG7TA
0wGvUAs9dUTykmmiEVKhf8ePKzwqCDwLZRiqpDDgDaevo+wOMkQT416YkKKbpNAR4AyQ0urMG2M0
xRiPlvUFY/XesueAFWCyEfqg0Lt3fRxZ1lS8DfXCn8udTddNGYqvt1dsy7tYv0XISUI+tDXNUqPw
7fCDRZ9bE+X1mDmEANGnVbvbwrYWbl01vApgZugevdYnA62gzhu78Ke4OCWg6MJ51MvCi5Zhf1vS
llu+lLSe2Yt7ude1agl7Vvi680UFmlNpsf794rdjBuq9qOKFb8U7jd630a7N76dGsVYbG4PuSZgw
R7jOiClJSXT0pEeVlvlL9jJP/UkvjguJj3m2wo4UGY8Nja5kSceGzExokQZZ45nOsdeBNs/PdJU1
b0nB3WKhzVdHb5kladQYrVZqQ5H7pCvA+qeFmMpXf19Q4fY4yVWEq3K+Y/X961X2nzhJqWVOohRj
BiDupY1ap20/tHmzpyHGHDYHWn+0ph9W45ggkU72IvTpgYGQZvRtM3ThRjwyHzXVCmzcFFefJDmO
PCyTPLGxAtFw1xf+Mr6L2PGvDR8igEcCWBb3uC2FcOhkNDHjs8p9Y8bAxfCD3jzfFrCtw28BUsBT
ZoM1RqsAzvF+NE9F83609/+bDMlP1LxBYkxrcr8XT0P4PArgMXKFE5fbdv+vffxWZFX04hjrPR0S
EFpjpSzWu4Yed0+itYXHrCl0p7Lu3plVWO6B+Yx2S5aWjqERfR/TLj11k51hwINhoStwSD/cVn7D
dV3toHRMQgAbeLousBBPxfxDG779b78vnYuYdDMNQiwuy5adbbV3fZQq8vWbNoJ+cwwpQ3LP+kWN
drG0i9amrCeIiCYMRHnS9PPjG1RAtwaibrxViCVt3TClPNRS/L6OWShGdJ5a1Und3IQLCdImDGZc
8GCOC7/sGzdHhx1XPRw21wjRPPn3GSRHwSaup5BpS+5rydd4OpPipS0UvmD9SOnlgCan3yIkJWZz
YsXcQESPHvscbQzGnjzNolXEv1trhQYREy0EhNlAMlwfJEraIal7PFDi/ivpXlpzUgjYWqoLAb+Y
3S7MaQ76UScxHnM2rQ7a2N/njNwnYfp626pUYqT4tGVpmIwMYuiA6TdAKESakjpMsVbUuF6reaSm
Ni0GVAl7RxcfDfHjthJbe27qJqN4JWAGtxwBF0NvkWFdq2I0jijZ/GTaQ8XDxekWFfh2UxcDL3jk
JRhOuvTu0QvKowhz7fy2+jQNzCktVXlkvQ9lA8bAo/8kSDuiVZY98QjKBEv9WvAUIOLxVNbtR04/
T+n9giqcwtRUOkn70+QgD+fGqlOWOhhrk/Wqa2f95j91Mm30IGJmlrClQ9nniY5WGJ77Q5gNXqNH
P5GT9ZYU7fUmc1NQdREB4Lj1uSTziQRif9s+tsJK0+CmQBOkyfEmvjbAYq6WeaIiR1hZIX0ZRed6
oGdefFpGemjIpIKWbi/ob3mSqw6XCu8nhlt2sJ4TNI0Niqtg094v9JGWszX6pWQafn9vvNLPXxS/
vukSsODIVoBgDUCm69Wy+o6ayFjl/qTtLRE7M7nLSpXNbW7Jmp1Akx1BslyyOTPEg6vkYeHnc/Kt
zpBaDqcda4+ZQT1Vxleu4P+KekyLCtDgQeIfPbB62odjFyMjMmYDWg1BmOEMc7gcFzEPrg7QlktS
iz2JDh3PqEYk+6StH6sk+TIIrXObaqHuEIahp9uJfUyDDtw0dYXhdXY/qd5wm4uPlkxkvdgayEuL
n7Oq6esuxTtrsJz2Z0J6rMzfpz1QgATugRpI3di2FJFPWUl5kxeIJMLA1RfbLSFrSj7dPnSbRnoh
Rboh7a43c4NCShV63XiI6cPSPIvvt4VsL9e/qmC8hJyGSgBtmjO8pn3enTt7H49PXaIQcUuPVYTk
jwlLxjRcVystdlN1Luh9VbnKlIRKEfk8IA+qhRGk1P23uXoemoe+OfxvayU9YqwE8KJxXBUxHlHL
sfXzsuzeIAIjgU3MiEDR15bWihZlmYioKfxAALYzWyBc1zAhEPkv77agzU2x8dgT2BGKmPvaR4WB
WWMiEp6TI232+hQ7RaQ7jIFXfFKE9auZylfX+nQHppMh7SXHFiTpDKJ38B0cRP4aRtyMngh+aPP3
USTHKP8680Ch29btcSlROp6ZAIinavPCF0RzUvtTUJeKC1+lk3Q0xVCNTa5BgjZOx2Z4X1fE6di5
FuBOb3za7dLky+392nL3v7yNhVYAPGEkt4aplaRIbZzTieD94syli+bt4oUGH2/L2bILJNmRYQco
X//DAM2xXHhVwwAXNCcl77K7ftmnqULI1gYhK23YBBNAgeqVlm/O8yTvFwrPxn+aCZAdyRuOERJg
QC/jkmeYsH1t3W2vs4RXuBynqMi/8AxtGoznkZ8MGHBwe8Hkgv+vu5FZ6MxAyYiCqlJShptdgMl5
8ArWYkdO+diCzCBM4h0x/IoAr4xehsb6mQMmclvwlsNbuc2Yjdw7IODr3y/eN3VS8qqNRpyret5V
SeTa8U9QB/21EBMFeVTeDIJgXY7WeZSMkxFNqc+tjD01VQiqj8mczlU3BKoYdyNuR4ALANCat6Yo
8VwrVMVNP4ZiTv0yDvZ1FL8zo2k/GJ231IeJn4NyQqhBAMszn40JYxfs4ZENPbg9hA0oUKoDQWfH
KEVjrtvtRdg4E1cftprzxUqzcehIag+pr+v2l8jGbHMQCbA4OSaqlkW5M3U1pitR0qZ2c8Ejq+9T
P+3nfUGcOjrHy3MvbMc03+nmMah8NoHtKt5NaYLrJ/beoirQTgwYWgOn51rV0hpIFiBTgru6debw
1QAoqbRORvb5tpwN44Wev+VIBxT1wtlumZX64JsM3nVjnp+seP7YDkWnOJ+bkkDEoRsEJ5QTSZKw
Fs0aqyX1zbDwLOslijBbeGL72/rIEMR/N+5CjOQFhpoFWWUYqc9AUMDt2EW2wVmKYL/ow7d0oPAB
9S7tmvshBOtHOe7batgPYwT6E7LsRNi7ZFRxDGyqjqMLN26vpSfpm9C7t9R8xIGKQfxqnAA2dRJF
6XfjWoLLYwx9j+BMQNxybS9LppUzKt04s0TEx6ZovMyanllTP+ak/zSJSYUr2BSIEbZrRxzKHLZ0
FqdgrCO83FI/1P6JSssji1N+6dPRS6fX21u66Y4uJElH0bQQG7Makub5o6F/1BJAyoCyZALJ/nmP
Bq/b4rYyyyaybvgHSREOr3u9lElqJ1GdaKk/JmRxSZ0nO6sa0XxvktDtJpCdT3UKrDc4OZy0zwD/
GsL6SKtCx4zx9FtQdZMXNSAjuP1dm0YETgyURk1qYa7l9WeJ0ZgGi+Cz2uKMOrNTL41j9E//mxB5
ree+j3SQg/ugEwRFgT/qistyw4VTBLochTHEBJYlhbuFyIYq0TlwQ3Nje3R+7NdMWlg9gl963t1W
Zl0RKeCFLApPjgYPBNiSDy0CiJ8q+DarMF+apjtGffv+tggZHb+6G8jgCAYRReHSlN4JSTkMhBdY
sG6pT4UAC/6ARzdz7BZAeQO9PvWnEhwqeYmG3OyLMSZuOE0eRwFiBCVFMaNs1am+acNSrr7JuLaU
2rBQqBMi9e3U/LzEyzFD0wTNY7c2nXF6yg3LKfTBG7qHpmlhzORrYpQvFL4ypbEimNhwE1ffIvml
LkiMmYTog0M7IT2xIeMOSecKnfAVwNmLhqlB+TIebu/K5sYDV4tsDBzuHwSHRRxVYzdiU2orad0q
avH60Mlyui1lc5kvpEjLjJ75SvShjZAsOtjJO4bZAMGn2yK2YlqK1pT/NJGWb4xbTJGosHw5ZnYi
pjIQe5HmVYSvAbh8mxnj5Ll51GoVQGXzmBpiBY2CJhLUQ9cmlPZGU/TowvIpObD8HA1fu2fSKnzB
lqeFdr+lSIenKqN6WeiS+VpsAdNtTN0uyzB9rak6PfPiQV/uOLObf5IxaU5VP2kPyG4BhKvVoatr
IOsUSYtp6UkQKJ7K2wb0+8Okrc3aMirGMsn8dje81xT32bbd/P5xaU9Z384BnCDaNknhtFbtzdPP
mD/ethzVBkq3xUhTs20EDKcPQWURcqefX9sIw6iECgqrkrSqexGUk6KzV/Z3dDpM+9C4X47DcmzM
v3/+XFnK+hEXQro2HfskhD1O/bleCdeDkwCp1+012/RVeMCZmPaL0qTMypH2NXLda89ul2DuX7+H
u0zabza42cqvtyVt2tdvSXK7lpF3CzYfd7nOx/PSf0hi9hbndCFBOlosRN5+NuCcvII86MP7kj3f
VmGNWf+4XC8ESEckzIck6RIslj5a8K7nvI6cnL9PyMc1MAlBEzGrXhDb+2MRxi0DXaFypp2VepBE
M/pblyFvD0sbhI9tHhxCO3ByOKsDNfpEoeXmWbXwCkYJ5BebwbXdlXCDMAi8Jmr6JbXvWpY4lqbq
QJTxcf8GERdSpLVcmJinfGK4ScbIp5NbJt4IareJgojCAHHgQltHW9qnHgHoKBoMkktb8FNMmFeI
PK6dg/TKwrwTC3MTm8kz0ZLVWV7RB8i19E9cL1RZt42IHKWOtXwP9A8DJul6VYZpWLuB8L1xFTms
nb0R2BfznJHP3T3jqqfw5h4AmwYCG+QiQFp8LS3uEqjSr/G4aO4JrqVD1xtuTUdb0UelErT+/cLJ
DHwiXV4ibkLrgGtxYHzw0ghn5/bB2Tz7F+pIriwyEJxlDOqk5IhW+l4R+8h0P/8aEzYFD22B0qsh
aaG16DxLGmhRF2cdXGh6cUqL3u1ylGA+FjHzwm73xJU48221bIq2ETTRot52vXhlllct4s7UN4xH
ysN7PtiKS3nT6pBk+38SpARCxvkELALugN4uncnkjhGTlzi806oaw8Qjf6KqQHq14z983IVE6d0+
F0FczSs0JYu0Y8UiYOaHHe8LRPYYkRHZRzaeEp14S5T909aqDPDtFbX+qAhhAiFJOfRtWHEyuvxY
1opbdfPq/k8/Sy4INUmL0G+CfvVoOv0SvhcxfddR5tBEhU1QKSO5uD7qJztdlzJGveZe9WxV/boU
UvUaoN3ZhKWqz9PhePu8bh8owCkYCHIBqpBXaYi1clxSfHpZ98AiD4ehZF40L6di0T/HpTm6KKQ+
NXb/FDWRH/Wqrv5N5Wy05gCOZTMu57XFqHFNX4ExLUaFOQbgKh+Kupm+3VZzq+ES+Wt0R4ArFzm6
X5wcF97PNqLczJIi85H5dBdUy6dc9xYLr8bQcMvqDi103Qwq9jMoCeJu2aUD2QdZdOxSDBnn4X7W
61OT6Pupjv0xYm+ImC6/TvKaVVfkgPTi60ibOWErnCr9dHsBtgIavOaJTW1dINCTHJjZczOtamCB
8uwUNu0uiWvkBWfQuCA6wHt+OBZUhbbcimguZUouLWWiKDW+rnn4NRmoG6a9m1cfAyxn2r7e1m/T
jvWVK4agrolrQjokA82ahOsIn7j5KUcDYV7bpzKcvqRggVwKdk/Bd9eEuymyXuIUM4UV4rfX97f4
1cwv7EuUSZSLcM584MhA8pUeULoHXK0+DDW577oPoRZ5E0PjbnNXo0JUjBGm+yF54PWRF/XNHk2c
exux1xIsLi1Uo+O27n5AlhH1i7XxWC7i6FE3RrmFxdHnfRk/5B/TVhFdbL7ldRNCoJ1Ap4j8pgaC
uCltvHZLTIPOArBvAjVtlW4ekg+t0N0mCHaiBTXLoFr6dWfle+xSshSv6RmmIA0GgfMdFyduMXhy
fCi6n1P1s55+mibI3Qp0mNV3GsJKPaC7VuVc/j+6A91HOHAQqHVfbz4xQlEOvMHdTSqX14+lAAGb
RtxhXtzFQM+6nZ/D7q6JB4X33jxhyABRjLtAn5ucF+9yaxyGcMSiB4afW8DFtKbbl43DRXuoYxWI
cdOMLsRJRo4GjqyJowkRQ/ghHeuDFj3aSlyJSicpwlvihukl7ZE2MQH1r22M0Pqq5+fcrk56mu9u
n9tNYcBgAVKIvDOV+SFEOdZAycF2jMZ243HXWBhXR14qJPKWWHEHqWRJq1cOtSiaNR8UF7ukxXuu
/TZrTo/XD6N1pTgVW8GPfqGYtIpVOuFOWYVFOaYp8rPQjT3afd0MZ+H2Em573gtR0uVlxgMJiWYg
scC+5U15lxp3gaXtwqR0Z/4NoeuQoFe+9qtqUER4m/ZIBea8oMvT+APgumisYXYBp6uLyO3G1yau
3bFSCNn07HidGShLg/pJ7okEQWypdz1WUo/EQYTnNsm9dIAzD/bd8BGpRKfTVazKm7t3IXM1pYvb
hKO7jKUjZNrNKTdeCgqUtZkfhMU/3N68TUFYOvQUcNTCf3m2C0EAvYli6Gpc0dk0H8oZTNEdujC9
loS20/Wl4s2xuWECOdF/y89CuqSjLmzqbsQ9lIW5oxvPQ9w4TJUc/BXL/XEhoHkVMS1FTPsHMo0k
Q9lV8IojODE70fangKMca1W6m/fCaVn23CSkdJbvSZsdKrRTDPo+ytPjgik8s1CVtjbX2MbVaAD6
jTWWNrPpSNb3Nqy06R/qFmMoRNk7lC47M0EQcHs/txbY0IGvAWcyiCNlyHdoBeBoMCiiIHScQtQw
PA/KE78Vsl8KkRSiBunaeLKA/o8qrynOOXq6bqux5SovJUiRI4jPRqOLGHawzFyj/6EPBxaZToc6
rwHw321hW/sD1iyCGaaoO6KV9vqwzTZe2iHCNzSflG5dJOdqmk9t9GD2OA23RW1uD4bZmCvTrYnX
yLWoCi0kCAJE5qcscRsQq7XorlJBAFVCpEOW827OI4bFs+znYmidON5lefY/aiJdZjTQRx6bHLwW
w1lousuKe61RnZxNQ7tYLmlnihRgoKrBcpHRFcdaReS+WpHsJ9ZGd3APU8RtlqTD0ieJZS9AFg6s
/oj0qtssKaae0vNkkENbVt9D9E3cNoBNw0avNrHw1CbosLs2ALCpa6mJt6gfx7VvMbTWmKe4QuUQ
nc5Ict4Wtrl8DO3DOkdlHdfJtbDKpEHddinA+aTDXQxO3oNIzMq9LWXT3Bg6JQAGBd5JtukhN4tI
m3LgBlPQ7idGTV3Keh338VgcbovaPKlMAJ+OywpobSljNWmJbTUEEEV7pPuKfmqicD+BBZknD7cF
bev0nyC5jt+hY5UHJWBuVW87zTDt7PE57ZlifxTqyGwTddfizbTUuW/xwBlz8a0R76MMcz5ZuLut
z5YlgEAVLXbIL4JrW3qgpHOZtZSFuY95Pei4YrRPvwOZoDK4LeumuNoRkiHVQuRlywaT9j3D7TPO
w92s4Yqtwupn1OsfaIPKeB483VZrawHhsU17hbqjy1gycDHmYVgToGjrpnEL8TMxkD3R2n2h4qja
rOVeSpJcBcjAw2Ukbe4nINpxjTlCx7TdWo8tFWwfEpG61dx0JxqmA3AY9s+eBaHbm0QD947tJ1rN
3DY3wzech8uvkryJFifxME04D5X5iYsfOgEJ+DnKVRy5W6dBWAgmEGEDmkEl5Y2xyCM0J8KPpNWO
def1Nhk7FafQljcGRQX6dNHntfZwX3srlglhTgYAgUbZhqBl98K+fOFdfW4NbZf0yEnHuuJYbNkP
zgTQApZAK5RM0NlYYVegjpgDSLmYTjS8N0wB5vWMgHVd5SZVsoxr9dBQ1glrhYuh2+ZzEe/6LPFC
JASCYPFun4qtU4g0H1D5aNgxMDvjWhIipxKs4Vbum8bkJ5buY+b8Tm+7Q5axfZWlih6YrfcReslA
coomaHR0S06Z6g2t8g5N0GDxzx3Ws4d2+mz29l1k3ZloAcL/dbYnpvDQMhXvr0IQ+tgMBvwTB+2I
dPYxe4xNWgSYrRUhqxR1j0HcviuQJMgFaOssZGyXws3L5J7U4x1bAice2ze4Hxtc75glAAiQLbs7
Y07i2eDA4dpzfR5r/k+emG6VDkdeq6pDm9aDzDWalrG1aPm63lPYZFrqFtANxTKDlX184GgOHGbr
Xihj7w1RqMaALwgzvxie9dJ+Fl3BbBtDtX1RfBINZsf2k1cXHP0Cz7ftdFMQXoIIhEDxBRTbtU6G
XllFzbGDtX5vCet9kb8W81lj/O8fnRYB0gBEIjqGmckYFKsVKdJiQFFQjZxCtDXmpD28BTJ9JUU6
dTWdolYMQE5USFsl/DG2Qicp3xCyXkmRvIi5dFEVrSiAYdDeDejJZNqToWHkH1LKXewFXDWAauuc
QeJK62P/ugOkXcL4ndGKqxXBwxkG7YGy1k4fmfVpZrjRq13ZlE4Jqs6a/BOCZg4AndNtK9m4fDCn
A2HLyjKD8y5ZfmkX2jCWBOecTk6Vv+Kh8RbynysZ0nOzZaiMGD1k5LRyUBo3BXWsXFHj2VQENX7M
0eO4c+T+jjjLUIusQGaTGK+8QCqieUxsVbPF1pkyMOsSDhkDkwCGuj5T/VKToS6z0l9iWh76mVVO
kJs/K1K/A6NWo7hpNqWB4R0sB6ggQpwkLaGTZacC2JBwOTUGZufV9ROmJXpFoWKI3bjUMLRvdbXo
jgFCVDJ8YoG0MaZh6Uf2cxM4S35K2B0fj6ZqqsTWNhm4x5CtQQrJlqEoNTGqigVa4bO63BVBd0Z+
+D4dzA9/b9aXYiR3MSXMRkE2Lf12wUvpwHPHHhV4kvVkSs9bwKh/ayItmSHaqbDMpPTHIXP04bXH
GK23KAH2MoFOGbwAV/u4yB72bURK3kMJVn+CAGY/k+H1toiN6GLFgv8nQjJoPnViiYGE9XUAkJ14
HhrH7ha0J+zSGNM3JuppdXWn5ezTbblbET9yvsAI6SitWEgNXetWFQgOO26BZKNszINd5dWhis3e
iQMMOs2JgOtFoHWYJsP6NJocEOSKu2mRmDuRcHpC6TNxSTWDtPL2h22dOUCxObq+gXREs7n0Xc0Y
jTaytr5RzwfL5niMLPvZvC8XVV5sq/sbozfAgbeGdbii16Nysb2TPrR4EOAo6Il1mkW9X9KTWYsd
H21XdC5BKXWM7SOYftzwvd1Z+4CP3lzG70cxuUbzxKiqWWrLpEFMgJFCUB+ZVOnUNDPYI8K4LP2i
tmpHNBRc+jQY3NtLvOUCLqVIB6cZR6McTNjcNLUN/GdjuUYEJkgRzNX+tqjN6xX3K0CEJgZKIFNz
vcZmWRqxvhQlkkGvvNbdEW1mVbwWKUcCBqO7Sj9Oxt1coNHb5idWT29w4ejNEyvlGYAmvyD5F3tc
hXnC8qIpUbo8Y+BU/tJWlaM4w1vriXcdx1PEtBFSSrs2jxgm1vU1dq3VvDg7LE3gRZPiGaISIm2a
NeWgjuBQpER7G+IvgYkZhopcb1MIkg24ikDbiTfI9W7ZJGjNjE8QEj0iJwBe7vtiGN+wJeiHQRMo
qk1YL8nz2GO+lAh5KgDy29Lh2X01JD8NC4jE7C3hAjqkGAWG1RQoGFzr0yagoeu6uvKTpj0khfZt
Nr7reXyHw3vbzjeub9wQ1MSxQhUNszCuBc0JicG71JVgyekCx660vdaFZ8HxtEhGz8r/uS1uY5+u
xK1+5MKqeRfkyIO1pS/62QnKr3qKOlNZ/72fACL3V6FJILD7NQ33Qkow5TWJAgK7Rk9w0bWH8Bhb
qeIW38JqMgEM47o/FIjJVddLKSSCRU9V5beaOIw2fR+Fz1Uf32MUzX5pK68sv6KV1i2SxmmD/IDm
ETfNOsXp2nC8KKeBRfYXiygaPK4/AkCKIov7tvJFWZ3KpjkXKurdDQsBwA85cbR2rt5IOlqoWvRZ
n2SV36xjfIKHiB5CTBc188gJJtXVtqEOktUIK1AnM7mQASCchYXg2VwhNaKbiwfrr1+sKMKT7bYd
bimFqjoGGwKfhaYzySmNtA+WZTbgL+wu2+e1UZzYWCT7oaC6E1TA+Yklogqz3FAOsTgqTNAOxNny
+KUcdb9xAEmbb2XVLl16DCtPjDdA37F0FFu1wiNB2nNtEJ0uLM2e7AoIDFscukpLz3Fka2daTq3i
BGws4rpLzFjBNByDpa5FFQ3pkdRFvSTGf7CfrME8/x/SrmvHbWXZfhEB5vDaTVJ5kjTxhbA9Huac
+fV3cc7FttTiUcP7wH4wYEDF6q7UFVapZRsSfdIVN8tCixh5o3CSBkuHCILIohkoDgFP9ZLo0Fit
kHpZuU+86ocQzC3qlre6LR0LVgpTghh4R6YOk48sHGLoaWI1BGq5D+qDCeiNyiqAXMFDwlqighyZ
+d1gif4sRnVjzYuy3IiqvQL0XGN6Rkm4Epy/5+ScBqO8kT/ItRLF1T7JFboqMf8nxZw2jKULQecA
XrWIliydzYA13SjXZh9W8IrR2pyq32n0b4a4AT2FmTC0yeFO2Eem0kha1SpFhUlmfeUbWMZb+k7b
euvbpzXLzuXDDEyIc5ZbxdMCgMaXspXlVT0ByROPdN3fV+qHLmEZTtqQLuQBbvIosVoaFQm8e5Bj
9OJoRO+phxk7/T4W3m8zdH03YAh2AFeDx9rV3dSRoTej0sG7/5RG0vCe5LyfZ9IMBXCd/BYR0R57
W23NsLNYt/83BpiQSy310A9aMNA7NW03t3/8WgHxVAHePcIrOB2g5V5eNxoWxqbQ8fmVtzKsjDTN
ixlwbOQiDeRqkTVQIFhsF7dYZkgM+wZuoHo0wxdAF4vy8202lm4BNuQfEowv0+Sq9stBh9SaI8m6
FwDQ3SZwLaxAoYLBndUCDpNVCzUTgzHBKvt9XGPJT6CL7b6SClTliwILToR+4vjJ75DiUg8vCTLa
UQw9xpIARbOvOmqOq6Kw6+eudCrfFbZhdpA6jiDwGGTk2M8ydRBRr9zruadQUy29zZAK75mIxlSl
SiuOxZyF9po9oEBghttAiD9f6FngmHpCkLXKBPYEpbezBqNWKuIAqa8cufsslcYepFwg3thz7Nu1
w57PdV7ZifBKw/j4JeHOm0JD8fBKQttOWrhp5tvYCeDVAQ3jx9sys8TjXD+YMdUxQMWinWN0LGoz
GQGWZVT7FOh3BnYyYneDmbqyF5HcNIjOC+quFQHThYAUgpeA09YN5lzzOFcQ5Ij1XlF+NzPENqeV
euH4Ln6fOb5Mjow+VvD7/RAi8XDnkci/z+eNcpzDW5BHODocGyIQ9IqxUBAzRKelTHKNoP6zT+4g
Cxpm8lJuImmRoZkMwLUR57C7T9K01oxp8Op9oGvrwgAuyqkVcjqV3TbROHXB+XAYoYcLByEECngr
sZ0O+YjXsyyGDXxrSHLA2qgBXhPvt6VukQj2kMx5zxnrhQmpqlyYfFMFER/nlUcvXesm9cttGguS
PS+N/IcGE1IJEjClWj9pACgjUjOJtthETgesiRhD0QmK30ofk6GRQ86LZVG4TQMhL2ItaBYjfFWn
evo4pg3QR56y7LHveTnjRaHDa1bBzyOTx25fSswcw3R53ezF8iHBUkhZG2xYpEGWndsHuMAJ6sMG
yrJzplC54iQrRWXsh3YfAsLBUfqy29RNaPGcyOy9GYFDXw3erKh8owOK9VqN0ASe1artfswmmljJ
Sx6Yh06S3D5uiJ72T2ObPqlTttXClR5vJfNF7z5uc3otKmi7QnvPjEaLdx9r6OEfUdnEAjdgp3iZ
E6CzwI0EGVlhufdIJceJE/gozWO1yUYbxnRzm/r1hYI6Eocallogl8Rqd1MgLGxKs9tj4I521kQS
7OI1Mdurc55k12bkkhBjd6XOzDzfM7p9HK2zxO0Lt8doj38QdN6dzvp7eaeotMNxodoIrGIE6ZcO
rA69yqz1rt83fVTGAPFOyq2oZKaTATiXhhMQLC0r9Si6zytSDL7kCmKdr26f67WRwUdgmgYPXrxG
UDe8/IhQSvWogQTv08mzBx8IEtFAhErlKPzC9SEvi+4eKAqKhmwCevC8bNR6wDGavRM91P48KrkP
ioxD5lpG57c7AECxNQKPH23+jLNgpEbtJDHiCqiCWinuCqWdDoGAWSelS340BlC59VGs12oyHtGI
rnACku9M3OWFAqYV0zmAmENTuMEyWUzdZA65Ie01ABeNKpZhTaciOSSffWTHO2t6GuWIiFgc3bpa
vG2e8EOr0Tt1X5l6jL2NqIeUh8F2fe7mPMYMlEXMJSLzPx/Y2YGkcqZhojiQ9+FQF85YiZXxaGVR
V1It0HIM5hWo6HBM4sKgEsD1AOQzD0zgqtnycNfKSdckE9YZGR1RMHqWWi3GG00CUFOilpadJ4Yz
TpFT6X9vjlG0xc4QjB4iEYYpvUt+fSlK8jqRpL2SCtiCF+vavg6b8nRbaRZOFc1A6OTC8wHYpmyu
qEyqDv3vPk41C6WN2OmVQHKM45FWwUO7BxQBxyhdayl8GOJBNJHN2KNsHqyMpsE0ilHeY7oSC4ZD
HVhaP5NKq9JDNOShyZHkhTcLql/WN14YKvxX5b+8Ql0jymtpL+p2WlLVwDY3Uig24POx4M26SzGG
M/y1hb+kyYQiYuRpVW/m0jcYRtE/tHaulRQY5LfvbsFEACUWUolePKCUmPKlhMQlHhXI9El7I1W7
ik5aI6U0yasM75YkLnOKfl3sDTGLZrL9YMIIWioAuvH2R1w7GcTe0ndOHxgQV7jOWFxmCoPQ4SME
SV4hx2TaAzDPXCmqjI02hW7fqiFHLZdozjE4QNmQP0E17pJxAOVPA+D1pP0wmvtRDw4jKoAkV6wK
qz7EvW9FHCaXThrdGij4GWifA8TdJcFEUGq1AZbhPsv6X0GAYUWgTcopWiwBO7nOopgKeU3KuOJI
74KywAtA/eFd0QbD9utKVSBjxy9sHroEBccc+uZHLqcWbaK6GzlOfMESAMADThzzP+iRZdHRrTRF
oIltBsB48p+aDmPscem0OrCIEJvclpnrSBNeDfVTpF0wR3AFmhv3QlF1AITDJgA1+FHqVefKQiVy
Dm+ZChLFaOqE3rN9eb4W5pMEC7RHX3VI0rFo13HR8zrFl64Ir3f8EMQChcH5WM/cUt83eZ8YkbI3
k3Tai0r7pQZ+Q0t0UnKsyjKleVQYrbcojcxacUapgKbFUZwoey/Rfg69dhy15k7ovN+3L2eRDLw+
gg+E6MBMuySDcjTKp0mqoNFGBoDP4FurOVuyLkpx4iThZhfGRBngRYd7RRgOxz4/Fc44mgJRE2pf
l4EJn2zRGEWV8rWsRJp2D4ogrPD3r1lDRQ5WQ8LUkqGyrJWGIQdYFy3v2+E9mxJiYbhN5sHGXIsd
qtCQOHRgIndpmMz5iWoSagAI1wGirGJEvRjfI33greRdJIKOKxRa5lUGJmOQ8rCCPA8+iKh1K9pl
maPs15uFGXIs3yIhgINDyTVUk9iRGKuNizzTSn0G1yypnKWIe/wpaz7/9mZw/aiXYtUJzDrm/i4l
QZwqNcKSTx0LUetUdGrL6Mp1NyIEIm1WStHT35OD3ImoxaEygof1Jbm28SpgugXGPjGqlnRGd1QD
c63/PVQH+m7+E3zM06IKQ2Zqyx4g1KGxD4RyP1MBCNtfp28s9Hois4ZtPWhKYOF9rCTV80TwjX3X
hM94tHio8hmfZWLyJvGu3cNMCKi130lKGO3LI1MjlH89MzZQVPyoY+GUY8VRqrqhxEsQLBHSUM+G
Z1CxbYrdkFr1regVASCc9dyifg+EXh9j7SKQnXnXc5vS1arPHi2aYiviegCb5cjNh2IWdt8CDdPk
+dbrgAWByj88YQHk5eEFTWnhQQpKineQ8uoOWEyFUN9JfolHKicbuswVjAJW7QGum32L9yXUeCpx
fnIUBjTz5cCtivAhT/Nsl5k1R3EX7AOay9BngS5TtPmwnLUAbm9TsUfUEKAyTwTJfzHQ6fzrtr4u
UpkrZYgzEYGxU9dhLGteJpcykImioiSZIlcrCcHfX7s+wMR/t23j+BBbMjJeFlLjFykA4hsjSezI
wthOIogKLXVpcP4FRxgBAfQK5kDQa38pEXkoS1lfN4js1LCjwAjugP9hmJyKxuK5fS9/hnmAAZ//
/8zBAnZ3Ms2gA9RFlFpPmLCMXD0LTPs2L1fSDeReGG0MsBkiEohsh6XQA4jPB+jRvk19UnnqExbG
2bUCd26oRyWvOUfHjqujioCA4WzvPeNhsW24VhMFe+/NlSaT0BkzbO6j7zLZRq3dvvbEdExOcMx2
t/4/TQtlEwngvlhic3mSKZQ7zjzQ7KnRUu8LG0CC99h5SH5kxS61E+f4V2d6RY8JjcZAjL0uAL1G
+9SN/rn4QLa0e7aakkOIbZe6osTISIDUc5x1wXB6++kPJKcPqv2erPt1vR44T39GTq4oMfdmZWEU
mJHVn2ztNcyJ9+TRmiPwbMLmigajwoALzNUGWLwn8St+DhqSESAG7Xxb+Lx9P2xe4YrQzOyZaqUR
2venEccWfr2lTuZusMxktGWy4yjXMkdIYSArPAse2zM+imLuZViycCrs+M5f3xv0NT1FhPNYYjN+
/+HnjAzDT6f4aoNZTVSaNAzHUA1rvEm+0k+v8WfjpG/ATNb3+z4k3UrYfgEBotx5nFCGeWRffcH8
Wjg70W6qZL/S8AVRTnQ6kNqVVib54fMOdHa2Z6+OKzqM6Y0iv2jMspgPNKCR6z2Ytrp5Tx77tcQR
eA5HbNlLwntN8WpQyh3/LqBP3jreoD+aY5t4VJjgYsqTKGorUFGOwUmnkV3aojt9fXEEfrYDN46N
tYBo3IywrgFkvN/KPcLyVfrbckzbc4XHxCkO255wCM4m7hZBxgTmQJD09RQEO9cg9/mhWfsrZXs3
Emuzkza3ifHOcGb+TPbEWOyl1gctrEH7EUD4NGevvvHyHjwqjAHUsFxex5j8cJIPQkss4hPxaBxM
knNEfP4d9uQwfmDiRYWyO8CLL7nppaZWsJ19PDVipzix6FV2F4b5qit6Hj4Du4LuW5uQE0B4i4gT
oczM89nJZdrUJWKQDieD+Lvuobi3CjuyVWKsJCf3CN4jbkB2pkeDD17+c9E0ntFW5rLUGW28vVGM
SkDbTe6Dey946Jz2VbRs0/Fy57aALAYA57QYLdP0EeDrBWi1+U6dPrD2IQntsd0kjunZsfig10jw
bmpbhvapq/+ROBN9NJ6RJVadwJB8eYedrdN+5RODAhPYaVYAW3jk0GPeEOylKozqjWKUdGoKehUK
ac4bNqNTcaM9ZrsENTzn3adfuUdzjgtajOvmMgvm5jFbh9H2y+ssTS9EQ/Psgp4OLoBBVfqkE0TH
sn08fgkcHVkWnjNqTKQQKmmMGW9QS+zxrogputFXHtlOIy8kWbJj52wxnrXK/SjW9Ww42eicRisR
kcl6/eU5+h1v5o8djvnPvZ3xxCh+IUaVFNbg6Q0jhiS+U38oqW2SzuEJCI8nRutjPQxgZUBo5wK4
8NXYhZvmY217tCW80HvJaJ4dH7svOPN9aSxGkPJf8Fyu94Jtc8+NR4NR7rEOkjBBTff00tO3XXz3
odhuYCOh4qQFocdjS15ua9h3QuvKRP+5KXZ1MNph9KTtYE529zWNnZ8/S7I5uB9K4JxUOxqddk/F
3dG313Q40HVGH7XNZ0RvfwRP4dhOBA8QXoonzbd4KNzYp/4GgwN0vfbdz3XH2x27GDGfXyTjY6uy
Uqp2AssjfTNIcq/bOpFoRAybB7vIu07GkGhe0ohlCUoxscM71fY3JvlUOPHJ97Du1RUCvxIooXCx
qsgYELMvEiywk6DX6o/mPpGd9r37qRN5jwfok0J0Z20f6/sj7XcBid2R9ATnykn2LF/h2UcwxqUZ
Kik3AnzEi32o9sGD5Lrtj5J0m6fXNKU+b55w8bWIFMw/TDMWJs67qjYi0Cvsl7fOLmn5647SRx5f
889cnS0ywZj0A94I0PYuXUE6jrVSpBrOFoGF028Cwl3evXx0ZzSYoytioFHkWIt1stMfqeF0a8vR
7b30vG3J7oBhVN7z9xuf4RZTzNlZjVVhJhsExY8PwJVvY9/1ydPT00RK6m/T1f3mFNilbxfb8vi1
fsx/Pq4Dhz5TZ/jqHJ8+r+nxEbaPJ8gzn7c+i7HlSWxiFxHgGE5v+mrYjRuOkZljkxs//+2Hz4K0
BNvAjLTAzwP40V+px+12/fj4yPHmixr/5y6/bc8ZkbQzpLIyQeS7xm9XCaGQytuczPaJZQTJLSTA
sRNEx36nS5kUK0lpc32C6AdPSizZRSxzDPIs1VcUAHaAfh/0Ruis1Pt5XKgR5jJPWR+5RdtTreyp
r68zFClu88KOKn9HCmi+QGcPYNzQ8szIYhS0JnZvCbj03Yeo0xybyh36aNlfBU1+2+txdZveor87
p8ccniciD9ihx/lkv41OSbCjw3vpD4m9edo8GfTBeX034Ho0mqy3zWokaUbW/v3adD453zE/Ca6O
GFAtwC7EjmjUAC8vMY+9Us/Mfjy9veXkbbIVu6anaR2XBDAnlOyJ8yMiEbIcx4IWqy/f9u2e7DiS
9P0wufEVLBBOJ5dtrWv4isNPRV8BGqsh6e+nlAau5agPqxV1juLrV/UR/6LVKnK++l1Pps755GjN
d8n41ncwcU/bBF1bdgNOwz5gJRm5x1AaQSsFPgVozGRFK3LEUlv8+UoOPRk6h3cU3xOzl5+gKwB2
xEoryL2MTa2XF9JHeoAW2qY/CQEBqvC226eOGpFiF+4bx8LjplnJ6/FfRJWXZGdlPzMYHnoOpl4D
WY14uABzszdJ4vACke8E+xV3sEtwmQCEQaH2kozU15XitWN/0leaSLytnzkWyY6QO8DCEOtn9FDG
tkqLfWbZ6Ltvfvi/MuTQa/SWHbqXaOC9Ra6NMdg++x5G/IVmArjqFOEhGVtaZ+cGQN+lVuu/CrEA
lEstYVabVFJZnqyxM+/EXjFCIvYt2qY9NTcy0qtpxnNAC8Zo/qp5WS8MK2rm81efXUZqRLKHukJ/
UkiOsUESbyuRKHfyfW3ffWX0uTsco0P+etsUXIcYl0QZwRMVpdM9Q+pP8qp8rl3v/ohAdH2bxnyc
7PVjjgSrAAFWgLIFk6DAAuRe0EtjlrLRiZ3A1lY+RQKLo8cLoTVQ5s7oMHqcpE1YlwXoYLGLG75M
bvUq3aWbgjSUl5b77gi8xRNzWVI8GpGVg1a/zfYntEnflxRT93YQO8rmDeZju/OJRhLa7kza2PpW
Rgu+kz9tVn5gRz8mR3Un6oR7y4k823js9yPRbMOGzT3Y3AzRrMa3Ppa55HaI0SEL+YZkJZvSOZxM
23DkjU62xcqjnGtYkqjzW2BsSiVOWgJ8kPm2Z89y+JFRLkNLCnxOg3naeFE7WYKK05/veR6+851m
bVDhIGwL+veZ5UuxYqLw0hjLAGhW/9HL+2bnuY5v8xYhXAc9l0SYMBz+OEeDBoiUB2lF0TPIuZVl
HQSCAtBpUKNkOyQSH7sfxxR7YSGp/m/nx1e9e/k3Wv6HAnNMbT0IY4x5O6RARyeyi7VJUsQNXDM5
C+u1MP+hw5zU2OpGJZioCWru/VtCEcC45nv3kroG58j+iz35Q4lxW74XaNWQfHN0H64iO6WIxzLa
r7kpiFknbvHEOKRaFCPFKkEJG1ZOJcFTqCfqUSe0oNHKt8sdb7p7Ie83y9s/vLFJ47FMCy2ycIov
9WNJf0/0Lr33bXpbJBYycZdUGIscBWrcWTrqkBqZ3J+BLb57e4k+h7irmOPIuBwxFjlESV/05ttK
Seu4qId/3gl2u/53J4dcBxz0jCvGzuXqouDXmhzOb/8P/xH+uSAmEZD8Jrxe/4W3OY7vjBRjSvts
MMpY+iaFXJGb0+DVsyNXuPM3NFulNS05nnpZ5M8oMoa11n3ZLzLUc6PNYP+MD8N2ogEyNo+8p9ei
PTojxFgLw6uzWo2RWy+dt8EgJLYTqmxui99sCa606owGaymErgojKx7QrfCWQJuSLee4eEwwBkLD
JkTDK5DT3iUbrPgk8QZ1OdO5zYUy/8otNhjjAKQRrRVaHFX2Vrkj/QiOB0xMIUow7JSIW5FKm5RU
NlCTNxORP9V3g2JZmWu6zruOjQFubY8P8WarbQC0ePvTOF/GJjVaSQ/ysoS0HNTthLTGaIe4xts0
vhMKN9j/FtmzsNgamrZJVRB56TJy+PBogphFsyv7YD54qo3VvyRw7rZPxHLClXiys99YzsBzBZyb
/jZ0Zx9RGaGXxNa3IbOIeDigahmTYv2ebu6eab4JXf2JF5kvkETOT5qnHZFmwY4BiMUZSSsZ6kj0
2/70NrkoLzTr2s6Pf584RTUPgcXcuyRhgoExmvOeu9Cbm4iwV8NFMsftdvAFVFhh+I98efTz9mV+
N3QxlwksoLlRSsU2A8w/XjJVxpkqjFgacsLWUJriyXlwc9LZCEj9kIwu4C3tbGU+AdVCfLpNWp1/
+hZphlVBzkItU2FMy6/OFpBsxOxaZM9f8BYcYMtLGhLhriT4R2AbtHflB/U40B/xcbhTd5Tm+621
mSXPd5OV8cCJnhYqyLiJs5NhYnRZ6yotnYuNIi2phKdDjK/RnD4irXs075w7707b8Ar+C/0uM1UN
HV0IBjDQx3gYDJNVZRbCgimg2DpztcxNbB87RqhBUb7eHnuSbQVbIwVebDxpmH/9+kr+UGe8jZbi
oV15qFCIK3l1kB1pjSjeGbYFMT6yVf6a88R9vmOWoI6NHYAdQVfoFUpn7BWY81LBrkaqjWS3K7wb
iLYVtrOP470bvhslr6hhBhMouOivxjlfCnuVtEMXGygs4cll7FxXceWtQaL7ageouTthVTjO+jFb
BcSh71g/9swNlefzu/EBLCgpgso8aObKVoO3p4TIIV1hZeEBac67bVYSpSeovnLs9VLMpwLZ1cLc
JpqJMbRzyfUw6WlQKCZynPJ2dBTXRWLv7gE1Zf/XbY1eKD1h/dAZJUajAQ8gRuGcTY3XAzpxErjA
yS2RwFQA+k79U0bih4k+hI4jfETUtzGolJKIro2T9MDtjFgSrfOPYfRXG8Uxw/zZeNKkIHUHNftR
dprxosYlQIHrcVhJBhrtRaklkVV7biem1UrFCPba62MeRMk3NjV78ecfw6g1Rk3Czi9xB8oxsjZJ
RpuOYJNi57aanQBwE2lmapI2ocVLagN2KXY10xZh3HjYJYsG//xLGBVvgciJNUYG6lelLXyvcVZW
Rr5WseTXFoftIQroON4Z/iZsdtjZsxLp+NNQ7NuSspRau5AUJtqsGhlrOCQLgQok0tbtziF7z8aZ
UH2HSOKRV+Ra8t3nXDORZ5ZikMPMwHVj54iMXt87ZPN5TC1EXxdMMQFChrwtXgdgSpGx5ovIUkH6
zgk3tUHHhKRpTNTpQbJeW+sz6lw9fAqbk4gpmeYx1VrODNNCDv1SFxlbF88jQEk2a/2Uk0NKppZ+
hHfR5pBtok316TuGUxh2uDFWrZ2Rd20l246ZUpuX51gWfdRy5qXYGNzSGaMgeI3oaaE/nl6Gtw/z
8IEOButHsrqzCaLiOTIOUcr4N+J1RpPR/cKLjE6MQFN81GBgpOMhXKuOkpKHwG7WPa7nrkJaipc2
WAqNMVHzh1dGzYV+/H+xNjQ0ENRrwVob2GL90VgrdbCxHhT9qx1aVd00pmWyMzNXMYHs8KxIW2AI
KukrwE6C2rV6Ik47o8DsZnNo4k1RUf94+4gWnmKAJJinweB2TYC6XjqFWtRRYSnD8aS4KhWotb3j
ZWt4FBhtmIoadbw+GE/pOrItmtxR6/M2D7ORuDKqZzwwIi6J7WiJ1cwDUX7SYcUTo0Wj8c/vo/fr
8ow87JaTmxEc2BMOqbhvyDv1ft7m4TugY5jAcOtcwMW0ImZpGXuclKjR4EEwnuqtvFIdDZSe4r1F
f+toUuweuSHIwrVc0GMs76Q2wNwRQM86zll5ZMlr9ObqG3/Vu9bKWImuiKaU020uFywjkOUwkYNG
GxQcvt3B2dMplpRRq0YU9Fr5MRNqklh3aiWRtllnPvLsxcdtcgsXd0GOEb2y9nOriUBOgRoKpkHU
7BGFZRpJObHSV+C80CLkvRcW4o0Loow0+lKpA18E8QagXF/aVXtI8UT8BXSp5xCdn7cZnO0IKzRn
5/ltc8/OcxSa1EpiFGoDvzrFeWBXY7D+30gwUaPajvIoJyCRtiHNqp9RsvkXBDBcO8MfIO/JomZa
BtYDtbNMmDECUiMn9d/3G88T0H8oMF7AFEIjDL1xPPkYGQjsnqO6C8H8xc8zxj5RzFYZFDAQyh+C
HNsWHC0A0zi+bElfz5lg7EMttIVvzPegYdGQ2WLG34tpk1nUSn5pPIhWZVGwzo6MsQ6JlBjhlErj
abc7fJfekfs+Jb9OOSUb8mvfOft4T957+45mzvYI1GyaHT6RO+YwzTtaxjt5gjzkUYjPEKeO1Mqv
vtOw+Zn3HuQxy5iJOtEyvUzE8YSedVQG/d4ddJkjJN/DtFeqenaijFmIrLAdc7xF0Mx4cPunkOA1
T6y7gUTHpycFWx3pPiNbcgyxjeD++GU+fe2s0+eO1+mylI0/k1YAdFw6M0No4m5IIa3iY/AwbNKn
7l5ap58+kuU55/YWzxWb3OYORA1xn3xJSg3TFtivuD2vyoipfAYtN9BadChnJBjV1iIz1NMRJBBS
oTh/uJ82p8w9DTvkAFcrZ9/bBfqZGzzlj9bm65Nj6xfF84w6o/kBdmZrkYE7tao3rXzNMietV7et
4yKDOD0kAtF3hQnTyzMcxkgbwi6cTrI8/sLIrN1aA/WH+rMtxcaR4ggg4T1vHniRL0CU6wD4B+K0
waidWqLdbgrj6VSVBy++q5oHCavsbzPGo8Ew1uaNFAJAaDpF5s+87YglbwWfhzTLI8IonWolXiJa
EUwXIEEVZdMVklMi/L/NymLsBqw0YDYAYMYEbtvlJU1GMbXSlE/f1bSduRKIRATquRkRVrk9El6N
ZimBNcMhAs5jht5CNHVJEImJ0TCHYkLEe+iQzrEI4NpO8svP+/zRJaW9NyryXj2lDxUZN8eMrh9v
c7yU4bn4AMY/qNrQlGlST6fd2xASH5Hcw+gcfhaum9KnkJa209pFSbMfzla2K1SqwnsUZ3m5ne/i
+JVRPTsHRlBrdfJ1pS6n08vLodh/1OTnmFOfrAS6wmil/3Ano1UutoE9QSI8Czjqv6ibZ9QZETYn
QRhasZpOXfGo+kesxdiLxbOnYVq/Q1Dr8dYbcq+dEedBtLwR2Hw4dbRwjM7HveX+rA8D2fwO6cqJ
kIuuaH48Pgr2I88TK4uq9IdZFnZca+M2la2Z9u7NXH1Enx/q84R4akNWTuf09vv2x3Hbr7+2IqHv
neM8R4RXFFn0J4DKmptCFeAqMea2UXs/SAHLeOrk37nwVKmn21LN+31Gq/ywV4WigxpH6UdsPusC
J8u99PsYQse+1vmdB6i4S62tIrmWhkafToaevylB9WblA73NwtItATbSmnfCojh11a4Yd9NUBuJ0
8sqQWOOm1V7y0b5NYylpN69S+ofIzOfZq2NSrRqblidonebqVEwwDlsdT6+pbPsPjdO76MpsU2Kc
OGRnX84qO2CZ4AvRFwvsOUbZRSNK5byFr+8jbA6m2Jo0or/It5qcqD3Al4khFiZaE3PsByRpn4zR
Sh8t6xBGkpFg1zj6OEkbFolbJkBe4vgAebbxzNdhEwpQaoH/h92H7NeFel9laKiQ4AMEmQZo6HLL
Q3o4TagrCM8owEZka20BDL9dr9v1y5pzOIvkMf2PFiJA1wGI4vJOFDNMUz+aJDQwH1QabksbgfnX
I8fiLbUh4Nf/IcPC8ZZmXJnaBC6x1Zigwyf9qBz/nd93M3/u1Wme0WFUxdOSYEx70BHWiOoO9z8H
gj7saeXAxJHj45rnSZZcOBpH0NQxuzWgPjGBpILFw2MHxLoTmkhzEtxvVjCpe9F1thwNvXYaBqQD
86jo0bdEWWSUx0x0uQxbDL/abk3G9z2deEHPQoh/SYKxY545ZkNfJQjxt9OOOPvt3ZG3cGVBEC5p
MAGAX4aTUBrzDC/qxCXdkP1oO5yjWqhYXRJhNF4OEWQEDRjZCUR9v0NDAbXR8MLzbdwDYxy5IKJl
EbEoUtMHBTND2RMPJYF36Yx2emOTF201X3r9OL4d9SeOSeb8/jeDZxYZ63hh93P8fo0HZUZoszpy
7Mss/5cKeXEVbLNHqHToD+hAQSMzKkFIg/V6/cm7CR4fTCDtF1OK4hwuIv5h/QjdL94czkLj1iUb
M5tnBxVEQtpM6BHGK1xb5ysc1RZSNZLHNedGFlrrLykxeq5FObLSKihN94e3lr69fQR0fZ/Tn/cH
t8Bg1YDJ13vEapzInKczbB5ZLHwsXJqVX3r7eOgI2TtORJ45mnltnmfmMBNhIZELa8koTBbpDTCV
cwyIoDUDhhnPDDK93xY5eVnk/hBhlGaySlmopezbUj4/3Z8ie1g/PfmHtrGf9o/xZFsFmQdgkNvl
UOawpzI5kqCbMQlkUA727RM6YPZ1SQI3XDVrE0cqPe3Jq5NvMCr9jK5T4/3LnzD3ZlKFqw8LRbOL
g/7unTmT10IA2mcl4qBfzOeXAzyGuyEPBt1XzqtzR3lC+18M4T9Hzo791mZt+UEGcmWJGgcKcrtH
m6MYyyr+hwSjgYOqY8pwTo/bJYlz+kozGvEwsBeK25fHxiif1QA+um9wgQfbdd3f8sPqYe/MI3cR
fUk5UT33jhh3OxiBYYwFDg2Zvcm9dyVc0qpaZ+s9KjcF+kH5eE/XYf4lf4z37cSk6gtUUk7TrnWp
dbot///FSv65I8bval2GRe9pDY7e4rsDJsBPKNCSYF3c2dyulPlTrx3LH1qMKYnRaRfJOU7PPgxA
5sCqD/R4EecYot/MsnkOYKEcfnlyjFHJI7X2RBWSsdulxD7gujabh46ufjfrJ0SXWwx7Wxj34Dm2
/xIv/cMmO2oDMHRMJglgM/Wp9rGFKJpoG6vXHGHkaBfb45MDKlPDyDzyoTkRN/q9ve557Q3yHHvf
uDF2Cd6YjmFlYYnhaWe/uTVFbysyLrpNHIceixWmZ3mPDh5TjMnQxqCPx7IcT/qzhremu0npb9Ve
YSTuHePHvCPkXhVjPLBBtzFyDSKS5SSy/UP9tgXSweMj56oWGgsvRFFj7IYUKIXvz3QghrAZqAag
T3blUGdtbSw4FM4x8vwpC5EZGeVkiUkBX5KiXffbl5x+k1/IkuNNRde+bX9y7MjsJ29JCmNHrEBV
Q90HxZgc7P5Qu/Ap9zaHCMdZswtIIg8J2baAdLzZ6Gg7kQ0y/xivxhz3znR4eryQgru8NMZ+1HEt
95IJlnYg93+kXVdv60jS/UUEmMNrM4gSFSzL15b9QlxbNnOQxCDx13+ntbNjui9H/WF2B/swGMCl
alafrnjqDfJi75F8ht7MLdEtiHv9tT0cRA712CTcY6mvJiHfC+YkxiIxUnWGfw9LMVpS7UPC8eam
b/To7zOWWPfXMtQ63GiFPGOe4e1tM0daTyVoCTJxlL7PMcUJmgac4kggfRRGbs0FDA4S0v+4YiiC
gTGOBva2Z7rd633joAfzhwGO5DAGmIMVVOtaHJzmq07/cv+PT+TBfmrBPF21fioMIb8dm2P+xmD0
Uloo9sK3HnrCdQUnQXCkCmN4rXE9652A4fsoR9oApUJeYmIaj74lsM0EEbj6sVcS6tTIIW0A658U
jpA8AL0LD/smkWEki8nvdMoVrZDYVPJkeemm9lHzjMn2wHMuOPfmlrMbmVmT//fzK7tkps3uf/6J
GsiPz3/D29Ffj85i1+bUWX4O/tPf+pb53tNxNp8hHb8c7N5x1+vCKTwfUR5PtYl840/pDCYY5rUB
5T9OMEAL8zDPJcyknzAK7zW2fX4HdaV/8He/xIA7IETvzJ07xQ4sFvmpyVsaHKWtnYevDTldN53s
xQoH9DgGf0Pi0fFapVBmUQWkNTbmXEPWlGOD0377yAYZcDhJg4AN1vQEHVQ04OVuEFs1KGf0jr24
+rzqBQ8ubvY0UujUlWKUZZDXgDBw5Xn/AVnH1eyF86+yACPdGLTQrFI1SpNSdWBmwLCl2au92G4b
DrxOx4vfYthhxZOmGnVGjzC5EBGm0IM9EhPxssGJyHkPBkvA3lvHv4wucERX88PF5rj/1b1hqIn7
wk+6tyOdmBzUJZEqqThSsyjI85E0S09bwqswkA4G2Zab7RfcsJv+yTtXik0+X/Mm1C30MdCsFHHO
5BKcdtZKRMsLbzBsOjIeacfAxvkot4WW4lYh+qHBzyeY5eC8uLb/FWx5/ALTSbCRNMaxEM10ADU2
FHNQK1h5hYsGovnj2Zm9LtzFlex8hCfBgYPLk3kjZKVAoKLS9UjM2yJ3F72pJUSvCjgsN/XuaY74
RJ4TF5/Px5Dw11d/y/hxxE4/Nt9iGbupY0WoTfkmdr/fgLPGlkGLRCxbW1On3v5CN2+NbnPRR1mG
V1qcqF/Q5+BbOhMjJWjlz+VTg+KY3SzTp7fVnFxsyH9ar3lMaf/gLn7LYmwoVbIm0gbICp6DxqH9
YQnxHmcNSg3ATheO9/2j/Qej/RbImNExUo/iiQbPNOIEbIISV3dmyH9t9TVH1nSUNDpIxjVVCuus
6wZ91cXZHhN+K+oMh97LzF3/duENu47P0Y7+xT9v/7d2zDvUmV2aXqj3jZecFDAZNHDMfp9mPhfa
pnHmWxLjsB4L8VzXAqDtufkwiILbMZ+V/gBP/2WJ6pqteqDw4qj3D8/st1DmKTLi81/J1LPbOEGM
PhVzSWaYfG1t+6DNt5FzeOb1hXGuA6rtOPPRW9s0sdpZ1Jc9Oc5etFeGv0E39dm5zFqOfv/wrP9X
P2xD+ilKjo2iKGgs82ZtQmdOVOTc7VtEzWs3U+hR/bOlYJ3hT1FN0oP4IKbBp+M5G+qiPxYzLwne
kOREBgb6LZeuL9n2znfAeecnzjb/xUuhTWcH/74hBjtnD0g3ipNBH0jcfe8pIcjHkGGB/AH3bKff
4u+zZZCmEwxBMU7UYMFTgLHL0keAba45L4bOE8Pgi6lESn/qIQaL5awYs2j7q618FKTBnmP8Gx2E
xfjamcxLEz9j/jGbLV8XC8RFO9cl89gLnY+PF4yx7NEVa22rpX0IETQvFi7C57bihevTCarRB2Ag
StDDcxrS7LYDisN6jplnAW7DlgNL0yHa99kzsJRgJvMS0qRDhQFcW3gTPXvr8yi+KOLcs2gGkQyp
rMyIhtDD/OiEhPLO3ldjOmEzOiwGfrpIbuTzBWpkBMnD7R4dK5TH8BGzZqTBVV27dvIAms/dNuAy
Bt/3RDDc+vO+prUWWiKNEFeQerYtV/ywF1FDOCreh3XjZi8jsMvMc5ZeaE4KJJvUx4K3OusoV5x7
snegiOCVcDiQbtxqkCOB1fWCyDdFyi14O9LBbDhYjw86+Jxk8rXAnotdOruvIs/kb/HBSGJbX9DU
dKsF6ouwJ9IWOKD1iDec/1EQgzhNLNbXhobV1Sx8xXOPTRP+jmsY931FLIVmDEO8ZKZygWE8BzUY
Uay1+Jrscnt78w3va3SLx+9csRvD3ejoOkGOEk2g1vG8Wkl48gvwx88yu/RRG97ZvvJq8AyE807d
nsyRyEwze8kqcYhBjMZe++xET1sePN33moxbNmskI8JWgSYroNbKSXykPjbF/uv4gkUnCCm4VMQK
Bbt7h8igSNwofSmVsPiL57wFmJ5cbZ7mj8nq8ynfPKI36aqQz09C7DMazcErZi2DXba7+j7vZDmu
MHbaMJZzRnRa0qt3coL928Z7eugKfEekmIx5bnOcYd61u0UCo0O+KsmQH6nagu/VMQl9sHBSnmDO
x+S8AmyeTkvSCKtRcR1AS9w56sqsyZA7Iu9u88QwMVLahn8VXDxP81FIt+xHYv9eoIaPu8dzQTl3
4BYaj45uiP4LJMEKle7wAfRx9y82z/FkE3FdgyzPWcctu84cJJQ289Rrgg+gPh134HV8cxCLzcZd
8lrDymVYQrL4xMD4gaML79MwzoZWF0p0pDV0B03c9DlBE/nMpV8GlbdnjjDOZWYTcfElxyrCK3QB
L8HbE/Km4XJ5K3MExTsv5vqHzNXfbhRLy3utrUSpqW23hSNieZvup5qfX5a5tVOOsPWjOiubxyvG
3s72fT05Z8om58ouk8ROgppB/yW/ntZfnFs7MeU8zjkYbFKubZM8LanbXPxeoQc9s2dzb6XOPJji
YzRD+ZmsXYwz9eQLDVYc6+cKZ2KhWkAH9OkM7Sp3j3LF05vnBOpKOjq9PdRu2G7NjX19cbb+1y5f
pRVgK/gf0ZFN2zVtqg8mOiUAWw4IsuElo90jxz8cXf8hzfq3Dd2m9UZYcioV6XJW6ZdMfqONzLDl
PbrWOFJ45sL4JIjq0upC41hsZq59nVRPV17nOAcTFSZwucaGmYgZ2lYQlScLY+bzUIoX99/e8dFJ
SaWVatEZEvarYi3ab6RGTgrk7DNhfv9y8aJgtgWuVdSm1SmtSG9jC8kyItnscfawPj2ics8RJd13
Pm5pgZFSUdZmfY/n5Mlxep0M6CEnv5HJjDlONscAVMa1yIVj2yQDNEIwWYHkFsGKyqnpcLJroFT+
6b4oAlr08yuSpL0Nmhtng13VEflEPE0wS7pOb20IZ6zI4xH2T4csCrbjWdjHjRWT6k/BciSFRkRh
2PKfvcx90p1PJGpcVO1ptoTfUzzpno7kMbcpvAjxOS3xzTQSXHzrV/Z+3yim638jAcxdajAgkWPO
HJaOWSDv7R1BH6qOOSGva9TKtsG/s8KRQOaJLhUjM9uQniCZz2ehh64pErrXx/t6TfoZIynUSEe2
btZFeakS6tYPDljjeJA9mdQY/XnWj4/yPLaO9Crp22SWk1tJgAOkPFtjfXRs9/grWNgH4OyizfGf
CMeX9sn2d8gM8XSazDJ868Q66f2gmHFPs+Px8h2fxjjZp0AHo4vlSK9nXiVuEsJHwphnVxOtUpb/
I8xZ5Z744Ts8fSbhbiSCcdNzPbOs5JblVG3p8QVZfgSoPPf8Fvb+EdGNpDCA0ObduUgUnFruvGG1
0ucFZFgEJD1o4Ylq975Rc4UxaHCM+utVMSHM2e9Py4IEva2iM9RTX0Vzc5z759bjSKQ//556LDwc
SxmkepCYgTe/mhFkhwkKJr4251k773MxuIDda3ClaUMviugY1EFL1ExDyXmJYgnCUmveY/z1+b52
PCNkQEJA80hZNfQWqyciZJg94ZaceOfHAIWSWHVnUSMs58nqElj2Bf3DX9S5S/F/jslP52i+jZF1
1dvhoh8t7GLHAAry+jhCMMo6j6DBwj+oPFGeBSwZaImIkvT9o5wu0Y5EMy9yJmdCerVgKCeQllLa
UgN50t62dvUmIteHj97rFsNCWUUZXGjfvy99elphJJ2Fk+xYdQXtVw3eis+zp8FCt6b7zCPPmE5k
jOQwmKIO10iuBhywQkIQ3K+LHouQFv4u4SVjpxM0I0kMriRyY/WpSm1zRdsDwSuf4S4sUFfDuhDO
6U16bCNZDKyohVJoYgwf4OTsWxdlLjzMDcFiCozJoQTEkca5dX9471WEZbwU+h20Pr5HcNzmjyiE
oHWgtgMuPnNeataT13QtFJorpLX26kgiV5ph2RDn3k078aMDZIDEgELtkWbO20W+xBKELyXQChJh
eeIa+4y+uD4UTykGVS5tKGKhO+TdZqhzx3oTHu5/JZ5fyHrxQ6ZQpSDC2xQuklwd+UCLr0nWSPVu
feXpvjiOTbD+vGliW40SUoWwLEdal0R/5GZQqBXfecrYoZQ26a9yQw8NXXbk8ZOOIrjoVna3J86j
yRPEgESlW2fDqCFohW3C84TDxMf76www1KkiKyZNWAc62E3P8/sfgoekt70YI8c5l626PMv4863d
L5yLkzfkY1gc53bAc9GnUUdHJKVadNk4g9mJhg6pY4oYzvxsHbtysNmBt/1yMkOnfItgvkQo6HJl
lhDhSYH8kBOZCy88JZivcR4w71uE8FrQ8rxatW+po4C24eVKyhm24qEbCvkizheadpS+lWLQ2jSz
/qRcIVJ+y7HSefngvi5s/76Q6dhDxYIukNuCRpedM5EGM5a6uqV+X0Gu9gr+GPplGoL5J8wB4hni
+A+TADCSx7gPUq8UDR11fBo+cgzuKAvg5n2Vpl/UkQjG3pRTlxw7q6OfCqwCaCPbYFZijmwj8m14
WDNeNWLaG8O2H8VSLFAvs4xkIIVVq4GShLZ2QZIzGXxKKkK9srfYMZMg/FjsMKOReOVKSYMtr4Ft
0jRH4hnjv+ph2bUxxG+iLVwULPm6f6DTSZiRAMb2hVg3Oymk/KQkXq5ie+OlTvtrTh7FAzoBL7Md
hq/yX7wUzHQWcySWsX8cthFdB/3ydHEGUvxKZuizPTfwajn6TZrkSI7+M4VQWhdBLEzsMXx+NvDV
TOe6Ob7cP0KuLkzQQ1sMG+MIXQInBG8R2l9Q9tZeDxwx9Ev88fSNVKGmMgJ17Mo9xSrdAXl8TLC6
5fHWw4iS1e7KU4heonuS6KGOJKFc1edGAYXSDsxkzdkmXvYZzSJtzgutbqWifxYls71ZsmbGR32A
+QVoCtU/Mxns12oyO0XInlcxwR4Xyvkde+L64GyNFLPZgcYxkWnH7++DldmmrTJpzuerhIN1nLwm
BA1+JSkfdzvu8h2Opchsz1YNRpbMCrH6Mai7AJWzAtjhG/Mtx1ImvYuRQgxo9GneCxm4wZ7S3IvK
iJy7nKQg8+3mqkgkaZE4ih6Ezf6XMDw0itebPP/jvqn+yWuhNPFQpvSrrkS7fj0n6xz8I1cDOcLQ
NWpe3Dpd/RwpzKDJgILhSbJwrmoyN8WSSJndzuSP03Or2KJKEmxMnC3kwyUYXC3e67w4b9JDGYln
QMbqjVDvVdAqF19JRpKHRcR7yqffvZEIBmMirGc2zilsFHPFIHvKAjzlBCttjMVvxd053KEsnkoM
2GRaGYlGTr+g0//GvmeaHu+di3sivs0BNpkni4GbLsIKHTOBrGeHbn2oXGyCcar16q0dbHNHqvly
Wbutp2+0E8gLMoeXeODIv93aEdwlJx1U22dYT+k072sXz9D9+8hTkO3Jaotj3VsZfYT2+3AxT1zg
tyfPUbijKQ6n8gN/oXu+7XBTHdTy7sAr25x1AeV1UtGL4azqw/xCntrPiHi1H6o2CLZ97em+ptOB
x7eZsq1ZZpaiw+hyk1eR3o2xJSNb6l6JNBlH0v2HXWZrOHWiYYcuxTjql11trANe1v5HTmjH7fp3
hWXkDse7nc4bjZRjUKaq9KpWE1zzyn1Wv5pFnZMFd5brvsMn37LHI2PMreTcqgMcPkzACx+qfVkU
HXZ03z89zgNxw9ORkEtnDnVKb7f3+HX/L0+3OIwOiQGOuu3zY02XGpyc1nCuiZ09GursFLrdkdTP
1gpNUa1f8djwuIbHYIh5FKqya3BscQwnj8wAV+j9QmKPNzTDuVFsPadVTpdLRr9P9jvdDb/9+8fH
gSK2fKOUeqKIV3yYVTjzDK/gQC3HuNjeKtPIjolKTwl9fxkK+6+gZruvAMey2DlI7SpIUV1BgXCO
6Y8zZycsJxoDDepPz1Tq2u5q9PR27Ff9gnZjN8sy8c65DVpJtJpud7btvq4fZ7XGA5zJiP3bsNkO
Kywlki2toYCz2JtbREp17xx4s7DTIftICjW/0c1U6w7jXwUUBNey5L1RgoMZqJVRPsH2G5vbQUjP
6877cHu5RuJAHZL0SUbPM3dODbFlgnNEthiFSa6bzTtABhkkIcIclgBkaE8EG62LXe2nz0O4i3kx
Hw+o2TarTNCbU0vh7eSdVyGSHacZn4hiMn37/aXYMo0sVWGk0J0pV6xdejmujh2xt3wxnCvL9lWV
l7NstjJisX6x0m3zIbM71O8wz3V1cHKB8sDtb+XFQyyDrZgpYl6oEGn4yBi7BNMMvh15B17bFu+t
YHumLE1MpTO9Ur3mVFiqu94dtAMKarRO+D/GRGzblNYr4nBsYH0ZClrJc4cdfZ3TYbHYFRxvJ2I2
C1f07mPhzQe5c7tuNKqj25UlWRWFOWQq2CfkPObkowFVE6iHOK8GB3TZYkzVKrIqpFixZDUkCcmZ
B+r/EF+hiwT7WkxLZad8jknXlbKF1SlgC3FKT3jMVq82tsAtdonncPkXp8sWoPb8rzgG5VujMlvs
e6eFBDpRuM2CJ3OufiRYXGg5/iIl/s7fcp7Gf/hY30IZ766tRckq6GqSYRN4c0+wh0estv/iIjwN
vv80im85DMKfr0WndAI9ywDknJt56KBlnDJSnbC7DTx6XIHT2ZxvgdTnGFlhAyrLOg4h8IR2SDr/
hgFNSqBJPWW8K3hWME7vcEx/2pH5FsqAvYiZpFYxYZLPAUR6q77H5s2HcCc7Ikj17e0x4O0R/QfU
/xbJuIBH8djEvYgPCIKZMzEflpTqDiRfHM2mn8y/xbDRYgxGveFEA4/nfLm62oOHfFG1uiZ06TB3
HJRjLDedR9/OOguKJqcCXRHmeW/lk/o7y0jo/a5al6MX79KxoWKUiU2p0kVVmBuKAs3zMHruz8kC
vQa7X+t2rsAz4LX3TDvT32dJ1R+pJ9RSqJoVrKQwnBDLqOOEoxUPudgw0QixiNroKJRg86pM9uoM
ld3n3pzpHtLpDueV4dkGgyGVlUU9im8A4gCjfsnLfdO7vfV3oIONDbtQicpMu0GUs5cX2KmNlaPv
lHLrgomTxG4wXr4s5ujtyUG/5eQzzH3e/wnc82TApG7UOsku0LBeFuv30gGGnJfLlyWeA5/XVjsZ
4huGiZ2XJtaess7+EUtX5bpO0R96Bn8Z9il4oDRBBvi+SpMO1kgK883yS68WvQyOTKGxc809Vq6G
VWDpPK2DouGY42SjuqYrBt15hF1rLFc/mAiOsX6l0/IOMKp7r2zQlwH/rfWn7jygPTny2iDy9PUh
AuGp6XI+39R9G4tn3p5SO5qoc0E8NqpW6MyKP++f5WQ1aSyAMQ8pTK6gHEcFMFh5796nPm982tCL
0mYJYzw8C959gZMZ9bFA5p2RjKLU+wL1QPAUBapb+8mDHzzfFzJlIWMZzMNyuTSqJSaQsd97zgX8
VOmREzVPpi9GIlhC/aw59alCP0ywqnfpy/ED/RnR2T5wVyRPvctjQTRIGyFu10qdmVC6BowphIvQ
eUCDUE6W1Cf1dZdzcNScWLwaC6OeyUiYeWkvSnKBsLOLcW2X93pMBiqGommg/5dQ32azJVLUSqCd
Fmmbg4GJbKkhJojXTtBlK9QEoxccfaYMYSyP0aeT0cbdJ5CnJCR9yUm8LcGLet/YJq/QWAjzJkbS
qb90MoScvH0Ab61138rXxJVfzxZJ5o2GpH8P3b78ULTT2ZFLDHF7RdivNv4B9JEbfbU+ahJdEwaA
RIb8yur9OCMIA6UZGVzflzgtStxvyMDvuRc0FDagLoS5Kwfc7voTTd5doSUH/SZdfEOVUVuWdEOR
TRrSjzRTZEkYjj39flBsL/0FgumaXF94mHEL//84xZEs5qJdMWBQhGfIeg4M4r3VD4afbi6oxTkn
0LU5u9BFE+DO1j3wBOJR4+aRpw929AMYY80yTND1En6As38LwYOICMOHN2zwfJ6pSz4+VMZe9aio
lKKGnADcL/VLtLt/Hybv3EgNxhqrTLiElxP+fI44SZy3juufuBzPU7mcsQ6MEbZxVYFMQ8JZodvr
bU6SWWerzvKlxDSt3RJp3nMcxcnUx1giPdWRKQ5RVR3DChJpOmLveYJ79shux52B4mnGPMiXRO1l
7ImhFE+Y97YgxV6oj/c/0eTrNVaGeYRV43qRcuStqVeDkU2sp1eJ/MIBxknXcyyFeYb7WhoiNBBA
So3u5AHmUNhlMHN/LfzI40EFvR1/XF/4aGiaMk2MCTHC9KrEnJWmQFhDl2i4EgqfPgCRc3LUsO6I
YZOIVmilqiipEEP7mfYXx1irBN3lqM39q+P71ohNJJ4vuRaag0E18lalg1r4yX6wSQyX+nD5f/Tl
T6PtSCADQFEsZ7IWyXS8CyNk+3fFUZ0cnadfPNUm29aNkSQGgopcTK0swyniKiHbED+cwWowoIUk
eBBRuQa+JjsxgNyD7vIuMsdQ2LxiZdZnMzzqoNh3wodhttwt/C9tbtq8z0ffi3uWwkAUGOitbOgg
J+gXloeRgJdhK9lbDS2L921y2gEZnSYDTUkiZ+ejhdN8zpCnR4Odd8E8o2XPZrM17trX1jft+yK5
psKgVK031eWYwVSck6PdGvsunuLI8/JZdha8k5yExJF+DFopsRyZcYOL4HSUx0BZV3tBA8pzG7x5
l5vBEHXQj2VqAuNFJB26ubDOg/PH+qtH7vLI3ZLD+2wq49x0glSnxQVneHxTXjD3pSqkcckvd1bD
wW9AheGb6myLRDug5sjNEE8+09+HyvZ+15dUTaQTpD+fXSwWj9beqp0pBcHmqWH7Kr5sn3mdx9Ov
zkgkgy8hKEFLEUuEaesYQPPxFaj5hTUQz9wPybnjKoMveYFZ0eNZw9G6lN61bojgqi/+4f4tmArN
Riimqj9dArREClXY494dlVnSzATMU87FF6tZ3Rcz6a+hXxtrx7DPUROZ6w3H2DQH2UTn8WxY+/zR
0OnD+v77zF3OGlHWOx1//+g64I+myzJa7+pgDvW+HtMO7kgR5h4nIKHoQguC0ORuO9ljtIhWg2jr
LTmttqj8r7WnC6dt/x+A6ls55kob3SlPJQUyNZBvE9HFOmcUoT9MsoiP5HDgsgpM2oSuwIxFCedm
MoepYp1zF1LLO8EzfS83xS8NcxUNUrHNr9qOQGPNH7mkOvzx0uiWaaKjH7m3G0HayDWVMZbQWCG2
jIJMAfzfAtH8WLLl+eWEBTlXknn+Nrdl8V+9ASOxzHWOT0NnJXI6wFPFHZNS++WX7beBr3CBWaP3
9Z6GzH1WGuzikVOIcvS3iihe6WD5iPeIIYmXTxRYH9yX16sn2SH5tVgs0HG6p6ENXBhUvw4HcLnZ
61fEUlsADeftnbav0SEwGBAh4Z+ZFX7ZSvE1INoaaxRBlyHNOXeH/p17J8B4E60ImjWRfmOotqpW
skKiuV3bX8pDFeguR9jkOzhSikGcXu30o5xDKXiee2w9QjJhLeEAc5uXnp4kRcTKtr9tl7kv4RB3
pn6losCCY872CnZSRJkbLn3K7OP7NshtG6L3GPTHqD/1C7FYCuMdbYB4nJufmoTa0a9hEcqIIy0X
sTp377wNgdJ6ln17/uNfakS4E0s3V/PeR2XAqRGMRpIViKNV2sGJvfnjPN6YpY2sWJI6PkAxtE3Z
r8FKATPeLejGqe0zzyOedAW+tWZzmWKvxFKWwLbwCXr37YwNYeFSmWG6HvVNusfr8O/CqJFI6jyP
IGs4p+Y1v0LzMCPecSGmRIAPMnMTbOvwtdeW203A+bIGA1ZRGGPcRoDAQJ3B+ZAK1FwWYpBgAxX4
Kg68bNJ0umCkIINYaop9oUNH5aFNPt1dN74PMk8O+nCA32DAJ6uTS6UZEIICagEKUZRpuflnDvQa
DPAgVS+nbRPRZcWBZ3maaLt4yMD7yuPE4EGpwaBOK+DtFM7Q5hn+KHaqXEgEHn469M45tlua+c69
YzdkF73Robs3pJ0DvZ0uDcwlAXWQsZXWIqi7z/OvLUo5oa27XM+Ug+MGgzBa2J5F4YTjzLCsw0m2
yiOdu8T4iV0K5H+DcYOBl1TVI1xsKutEgv1KLm3xUKPEjhWmRHP+XUz4bfJssrYuy8YoM/pIv51n
2a9oBQLGHeibeiIsedmeaTfr72fDZPAjKeOi7itA1gqY5b2XiHjLABynyc4P/qWHPNKMAQ/M5F4z
Aew6tIkx3gwIqXGCvMExnv2bDGRcLpZsVhGFYSfbXgzURdAg6SBfwNs+wZXE4Ebby6bcnmD/GLG6
pRnBf7REsSDg4jw9mTs3zWTQw8iiTEnVeEBBCb0zoKaiJNzwW3g9Mzy8NRnwkMs6F1IFth7sz6uO
lH5NwEckc+eZJ7suRg4L6+CHalWWRYezu87iisAZS1zBNSw7XJYNqa9OfSI6OS/hLR2COFlbnX3/
Vt+a+e4dKYMggmFVYXqFmSDZgxFR3VYC7FPOncQFjdo8PNohyI69Ho2hcuJGtunjRY3gS9B4h8+U
xLUlBmRaSS4y/Yhbf1143tG2rlgYD25lYY4KCbYq3ld+OqX8fRPZDcbZIA2VIsKekKBcYWHUHAzP
q8cXk2B3mTU/cKRRo2GP2lSxBkNXTGzjvgW0Iy/l2MpaNxg53EHFqVYKBgVnfrIp7UO6OiDM4Uib
uitjaYwJD0jiVZ0FaZiqIaWT2C9XeCfcCHUqLzkWw3jcQ1516Eopbk6DQDLwQfrXd16NadIsxlIY
Ky3jMil77eb/oME/AYcbyOlRzeIWyCcbsMeSGAO8HlMp60Loc0J5sBmw8g1z7TZtdET88IWYxcK6
Ud63moqQRkJvP2pkGblWhtdYo99q73Qi9FvGlCcRAdKBZ4Q8UcxTp5lDCYoViKLJ3b1jIX3Rk/Ne
LSDt+ZDv/zcrZCcODAnZixP9cOEs3ikD0QvUdWm1IeXxd0x2R40PkXnwTmBBj8wzNLvOjhghCzxM
FpvYfIFex4holnNEF70tBlS8MTfQYhzekr5cfplJf3D8Q5j3MIvlLm7ozXNWTtMQSMeacvzvCzkD
JGAPzxwHdLIJxlRNC9GdpqObjrkdcSFoiVCf4VRjghrW+l+mJc63pL/7T/z6FsNcjchqWsHsSuAX
ZrswcA+6vF+0nMPzxjhy2NugSoPUmPQKIg6JthHWFSUgOyQ4uPsKTT6+o3O7fcjRtTNiNAREChTC
u+tRpqWLfwEPPLJ59M1BWiDg5Xgn5zjHIilqj0TWGvZYmTlEorEZVDZvK8UrFtqqnYuoxCV4V537
Ok52xY4FMrdC6TrB7HuqY745gkbZ315nHBG870X/+0in/qoOedvW0Gk/LLMjsbYpvCXaN+oceFuE
pOlH9G8jZMdwclXPRLGDrT/vAVmOjo4A0Bv5YF7gaEWt+Y613ybXR1ppphjpcnKk8aMj2pvYro7k
5KtPxuJrZ7zSvbD/j82wPO2Y11TQZB08ThA6bJ6xz4GmmFOnDrJl9gReFV7r4+SWv7FxMMARNVVS
5hK1xr3X7dLQgZuHlV2oCb8cvr64xP3TLsn3t2MARDxHqECrEEf5SPYOfE3fsPsnLoBM+iSmIoMR
3YK/JTIGeT0XF/2kmkglg72s32qutrBT2ctn3Ph7UqORJCYgaeVMjUwohQPUXlIMUGF4SpiDp4AD
VVPFLg0dsJKKRS+SiVWVP++YHBdlEzYqrrE6e6rfrcf+9XRE21AQvd+3+6k64g9JjINwOemCUJoa
JAX7jff+1Lw8Wu7nB0GkDxL73O6JxvWMJ+4aJqkkUTItnRZXmA8WinF1rCJreNKRq3kWSGUfe9sE
ma57dH7t6lU9+2uW88ADryl/DzUwkAPIhqKKaCT8ebDJ9VpImVqJAGQvXDzR9dbk9eqsf2MLCJfb
7zbRxIDKD2kM/Ed1ecqvl1a8pWgrrCTDDf9teWfyHpHUewSPTX7bOfj6+7Q2PYz81Tb4V/wAodb9
zzwV+ugyFJfBQiEZ+s0MRvCWdFrdln0sonoWrGT3qKIQDq9ahET/y5rTRUwciRRMGN1/SGQ+ciNe
k8sFqzue8gcUhg0DfKtIB6Pn6fqyhV/9zE+0TPi6PyQyt/PaCWk0hKlIS5ErxQmfKPMZ0i3c5cZT
nsQPSRTXR6dZ5sUAkt8MVtQhP7sZBkc+vPh261tPB7yDMiUYtNEtynul1IkHQ5cl2UJ1GBRPMOGf
gk+VrCDMy2FQGrl4HYx4WIJOx8Wqe4PghUxtWh1FVgaTAseZ+WqiK+A9f7Fmdnqx+8DHshtQYtvx
c/1oF5ud0/HShlMt7z9+IfMRurjoT1iJhV/YLlCYwKqKFextOM0aF1yBOBqb2OayUIlGd22a72Bk
7Hh971Pw+eNHMN/nmKlZEYs4JtBZawTDu6hJeCZJue4WPe8/jHz0PZgHPE0jqzpZJbRF1N3t5Nfi
yf31dXznhfdTla4fGjFPdz8McO1iaNQuHMe3GhCPo1obbleBRhQSY7Cx9rKVhakCeLQzrHBeYU8J
DEJ4NjLf5laNp4KeH7+HedvlDC+x3tHP7Djv6uvwrjvgYQHbZUM6jDzSnFEQWpwEzlTMN5bKNr0I
51A+5xKVGqyu62QrH0ELGDsP6nwWLS9IE2AzV+xeCRZHoH3vHBwi5xq07zxomwSa76/Odr+kRhRf
LBM/44oiIrIgs5MfehdsWbWweo0Do9Rhv2NhLONeH1W5pedHEe8zrnuYOt2jj8QEd9BtGtNGSjGR
g9zG6klob4I8pMVzhUgR0uIXW8A4BwY6bCgXldxdY7fDuqcgA2kZyJjEqquhYEWubrao7MGPyPvG
i2uiofVmneekcuCk1rPd4jKz1+BsstsEdFgUYWlQj5K9aWcv/6Z49cPaGCirz9VgxTruHPB0j+oV
ZrywW4//bnFA5Ab6o9fESLMILBM4+XB7lWpShBExw6/CiVIvrn73IYkGR0gJ1mlYi6v6xjGwCZ/2
h5YMhFW1pXZiiPNHMkq0hcRTD2qCLtGh8nj3hvN6qQyIYeAwLyWDfmqHLg51I0zrL2k41/rxjAeZ
9Hf/YVeKoouWKcmawTY+Ca3QnnsDp5pfPYvk/VoPf4uBYbj/5vxGcpjzMy5SiNODnGfPCVOCLImI
3mFqlxxBk0gwEsScXq9ceis+n+jp0Qc+W7Tea4zX4L6Yqe5auIff58YgOzKGjRaGENPajeNd10oQ
gtxxST7meFlK4jerW+YiX3GTJZOW+C2ZHbVNVTPquhaSL1iL9vIZetEhJcPFzgFA3DVsk5duJIwJ
BFodXBiSReFOds92gncrBMxgedKOW82fiE/HJ3rzVkb3O6+7GOtVoJdCVoGERnbNfT3NeAkM3ukx
+K0ZoaapNaQIG3hXr5iGRr8L2i/s+/YxldL6oQ2L19YJDLDU3nXDduTP0AGftlpjSrmdC45/oK0u
yWa75UidfHJHn4vBYlMuj3mf0DPs7HxjLltP3jdrp/71JTiHeMZdXz1VgvihJuNCFmYhnWoDAkFK
IDnnVduS3Vf7Dqzirh2XJnFxpBwDIedzKZqFRmVhKdXbkXjziOTgettx84NTBIw/1GJARBxSDCEU
EFU7jUe3nCZHG4PFFtHtzBUeiyQY7NP2a/jl78rZl0FbhzivAJVwB5dv9jW6DdgyFFsWtR8ah1a2
/vHM60CbCvLHSt7++0iECRaO4thARGvfNgAj2hYGjLZ/+eDPtA88qptp1wl5JxORtShJJnMlikwT
zj1mVZ70xakm/ar6zFbFr4/YXzSZs2s3iHkDWtDknORUS6wuj+Qyl+JitKlUN5AbL4P96QkJKWWB
RIa9QxMh5wJOpGx+iGKugxhdTslZgKiM5E/SGuX+3YFzxScReaTN/7F2HcuRI0n2i2AGLa4BlZLJ
FGSRvMCKJaC1xtfvQ852FyoKnWHbszaHOZQ1PT3g4e7h4j3qFsSeXxW6DhGFdTx1XzQbq3LXTeKy
6oXrT9SFIOoO6CWfKK08IjOoNihMpiT+ia4Q9vbmGULRrnQiXCq7teKbbRfYQXe4c49nPnlhzTSv
XQVJUHnQp6GBhNIMrsrCTkMt4D1FneZiVBGbUkksVhK0WveRRBGvMQH/J9NQ+nUc+zXf6PNtcy5e
Z3sY6q1c8+e5xxAKVoAZ33At6VqKo45WUvJoHHOIi4n18TGRkwv06YQ8vWyYE0OrT9ClLCpR4UYO
QbyeVcMb+Ph2ujmAu3a9jQyEExTPmfnX6tf6dZT04zNB4VdXkv8cpWoOKZIhvLRvvjvYgFj9fg5Y
tZT72452lQsN6XdmInkT3gYa7ndIpM942nGCHYKrfafvd7aL9b4f5OCRpx2ZUYZUdXe2UMr7rl4A
i/bVBzqJxfi6a05g+XvmFGRhr6JecaUwnzif2lW9d91LAPzeb+/miFHIn2YjOv9qiVddyqTSGm6U
IiWpcQb7t7cARWLy5WknbrwnRvrEUo1y4brEpVWZQAxufyuA2ioczo341edMvnIN7fD4JFm2SyP2
a5Lq+5iww82/+WQmQrONyNy6LsEIOJ56mRn9gA8vmTg9a5mGJGIgRRDmYrBKnWaHXiR4Qzw8Vjgg
K5M3gM5h2zEfyFCaaM2wDGYtJ12Ko0417RCd6hrikER1hyEyo4159rDGtn18nutX85daVCD0tDzv
6tkwtcsVA4rYGH3891cj7VIRKvyJXhICcIuDItYgmsFVcNW3nfwJ3vuNf2Iud63m2EtxVCj0G1GN
9NnVgBQ3saxC3oyOb9qj815ud83Hhrk+voa0iGv26wQpx51GvY4VCSiIRnVmgf4HHEQzZKT7PHMH
mHN3vCe63RLVZp3t2vNoKZry46MY+6KeBMLtdXQRjkHeGPdEZZk+w0ToMfUq12spL3CkzbW3AE6B
AQOGC1l9OS8U0WZFF+6xrPtinEDzggRmhqoEwLk5L1Ne9APAI8DN9/UKqubvzG+31vNffjt6Ol3q
wnHIdR8HaLU2hy+Hqp3LStvXmse/SaFcRzaJStVlsJBX6yOJCHia/WeevPAEsxO+NbNjsdLb+S/+
Gf7+tkm6TTjoQyFVBs6zrYhAvO2UzrMa6CCg5/qT8fFWWwYSeDPQV5ExWUND9URTpZaDkgq3djQt
/kWY+1VP+bOpOyz4vrVpU3UpinImXdOInWokwhzSLN7fhliatNvTbhRs5qjZqgdeqEV5El1MGvBn
ZLCNNyu2q41kWsAtYzwOVrO+hRDKeaj90It1CyGWXhL+m7q5pl8YDniOFH/YwkIE5SQ6uZiSuMLn
6WELG9++1aQ09a32IZi7RmVCv6xb+y95tLsoC16seh3fCP00aS9siuciNYuysDnDCtL9MNldTyrH
iC0A64sFNjelyM7b58dq39PzB2rTLiXLwJkhoWh629c2Vt2LDl5l3phuffLqudhxINnn5YJmshU5
CuCl1Fv4hh2y7c4ut2pO2i2yfOZMzqrDXpwNlQaqaVa0yhgJt0Incb+ZJhOlppH8VFNGWGfdFI3y
OUap4Kpw+AqZaAUG1ko3wXmze9mVBWFi780W9OioqVxFSVotDUcc9VwXOR63EcDOOuIeDu+7HROl
cW2Gb+kD6MWYkJtSlHIh7TiEBFyXkSm/eV9YEHKrlQlJ0STUJoBtodJ052rrN1Ib5bg2pv8kWaXr
baVLthku8ky6W+FRi34Z+ifS95ioL4+Ndz0eLoRTdzaMOtWTs1JAFgN44+NJNU/Idi8NaluVPZhz
d35jyZd/FTZ+iaVBNopEKBuwYQk3pdhkmydz8E15j7GKmVzkXzWAFwd871guYv7gCY3kCThgDLIc
OycnoN8yOgv1/z0T/GzVQlUZRSbg42FohzpPRQL4hDdWc9xwRFs18eC9fCOgE9tdfwIo9fHXWw+I
v6TRxxiKXtGmYy2guDQ35fzd8DmvqMaFhTkChqzVALKQRWVORmoUkyJBs+Mx8i21t2URQ7Sl89J8
XGPQwrisiLVeF1lIpHxYVHmZMlXQTiKdk4nmYQd4W3uwRQPNG+v7dH2sIePTSZQji6rCyyepF25O
72Yb2bnyDHZt5uei3FeYxhOX9JBQcdb43ABfNgaDznbP2hpc98mLk6PeWlkQyVKb4eQslOlCG01i
rEFiWp4Njr6asi8kUXlSUwO7QKkHAcWkN2t+qd4EcitfcnOrH9yvphmfNtfEviL7ZM3ZrPvNhWg6
bWqVPhb7BkruP44fzm0sCZgUiZlsAsLPs/rnDcttse4AlURNcVp4cgNtca6KYPIlCV+y/bz9fx0b
co127Wf++dgqVxsPQIX4y6PQ7PKBoAVSYUAm7+KFjvG03g6PRmVyrlkXu8RkF9FW89FfEukiWiv1
mRYoMNNXgPcEJublJ7fc1p8661l5v1J/xPOFJMqnRNVf56nkQKVAh8OZvfNr946ppGPmGBfl8uNy
A6tk+zJsuAADQvlW7dG9Yr1vZzN99EMoVyPmjVwNwmxLQHWoTomTAdLv7f5RZ4hTzHIwvirj3tD4
JZpfVXkS4YY2mNx3PpqtQWqU7fc9Mg1np36iS8eQuPpSW5w15XySqg0NaWjnmyqcQHA93kfQ5NtU
MV/ZEus4Kf8j1oHB6xNklXblzKQQb9lhNHVgM+cES3SCCxC398G2v7gyIIWwWwNCXLR+DMvasw6a
ZcyUg1JEWVUDH9cnO8w29lmb6qnChWW+GGedHpkQ5Y4EjMCnngGdAWQvu4BNBOpa9KVAjMxs87+1
V8oRNZ4gZJIGYVFiHvfOZ6mYReHqTxamUiMz/DcI2+rCCclUWpPP2I0qD3PdIzvEuy4khokIufFQ
bXpsp/d098E50gyZRT3KSh7OEeXVynfBqY6w9bXdnjKrNDmFNK6JJHGfmMERiJvJ8TtzKvbOsPHo
F1BeyU+9SFXbEWHaOe7B+nI81eZnSOLddgaFt5PNriCi8/5yZW6dMVIQhXJDfjroWefDDR0tzOPW
X1gBbA1mZfkd7/++SIW9TgB1q9DhO3bOEbNqklM4+Utv2IaNySm82q79Z2aanbvDCKj7rTOfL8+p
22Ii9SUAhg8QOtzJ5U9PnQ3G88TcvA69OzAe1KuVVdCwqvNrCIP89FRQWDcaV4787Km4DRaYk+1g
1bGlhA6XkH5rvO4q0K3vz6z60mpPeimYusJDFxiN4N8F82eFZCHBwsfbkR8BvrBr3/nyiNV6Vkly
NStcSqXucuknhlACbOiGyuDb6ZheYt8UUkzTyYyrtZoWLiVRtzgNGxVISbMkA3Puspk1Zoez3Em2
cNTeH9/j1TnQhTB6Ugi42q2cxxC2xwqSXzrxR3BSb2lgtVsz1xBzSnsDSrDUerKfJHOX2RtcbFUj
rLg3N2jp27z8HdRt5gM8vPNqVroKLO6SjMQsdjOK0WN9V1/SSznU3RX8rBxSY4K+WCM7nUrzAtYr
VzNtskNsm/ezI5PVOl7zF0uZ1JOlbfIuKCfoNrTmpxOhGYCB7R0TI51lovdBnIXbKOX4f01031wl
9x2Qg2fdZEXqOQF59KGopCGNJl/Fx8IBGqfjMcYuNiZ2A2Mea/3O7lnOn+ORNCoviLq8VAMP0ryK
YLt+t+vcr8XuzLC+tTRv+YEoj2KEXZM1viDcxHjLXdCPngLT41gb32sLQupSDOVClNYQu0yfbe8V
o0knjCZtL+T5iw1oJSAK7dmA1KxvRXmSaRCiOkrmb7VvLEsB8MML5qtPpRMomL9lVlXWcteFfvQQ
xtAnCTbAIQ4oSoaT7bEiAb4ZDEc8vsOrLURVxdaTqsiioNC5hzApgSABwfCWTxttLuNG5vTZB9bL
Di38CLkHs4KzlikvJVLeqRFyLsgFCVnjvsIQMYeBBTwmUQk7nzlGQ3vVFhfK0Q6qCKa27WcjwSnK
mangEF8fH+CqP1qIoPxRpXYc2AZE4ca1pDwqX4C405ohCG//VSRbCJrtc+GQsolPorCDLr1pJc+5
WVVk3qPdM1HZ1rL65fehnFLjB1rnhfg++84jyLJ3T2B3jk/n64wexOwErdr5Qi3KKXES10QDJyNW
ad+KdwGEEKlgxbyF4gkTN5FleZRrCoKukbW7Oeydj9NESpgDOsiAN2C+HlhqUe6p5HMDAAc4xMIC
StFk5a72wu3gJlgNwvm2/OHUF+dHuSUeANG53ihzxfDY3YTLTrRe5sj72MpXK08Lo1CpmbC8CCs9
zCAGBWXZfTt+fJy2WMMA1enBRkfyxdwH7mORLM9EI0B2MZd1fAzLAALkscJTVrSDyome9kVE8Bj6
Lw9SpXxFr1etZPAQ9/rGEXmL6QJMbDxWieGO6DGXQCuHRoggIohI/4PH1ITZiSyLWI+M6Bhr8061
phiUR/JHEMnEQPzFi8pzERu3zvbHc2i6CIwAXzJBSMqun61mnAuZlHMCg6PcBL6KW4z1r4/uMD5x
gPhn5X73pOtPY/+lGuWahmYQg7KexWB1E7B+EykckGujVuWZrOGa2Rk8kkU5prTqOz3F6+EGMH7h
4pEd89G3bg6/tKHcUShWihCU2uz68DZ5O5b2cQgA6isd5bf0VLg/N+wsZt25/5JJ+SVwHFXAr4dW
KDe+VSJpAqLZyVe/IFfUqxmxcd3f/hJG+aZJbNSgSaDgLOwYbh/fptUysfq30ak85ZOGto+iWIIu
mvOJUerLZZtt5mo45v5y8LuZDHGr6fNCHJW3FLrce5MCcRyyibfeLq7JvnoFlovFELTm0jU0R2dw
ZBnDm5Rd8H2QJSOmMbDGa3nvz6mFwj72FhlS1iLUUgplCQO2COK0hRS0EgwU9WViSzb48BjarM4U
LuVQRhAlZS+NJeTceWQANnLbYh4W+75fv4JInTUMujqcuhBHB6pYnADDn0IcsHcsx0c+cXNOGmkx
w3IczxhW0MhpXmUgl/p9fC4U8myPhwqkqVgJ3mTHc/kFeEePj3q1yLL8TZTlpKCELoN6/qCDdbxh
w56ADhZDQ/DIACP9bhwY905e811LgVQsUwYtltBjF5F9iG48EvkD2UH6Ex2G3j6eSHi85Gbi3LaX
C+D0BzN6RY1PMYHQnhoYZLUF287Ik4neGQulb80jLH8YFZsKZeDEKscPe60wBmKw8QbX/NtSABWI
xqzN26GYj9o51mbCE8n9D7Kh8M6KRqvlj6UsKhp1xpDV/HxPMbSKxUFUQDJrewPgLf/+Lfqiknxb
YN3+tfRYI2isU5z/ffEUkJt+ULrZxiVwzhtPif3YXlerkUvFKAckpklQj/evtH/7CED+fNHsA6w1
AtM8syyxFgU1zTBEA2x0QA+gTlFrBH4ckLLcqnYHPCfRaeaPpscHXWMksasZ5VIUdW4d3zZjhpWY
2x4Ygx8fmQVUG9twUwubywz3ytKKOkJADweDkkEU774eP+Vb7DD86uqozlIZyn9PSoO18wQSimtn
Y7NgBpRg2MF6iPj1aSjXbcwA/ZoPEdbsN0DYusWADnsGdvVxsVCFnmobpkKWIqOb7dlxxuMtOP0g
3+YJJ+ys/hw3m8hlfZ5/cMl/q0ZPsE3AABr4qUVUejs6wFyEL3SfkSLPi3usisdqf2epH+WOPVHv
1EGAfgDGuOVnn/i7JMBwPUEv0AXdonktSvITwOfc8zzN/J1hi6u1zKV8yuvOWz7RJEL+6GJiAU4R
w6p4BbBi72wOdMa8FEP5Xk1pNG9qYC7Ye6mJf2zmfgnDJv/B6f76cJS7SHSgTUQldEEZBKzZJG4B
KhmR1LEKtzF3P7FGd/4Zgh2AcRfWsr+lcpTvKJCrV20OuTAX+Hj9vdvwn/UnSwzrDCm/MQ5/ud69
pZ/fDHJsvzYbucFUWoSvBuRhd56eYei29npb6ka5klQYgkQMoRtID44g+8tJ8JWlGOv8KF+iql5c
FHOwzEnyLKMDcl9cY1nHeuLzt3XQcM1KVcWtLsEEYeeKs/2Md9gamA5I9wwT1zu4PO3Mdi/vxT12
JBinyNCQhm9WM4WDx4dL2TvC3t8ZZumEzh5Qiww569H/l46UN0GrWGyFCSe5RydzaEjPzUMUFmpZ
gND8TBt0w9l8jKubGAsboYGcJ2PgeaOFdjNqGmaP7kCF4D7DOsa3Z/fwbgf2fRmjZj5UGFeCXmPl
C2VEa3o+12GynC1GC4G6ceWe5/l+IFYzu/Gs70h5mLifRi2XcL4YzQB/rLQBD3ttYsr/feZq8B1M
doGD+vFHZcUjGuo5EbUC1Q0oid1gwEAi1t5+uIDMOdhYyWcd6ao0XeB1RZIFvGhVmUogjSjlvHhW
8Tg5KBFh2oCU1hfF3UFDjN0ShnZrR7qU98eRNrqczA8gIOHtUDysyQ2j4dYoEcV84p2diUVFA4Mw
rBrOWhaG7WdNVKQ5uVSE3/UUkyLoRnA6w2id9kPDgHrBuvZr1rkUQd1GJSpDQaoFWKdlnT5758pw
zqvJ0VIAHbwnwxeVBAJQ85ofGRjLwPsZ+082dk7AZ8SQt+ZBl+Io0+Dyrmy4EEemV6TzMWv+gyFg
dcZ1KYEyhlYJBqx/QAK6xujcfZJ0zoAAIvjY6JhyqIgNOLLOazvIwcv+DciZgXlztTNSH+AXMETN
P5nOfJYqUVE7CMcEZa67ShYcY+IILlDzcJVYFbXVp9lSEhWq26oMwCs7zc4J04JCDYh2uZk9f0B2
QPa12Gj3a8nBUiIVuHWtyysUVfC5SiLfkNCxIxrjmtI1m7wpgljpIaKdB/SQOyIbR8X6C2Ykzj9f
H38rhn3TXYWsKKVICwcc4GgHoaMLbELodW/3t9ehOwk5l9Z56uEbKY3NV69x5GoDCTizCs1SAJqk
lliiVQy3x4oxHBHdXMir0cj6+RCB1hEBlmq3MVlsDqu1vIUt0HEjybCNjHs1Vzze3lRTBkwlXNHB
Dm9PYGVmWvtqK2Mpj3IVchvHejc7I+tNeON/5qTanjCpmrpyb05YL9rscoG8lAE5X78zrxrrM1L+
Q6kneerHWbjVg7tpRmxk+Y21VG6pH+03hnJMRB6WgtWJ+lKbM61a+vy0AZUsppwZls9yiCrlO7rR
G8UkmC3k7TgAmtG56dbFJYP78p2RzqwWJ5aKUU6jLjKw1kq4ZUB3lzb1N+X9+2NrX81HFxLomsHU
gTIB3NJQ5oi4K21CguXg62XePMHYAib33GsPstU9q7PLcPV04SBThmkSIhxi6J6Zw5As907vzApS
F5d8i7/+ainf9sEW9Wp0I7ubrJhJArg7lHmYXbV/yAb/9lf0OluQeLrC+feYgroYKE0ABPvp2+/A
bPlqm/WWFZkZLpheoJUAPT5o0ZzRVM/h85WFJ83yUvQSWyxoVYJBndnOc+QXsZ1uanIkoU8kn8gd
8OLbGEkA6zYzz5FyGEUcDxIgIWaTBMv1tAmsmbj7K8iGN2dM7vyX15kmfOK7IVWnAjcA+c3REaxb
Cb5hBUzhW7iq7yxXxYjRNMeTp/RKGYn3+6Y4x4/gu3+On+NbvoWv+n+4CJQDKVTRT8thFmchSXw7
vvLum+FEgunnxLugIRaCdfKxS2FdPrp4oFXeBIjYuzdG5cU5XVz55tq73X1Bj4n0xggvdLmg1ENp
zDRo2GOo5u149NBmzu2NEdlnFv8FIzXQqTdKmTbNJEv3b+c95weUB1h9ndXO/MId0+WBTs8xcjA/
g4AWj8cyENXf0du6ol3Aii2r1dSlKOqFEqdlMcoZrhlmugBMhrc5yrc+SFCf9QMhh3fwpICtB1w9
MzEQC0qI5Vxo8idMEwe+KEBRAEI4iVVtXNe0MSGFF8w8WcF4xNyRkx+8LOi6QKdEnRKPENeaKFSj
NA6G6IFgxfLZJV8O2VfkXdfxyzU5FzMyP3PjbBXEYXnYVIaSpJo6aBrkxyTDBI5seSH5iUcAQ09W
wqBTuQlQZ0KOk2bfid56ageYtWeVp5k2SvmUUeU0sCzNNoonxrSR3BdMjljMIM5KTWg+JwGlzlAo
Iady3jA8gnfnLUEn2rMu24bIFkFz1bTNTcyZrGIEy1wMquDRAXN0iiWIfpvncJzPLUjQEBWGzcws
6w5nz3FVMoAz5WA+YfGB1Hvu8D3pCbPis9Y6WtiNQbkcYNLFVdLd7Qb1rG6LNaTtbS4yAb/i/UnB
LtJsrgwHzniq0pNPnCQUhphDaLBtLCvcVT93AK1/LISRshuU9xl0VY6k+UJYH182j//0ap9meWjU
c0dotDD25lKPcxy2Jx8zaBjX8myGGJYLM6g8peNErzYUiHk9KigpnQY84r49HwDyhAlji3FerPqV
QXmQxpuqSps/yh6POOfj2F9O2wu2Vjn3qTEHF8hLDDNg3j/Kl4x6rMblvWKG7dxqO1noYWPmhBQb
G7PGnS2ZLwAYmDHJGN9vvl0PnLVBOZhJ5seYr2bb6KzuywQj79lQmY+FaPTUk6f+pd0+OSACOjfc
bqBCXJ6/fRkd0+TemQF3NVPBNi78vI5yMV3P0OuhBQwNB6fSoIFZk9MFKEwuHloFmempge/2yhp/
X7fRhUyq6tmOfeZ5kSfesi0/uU/j4R24DHZu1ac5Hbtege/DmuRefx8vZFJXO0z6QTJayLSC7bHo
zInI34VdDrTfmWxwRspk2Muqv1oIpO6717c49MmYU0BfJiIazx5o+MzHUlYfrAsh1G2PfAkYWiKE
yCb/7F3+1Stk8eep663lahbpKv78jC5lxQCguQ2fY3SYETJfzOpl5tR4rNAqCI6+EEndb6lPubCR
IBK7tQlpp7dvppkdtS0wWMyqcM5Ma5x1+ONeLwRS9zo22ioQQ18CU/v3zc/XfzVxv1CIrmVo01jJ
fAjD2yNdqMEompvuu2ihhLyxWOawnj7/UoYuYFSxz4MAErc5Jr0JohuMLZ1Qb1UxJPyMvOTrV4jd
zTxnrFF/1p2mixsBF9QSJ0Dy/g1zcPNc0faZHHTy7mPJkgUMtv4aX+hJeRDs4tWDwuOjAYUWoJ/g
QgYJ37N6cxusw4HI1P9kHu2qa16IpBxIVUkA/ONVKLjHUv+puyZW7QaWGBEBL1bgk8RzA9HCOMu/
CnkLyZQnqfRcStDnE4ES9Ho8Bs/HeOMg5cS8juUeNPdgCqYIDtMNqyzAuBka5Vz8OFbzOMVV/LzN
Bbjm+PiqMz8i5V3ksKmSbA49R4xOOg5gEdxnMre+QGPIylTW06/FIVJ+RdPT0M96WMz+oz4bZv4M
plIWJsE/XAJkiUBzM2T+PqO2mN2bwkiIJCGWoNEH3o8TjHL7jFi6i8B5dAY3IysVX3/2yL8kUt9I
qIHeMc4S98n2o9tiDQqJV3ecu1OsMsB6sreQRX2vKmyBO9BAFtZErA/UpJwLPMs3AIgmNpbHz98Z
KdcqEhn2HP4+TuqbebKQ+aUawTVbn+0FOz1pa/nAYCsHULBsibglBzLYX8O33eaKtv3PgCTn+emx
mZ5jghjFeMfO4v6MFL9+DhUpjL6QhbiG/la8GXuSbtOrxarm/IOd/i3kfmkWJtSUmYeRYuicx5vi
i1I5ZIP11FfMQjy+fQxl7qa8kAM6ba2ZciijfIL4b6aOUBh+a3U9e/H57va0EFHIlZ/6aSCh3n1S
o3mTd2f1ZAMQO4ahrBcyfhnKvdW0kJQmWTAVGQ4NMwf4H+b38cYSestiZSfr2fKvryPDRBaCOjDG
R0EBQXvuGly9FtjWG/96DnnCYnCYjWlhbHhkiqBx1gxFkTRZ4u+k2gtJclCDdyOvmkOSOEq5+Rhj
wEzXktnLdsjafpidBC3LAFk0j7yK1xSFCjBKPjXD6DXtIeYxbiQYppEZZurI/shIV+fjoQRhk0Pj
DcymKIJyx89ZKOUNNUBmBbE9NG336utj6hgGJzGE3F9if0jRZ945nJwMXM3fP1IrjkXut/V0qJSc
60xVGhPfTLJO/ky8pGgsJeIy6WkA0Wyyj6KovRhSoBtu3KmJdsy9XFaIXkk6XgiGErRWLQ/qd6kp
lML2FC380JUIa2vY3gUN6WA0cPJABniS+h7TiiUnlJe0ykBR2hS58ZoPgfQzH/PyG1AFp1MS6fEt
i8XqnDQjZye+lwKET5Mw5SsOnURaKU9yq5ja/hKNbXrqsUSOkS/N4Fq7k/rym5jl8Wc6euEt8oIk
I0pW5GcvnuTEBJqZepTACgMyqq4KJLOswuAtiEW+JF7X89j/DfrREae6M1wslyWKk3Z5HN7ADw9e
eKQY47ECHZPsBKHI7QaM3XyqYLZrSJA3En8UyjA5dyk3ZU9ZyAmpOfGj39hB6cnYx0l77ubzYfw2
YaTgo9dqbQvCjvENVb84IV2R5rkpjRw2xkOomFp1mneCxXl5EtpJ17ZXvxQ73hl0KRKsVBHKCDhN
WY5xi6CpUwJic/WlnoD3Y9dZlHtEEAzjaxDmSrxphzECm307ceeq4AJIa9Wwtnyl0io7LkE+QaZO
6d/DzM+nbYvDU4nS9VKzHQc/FRjWdycUoqxPA9QHdq5VHTyadwe/sPFQjIJaBDrpQQWmzWAKY5fX
RM7VPnD4yegTEPZo/KWtcvTx08QIr02O0pBdp1Im46fn+BZCaXQ1jktIv3pFMhhEiyPxIII3PDUV
IasinIoiq5ZYqHpnJxgFA1KCGqYaEWKtOeqxxuOc0d3GC17SutKUeZE/6iB+tatiKr+1KNuUloE5
wx9c4WexlXU6GmiKAjoXm6sa4ZYEbe2qdd/+qHKh5TZCm6Sto9VdNbiNUbWjJSXJkBGwPmqXoe55
3uJGxU/sbpjGHH+q9qeCtKWkgcO5qvSRAT234rE0XRUV8BIKcCf0PEQ0dkWQqWN/6NXCbHpXlQKn
K39wSfZ/DGKzH8YMGXI5wdDhTnQq6dGxpwoyTX846JEvXCZOHYhh1KozRgVvZ2hXkLAdmoiUmY71
Iw7+ovU0zsk1jC/ziuHbvVxGDaO4sOJHZzhG4DFqioaiDZWJDNIQq42cDgcsX42mpHGAQlbVn48z
BCr9h+aSDNQAhCBRQ2xQKDc6tG2dt6E8HVRNcfQuNwOt2bW1ikm18YfhBYyLsyZO4XmUK7D2p4l0
YX2a1E7OJ58/5KqunFpPjhytgAWn1dg95+mkmVI48PZjHf+0IwQiXhYVhHRAatKhItFrra8HbjqE
RWTYStuim1zl7U6p5dzKFUVgfDiqXnM/U4XHJ5NVQcNrRPo9NHX1kOOjBvwhiELN9H25OBod11kK
iER3j1WjErz/iBJ0noej1hHXqVRF6yXJqMSIP/CKN24VNfsqNjrQjUKg/sveND1lqtCYicCVzmPB
dN53l2zoOpYcDQWMjHQKy3NZ6IM0dDqAYM40StHm9W7Tt8YZqLDmKEeWONy6JjYnaRvm9UBCUN6R
wovOj3/H/eP97oklReCRzsg8nhAg+Pn9sA1eqg3glQgHWZF4E8SRkki0Xu1INGSlHQiCZrdFpZrw
l4M5TmFhGlFXO2nYxvhPBp+kffejDDXZbIUm26ctzx15fppemr7uHfAlVxZqb8k2qwZjk5VBcc2w
C0nGbPScLI3KJ93Pm+tjpf68+dAJiQ0+HlIbgx7z4YtQLGqx5Q/SMD4VYvmlKSQWrtKKkQInWMED
Ft+O12Xq3IoxrFrkNcNh8pvmKIqDZ8Gew09NbFm4zn+KknmIkgWMKqO7eu/aL4JlChz5HHCQ4iGP
S5kYSjNu6nRKTRnz0oz7sCZKhR0oBrDdEDGoxySfqXk0IIU4GIqt9mbtuX3KuN1/5uw4MgR9EOUi
toIx93eD02QjwLEa0qHiw3IvNvVo852iXrJUqvdIC1SitmpjKoPqm8Y0dgFDPv14xM2bf4CiIIcH
NoCuUsGqMpJKkTxJOgiDo8T9SDwjsvr4k5NlyxjtWi9ceapJwfdO5+dmNm4fW+f6DzAUXZdkA+rS
JSM91SUjVecTkFOrHXw7bsGlx5c7TZ5eBf6lFMptpkmHiNNPfF+TLqztxz9h5TOLGpy5BPmaKCmU
2ytbyB87AW4vT7uXSpDzXaQlumwGnidUjANf+eBzdiBADK4LGJV+/+C9pEVNJDf8IeUl7LxG2jQR
vZNlR4vr/rXnQs+uxS52Mi1KTWkycoayf4YvWdQlLJMbogijo2dr9WDgPFgTf+hqwdgrY9jZsPIa
ia2afGQZlzO8z58xBfIUTQCTi4xIzVPhyxM4fioNhT+EWaRuNCHLdti1SxzdF7vnJPbSJ87r5ZOe
ayXDmdMzBLNpS/M5i7IhCuof2YiIObYem3b8IREBOZUb5zEaX3MOcOJtD+gf4xzkwa2OFHOSS8ZX
XtEaonVd5fU5oNGRNPTlYNA5aF3y2ZwUmF73nkcHWY1JoRVmWLuPTfgfdP0lcLbxhVeU0C0Q5RYC
jbInXPke67FTS+lJLwBeEtW7MAh3WVlmpNcEhuyV64MGt4rvi1wMrwLxd9FTnEiBypXiQQUboQWa
FMGM0w4kGJhUYYj6M5TJsiarOuxWgUHRQMBjGAatVGbiAZXfwnx8hHRteTaX5R+nY1hYtCAxwPzt
YchzPMVJNrQ7PVOPk5d858P6CbvCFheX26IML/0U2OJn33dfIqO2fZ6zvZgnAT+RKfoplqPt9+rz
49+3cnFlpO7IyuakEyHw92PWR1UroqERD4oUmJ2am2H5EWUYFgPw02NJs8v/PQnCQSwkUbbUToD/
zHpI0gK74KxII9xzkOxfHkth6TP/+8Ji+TxU+VLpxUMcdxbfHRu1cTxlWxia9S8EGYICDy8gvaQT
BrUojXrwKvGQ1cZTX31ETeHoPYp+wv+tPno3IARQgKZpEhaM7p22hUZNKQ9RO+rioU1/KMqP1BBQ
7emsMLAlCdg0DYMSee0y4H2JBx0gQnmJrowZnqZ1iuxLByVqso2vpS9IJrrN48NbCc+KqEApkP/x
0ImuyAoxpwp+EgsHqfZ8s9fbfgtuc38ilSq2JA+VyVbVod5UulZsx6Jt7RG56LHXjebFkLWOccZ/
Kq0gFYM7lxQdwZNOZpuAk7ugivlDXYsT6eqpdsWyixkm86dLU5AMiHN5mBd1jDn8bptxrCGEDoNw
SLtoO6nesWnara8y0ss/gwSyWPhLSRI1lCZoXJdmTLl4HkA7xGJtN2nulIWCgt60H/nhq1eKZ2lg
+M8/75wC/kacG69ryL9pbIVUNnqjkwU8b0DZchaKuvsf0q5suXEc2X4RI7gvryApyRJlWy6X7fIL
o1wLSXDfQX79PfSNOy1BvEK4Zzq6H8YRSiaQyPVkppcWobm3zX4OpNFkAp26clsG7gneHdY6gkvO
u5VhELQOidFAT1Pl0CRW9TBlrcIECuuajIVMlI312bguBzd2eV2Z1KRD3DI9iPXc8FKGhEvZ57aA
mWuhABUHNKBCEPjzk4lnKy9C1ml6YLOwDhDZKR94lc6pblvNv/3qrjUwBAzUkIYzDfhonNPU5grq
ghk1Aqnq6NaochgUuZB3eaZq24kO00ss9SLjusafhiAcZlDGw/qsG56pLxZaYV6UnREkjT7kXtxT
OhEZaWCd6G0ZGf/i0pDVcKCSob4Qe1xeWllMfTWPtRHMOYYK2sPcb/q2EwGH1piyHDi6iLAQRvEh
nFOlw1yjHzSwMIGxnB+cNNopVBXoi7X7QnBta1g9ZmFB6gIEODu6XK86Q+1yM0jspHWHQc/uzEwb
d3ZYxjunQ8a+todIICQrrDk4N7jWKPsYqsNJfambbHB63QhSsxo8O47ZAQFcRSbF6QSkVtxLC7Qc
BfERogfMIb1kUJuMtNFDxwhq28q2ZT5Jh6xIzZ2pNH3QW010VyD/u5skU3P1UaWHnE2KEB+1eJKX
jomFrBT6GXXkGRVI6uVXJGyI0MNZmIEjF3Da2b7TI18vfphZYBYKKZWORCbKC0TLv1lCn37tvGFp
7SWLrCEtsPz97JKrxpGjcJaNIE6thNA2Zp4eTzGBa1wJznuVFEJhFPQU20EIcUkqYpIl9b1tBrYZ
2/LB0Fo2PtIpyVTiSAPTBGNRr/WnDX9SVnQgQkzd+szOnXGWZ1lc661mBlIZhs9NZrV/KhbKAuNz
zdRCBXbbQEFvGTB7yVQ7mxK0q2wGamM3P9XB0TaZhpoUSdK2FzzIVY7ghgFS4UCF8o3epSUZWSZl
VuB08YjBqFo7lpuxROe7wCisEjItExVXBUEQ3waj1LZRtANuCma0eMlCK9/JklyJcC8ckgiu5WLd
kLa3kTTAE+QUTEtRlCnNJAyMyCnfnApzuWzaSg/N2Az7fjTkQ8RmZV8wafIpNhVsUirn2zbP+6da
ye50iiUJMrDEvkXrcGtLg/4ud2n3SquperDi0fSGpkt/W6j/CdT8yq1rtq7b+oJukRUe7muNDSLz
pA0DK49Ct4yQ7TRz45uRTYIrX9FReJyQLtguuN8Gv0+ktxjKpIYaBh3Ml0IUOY7fTNjqzEdaI/lV
l2b9rMd9PXiaOcTFxsak1JchxcxFAcv8XKnltuA6wlGFRKBuzddaygyjB2Qa20FoU4yUojLDuiMM
1vfsKN3U1Ap3WEIQemkOh6sZpcbvpvA+yZ3mYYzH9Jil9oveUO2QQfELosiV64D7gkr3MrwVji3n
WchKPzhdH9mB3ZvTsxmhdFjmUXWakQsRPI1ro4hgC1BPB5KLbDkP7+v6JQlVVOlxdHLXzH9pXUSa
PiVl5ZCw+rJycTC1SMELRISs4r+XymXSorY3Sis/lva96WD54kxMSxBwXZ/dUhFA8g5JbugpPlcL
VlD8StX0OBeonuZM+a0rw+yaEVJKt/2/Kz9dQyYFCQ4HTCHW4WtMWuoUaCsqs2MIY/qQpcmSGY0t
NwsNusfTGTa36V0lJRe0iGEv0TGKd9Bll6cXy1Ze9nVXHotc1r9NyIJ4g95bGNU+/pnDzgCEpJs9
JdacJ1VmhYD6VRwE6nDckYeGfkDxgDMMfR12WtMN5XFII/1Ii3n2K5WxbRt3f1IpTh7KWG7c2EmV
b7fZvpLQhTAcXQ3eBGwFX1rT+lyL5twpj6wenJloWlTpABiEkUImFeWcTT53zR9asemrrxCEoaCQ
CEYUhrIM9woTibZYdhpXx34uAAaBR+lDnBJiZ2MneBjXanGhZQBYqNrQwMAGXd4tNQqqZlpeHY16
DL2iqZygY3DTsA1QeZxjOf5rD1Tfhx2jGbGiRH1UMMhwd/ukeYw2fAp8hYUyJmp8UDufC2fOXIzR
jmLADarqOCuN+U2XgC2RDbYgDCwNB9DPRzpOxUaWy/5bbmCvGUmydDph6mBGZic1951kWJsudD7U
aC42szNtmNlILqbWVD9vf+vVM//8VBQEUBdBHozX3lUyGA7GW1fHNKS6n6n2fQEve1sVtvZxm9KV
8wBK0MMoNsqajJI4VzVDVSZVTMkoj7OjJF5tDhlB6J8L9PC1MlleF5aa6LaB1dm835rYbVgnZo0g
3Ai71KuHQkVytjHzU9fKdHTNojPY3W3Ors8Qq5I0Fa7KUnpEg9ml0CEWnzK8ajOo9TmavxV1iknG
BUBA9UPFSjr5XyWno2orQ7Lwnm1HXj7nTLoM7Gubuz6zg3TsgYayUFS1j7JjywZJ5DhqvwymWDBi
eFH4BQdWjM9CAabY1tJkW0GkplpCQtmmWM9oOnEk8Myvz1EHS6ChwH7C/eMeL0RmbtIisQMGHJ5r
2FacoO8yTb+NYWwkAkG5FsdLYpwVQG4tNrB7yQ56wG8IIiqsBmfU/rK2R+gGpB2wTADHWLxrbrdl
POeDZAUJpvZttbkZoGwNZSCJvoxBHy04C0anY7aHZqYCDNC1wocbilwU6iRwFuBSX8pJG9KpGY3Y
CWabedUQHhKWoHjfPs+Dsq2l59tSuXKeWKxjmpaq6LZ8lUWMuqkcKTzEoK+zySKTIWeS29lm6gjc
hSsp0fUlxnFARbaWlNElW7pdK4hBqjKQzXSXWLDXmAgn+Y4qKmuJCHGW2qxtDQtJyzLIzMFTi7/l
eLKqRGArro4N3CBClA0Fq/owP5uLdcJwauMkZCVQPR3d0LJ8LuQ+F+ReV4l8oqGQ0nYQoVweWRNL
mRTaVhn0QwK0oRH1yb0cFUXx1Te1MPO5rR3pCiT0uKsxnAwpI8cuAxYl4d2YO4mLsm8roMLLNaw6
ZBpuDDBXMuqsnLqNuxzbChAaHczJrZTU7bGuLKR+Y01bFn1RtYMWUHQW4ApIxOBhcic3mpNlVID9
HTL50e6YW3tW13m3Xw4/egFgBBAxl3qcgwQIUB6X1zNl0/JnxzxEWpR5ckwjXyud0J91q3gZEBft
68mJ3joErPsZOLptpM2Ja2ut/ir3ZnQyWZNtCzS6eTIFLAsDsCWX5fqvsnS0lphUj0yB18A7scsX
G0BqmDZAnLBByxWdmSAEeSG15wJf/GJV/sbYKv5wHH7cPhe+lXU5F2S64ZtYSN4vC5Y5Khpaw+w8
sw8A4OUu1laXd0rsSC5KMs0WVTvmFVNT+x2rbY/aSXpvti3bSp1ZRMgL9uG+VO3aD60yvrfaNjxa
UlI+d3LZPTkDG3agLN/NcxxSr2kj2es6xemJOfVG6+sWkNgkVgC9Fagv3kEBU86S7rYt4DKRPOW0
CmDQ+cxm0z7o2ExWVltFbe+k/h19RP8lIf6O5AnYi9ayD8N8APzA1UaN5MlDOrzcvqZVhmBLkSZE
ahuFx8tbmtWi6xIddCxjItJs+k6RvFd67bPZ2twmtfLyESP+Q4rTL5iEWcp5bNuHzukfw9x8sepN
Nx07A0N91VGgNEXEuIuSrBQDP0vwhRHyUuQdpeZp14n6k9YOz4FVVADEg5TzQZma9Yk2AJ59yIYZ
ay61vLhry8be2VN/r1uT8nL7AJe7OM8pL8IHiAam8eGq4GJxHpY8aDEWo4Pc2DiMpGbRe42aiLY1
XT9cFCAWhLdiqYug8xijFIkv6mDqfzCqSVW7iRGFlT/E3fDaRoNVuNQa1Z/tiN4sFzPAYuaydup7
V2ZqN7lp6fTPvS0XsddEY4TGxUnRIgx7L1NdwxCjaf6o1Lh8HkuVqv6cJcAumvU8h35eKll16PVc
+9OpVZJLnjrpurEpE6qpAiN0pQFNBcWxZT8FspSAAXKvK9d0NhvUkA4A3NffB4uYO1lxJboNW8E7
vopp4RXA11VRzPx0IfnJPFVr0sK2+yjAUMpuU9/XpPiYGm+PLSkiS3QlH0Ddyguo2QHMGLDxJXVy
pteVqU9CS2FR4FCAZwb7BPz9Tm8MLNguJNIp70MdeaVGUSPLX2f8XxRvXu8Hf5JEIMur53f5KRYX
LuZI3ChlMkZBJ+1zmcLJq7eZurVGm1hSsb39LtaJWbBpQHNjGD9HbOzKyYi7KQqS7DXRJH+Y/g7x
c1Zmh4G93SbFe5W4Tew5RQnLwm0uPTiXRyyhPxC48TkKFFp7arhn6EqY4ofbRK7UiglHAoVN7DGA
lwzn8pKIY2BWt1xaSdDk9rEPX0Il3Y5xjqsSxBhXOCKwA0rgxUFKCc4ApyUHxwnDOGdAeynSwbCw
rFxDxNHVWvltrLVpm7KS+ZliRBszUtJHFtvtZopttF/H9rBF+4x6kkfgy0sFTnatR+1jCAf/oS+0
p3JwrCcgibH/+/bpfNrYCzVoKg4q9ChsLy43XOLL49FDdHokY0KDGI0y+p0SBcy4Q+U3f3T2ChbP
/mx/h6G3CU/FH3zzbeLLb1/TRiwNJYzL4fOqZhHGrYISBXAzyL65bRnMJ8xxdOiWjaQWAEiuAC1g
D5z+HzXspL7kdEqANcfMTxrU9Hcc1XdJNXnqrG8tw95YDvqGpsOQ2l7xmmenzJoFvK6SR5kYkH3U
BVEz5sjXaNZpJtmggZIPRK9LoMdCFDKNgaCxiNQyg20wHg3jR9S89q3uxRRQutvnvfK0nfNP4J5C
qaSpkRomznv6GdEXa+pIKHlDJ7vaVyFRy2HjSoHNQMVvCfgvDztmll4h4qZBOO3G+i8LZxIN7zma
EtXou5GK+o2vH7mKzPmiq3XEw/LnHpwzZT0WWpc1ah8HShIMtuliR51XALxt5B+3j3DFAoGSikAI
8Ctg6vkAxQ6TSKVwo4NhYxDVrY8Zmoxjk1ReKxDYa+2I/BkADMjKAw6CSsrlEY5SJdulrsXIbalL
awTJpe+5iAjfDos0J6hACy9ZGaTr+OIsVdoZtcQoCUafBeHedJ9M3Y88yWswnuD22a1d0jmpRTzP
LolmRdcPGUjV5R9JcqNT4Ry6RhCOXXWULAwB+WtDqcHx0vjqk0mnNimLNgnUbf2kvck+eudIY21O
9UfGAGgsvt/mau2azulx15TWk6HSHvRKDGHOKi+LUYSaRInOa1V5yRX3nlJjaqnUgkoy+4m/AdpJ
8ZuT80cX5B35IQGf8rDEmtDIFlK5vBcuWZFmhaaRoGnk1dLyRzkqt6UVP9lNuqlmx02K1m30Nyeq
GLG75mGepL812kalXpANWlGYCKMQHSK+BkAB7F+KSw1furLynAbWg/Jgvti/Te9X6cm7xo3wz+1L
XBPNc1rLJZ+J5symylmAV0Fb7CsVnUfWR1P3ZGSi2Sdr0oL3DA8BUQci3sWXPiOUJXVcZ/ZIAxOL
l4sxIb3BSEQFPs9VIXp5BOhpQOofw5qW8OOSzAIMiIp2pgFKzyf6aO6B28yf8qfhWQlqN/TKtCAT
FoF//RQBaLSA+0cBAMnPS6qxjoW+s67TIJJ7IsFXQXcyQaJm0AWu1qrWWpB/GnoOsdiSd1ItBPMK
xDQJ3oyNOZH5MD6irdFv7zRf5A+vyuE5Lc5qVjNlSiaB1uguq+PfW/IKL4EgAHFHgYFeDujSIUK5
5owt9fIA20ZWO+SJk6D1Df9f/TggVKgtA4sD63X547IyqHEUohmhpd1jqeTYMATHzPu6CAA3+x8i
HAeIDhVzZg3cSSMiZtU9VFpJUucUNbZABlbPCvl8y0GYdr26QtVr5jhpTwNq5ZQ0En2QpVFU71k1
94BhwalY9kYAGXx5aKwuq6bJ8F4ndWDbJlZgJp3Z8BqAeFGosH9NGFaJ6qmR+V3BHD8cHSoQimuv
DV4rwH6Y7ICnjBjm8hN0NWRY2S1DDyZG7EmOfWjQNO7HsvZ3aivDY5joKrDUa1oKa2NRO0Z1Hp4H
pw7DWW9YmC4PmTpbZGzmHYLf1KXYOy1gbkXxwrsB4AHIPjRN8wVxs5L7eiyiNFCMvyXODy6Bljbu
0vF6WzBXWLogxF1kFPd9pVOJBoaa+cCR78PRCDC/wr9NZsVOL7Em+lSUJdnDq8AIPfVDnqRpkIxO
7VdhEY1kmp0Pk+ati7JkTKgdKqQr7DHy1GoUgqHW+fznA7irm6WkQXBTpkGryG+qJG972XjIJmkX
yuZImK3fU1N7raN6N/VtRFDsBJKS1pmb0z72WJbLJAFGWaAW1r5qWTOzhAOAIvCl6KIEKg+zGNIg
bgxiMepn85NVGYI05ZowofCG+jNye0gScbFsTbW4B5pt4b091vXPWHtQ1GTnIFFz+5bX2NGQIsFF
A6WJppzLJ5kgD5XITgZ2tMZXsHcD/kJbf7m4Y6KP7YwKr7B7zRrDNk+D3jeBhoiL70r7p0Qz9Pfb
3Cyiz1kd1KqMBWCLBgs0zF1yM2qDQ8dmzgJJdQq3GaoSIeno3yaydmTnRDhmJqOr9KiUsyDOXM1X
Mfn2679vIV2HVBiateH+XDKRR43WtkYFc9C+qdkLVXcN/XubxJp4oSaFGFMGxg81qksSSp2HmPxQ
g0R0n4dPLL3rQ8/M725TWbsNwGFhbAAvUA1+cm/dh0bDDGhErZyrP+gywzYIAw3JAsW7FicBIvsP
Hc5SN21VSqMSp0H1lsEblGISKgWmv4REjjq3qeVtmGf7rKrJPAWZFd8Xii54r2vW9eIbuEsr26yv
MIoZKz4xVfo3SlfmH/tHdWhsLy79+HT7YFfsKLqMkYQHhgMoBN71RlSYtMZI06CUginJH1jWuWa7
G9PYjytR+9SKuCOBilQBaoIwojxGv28SPcJqgzTI2Uw682/UFiSzDMGjWpFItNkAR4vqPzJon4NM
z6KJQarjMWwm3KH9IWcdajMbTI3BJYqQravsIBmMDi5g10yZ06w0svu6ZSrMdN8QtYzced5PhQj9
uCL6SyV16VBa2hA17oGNdZG01LKgVm0T0hi5ctv8ixPD1aN6DRSPDpz95RvOxpZGXWumQd38SubT
MCQwz1ge2Xy7LWxrN4PmOfQ3Q9TguHEHZtJQB0LYASvwg7UxxlSfyNWyLSZrCR7y2tVAUSwoTgR8
GMRyyZERaQ0DsDcLjByblPVXByN1LPr1yG5RFQuid5lIwqPd06EeMGquBRET4x1t34kelPhYZyKc
yXIsnClCKWnBdC3FJGBtOWbQX8LaHHTaNCRJkvpNk9ylZu11bTCU0T7u7T1aIgTu7lqIB3rocYFY
wKJf9ZHlfTPNowLjFKgn9A70RN4WDzbGoHj97yEFOE9wadclswVJ8Q9BTjwqmaLVKl0IPqt+5knf
Z7/wtbvbMrhGZMGpAReHIAmtf5eHmRqznOfDlAWz8pgyYrlqBeTf5rdevd4mtKbHDVhF5A+B+Ee+
l3tVlNolQIxahrYVkvt28ZRuspRYL/OfKHUnUc1i7W2dU+MkvpCrWkLeFMI4RMCXf+hRTwa5dcXJ
0eWXeHE8p7QorDP9OpeREhuSjhPsD7OV7dg7TGMx+p3plqk7pIeEbtrK6+t9url9pCvG6uJEl1d/
RrkyNS1njor+pmMVB8xvf7c9sT/+OyLcaxuieU4iC9fG2u07/Zn+mEs3fLpNY009oVkZoTOcf+BW
eBpyE/fOlOVB29HfJdpw2hl9TWbr/XdkONMhtTKLJynPg6o1dkUR383Z9G7pVOQ2rbEDF/ATto4o
g1eEAL2FWjGneTCiU5n0aLTZpGO0FBoMUTZtzRrCfgDutIxBhGt+KQKAjgAKpRR54GjUdJUQg1JM
bK68fW4rbwnge0RkQJQiMcR7ECxqHAd7TqFw28SNDXT8t6qL0ijQcQJKa5llE6hIIC5QvEeRhnu2
ll3bWW+zLKD9vm9jYnT3avZal9u+Avzilzzsp+Qjj36i9Fwrhjt1Ivdilddl2g6SOcvAGy4EoWFT
amyEuJfyzkLQViWbMUyWJa63z3SlpoqQEDUVuH+AsKF78vLm4hajGPFvHmBU4kZ3Z+8j3zPyh2jI
Wxe+4aYorwhIrgjLBUlOWOY0mlJ9THJUPYaNvB992U9I3JFHZV/fsW3hiia2rjwEEESHt4NgCJiP
5YPOFJSilIYzyFCNYZZvSwzuQnVKih9vs7WiBTFIRV+mvC33xY8I6s0KHSBdmAWppqOJdztnWJuo
nbrwRWoFKfMVYwm3FiM2dHSiYCATp3C7GiAdI8VrKzClhgx5RDG7j+bbfNLZXdUjnszRjXlM0Isp
uLu1k0RXFkagIS2LhAJnppGsUdUc/wssPRiGP31Ah68DSNB4BuQ6avyQS0w4u7wsbQjLKo7iOOi7
jwqAfNlAU2S/z9HE6qAQffvSVvhBRhbAEYDglkYz7p1j2FhrSvOUBHNcuUW9b7HSoJkEwdzKW4Z3
CBcaUF6E43xeFiM5czU1dNTD9FM+955s/DUd1DS+jh5ZOr7+ocOJRWLFcAx1lMMs48kMLa+XftLy
CfBugc5YkXToeCT/F9UIGeQcQlsxWIMps0mAAaW+jYDBSwwFpXkFzmeevs9DpQiuafUE/0MR6OFL
mdBbRavQgZAElZW5OsJ/lT4VdU5MORPwtioQZ5R4dZhVtFCKECXFNgSUapTBoPmT9ZYgSBHR4XSg
09dsme2XBHmNCp5GPSNHGCka3rFWW4Mng/yMDgAhMnTcY0IrW5gadkGDGWmTrrbvFaBX+zTZSK3u
pnHuD8UEWB+mqqJDpDX/OhXwnyH7zSL2vZlEjs+K4OBrAGREgw9AjPw1pmNryCNF3gv12nY6Ye7l
29Se0APx0NlMcJErOvKCFneRQxSlfaaAViq3fqb/1IrGbWRrJylHTD3wEA66t1XJGkFEz6jkf6YF
+PEKvUPRQGyCYCPNbkJDv8BsBSCjEK/XJHYyz6lnAY/XQqQtFhtgqAXmgWO9fBYY8BMyJYcdkCrb
LeOUdN0HE9VXrvlaiGAOHPIpEMkrp7i10rlHrj0oq3CTOcY91b4npn6IGXuI8w5jWazd7ZO8fu1o
FICRQT0YCg16+ZKtJpR0B2DwPEDLNxlgzNhjZD8P9MtK5ZIM9wT13sk6qS/zAP0ISudb/f1c3Zsi
pJ2IGc7CJFXYxU1RwVabfpYZCUlaZCnzOiON8+f2uV0/LzC0FKdQAbRQauYYUh0ps6k85kAVPYRJ
9dKVDalYC7YAxo1NgSuwJhcYXIAkPJxxFFE54QvlXoJnCW88pkAHJEiwSeyl1ju3brq/6J4SJ3au
xH3RHCi7wSNeWh75wb1SZHVMnqs+0DPaeC1gnh7GcpU7rWeimUArpOB/YA4EsA8IAvhQwwI+q5xi
ZQjSJNSPOcveGI3UzWwZ/fb2pS0a+CJsh1sAaMUyMGRpjOKzlU1oqlJdD0OAsqwnWZUXZ4LUymKO
b1Dg8RV5mJltU4EXvFaJ9L3c+6DYbOYi7XYAAFJXkht1oxut47GUKd9vM3idsFo4hJuA2ivAswY/
JyS2S6WAIzsEwy9dPenunWIRjGIBThRjMt0Gu3pvE7wSzE96SIUgbkOBiO+asvMSm9Rs8MuwlehP
DEQVRs/33iwJtO/Vc+PoLDJ0FlUMdRijgVQFHbaJjJpY6nPkNdq9Kizsr0qj9Q9H3FPTep2qoQOO
IPH1C6bI3iV/HL8jjZ+43//KXroR3JmIteXvZ6xFURLXgwyCx/nXY+wp+y9jmJazw6hvZE9ReYYJ
uyQArz9qxxpnN/8qE3d2S9Xzb0vBld7lKHDKsKyQtcwXKWjNQ4YZpmFrYI4pxiH/uk3nOlXAEeIU
PHrBe7U2NDyv5Im2XtI86jrpdkE4kAoz+1+iV6ZtU+O3aGiUkDDn21VGHc1ZBMLGg+pURHbHTVy7
r+NGk3fG/kfzsyKCM12Vw7NbW/5+JhZzV6dKrODWOvkl1Y569JJpgiEyIhKcqJdhIk8J1XGa2uPA
Pkb7WGrvghtbooUrhXjGBifdwD7Oeb4IHxxgD0PEnNjV36qWpB46zIptqAoUxZqKx+RDtLfDBUdc
y/GEkehUw6DVIZATRuQQxlirBCTWju2cBMdSG6M5m0bJGKiMjHfmIREYexELi849u3msXyhAAyx0
9F3tHujwJLgTEQEupow1RWprPR6DEBmM6g7NB3V8r/0cn4ejfS8fvicP1M1Ot4kKDo2f5551EeC3
VjQGWVF7pVK7JTCOhSnAfq1SwfQODDRcMjb28vezo6sSTDLIClxNyFyVAEzQfDXwgALCyKr/EODE
CyN5xqzt0jEofgP/4VLjuc23w+A3yRbRx+0jW1U6CN6wCcRGwRCjZi65iYssVDGXaAwm5V1eZo5v
kOUi2FGVubarv+OSBNyteS//Ibh0XHMEh5R1jbUQdCvNlRPX+ugw82XENhlk2QRivuY6nBO7Mkt9
Otq0HJEMnf46hLC/P78uDRirhOgXPR1wj3kf3e6tEV1xkLmqORUU+0iOE32+fUcrTFyQ4AxSWVaV
lWKoaaAqP8rsN55rXT60mCbwqJSCZ7tiZC9ILa/6TLbVvuolG0tdgjxrkSz5qdk/GNaFKKIYdJ0O
CsYo534utLiksyi3cdDwhiACzmi7hY1kIHbB6I5IAlY8H3D0DyVO0S3zNJTJwmPqSuqm2NCjF5Kf
aq4UMmIKTm9F52FCtI2sDDqxHeCBLrmK5Emd7CobgZPvSaHPZEQG7bYsrB4ctvV8htGYjsgpH0PR
5i6tINCjvM/raIMBjEQ3dzrLd7cJrZ0bkt6oSqOTBrV9ThLsmhmjnvUMIwR6krC7rHq1ix9Ljk7p
v+7fI8WOEv+yLGLBklweW1bSMUm0kgFrPzy3EikUv6pdYFbSL8ObMJbvnBLHlErLaJT1lgVYb4C5
VhqN3b4pRIH0dUV6IQO4Av5F9RGO8SVDGB4VWUYysKDT3CqQ/bDcytKOmWTOtvVdKWrzXdMP5+Q4
sRvt3ColhquKtfRg/pbUyEumVzXyFWULpLKgSWPF/F0wx93WhNymw1IwZwzUy0uZ5OFp6L3b0ic8
Qu6mGsZGZ9I6hrGN92hQM13LcYd7OT/GLZEGXxJkbz/jf86FvOCKe1djqJjjaOAMS3/YtC59KL9b
97UXko4oAMPH5Ddm0x4dwSP7f9bgYi7M/+7h5As/FcvUNKFY0+cd37CViUwuVgKW5F323/Pv2SF6
PlXuSFw3u//hfqMC1/yzTnHGNAZGAOeCmYH/R51zNMbezkO5TZa1lW+b983d8+ce0C0hPla+f8eu
WPwjulhOfK5oco7tYEXtbC00e/fF3KPV8H6PVb/S4+H3TqQr+Z7YK1qc7i+nvqZpFWMJ4mFyjxuJ
bDZ324FsfSxf32PJ/G2Z5Z7hFTXOkxrrscYAAVDzlm7WU/ey+yviiE+98DQ0znmC8enVSF44Msi4
P45+6z5XCIdhbUR7N4W0OC1mlPKMYeSg9XLcoKmRuthdupGeRXM4RLto+QWSU4cku/l5S2+Ta26P
7x/kmTy+/vgxej+xvF5wS0K2OP3lTEUem+ki9ArWI9vYq+4mXuZ6gljkc7bcjcfFV2p6B2sP5c8l
rG/H6u79QyJ31MMyZGL5W2KTn5R8xzIpdyJYtyvQZpzt/l8pMdA5AhgA0u28QTU07DLV9FLDcu3W
n0/eQfD7nAt/9fuccjY1puXtlGGptYPt3QYpOiL/nu5EN8WF9VdkOJ2sY39paCxsvGCRtHW895fF
9LffLF9Pu6LBqUCsEwzb1AErOUY6QEkcNwkZDmjgTZ/pMd5WHnv8LylyCpClURgVebFcjrrtvDe0
daWEudgGvhOtZuWDuyvuOAWY9J1FUyfXnptN4y03xYIm875/253+HkQnyXmmV7Q49Wdjf8eo6zjJ
HnS8TeyZgY/nexIxJRA+PvuNgZ76rJvgiaLr+fnb35FEH4IrEggen8w0qsIaqxwkXo66i6EiJJsw
Sn0j1ObLO7lSEf+8009VdR5tpTWC0wh0pu3hzdy+53uJkeJ+t6tFh8b3LPK38wnIPyPl2E1ehgZu
53ikMql8eBWYcgCTK8pirhvdM6YWps8oZaFU570NSrX/5j1sNow8FYdfGfGxHdo9vJQiF2oxQ7cO
kdMScxvOCta2LiuVc/LmHTd3T0+W+wj0UfBjtyQxhNe2+NO3KHI6I61nBlgQKCYvprRlrr/bnZzn
/DUl/842nh0mpyzKLIpoq+EwU4Jt0RYBd3fbJ53UHvHdPTSGwGrxE1Ov5ITTGDXytRinD4Ly1nw/
HB82dx2Z79tf7u7v6fQvThLYEkDhsekO0z90PmE3hA76TfQO7kye7uaNRfRTXHuDuu9yz34VvOpr
xXFJjPNnMLNcH5S0xqs+vL0xz2u3d9utc3Lx3nCQAmLXJviSGBeTYV5+nTflQmxyS4INzzGJvTvi
37c9fGshuWvle0mOc2rqVm8GrLXQntsGXdeTq+5rUi5D8o5B4qrPBsP+b9e7zaOIJvfQI72YUpo0
2rODjTWFX+oKGeVvtSMgw4dmEMlL3rgHHhdJnjEFvHlviIxGTAHw22mzL/xvux1qgKKbu1b+l+S4
161QyVHGHmwd3o6ySYqfcoCHdvvoRKLIPeuiGZJoLHroyNHbvKFa8Sj3bue6t6msmP9LVrjHPDWs
RDEcrIzuQXZT3BFWhbrTg967vQKHQ3R0i5RdKsZLepwLYNm0M6UW9Dzt4dg8pxKZj7vTSailBJLH
R0HTDFxeo35eUf6n+S4SuOVYbrDBT1mp4GLMZo3bwcC5NwgBHjA8p19vg6f7efwk2hQmUBV8/CMh
tTNXy6kdX5Kf8WZ8LERKXXAvPChyiNJWwY4s+BmntwN91kfPlDbZS4XEwkEg2SsO9YUM8GGPZCRW
Ptug9XL0JHIk4d3gIsT6NpKT6J4EL5VvFLditTPtEAcnOQSbq/vHGHS8l9uP6LPv65Y0cPogzku9
K7FNCgy99S/vk++QudpjXp+5BI7ffNckPzJC7qUfh+NBejgePLd+cHcj2Xn/rb3ke9TMpByt/yHt
y3ZbR5Zsv4gA5+E1k5Nmy5Zs2S+Evb3NeZ759b3o27hlpdVi1+lC1cGp2oCCOURkZOSKtcJh3vih
Slrnb7ySkFi55uLULu0YJnLEfKK304iDuacpMftopVFDo5lKTGouLONCLGTVFVs8c9aN30knhWzM
oiP6dvwTPy2FpgUnYwmwJlB9gfFz3pYK2Zm6AyqNt8OJOE4EdlGysGeWnEBmUo2s8oKY57FOFyjL
KqTamgbxC8pZyrELdq75eX+PLgV69uGhFvMKTIyYw515CMr1ltJMo6bwYJjtUgHvu0nxjj+wgid8
KdZ8Ms8kDhXvDSl3TuzDijw6/ipcbQvyunhaLg5PRsD+caXQWq/xS7wXIQO47A47ku76FV1MfZe2
CJNn+HWpe80EKy3tgU4nKHo1KSHcGSz8hCbOosGF+MWiPetxNJJOwi6ZDs/6ETwBbrtYCrpx8buK
x2zfeBXkjdf39ZzQX8wJFa/B9Jwd2o7vb8GlyWMCxpSJftMbc5RMQYiTLfw6+xzA5oAyk1mkRVDx
XYdRpM+5SvQ1JNBrfSWHJLeN16Wq/JI1ViEhq+vRUKrvOYNI6LNhi5+tSES3dqP/Y4rGPhVFegJl
FAmmzB2SW8G0+V1tl684yZaKgjeq/Vc7gVUSbMcqBFk3TKk7eK1agU7IIIfYHWuy8tf8U5VZg1PC
fb8Wr0NLQYOlkysztZbGAucJONFQiRetgK7QImSmO80ynLYjQFKcaUsLM9stBOOF84XlwBWzuI3T
+ShLGkue6ImjiW4q09JtaClIKUz4EDykpCAAmYs5cLTAxPUrsVGzRIq1MKJvfNGdEMziZgF3GlNp
KKRTYT7vQB7ZPir76Q3FNt9EmrVYO1pIBljFUHAP4TY7X8A2G3tXfOhkTuY2SwzMi6NiQgheUtOU
V2Cmp88X7WCbotW3Fh6jJstyoS5wP2DdqHRcuwMTUioxH2N1vjI/KwLy+80ExJ3TU3MQrLhyKYmI
62rmkpznUjxm+U78REZXtDhPZgA8oUcpD5jal28vpXC3AzLoyQB4xjsAC7OJ8yGq+nhEctxC155w
R7mmS0nVnMb83of/2GDSnM4Q2jFo+jl4bYYXCyUO8rX0jsKS8v936P/HCFNJKfW0GiYPRi7mW0Br
ukrp6oHsfUrXmeP+h/eXf8zNzvAz14h7ia9HZAGb3WWX7mht0ieUERembg4G92aOyWhUNZPUqcSg
ngueAEC4FCF+lyjnzf3PKJhg1DWiHgsVfj8mzzvJFPZ73MHczwUzorowjPnPf0xWmXfoLUJXKzZA
/W7Y02Zn469LYzafBs32ZUj6LR1dnGa6Tb+i84IL306g/hnl7AM/zI9a6slVC/P2wSYrx2rNxery
0kIxQSnMSjWQlXmEFxzQk4lLw2m1evAdi7xiTp/WX4b5tbA5WHac/7floeQ9N/FK6D+dx/1jXBya
aZtGm3AlAmPXNt4nr/xf+dCuMisG7vkpcoXVv59J0Pmji2tmfEUTGTPMQUkN3+sm/jR69WShtu2/
+tC4gvmCxxvfFIrbXDdGNzQALslB5bxHjlT9OyjdPGxwls0SE+CVUcAieT3sKskEheNE/lTUxygB
c0lm6fnL/ZHOjsU43gx40CApYQC1xzKMaqE38nldiqchPkGukITtkjbnd9nht4m5jReod6ivMMPQ
lQFSrmUlIq2PySVZoWr/5lf0kOCN0d8fVsLmkaNO5m5fVALUI8FIRbvd1tu9de6cp4XNdHPAUISE
Sg84eiDHdj2pcS6GStYWIkQoUTKQSlOplxp8b53cChphwfSJLh50ljE2khSNv37jI7tr6GUywXlr
aKRHYz3o5+z12u3dITLVvbdwhN/wTfAGyOjORkMbeuOYE9zXRV9uKxFmoUeQd26H/pB2MUO/kf2g
7wSqW0B6z93ZzIHQDGANLiHgcjIP5Vv34m259foLzPvKg3l/a95y+ytLzKEQK70/FQEsVfZGI9HJ
sGLBjE13A/INWtn3rd26DkAlDRRfWDb0fLEkQXlSykgQENliEpNdmVmdSCYfhREJKJnHjsokI/W0
53bArXXOGU9c5sLWvFXZB2KFB0kVyFTRm8Us4OgPA/SdOaTMa3H/MbgNmulcJOga76QrGtoZNadD
794f+A0ACBiYANJEJxQwh7/QeZHCN9PIp/JJqlaR4ba9SvltDMzXY+EYKujJaasRiNUtmL2RLGGu
Zw5CDbhNcLVdOyLfxymneYJxQmHc6jbiqlyh7fnluBTLv0nzmfiD/huMEXTXoDJiNYFSLlKzoZRg
yBxHapbv/IwvqJ4TclBXPpkIR9L3Dv9P2gkBfYlCvBNJa56MxNU1IjwsnaG3Mu2rD2LCQyQYWZOA
3u8E1vn9LrHDdU3ffJcj2j5BQ80+svKAHJUFd5p/9d40MPPt9YGn+DymIQmJ8Rhv4UhPC1vpRo79
Y2DAsl8vqdDKA5+g0fY0diZUUsJkM2zQyqUspFm34uuVHSbP1lvw8Ak+7GyiVWuNQEL2trGXSX2i
VpKZVCrJOsoXous8P//z/IG55HpwUSOnfos20RNsThZYqTrezL13SMV4VDktOMf9xVJZxBI4WBW5
LNR5z4prwM7NviaRnVJFJfu1RC31kpuLZdolo0y8DfqEi6YU02pWK84a6D6jS1ydN5zRAAHfTCI+
M9miu/Z6FsGaziV57xknyZRI5mSg5DNBJUL9M3doVt2L4tTnCDdPEJMqO/BVqZkdx9THA91qeize
0FTckDg5+Yrj/b0/579HD5IMHvKc6kzKwbM1ar4Z/DQPAu80laZabxstXeWyQYTOo22S2NoSKvr3
foI9IONBwoMmQbSDX8/EkPFik5exdwIr/ukUgI+OXJYO628uketNe22EuRGogHwaRQUjz5fDX9ve
6HSDWpctmEJHUjd3dra52Zk2Ctbmbue7weHhdb22gv37fr+X1ukDbuPHCOi89Tq06Xr9RN+Xijff
z3n3PnFelx/JvR9Ovuop+EQzJc8fHwaq552Zk0u/K8nJ2a8BmprWa4FOlguogE8XCYLmLffrAxSI
xc0En8i1mcAI1i1FrCrPw2vgZHcdUdzJ7V+LkSRufuBelzAssxfdMcdeZlI0uMdTZXgnWS9opF6U
cuHacCM8YtH/GZDKhEe/lJq872ChsrNVWJO3kvBWuS6pQYO9/1qQ4bmionvffW7cfQ30eENXGG6N
y4TOeHZYFvqQ5Zl82sy4hJLI9BAS+5E4wB1tsZ3OQMwsbZ4b4CrkEMhFAdkGthP5PLN56sSL6rCX
T7hUCCYApYDnAKV+2L/3JLdaS0Mu9/R+f6TfT7bMCl4ZZTxXzaBVJjcwWpnwmprYPgn/eubK3l02
n4b5+Zm7Zt+5ZQ63WWeUHtWUoH/1+O+PwevBM86tc0LHNSW+Q0YhyM7XiRke/aP3sCLjJbPUF/lj
SUv1Roy8GjnjqyJIpceobOVTFpK3QiLqqvLtpSz4hj9eGWH80Y9EMB8oMGIahzf17+OUkMHBI9rx
/jL+TlauZo/FWgV1pg2V2Mkn3QkOjw/Smvu8b2Bpc34DvX9EtjEsNI83YGE68G8NCkGSiY6ClUNk
czus+0tC6HlJV+BGBwWGBTVTUMNCxVFjqcDiMc050O1h9nbC3MPgW6d6dyJQeCHD5tHRqEMV+sRv
RgJ5va/jEs3lDZj3tX3GIzl5EINUGWbnSAFAnF9x7JKekLzsVjF9eCFWQfbnp2AdoI3kuLCmN4qj
19YZ10SGloVRjNF3l/BdXcMzBxeASwR16+Flm6/2e4UGSzCEW6Hvas4ZR8RdH388zznUw6hpHxT3
tFI5AsOaZQFUsv4aP+YZ901z8RXrprf8WG/GJSXwe6GcAduAY/h4CnxOnlZkOlpW+vAubyOUoKnx
n+AhrueZ8VEwpXfapGGVa8vOzBOCnyMDgvmqLe3nG3diWEIJTkamhKr9LwUhKMFkvi5gReE+H8Jm
5SRkO1Fq4T0iNEeyhD76rl/8iu4/DDL1jRy9ao0wweDG3EFeZIU99Kibj6rpAGIqzjkrRQFi8bXn
Zmj9YZZJviFI1gHcD7PAl+wKG+pvyV7cfmqnzTF5m5uelh5EbiVeVzPLeKo2pblmDLDY0o1px27p
dO7wklPj8S/QQ06Dl6b387naxZhlY3VUDtpKtxJL3i8E/Nvu82PojNOKTaAIQYoPiYF42dndavAI
GkOccLvdSuuCrHMTyCL+f/EOeytVupoDxnPLSE0FJYbp0noGng19FblTjUh4efe42H91I+O/Msa4
quxJUPet+Xmc0UOXndqcKhqpeCtWD2q8cF29UT27dhzGRUVO4tAoPVubaJchDvJPr+saMMfj/Cpq
3j/rliaS1QJVwMzre5AqmZ+JbAGcjXhhQ0fP3M/TA/J439qNFqmrsbECzHqlV5NUIejpu3JN6J4Q
B91EaGb7Ax/NrNDUVvct3oBAXFtksltwj8Vh3MCiggekN9uJV+6ChZv5yD9eoDNxp54gH570sFCY
tuL6RNhb1n6N6w4yn6Vi5+1z8ocxJtqEklJJSobl6kxweEM6zzx95wcPuulwTuKmNgda1CUZ19vJ
yQ+zTMgJjDQShRhmU7LZ7dBMgnzIXukmIX/Itjdx1Vu7vv3pLjXjLIUYnQkxCbiDkzGH4efLBimJ
bQuIMPmZs4jzZ2vhVrl+4swM3A4RXdqr87rdOU90JsRETVL3cg/TOQkeQB1M0LGAw2QLmKT1btEn
lPqOS3JMi+7IhJp01CPUsmGUn1uqsLanlD6uHM929iJQVQtbd2mITKiJgjgx5BahZrNRexBePbnz
S/R/0h5x5YSs0FijVHoc6KJ8Cl6DJ/FTxRsq99qTzXFpo37DH+8sGksaPBgCp/LguT09B2Afive9
tdu1z9VWMD9WJR0a8viI83G7F8lg7VWCdH5rac6rB4E1Suln/PF/m2G2bBb5vTC1s7+KlkCwnCSm
zhZdu4ElP943dQOadD3JTBxqMvD7DC0mGR7KEf7dXg2EkJBiu54HBz2ax68lF/n9bn1tkolGHfBe
CZ8puLMUdnIAFTW/Ap7BpZxpmP3mKXEA5DFeuS3YKu4PVp5/+d46MwEpinylShoMNq6IqYFiquHM
RxvFydYpPVDlEOCW5/cgoGThRxtz8+Q+0dfXF6QmE33dA2J0/4NuIGWvp4IJVIFcVkHB4xRQd6X1
weHmshKczqKonrTk876xpQyQfRnR+aIOxhrzHn9BrcJCwc2uyWEVOkJKxD+vc7uitkUxw3TpO+rB
CJT3P2Ce3Xuzz0QpNYjbbIxkHKoff0Dfev/HbyCLrqeSiUq1lEu932NtofJrkj/oct+/W/dtLFwW
fskYD1MTgrERkU/xNzaUSyaSPAQUbSUcng050rcOLmHNY0Ss0nB5kp0XXGeeoV8zCEUJdRb3hXKb
gD//UWLgvdYPI8OAs2Zb5UP+Q7PdgoWbackPC+K1hQqkE8AEwEIcHEUwb7bmyFGFI8/3Z/L2ifXD
DhN2uM7TAmnCXuQp3h8t5+HlRaAz+BK56tKF/fbW+GGMCThpk+fifN06NQapioP+1aVnYUKSnFn1
adxA1yRcEhmZHffeSjGRxtDHLqsFzGP4damT55xbt/rCUt2+K/8YFhM8qiCqPSHV8ZJLLii9HGb+
isfzGUCnpdrj0r5jkhp+aHy1HjGBmzAzp41sTrppLmapS3uPiQ+ZGEdJIGhzunhBr9HAk+RjsECP
EZpfvWuYvvm8iEe8bVNDRQWcwxAuZqIGHxk4iuRAQc+WmRwQCHEQffUbXGLcz8UH/9l5fm+K/2+M
bdyqlI7L+xiEZugQ35mJjsqgTii4KxYt3TxiwS3138Nie7hKfRREsF4quF2gEckg+cVdKijcvnH+
sMGEirGClJQiet8ljDeoXgE84Yhk7XJm4iyFi6WZY8JFPjWCPnqwZbg7UwIuyxZXg5W+7tsluK90
23P/mTomWAASkpW8yCECYpHmp6m3w661ipVZU/v0+PjoGLSwts72td3uwWKx/vo6JnSxz+T2DfTH
7DIBZDA8CMZW2JiGnc1d5N7KblfiZglE+E2xc29PMkEkDuW2jTwfDrDpTEhJ44I2s3RkG9SD8Ha0
pk8ZPR7NJdH425nPj/ExIUXou8STRozv+bK7aHa7m47787x96OLt6Fb0mmE+KtTaoI3M9uR1bVdK
Xp+AR3CN59CcqCPKI9xzuJIvSLSQbH5uzPvH27xH2EkVofs0E2RCC5plNvD5Esq1qaScZGgHiiDJ
HpZgPHNcYi1AZ2nWmgatM8+SECtQysg1fh4TKQToIdN34e/SGXYz3flphNkbXRsknN7lCvrTiflW
v8d7nl426dfuEgInhVKPOW5duhRYbl5JfppltoYs56pXTLPZXWMG4dz4X6Pr2Ts1pDYdkEFZDV1j
U37eX7SbVZKfdpnzR87bievHdA6aGsb7TZb09+Fha53pcnXw1qb8aYw9eHK9aaq0UE5TS/USmpbr
6T1IHMNcYqS46Wn/WPqVtDa10nmiOE/nBVho6SXerrvz13J75s0y3U9DTHbapbEStLOhGC9BZmfa
qKfbaDJ8QBeDaCvLXEbzD/7PTgAcH/78RzocyXojt/OCxcROZpQ3/fpcZqFYnEDm8KmMoktqXFhh
pjIvuqPhuVsDjKvYBI+QqjHNpYT1u+nz3sCYM2iK/BZM7rCIWv1lp6BUfeFcHjz7hqn+oab7XJgp
Gdf4xzmi0/Z8XlsTfckSgLIp6G2WvufmUf9zZZnDSJLKoRslfA9enezUyp3hsbNcqV+8FtxaURkN
5pBulMGhzhY+KvDBtUPawxCXkZ0BEWVS2z7eB56WnP1W4vfTErOocsfpRtTC0vSE9JlLqEYMu0Ok
AQwU4XQuZBNspoUQc8vrf1plFtYQx1QbwC15igwyxmbq8A1KZ9MD3ntmNiwR1d/PpfeW+TfZzSSr
gHwCVQ79Lxbp1LXoH61GRTldLgLolsBPXhKBBLZimIVbViD5gywWXR9p66ae6X4ukZ0KSx/AuGkn
e0gTRVk5AY/pvaeFLZ46lw+on77LPAW+NkcnwVg6Uujcn+6bB9jPoTOLHEHWhxsSDD2rQTSPF1r+
1aDbbYvSM1INojkvlAcuMjhOS5pCNy+4P00zK42CrK8mAUwXf0RrqE6yuFIBdW894OB6U3zVXw2D
8t4mBlo8WedP/9FLKmRyZowToLACC/XnjQwDnwINhWiQeh12z/mjfwwScj73LwHeNT8X5vqWQ/20
xww4TdHP0Wqwt4kK5OeBQFWzIx4aAYsXwJlR/x7t7bonxlZ5iIHWCZwRrV+u9B90tkEsVxLBP6tC
MwRZ2PWpAIrTeCbv004J+pZ4mQTasbeVdTO/rYxu/3E8yhMBcGfJz2749pVdJn1IKy3w0N2m4Tre
U7w6KJcSLa2njwm+9iiv5NOfjFjWenpbNzuXW31pi71iS1/A5BRlI4LeT8QX+K7ygjbkD/S0Hp8v
8vqyqdefvj26C4t+a5fPnQEQMIQEroaeneu5HgvwaqSAiZ36+CE8iSYedMZNas9lnGO9CRzl9f4u
++bqYILZlUFmiCOYx/2k47DLgO0WUhrQw2CGLg9O1HO6el8/efuntUWC5+/3JYAGABlozMiJ0UOw
8Cnzocd8iiyiHGFAag3NESxzQ51r+mD0NXfSfTsewKysnfSPinOq8EFBn5JQrHvpNZ80ovRfaW7H
7THqzdAYSMgXpBDfy2KnRBWJEAITMIG6cbQFX3uaHTqddsOKS1oq6qeK2wcTyONJ8jddwove6AXA
4v0zhO93kR8J1FjkY1OoFXcSnuovqVmJRkDSVWvsPHAQH7lV6dGuPd2ft1tp4pVRJk0cJ1UAZ2/J
nTjerJA72dEnJ1jKBhI7o02JfqDCjj+deWBZjktozFvX6ivjzFmUBKkWJAZGnLUAGz/FCW/6D6r0
OBZmXkJeiHsUs4Wy940GgOtZZk6hUtJLedAL7qSItKxtT6eCSIz2b7f5UCNL+ltWq/aPR/5oCplk
xMQyEpbyjoW9KjPBeUo4dL6JmHMJhPoi/ft4mJ8mC2vgLLSR9uTJXVjkeR6vnANegb4kqFKI0Df6
RW2mtzoPFZ7BO/k6tXf5vniSrcjWNJLgvXBv0c4CooemhwWn/N6x9+wym6sq9EgJRNithVXzUm38
GVryWFPJRSHFPO14PKglNnFq2zllpu34ToT0OQpWT4llqABvZk5CpYf7s/G7AP09G+i2wUSAnIkN
kwqfD6rqid6pfDZCotcx6T7w+PRRpmZlPHF8S9RiIff5vdMZm0yk1LvGywJZAtBa+yNtjKNC1+cl
yqvfT0rXRn5VNHNwh6LzzjuhSJa6OPQ0ctkUZhdY6kPsoNlGf9A8SxkJD1ogGycwHvm+QCMhLknH
/b6kzV8CaD1keRVJwL9cn0RGOXaJmKkYruThwf/wcZgJpSFgk3nosFkHS4pav6vvjEFmfvlSqYK0
U7zTULlNA7B199nutN1kVft9ekLItkNUB0V3YYf/Rlxe29WYrpusKzIPM+6dNvHX5hLvc6h+ByCL
f/PslzicwXJAGcy3F+Ph+JQcn44Le/mmZ/8z0RrjYTpkygSp1r1TrhC+Jg1PGos7pg/IahCw7xv7
3T8yDxb9qpCGN1RBY4Ecrd8aDS8H3GkjO94xesi2njWSyAKmicpr0IQDZzoQ9CNP6Ad6Tbv5fR69
XE9f97/jd57DfAeTU0LVWM9zgfNAJ+DEJck1S9xCSjg0Q/srspqSfG1U677N3420jE1mR+sBB7F3
3edOZpKDUXbY2smfkx3G5LTakf5Nlsi7arviZj2+HF03sbT399F8PyPLXcps563MBlXIWgFeLAnz
fYI5PQy/9GtvRKaD3pFnH0XA6dQdgku6h+bmWnf6XS+QdWLVuErKrrFu3qJ1RdelQMylrrabUe3n
pzCViFEaKs5r8Sl14irNy8BTRdr0T75AIigFbbnV/UX4fXeFzBuoOXF3mceORofrsFLofSP1Orwc
eUq7Rxy1hjXcGlwPeCBayKZ/3aBmWzgtNajRwCibUKa8luaGik2mNHQEP1224XT0Qu2NhQzsd6Hz
2xA6JCVVkbCqzKCaMGqrUouQkBAzfWzfuhjlVfWgfL2LZmJ1Zxclf22RTOB3FenaLAsa7GItR8kz
5lBfNWPMpRyRbWmrNpJ2+nx/3W4FDihQiLiQ4X8g487keTH0E/Ioh61uxnYcO9eW3P4cv53meAFV
A1JA2OBJfskPeK8CrOYDbtNvWrqEL7519F99CJP85XqptXmGDylVIu8jY616lkgH/dhqfxqatqTo
F3QNflcP53n+MXbGXeNi5IcphsnnzW4wi0/bfnvbbTYbtwCbXX3I4MUqPYx/T3VJ2rOVnoS5KlC+
4njOlou0szUmeOAWDm4FBfImAjqVrj0IYuUxHmAU7pT4VluAv2rD+4eigYSs3RqOnlB12IevxkD7
zqkN+/4++J17z3OBIwTlUoAm0H/MWC8MOWjbHkFUI94uQ48SROcjs7dFcPp+5mj2I0sU5zcHDLMq
upAhH/MdUn5cqrKIi+O81bhTLhw6TC2fZ0s5wK/nXfw85FUwJoiWz9Kh7Kg8fxjbNjiLUEA2ZJpG
Kyk+FtxFlUF+m9kcTS0VdACe/5xJr/pGmigmeCzWirhRImsyvIVs86a/oZ8cStOQ/zGgpXX9RaIh
VHkITMd54o5BsxrKo9yfB8gio7pXUD2nYvksjg2R6ksnmtGkWd1Epueof9c02qFHWfNzU5ogMfiX
62loQEQRMunqTpPMDhjDcFGDcn67YrflLC0uAWSviSBvuP5gXys8OQk7/yzZmgcthOQia0gYm4xM
LZFzqktWVjmlT6EJLqUPib+QUnwnpOwHgFBBUWVFBEEEiznUmj6tk1IJzmmGN7wHHQz8JvK4bNW/
N7LZv09gnjbr56nYCeVrU4AoQwWzvPaR5xTQlaiExLadgqXA1hvaSnNtU7Zy7n16LM+pQQWf8Oqj
bJDQ6kaLV6xUs3mJCo63NXRq2EO8Ul+KiU77cNV6BB3ogmHm60C1PXSof3ooRJyanUd9vLWnRILO
amgG771vRt7nfRe9Ga4MyZB1QJrmXc3kVkHdegrvqcGZi2hwKEl0Eam+Dmhi2mCEp3AgE7qgoGN4
OMhm4samVTyuY/tde3e1lWI2tuH2/mJ558YhqeGtDCwm850NXCZM4E7FQNb8UYaPTTuhIOFEi4dW
44lS+W5Z7rpdmFIuIfmTnpsZ5yreUzWQ7rFRaSsvedfvkIJvQRgzkAajis+mwSNeubJpjMJzg87k
YjUKZvKOFS7/KpE9xgMp4lPlU1EwOWU950E9qaOOjHhS8ENLTGxuZSg0iy2he+mXtIN+971B6nf+
C76EvAWv0deelBZRGed9Gp6DFXcJ7Nx7qCOX/6px9d57JSnQVJ2TmPsz/U3jt4jfGRGaBXhX/Nd9
sPN3QHoMJCI6j0sgky/nw6BWTV+F52R8MJ7gPso2PeOZoR2PXBuCxceu/qqowE8mrzvlk9YtnLs3
bmYgmsELizAfczL/nf/8CPwhl06VEHDRuQTAoKM1ZGA1KPbW3ktuceOmL8Eosu1I1e6RrnLV45Db
pW/1Osk//EOs7DwOaZ9dR4fosamoslCEmCPwdby5/rp5j/34umoI6kmav65Bu25AoxAHE0LwtDPy
R48nXWPe9+sbF2QNJ8KsOQ2ZpZnZ5dpgWU3t2ExBeo7EbQE9jHfes9rILPlNvvM8GyEmPPGVK0gk
OEOcbiqJv4Rg+F3ghBAdL6ENR+HxAiawaaCXVRHfSXF2bp0MajcP3isgXoiuZv/SrpIzv6QnecNR
r+yxvqAWzeBFsJfxXwaOOyAn78/qvImZVYQBGbk7MilVYdtGhjQTNN/IsjPYK31SoND+8b/oTvt9
x5+n7R8rzF4RPHRVqn6VnTt91R6HjWQ3G2ONYrVfubkpb7h2wXfmvcAOSzJ0DSIIQLSIbFEBeI+G
k6QgP3vVVxPYQ/Pc5QvCbTeujuAS/WGDSQXzUDJar4SNYnVpRMJHG/XEOfymGvEq9e9XScblCuEa
AnjQQrze+p6R+mLTNfkZuUQ7Wqh2QRtTri3hmVvsJLy1Vj9tMW5WdGWUKFMNwbY/fYW4Q/hNEGzj
6JlrDuqlbmnd2Ulu3R/gjTorEk/kt9ATRG6HhvzrEUZtKWVGqBXnoKPdhARCu8TZquPsoqOBtO1q
M40t/kH6KpOJoJ7dxCe/dbmjb2w55S0UIiJC1853dcCxeqJEppjSJHM17dJwz229mmpLr1ddiGrL
ekRmgha9EXliRPP2yVuqlf7efahR4vCaNzzSafY+XGRSF4R9X56D0FSUtzzbye3CReR39IUJ1BBQ
QVChGm/M6eiP6Jtktcd5xlSewfZNhuGpAswgfOR7xR1X2VF9vL88N649OgjeJBXsUsgbULm4Ngc0
nDTyfF2eUQztWqIJtFsFlRO0e3VVm9Wj8KigMduIY+Sbn2rpcEvONge6a4fGB8CbDVTvkK+wtBdR
lPapEA4Y7wCwHSjRfJT/gRzuSbfzamo8tG4hm/dH/ZvTy7g2yuT02tDzQG/C6G44iecP+yN6SiYz
2QhgnFk3aOywLao5IDl5UlY06tz75m8tsTHfJuD30B1jnb6oO08S+qY8K5NZeKQfdCcegCo2DDN7
Dxuq1Dy9b/GbifnXLKsiZhoEIAJ4A6+XOTGkxivbERpNpjTYOd4Vs0wggmjpX+VzC6qikhhWxlGP
N5PMEkK7zUkv0+kROBsSbkaVQmxUeS8j1HDF0URmlqDVqIJoUECrhE4+rR+Gv1lBB0BGWghZf+gh
bafdELhV6qofYk07zi0Lq8DdZJE567f2AC6SM+kcBqaBpI3dRMIghvrUKdU5kAjfJDSpXqKU+qVd
xSOV+rcQwqLesxHY8euoPA6yKfdP0l88MikKSPtpZoDBzZZ0y0jdCM87NQDX1aoDjEo0eVxF8RSm
ucZgBtqmFczcsPEfFdSz7y+S/vvIvh4FsyuFMilUXlGrM1raQ8PUADjSdhJYuaZt/TV9AC2BJyDP
yf7mCfFfJ30VRbagOd5INd2todo7rUXeGc1RNaPG7TPHmB4SfitzVl7YlUeDR0U65A/aW/goFVYo
vfg9FCXxsDxa/kH+03iWlm+hkei9DNymciR1rRpHDZe6v2XkVKnJhc+x4dTxIRbsiXO92BYVWu1z
3LmL/RgVVtyVVA7I5KBRIsCvBGtOIZFKJZjf1qXFV7bQ0bF/CD7awCwNEaUc/P3QA/saKAvT+bu3
k9kU83n4I5KGTS2plS5XZ3EdrXbc5dA6aUkS1NIc3gR5Z0BUpLZk+lvQxMLt1cqcygntped/ZV42
xvcEFU0DyC5BhCJ83wZ+fEfZcQGIyfTqLB36L+1Pvi/3zSqwBZBA+Kd0a2fQmjmMdLLjvU+0neJE
e55sUJ4/J+SFgu0SkkQ8NMjQa8jT5xgoPldxRBvC8Au3xxslSP3qS5mL0VjlUlxzWnXmtZpm9dfc
rq0+ZY+Kg1WN7WDJ3q0N/3NmmFpQWQySVPmYGeFQ2TXeaySCl23QguhmYHsrzxb28iFxE6ddiMA3
nmmuRso+R0oZr6aIGdgbx/jZ33TK4/Qq73qd1jVR29dpXCHvyM0oXucKtob4dN/VxRun3s+ZlhhX
72PVw/bHTBuuSEOfDig6Aw108eEJJLTxJmdKq3yTUeXVo/U6t/LNf5H2XTuSI8mWX0SAWrxSBkOm
YKR6ITIrK6m15tfvYfbd2xEe3HDMLGq6e4ACwuju5uYmjh0T3AWccv87/h+6KYNMFs1gIOYjTkBC
JXTIsuU7dtWn/NgY4y4369nmZUSfO1wXdpn3mLplrnc/7Gv5MFZmhUTLsf1mY0P7o2yyLNOlbeUU
vRUnuq8zja5VBgNmo85etCY5DR7DOcO8943WzMz+GPB69xU/9jAi28T0FcqaVtx3nC1GZAt4WXnM
yibuPTdMqZYpUXOeBjMc4Tz+yIVmqHm66fg9y1ZGXDHHWvmPo2ZIhQ+FnIKqIflCnKjK9pkUST50
WbT8VO9exjHUlY9wF/TPMo3RdaXatEjDcHP4bCgC/dq+S5si8oDkMHFzDpHdaf6GLW/L7aEuXgEM
EsvNHP+R+khvBSfCxILOyFOe4lGsXt2LDyBycXHYhQNbJM1ZTNwUIFG43W6buGqzGylWYiXtd71W
wirJc16Hgoq1stsDc4q92WY/T6AOko1s0y6tbMj4tUvbvvHagconcxGr6amRG631WeqV/ZO6G0xO
wFNlBDYtqlqJCK4OgrhA6BgUpkxcPi5xuXKTxaIuj0/3b+lK4gw+G9KLCAjQm3JzS+VcRtqzDX41
Om7eK8lLpY10yhLwrypnedpVncOUtgImIQaIiUPVIk9rteP7CF7EyWGj0/0PWsnYLB+kIKbD56Bi
Q0ALKjVIp17G6St4wrvwONoD/D54TS1mgDL7GSN8JNZQNYB4dMZ/SA3pO93mNADnmg4itAQrI1g3
4UkToSXQynJZSS10EJz9XWX74ctc/PEbAAz8kRKnrMlCH62iKMu4YJHMXVZlkgyDHLZn4LHbP3Bk
GGS4kSxE/QGZb8r2LhaK9BjUBZkKkIoCp5aIAUOl6cdirtqzMOxU7k39YcA5rCgg/9GTwBGkxlAD
q2qSLZ9Q0itr8SB3KZq415xcZmWUl+25/sN9JYJgCJMpSkbRqiCPioxG70SzeJYlZzw2YmTkQBkU
9U6lBdorJWAgwi62gLj0RT4UGGrctGdMFna9+FmCmXtXnGcVyeKTYvKUK7ZqUC/lEfe4F8ugZDnI
89kthg0m/KHCjNkyRsXlsR1ctTO4RGc5Q+k3iqf1FGu66nlpnLDg7n8fEOLENWH2C6bt2nOXoaBS
7krREivDHw9lK1m1FhsNhzaASvdlj6Jryy+TunYpmTjwKe9krkGL0TluBr3L4RQrmZHNVsCiEvg3
acy5/cyrP9n03HQ7XnOD6TVrjfH9/mfcMsAspUB4yAJsCssKvw7TxYOWcOEopQo2YIIT/AAWdNHk
c6M6TLGuncuPH/X4KKGGE9mccZbcbKdasdXpzUZyedoVWFZ8syMos4nIBC+slcvtvPiUMIk6oSpg
0vvkYzr0lYU0o7pkRqYBwzTnT6bYJaKrhEb0xp3UwSzKzf3N+PX+br4ArKNIEKh43RXiTPhl7Drf
ZM2Zeyss6WFAQrDlU11kLTbaIU4BxKlxgBduRnvagVvE8VOU5OO/LaKtbV2jDha9YeDuIQwMaTSU
yAF8sB8e73/lmkVETu9/P5K4oaVf8VosYZvqQp8qI8Lrmu2qEmXawIDXeF/YCmoP+oECPZpTWKgr
mfeVuAzzTZsaT6ABgixZd2f0CyDQNKe3xJvc0ELqj4JmWr0ZFyIJPeiUPAF7VdOc2wTZRASuoX/M
YzNWKMHASgHxem1LsHChcHUXF5g9/rs2DVQj5b5DW5xgImtvoS/CBXPpXgDRWWrloJS+v6+rh7gg
en9b2kEMeS06zdNeKbu+Oatb7jQEqVHPkBJ3p1ShPKDLY3yj0xeSCP+Ym4dSS0NIanMQyQ85I9lB
U73eX85KGWfZyn/XQ5xZIMRcL4JM7YyU2pn5kn/iapMDwyHs5VxnCzc8ND4lmbjiAYKrXuQ4mdMk
HnM5rrewG6JAVHoJ9NRtaMWwjUn5LgkUHfkNSIntu5JCmITOH9UIJFnNedhOhmh1f6uFC7s0u01l
tWb6EOyErxFJOc5g7d6I8G/BGNzeYt0RfbDjMXmmIeRXVAdaA0LfpVqmogfvet1aLSFzGzPNOR1e
IwWjtvvHHm2pkS0ghh768b/Z5gtxhP4MUZhWM+M35yr/2xUYrqJ+lUlEuQ6rZymiIWg5ThlzVq7X
BA88nluM5j13mpH4P5mAboqEBgheE8KpKl4WlkOCnxwTVnJjx0xx3J0D3wpETMxtQXZOaytbVRjA
ftDOhfILr5JvCFPLIgNPsTvXZuqOJmeKf0NwkM5oS63RJmmpbmRkrnpKXISM4RNYxkFvaAgnQCss
ccObtf5z/26uIH8A8Ueen0WqAVVeMg+mDb6qVUXRnblcr5zqzH2xnRlYmtHYLXJcioGkNBqORRY0
Hqa036HxSrFFY9ejMWzUq11Ke+jXNPjyg4jTVpJZ63Ix784K9xTJRpHumGEbJZGpxnogBjrgaEhn
2Jmq88Kwnd94R8awjRd5opjGtQcAA4w0bcEtA4FGBjIjN9Zq39fdeZeh0A7uMLc/zRvlaTpN6IZG
cj21Mr3fm+WWO9SUZ3zFLl/JXrT14vHxhUrtExanMqKoPnOHdiwob/eKP8VjZNICdMP0EkUhbPI0
i02ZzV13FjIAzcZDW+78bpM2D6JvU1RsMQKXVlJbcDjoYUSNAyg+/J/rxUQ9pyqdGAznYDDbN8CZ
AMlyAKzIQf54QCPntA/ARqMag7lBYfG+8Ju8E+oPIvo2gExaxhkpJGp1HgtxLtOq94rYfZtxxdov
/wSy72FfUF4DUnF/JcmoEmIoC3JA5JTPPu38Io35zutSnR+ybTmwhzDGJLGwfYwnF8hZysaSSvKP
QBA0LrAZNO8Rr48csXzc1mrnMTzywegb7MWGYt9XRSy4cZTegckhQTkYJZ7miRb1Xpqh0suHaH75
D4377yLQfAj4kaShEE6EeLIWMnkW1b3HzbLNaA+VkOhBUFHWcVN2WMQAQoKjWfocWU241sFO7rh+
XsTUpuzUe9VRt+p2eFG3wYYzc5OxFCvCTJvK5QzNKdzy2LnhhtcH2DuKQpIPzfIlQMuJrIiyGFi/
iQVzs9rMcJZ6D4WWaIOISgUdgZ4xGJe0C9kNu+cLt/sqdg2qH/+5aFVDXgZDLJCYwXcQm8CmsVpr
yejJqCRE1nQoMB0+PnZPifgsNZ7YuT1/kPkHKbfiI5j2KPJJk4OVq8BWIT0q4BHH7CJCvFaGVVxU
oxdFoVExwD2qZ1SjGtFtFErkKizneW1zFlkCGjuA4wA+lDhvdRCZIQg6yFJYHU+rFj+K/UFEsY5B
TzPsOapfSp+ZMSI4WXEyMTT69ttvLFmo9al+DZttUr4MzS5Fr7uwSzinyC0/1svWkLktYLjPXLuV
C4tLgHasRNrbc2syrz+fOCmp9gemVrBVreLy6IHldFT8gqdE+0kTXRP0VDPSj/9GOziAakWAKaCg
hGJGoegnYdiPXqKabbNpLKHblbt+y4tW+VpwzxN4kjS3T47Sewd04H8jHVNmEFzDE9FIxxW9/q3C
zu3odfWTOHZGjf7jyddxnXUfsEeB0/lyk6s18jAuE1tcYRTDC6eOlO9YNvZabzT0QuNJhJWAtykS
OioDMYPAcmQ9tkwYo+TFDL7mlFOMwBJ9XEkBggNAazD+s+gTQRXy+iYwQSKUCqOyXjzbopWFpRmN
jR4yT/c39aZXF7ftSg7x8kKN/CRCid4bT9pzUevNdnQbA+Vgz9+rjF4Her/N9vv3wZ124TbiKLb9
5sL/ilfw8AJItaRMr5fZKz0m6xUQL+2D8VA3ANhyKCZyCxx3tu6v9aZ4+LtWET4srKskAr95LWzq
5BGxCIRxpVdxG6XaNLmVCZjCFOtRoxjtXG5CjFBusvIQd91nVDWfmH5lxJNT0Yz86vkCNSnLUCOE
8cRVEuYkL7jlW8Ya1MVj6szxoWYeEoG66hunA1sMcKQg8+iyg3EntniWKhFl04jzhh+4iOL0mHti
bqjMU/bEL/X9EDFMPZlBdwKjgsi9NAFIWothN/+nyMZl+9GNBAANj4QFOAWut79Pk7Sbk5Tzpmyn
dQzo/3sFOPf2T1w/8AMNj3WTmVzEYXdVNIZg1oB885QVU56MvsKCbBCcKPrL7m1heju5ntuDnnr/
2pkAfOvPIRopN48v91Vt7XQvZRN7ngkNrwUhbm86Hrvmpd5VAP63s3Nfyg1G73eJqgRoGxy8pc50
vaNdnEVDq+Scd8Da3oB7dRDrYMSdbheGA8J/x0nAEu16nJ5Ysw5Gu7Ng4X+fS+f9pP9QaYRugtd/
Pgh+FJh9cNIkQqpX/DitZJ/1zB60yoXhfRw+3t4OiTEbnT04lZkea2e3eX4+Hh/BuPV6fz9uig+L
eNhLTCbVVIw/vOmcHQBIHpOG85TGas7ZCMss14aAHHycVxh5KOg8vMjHfn7PlHyrPVDEL6dK2mwF
qDw8jCBsu+HhyqY+gHtZc56AtGYKiHe9qcMUmKVHrf8YhwzNyueRl6xWwsDCxBQGr8qWaWj3P2Ox
HDdfgVYoHjZOEAEOuFYKBa1JSSiOnMfLdpFa1YDK9mf5wid2P5wjODT3xf2W5Ul5gOPDlKGNEhU9
wpLVnaQ2ZcJxnlwcEw6TUJ151PAiHzEjvh3QBTBLGyE1R9/WfLMpz/GLiKl3cuKMsidkuhzsZckY
MYAoni22NzAjLqu/gO9K3WI8zE2uT5lV0ob/3dSNFlWBg4nDgkFCDM9f79I0tmD3qHF14C+Eb/Mu
QmFM3HBg2Xr+ARvi/T1aUQwF1UBgk5cJwDckKsC+JSmDubSe8AZ0Onio/97//ZUjv/p94ghmOahy
IWrBo/6NFIiEfl2336mSs7kvZuWxvhRD+iQayitxP2EZH4hDzMnsKPeXsk0kuCZTpqCqGPw+Z/qm
duDe73/+TbEOZ371/cSZt9LUs3KP3184IhX8MxzFbe/qYWQUFFkrD8CVKCK40IShVEoNovzDV2RJ
h/jx/lpoW7U4qRfZnzLyJWFafp//CW3U66m9NjQBy99fCIimpOukRaUSHT1p+rxX0XJkdnv03v8s
3AN0ZjiKEv/Stl5InP0wH4BfEzGCqMGkN00/cTqiMABE/gBPZ032eNz80IBUK87R1TktKn8hFG2K
Qp1lWCYGWMgG87lRn77vn9TaowQbgxQTUoSImsg4M2HkJhmXAVoH9pA/c0ax7fXuIcYgud1AqXyt
XNArUYRWxFE0KmI+YZzbe7JTLDHS+R2NbJUmg1AMrUfGIhQgg62MxtDDY0fbsOWBIh4UFREWggJ0
vyAuJ+5OmCpsy6TconpA1RkADjigqZ10mpybCHppI7uQQ+wWpkHwIoNn1AtQuhY/3cAVnOQBMNoj
jelh+aV7KyL2jElKv84jrAiM/D4lHF09j4tVED4gwiSpSGL8dtbowMcOe2pOiLZPxB0RC6kum2Wm
kofZrk+Aj4u2gN6C/Il2GVcswNWBLJf14jLKgLbXcwhBu+DJ/koMwRpMinO0ct+vRCyfcCEikNCx
EDPg95e3h2Dnm701uCzlmVyx/ZcySJBVDIZUOQYdohc9dU76opm00ZyrAuBig24IPrZCurlKHPA+
wFVwJ3TODAB+vm+xaD9PhMmYW1QWYoafb37ih8KZJ4xHvy9hzfsC/uzfFRAvsepzfOvDACxN+4UO
rXoa9b9bzXnepJQDpy2GMCbKVOT9iGynZ0qTPXRG4VGWsno7MGQW1Uf0hNwkatIkC/uOA6c9eFwL
PdL/NiZPne228hovCfD/FUIcSZtPVZ8OEBKapaX9x6nExRBe/DpxGqxSSdXU4dcLRMq8YYNyR8Kg
KpoXfFPkh/91JYc4iyCO+qTJwfFuYjLw40vuSja34QYqIfKqHblYD2HYh1kYYLSwnsV3yTAV3isd
k3Lsq2b3QgZh0nEebBHFWMvLC1LzQH/AX8E87zbQ+f3j4yMNrnqD7yP3btHzC8OlyVHrj3jdvWjj
HpQn4/yMOUm7t6O5P//cX9qqibxYGWHui7mshyjR4Fo+prbo7mfwuNGWQ9s9wtKLYVLEaovVxG6j
R/vtz+P9Nay5+leqRtj5Ca3JGKWL4znsgmPuet5TC84HnSJmXdE0EKCBHpIHFv/6UOZEzetWkpbp
pDk6JP+iOeZc0Jj21oRwEjJneOTBLEci7HowjcRqEYJc11CdyeIQGYEJQK8pfsSaobwUQ16aEl1m
U4epCKoTbRCrOwEFfLymV5cCiBvjN4HCtDMEAAnzU535tz/xdqJdyzVrfCmEuCZ+MbTTyEIIm2Im
Y6MLj4Urn7htYDab4r945y9lERclrsB3JI+QxTvc3t8ULs2dXz8S1AEV1MOAviCsPriPwOw8YsbH
rKGXVBfdeIZPRLkpa+oF8gsJGURkcLTfFr0Lw9LKfZzUviAgAnoTzPo13yEbY5QGcqKwYjuMRn35
byQi56ICf44kPJnzn9lgaguMVvAivTjowbYYnXHbH40N0IePkvnN2J0xnmindTMHY7GgYOv5X7GE
akyFH/tMrAqYR2FKrB4/52h/A8Od+fMIjrefH3Qf4k+zUYFPlcBrRvNuf7OxZBRw+QGEvrCYi9or
BT4AOz3beAJfXlozOSiW/vDw9MQdn39CK7R+Nt/395tfnu8buQtMBe26S+cJcbPz3h8ytoyX5xCS
0V+ZnWXw5pagZ94eDYvDcftejJodcMQ6ddVr0dwvUOV/pBPXXur5KG55SH95gfSdzSWG78pu4Lxv
0Sr3DN7byMwdGsht1de4FEucNiZbcK3cQKwPajD1O99iaOkyxeX+3q5enoutJY50jEqRDWpIYWXz
tDCRjjrCSC6kOLGrOYTL1RDvpdK0HZP2kNNswYtY6IfhqTtIqQl81eM3xYaKa4/zpTDiVUvapGWk
FMLEw5IoG1Jd2PgP2tMXWMY+Bit+9U2460vX94gV97tMfii4hYe5NKISg5xanXnI/4IGNDCff7bn
zzNKDZSHV1pcxRudRg0WpWAUeCSZMI2tP8hSog7/uHhvb6mrIEml6KqzcIKOm+UoPNcVHyYOMHTW
SDJL//MnAWE5RgHXm9JqAblszNhSof7bzffPktAK7Nz4KZ2fn2+qzVs3Pkj+A9YgAdVBAnEEPkiL
KUMSqLH4x3I/YiCOVzihHb7Wrt04jR64/p/cEYxtdALHolmYaNt27yvrDRb71wJefAShRfGYFcmc
4iOEU7oX0NCaPmeH5KwdKkgL7HBXPdDoFRfbcnNOACqg8oiON4RI1x5SNSi1UFYzUrplXxoLOZQB
R6qkXMNVd0/gBBY+GEZSgRLwWkw5qAUa+SpMj3pDA6w7u4MIiIYJgJVF0bxVR/xSFGFY+IER5Ewp
RA8wtdmVXnM3NLjK0T5+lBhATF4H1c6PagemTKE/WvOfLgUTtqZXQcoqzKXo1fvIwu0zZDQN0Aza
LRiOA9cAJ/AAqGks8FBEjFY3cQT8kTJ7ZVPp0vQat89T7FSi5LyOKeDJXK2LOa1ktbI0tAyhCg4Q
Hv5LwnfzUZzivu1Zb6dJVuP4f0AdVJxoLN0rL9GVFMKupWJb9jziNi+WfoJPpjN6THqZ7XT8nr5b
UFYoIbXKdPv04rYv/ShgLpYkXiFuXJL1qSIgHPVKjBzxU8HW5pcmRL0dLXdBbpR9/QzAdSMavnQO
eZty328XfC2dWHDZVt1Y9dzgsb05owOiagXbLyK9FN2yFQ1Z2dQJvwMtE0Xu7QMCuaoEOjMBjIys
SDgcQzp16qQWgCZNdtpvGaXR52IGcrO0xOQYTj+1ZscBKMTGnSRhboemPAHO67SF4fffbUd5z1Zc
AXwOiACXrmJgWX/fkgsPVwwCXkm0evSUP434ONeP1bwpmI/+R+5BvfCMN7Tb0CgiV8zEtVBiDyIR
fi8nAp7FsK2lco1Vd3o/7isFAyrjzTS9MS2ogly1GL4Kc4pPAwdqQibS5/xzEg9tfqacyfIgXhvi
6+8hLCRb9UME7R+9uTKnfKckeBgLS87R8PkYcA+TzseFScVK/fqWt2JBVAMKBaSYyPbLOR2KiuuH
0WO3fGAo4pPSjE7AS05TfsTqu6DYlZwd4xS8/M8aehLH4lA2bjK7Qn8QUiOrHkZu0NvQEyZHFk9q
VFFcq2Xd9z6QOKc+RFtbwwIFGA/CW6kxoRN14Y7J+ZlyG2+agYGOhRr+uxXECSjJFDKg9By9oH5J
/GcFnM/IgqIXPyltRvYUNBBOpgDwE7Yg29aVwfsHpnmKucc6feZ4mw3eKTqxZp0UQPnQNIFiOJrW
rl9NKZpLVQi40dPSSB2tPCsTIxAT8VOb1NnOpepvC3z4qZYq32K5ccfEQEqijP05pGpGSUIu+0ye
gyIuPXNQE4D8CEsZa8yYx808emmS47SlXHRVzNeh2ILbh0YSL6UQFhGNYWkkpFix9BYPTu/vBk5n
BYBbP5nhjbK7a5p1IYssA8hxLWRMA1kJs2eydzX7O/sf8gef7yPBCNBwHSab+FiMz/x0BNZKoix1
JWbAWpEwgluECSbo0Lw+3TBSK2HOpdEzQUXFzWbWW7pW65IbHyZdVO2X++tdCTOv5RE3KZdzJcIV
GD3RSdtnUCT1MHM2/OncAYzfGTbTF/7ZRBhSM2E6TuqYtDLbChTl+hMIhe6xH3Ij8aOnsu+pemrZ
Skf63yriDQYyDPFOwWDIgYtOXdKadfEut58TxhTNuYv8CChsMarpb1FZcmaL464t0Yw/P825kzTS
UWX8TaMORsk8NG3ltkD4DuJgTJQC7op+4tFEGgYARVRHfvv3L56qussqcWKqAQgixpLSTB+l3PYf
xMp3uig5KrlI0dIVJb0SuHzQhUAVVZo4lrvBiyfuOHKNW2UY39TRfNflXl3cbmSTJRCVaCI6mtA9
hRaqazE1J/VB09bjfqp2kV/reQ8+1+q9rnTB/1aRZu5oVUvCB1kkKiz8SRTJwNQls4S3PFc10Ib5
MO5bszqU+ueWVlgiDNaNAGLnwFHUM0w0jvtBOCxcM7W/uX+hVvbsagWErRIKNWXFDiuQk9HCUGGj
K3U/sBIJ2G4egy9A/VpSbAahDeSafoODC20Yh2pOOgYiuUpAsIbeFCPPZJp7uBw2oQyXC/sN5i6k
TEHqa6UIZ6gGK7PwBurJr720nd6WZjLfKF7vbyMZev/PomRBFAD4AjiB2Me2FttMHDoclBE+wOgv
VSddBEqqscGPZEZWsGuc2ir2xxl5zz2zQ5u6Wdjf9z+DDKyIz0DD0/UViIFzUMsO+pLEbj8FaC+Q
japurB5N0UlssgFI/JDeZWWKXV708Ha3/+/ytRvQc8rWSdBj+SAD8gbLx1Tj8olW8iYLujerW1yN
izNFe208Z1oz7tVmnzYm16G/KTKTpP+oujchKix2lPRC+xITSZ96VVfROJOU1v09Xlfff5dKWBkf
naGVBA9r7z1QM30UNUJsfL1Cv8hrBDz48YAXdWZQD2LCm3J4aLHUmDEahHSzYvrZUxVaAtzs3G4w
BAy8ZRgCmJogeukru+h9V0xKY54dOFitdoR7QLld63YPoAC4m0iGkJBgNBT1U6vhCnes04xmEWwb
EJ+gMYWjbDZNEGFgaxmNQuUw4RbbA6O72w6UDveP8/+hVP+uhTCxzMj3QxLiyrQmmPxwazkb4Gaw
lPcppnOYIE0wKBKJiPkfNUb2A2UdeE2SRkhUuaAT/Zgd9xF6Xce01Ou21tP+b5dJhoLeBEwaau0O
s5Hvy5XX7uiFWMJEAb85SVmIvRzZZw1UYulrIIKRK6C8KGQCkFgeQvNrHQ7R6MnWIuQI2qeaOukD
0zvTOWl+NTh874OPxix7QZ9bHv+NDBpr7rKOG1uEQBD8UwpIeUjWAr6UgjiVsb1qxO6FiLGG8kcQ
JJASNgYf9TYznhmfpkWrz82FUCJVnHZDGw4phOZ89qgyhSFhVFRcbNE5LUlg+TJU/kVUUpfFfQ1z
uIM0Pgoy8vtn25fCE4uqFrDxhOlAPq0a+JmD6Zcy5HhbrxMSCxmnD66yRQw27JTJrUDEFAhmmLRG
XpfoJnvuQ3BChYWbBLt6/lC0Q5f62yygPA9k6vTm4xajemG5hzoOGMy4gF2TJVvyM7PVHvzOEUbT
rw8DtuSJm9zS7ykqv/osga8cGVuQ56DL6VpsnhWZPw+LWD9Ap7TTCkaaBWiB0T7nUbJUlaGkT9cX
eiGR0AOMoueBCoBE6ZnZeP4Dtx23/ENlam5EcTnWDdeFKPI1zKI0rNAdvm8yi7M935RNyTlaMhg2
0yMGXN23HuuuxYU44t3LqyiPEeGPe4Yzp9lArCfvmR8mM8vH3KCSP64aqwtphDaHqpZEaAce92Uu
ufPcbYLKABkPyPjl2AlB1CFy+KsXgS3APYtOXTSRJW4/4zmqBfP+ylcf/IX5fRkECywccaTyrDBF
GfD4lM7h+4PEe6VAUZtbPV16gsErjropslgqYZqLBlyXQcFN+7cUbAewiLSM+61NXLLD+HUZRCSq
8BvTXty/eWqEaCohQAlyj6kNcAMFYBOIRKtCD3ouvvNl/31/21bXhPQj+PJZEB6SHSL+xPbtHAjT
XngbUEiIMQqbeehOoIG8L4dky4RtwZIuBBHnw7OtyE4TBOF280b7BapoYTO9CCanR1vFGtFQ3dh/
a0uRdYxOqE3tYfh6psWe66tF2Utksb3Sb3r4YoNRFJNHNOVMe142AnAJgtzepNHx3N4JLBSVPZAX
gAtLJtOcml81uZyCYCJTkcPu0LBtcbHZjLQdXV3LhRzi7iXCMM+1KE37GBVnHeNrwNdZv9bsIzCn
FF/ot9vi+rG+XhPxMDBcGpUtq0z70cZsXau1W1MEkemwVY3pqM+GZGnLH6O2cnCAJE4J+7bNdQyG
i3U4wlQP/PayX3/PcgYX51glWpFwmYrvQaiUxrYvN7pCW/W6EFUFAQAw+0jFEELGPhWCAUJk0W5B
QjlhQs/YUszWisFelvKvFMJ31uaiKmUGUsT4NVeeBidHygk+UCp8DCBWAZGbMNJIF2/9dfAcIQ0I
KCquAu7B9crEUJ16PoBMJbFj7c8QO0p7LDUDDFaUa7+ipJiLgMuGeIhHdzFhMicuEwVUD8e9n+i1
h474dOefamq73cpRodsMdTXcaxDuk7QdLadOWtIk876MWexZdyq1/RxV1n0btuI2IGm14OvxxkAI
+QB0ZduOwxzPe6U4FU/1vsSqsnIjdJjyfAK/XMv0ODfaq0AydcJ0QiwazMHUiYGBNzRAChxGJcmx
OvXA6KfcbW3WKqwZQRBj/e1sITSmPWfRklq3R3ctdfn7izsmZwXoviRIbcAdyYPHONbFEQMYvSCO
jTbaUPb21jW/FkdoCrg+gKtsIW5OQAJ6EOtUH2qvH7b+UwLyaIWxRMFiRCSMQ5DF9l//f+JJDQoS
mRnyNpv37R/1DHKzuNgwir1pjdoJ7BZjvBdSVsrluL2GV0tWiWvYVnNYFnk+7/OoNET2rZJfpzew
KxrD8HN/eeuS0HWIFlCkxVXClIlNl+K1YKAm3XPMnFn/I6x/BP9vQeO/JysN/+jq0owgA+DCQeC1
1qha30XlFM77uFMw2zqykirS8eAySCRiNkkFHig/NXtmP3HMY/nRtw2leMQta7l+q7Cr+I5fGC4S
zcRa53Tmy6lN533oFlYbmkW4KTm8TP5z+KRtfeO5e84fw7+0huNb320RC8wkerBZ4JAIsXzGtqwW
QH8nNLTKegcgKNgaRL3FKINK2fJP90905d24lke8G3zWtVmtwhZN7IGZn5vPwkD+lDXlSNXL2UW+
hOIErG8sNhS8O6KA6T2EQSgVISuUspj3vd3bsnWoT5gkuvxxRXQyfccGqweU13HVBl2IJIyC2glj
EwzlvGcNbieaylYCuIuWiSCrVf/o7L9SyF7WWgmSPpwhpbPyE2+Ajjo05s3p6avX3wOTQ8EKAalT
YACwYHzfP8ZVZb0QTZgAZWLTNmFhAtoZ9JtihRkWNZjKTuHk3he0ku+BvlxI4q8vJjjdWk4qIElk
HZEHJCmbTQnzClivSIFY98oQJLW9w7OBUZaci0jBmBq37SiGdrn/N7fz4jOI+LRucrUZNSiR5r9H
2ldC49letXQXv0/an1kAhWNYLWeZlU+q/5IKJ74yE5EW+65kchQkBnEV4OajUi0TG5rXkt+kNbRm
tENDfJmBgCw37SY1FfuU68KWAyhLtvMtCEWaV6r0tefyUjqxj0PQNT0TQ7q8lTDgtTIyI7SjQ70B
MxVAvPgA8IzWpniID4wr7pBi1yn1SZLx7vfaAKe1+JEIWmVylGOW+1wRNNjqFnMfmNNoqwAOSmZj
lQsJEWfKg9GC3xZtRKk96DkQPTR/bM08YH4Y8IQc5pfhwbnWaZS/pqYP+3lfvLSdkTzVXv7Afyq9
mR+HV37XGoLRIyLJd8OpNe7fp9+JkKQiX8omFE2RUjUX2W7eV1alTw7v1G79MLr+T79vHpF2Ec1S
F5zA+HwvjRe0TZud8b0MMz87x/NZxWBazXhK9c/AeHe8RncjvdEZvTGszz0mSVj7Y33kbclonefz
sJOfaD7lmt25/PrFob5w7ro5Vfgiw85h8MO+3WX7VNTvbxAJtfpHPRY6bkyFAlnb70jUCxFlk6dT
2syw3UF6kIoQDVGYJL9hWDa1Sn5mDtnQoSkjb3qjkEsrVYrKzcCji/JQINj3P2bN6oA5CREI5vSC
+o54nFu256Yq4ud9VP1RwlOeUqzrrdXBIjUO7RmgLsJYKuL3U4yM8cVQUveA0j0k+26fb6lMlysy
MJpimbirgkUWbuD1kUV8I6bKEIOK6Vy9sCC0LtBzndojaGJ5dzJlHQxwqTW83t+5FTMH1BMAc8DL
ARoEKpNrsVLI9nnD1/7eLkNrfsU4Ebf/Ej24VGljOKU+ueIrZh+yvjlj1OcDDTy38jhDPoYmAAWx
MG2JxLKZLBCGLmt9cIlievSWf2GOyUf+Peq8q31oB1B3e9X/oezbmiPFmWB/ERHcL68C+mK73b6N
7ZkXYq6SEEJCgED8+pO95+F80zMxjhOxsbuxszYgRKkqqzLzYdpjrOOQlNGDf/+R//KfQQYCMkUI
jTMflAkYx/2+ADkLmkaHaXNHpagggzW4h8R7AEAGQHMJPwhp/8GUv4eV3692lWQFkw4K8BUbdKgV
8c78q0fWXXEO90ud7PjTSLqd2KfVCjEETl6e0gpK6/dvKXm7D0r5sBzX2q/Cnd2D1EK2Go4D1b/3
w59f0mXIHhhuWGTQd7nG6gu2wdhd0OaOQUUnno6ze/r3Bf6SqPx+hasNx33dNdPqFXfx3tsl7+Me
Ho5Q8LFvxSf4VD33++CBfYSl/SWb/v2iV4d5IyWGYVc81vg03W577HRIaMMvr/xorOIvXzHgEBjH
wjkOwlfXh2a+aCbXHPUP7M7IPNzLGl7eMYgw0/7f6/i3D/eivISPBjpEGQzVft+3jZqWKWOBdycd
zNDZgz1Gt90zBgp9sMf8Y3Ng9+4u+RTf0nNz790NH6QH1w+KjmKEsfELjwzCQ+G1jGsgU7sOOsK8
GyA6yn/0GrYiyhETjaUaPnjYv10MSQBQOjwroOyrPdP4LkzV1tLTNB77B5wuB0k3kvdDxbYPRsev
w8Hluf73Ulc7ZXLGhLoT9BQ1zZGv+Uy8wdsNI4A6SiHrBJTApx+VKNfF5fVFrxKd1VFteonnMy/n
vK34KT0KRFts0W//3jV/JHX/90rxJdyjRwnRtN93DaDIqNfMw37ooFYclnrXVW1lbgHpdkhaUrLW
hqidPBcP4+GDa1933K+vfXnL/5MxpOMcQ2oP1y4izGHTl3TbL8uBnvhx1b/oFhDNf/z7kn9dV6Tv
8M1CPwdikr9f0amwyUYP6xpM+zCphtUn/nurYOHWPLljxj/4Jv6+ugia6HgjhuJY+f16Sixhtwls
no13z92qqsH2JBhh8RAdo09MPocciuJkzW8HdW67xy7T5Wj3FpYeDNIL+mcI7ue/l+APdPG/Vf9/
93Q9m4oJWAN5BqxBAb1emDM1NzOIQG5BlBB36q6976Buq0/cJx+ZiV8PxuMA8SMMQaNdd/HUA6b6
+3KwaelnJjQ9JSQwp/a7fms+a1j8ZSW9W2+2aDfC2/Au+uTgaf6RUd612uUfF79698ECL81c4+ID
FIZkjSnPs/wKBfFSnPhdAkd68tXdQnz/+d57sB5ZPrLDuHxJ/3vS4+FjUOsuTrFQUQUX4feHVzHC
47zE9ET7vZzPI3tcm4cwcB+8348uc/VBR/3iggF62qfxl72BM+q/d891OvDfQ6RxBou2/+wTrgKT
nwS8R4KEwJvbzw03RzqLDwC9ayHBy4tCjyKLAX8D24+u+X0sDgPU2Zad2mO+17v8BvPLN+MpOZy8
Ov0xnsBi6W6Kajvpx5Y05wYozQFyhgZNqu5UoKf/70f+2wfz2/1cnQBdnw/w25nR3TavNv+CPiBR
czW57+ZzPnxyY4XNY5baMz/GOwGmx0C4/JQA2/n3ffzlIPrtNq6WPochs8dDLEvXQLC42SD0+xh7
lZhvIrFvkw+u9kf/Fm8hQYPlIlsXXDSSr/aRkSwbqFr5iYEGWooyeJsgx+fIBtJuTDZYDMLqJD6v
NQCHX+7Wr9hA1C2oVB+dEpez/Oq7wY0A3o3/sy3/L+/5n1NiyToXsXThpwLj8gnpo/uFGhjkrIQd
xBng5yn5qAT4W6BKkEIlKMBQ4gHz+f1bDdYiStfC8ZMc70BTWSEZtzPZTRvv+OPaH6JiFw9V2rx0
/AcFm5vld6iHYGP97zf+B7h+eQf/exuXr/F/Ht3rpFhouvFTRL8uwVhqzIs241k+NBLd+9tZv4S6
0n2dxjO4PG//vvpfzsoUuD5mqCF1jB7bVbxcDaMI1Vl7EulbzqCznJRJ0BDxRYHsyIOm7vVHEg7/
HQC/vWvMJSC0QJbtouMJFdXfHzhIQpi2dcP6H/l4BDySlvD2LMPaPqTl9o7//OXbw2dXCWzIjbwZ
IipG4GxVa8wxbMhWfnqlJW8bNEcxUHyYYcm5oDAqK9CAyS2tNICyFtDYR/XEJXb/cd9AA2DGjZZL
ci2ksOkCknkYgT1Z/cI9mAAZTJp98CH8EXova4MMP8EQfRjCae33tekgvk0bZdfTnGmyQBtTtB+h
RME1ZytDzX/B9sAD9eF1gubG7xeZJ2/pCsbcyZVfTre2OpTvptq+zzU9APUMy28reePki8QKvsc1
ZG/6ap8eMddbnl/OBQkIOX55OX4HwaV6s8TUz4+PEalu7mz5+ZckN8sOVovkAdAQCtiuPFyGau6D
Pf7VVL9s+fXXXF90e7pyKX+l55iEu4u77A+7S/Czpdk95+C+5gT2leQeIFtyBkS/v4v2b0v1uSef
7jpSz+X/52dwtSJXKVxufEyiOooV2W/jS+JV/ve1x9aEXWV2LPoP8ID/uE7XO+l/XsB1X9Kzapnj
DJe7PX2BdTCUKF4VOZ5+fDnun07V6Xw0Nf66q29uvu7vfpr9+6H69/PGl1f8rzu4qq0kX2HvHuAO
0i9gytyl5fHLefdzt3uoK1DnoZpcW7JPyZ7Uh/r+rnw93NWEPJAbsv9a5eVHW/Lyxf/rbq4O39TF
Mc023I0gQ/2eleMHj/tniv77+82vQr1lKW+LBReYzBHs3A6H3K/5p/c9nWslSY9Nf9zq8RaexvzR
05AM6d9j+lGg/+gprwL9mOc8kANuQukHH8O5mHUOBeSxCXL01EHa1WtuVQLM2LulmP1B61jA3Fd/
lNx9dBtXKSrUQhrax7iN3UWgi5zezwrqVreCnAp84S8EH1+JPfC+20FSaSJ3+/rhZn/3/BaV5e2n
R3yBPz56/X+exAHGSeJLuwHAMjhcV++/sbZwmtvuJEPMxxzh7Daqvhq+8P4NcrpqbCvp31HIiLjT
0pQ+GMUAmSfAZiMM77sP3tN/8pNXu7EILlLHICqConVNqMi8rF0Sb+tO7x6xVTUdKayXvfvuvFZ9
TpJDi5MJggp7c8iPWKBpn1PSIFhWBq1SuNq2p+lT/9HY/1/WKERVgTwtxLQilCuv1gh4RD8GPRtP
vIcNBVMDPeEwgk2zbvx9ETZTHSZ02AcQPq4ns03f4x6mkH2h5L3Iuq7qXM92fR7yui+c3C+j8k7w
SaH1xv2P2CJ/npS4V6gN5Rd4FWjV1U5fw3jLVNiOJ60+z9FYWfncrh+5xvwZwi4XwZuC5i8gomsV
URCt2WALXCS9oLYvBaRkVYk+eao+iB7wn7jEh9+3BPoL2BMpbCcv3Yar82FVoRoi460vyGpYDPPc
ONnI3PDwMZ5p8JXGtv2+sbXzy9SHx0jjedNP5/K024Oa1ECB3sn+zixQNKu4kcEX0w/BvXMe/6U6
kcIuTi0FSuNonXedRjq+FKo5b4D6Xk2/aBheLYkIiTUWU5TWeJYeIjRV9osX0nUfzFv/wuaoTco2
ZWtEhqbDoE3ii3nvoH+LRv6qvODYJbZ7A00876suMjDBbpd4+jGsbf5q1MAieIl7EexUJ8vbKsy6
7dUfxnEUZTZI5fRdosd1oAQ6p377i0VZQ8Hxy5sisxgxHZdtp+KkV0c+F9LtOMRbwpaweW6/QXUs
QTIHS/mpahO7IZPgDt4vKZ02B6sVEXEDHETEIwlSlkJEfuRtch+rXMnjWPQgxAWaayC3QCXRG8BU
X4DqfU6HMsNKQr5mELnch1s68wNuAoM3HlXTj4li32A+OVbwOW7GAAP2Pobh8gy/ktg2nd5U3qz4
nJOJp7fx4m2nXo4BO7KgX5+GThhJZpXoO9alk62sDsbHVfr0bYOb4DcTyxDeOYtJTmErignzS1v+
PGRhMexb31ce6Vw8LVXgLNSmlLDgXuuxHferzgWFleNifq5BUgRVkinTVaBqDjiaIjjQ7RyPRIOq
z08g5CDDn0NSNN4eGgoeOs+9J2qu8hUM7uzyotdozhKSd3Ji5QhVPLqHt518gTMCmEjzlEywtxF+
us96ExQViCjjRkZ0X2YwtLK23w2giJ+6sUAYW4zQ575n3TN+SnUwW+MR30mjm4lsrjOPquFBe7ux
2ODBNJv2fNENJI89P3Tw2yim22X1HRSnwLT5KVLFvWOkGglQ1UzhuFMgnrTEKT/50SqTKTItqivq
0Iu6iJjVjx5NtDRwurNJsx5mM2czMcPoQxMvFuy7kvn8vYgs+EjwN5wGMicr2DSqz6G1MAa2JWu6
4aVROs1+SdPQcMBum5V1p9mMqfnYFgCqY2E+CQFLbzKg8+cqT44cymhFSiHcbHkDZtAyD4/LGoXv
yTjE+5b57FcCpiQMVI1L9rplQVAmauzfEmdGfAYcr2Wn40mxKspiLyTRFszuZuFm9k4Z6LH5afRA
XauDniuAGMkWhyWaMfbrupjiZW389HHBUj7O/lTsO7wp2Km2dv1hqRtbEnKg5GXgb2jHcTVFr1vM
20/SY0AWk5Q1JFwLwFmzpVgD1WCvkWyd0zdfLhneapANP0GP6FEmmWi7gU4nvv4JB6Ag0QTaEgb4
p7ErYXWsJgIEq+hINnYKtKF1Ea8B2NSiBFxtvq39uh4DTzpOqEzYbZ+xYqh1bmlRXuhqh6XtW1wQ
jBxaFrxBRZYlDOJHzmvC+3BadEdk3+devTWS1f5gLue7SjzYCQeAHoSQwyetEznf2TzssFCCewho
RSh/dNMy8HKeZ9wj39IuL6dEBrz0NIfyRKz8wmFWM29eMNcxoB3SgDpAoHGOSi2LZfLjYqg0Vv3C
CjxvmkqMIjYm+JSBvOgqABDpN5NNyPq2ESJKJfO5eOm5XL/qZRCszLmLkkPs2nw4dQVHRzJr9Ujk
Ylh02WMICkU4mRuvAQeFiD5FuII1MGy0tmzzo0MLlua3edVFBtpX4yd1FAyU32H8dbzxhWvQuUE1
uJDFj0RQxrHDO7BLsaR1ELQuqTBIuqBKjrdJl34jo/c0mFRcmmhWFqx/5xd1v9LQEM7H/HFue2SY
raDzsU9Z+8rkkHn7bO7lW9FHnjnmxQjhX3+d9V4mA9S92mbzxK5TsshPjBUcXll+QsPKG2U4gyff
LrfrTNsLOgQiFzFd2p3GbVApzCC86bmAVdI9AGHRPS+hN7Z3nj+rAHOCcbQHb4qCZIeY/4529OJI
FGzTt3HOiqkGQMC/wlJ9eXYwdr7Yd+TJ4zxn01DmfWZetqlDTyTSa5KU4BRHYC9l0rd7uDIWW90V
M/BkTtdZHuO4GWHZmVPd7z3epZa0dFAvRqDtfgjS2Uv3Y+Ka8xrgnClTYfHQXiyzb+vYD+IMFx07
lbIDw+DZTwx6FXHUDPq0jjo/6VS3mMMfMnzevsHIHKypmkBU4ZJQd+tNC2MV8wObktFFfV/3dCrQ
Sm9w92WA/anLFPNLWMa27ZqHGaY1L8gzIE0BWY5ku5VscLieiXMH5vdEdRmEwJBLBuvhzxiDzp4U
X9hnVGxLi+M5iDhJCr6au3FphvkgpLc+CoxotruB+8iAuqRQ6Olszqt9f57ETl8uVhmWh/i8RQ5r
bjrppYzC1i9eQRSBOkVOQ0urpDezJTlkPL9QuNKspMFCZ8T3lvhrZLUXlT24/ydmtQx3rAeKS5rA
b9ZjMhh4r6M5yCEhNc6OPgOEL0Ql55EtpWWRj2mZVaXdDXWCZo+Ww1GQaOlnU2m1bxEiLrPZFcJ5
ghEnP4OdDuuxucumGPUrlEJ8XYpx9TAg3dGp3UPrKe5raPPRX2siVl3LNsnOGCe64CZRtoiqWzzY
143pMuAD5ZgVqxpAoabyFhXCnlFnEO4paYSr7Gc6YNoh9JDQrMaw6Qbvwj97aeua2zGYJTskM/50
vzaFTfc2UNNLxvO+LW2jR/+icCOGW8q5d+s1VP/o26R7col1azWxDkMFGwMHqB43FUXAFFU8Host
juWd8txFG4H2WYEdCecYoqLQBju6BvYRclaWPqtIDOac65HRl2Sawk9yUrCDGNE5G2/TKXR2g7kT
zGbBsRt8/tpPqw8sN27QZEL2gXAzrYNbqthDjlq6aZsw1jHp+U0tgf9rs53uSwfey3LQNBU4yQzT
4a6Zhg6ZHjJQzPHIyDLUyCq1u1kE/GZK/L6oVTbkGsTjaUkONAwHCiWNImRVrocelZqYg+65WZuA
Vr5r2k8gmqilon7TxXeZzba22sZZ0/3GjML8Z4xfeUQ5gxI4WIXtv3q0yOhzg29IEs/DUFi1zPni
I8sSyKGQLOTZ4p6VUDa873FXqrLZGr1N2B1fwiYN9K7Z8LeFTVQ+Ko4CkxQY5n2PAm9lZQQ6zdPo
0e17Mvk5q4Mml48SfcMbZXNUKpZ34pk2STscIdnhP0Vrjhbw5bxFatmF+Q/ACewL2lzOPclG5FAW
lHSwZJlNwnY+6zddsjmA70iiFW1L3lvoYCpv9E8F9dfvcWfznCx8hO2YmDg8B70UcQUbv3ARge9f
jD8NqfzBmgC0cqlm80t2qvk0ZBZSUwNCY1dGPMknEuVg66HXZCivG5nBGNluEk1e11u5QyDzYfPY
ZvS+xaxRAPmBIXzAGZJ2ROSu/6yccxbjfBYlheMLvqNVbBCElxSrTHKYOxeoPjrrfgZT1j4GotlA
9Zvk9wJRramH0SIw8nbAGY8so3gL+yTF+e+l/QxiQeROBR8ZKhc/2mQNkdBorydWPM5rJl/1GjR7
0Yfo53hFshebn79RT8g76/X20Td+05Rd3ARxHVkTfCmYD9yGzUOL1zHlceW3SSwOecQyvFA1p2yf
UX+YagZVtP4mnH1ta54skOtb/Q36I+jyx3E1xpNZ7rFEyMF5bgCqd4Xx0GsatHdDE5TFdbKK4bUJ
IcsM0B+pPtk6OIwTj61g041TCCmlaRVFVgujGIq7QVqQ35Im5lUyK19VKGW2Hun7hjYR4HRwuLqM
aVZCX6kYfrolw5pHI2WwOGxhHr63bTFOCFs4fk4ovpTZmzaRx4QaLg6RZ+OwCn14NDxmmMyU+DBx
ZnX7mHq2rcD2trsx6yCm1ftze1Y2BpDi00umEUYd0jN/jTKw2w3KaKJgl8gJzs70fe775C2aWhQd
Ol7CgXh5O6DGmuxy782mkGRJhUjQAcCgHab97WpKp2jeEUX1VieI1EEZGrTbScqSHqneMiAVhhne
fEsT8K0lKg2AW/Gi7sKZywKZVZDfDHxeMSeZYsyWbLmnNyL8At7DOc/eacgjRcbezRi7XZ1Ejh33
xXmNVKxJN9AUbak5ESmJRwlbrbzj4YqcaHbfG5p1Pols0bUVm1I4U7dK949KCO+Hn88ZELbCSlfZ
yXR9Oad5X2BTdphfLeBE+gz+YPw4dsuU1/FospEMHl0pMTLMTh4rEl66GG0SAso2uiPDxJGJLhhi
/2XQuIEKRGxjOMB5wVb6NunOYJihaJeRkD9tuIj7QDDa17k2+CTbtM952SFrgns0F1FWQb0uAYOi
7XFPSWzdg++z1uz8EIEGEWXIXrDz2LNdWA6kzmfUq4KiUxgM7ENzXldFTd1t4CNXq8IC4Heo5UHS
GB7LdBAcFZTN25toC0VX+qnulzJd5v5+TtFaoEGbLPilSGBRyq42IcwuPiPIwKe3Kerapwx+V0CZ
ONJhX8GPei/RSgwJ0/4ATTl8DZw0cYDFkqEWP1tpAn8XJxRhkNm8cHWRbuy7m8ftaeJLDAG0BgAH
fqRtb7GyhiIbhK+YTFC4YtUz79mFXfw1UJHya9+0KViWgYjSKsTEASWBpdsrovUqK0FbMR2ajLm0
ylHYfc67JvbrpU3lWfJtTevC69hnh2IVoNCcTAkZNNIh0jFIR4GW20OPoHOIuqHxePG0JHOk9jGH
hFgFIow/1wsMkuo4RAg+SPRRMVdvVAcT0jinn4M4tv0NigkVVAg+QC157qFaxVglfMJV0w2qzlxA
obsapeKgl9Zl9bJ07PvQWfmggEbDXHgQ0XAY5DjoZ13QDoPVTnBRFlYXyJgHKemLCnrDdznbJtgE
KwhOHqdAmvdVqBwn45gUr1RKvUF6z+8zEm8Qgka80yhZqIx1cIAe7CD2qkmgDRkw5Ls5X4OuVJCM
2XB4REFSjl4QnFPaInKvvT+eTRgoJNfCC/HdQ1JWkUZ5IbtTJjDzbWJm1IogCKI7gvHYArk+4PtD
ukyNKxdh1kukDMGR1SzukcROMtIkxRYE0L62DZYrjLWtRrbGeWk46oAKyPArfh2EA8UGvInRZH7b
cqXWchqMQjHmoVF5lp4/AoWZAEaRYgW34yZKgpUjo4IDdhVERQZGF3ZCWAYmpgEZBVgJJMvaURGK
ynlAhBrD/jZt4a5SKX/p7qNCFpqgOEK02/w+jsolonFbRhnFtLsYqcrqRm0CCiuyHzCd2bgZur2U
w7kmaKEt2S8KuWR/obQQFzUeLJO6FB0E4Oto2+coT376m/I+b0MyBbsU2fWEQ1PEEWmw10H/Tuep
OGtGiwZQv8jO2tClAEi4Bj2yS4HHUBGDHokyNMwPXZTIL0UwbK+hFzrwPay3/grltqKWiWZUJHG8
5mXeuOapgLtygiRC4PzLIopjfMY8wRsE0qHTGyQCEFgB2GrAl9xDxS1HiCYF5G8Q9TawLHeopzVG
w7p4TE8z5L0gUOa6rCNeyBFjZ4E3Wnet16JD77J5LBc45uZl20D9o2RrOn2Oxn6F+FpLTUxQXgPs
Ycu8fc2XOfrRuygFetMn4bMd3LgQNiI3KiF/ho9ZQac1Ii5VAmdoEcnvVqRFX6aXDB/QoJEI4CON
LsMYau7LaQrABeiKDnFs4SieGuk8D3WXzcDvCYU6NwvkDuvcXzWtulZG0TlYm3UqBcLBz06Lwic2
9tVJmT4CPMjV+BYGSRfte7gRn/J8ULyCujwI2ZyNfn8qhEjZIc3sGOxCt0ThrvUsusFMyB4fWdBE
dodOzwIlkiSaoAoSGp9WHoxv24NFbH8okrbzqpDD84NEXpbxcoDJEz8nzmv57RK1PSVjEEA/xSxK
h0S4nMelG+bpe8SmQFeJ9mVeFyHGQUsdSJ7X0EYOv+WgueLdbGKwJUe2E9ZbREdTWhMubzm8eO+l
UxanQKjVXIZ0MF+82SuQvY5zMle272Bc2bMWOsBLoNP3JbnAkCvmII+q8NRy1MpnQ6ldEKna6+fk
UMAQ1FUSpICA9FTCc3dGAVIXRSf5vndS5gSNnwKxlHr5/TB5xUwGhqxKQSwVoaHKwMcBO9ThwPYc
8JmZmu5pkKIDYLwo2HK3U8Tg0IvEKifW5asB2K+ided8nyviNnwSZSCpD2hZoq+6KwYDVv6AuoxV
HS3AZxsST1QY5ZSudIbFt2M8ZOZA6aW0GMSKT6zBEYFRd+CZmJbLpJkg+LxmQzX34fqlxS5Tpe06
gaRX5xy4ZwG35sWG7Q0waOlhVMaLAMJgEcXNKHACIs2K9a2yAlDOCqz0Hj4JiykLVG0Hk0bhWAm1
+guQb6nuJjb7uIVkxjgBJCQgzrMp/j1nOWIgdf4rQB3hqkC5CAlTD8onUplBtaQA2XKChiiyNiBF
U/4r4EVqiKfs6O9DneFobR0G/StIePj9AYmIVGWAPfrd4nUhK3Axy/aZi1r2Pkem+YqMzLGStStn
kuhBh3DUWAPOgev60rtpg35YdpvFPwj6SOjA5dE8hND2ATZ1UbvJAQu52WXwPZ1zs0v6MX0WQyBu
FtqlIBnreEig0A+G7Cu1q9CPULyngU+WzechydtCYEhSYHx6WFfn0LCam9t2A6pSAl+JYOTQKbtV
RjSrrjIgxO+Or8iQlGqXJ5rK5j1hW/J9aNqtfxc90syHEUdI8hLi0HbHrREBe8Bdrqza/DHB0QaV
uvDWT5qw+bIos+GF9YO+C/QibdkXHYW/+LRYSJtF2SAqCp2Qzwa0KWyGuM9fhiUHWaDxrURy4q9N
/+y0WBDWpBwBr4ajo9CT7CYlIZ2Qjylg+AbOsuq8xOuojjScVACZK5UO/XPnvADvQtuUn0Xbtl6V
IM3FmzaKP3Wd4pjBQrVkf3R9O+XAx9EwQJmPEQ+Z3pkIIqCgV2++3DUN84oS594CbZHZJnS+mVov
CxGwe+ZVHrLV5QbiIMEngOPTachQwF30LwtWU2Pb5OS2xXyjXW4c6OB9PN1HnQ+NhIg5CfAa1SJK
70Ll6NHjN8mjFNYOhyld166ax2y1Nxa9KoTpi7oEMrdgPsnROP06urTjQB5UCvIuAHjwPkcdH7p1
9uVhsgrTycSbexZCzHQBDi8jz8P/qecchSQEE9iNFhte2mw9/zMyXhhctLnwofaRy2SpoHO+Xe4s
xkujgqEYQocjzW6B2I1j3cztBgNskXvgYgJUHQ9FvvVBKSab6ieDIqmreY5AWkVUNMMuaQPa7EEP
iT7FGdIUrFvOvYpPnfvC4DmLJHLWTWPrDSNk0z5YbNceJ7h19rdrkM9pxdqsbatUTJK/LRti4rFt
kN9A+B9YDQuAgUdT8jOCuDaG6rYgPU40nlIINkf5Z5B8g3cIy2r3g080a74DqluzR5yvEaoQ118G
E41ElsSC4WaLlcrQwOId0tgeUA1ye+YdxjhWQLoMU3dB2wDbQkcAs4puBTpm4mI7IFQZv9yKXkGs
26pN3noJk8uO6aw/jzwY+KlJ3eIjhRHo2MR0DtDfYCbsSj7ofnsSSEdevRZ5XunStHtBJx0NnVJ4
ynk3BS9s/qa7EHJIw4aUYoM6Vnd0G95PqXNf6oqOvsr2qVxUci4g2QpBES3GbwGPUozluqUTRMMS
Oz3kczeds2VsU+LGKajTNt5OTcj7sNYNMr8a1Zm8NUM6oNXXFG0C+XrT/giZ8LOTVcOMZ9DAw5Cr
pmtaIu6M7CaKrDFPiQpXdDqU9MGybAVyXipkDGR6zSWAzilnqEhCUCtsL7djOOTtC+PYtnXnpZgB
nW03PQ2zck8WSTY/Yq4BKEOPIzIlWisURqzxw1csaf6AQmM9iWlJv9gCr4yomNl9xrcmJ1kqx89b
UkwRkUmHzIsNaUSxF7IBk/qaQ0hYLyZ9DABnSsAGaQbqxzBAyhtYgIPG9JJ6LwLIu0cwytkg6vcN
joQF4P9KCu0yCWyax3BBbhQoKRmOanxGQ+jqDEH7ZXG6/2qA4j20dkI65vlGlTFMJ4+8AwRVa4eC
rwzEhHvicWeGSsbW/9XLIILjlh6C94556isNhTcTbVf5FCPPiqsZtfdaj6ExjwskSBoCPdXtbe56
ZGw675N6Y25Yy//D0XlsSYorYfiJOEd42EK68r6quzacdoMXIEASPP398i5nursqE2QifhfDtc6E
xojazyra6c37qILxibyq+Gy7OUTucMXrF/rvo0X5UFPSTo05VFbX5qDbLkrZFYF6SyGigaqWekNO
CJ4i87ka0x9bhbzypqMHeNxxEr6VtYbFK9zJIa/f6O2pcxRItLtV+ldZxFT9Vd2h3nAB0G5n2bTR
ybiyuSlms0GqQQ0RVAGiyXukn2eNOkF6gQkKqWsaBqWYaSl+625dvxD7QBAlUOKwbAUTMpyGS57G
aR0/fR5kl4meqz1zVO9sIO+19yta5+Rx7qYRIsOdpjZ3kkVz1Pqe+lxSUby4ASEMybKn71tStAKG
R29O5tYKvL9bO4A7W7vqBW9byOiTlmsbJK8Mv1bPVPV5im11rphyWGcKOureGrnz+9utvvVtukDS
DEGjVR5RCN7YNOiHbIek+VvGUCEZGChzhUqXqUrMRdteyYOQ5oj+f07zdtgE2XYuOHcedtTStBK6
4E1Xm38bk/vWZJOt9Z9KSMyU3M3gtW5oJvKiXV8HYPWw2jmW+R7ubAxscxrnQjxPxSTizFjgLtKb
Le93DYRZzmocQCqWGmOQNV4Po6w7+9HqovnPjOkk81IuMWRSs0Tv0pGDT06bP3xC/O8ySw2tcC7n
LhnOfGvvsayCGkbc1Om58SkcoCIK3M99Xb+qafeITG4XFlXAyOSBXpHoNzb5NlzGqelgOLaifaum
ee8PbpVaeQxXkqJy4W/Jn73xcZ+tfWFe0Qq0z0yLsE9rGRpWxHwlN+iNlx+Dswz34APl301XMx0k
xduvhWzvh771QHKSLbrt3auBRS9p+OZXVYhtQ3bRf9LuXnrUzRrJN+vDuLEGt/FmXVhWSgTeFy3G
FTnXMUIzXcrhblqrjmENiTdTFgnvpuq2Ij7OfrghR4va6lfa2eWlHYEXsoWmeTsBU9oit8a3v5xA
SnnaVjX+QDBB8ZMwbjU6UF06ISKBdb413kaupuECn0Aj62m6afvNjKeGyvctrvx9+onudHVwjMGe
92ffQUib97EznRxbqulunVO45sjfrquMAWw7uIJXBRdoC6+CMBd9f7OOepMnG1nfP1eLs3uXpkv7
r4atFgDYqtD/DSS7uB84a331kxKzRGhhiPIBYuZf7k3b2JyD2/0JDi+j82LnWhw7RsvxAJWNHLop
fjWYfozCbF1d4hvQQS/hs9BxTVVYF+N0G+4UtAdvHZufkYQcPxScUeIouzZAOAHBj56cJqS+0J4V
Jk+sKdLTvi/EMwUtKNU5bdxuwmS2TWAVsRn+JSk8FABcs3zG9GYJqz3iQWrUi23Ohlj+dEnS9yjE
dzxN6Woc93aixFcnv1/BwrO+meSHLOFq/iT8cXw31sKpczX6KRcnGoIVVqLs/cOu6pFZFBsMSHxQ
Oz/wnjMtSO/GYm4+uhUYnfOkiJ/DLQr+W6dNFMclcUcXJr+OvxPpkgAwiFVACkPIn6KwccylqTCL
oImmL0XRJMhB3uZAtzCnywBykFStMx9DYzlkrQNKecKjHM1Hlh3gAJR1gJhu3ySueu2wUeXm9M/+
0Nb10xwOQKQRIApaiAChzS3la0BKWD0UpLbWATKigiu3z7swqGXuK2+jgJ2S8E246a7hjjc6SsQc
rfPQ9fFk6PnSCkTNF2138luDVX4L0B1BfsayBS9M3I/Wc690R0fQzo3dTMEo20RHLud2Gi55V6X0
QCuFfZI5MUipSaF6c1D55Df72C5ZM64LxKRd5vJAikeyfXhM4iMbuTeLc0Q/NTa3qhZNklV7BTum
EVJERx3RvOYcqPGKVarc/APh6bS669b0w6HtPd8+lWZ2IXoVNN1+dLy52Y/r2G/Vs1VlRLTRDBH1
HPqo/yrOUx2vzwZQzRxkOOzV7TDqvn1SkajEWQedZ25SZUDt+7kRzvPeWFtd6qhLY7pOKx+SeSgX
ErWdVDcf4Hitpt8Z1fDqq60W18D9YKzf3SJsU8adxHAva+eEIU8YtPmrrEamJ0m3B6pPd3FNvt/D
KKtctV0TeKu5O9gtNds5LYYYGK9xsKAPzmj/IhgDFRN+E+sTkH6sfrZiJ/hY+866nlynkMNBDslm
c2dXRZVfZ8Lu2cbn4JaduukC4UqVhPGe1kCT3cqtJE1h79DcLX2OPA+wqAo1WIQAfwK27I1M89WP
oySn6jBYkHoPi1y/7Dj6kkWN42vZV8D0XK9mP7ptiGViqtOrqEiYaDu3U7L8pMUpX2JbQoZ4cT17
+YyIYQL2IHnruLRSPyhIfgYEOlNZkp9AOfFDtky2zERU9c6JV4sGTnZQv1mPO2M5jGYcUiQV3p6e
0KYV033aVAxTCRLfNMfaMmuVD+lbGAVNrUgj3Mc8CaRx6yd7e5xe9JWJJYU/8KePNa23+owMt97P
a0UXdbBN6u0HjhZ/ukls1+snhW/gYXL6evlyvV2PBC5FEztNc/HmxVSTHlu6M1m2Y0k4aZoV29jU
b30PSZMXAf4C8rLhd8G1qr142OQQwBjFcYvl0VYRA7xIfQ5u5YzO9ghmXdvTuKaYQQG+rXuiOk2i
IziOvA7RaPfiZqtL9eTAYw2XDT9L87am4FmfIhkr71Zy7VR/Vxkny5274VvOmGMS2stm2ujeHeKl
OpeF7fdcVptLTGmEFuWhsB0mbWSVhFWtOzMrD5WT7LTc8Ar1hyNif773kKilj0vqJOvPYPS5NZyg
NN7tTo1D4msRKJUrvmx/2BfTwEiiGVkJhmK2/WVvizi5RysSp+fVQjFeum5JW+BSxmYX+TKzd86Q
wfOa+b0XuCdyLJvtOPlhkbLWlhhNRjgH1a1MDGvTILGy52kQkfznTmKvUWv5SN2WMU17aLF5sM5H
ErR9eGxWp2jOCDVse3BC7Y5PnMjd89i7XIGDG4/muePrpRepbFd8ytWx+lUQ8M5H56oqHlpTUNra
Xpd/XAdj9r3bxpzKETC1cweByJyCDsgXJeZYuc1fYyOPqQ/z4KtjaYcAAhUovrhhGjS3VzvvFlKK
Q9t2x92azj0JzuXl3YHVWa7MDZQftWaCKhGcuqhu1tIr/wBGGOlk6G787SDVVkSZhsbrblbIAAjl
tFfeyZGpY06hCMlg37wmKW8jZ1i8c7i7+3ssi5r8npaPfQ5t5WHYYel8kUY32+OK7byDKOHKZjz5
zGO9ql5oNOiQV3xWsTOuB8hx5PiOXiKujpSLGn2a8q5qkjleLs6wOuqOzY6WIdn7oP0tO3qxbPMm
NzyaVHvRIdBrCFLkemNEbhoDcO6iIdZ36dTQ/m2LQy7TEuyBvdG2YQyS6AOnPjlbi2bED4cgyL05
RPLLDcmVKsaNlkAV1NFTCxF7HhAf26yn4FGZ0MniHNDWkXq9Fh7yuxrcByYDjRYWmxT289jIKWp+
tsMivmUw6QnUQRX7AekFbJMycfwTkjiIz2EyuG/0RoQcbVMTcAA281Q/wpv05mwlbM9NI/3rXl6E
Ze83vY2yZY0sV7QKUOVOrVLhnbMLRmNZiQX81ikdj0Wwh+DbXtg2ezYG195KrZ6/kagqt+jGQ6Ei
Ls4+NLCyfUkx5gShf60eZvpQ/NdhepAFyglawC4hj2jdyyCrx3n+rx+8/b/yOunk2EOvvOxDBF6T
rlLgAy7i/ZOTA6vRRA/64qfwoeepmO2HcSoc/ukg51cw/fEpTaa6oP2Zt7eaRA9zriepGCBHY78j
KJz8f7LxqjAD6KGqqV1/C2BN9wh+MTIuAqM0Wf4LnXkLLmW0unx5Qj9a8KGtJrgjDp1f8ChLjfBu
jF7nDbItX9NG9XkhF49XWwr9QEiGJn6F6oTR6VuaEla4bNuUtXapvkSdej/pzMZH3SPyzlaTijbX
iI7di3LX8K/jBc2IcjzqVS62sC0PUK8zpsK4mR5IOS5tnlRNXbJKh+UjRgs4XOINmdBvBeK9og6M
WbYIyPv6FogimIi+7LXIVjskCMtK1vwR2RgjQOkeWHCtmgTIwhzZf7Hu9glT3Dw6p6XUCCtsNbv7
GTGZuNfsnvYg09BQvvIuIJ9Cn8JVzbV3JgE0RR0gk947Sh907bAi2uWeCfyNUdViUAPQQ7swZ2io
Cf9ju2KtjqOlAc5JKnGz+4mDtT32O01eQxLeCZEiVVQjk0i4C7i0EBnYqjxFa5N4ufYoONhgs2RO
qPBQJNoIDpf26iohjLzV4k0buDAhFoy7MbqjYIEXeqPZoS4S9jL3jX6sEIxLwDjqCNKwGqIwFOiy
OVIWNxeHac/jAyx6+p4iAeiOcbA6COXnPgpzZr3u/k2DItXeQh6wG5wdYfWxrw0VgfEniZS1ARLK
o7qcUBuOsf1IInqjHIjTLc8m6qDx2zlV9VFFfeDmYtcCoq9fp1fVCMqNME7kTxOFI6raTRfRxVsT
PrOy86O/tMm/cGicN1Q58bMuFHKDcUbwd8uHAfuyjdd1+RgZjeh8SghzogXY/izxFMofVo1izGK5
eXPWRk0ZPsNX+BVJer3TezAtZeB6Nx00HcsOftlFjI/S+KjEHO4fVQJ2m4E+1WRSLz4xp20wrt1p
jvbw0eXtpDntR7keyWGLH5o5WWx2Vdb8AiDvmRe3T/Wc+3IoX4tGUdj3LLJbaBO2gR/SWp5kPc9v
FQN7mACzQS2el6UE9t1mUfyISrknJyrRvTj0xQhCp2Y2ex7vshUPMva3i7/PJcrbbZFU3PUCzMxD
aJ0fcbwrGtC2xkCjjR8U3wu80OU6UCJEtsFq3s6h6GdU/6q1b44TLBvzJ0E+vuXiK9qWcSKMj0xb
xyWJn0MZRKPdXvpikyi+IsUsinjEY3LyXU/Z257T7h1WJvmjQrSON10yr98TiorqMIUBG81DbWwu
tYp77NLxvOmXgZFF9t6rtrn6igNTmROPWXIiLr7zqecpjo5NyZGcT90S2lszlIWKUXoE/r3B2aGR
Zikfu2MdMsMQMGHXp7gt0uik63a4ojNt+h2PbvJbrp4d0QRL/93p1fwjmByBXQuaqjnKqFi3fK33
5GUe26ZCLUlvfOqixnUws5fkTSHnGCFrZdL6xSPyzHo+LDohtowKJJze4FYYCxcP2Gvy2ETEy4tx
BN5etl58r4Gunpu58t1s8jcQx66ja3v00n1Uh7GsLdoY40wkjcsl8Q5X78cEkGHVp2ekh1+k2op3
Ywo4VFXVdcntwJl2pEHu7/p4SbjfghIwmhILS4YdRPclxbj8xfbT2oehVUA3sdFrcnSUN1Q3NW/h
3xKObfsdCAwiQFMcQge9GkALXylu03R0dkaAhmW1HKNqLttfvMAKoTaN6nqwRGmQhMvF3B8iP2h/
jdyUT8II+40it2Vq2R6iZppcHc75Povo12r9KTwtHKI1/WE0OR9ue3XMQURzYcuhSLffPoaGp3ZE
efZbqcY6NzMaaXFAvVdPdw0Zg/vbXkJs5nXUAC7A+QILHxvb9t0NoHIx/6UiCsRpSSLr3bbWyvHJ
cZXiiLO7uXZTBrIkVMp30T24RevfLVs4FwfkgmtEVs6ig9dwtAERHw3nwQUFLMM4k9LUKPNGT1dn
tc+mPVXBPHWXcC77+FZzWzs3QMXQoe4wwcpHbrC4By7KSpxKL4QtL+nOgD6Scnmt55SmXYTB9Gmq
kcFvY5TA/7ooqN6idKndA/diR4Cqh8UdoUUFObr0ycQ5v0fj47g5KMsjmCh9QpDt8qmLDZE8Ezks
crvd59CAGtfyPClnCO5ZjnF5tAvtfF664OHZhOUiOHMk7mve46V1Lqlw0fQtaMR4vO245qUwzjeB
DtNbpxa1vqRz5wfHwYjidzSjP6m7sCsORhbV39IGhZ+Vi1/XDzbeHHAZ7FnVvUc88m8AjvS3HmI6
4daKMHntaPoFwhP0be25hTxDcAxvuL4VGg/hsav6mUo0DC17cY8LcZrrZatuTIgYmHNKVAYhuz8x
vtXMSXEvREF97JnEG58ZlVLVh1XNVzVfE8Vz8h04tA0s0m77MsPSumfXVYxxTYoxde91tEMCWblv
/kMRIIc5ubG3U3MQ2qfj8SixXEwrep8OuRtgmLTXgrzewhF5w+COwAJBGJP0CEfHb3KQHMs+DZwH
1wWdLdm9boglGVp6fO8hIOWpBxfY82kuPM6GtG//1qy3Kk/gnsdPFcY1YQLYIuhARGP8X2Gjdfcu
J1jNvGJSC2R6SClmjFa/R4iwf+kWSEyEHsGGr47dZFkxrTTpQDDGTb23zSJSanDHc4a7RbQtx1JX
jl8K0xu8kRbDz320+l2JbfVfU1syCgreUv7wVL8Gue4Xw1BNKd3oB5MFRrSjNXrezKtsz6LbzQSK
2FBLebmx4Zac/IQgDIw68T6c7DbbOy9QdD8I1fbqyQBSuccktQQbrb1j6j/BuIMZL8mwdMyiggHs
j7NJ9s+NwafPPU4lRbnsNfGDAKnsb4ugWMp77dH3H9Fx1e1DIJQsX6wvd19RPaV1j5aB6mpDQjnY
5GVD5Kw/oMbdn7OAHDqS4eF0x2pB7cLRXMVcrntEOlYpV3JDpBtW76TNtfqiXXTWMDzW9k9+4V0d
NzjvDP0fszKORedwUxRd1fyBWhcge8gG1vQ5UoTFvXUJgZFMMJ65UxBYJz+Xuenf2xh6By9N34PI
0r66p7lNI1ZQUS1ejhR2uR9MTPM6D0H/iAL6aq22s2cyz93CnyoWe/8MAUrxZAlaLg+xO/ffQFY+
Nxc0JOqfNRzwTrhg7jpq0iYL9zrCNSGvEmdRuya5R5EAy9at8Yw+ih6sg3Gu25S7eIT9L0L+9D+Q
37K8iYCShlMdIVai0kBqz8m1uMzndSCHHgq3q9xjTcGLDCbpNLLITvi9eSopGOsbEzf7ehZCqu9m
pI0/RLu/adp+V9dZ3FTTPxva6LsS08jRIN0mb3TSPg+FSX64mEG+Y6dRSBFLF4uhGydzeJDrgD1U
uUP7rczquHd16OKUQMxe66NXpgzmNUuYZAVqufDeX0y9/mhUuBYZ2zZmpgc8qjrEUY3GeQ0c9L9j
6pPI38jOhwyfbPJFVT2oLMKWQMpTUWJKQ/OPIjItNssbitfCXl0bW5Xx6KmxdLuEU479exHU6KHa
DuPcu+bnOvsgg10/2PKSBGOAZzS92u7gkajncwf2qMIFufUe5rhEvYRK+w+AFcsKvNotf6RNYhw3
ISAoaBNGmv0fNZL9tPBs66kcR6rRUxmjoJUZrZQ5eFHVkfJGe0fvHbR2xfJVMH5ingbpHYpKYbSQ
QdW/DWlUjYhH+kjli24mYvtd7QwoNgr5gnuTxZZ6WtxSpxfJQThT9caEg8C5273eVYfGrsX2OIP0
UfqqMQ0OKfh+SdkVzT0jxFFh50q5yxejtOYoX2PIvoKoGg05l9ivgunF5mu3Ozi08qKaIefqukxN
2Qb/QGt4Dw0GzOIi1nWi9GZb85bs7ns5vGHImww0U0UCtFmHeAocsjbMFd8o9mt5NJU+Tt05hdBE
Ul+Lu61OsbZ7fR28T+U0Mb8x8ZDiRGU5A6eVjrMykGhd3+F8JaqcDhcC0H9dFIfYU+aO8TAN2ChP
8onmvH2KlgJTEUDU0Ochqtn1mOyNwHU5X13SoSNgc2v8nkEGo+ndAY2s37p1tcmsbraHnp6v5tIr
CnuW+irahIAWL1bwUB71AllxA6OmR0ICZ/kH+fxIlx6G8pEH2FhAOtStMCC1r05u2g5QDDpwsRgh
bMQlMezqeXbWsTuU3UDD76R8iGMYqOSX768YDkBC0aH3gbdSfpeEzzK5c8fzzXbomSrbXMWdxunp
HkUiBSZeZII5qGb6FcVp9FuKZuC/AbS/lk6Ie7rYes8HCKfPsqBMzgOzD5gH1qJ9mbGxuRlD1snU
bsDmMgTlwCtcSqh+R7DmP5y+U3lCS49pkFdi/ZOtC+tmod9t7PcyJQqcCmmNH+pdLM9l7WzPledK
cUDB1E/nqE/tf/2EJyVrwgXqMKFD/YDCGD8wIXFNJX7Xhhd3Rod/pyAt//RtgW9hb30dHquoal+J
VdV0/JO/PoYjDP1VCbDCd8xT/xZY1XlHUtLQTpa7bW4L5rThyZOCXJdoDGN6f9cvpOQIrsf0gTPY
Qf5VMHQeGYHr1ON3gCKJBBx8PnPzq0YTiWSRFdHfugETdA8qDFOsIyXzFl6EoA1/DiaZqFvOLv0f
qQPBdE9ztVbnqQ/ll2UKWojCqxnm92YMBudUyy55rIEnuVtrwYvliyCr0wJkhCgBHxXC2ARweXSp
S3Dn4oqcMDx1NjDHXgJkfu59WD4bC6d3D9IpXluRdOquSSNA7cUf/frRxHOo7grpX6XZa+pWx85S
sWNFavc/eIihjuhtKGZo/eCc4YjLn8lMvcTfKML//BhYN3NEh90g4d90YGHIDi9qN0may84rngiX
qtejtun8Yhzr+jchRLH7o1CF/x4szfxrD1wzIVRaxyoLupE2Fa1CusRoJ/rWqbK1TZlDGMfIfW6U
6MR+hx9mSF4wWG9vvmzRQthmWs3hWowtt/MYV5bX2GH0w+8BkWa7JnEOzagmJJS18YujJ3ouC5RU
xQWmQH8snvS/QF4a5gatS0Ow+hwlSV5Wpfrek8RH5q3FJjJsH/UvtafLz1S2DhvQBhhSLPLTvx4V
EgziDIyTI5C2+ss47QqLt3IqniCB/OB+di29MK6i5b7D/opJLi05jmjc20O6DTbIyqRHNK3BIQbu
hB12cPUDgW+CdMzoFAhq+5fUmDR9jvENofOLTfnqABrqJxuZlHAGn3ZGAro7SG6xdBbEUjkSPU2P
TXXJxTQo/xL4FSq0lj4iPmxwemk+BeX8LttQ46BbMQpB+sbFUQe+CG6meRhJA6igt0blzPNZ9x1u
1mpdu4Or6iji9C7khD6feYKUW+LnqHcBFS3HAby18fuLC9x7NbKp/ggaEc7sH7v3uW48erc18KqL
6TgsbjHEFyjc69YxP6h2emKXYLzqxxbtzPKP1k0SotEVhANlQKRdzL1ebY8jPoJP4y3IZ+VCLZH5
nmemt400NxR9O6pSPm4Sdp91Gq/1Ddle+m9bYVHK0CpNnA9j7P8MpbM9tmJjEQ71MLYnPa3jh21s
/xbX3Q4MYabte+Wy/qtRqERXq9T6LKvaGQ9kdG8e+n6BrjdObPgWFhsqwlAl/ldXjdejYIuLPsd2
JzveB6VebkbUlVk9LSTpLAGKsEPK54yzjbPoMyRrArGVqsvPpaja+s1HygX1z7navU2erT7aPrEb
asVlfQYcViNLccdOs5Yi0Rf4IHD4sFz68CRcDLvZCP74L96oMw+zvzePy1bg0d3XakbsgjnuvSOD
rkCl6xHdwqjRDZvNVnffyz4mZTYYB8EqV+MvwfZWB2Sk8jsGfid9CjeiPmDnIMhAGhHnsNPmi4S4
LcCN2DRP5PWnDN9LhCPOCyXmA7KI6gshEpr6cNwb4lWJ7vjC5KXViYjicjoXCJ5KpOJzO/3aucep
wUTrv9FbJlXe+xJ1v6hn9YLsxNa3SJZK/ndkrLyJCJcZ7veuXy/TrhSrBEapZu0GEVJoeIEvkvt5
BfG86Md2H4Jv5SE7zWLwPEJ0lQHpdlIsPWiJIgRTIMPze0Bj/gevR7+c+0K5/5HeMXlHy+yn7bJB
zzM1U5fXt7F6NRp7Qs32FYJP7CF2kXGE651Gb/DzuB034tP5As5jrPbhE1DMuxJ/Rn5x6MpHS00g
cmDahGpprleVxUFV/+EEWN0MW5hN7zdiK/DkeU16C1yM3x8xbN++BuQCaL7mAAKo1iWhTExb8xAH
CLM48kZSROuJkiqr244DR3fhHH1octmqXxhXyuosI93co5zyUzBFko1YtMgyRkBKewFQmaCqq5VM
hbBBP5lHXsNMrS0QsZfvY2xwB4Qy/XsVVz1oSARx3plUH1KwT5u6u0LJv2qPoY2oE2L/ow29FOjc
4hZ7GlwzT6+QVbjM+uQabuDUraseO18u7XGNZfhjacqN0GGqs6cC4olaHs3Tj9HdsLVoT+7lRTv1
JhlxvNEip7rVEABD2UnQoqtsAxCehcBWmDA5Cq2o9+OJUfNy3ssnknua+9WNcGJnHHCqfesx7qWP
UWykS5W2NHi/cxEIxxWPRLHQRpyGZgqLJEerEs6/9555fOoAYoteNuuTIDb2xLxXwl9eEOS7k/uc
bCsOq7NbeXWPqwdHYF++phsZC9Nd4qMKplOk3/LLY4SnPoyxqOAPr2+Y5pc4zG0O3c6hTlXV9Csa
o13QASJ4OrS1HrGmyyguTnXB+Bx5GJTnEUvaJFTfJEBpIf8b53JClAlpbcyDM6RB+oZKfU+O3mAM
lZeoCVLwhyUustV3t38+CS7D7V5QcMAwBKN8N3XRj7cVJyENPdMnvlPCm8TzDKl/9WtzyCd/Hd2b
8tmLtxTiJvHalIRKW3frTevA85+lb5j/fA0TAWwxZV/+2rdI9TfbaCr/soBzlg+p8UR0S+ofZ6Y3
71V/MKKJ7dvCnmYQsYyjCHcGmQif0+o1+92ctGHxgMcIx5VHg4qPC0oURYTL7l+8DC0exqxMsrtC
6lZMJEeQD+W8Ap5g3rEt/O2tQ8SmzQQhMOyenZQCcow6dDnlkm78WJh0ndF5myu4NzEP0/QSNVzq
us+E+LZo61fr7piJU1gCxBfNR6hV9MvDRsN9MZr01R13yUBjD5hzg1/ELtT1DZUN946kEU+LMGvj
YnsOijDQT/BT3GHsyOBj9hNGcJbs8UftaE3kAa87vXVClf6x1VT+bnkA+7FCGS4AGkB2jquK5j99
ZSgfTVADfsY9JFLhG35mXewG71zg7T/HvXSKi9eOjrrA4dlPLWNzklHkzedlLqx+lFaRu5IgKnjT
KeAe2gm8wBdbjPhOyQAyrJW4Jf1UswIf94Eb9q6K0f6gm+R0IDaoKY6w3eqy9/syHYdlGl637f/3
ne/aj8mHiUNFX0FlYqGRUV7xe+O8MqlrQcfDFrfJtAb2Ugxt9UXsSE3XsPbpPYZWMk9M0A3HLnDD
OENugUy1DlGjZ4C263DheB85swJN/M9eVS+AXa7KaNuB6GZBB3YFrlz/OOPFfIPHh5/2p8552qoK
sFaVPeb1Qqfrf8ZEC+0pG2g8NogqaNXBiAeAQZxpjyUm0YLoh8FdbywYyl2yL6imLTPaGaBKiI93
t/pjgs66nBFQCPjZiQ3V2+ZY+ePMVyuLZb/3YgBQ7Omq0LmZwaMzT7s7DclM/PBzp3xbn5M5qa5G
rWkS957GWQBp4IDbjcpqexA9HVdO/ysQUGwNYqx4mLGUlJqoBWi5Jitnzx8OXluaf8hu6P0KFKeE
ZFbxGpyHOS6xknBfnwemgOxH0sHC12oiNeFAdod+ESaB516LgsYJgR7rrEPw9rEUUwBjnM7zIQ5A
mdHOCfVCBEwNnkVag7qPCRr73AZji8eBqbNfidjUofW8Vf/cfHhvEPQtbah7Ie3Z35C1GGYJBEXg
qHSaQegImRMTSsSL2wBFHhGeIHL1CRlAdUFr5uLZVOHXeG17DkVITjCfOBr7mzTYiw8lYnzPsLfh
WzyK7YC5XD9NWnWnHaVriZA+Wv5i40fAg0ME5J2cPpqNHcBXHOnixf9IO6/mxpElSv8iRMCbVwK0
Ep2kdvOCaAvCER4g8Ov3g2bjDlXkEnvnTsdMd0THKFEuKyvz5Dl7CGecsWOZYumMDGRMzzpN3Mpc
os8J8g6AyIAIAU7QXpoPVNvVtEy+xGmX+E92kkgXQN6J7KWRCWGAo9j82ckNWM46oxu2BY/2nxl9
BjSrS130chpKQ6WZjvaYGRDkRqNYCbh4ESmU+dlnTvWUyYqvonzilOeXXA/Io5zlc/XnrLT5j4zU
MF9Qnm0e6WQM+h+tkZYWedjisk9JbXWz8Oxrzm9TligeaRTol4ESO8g39Ur9Co2Emc/ak53yKqrz
cwpcoNA2F72kelKdjVOwzszKHjyH4lM+txsVXR0b2P2TMlINzfvs1O5xrG08p8QEIE3BHUjLUblN
2+Vp03dPtALQMdHBQaKsi5AeMYdHNUBAuap+NPj+5rmhJuofskoKDd4pg+rJlAGSGdBOmOPoNjxJ
0cpMG5rBQt06fadlIAISXDldvT8FF7NieS7gvaKqMRd1TlvuHqJ3tdvKrX+hVEJHSxgvADPYbNwu
pjVQoQv4Z0gO+Ds8Os0PKAGreE5A0VoQBTn0PPJnNdta9DZIa14trUp/cJ0l84L6UwYnBJ00JCXC
FriRTywluQ4aY/GiTHg4cbJC6oFuWGqS6pmJb/sbvBxMnoYmjUgiyPXgo2mHrjnQnA+RORs/tyE1
CQbAf7VrhHqj7YNKOoNjoaM47LjUTjRnlK6Cs05fyAEN9GgiPWYsutoJspVjxDQoUmZrtMUAN6f+
1HeU28ZMsMrscP16PE2HkxsmSv2rawrtkOrwWieu05Dl2fYIDUJGdTZlH5cZ9HXxBNIm1b8qUEpQ
/jUkqTuSojqVn4FLngJ624ES6F4E5gVIjEphkNwgzCrnz6HVmj8THA0QEI0ahTW0OpWezoT8EVyb
lXhdCQ4dODgl10Wax7W/TjowlEvYespq6XQELFyIADkcV47KOAfsbDowal7KqNlk55Su5FNbatvL
JZADhyz1SdF+DGe9fFbPZPe/WqC6lEMNClF2y6Gv7Zcorwv/2aFZkuxFLknwpIPW7JYFjbfSV0Wv
2gw9X37aa2KR7185RUkZn/YXFQwebeKxnnqqHxTHWqrP6roht2BDwqSqr5EaBlDByyrBdRF3wHuk
sSWyUIJa3kgAbeL1ha7tYIFDBhJQlwrPTKesYRtILfv0Fy/MS7WEN7M5tKpVVPOwM5sWoHItBWua
iwPZzdusp6uLNgRFerLJ3sPb5Tsn/+jHufozyqWgWOd2kdtg0x2eIfT4mn/hU2oohmrqdBA6BXYb
k22wNJu6WQUwpviaDdyAOY106SnenE6RXP9lywTcJAdohZ9nYV9oOwN+utMqiwAhoFABgdTMIJOH
QnASBfEXuFq6YETpGvJLVlR5tkcEGI2JUtOr6lA5BaC3gTWT13QKBQTtqmRoxZve5CbV6aYi69F2
UXjx0uqkpwfy5pfLRjMB/0itZtILYOmZTztb0+qEihej28I6PfzS7dYIAebW0Y/HzMPKyP0pUmmC
60YgQVa5f1WBeThuU8UG/1RvQQ434auapPMUJB4GgTjJs0EK3oIhWTSZsrZXteuyUhP0y8o9elJb
BWQkow6CTIjwCYV5tvKLwycga9fDdx3M4RLxgIRs0zWKFW6wmJQXGNlZb0atqSgsIRJCv6LAiCox
rDaxgmbbJUU/b0skUEqAWJSCO/QF6SQAT4FE5zK+FM1CMq1vZ5rW1nJ7UvcBTQr+BMftjX6Eojpg
ShG8t2Q4VEUqc6OBUOeUZc2W+se87VdR+tsJvsLUNbHYt1zDox3Y3pls6H9sYaaHTmlUupOarX28
1G+Z21/W1taQ5rVrKW/heVt6WrBMYWRwM+Qc9+mUNMudlf5gXyDNJQNyUqFZoAn1O0/qvEbS1JjT
0Nf/MrbdAnD5itLJSVmcnIkJVu6OnCymgzy2ytjFkVshWnxy3SDAkrtDsxsgzuC1E8hLSAgcbkoj
p6fgD+9O8s7zfAQe1+te+6N20iLP4oktfzsPZOBkeVzuUWr6XQr+SmOgrGn0bCEv21Le2QfFghra
NipeHq/2XSMK4pnsb8tUxE1FkVa7JLQwbBU9PYLoe9Kal0h//RdGeKtSByA0U0Xt8fgcaLWp++0W
NtvPjqn8pn39aJ+0CZZscSwcC2IQGgIth8SiYQvn1ZScSraNHDql8EupvKjWJ7uYMCHuEEwoMrgS
U1EMgkZlFE66WhMlbx2kxdVoDxo1r+clDaXmqkxWACseT5l42EVDwlYkhjZqm7BsH+XHOn6J/T+q
86Ns9o+t3JmxD8MRjlqIaMGQlEq0r8ofavjLdvbDlErX1IwJLO7GKU4oVjJjie5WzV7j8urnwMDN
csJvTI1FWP1cuvinS6hFeyv85Bs7X/+lZ6vH0zW1KOMnXK0+bGwX3WmZrs4/GMGORZGjl776L0+L
uPSCvsup1WizkrECmaCbKBmEP1918/h4KFOzNS7b1VBCugUIvoxor9GGEku/bUDzLNJjI+OUX1+g
f4+EyFJTZJWTI4wEgEAu5bIZ7Uc6shmVs41c04r72MjdRbGpxhtciiYAt48j4SUHqhlFlP0p39uQ
ykawjirhr7LLJwzdXA/jcFQDB6NZZFI0TTgtVntW5FMfJ/uwfia9EVbPNNrPQ6CDQ/6tN0jbUeiC
KHMxqHvf+hrD8K2ltnuhNHMCdunAB/Z46CKbuvhBwtm61IMORy8fdBrUeQIPWmio1HoDr5RymupQ
U/ny2OC9ub6eAeGMoYHhmxVZoX3rLNXvZygmU5vC5uRMi/pz4sCEgzZYBVlTsF/7GCLTFOQyvXbA
g+B9c5bw6jk0X8aXhUUHxOPxve9IccfamsWtpymAvcUd29ixItMdkuyds7SndRIw3QGWPfoBYPCT
XuMX6wdPxfY53ZjPKbxN5MGnhEbuzbGt2xTlxmBPN4U5jrST0fTA9va5d2rmJwkxFXr7jfPUUMcb
5GaohmKq9BkYqqUJc9wrtg/esE72Rf1CzncGbVrCK0355s+so76AWQsUX+JOTLCoXWSpSDcRzpgy
AZapmoJLiMF4lWSY+oOKWpPMQ7aCFwKF5qh9Mbs3JXsiMxiRsWmspa3+uBTJYVwLEDA9PGH5ikzj
wmjTia+6uaOEjxKcYR2G/QXut/7Q0HrZX95CqBAcOMYa0hdKtng8BTdOcTRGbK3BsOOoiGd89Fc5
NKBG6jMDVvBC6mdWlr//ewMmP3/UhoKJSXwpkbMEY2Tk/aGjjKdpcHVL3x5beA9zPuwdxnBtQhiD
1F4Mm6d5fyAempn280n/xZh3ejzv4O+mLr6GBKQtnIl1+n/Y5SVmWQYBmCOcDZK+kCCe2/4Qn3dt
/g1eRE8am/ecvWTDh/Tj0sA7OSXvdnMgGSzTaCERiNIJIezHBatoaCko6g8HCVbpOqVBgjMJdGWr
nybO5D1LaGMrvDbRyEA55KMlu/D9sgsK+aAHKq/70vWjNQTiIKW2jxdwypA4j875EutBIh8a+AV2
tJlK5Cuh0OXgJuu6d2zvX9izVBL0748ZW7ije2QSeBFf5INaxbOkfnWIn2DIL9L1Yzs3F6JqjjkC
XVVNtr6qCktlBICTAL7ItMBb+9qIl3XxFhQl3Eo69Rn10Gby62OL6q3vwKRFbENWgkeH6NBSutsr
vevlg5VBsJro0o/KN+1P6UCtJ4X468nQtWxTUbfb6NWg/FLbS78wa8eGrziqdmlETWtQ6BWe+UGU
Pl1qAO7QuBkbuERmTZ3/VdPsQnO2Ua9aqClmNbUPV+qkXWob0Rpyz9M3msxPEyft3kRqNMDAjMWO
Vw1hJ4Kmyeg9UeWD0r2ev0WwWyru0Hp1ucsntuKdM83bFrJI8iy4Q0VUYiX9J2VV7nC8oA+Pc2WR
m+Y8HDaafXFz+HUutOd0A/xOQz9/vHa3Sze6EUTNbZykRWD38bhlVayi3nEZDpYpLeA/gP9DWrTp
5gSArdL+emzsXQ3xo8/8aE2YUhr9FW6+djiUP0Gm19+GX8qrvHEW0cL39LW6bgOoEGfO9/Q5eGve
8k05ce+8693cfIDK85t3q2GY7wpzVyG/LkHeAxp1OHSb4EV3ARLrM2lnvJjesMw/78JDirirs65W
0RZI1uPRKzfRhsrodc02HMfgP+roka6MxxAjARG2hkNQQd9EW9XTyUSaIUq/KinFXwifIYmrf2T0
S9Mu5tXa8PXffIFDopV9rWokCT5+wUU1gMPDPHKoKonDVX4mb7v2L14XGWva1f+iWRowvmnHs4a4
9rHxezuNiAftbUMZ6VkFv9SEwRBVlP0P2rl6szeV5Trn82s6/LHz5f9k6X0XXs3zibI7PSvm+57O
Zjqd8xTkN+mQrKWO5ib7/PmxvdubZEwb8SYg0WlwPQrretbAPTlxIB8Y4aYx/QVs0LBC5C92O2Hp
rqMg/UvXL5cxl79giqTzadDlFJ+0L8yMzo+fUfWGMFxEn5vk57MikedFZk35p7sjvDIr7BtIBrU0
LjErWdWibJdhXbqSmW+TyH/zfRVQ+fwUVFt0wSGL9uD5aqRuEzrxPCc7X07pj49RuXiIuW3IUFoG
9GymsJMuatZmELXKh3OXhEunvfxBdaijYx6agMcre2/P8gIyZEdBz8gQd1Kqng3grIxbpwAXDzA1
r0BO5t0ngx7mx6beU5niqK5tCdmuobzkhZ7E8qEzGlq9EJdxqT+vdOn8CVTFrlM1yY30y/NQlEeq
Wk/poL+myfAcwWflQjUdzasUNLQBz/7McmASOSsafVzyPoAv+jTUxyBUIDKUysHLyCDCcEFhxld+
nWxjqYJvdAvVn5ttBypbrSYc/03xBElmi0vUBOyrkv10hMFZRRSCPy0JSlQDamOt3jVx80U2hshN
kzNqT9r5B5zI66zQ/6I4uA3t0yYpM5U+Ym0FMHuYuNtvHyB8j8YNQLIUFWFHCMYIPcmA+418qIkl
Zp2hRi7gWn3Cyp3jahMgGDZABp575Co/+tu8cZDdiiXlkM2gdt10y6ybR3sAwVGxgPbu8Q66PaQf
jQmP2ZJOfknTAvVglzRQ5Opzau0GNNaAbsurx6buDwztAJO6kCarjuAQNMggtZyOngONIZ25iDzr
r9MOKi4a5j9d/tXADM1RVZng2ZGFgYGIHsKGjDQng/cofIonKFRBGtCL83hYt46FGSSExZM7VLzE
iA9aoWQwewwNTQVri1oMyxptq2WQacFElH7XlCmzCR1oU0x1DD6v7ihJ6dO84QF0KCmA/6FnLHSD
sDv/NEPz5+NB3fowBjU+B8D6qY5si0sFM7XhBFg6g8gAswHVzsY8QPCJnFkyURpQxgDuoxPDmGMb
tmPaCg8RwTXHiR5XKJeoh5zqEY2+ID4+oS+10q232vorBUUQhp9pfYRzdRXT3KmdJvTZbw82WFGT
Vwju2qZEKOyV84kWwqJDK8TuwbIT4qTeWU7Nf7FReMVZOqGMAnhTsAK9mUJpulMPBPUy0BgdQKF6
dtWXx0t370RfmxFue72kCx/tZvWQJTjBjRQe4XUFDPbYyp24lDkbQxhGxL4Xa7x5NeSSDx3dIdJ+
94AjpfithlL1nK7i5DeIpZmeIq8OyPv42PC9M3BtV5jFPif/rlm9eggo4Oqp/mR1KyWvF4+tKOqd
PXltRphFzcy1bkgV9XDOoDOwfQ0hRhBtVUn2f4SFIupRt2teQeUOPu9wA/lkuo2tOHzu4SWY+JrR
mHBA0Kx3dJ27h2tB1BDX6zO9/l1gHXqgO+QaePnCsjMLSkubw0LczB8PfjxvgjnH4m3ucP2wsqI5
nzKKGesQALbRXxrE4uTK3OByVHN2bE1rT9A8nYpq4gzeGnVkuuwN3TZJ7/HM4KOufBu9NC19bLF1
CAtlJZ1nw2uiHbpeeY6jF9vcOOaEvTsrDE2F7hAKajxkudc/GtT86AKosnMOqtLMCxhAqvBYxGu4
3KGjK2dFC+yk+aRrimvR9IvzmJjlO+9aUMo2PZmj5yMuHbfg1YgdemjsSO9Px7T5bjh7elZnerRU
wMTFF7dpV6cLDIxMOUIHUnoEwDj0W4u2KQihCsjDGjNFmvKXYxQTOad7M2PZvEocTbNN3rzC3s9o
nQbKo/iHmJ4bsFRyRfy4AZnegow/Ia1KYohu46/mIpzSa75Bq4wXAbzgyvjSJp4S1drbQauB3gbB
sWvUz3m5zmO3bhYkGCHC31rNZe5AzlpKkFA5wzJLt0Z4UKRVEFYTR+7OpQSAgyCexxkhC5Hox9Wh
/YYuKSUOjjRNeprxWR7IqpSv2U8V7MYWBK+cBS5cO16Xf7OCiev3Nov00bhw0edno24hzAiO8dle
FD1M5zAtOPpf8L67ObA/xZ+S/R13+8czz2TDt69xP8mObgqnIexlYLGGFhyhcKLzMATWBpWks4Ip
ZapOc+ekj8EFxw5ooW6JdRokvIbe6q3gaG4hltTD9fmyszpnlpjxPCu+SfbEQZuyJwxNj5BTQa0t
OObNWIyCUub83KDVRzu/B43oY995m9bUAJ6ANSJZw3ubKPfjvgHMp5qQn0THod8Fq0Rf98FWj/60
LGAcvTU6VXao8fNFbwa7pCOF7CqXn5EHN5PkqtLSkZ4qCJF9OFSLXHKLbkmr4AlO8yQKpx4aN2v+
8VM14T2DqiIU/XETHbPPp28suH0ofhefoItbJxvQaJ98sOoT03MTaQkmBS/fIR2LgGEXHavum4am
d/P78fTf3JTCzxd8KuRyVmX6/Hy9hWnELlw6hYvwe9t8++/t2KpJltfkftTEkNVuy/rcD310rLsv
elnt7ByXlJr9MQw6aWKdbmJxxmTrnBcCR+5lWVimc2F0tRT7jMlKz0v5kiXQjxa8gYc8W1V9065p
/JyIsm7fahpwIKIN3AHemBT9x20s9zxMIZAbto2LnMm8W7I71zQ/hJOwtZvjiSWSq9r4oCZBI4bF
qUGnYtgG8paMtXdZSzu6fxfyKpy41W53xkczwqXWO9YpjSREr5vNxYtXgFfVqfft7eYeTTgUNUBV
jPHTxzlzQiuVJT2Ut/Wa7LRH99Ks8n4GB3cDz9Tzr/92B34wJlaGyFcinTcwbfHq5Dmu+qysHxu4
3XYfDQhHNRnjo15+X5duDt/MM/CBiTVRbz3QRxvCcS1kB16k7iRvrVcaQ1K6WmjAebk8M31f/H3o
+oys88IDSe9d99M5+rNuTRPKwnpuJg7ZzY37vgv/s3a29nHtatR/i7SL5G01d6grOK6zCT1rYry3
jybByriDrkK+jvaaCqJRdojXzWGtW9ie/nOmzshlTYzn/qn6ZzzCpQfbWdq0EeOhAe0p8iTXOqor
yZsyc9dPXO15WzhW0BfTbnxmBas5aB6PhCB+4vy9XU5tR2VqhQSPBDEGjMItlvyjs2rm4yGmweQY
f8qfnJ261txioX5B/svxtIlLa+okCNEYOvaQp6lYVt2Tmz9p82B6HqdGJ/iOoWjjgoYueTssnEV6
WWk/CL/d85M+U1zoSl1z5xwgbHUaL5gc3/1tSUaTgAwwK1HLx21ZnCM9NE7JuC2hItwknrouPHAk
C+SfJrzK7eNiPAJXtgS3oqo+WoSINWzHRezn8cpa+d55dVpp88xL5o992F3/cmVM8C9nw9aGsXNq
u35ZTd2Q4//7IWIWBiJ4jJKkVaEBBdi27MRwnrLvO+8yd3mXe+GXx+O4f8xM0wI9QhKAStjHFYIQ
J5WkcyGDIY9XULbM86f4kG99N5rwG5OWBBelS7DRnzQsjQesmvkeBGCb88Z3p07VpCXBRSmQHcvF
OKZu3q6rWTgnHvT053KZTQBc7/rCq8kTfFSOLk0S9Pnooy6e7o7XpbWhuet/nTrRQ52bPrMNBgQl
4vqyjrx6pvxxYfR6+R93g+CQIARxlEhjQOUCIodZNXN2sau4CExNDGlq5gSv1KB7f/ZjRtRwKyY0
jRADuvVRnhjQXef3zwKJhRU/lxrNdBjPxRsvX3VNEd+d8jx3vDioQAJ2BSdHLVtYHaD6lEfpcMbI
yY0w0j+n/+KYfrAhLMwQoQXb2O9bGqIhb1bPZtlaWk/dunfm64MZYVlyBwksGk3GZUG815W5/NCj
mFj72/IbQLurCTOFWyGABCEcQkS8ixn9+279jNSoF+GrQ+jHaSZJXHvKpHbrUz+YFC4HZLp0XW0Y
mLY3j6NfldwzTPKzxpO9zZ8pv3Dv3qMc7PC6IecBakyYRwVywChrrfHeu6zzb/nThVNkfQ89hPsm
hnab7Rtn8x9bItq6Q37Uyut3W+muhbn5pcMbVaQj0BF7Vl/9veJmv9RZspGf/JdJZzu6beG2+mBe
mFlU+kqaI9/Nj2498YCPvp/mYoFCg3vinTfhpMafeGMRsCNITeYXaDB/fxXrqoqpJHD0MbnhjAbz
p3yuzy4uqu8uxMYTHv7uXuW1Ci6UBKKhG8JFX1ek3+sqVrZpSpf1aSTCPxo8wb4O3dEINlV6VEEo
aW+o5M46er4tyZwa750H5vhg/s8njHv7arzKqQhjCGYVrjPVTTxnd/5Bh3X3zV9RV3XtnfTsu9kP
WZ6w+95CKM7ztV3hwh4uhgQnBnarubSHWbz0Qs92h+dux736rH4O3RQKbYTrPH9ff4eUyqumCnh3
rgkKZ47Ju5dS6E02BPIX5h6sJ29rA3lf7/QWvoQvo5dFbWmRPqPbhurY6eW8K2exN+Wo7h6tK/Pi
9SFVCQk31Ee3p2djX3vb8lnf1M/harFQdkv0eb+j6PZnYOudlxN7/N6pMhxTp8WT5gZ+F9bc6DJV
7ivW/NjMjVW1PXHn+6vRjagz9Wn6nfCek7tZ7SuLgsuSzbYPtLBWtpDrIVU871zrtVuOIc15Vbn9
nIclCRtoq54u6245PmT91eA6ELr/RFuRDvjF9PtIvRMKA3X5zzQYwk0RSSHNxQPT4KyMvX2kun9s
NsMCLRiCLZTqzz+qn6jRL3MXXQse9AUPi4mVuBPpf/gEwb91fhhBjsYnXLzEQ5vAy7b+QV0PbrQ6
b9GmdqW3qYDi3lPmg03B6fBcq0wJiWyWIc9n8Up7f2jTNO8BV+lendXEGMdpfLD2ItLAKjWj0+xS
2f6lPZ2Iyy9sstx1vElDU+spuJQaufg0kRmYxnHKdpUruZDCurCjdB5y2uuJcU2cIkN4CJSwsfjD
OK5uPr7rfYKMdNMyvPTg4y+Cf/UI/bBywouAd5ZVptG4chyW8Rl6ea5c6+W86j2w6VNR9ORGEULP
UR9Gl3w25+m59dIdskbvq9d5kBFt8qkLYWo6Bad0qUeqeAsX0XARtWva1FBi82oPsqq5uvZXPk5A
OhqE2LlrsXmQCSfXNbmqdy+FK6cgeCo7gMegNFlVRHnf80LQTLntfnRWugfftVsdRj/geNJkMk8b
79oHJ0UMXU1UC510PJn20d8UO1zhHJXNXfCl9oBJM+t70nx7IG8rB2XZWbtJPpulN7jI1bcza9N4
yS7ZId76L3OA13vPFDwVSum2Y7Rshmz+uZpX5DgPS+Moz6auxbvRLahhRzHp9yCsFjY5XfZx1MSd
sjW3w0/r3WMgWDxHI2Q1mci9F+xd2xJ2eCk1nVlBf/KeBlReL4tu2a5bb/T/51VwqGfWMtmN12LE
gYYzZvbYhYxb+na9/xmqsOUhD2+QN8B8s4EI0yVxzKUXTQFapwYp7OjI1PwQfnf8lEvk7p734XF0
i2gX7P/VS+hqQsUrFV+vQDKPLaru5FXbN99rx9uT5VNn+r977AGzpGUBiCzgMmFXJlpCgqlX/j6t
0bO9HTyyq3MWb91yHuzFaf54ye5GbYSMJnwMOqSWprBmaWcF6RlRxy3CiX8unvpZq9dvhacsi2ep
n8O3tMq32eK0zXhoSktjKma9t5h4J6ghLBVmPnGCmx4epBQ9ta3DybDZoeBeXciyPKL0qdfJvYv7
2pYwuUVjy0kN+dS2X/Ji3zru5aWenTf/H++g8ZyJB+HakhCSwAp4qfSIUVl72OK/t2/WKuJCtZ/r
P+X3865Y6BQBfLd/ebyYt7CNsSnvajaFxw9+BtbclhEiDHrMdi0xqfHke+UfaxO42m95VsM0MmHz
7gqCoxtRUUh6ik7e930lLo1G5Z6TZu0+2wRzVnFJn7T89G8cjHNlS1hBBQqZsBhqdstqLIaGv6s1
gPaJIPbejXltRFi81jBKJYaR8P3Mj66TsH5pEOA9nrgpM8JaGWXVjTIw47zF5N7bDXTwM1DcEwf8
7v1zPZwxTrl6EJd9rlKwblUKu+2+OmpPwTwjU9Uu9S/hRL/81JCECLJWO9UaEPB+ryEjq115aCWz
26dWaHJMwp0acsfZlONV7tQx3g/mo1u+uP5M2RZfHi/Tvfw4PVb/7G/hTo1RzMyUgEGVHs02u3B+
orxwWhG8/Y8bQvDE2XmAaWnc3PD1P485qdHvM6gpNziuwo1zuhqQcH9mmVKZo6Ikt/R4p8Ur/Xu/
Gx+psCl6UOt7Q7Z0fv1vs2gJb1Ot9ZW6OmF0LLnKJGZSd9hA4ef6E/7ovQ1MGB5ULbJGqtpGF0DE
TFspFMiJ3quUCbtdvALM8Kx5P2tQAJ1Hb/j3Txy0efH6GnjH49TU3gmAPtgWlrCCWTOlMULdPn3N
D+o8fhpmkHK7rYthw4W+dp4ukuXU3I6e4tGIhQWtrULL1QsjHp4p+0KYS/Ie7Zvn9HDZmQSZ2tvE
Yt7JsV0PU8z0VDDbqUbCMK3ZVvGCp3yxXx/m+a46fFr9mpjTOz7lgy3B5UcD+Gc9YnDNXCeTFZKl
jWbNypg4fPfioA92BK/vXC4hhLyM6Svs4d9kVwIWMKzXvwH6zr59UxfQbSLux3adgqrpd1ZPeQf5
mBZIfxHmWYVxrTqXgsnUm11alJ/iJF5OLNidO1pVQC/pdCvQ7aaP33B1B4TgfhStr8Yj/3fZJd7m
T/VurNJPgivuj+cfW8IlAMW3Bs/yaMt9T8GeZnBfj5HdmHqiJus50uQj696GBKs6AqUd8H6yML4m
7MumUUp1G5kVLZBzSf5mpX9Ma5J04p4hVQYaC2pSG2nVPk5kkzZxqkS6utWXLS95qpgk19YvoGPn
6oJcoydzhU8s3j2ncm1TGJwR60jAJNhU9v4xfWk+n9fyXPPeUExyy/n5c7JL3+qdNu9Wjw3fW8hr
u8JC8hTJJKSG1C00oyg2LCrj92MD98JV+oL+mU3hGkcyJrD0GAsSZIwjIbLl+fmT7KPNks3P7a5q
l2X+ozlL69z4YhdeiQTwFP78nn+5/gbheodBUznXdBhsZdffxE8/4nkwl7fj/QR7J2608yhjILsJ
2mTq5N/D0nwYv3BdtGqDklyrqVsEY+fxrl1rzwotze2snSUzSIR7z1xo89LF3b1NTP3UphLuDF3J
VZoIxpvqx/YHzLSzt5fl8kBh4LJ87WZTVah71ZHrkb573ysHlGZsJMRleHq55nLwfhSz/V+Jt4YT
hcvR5GYux/f0Uzf79b9O8vunXZk+1VBTKz2TjJoTdVppNqz3b8vDmAX5joASydvjVNpgYk+9J+qv
TOqlal0on47utsNktIBZlGz71AviltAJIlLYNkYOAFqNNJHp0CqlEKEoY9w/SElEz+1iv9iHs9+/
y3k5R6vpe+D+mdg34zUoxhrXJoVrUqshQg8DZpNaLfCKbFOQ5qk35Yu5yt3JitZdF3Q1QMHdoohW
N6eCAZ5OZKQX27fg/WioX+Wfxkbycu/x6KbMjX9/tW6qLllhGmLOiLPZIO/0LJqw8H6bP5o/wak6
bYTshP9/d6Pu6vNwnrms13gCklXp/kGIaMLm3aNOF6uD3ppOc4Hg4SRSLPAGmOr2/DVIEbbw8i/A
bgttjoTw4/m7u++vLAn+LG6yztEKLGmI0wyuaZDzCLkTfza/wqmr+O5NfGVLcGCyWZYlrMDcTtC/
P7908DVPvGYn5k18slRVMOi0dKpbNDVp9unjGSxBziyA03PKSU1MnEjcaYRBYlgna3zPhums2qII
kfczLXD7FWKUjxfp3oMWt2GbjgMxp3LT2KwlEBNnRqRt08hftKdnOoqc9rzwhwxVuF9OuLPl2tPy
dDFh994z5dqusPXNqjs7qY3dqqAubkLfHbgFXe0Lm1+krPeIzExs/XslHxVcrEx7GR10MPl9PNEG
4jq5Ep+0bdfP01XHTaMTNVU/0bfWoT7YOt8mTY7DuDrhkK8aNJUCPodtlDK82PHs16bZNCfr8qae
XGKK5firXGuL8feTe0ERR12eNhMDHc/wjVFzLH87FoyYmvBKynt4wg1Vuryh025CR5YV0dwOej2c
IUpE6tHqQdwPsPU/XlOx5Pz3YK/sCtfBpQggRo3Ny1ulQgDUeuG5Wxi55ur+wUpQ2Y4XnfRFgZi+
3TbOGp0QNChmoTozO8M7mV9T/GxgdGhZbKXz01QzlZgm+vvreFRREodYkbX4uPqJbVT60LIUJd2i
ZvgryXcG+o42TJFrWPGsTpqVaMQV7sSsCM+tv+06OqxQFk1ckH0JdiW9M5B+u7wZp3bx/iQx7SfT
Ry3YPntIJc+CIPG0ZC75T2U+k5Vtnr9FlafgJIcmxHVqT1aAfgeNppscz/b48+5Ni02HpwKpA6pW
QLk+fl5rdghm53bzVl52KTpCefjCXr3ovK1pLdT6twDATP9srB/bvbNHacjQINGlkQVBYHFWrALx
u0pq3wb5c6Vky8FcVhm0wOd0rk2RQAsOdVwBbJljLpxOEEobH4dITcHuAui90Yjc59SS2+5zLC1M
9bm1n2Bf1l8eD030qX/bG+vVjmPjcERgcAvThzEoWvvWcwm+wl+vgkXQT1A86q5Mn+RcS6ziiGpT
/ooEjbVJzudsYtcJ19Xfn0D+XYM+2FFk8Y2f60milqHTvr3Yp5F9DZnqbJlJv5IBqFe0fDxgbZxA
weHY9F1BgUDdhry/MMEJ2n4S7P3dW2z2592gG9JLYtUSnGhxYLqdVmebUXN0puWoqwYoniGINP7r
NPOwH9RnabCL35Kp9W7vN+kmzrN80ViR7TZ10Tw1of0pVk8In6jogwxWDBufn58hysOZwQ5SzzUE
MlGyyJdSA5W2BJnMXO/p5W/ICSKq1xvgcRsNfwMx/TCRkrq3kfF5EPmYqETTO/lxcyEMXgRhGndv
bXL+Ah3/EdI0qzu2xa7SPj2eZ/ECe19ViDoM/jE1ejWFCyyx665PoA180/25o6+jzF9D6eieUYPN
uz8oyHlVmiKB1rmpJaGJnEw5CyHO+r8fQA0Uxlh4C98/8ComzukCHiykL98KfeFfbAS5T0hGkiPL
PFrzn8phfQ43KTIrpv5Tbl6z5rywC8SM+6/nKDg8no17W9xUocKgOUKh1CVEEIieG62OCNOb5P9V
ND97B7n5WWnOrGyHrupjW/c8yJjiod/PhqtRrMT2FjKFp3PTvanIEQxWgqiTOUPHZ2/+bEd22sBt
1ImA8/5iX9kUHHNQXtQ8U9vuTfOln5q9jPzlKFvYBZssqZbS0HuoVS5C5TLzz4Onguh8PGYxIfP3
YmtMMfuaNkAxFznkiA+iI9K9QeigR+uieTaSbdzs5a1Sz8OLm0HzV+ZPCqKa+uCdt8NUge/u3cRG
/88XjMtytd2kDq0yJ+ILeqlaUYbzZDTecnMdQmVxtjRX6YeZ3Z4WEcpsxoRT+3/M/3+Mi1kK/6Ki
+6qz5nWy2I4imHOHjruv8+HTa7WaCJ3u7mW8JywOrDgjFgbql7bUVtiy0m+FvKrjV+Rapf5F8z9P
5gnuxCMggGFU0UZrlviSCdHSUUO57N668+8u3Jony0WTE/LRNH5GjSPzF3+y+r/MFPy9l6B2gCZn
ZGC8iTIyVGXqls2M4Hpvg/xZGPoSxZm2+T+cXddu48qy/SICzOG1GZUsyRYd5oWwxx6SzZzD159F
n4s9Ek2Idx9gMPMwgIqdqqurVq2lMxppJUdt6k1TO8HX/U3ML7rnK8Mzl5kXmhpnUodNPG644BEC
xe4I8bMa4EBozpBAhjgKNHfZ8Dlj/F2cbiCjl9eqoyEI6mqqQ1xxQ8VLUJwK9on3GoKAnYMkrNdD
DhKCIaKzyg236GSvPnl2m0J1pu6bDHMlt0a8UceG+J1TM9VKiLA0NaBgAqsVGIWQ81em77g6XUHf
QWNaqPoL1Q4SsCRpowsV1KWfPclGNiAGTNTHaUvO8UflauWFSVNTGD3IhADFyRyy/knODiwnbMsH
uTn1o90JTl+3K25o4WhMfFHgKGc5UPOxs68EQ0LA5cw0G+BS3PbeWRKgLxUbg3gsoOB5f7ssGwP5
B1oPcKuw0/9fTYkXjj0UDSWcQyhzA2cjdIRjiRz9ZpOOpJBDvG9uYaUxtr/mZv5N5qCylDVidwFC
fO/ZFvj27htYGc93pHo1Hkg6QoCkYLtLHld6wcrmkL5DhdeWoPQTd61139pCGHg9nG93fmWtgDyj
WA0Yzk4CpPj+b8/Tm5MHufnxmYsUc6GOIJaOK5g+eWxl8kplx7W4SX2UAsTaqOojA0hbvVFxUrye
5UghJkQpj6VXbvmwPkTI2ax80wxD9H/fpEzpE2DdQT1wu10kACl8NDBhb7LZSVO8/CEY4hR6RzUP
odxuiN5aTvpCEKxsJVqVKYEiVrASBi04OLxpcDzQqi8D7T87H60IbjoIxWKJi3PAP6IryAMK3feR
0tisDHea4lmYf2NqFurSos+0UpBxOgrlWKRO/Vq0gAhAOoBltuHvUjLoARJtiEdWrsfFjYUI+/sV
LePqup1nATreZckxMNxkKmG0KW/TQ+16ZXwLyZrpefiPmVlEWUGEmw6q113YwVHDwWqhyaf3ORTO
3vzGhl5JAxVICJSReGiMMn1fg+d+c8X9nOC/HzBbyzrnaBlDkvcSb3qrvTQRCQlUcu1Kr09HyRKs
XyhYGAcK+SDjoYVQi97bEC4jcrbaSbu4rUQRFBfq9ESfV/V9b4CqnxIhcQWMKJQ7KolALospjbh8
pdSGWi+pxMfita6A7xp1b3zQmsdab7y3+4syR3D894xdfcgsmVWA72hMwgzpkyP0GF8x/9xjlTi1
chg5O8lJGmNFHhWqt3jf8d1+jB650qrBpBk1Rl1YowRZp4CDCGbq3v+0xe2C9B4eQuBvRRrjdldW
lAJ0Eob9RWiz11ArPod6FyTv940sroMEBCi0lieykdmWUIV6kDiKdUh7jiFZCiIOjw0NuUxNqKbt
NdqvnILFs4b4EEwqCi7c+VkDl3rbQYSxvxRdSrdCNUbvQ0DTFajn4txdWZnNXa8JXqxwBeYO8vB7
D7rIu1wIoJ4t1drT/RkUhSW3pYB2kgV7FpIUM1tqw6ZlWGMKEU+1Vm0NW97mbXAJu4wV2PkrdovV
/zboht1CjW04Zra/f4k2g6X9aix/k5uNxdlg0fsTvEO8uWo2+Ls1n0IrXm9XXgjO0S7391tnyy2I
vSDKOTwA5aFTP5Cew+vZAx/vGcqqRC0gK/tYH/6XjNWN2ZlnB3ONEMo1tjKTQzL6V+Y9tcJGTY8S
JLiTU87By9xflMX1vxrnLNDKIhWJeDXuL0obDtus70szgyTcRgYZ0dotPc3ZD68KFRToRMjQupqX
vFAYqhM/LPtLZnZbcLXZ6YkzmN/y07S66Z9sL1upXTn3B7h4bq+MzgbYMj0APkIK/8l03o56AtTW
ywyd9FUgEQhUg4V4koO5b3TpzYp1/DvUWUCZZGmlpgGGyneZ2TtSDQ7I/lg6XWaV6UGKTd5D9tNk
kjWvsbye/xiePyq5BpGmJ8BLs1J9RGc/KElNlelWnOFSQuB6fPPSGHScpRgyAv1F1ZAOP0WT8AC7
DYG/Vz79tzYNiMI9QXb1/rR+owJ+7CCkckHrD8FCdNXdevrE4yOu8WE2ZB0/AVMBcot1aEMy3IAz
3kg9ulQ8q2ERJKS+AXIqQ+ROVfqmVe+FsmHefeYP3+9EUHvL4tqTZSlNM6ka/PNxs7PLlUybRgKO
UuKZPrWr5lzTiypCJnaTmEqjqxHgalK0o40KoVDIC//7BOiN/dlOZ0ItBRcWlj5PAdY3k2wfKWYN
hVIlX0vDLZ5kRARQFEE5BdmL23VgBEgOiCVuDU985QdHbt5kJiaB/T8t918zs3DTk/10ZMXpYcxY
oviioWQgqk91cqwkkLJTQ0LIw5OwV40Ye03ChlBFn2SIPxLFYbNjz+QkDndc1IK0j1s542tzMLvN
QkYsVL6t+0uLDIUYBXrqWRKTnRsE3vfnYQ5P+G/odTXds23fexnAMmyDWyHKLBruI+2hKOhbrp00
dHD6+W5k34TxMWG3tHa8pjEoU20ZdV8A1Hf/U5YGLSJZ9S2+hsoKf7vwIBGveymDmBGrFP27GLaT
HRFo3lzm9m2SSGuzPG3a+Ym/NjjbaVWtoWOjkPqL/1DJJ4GtCRgYm9AKs23Cr6XVl+4KlOBQfwfn
GnSOZl5bHWqB7zMPJ/jdzz6qYMNCd7gpFLv7uD+NS4ZQi0ayB9oGYJGbLajHSJ3K591w6YsCMm9w
Ykzj5mXnjFl4VMU1b730PFaAyEXSBoIKUGG9XTWIy9XQyUQJccwUO2rcrk+sBPLIarMVtJ2Wc1sh
/KOllXl/lEt30bXZ2XT6XC1EUqAMl5A/K9U2LF6jyLpvYml7XJmY15JHqR+ylJGHS1u9du2xLHuD
C6wwFokaXUpQxd43t7RuyJpyqNZDdxQsrLcTyYReITAZM1zqAGkcaKD3YA5rHLVrnAAVtX9rDOIe
EP+B/0NRWJlLevlq2dMgYPuLODhDabX8u/Ar44kSrdwbP8/0rZ35EVMjGoc+7DDaFpTio/KaQ573
8f5gfr5mbo3MXHndxlI8UB6xv8gDDi96kOvOBnZlOyw83GFGwmsJVRJkU+fpbS3iBralAh6pPaf3
6geiH4CEut6EgLsPmOEIcNwrNEmZ4TmRdsrwOSCDkAeMIaG6XojUCerfQfglAgIwbCG87PAQ0ckM
HzdN14B1dG1afu7f2++dzX3WhaGkdCM8TnYaxnPtVEYrkww69v7D/QVYszRbgASAjqorYKlUNoG6
iaTCjPwXVptE31mgGlYQvAsYFIwMFwTSYZNwrjq7KTAoJoh6DSOL4oPQBk6Vm2X71As9KbrmKWVt
sPd2FUu6aCQAX1CR1X0fiRbPrtkNNNm59J2m7wEyv4m04YOVqt5P34TuSmCCwEwB8nCoIt6e5K4F
31tf8QPqIJBagb7DAJUoBsmLiH7dn/hvEaLbK2zyFqCCnzhuQCE8c4NCxqnV1GNwEUtc0UC49paf
mcrwpEmPo2zmxbGVA6ilPpU+ulFCCDOec+ZcA44T/qHSjgb0d6J+KvxZTN/k5lUWdKbxraxe2SAL
buD6M+ecmT6Xw4V5In9pxYi3OHk00cISbpFwjU7g2F3rFpu3oSOcwf0HIAh0slACQ27rdgVK3EpJ
hP7Fyy4jSKcBeyzrHx8fov5x2r+8vLy9vT08vG9dpNjInw60A5//ellgH3kc9EZik0Lf7dY+CKzl
TuNG6RLsgUcgst1bklXpycG3Q7veCbZnCY+JPTryhjOzo2yytkLBQETdxrn/KQs4FSiDimCVRziA
d82cxDbUfFWOtVi+SCjgE6suTA9dZibzVjmrjYc/YwGUNXGfgHuIV0HtNF1xV7UBLqAKVNgV+cJu
gzdwHzg1yR9SE3rTK3flXBnse4GnxhZB4cCT+yMtN7ACFYZGky8ZOUJ6k3T669EnXyIA/Kf92zYg
HXm+P5HfGI/bo4bBgaYbWhVT/DbXAFEapctzPpMvxu5Qni5H65d1AF/VAIlX8mFtgMIGpN4icCuP
1clxHN3ZmqaNnv9SN867lXt14UF4+zWzgx+MKJuzWS5fFPD3gQy9cgF4Cy/U0fVi329jZJO2axCg
NaNz3mrsaA5dU5gCPDif9V/DRxGbwouwHx9SwLSf64hkT/7TyrxP19SdeZ8DHdmQ4gkeFJh342D8
OgDvfkwN6xigX+tXQT6mSbcSXRVA+FY+GJj3J0r0d55kR+csnRrirGyEed/Yf/ceWJPhWxDycnO4
Z5nGsj/0lXzxDs3jwSr3cWjtX3hLM+2xM3Tu6wwc5J9hq6zB+KY1/TkTfw3PvEpQD0gP8zA8cgav
ZwftCeJeRYT3v1ULr/enfSHLhA0mTwLVk6wvO39G9FpTZCFb44QlZNy3mtuNxJNPvX/wXpRQp4/B
LhpWpvZnCAwILSQ30d8g4c93MfvKfyg9Zbqw99VLjhWVTDe31/TQl7bwjYkplLkykYZan3aep1xY
WwRlRWhSKzQZvSUvL6imOeIqQ8eqxdlJBRChEWKfUS7ongBHlO8wD+UucrlH3sgsbFDQJK11xH5X
JWY7RdSkSbaQRRIF0J7bUcpcMfB+XGGUOoAXu0DXzEL/mPraGR1ahiSxMislj4VdbAu7OgANYU1z
kNhQdLQeYyMEeUFPTpJdEmrSc0DAHkKmr4fUMcnRfx8TRn8BzE/vdtImPjCbWvctTw82hdmRJ8Za
669Z3BlXA5ptfTkpk5BRSuVi5JZ/drPjGlXQd4FgNmVAbkOOBClkHO55n5+CMn2dtIpyqcFUKuy8
E/OYQ+kSM2aOTvQrMEYHdHY29wJJPaLuQJCxC0ht1zbknU/eI495YO3G8R669Xt1wQWiVoPXCzCI
AOR9l82vNi1V2zBV41C9CGhoasxf5QaK7XveJP4lBuXKy/2jv5AJBTbiytzsjMAclOpSql4a8NhV
gLBbCmhvEUmbaJ8KLWoHJmJq8NndtzvnEpwc643d2UnxvSoQSwHDlG11W2+yh5D0pCWl+VKA9KF9
WOuzXPCn36hktMlIPBIYs8r+WIYqOIp79eLZ1BCceoeFBQF+sRKCrZmZBaOCWnDImsIMwkCn3/hn
zaZonVLeVqZv4YzcDGf27IhBwKoUXadeXtMNSP+s6Azk6KN/kPej3RgplHRIhqTmG7dmePrh+dER
oC4HFB9Yj7CMM2+DUD6LpUG91PtiK7/L4LEuTRE81sNT9FtagUJMm29uTEQUhkIpsLFQQLo1xlKv
4Lo20C5CYUIOFh4KRTQfMPo13cqlyBnZ57+WZvPp10IAnn+qXbQAbH9SAPznvhKMqHmSzQ48gysh
3eTCfg4MPJZYRNy7c2WLCi0e9Zik2iXd0yf5iTfG/2nm/jEwr/bX2cAN3mRAPjAOENSP/p4FLc3K
Llx4A0giHhpoLwf/tzxP3wOUoimtXGgX8cC+F1v+s/xDH1OTf+RX3pSL64MoAYChSTQJSazbndAk
ngi2tU67lOBifqS/FTBAWihmdgEZ35WVyVt0TtfWZjmOOpLbUPIaDem5CS6GZpLs7J9BE7VTHthI
L38JlPAJWXvhLx3qa7Ozm5w2jOpBJwub8Fgf6ZP4yX01LLm/ZksO6trG7HLVslzhwqjVENAGLene
pQf1WP7JrHqNx2tpi0tTjwxeo2jQmcMOuNCDPGWSehcjAhPuqXM3/GkwdEmv9py5DY+xe39gC4ki
yHwBVAaNL0gp4i1+u0Vitk0ZtYZBdquQwg7wJJV2De7PAFXhwAwIbyXAAAh6coQSxK77YKz7X7D0
UL35gtncpnXt90OOLygNND6diWIGlvBR2fLm5YE3EkN7i11qF//alwAHMRXPJlYxBaJIt+Me1DLh
RkXyLgo7Wh5EBUpuO/5h6m5leD8XFHg00PFDLgz8v6jZ3Nop5aKqmrxiLqyWbxGH/i5GX3GSNGlN
8JOwKwHC9Gs3HhJCjZDDFpHsAvMDuMNurQ1CJIdsHvGXmIETjroyNTJPKk1eaAT9/rqJP84E0vAy
HJmAhz6i6Hkxig8AjxlGQbow4wNXbNl8p9JNrhEFHVse8+J5n2HoaPTAAmbiP439SYKYL+8iStMV
we4/Wf+9cRTvKY/10eVQwca/X+V7ljma+tSVOoveIH839CFpPMsDX21l1AD5y5SUlRknpHmJYlK3
plwgMAe1cu720U7wVxA6Py5TjBJXKOJKCJviSE6zcBVYik1ZJ+n0okwD1TOLamiNQkEakeYNY8Yh
LZyAz32zAGnbys5ZsgxtJQBwVSTUfyB+RakXJI8p5YvcM5zN95FH0GOeb6oekxxKWmIrVZSeJW1Y
K/QvLe3UyYPELJLHSJ/O7o2OKQufIisG+A1wEqBf8DzCRlspddHEnB+SwGpAaRbpMj2M/paqR8iF
6+BYZjud5ZyA0ceASB/asBtHqyqJL5+4BmjM/BfvO5FqCm1IKovJnuM/YXFIag+9jnYTv/ngl5DA
qqGrO/413UrimVVHK6TE66xS3UNVaMWt/4zjv3cwN2XKp66leSeRLIYSQgqk4yjLn/B+KoE9jgWj
KXLfyasaXExtzBtRKbSbQqrOdSyzBtikn3w5aQye81Rd0iDmlaR/kmmEoj+pEgoQjSK8kAikAB84
aVOl39w/ez8BIBPWTgMyDd27GMI8nhQCvpNHX41doVLjjcZzyQPPyJsghtp9CAB724NlWPB6S8tx
1pCDzy0podXK9P2ML9DUKynK9BicMslz59ZmAMrTcvQuOU0yUnPZGTwIO7HsSIbGggIrGcn1KVCe
Q27F+/xMvsC0ipe7CBisDPc6P5eeLBRsyfpuktkQpBOcjrNa1u5qI3S7egs4puR9iavdSNPOv3Ww
MIsxc5MQqApu81t3IEeZwEZV6ru00VSTZVAu6jzWM4esDewq5BKIc1aVMwaeuOUDprXQVwKJ5zE3
VCFAt1pX1Gvh5BRkzz4J714NhBeQLEQ2fXZYxbZOwe1e+W4Zici00UqX2UjS0ZYpWaWQDVYDSKER
1YVqaz4L7lFapVYdUrpRB34NofAzSQDVRA17EnePgth2nvrzKRvmDeA/LvekBnoSHYY/bAWpeR2N
lxTvLNHoOjMNTQGiAqJZQS+r0TOxIGxyjCFguefRJ507CTUhrUBRHfscWlui20wyFW4nCYamPSuu
L+oKszaPU3g6n8eJjFZB9yY0OOY7KpGk1s+SDjvq2YMkN7SMHGGfnBvloRDB3Fq/Zt3XsKOjncjj
ykH6ztD+sI3XJypU+FubR2GD0PGtP+a+y6sPcB6e4T8ODKBxJMi3jarzrROJp1qyWAgjGOV7DJmT
7lk0h96Q6A66ECYa94WTdElUowPtH2Nq8joX9s8LH0t79ZGzQE1sCvAxFJnv9vArR6aye8EUQKIJ
ZhAS1kfOFHfJy/gq+I5yZuD1S4PTWWllmb4LQ7OpmjTNpzwUJgr4jdsTKKCDsmsk1XerDpqc56F4
Tguz920v02Xvq2b2bW4XzVs6UiKI+2D4XbKGzNkKcEG9RLjURo6hNTu6L/AcYXMzbg2RsccBrQkP
cWxS75RFuliaTOQ0GuSUTeksfKJC6j1pjzXdlBW6ppDcZb5E+RygVX9i6t6O9Zuikd6H5vkmfIoG
CHim21paw3B+64/eG/zsaS8ySSsmoei78qGSrYFBQ2//GPoHrdWjbUhfioKkThK9oKUJlzaa2N/S
E82cSDLGYO/Xliy98L0xfMr+xmceRSDDs60yGA08tlYdZS8mAlhrsJnS3kW79jB1j+hhd1LAuSQS
5ZcnbpTWjaNNkR6BMgzg7oa9rFjieEjzXQxcaUhaZuOreo7CcfaclkaumEW/K+1QOeevaFK5fxMu
3OAoNMkA6CNEQ25Fmke8SlX7LCP7bh1ZcgHVW1L4G0o0KLRkVkz40FZrfThkNdrVTLS/gRsZ/Vxb
WdXl4SBWK5+zdC3dfM7sfohTLfO7yvPd4ZCIaI+1qsjoUEQPWJIFz/Wgi6IpspGh8mu0Ewun88by
7EJsYr4fE5HxXQhUJwlUYkrw71cKkWSrAklfmhB0Zq8Nd8FnTtE/nD0HrIIyT5igDVoQy9IP3Jp9
YHDz0LE/BD60JXPgKVLSCxCMrgYC0bUth6C5VXEcg2GjqasELj/eWYjSweYz5Tqm/Nq8NTmhOV+I
jRC4kLnqCI8qxoPU8L1dtFAI76Drtq+UWL1kXHfya7beQXS3N7Jk6IkccPxrJjeaPrBxZPAFl31C
P34N6v0TRogvlJDxYfEahJz4XHQG/UggUoJcn9t4glOG1NCUUgeUvVLsvLKCpjUrZpPS1giyR8o8
x+VeK61IAVz54/6Z+VlvQbFbEKAGg24KwLfkmSOXoVI/yEkWubIdAdLEvSjWcICzikSd9za85CBj
+BYdpQ1dyzZM23/mv8C5BOO4YQXUBWexSgssBl9pQezKxUOqWaW/U2Qni06K5wryb6ocEsi6od2C
fahls1IrI/XY15y/9OisD1LIDQoZgKavHQtkdezpah5uYSolTK0L0megglMlWHkA/kgvTZN19cnT
Ebh6AHJiLDKIuyKXlxPB7eGGLNpVFVA8MW8mJU11Eao+m/tLtLCbUedDJCIBJCAgyL01yqTA+IZs
GbslIBH7ao0EZmkZrn9+do2EfFcCp46f54YHZXjuPhVhmz+0qr6W2P+uCd0uOLIQ6NcBGAm5b+SY
bgcCKQsvE4Iodod43Pr0IA5brlQOXrMv3GIUzS57ywen1RFbGIzoXe5P48IDBW/nqW9LhjohqL5m
2ZeEZ8TGC7zALTmj5AntSDSg49Nq40NaUpKUNrvWzPpzv9yanB2ueFAZj2u1wB2DXI/4hsQChwas
t3GUvhgkme6P8GfCB5B3+BVxItWBxNHsQPVJ1qM6rYSuEHQQl2nGirAZiFo7JdLvW/pZ1EeqDL4V
yD7Q4iNVOJvLrKj8nlModbN0N8hnvx1Bj4NeM/4LGR3pvW3NODULi6Ok28vqUaut8QAeG9JUJOV3
0VoF92feEN8jgCN2cvecwmmz71HqnFKeialbM4duomHg9YR5lM6exYwkTzfJUUVJciDVSXA1+VT2
jp8jzdcTJV2Zmp9NudOniEgfAC6KxZg/x3O2T8oMnFJuKX7m+aUtzxVzEhJJHwLTD4nsoamfulJv
CKgVi1tPQ3QWOXzDEz4z7y/T0vabHAbwl6j94LK5PXBRVvQdx3aASQkCwiGtSe1SoNAWQaXGoUoB
Ek8R8/PvjYLEaNIcB9hQ0GZGpagKuCQIIzcOVNUR24rddM0bV7c7oJBGPPGotmJxIQPyzZ+AlQdX
6sQVcTvOofDCyhswq6P4Wxw2g8KRMcF7Q6xI8tQjGK9Ck2tMdQ0WvHTgJPDboAUfguDItd7a5bsm
p3iEU1eR2/HAgQkkStDrUpfjiu/6GVohYQyiJg4JFh7/zgYoNB07KGoQIcEREFYI4bxWLpkl53xj
YhY7e/DN6PKnkRtUHOHUiDQj4vZPAdCFZzZ9G4SJ168Ct3RP+pXS1NI2vR7dLE6WfUFDOFRErppL
yoOS9oxOYw6QpFzBc1fJVNAzJYn977epghc+epdkIB7nEdgYBNzIalXk1gNFw+zFEwojAKEg7XOc
x2Rti/68ZbGCaNFB4Rc4Idzkt1vFy9ooGDOMEe2qnJV1Kk/qtC+2Izc+MmHJgI9KgYQUYlWHa0Cf
mFG06opBExo1U4IKQR1TMwLG3moq+VOhgwAKKCbcJSO/2tI+XfizaxolQiRtOLAg4hk1C3JqEGPk
ychhOZJdA8UfFa16RBUeqgxdzVu0prKVHa3y2kxuYW4VUySwvIbkIdJptxPEZtIgiIMUuVpSGf5Q
OVrxxIx6kl6Q6xZKq8ELvVd3FWug55f116Kg6aj+MD9dnwi1QKoxZ5upWY/PRz6PXTZrwwOTqWih
VuP4RMXAjbyQPaZjNtqS6iX6kHdv/3ovIn+BuhsQmhCF/I7Rr8JKSfCjvM/r2G3CCN22O0EyusIU
U1Cy/Lpv6WfrOLbgtamZJ2H6VPMioYrdie432LwqsVV75kvzGuogEDBjC02Y2zzSFZDxJ0cakcHx
j/JqNXoyM5tu4IzhzAQcQBHlqdvVbr1EGKMwTlykpysj4zkwc0Ugr/73F+CNmZmDLtQsTmgXJW4y
UnQpb8HJFPA7sMf0a7nOhXcUMMx/RzQPbvnCD9hGhSnhibfHjCgv6pvkE9VgFHCfIwUWWn1HUPt6
WllRfmkqEfWgkRsEnvx3UuRq8wQCQ9syzBN3ElREwv19cKsDtb4odMMsaqgAl3RGdZJ3PnIfO9wf
a8HXwuUEsPTfD5g+8OoDpEEOgSFME7dkU40MshabfjSk1v1xLmRTMMFXZmZxhS9mQO7nWeLmhuyd
Gqgzkpw31RSckRbDO9WFL7dy6qxYXbibbqzOnKGsVqUkahiccvwsfycEtanIEF97HZngTakLW90c
Ps73jS7cFbAJnV9QuOHB942tuJpQ1ud9cBjUictEeFGCQvQDl0Zqe00b6WEbMnbT8b0uptkaoPQ7
UJofS+xiYCFZ4CDx0r1dSlRwfBSKmtiNwWJ3pHWfQwkt9sVGZ+WoABMnWyOZ2DVDxOtNS8XsMuXh
nn02GqAwFmeltM+zrM70cIiS58Cn7WfEaFX72QY9mMtI6UM8y5fiHCqnbcOAqUNTywBdJQWIWLUc
3Q46FYKe6jTl5NTypREkI2FZ5bIeaJn02YtxIFh9lIkZ8o2aZHJxH3wIfeiHRtPTMjq0VdynepbK
uC5EqU474/7aLJ7ziSEMVzhuR1ScbqeIzyB/VORF7CLNUDOtoVaE88Gd4J0VTe/2EqrZqg766Djo
dDT/ou31/gfwCzeVcP0Bs/c6wEQpjcGJ4g7UaSTwINtNKJMk2lY+EQQ9Am3rb1A89hZUJXLUTayg
ItKOaazchrgW8xo8Y67j+rH2Me+Y9eSpgPCeuDJPi58JHDQ4RiW8An7QRnXoih1yOsagFvsK31mH
7plABLNtaYWN0XaWXJIWio+Kohd+o5fSK+M9JIBpt7pWxnqPyD3aeJ6JGiY2RRlt2n5TQiI4JYVC
WHpZmdSlYw7NdcQeIqCceLbdrmqD7Dkz9lzsZoNTyLumiEgUWEgeCmh0psJX04VmjcR/SznSRq9D
SiJvG/I9Po7IqG4WG1V41sDdD8k99WWgjwOwD4lRFgzp1iryS+4BDyy88vHYn951t9/KBGXYDVSL
XZT8W8Nv5NwoksEjGqbcRK1VJjGUKZyyZNaosxbeOxOMECCWqVtH+w4urhxTXGZeEckiZklmfafq
BUgwCcP4ICVFvnJzLwUIqEoqKCYrKgjNZvFyrhS+VI4hvL3AiSCFbgaTatkzakBbNirWaimLlwsi
Xh5wP+SHwFwzm1MEn2EDkheXTdADxWkWbUgNzqz6Ig8WigXhSzQaQ7B2p03OYu5vr83Ork5PDUKP
Fk3iFjKRi5MiHRp2p1o4oEy0y3t7KO2Vjb4ULYABF2lnhPhAiM/us14qKi4IxsQdWiQoADsiXvXB
A8lekYZ/QaVEPQUIlajJQI0GWrPWxGQKxL8GQujxDzdsPXHlk5b8GcA04IpVgKtRvstcV5uKLTgm
bBgGgVOgQeNtAI6Bq6Unnqmkg8BqwY7LCl9nmSTUG3Amr7w9l3IHAlyUhlcZ6uYg0rpd+UjxAhCD
R6nLVAWR6asyoPQH9UFlKwh22td27J9LtTLDes2RT1P9Y/GRmhEhDAj/OI+BRS4BxKiF5U4ifXGu
2NTQRiAIqBm1iV6ymV7JL229R6M/8RNLkiu4RjwUcxM9+COHKl9gxRpIxx768FmNDdbTQdF3f78s
HEMR22VK5eBphuzD7ewwQy1RLuFSt/agbils/KoFYcZBWwPf/MSLioA34TkOyn0QsANBcmuoKBpZ
zSGM5Mb78onZgONf9wFnf3zkHn+XhF8jelxKGN7Ym52DbkzbugxgLyOHwBL/TB0dj1/jwynay+Ql
h8qmW9H/x+29cOJv7M4umjTlKnWkfOq2v/FIiMRdGrynii1lOfg0QlssVeJJBxB4sf1Txew8fE5u
xJHZo6+o2WW5mcUrMNOF83fzRdMWuDp/DDQcPLxJUxcV9KmFIDdaNsGu7wkXfFX9KpPIoj3g2FiQ
V6Ljc049NAxxqFQ57A09eisdZGLJJrODpx5rDti9zhI9P0wtNGZb6LrTEeMz2XnVWoPiN4xidvym
2OSf75jFukmLfuRAww7YgaOEaERAtZiA6xX77qt5sytjnwLvmpOt+9R9nM9rudmlPPGN/dk1XqWt
UHDFNO8EWFcQFJZ7PGkyavfbDNrHJMCLMTTO/sf9E71UBrm2O6clCocGFBQhxt3og0TQgY8XuB57
ZjDahrC5b2xyD3fmeN59AJr/MFYDjFFVdi0oYml98obn3v9aRc0s5S9vhjVdfFfbOFEjMRsEDEs4
Jui9QZoGbcPtrurw7iWl+EB/dcAvHry1dPey5/q7j+ZVF8n3EVQEONED52QFhLl09sA+s+M2+gJs
Z4wMBpwsmVk88fJKMmfROV9ZnvkwbJ+ui0fMLiucZQ44O2r1vc6vBseLPmvKc4MBFqiKOdVG2cmM
KPsAfErMbgJESlbCoRMCNPIbJiuJMhV+Iqt8519YCS9F1dLoA5KXCSqIWrlCFrB0X2Od/37MzF2l
DRcHPYd1pvmhhegR3jWMDukC9MhDEkzaJQazljRb3sV/Tc4uwelFDOYZzLMg7Tlq1ZPQzStAx9wq
z8hCaH8zuJlP4vmxpFqKvWT9h7Tr2nEdWZJfRIDevBaNXItSq9XuvBDtDr23xa/fYO9irlQiROxc
DAaDgYBOlsvKyoyMyCz0PEId5WCO3vr+oZwr3oHDEqjwqXgHnBkzhT0/Sb4Ucvb84kAU6xBY9T4c
SJMSczu5HVCcrPv1kwme36Xi2AxCB9f8hWlmKg1Og7KHNjldy2l/UJJDS2nmTIzlm2ydjab5N9nn
n31h+05cm9b9gc9f+hfWmelV276PswYDr75quwhJoOBSPZvSC29tobtQOY89eUQW3lriMp93Eijg
AySK1M4NmXkocUEa9njOJNIXqLUHKbfUEpfciDb4k66/1CBdbBJ0TW3gpaoE9KrRwsG55WNBhKWh
0QjwKBHVdxYrp8lJTzO+Sp+HjkT6Ckicpt77NoBdOL4m/Uljh0YWH69GeWOs4j1YgkszW8mOqm+y
B+FnTG1k2ZpdFK6zpS61OU8GagIkneDOUHFgtkUf+Z3Yx3z6bAgNWkhz5C9KmsF0VIAGpFkilZ15
x8pQ5cCJlkHTBorg67uCVoJcgr4YaeGBrsc0yQiAS4/oYF/d33BMqAMQEiooMrCJCnKEKEqzV3xU
VnIbxdLeKC0UFHjZyhQSftNz9DwsRtBM2eZ/jaEJHOUDiJVCH+B6UHkI9HebFdK+/euf0nWHxmnJ
HV7ic+zIS6SKswP7xxaa/q5t9V07Kr2RQTUKKEq8l88qyoNn/zu39IVwZVr5iwiCGRVK/NeWOB9N
EVoPSzrg9Z1Tfw1/i5IkonN/pdi03o0dJnwAWloV48kOikv78A9yZ+gtKYCTM+MjXVfP9ae26TWi
Pt+3uzSRzLOnrnhPH9EdsMeLLwoBmZB+0tFq9E0ZPHDRrsxf/zt7TMgQ4I4vvATDxL3tVYC8OlpF
4mN0qrbc8b8zxbx0+NBIyiHCfuSe4lMM0XsvI/mZAvto/3eGmNPscR0v+E3+Oyb9RXj1OBIigfII
fmNhqUzJXNDYJqAoNaCii4o/EA4syVnQj3EygVD2Q6ObUcwj1VbYYnFIwpJw5Xfol0sbc9oB1wcA
OGtwPSPjhjwFeg2uD0BcRoUudLm3VwIARarGLj34Y0EjPeiykOYGgmUbVx3hUKsTqmPrcxblkEC6
P8eMx5zGffUVzPEAHVPrg3Pa22viD41XeXYAFd9/Z4I5CpyoxR0HIN++lUUnQiNLv+1RePgXRiae
IawfAFKs50cjB0W7XOftayS8uuLYlA/tEvnn7Zn+rZxPugx4NwPfeb1iskI5IRnHwNXRJfUmHArJ
5qPv2jgkmUrqaoHdazqx1/vj2hqzP2hejSgNCoHrS75htmmGDq1aXmQQut34UCGe8gSQjceQWHBv
0AdA1Wph5DYj0FT5E3rJgbnME0JLakXFS1r5AM/GNjJYUDzqpZIEWkHCODlEXWFHamd7dInlYjrY
10O//iZm6KVYcE3c+5Ebyca2zJ6k3tj4yWMH4q77u4Z9XGL76zzAxGgvQtYUXRmMi0latI7KfRy5
etig5e+1gDgZCqkHP7CMR54ErojEyY+xFBb9MgQxIwRhE5K1Ilg+AR1hRiiNYd3weZu4rU1X1Ext
op0yK3L8lW+Dr9muUd4dzIpUK8RwFjIGK9WJrcZ5Fr71hUQpWxuc5uDqWxgXMEJ0CFQXXeImeEcH
R2SvQry4VKkjWYvH/acQZ2b2LSmrSIfQA5SpURLkknVdmyL31oC0/0+YWnq74zi7L4kSvSbZUxpY
k1SSj1DTisoD8hHJH6naxOj641+NZOmtfntWdCR60Z4q8aDNudGmiMaYimWlJm6Z5N+6kCMwGp7u
b5VbR3ltglmxoEB6s0m0xPV5XHfdZlAtWi3gPOe249U4mKWQtc5XQVeTuPxK+WpXY4OKmD1ka2k/
2oYChTgiFjZdCvqWhsY4aDRqKlSksKpwVszvgKkTF1vqpulhNjzyzWi6wlsFUBzWd/K97yteXecu
uk6dWjsK1ZMMltk+jCGNZyXKxogq0tfxKmgX3ke3gSbc24VlZuG8fmilEaVrN9Wf/kh5ZetIeGP7
4j12f4ewCbjpIF1ZYlavBiFcVvht7kK5TBMsXwd/MglRKNRXzZ6Cj2EhhJgdGejlwEQOXNNNV38h
pWlkNDlGJr9zDcqu0METi/cSYI1QXAqQZnyyjBDpH2OMp+SBAkbjY4HBgTcyig5S+6Hlq6pfrMNP
s3SzU1CoBW8h1GvR74PfL/J9WlSOVdxivYK+NGthowZbBO0aqtpctBe8pwEoX7TMTYdwwRPOLyB6
+EFMDNSLqDNpBGNEEirnytz1xk0FwlK86nlS5aumftb4Y+U9DNFCLM0mi6c9o0hIlkNjEI93dPsy
o63jotcDtXDDj9HJjp+c2R9liSg2pFotcWe2a5SDraXI+rcExUzyldlpa11MMl+HeksjrXBp+yH/
IGVuBmgL42p0pzyM+Vrtbe9LjFayvu8PNDae0TUwDO8a+vBVfyHKZ5FrN1PAzHoz+I1cqFLhcmve
lMA1hS6MTbgadoYdJyZkyUITmisksEHCBT5DCm4u3tTt/FVebHW+jfCuV2P6/WJaRlr4lC+wGtFm
dEo3HwnkvM0MrQv8m7EvH6L133VmckfdXspczIRh2AEovQMZpEwJk2vL4PZDi0WWFS6EBpG+x+uU
+mY8OJEIHexiqsYveKtZg2A9QFoG8TIyWNcGe9r4AV7lhVsrb6DcMfl+H4F/IVIBB0VX3xK3yoz7
UEBYMdE6T/pRLJit1EYOQG6xcFMauLGXrTivJDnexujI+v+7YUj8AsmApBxyNGyL7whqFSGswtL9
gzYjK14hOUOe/YO4UF6bi+Eu7bCRs69KQBpHsNM5ybk5j28ldkt04OzS6nYygjgEcyhB6pbnDOYH
pI+fAltfp9DfaD/9J2NTOfcHPhME4XsAcpDBnIR+L/ZMq1kE55WWblVEZp5HZr9UXJ2zgIcPMtlw
kRKwf9d7RiwglaNIGdRew1TYDQCu25HWLl1r4swNgMK5MYGhdLzmWNY+8PB0QlU2pVtsRLMkkhOv
eVu2ld1AHnxTXY92cirM5x7MWs+JuSRjPj/I/1hnPHJucHmRiS2sAyJop1khHMUgpAtebyYvBYaB
i0EyqyUrfVqBdqR0xW125t6ADiccTyJrJZjygz7xYeTvC2w4syObGokmbQGgAJnlqzLw2dUgtnBj
MBVU6c6IhwWnwqbDf325cmFiCjUvHKjiK6UO9aHSNdbiNvqiJfHeVQBVJ2Ijb6d++lb6eX/Xz96g
lyaZ9RprQQ7zGqMKNsqX9IYJfYms6jPbhRsKFNw2OunQezQs47xgeHrus3coiNEwkxBJQajCrGDo
R2EdGDj/SgYAfW0iWeRZfLMyVpm/F/BK0KMlffW5CAUpZ6CBwU4BZAlLIaBkdaDHdVS6EzujaDvH
xK3IdlFmZfr0m6FNGEiMDx2kPHMPJhCw5iTal64EzuZ4nThgwcFr2ANBlWRGwCtI3+h2Jn+jRbT1
9Na4Y/l3Ai42UJVmFJRNsKwcBqvaDEQ5JTv5MJofhtXutIU1vHn5AMgIimxA7qYIDPk/ZrsWOVib
MrhMtJ7lZqUF7VpVaGJXeIlZ97fLL0PH1cgYW8yFG3iCEWV+XLop+Nqj7x/6J+jMxuKaHTUAJ5cP
deqbxSP0BFPQmoDk7A/+Sz+rYds9+5uaOokvLl2VS+Nn1rmvWl8odXyTKr0NviWAtl544oL3cgxM
Hnzpmy5eRZoFyh6Orsbe1ISFO4ut+kJP7nIFkLy7XgF0mQ3oJcAXNP1fb+15f1NqZuVhlABtHx1F
e8nHF6E0Frzvzf6esi6od8vIM4mIgJh1lwq+CTu1bV29T+1CfeyErYiGwWQAv43/fX/hb+Z4Ured
aFvgJKB1xrIPhZrUlqWqVm6ZJm9F7DsZehjrtn25b2Zyc1fbC2am5nwASDU8Bn/vm4uDkw1KryQj
zNTUt3PpKVSKVZ/ve5ovbJq58VwaYvxtXGNq0xaGekU8R3lh6qkBmHG+MG0z48H9OCXHgOVBjpp5
tmtyXShpFWI8hVsMAdGDZ61wcmMJCDezFbAREGcgyEX6mPXiQijHkdzTyqUvckJkszqWst0azv3V
mZm0KyvM4S/UvtNzeaxcjc8AwjyG9oic8X0bt2cJxAMIesF4jE5sJMGmuOpiCzRRUkjQT6xdQeVA
htGVEuhAhapDf2xh5ZGimnHtxWbRxaVpiH5JhpqL7a6J04XRzs0pWv9RL4EeDshkGLfCp13VF4pU
urzWkQTi13z4FcuZ6WmhJYMm/v64bz0rxo3LCkVwFOHBuc9slSiLejHR/codi/fR/8pL0TICSxJR
aDPHB6nP11xxTPLgeSggc9g3/qpJLSq4Ab9WxM5ELULVWjQlkqQ7GINWLn3fTaDw+31IT6I/EEUm
divHVdxlfK+XblsZ6ybLTPUrQPulJP0RtqDTiM+FRgJpzfHbJA4dXdoUw74OtBWo6Ki8R5NgkLzc
nzL51lkoYPUTBRlQbPTzMjulbce4GXQNMS4tX0sjNBsAFu+bmNnxGlSQplqJBAYftkSOzoEADONl
4xbCaInhdvBVEqsLTmJmo4EmCPV7WYIa8M3hDdtaK8e4btw83grj39IwrAh8UmIwguU3WcjOznik
K2PMGU5yH60ratW4SoXu1fYQFF9d8RMugb+mP8M4cqwJrqVJ5xjt/syNiArL0FVB3rpq88lJMdGN
Co0oIlgV9yL/rKAUc3+hbp9beAyA3x6ZPfQAgHSJOa1S7xeg+upbF8waUhOh/uCnllK/NQ3opgy3
3gC0Gmo2/crP/C7e5GejezZAROTorrqrl4hzb/cNugZBGgJBAUnQ0WZy7cSSNKFcIoetm2bHRv3R
04dIyxdO5JwNpBeBzf7FpbOkloGcJ1wqZa1bRSh2+IcsR56p+//mnTGEKd+BRUSZDqnT64EUGa/W
UVu07ug0eB9kxJftSbxx6bl8u1+u7UyDvfD6gi4otdzAjk6RPeNtPVpF6aoD9KpaONK3XmOyhDON
ZytgKL8b6cISZILkAsWi1m0lNTAbYTiIWb7kzWeGg1Q2OGsASsSjimVZqEvfH0VB6VyIW8QmUs1E
XkjzTvv5+oCBoeTCAuv81NKIAvDAuYC4OKWJnraN7jwu5ctZSSJksGU0HU8c1mg+wrXEHKtQM/IK
vc0dmg7SfX9We0TwzcYA9grsQGnwOLbFGyglNrT2tsloUw9y4rJTq7LZSrZ/Dgq7Bx8AUHOZKZVP
eQjp1jFxjByUX6f7HmBmXfGlGgJU9L0hHGY8jk5bAY+TEsTyOsiJmqQL7a6mP/eNsMxI/zcf/7HC
3NIFdOOqgtadm477FgrVspmgIWWUP4KjDIlW5eD3WUmM/Djw2UvxVw2caLR9MVnf/46ZwQKfjnM/
FbzRls18RperXqFnNXUjUQWBWEuUhYGyUMhpoLAAn4qIkgcQjVn4LpN6vkg7ioREBg/6Fp+ic/sy
PDRH0PysVCsh/jE8grYkGO16I5LvJf2hGfcGCQcEs+i5hwYR696gCdbHHHS3XFBYEjUNTCHfJXVj
3Z/I2+sQw1Tx6gD1DK5elpFSTfI0HwePukI2rNUINYseveXZq7iUkLstVmBCQQIDDgEgTJF3nJb0
wu/0TabyTV2NLjVHa9hIu+IJ8MbNYPZWZtMdJeHRN/9Gq6UO7Ll5vLQ7/X5hN0zDNuO5cnTfrOPC
I2omVr8e0zS7F39bFqNGjCr8bYPIq89u15CEKOZj7CwJm85Ex9eWmLcurTQOLcGwRM3PFAIP+V7f
yADljqv6rbY+6jVdcY7qIisN9ajK8uwlrZmZA4GwHHSXqDaAOAYO5nqsoz5qWdnnojvQPjazifqS
ewWFKJF/oDGbtiaKl6bmQYDslIsvVe3kFVQbsv4QojtEQ5KyUMd1lz+M1Bb1hVDg9roBBouHO0B1
As/M33W6WIcK6F1V9AXZHblkNPNRkK1RVIN1MhRQ3JBT1eFUHkSPkaSu7p+fecuIkTU83NHsyayL
pufI0CJ56VbAmPTAXmR6iuaglb/J67dQX+LSvfV7ALhMoi7A+iD2Z70SqJ4ibowi2Q0rda9whdNw
4ULEMxNJTmSwSKchIEd2W2KGJFAtRU3RkN0msIsjyEW0ZjPqRF+lP4mbPhSgL576avuHKrUk2WlA
fSocBTTDCGa3mEm89U/XH8PsushDc3/s6bJLH/nSRO8v2k3RRueHZjhsagiKOml5Hl8GIJ0atDwY
7eb++t4mpsFGBlgVqlC8xkOIlnFbuV72FJQdMphlOQA+TUl4DHeelj0XINxW220S7MV2G+tbRSDa
qJt64kTKZ9SelpRwbytVv1+Cq1eECqB+QzzLKaVWqmOkuGggTywJHWnNKfYPnBkelfCQKnbLrdJy
X+7EbbBFR82jeqi2yWn8gWyjSMRXQVsDemWsJTB+4owsXCS38dhvwyqK4KDol6AVee0e4qoWc7B8
KS5tvlrIaDfGYyr9/St3v13WefG6sC5zJwF5kn/sMfczJ8MZqSnsDd1K2/YPrrH1yPOH+/S9MLBf
9djrSBMjUxUMCVckygRMrOGnSS9mcay40qFPCAgFmuMwOv4ptGNl6pNPVtA+7ocT8H3Q7vB35Ysh
OOK+ex//aN0erS+yLYJgTXtU1HXGDWbhj+Be41ahXC24wdur7vpLmZi4iaum09RUAUimQ8NyT8YR
zOzHhZmfxnszH6g9oYABNwGxkuuVFgNh8LW6V1yPmnGFZi4Zr4hTKKJNNqjIpDwuN8SAgPFSRMS2
gSMmw/gQ4+pghJJRYWcsG0qd05TrFDcsv8CZ4FmZYGXQgU2JRNdNeKAAhbf8aQwXhjw7rxd2GR+g
UE9olbpR4PleqvCcYcWLf7V2Ez8MhjcFnUz4XjU9R+N8VNw2bNxRi9ed3qwkZVh4/U3O+2bxLsww
mxnFwkCF6qHiKomyUvpENTVafFVIyiZGl9ph0hYLQdLMDTldVMiZY+1AmMLEX0JaegkwQoqbFO9x
tQsb8Owqpwr3Ss+FaxCP2Pf359wIoVgrIo+IfIigMDFZrsaaNPqq4vYDGkf8V0XsV5H3lOUgla7S
hcHNeaEJcIsUHIJniEZdn4U0rIYQjSzQmEEGHKLJhmbnWaYtuKCZ6A+g1klGADcQRB5YKcGg5ZQ2
A6W8qyYhIgzoN8WnNHmRQRDCy7aKjTLYBk8Gu+/sTBtRcIozpzQ2DaQtQ8eQ3sG9Qhoegg0pFHwX
ttRswKCiQX5Cr03dNMwkKG04tiKIJ1wwn2zBXU+8FG1+WF80aAQqdLgDPAw9zvQ8EH+PHwkaQNt6
BQZASTr7xrpQXg154uyOSNdCfnIpNTZzeifSTQ0EbwBH4xuv1yiqQDcK4Kfq6sAgV6dI3CThQjJi
1oSCygOyfRMKmdnjfTakKof0kSuPhx4kUkAMQrns/r6e2WpQcPiPDWaWDb+uuLCRVbcY+69BaL64
fEmG/hbOAAergqUB9Rpw6IAe5nqqKjo2Ug/lG1egFVEkU6xJX9Vrz2oL8uFZAJG3yik89pxuUf4Z
jDb3hzh7dC/MM0McZKQ24RgQxg9pSZqA9jZUW0qr9kO0cyoqUCQGlez7RmfmFeIcSJ0gZ4rbjGUa
5ItG6zWK690T63qFVGBkydRInPtWtOnbWccLZRhELHhvg7qPcbxagdaVuJcQVZ/xFrJtmZwM8+Hk
E+ePQZyvVUj2vLnB/2ouZ5m2/bB9tX/Ix8PH81O7Myn5Dsh2/WSvHt7X68f1+u389/HpJSfWzvLd
t93WM3ePS+CyueW4/GTm4BR63zU1xbluxsYcQKNJd71WOp1wEABsuT8/t5gTbL1LY8zd7qX+WOtU
ll0JzQhFtQU0VNSe5cwRPrnSARU7GEi2+kNU7Dx9CSkxc3yvbE9b5OL5iBqYVEcZ1kZK3mWkefvK
apfiY7bB8zd4uRwgc7Z8jy+KZtBkd/eWk8FBuwDhkQnJibhKNtDzIqINHgkw0mnm0ScidFEekEjQ
LMVaSibMheqg7MGmn2oGEnvKY3CvS0mMG9mnf/Jh3U0RjU+a8RDWOx5CJCACvr+4c0cM1SMRRT2Q
qaAF8np+y0YvObCoq27p8URBs1mw0Gr/+wpjTxfS2fBdUHvB64iZXGAvMgDeEtV1NhvO3JxH8qNa
MvnSbM388ayfY2iWlkrsqYH6aa1tkreXScqcnr6XWgbnzvnllzA+TKeDLI7dNFZlR11PAqlg+AeQ
EWthSuf27KWd6fBe7Nla9QOaaRhxSug2JW9vBvk8fNZgyqge3j6d80a3flKQZXiWYR6/+jcIfUEq
F6l4UBA4HxB7NWPncZfb7e6lNZWFr5v9ODTgTfzKPJpdmUkYy0DPoC2jup0nkZZuO2mdp93Crpqd
6QsjzAxwSlOB2KFW3QG+QgcWVdBJGxIt/1iY6hnPDe2SfwbDvGxrDXn1psFgWh/cda1Wo6WmjOlC
JDk/ZdrUwgQeH6SzrteTr/TMGLtBdSVFxJPqoaNrQVpKp8zF4lAKQ00G0SSUOBiP3qd55wdZprpU
B7j0Bd0bxbMGsk0eaZz88/60zS7PhS3GoYu8p8hVlKqub+zGLz6yirIyhXrpeTHnzNCS/lucx+3N
sl8IXdtXKgTV3aIgfSRt6poHlXdpDcMjws4BZVfDON0f2cy9iHVCIgDXuAGkBrO79QK6NkUiqa6h
gA1WF4LSbkJhNRZQekE+zSzHcMHijANFQ/wk0D7xggF5fb05DCprqc/BqUiV8CpEyIV19fn+oGaW
68oEk0/RwlzM+Bb+RIhlIgEALSPBNDppukTlO7PRQZKNMBkDwr8s/DgZQ7+JBRgqy29gaIIyJHRY
6LpcsjH9fuEcx4bXfK2CjSaGkumh1dbCsAAcn50vpH1lqBthUVmctqHSLmkotveQQNSiGym4NpEM
kbk6ITEaXu6vztyWQ1scnjHgYePxyLoekOhnaV6PvepyYh7YXZBLRBjBAg6RaTSZpWGwavNg4QD/
Klcwl+rVw4lJSbSFF7RCiofT4KRkrxGNvESrl8rq7YmLKSSleQAZk2avTsfj+1G3ToRCh/0BYsKW
CV0Xsv4LDQfyLybi4jHHTETKAX6ZJHCTpdGcm3Ai89TbzCpRspInAkilkBcs/nJL30zDxcOLuWca
ia9aZPLRUrGl25faxpvabDAjeE3jn5hUbzvdbLdvEqkchHbnn9zkpumKMWFoXshBXLY5YVNsVDQE
TTzOENU0vYCAIxZq4PEmelFxM792Zu0QnqwV6/HfTJoqISEC+gmAUdi92tUyHWiu4QWs+LIj+om6
8tP8raDqRmzF9KCiZ2ohApg7HsiZTuwdwP9BLO16wyL6jIVeSzRX0aAnskFcn0eRKUKv6/5+mDvp
yCtBomfq69fYgkhKW9pXQqjhckYLA5+BuSXpUH3va71f2AhzZ/A/plAsvR5SkilVqSgcHvl19RTJ
3Ys8iK9aKDRE9aliBu3QOfcH95vXYbceytvChPD6zXlem/QTHTbDVHPfGmsCUuMEIp1jJWaE1wO6
vcwELNIc6ZzG0u3efBNtgSAlvUYx4P6XzE6zhnIQeiPRZ8w2NmUg1R0SudJcg9ty6iPP/xi40e/b
mJ1fwFKgvA6aT4BtrwfLabFCIesH5uYAdOCogR1rsBm3ioKcsnQco9V9c7ND0idghwQJQWRcr80B
XDCKoddorpxGREE/Wq5/NOPzfSPi7DlAxQbq7hJglCxzqUYDmQOnm+ZWHiVBv+sbNHiuBfp3aI58
Ao5dx9DRHMkfSxUZOnlVtiB722UjhFjWIXcaupigzgFCdKgoef3eDwriJVbdHvkl6PFtVwI4kwHR
Rcg2yYTdcLn0Q1PVVUM11wtSQMUlJ2h2PZ4v/kZsLEUwVbRnmLVo/It1AFcuygkTBlBhs4dVL+lg
7ZA0V+ihNatpzSPHZenKQyJvobL5W5lgj9OlqWkHXoQFFQRBai6CKdDag4F5cBQUy6mZEzzC0aIE
FNkp2wzWRDdYkgMuNxAIm/5DZ4/oXUzI0V/9+DZ5CDELJDDMYPv42JrGv4hdNMA+gOgE9ghqwtcf
iQR6piRgEHHDUT3jaj+rlVaa3iAuCVCzSpZTRgJZ0QkwhEcaig7itaVgTIqEpgZ8NG6qZBOTzhIc
atfkgDLWWrAOIfnpyFdCHvJNQXQCkghUfQUbvo5g4PdPym/UfLM4F1/DnscyK4LCx9ckKiWQOzTe
aP7N9SulWXnZTk3dKKhNSUUmykB/zicnAH6fQ196Q3Nb7kWzGwcHJEtEKAHL5naGtAFu2SrUHcQq
pAiC13gkxmbTxEQC7UewTSe16vhQt07NQUoFbzpT1QnvhioqWBC56FUIW/gbpQBt9BJH9Fw8fznz
0+8XG5EDffwwDhq8QodmwxC8QktAgTm/g1Ix6tXTSwVZx2sLdRwXOOM+JEqHYzOKJAnPugTm9Xbh
ivpNFt0sG0TikC4W4eIU5kyhaOGHQYZlq3BucvIGTiYLSobg7JQIbiXQYoC701FNbKaT9+DbP186
+fqSiUpKHKzGNvmvKfyhRLfB7Yb3NbEic6mAMvPu1YBawdWF8iHEzZj3U1eKjSYFke5K/gdPP7KJ
v9z/KLMPQ4GQh57a9/fyLRnHdLIu7DFXWVQOpQTNK8y+/sn7e09yymSt1r2rBbi1i5LwpZn2RE4s
YxdGvWkMjpdtIH5GVPrYiDF4aAYzEWyJStiAO7w4TQ+5wPSpLq1EeKcCaAd9SGiRojwl3YvePUGF
RRnjdQxFyftjmbvBprITcDXocEe1l/FHept0XN41OkhUgIOrRKdNxycZr5AmeYqkg+jtRd/2o68m
/atIZygf0a8R7D0KbqnonQ+pCcUeQapJJSq4ykDHL34375Pu08Kkz95f0wJP3SYAr7CY06Htc79U
Ut1NNvrw7kEPKUBVbCOvu3g3yu6wUBSey1iD//w/9lj3qcWqEZSw1zWNOebpq2K88pN2+kEBS63x
WOi4UsDiMIa2Gj9Cjd1TlhhTWMrEXxd++Q2s0wzAqDC1TbiDd+AD08ueNBFIOrB+CpBfXqFNRZQf
EWqZkuaMqRn0g63xH3xYnapgXQQeERbbi6e9zToEFJjB4YRqDRDTk2e68G0NH/BVGGPv99iorlQi
AZN/FYWpqtvEX5dLGn4zGLwJEIBaL54Z2pRsvLZX1kXG5X6hu6mC/k1bOSoAybn+8F6aDSQqRxCV
5JuFMzEt7e0Y/7HJFuuR5C481c8x7YBqg2vICcxhzdlgGSJHnbxC9ISAt82CErGLjnErXai43jLM
wL9cjJlNB1C1rIN6sg/FqaZWd10BbdS0M9Fvp9argNZmUx8gYJdmO1m06nypg3Vy6vfGz2z9dvCj
RulhvzSKrcS96ZKp8RteQqNnECw4oNn9hBAdXJAozyG5f72+UHhSqO5VONaQOAbNFZRyrQShc6Tt
OPUoQjkP3P/313felVzYZO7nRCqkSgLC2JUkW171WmpqmFxUrAHRIGrzWjwL3t/7Nic3ejOlKLvq
KJKAPoLFtuhKVEqc3utuqPBWk73xgA3l8fm+kdl1Q6oUQj083swiMy5atYKcV2Dpj6LUDMW1ByFK
zbMbuTY5f6HR5veJfzMinBHgtJEgw/P8euFUrgOwvoYjQJu6FW2iDW+iZZKMxCdgJkZp4mwgYAhA
V4Ui2Ghx5BNFqLX6cMwfeut9AnN5JN08PPfkOzEzxJxgcUERQ3Sev+/PyuwOw6MTGRJMzM3DPuBU
sc56OHIlyFzdww6m8Q76bnguOTEd/sRVSfzs7b7RuZAEFc9JUm1CeLNxEy/kLcrRMKrXEsmgaNc9
pKvWAEdcjuBJeL5vbXZ3XVhj1qJsqjgqFWxoFS6xED9l8ZviWXnfyFyoAJQUnhVgYwNc+ddtXbh+
aqRxJnIBXD/3kkJLNFE/u3rT9mfff0uaddKQFghEPsRttI8yNxXWg6KBpSQHaOUzMvZ0YjRowZdF
C7uSitfGb1ZVuCr0VdGv73/r7BGf8HzgGROQGGMlUn1hbMqC63RX8O1AsfN8lZ7aCorFCBsAZxZO
0Be4b3JuxS8tMhejlsp+FAXTCQ/xvvZH7t3PQOrvNejL+qri/q3H7fzfmWSC89bL2yihMEnj2B5l
xOLNeUgOOTqL/aS3ZU5ZOPRLY2T2WYrhjXU3TAa33jatw4fY+y79kxaqVhZ2C4s4d3BR+8ETB1Xs
iQDz2sMorSjVFbIubqoiYVHtBH3dc0QF8hCkt/pbyy2s4Gw+Dl3TE/PZ1Gj3GxJebPC+6jPU8YEt
EwHW0LcDXjr+ujhKDtj+yB/ZhkTJdsqOC+QMLTCzI+faHDU8V+0sWVjaabcw3hXixeB1QEiOziRW
+kPwOwrRcOR0sZFtzf8Ui3rdaDrJEWLf30Qzl8aVJWZNE65IwI8BS4n3p+ErMr1fBL2F7AUyWtzC
ks4OS4ZaKzrucA+yMwxNcL+MukBzUQZBMBE5suiTWs1NgV/K5/5Cbm6m8LetAkgIFNcmp3mxmnHR
jX5ZhtqEgwijDcD7o7ZR86/R6rj3eLDjoADNe8uR5pMKD2FNTXA3AJjRbqThTNWVGC/Vxua8ko5+
W1VF/gcvGBYlVMZGlXEpEr5pn6L8Bi3sk6zbgfqn4NKNlh8lP3+RpNd/scAXRploLkY9QIX6s+Z2
MYhqhx+gDa0m/2nR24FK2sJums7kzaTjbkDpD5cfsr3Xk85zkpqFLYzxIfTEkgSoPy4pl3g6ZrfR
hRXW8Y1hwndjgSSasKUpakKo4HToXO9jEtKl0v3cEwRcLig/gBsL1JVsKrmXQOCHWwypq7eGtz5H
KL15IMqJHvST/5IsYF1mh4apwxnB4xMc5tcTOApllGRRjVR89K43cOLyZ12/itwSvGJuoVQEJ4Bw
TP3LN7GiFiZSl1LNHfRzOLp6sxB1zbmVCRX7GxrqUOW+HkeldV6DjgbNBX8yUcp3iAcSI3spZZ/0
ygKEY3JR7KZDb8w0XWifuWljL6U+iiK0pqGL0x7FiuTiUzKibvJYI+W85JnnUmIAMf5jTWUKRahh
JCIwz5qb1fpGyvd8Djao6L3iNkL2AYFE6KtXCjxbkOyiJLCKSgAvz7gdkso2RA2aJK9D3Zt8vdGD
F22AqKVx8PrHILc7z+TAUD8gMR3u4nIr8JupdXest+CK2ICfXO9wcE9o6wWjB8k4dHtkDyCebinh
0pMGeXNxSWN75gq+GiuTZwRdsxeCsOJ/SHvT3baxoFv7ighwHv6SlORJku044x8i6SSc55lX/z30
+fC+Es0jovugOx10Ari4p9q1q1atZZxqOXjtm4OpI/eRT3Q/PdKm09830laZaG1fmpy0mVUEIMGy
DNdbSaXEVDpPqTELUYpHUyjubzvEtSNmcq/yEuOhLS4rUZbXtiPUksYJJUvV7hLZcgyF5n0xJblS
+L6xcekp8xv2w/5EUpRaKR1s5hKXY4hBnLaNZ5yO3zTbBXUBKPDLnJX/9uP4K3J/5SRUv/Ff36aM
7My5eJV/DnridJ9vD32lTZMeF/qceJdQLIaL+/pYBlBJK73Mp6jDTmnt1HBT/TEO7vT2XpyQeYyd
/tTUsHM/iMCupoAQfl+BGEGvYotyY81D4ON4SpBaRgxicY5iVZmCfuSJ5NejrQ/fVe8VGhI77p+r
aIs9931cyyWwcA90+hDfWcuyS2wZY87WIs1A1YDcYXkXBIfJuBsZXDQENDxyGcZuTMW/s4eJP5SR
XH/T+reNBZijjlsfslgAywwVXzJL8ySUd3oT3gnlTmfg4yvCJKF1IN+RRX89xal4X/2B9WTcKqmv
ZZe4y/53KhaXZykNQ6KMTEWQ/MiNfV23910IsZ22NzS761/mJpXpT5HEdprfD1tY+rWVoPZFyZti
kAgud3Y5F2FZqwp+55e1efKsbzwP/dRzO1oNzaw6amPqmGpsW9Fj2jjBs2JlTuHdjZNL/4wrbX3K
iqux4BhA+BBPQH/DIvXU+VIaFr3Ee3aCiiR7SLb0HtYiByzwkyFDsGAAXix24Ct5odeaeWrMQ2u4
1p3QvEjaceaTKV8KXbXL+jHcathY2WFXRhfr27dhXXqZap6s7E2zfs2FrkbZb2zjFZdmzTkmiKys
mdhnntuLVSTb3xVmLnB4xQh5Fb2dbBiqZVsoxOCQ4escRIej/QTG1VbihuZlKzUexag1X3RD0G2p
sP5D1hLPBpCTFTUgwVg8ZGq5zFKpYTkb4SiVB+9Z0B4TUuPp6+2xr0Qb5NdA6qHeBJ5zSUZVN2Wk
ljHzG5NsEXlEyPFjW99RCvAJDYMtj7G2nJfmFsMapXz06kohkxQeG/lnER41+Lj/34a0OJOWEBft
NDKkqCWrnttmsZcqxZbLnfEU/YfgnQ5zlklSZqIlcbF1TLlJ4lbNrVNKP3EsvSktFULhWytvbYi1
hsIrS/PUXmxSFX6rPM4y6HHk4mtCa8uY2FmlHmpvb/T1Y45KcPmzbnkXus0WFnfVzyE9ZFBXIy1E
59C1cSlXaqsNS+skH9TpEMfPCeoBXuso8jmWLEp791r72lgPhfImQOkbfVbotG43Qo/ZwSxum/c0
AflgWZw1xa8/Qh1VJay12jp1NPU3MHpMGnXyyndqcyM1tHKbgzQAw6gRgkPpu7CU5XLYRJNg0WeT
uZr/NKZo+Eb3Uvhi9l9u79a1E/G/pj7QEWZIIQxW56NYLT7UHgwF9IyDDLhtZCVSwrHJRAo0bNIc
vkTV5V4YjULE5gmTT6XmZuiDtd+kmtdFePT7+wQoQnjfpz8MRMa9cmdBjNgeAMA1wp2xgRn5uIrk
S2YJWH7jJllmTRKQdk2nc2KSQvyeS+U3UC7I0Rj9PlHqrRf8SpKCFm8agMmcwnVN69T1nhFLiT60
XmIlJc2BXqqo5kBJI943w8IZk71oq1uC0x+XFJt0kPAcRf5ZfgdpXpzUPiaHPjSRd2oIM/1m38qB
02/gg9YHdmFkcd/XjTyKoRl4pzr5G0Wv1j7LbBgz9ftq+kdQRDebth7ZH68KxBSQtYE6gmKAuZxK
OulH0aM0cQoUGhO973monypfPXTB7yR7Aphye8+uzeK8avA/gSf8wMHSqUUA60NknUQaNcfpobwX
y2irODmH5dcuhTFdGFk41VqBBqFCu/Wkau1OUp5yZBoMi44m+ZBFL4P1Vfd+j0KxceZXQinMcl/o
6PeRr1wWHzLu4zqeOAN9dsrl6MFD1Q1RDLu6b2eckLHvg+5Q+aG72Zm50jZ5bXpxYVlp3limUFmn
ivLgEH9+GWSb2oaLJJQXHTLX/G01MAd0eyPfCdrb7TX9vwycnDQFd8a99EOGigpAEszzLWWtnfV/
IiBNR0VGsJHbbCJz6ii+/7me1I3dtMKMQMpLAhOqQg3ITb1I4eha0VRhxuWBfszrGwxFgJ3/MRwd
2RvBGaj0oXK38+0fk83/kg8/VK/u+Gi5gK2c8Q7k9v72VKydpsvvWZzfqEyVzp+/R/+s9fB/+o6s
75CNB3PyXd0kxJlHt9znKizZkNQDdCDQvXaDfgj+TDcbDpOJ0EIIsiXUDqX4rfesfVUFjlntPRVn
JZlOhWLwMKIreTSGiWeTVjtj6Irtb7HaGwmJKPgu64OxxVsw77uPXwgnMu2mqFKI87Vx4TRNSYl9
PZisU6brz4EQ+HZV+a+35/zjtc4eUPC+kPWDDV4q1udS0tT9yGVgwS1dlwIDfa3zzi55M24yHa8u
MNmAueBDk5+xCJno+M9NJGg4aLXixNI9T0IfRK1p5nYtZ3ZEm7IinBHJDIXBFuTBMfVDXkx0AsW7
2jRs1Xzzx6022ZXLl2YqBVnMuccRHOv1LKtJFahG6HEdgnPTHj2ydBLSF3Wzcdy27Cyu3Vau6qkU
CaCEVj3WYXZH99uDytst2uhm3zI0r8LFtgmrAP7ZCkNIgGsWyrOHIHC2MCyre/Ni1hbhYCjlaWHV
3LV6F/80gxjsDAItt/fm6oV+sTTaIoOk8mSBJZ+RTJ7jAbNTDz775vM/RuT67fNo7G/bW+Fp4DCY
dCHwGyHhEpejGZGYSGPqnWJb+CSCfAzeBncGPbzBgd7Yqm0cdCjCnoyHUwdTzW3raycRyrqZ5UCF
HuWdpuFi2RJ1UGf8m3cytMDOiP1ohlSyr2INWLnb6H5aCyQubS08LW3hktClGeFYfzDUH2X6Umob
JtbO+kyAZxDvkQNcIufD2ks8yireKRgAtblWJNnt8Ogp95LyoG+t3Lzblp6SbhUsUcYR6SO53vJ6
mUERMdXAtVLxieDEoXXFFQLhj05WvTLlJ7n/p+o3XkQbRpeMjU3YhIU+Ft6pHTNgy+RYrcdK5OUH
PXYzoWA9GoDM5WAr6Fy1i/IhyWb4zGkIuh6sx5HI46ryAOaoD00xS0tPo+NJbv2gbb0vVzfKha3F
JdmqWZFGIhPrZ3+L+M1Uf5fCfwk4KRb/z3gWDjj1al9QI8aj6eB6H+T7aof40jD+iOIj7JO5r209
/dau/kuLC1esKA28oDIWdW84d81RJR8tmj6lmaOfvxbkauHY1aWnoU/3lRzc3T7oKwlaXp0Q3ssQ
gc/YlcVuzVO9mMYU8yZlLVvS0Yj+VUg/Ff/FKj5J6Z3VKLao2En8EI+Km/2HG//C+rvTvfAz0zRD
SorGA+Uj2SXgHW0w7ozeTREB1jfuvLVbArp9/oWDgThrsVWjSs1iyefZR50MCYPgcHsmV08Crd2z
hosOo97ifhhxBFqr4cZCojnHaGp3CDXDyTvv0HW74VuTO+g8bRhdSfywfPOPpseDKVkGDHVfWmaR
SuyesHFyyESpaQh3w+QmqEap5bfG3BeBE/o/QlrL9lHulOXXVtrUDF2d24vPWGxikYJ1rPd8Rtwq
iDjZrf5pQtl9N+61w+BCdecBZIHrr2RWhI09tObcDeQ6SFao5hzJXbug2gz9IQ9x7mN018TfEbcC
u2sXKKvXkpOj+357nVdPzLsMkTHHwuT8ru1FgQG9vMhCgwNxBj393Kn3peWonu7k2VPThI4ITW8l
xruCGocIs2b7H66zuXdbpv8S1uUlZDgrxkgUJpw9XZOOFO2t4kBvile6svxkFhs3y5rXvTS2iJNN
uWt7TZqNTZ/nFq7qiE7Y1pzKzNnyzrw0Mv/9hR8wk2n0UwHXTrjhVZUbyz8SBTZu6WvopY7U+3cp
tEt220/7InOzIdk6R/OiLT+AzcN8iiiQQL55/QFeq9RJkBreKSJ3magOaB6XJgggUCTc0sem27fJ
L7M4ZiE6RuHeEL7c3lVr3uPC/vL+hkyUVslE91DD3CU1j80heS2dUdwXWvdJ5PEfbjVjrPQczOgz
MJbsIXiYlgHmKEaR0MkW56bXD2l80uR/pupr5T2KeXLw1B7XZbjo7UnNr9KPdnBzHnVrM3M9b5/l
xBPjEjrAuEAGYHHhyo3YFJBeC7hNOizGT0F7b5awjsE66DdwSw6dbdAGXyrRKc+lT7dnfaXnYa4J
wPOC2iL8NfriTpDNvqzx6cIpeprlFoc9ZNqkW1gABDFO8cG8D3dCupP7feaUd1vvlrU3hUmoQQIb
mD/v3sXZCtq+rmJZFeZtryexG4T7VH3tdvHZooNu58nPG+NdyadhEHZZ2gEtlPcWvnLwjDSJE1k4
1YboNKWwAy/TjkjS17bpHYzir2j1jrJ5ulYW+crs4hUopZJasHrCKU8+DdKz3MJqbJjALG3IG/bw
WBK31m4VbFHHr08wKDhq/hL0GstkthSEgTIVLXc+lLpSaNMolU67xgSVbTePrQrt6haN37xhFxsa
DSFUV8A6UfdePp1CjtpgVpgcBcjLEccKEPbwtUdIFe5vr+bKxWcSs8HjAJu8Dl37tc9q8rbXI4FL
t8vNe5MshRk+pql5Z+qhIylfDahEbxtcPS4z4wuUGwDxlWXVs4iGuhxVGTctUAahsASrGo0/g34f
mil9ZC8IrjuoNeykHHo3Aw5nQHIqGRyiajeSv2X+J9n/rGxFACu1NzRUALugq8RkfOhQDHwtlJUs
Ek5dglSVsNMyfj1FCo6LN5+U2fXYHvz6IKf9rsz/Pbbk2vpiHTTJ99u6DYST4U2pXddglbSTXthl
p8H/tYXrXF11KCRU6iUgTJZl/jCpZJRjCqyhBRpEbOu0vRuVkDAD5H9SIIwkbebhV+I7WsNgDqCy
MCfMFk+vrGmFlvUUaNxDQk+WWzc7W80+986ZV9i0H8BlS94sgEI1f5TLc5Y+5sPGFbk6cH1mx9Rp
rEDS6nq7K3GftEKYCadBP5hlszfK0DUoGXOaK+U3al0bu30l8IGJA11LuDhR6VEXIUGtQwA+kPFB
vFkXXauggBMKUuZ2Rr7FC7LqpyQmF7VyzjFppuuxNYPo+bFfY4tchcNevhMCcbjvwHK5ZpIffYum
/TjJtYc+D0YnAKO3MdrV2aXWwdMFpAEFsusvEMYgGdtAFE4eO9dKyBoElKweW4hQouZ7kHzdcCVr
NxHWJKSGaG+l7Hltb7L6cfBSVrNOH70oduu/qu5ojXZG8sHQYpvnt7hVbZxvt6VrvrS5WNEYVqRW
kbCZVrY+FXaxa8FfJb885/bg1uYSreiZUZqCsbocW191XSNolnCqdO97Vub7IoEJEkaf5AedIGrj
b5Rs1+xRDAciwtuTy27x9MxjSW7TmLVrDSdqwoNwrg9SKzti+Takd7fHtuYJLm0t9kkchqKXz/uk
HyY7bIHvb7nTtQv00sLinJdZY2RNMQqnL0Ej73SnDoWdAPL09jhWAm6aLng3I8pD8LUU4dMrvZFS
i9BLL/XjYN75w5vp3RclBPRSyQWyC15uG1wdFjC0mQCeAts7bvPiiaOpeVTPoIVTNqFJJVhO46EE
o4gHcUv/Z81xUVCnj4M0h4IE2vXRKlupkLOUIK/QvvT6U2Z8C7Y6DFdv3Esbi6NUJuzGisTtyYPA
2tvVXybzzogdpjCzDTdU/lh/zK2S3Ma4jMU2H8wm8aYOm5b8N2n/mta56L7fXqRVR3wxrqUb1BWB
RIrO9lbwQWLyKMGArJxE7458cfXH/zpVW4ShaweKVlRQyODJ6NVchORW2Tdha4r+2Uh60Z0UbbSn
LNuixFirKxP/ApDXSBggFru4wdPQk/2qKADnuKUdOFQYYd0ydsXu++cC+kbxbsvi2n6/NDj//cV+
L2uv8CQFSEuZWRA07zrrV1dJ0LtbGwdrdWgQvgAyJusOJmgxg2YRNKYZ6pRqrdaNadkKp5/lAy0U
WQ8iv3iIq2Ng7ScumVEiA+896dH3dHrd2Dlrl8vlVyxOnZYH1iQEBhCs9E8LT8ND862yPvP8AEA/
2PChiwiHuEN+GkLHk5/4EqF9muIt6oK1aZ+5/ZD50WUAiouDmYgQi/fy4J2gEbKLGBxodCwny+7i
ZsODriXCSEL9j6nltaP7k5km5gTEBYFREy4ycAkPmR7d0R567q2OdNRrnEElbkpHTX2t2g2MzdrJ
QSFiJvuZhZuWj9k6Kmoty3j/1OJxFAIoGja8wcqScjBnlNmMMeOCvd7CnW7khjll/rm24BsLfRwC
d178Iyh50tWbQeDK0lk84wCoQwJPYL8wlxRS7bdKEpzTv+oDTcxnyCce0l18HF7pzPA++fCwRnTc
7m/v3HlHXEVFaJzOQhsAh0S4spYVAH9MIqXsjOAMH/yguDPqQK0RBLG18Kkw9mW/Ea1s2Ht3wZeO
YZyyvsmxJ4UZWpY/AjmxhfFs1V+QQHSr7KGKnm+P8MM6ziquJPcYn6XBO7I4mq3U+Hnvqf65q5Nd
mal3VX9I4pfSUj97gnvb1odFnG2BG5oVpN9bDa73TFoW/78tUFhAZQ4lvGONIRw2MSNbhhYO3RzS
1o9i0z+33nPZK9A3IlWcyna51ei/aojnFhtyxiEv+ZBNMlQVLwb/PHSKG9FwZKrP0WTd5/Kv21P3
0aHMc8cRULmf0PnT5gN/sTOSSIRRtg+CMwxNVY/uZDS6JDlcNc0fBiV8TBKwbfT40xfEHhHzH5tj
Xdubl1+wmNS5uz5vhzg4g78YvPhe6B5qHTVANXXjGvHBJHUl/8/tYa/N7yw7KfHEpHqxLBwZSlEn
ipUGZ5HHJWwNag97lHe/Wdtct2PAGQ9gj7Mw//3F7HY1HdzaUARnNbkT/T8zoQmkEMG/ZrRlEXme
/4+ZhReLSvpu9QYznT/uihA5vRhqtLh26hJ+k63N+TFgm83NcGOgCqSyl62FRYkoNK8wzDWjI+HD
vkdhb3vByTe7nfZ5FL7FkbRxxj/C5GajyOjNmqQrCNJsHMsmGfHU0IUdhLv+JXoK7oP6pBz0rdLa
7JuW3tnUTVL0szIIGfLrVSuLphsCqQ8g0aVL5cnnIBy98LMgH4KtjWh9KILMw5r3BtwhMyR3sXS+
oJnd2HTB+fHbD8Oud+ezZJ8t+/d+f77f00h23p/t190rygL262vk7v+8wXQI2V3gvv3ZPb/9eD59
/QMnof0EU83Dyfl+2j1PzinY/f778sW6f3kcnTvDbu0HaF2/3316+Q15+ovz6cXZPWws0JrDvxzI
wuEnOV2ExjwQ/6Q+N3Z1p9rTVsJknvgPC3MxWbMruThOsTKFSpcP2PAjYh+91Qn0/K2g4D2I+miG
q5m4HYD4sh8YjkS9iuEjPUtaZOv5z04N7SAGfTf+gzz0pIaOnA6HrtiRlyv7u2aqHChEHTF+q/TX
DAWeXshptFJcMF+H245rdoa3Pm2xNWmBAW8lVDiuB7STfm5AMVbnF/JOnssqnnGZ7tOFIQkjaQrO
MYx9cQJVwEbEvmaAHlhUZecAjxv7egHbPla7Prc4WYmGay9xVcFYle7tSVrxurPmJ28uVHeIUReP
Vj2Pgbd7JkHdq/2sOfJGEL62P65+/jIf44Xk85r559PCOgUp7PXSzmjOFAxs4+5PYbyZkquHX4Q0
gcHaHlS3GO24uBelv0GSEDX8B6goFbPLIcvXE9s1rVaaIxPbdal6NgtNule8fqN1fc3xU4OgEsH4
IBywFlaCLutCilxc1XFA8xAcgXeox0bKCwrZsc2ra6s1/yNEeR7XhcVFkrY3FCORPCxO/wBHtt9M
9+3X+Tl2Yqd2vgk01PLMs5uHr0/fd4Oz+206D/bPO2XYOHUfmXEWn7E4drCiNHGgeMFZiZ9EEwkG
uPQmEplzvalMdLDhR3WM3MRobaM1HyUlOAwoNEiPgvm7kXJHG38V8vfAf+sHGPcOXeS2GhRYQejg
JfBAG8H3ygV2NWuLYxalfd/5usAGLSEfFN0IKGEL9YeVfM2Tkob0fHf7xK04/yuDizgnTv1aTFXm
hxLfc2B5bi0+Wl7gCvnGFlwJFjGEIDkVJ2g2lmxxSl/LYdDGaMWJ38sOSGbmKhI8bbWbKmihad+1
6dvtoX2s2c9rz36f5Vbm1qeFN1H1KouqPAnPSvVNMvHsUoMgdiAfZAGmcM+6h/ZrZwnDvR5+VgXB
aZvnSQYY1G9xHq04T9q8JBq95qIQwKPrM16HlVjnPmMfDCmAR3KEMzIt/jVdzDzcCyuLvdNk4pg1
KDadu+iHeoi0Qxt8abIdnNm353VtJeGlwBp9LHDgLOKFsOVN0rRjdG4murxOuf/gdRnMmd2vLA1s
K7Umh3fPbZtr5+LS5iJ+8HQvFFIBmxbxI12vO3Xnt8c80By0Bv69KRC2dB+jCEgv9HxiLkIVvRxD
Xoh5dJYap5tFx3cgNUv12WuOwmZaaNVNajJ5DDrfqcrqi4F1XSfBetBgLRV3AhqOXTTXBvs3oTh4
vnQMO8RXkdLVX4RgX4KxqOiMssK3IWLK+/5Udn96Qfkn/aU+1bVTDT+R+C3Dry2FxoHgJ6rvA/3O
gESnuY/kH5G6xeWz5j8ACTJfRN08HRb+I9SndhKiMjqHU3OgEAaQTU+fUgkOyK0K/topgp9HYstB
bwny6HphvCaME8FKorMc/ibBHG2l6df2tU7JFoTge5ps8fPrMhw1K2YpLAJToZvuo+lYJk9I6thg
EvsGZYXmX4tPcopIJ9FtT32agGdxL0dGDVUYqkXnTKdlSOnsKHogMbpxelZn7sLK4i5WeRFRE+qZ
OT2y7LQxf5Op31L7W52+CyMLJ8ekZbpktdFZzP8O6VGzXCn7Ipp3gR7bZv492uq+XosV4T5+h3MA
+39/n12cU6lXRsI5pk7y3SB+SsTINlRolLItrte1LX5paDGwZtBqlCYxJBufRK3eSQb3/zk06n2m
urd9z6opylDETXMKdYlVpEt4CIWp5jQ1lSt3r1ZLoVdwrOpLJPy5bWrtWQ6NGeA9ZRYVJ/19fZxE
iDeQ7OStJPvaczpmd2Yl2rPEjRePu9ibXEWD2dgxhc9huIXjXlk7bM9E3MQEOL7FVaUmap8IMrY7
5bUo7jKUBnDpWxLhK7N5ZWXhm3R/ECwy+cG5NaXcLkCe6tGTgmL1MOmvsXq/MaFr5ubhzGINNKct
tbegNFQlBJjDs9b302GQysL2hc67l6AScmRpVN1kjJt9oBvenl6qjLpmnn8Ze56agziSQshaoIRx
UrpiYkCOX2TtzheTLZaklXOKChBlALz1/NJauBz0yySPoJhAzPIPNZwXJNh/N2pqDylN4YrnSnXz
A2X1n7enZ17SxfsXmvK56YH0HZmn5WIISJurA9dqPxRvcZx+yuCZU5SteHbtpQMn+kxkN4O8lGXC
XJNrv4mMODnD+TMeYNkv7XaKENX0TwJwArnxCf1yG1mflhi02BLBXRkmun6cpv/D4LW8DztFVtIy
7ZJzBe19PDj69wnt6ttT+bGerM/igf9rZN6JF64vngxDaKw2OfejXY4wvquCDatnaUc/cxdKsn2w
u21xZWtjkF5bui6hA1rmVSIxCz2PzphzVZnxjs0iHmtTsgDPZcE3Q6rLZ19Nt5iBlkZJVIJDnMms
gaFwTS4cVKCLXhpCgHHu5Q5E78HwTxpwtFI3DpGykT/5kE2fjdHIAg8UbfUzyPR6ShUh0KdGwZgv
fi9a2KUlwZYLxO0hujHPluF20vcWBaZUtD1DcmJ9ozy33DezfQ0REB2edxUC18VgB92zhqzykrPi
JTZ57QHASKz9FyMzDwvLCH36EsaRUgaxYrDj50qrbV37OlSNLWwqiq4O5cLK4r70J5QtxDhMzyOV
nJ75y2cWD6ixb+/JD8+7ecr4BQh9foawfNdLNqh9HfWNlJzjWNrXJmp6QfaZVifVu5MeDOkgatm9
lJp7VWgQDakh0kOVeusoLh8m7x8BmSIIw5mYdIkLl6RK6FqTKQXLaLqN50Le5TQOOHhbePj0+/ff
9NyD8bg99LWTMYscEKjO5BPLWjIFVj81EzZL3gSvENiR8mR/ensp2eXiFvZn9WjMQjq8oEnjc7Fd
z7MRy4GoVPMQJ0Q7Crcj0CL9N5fLE9ITdTzch9Zgl7xOJtQWiuBvCpPwfxixzAN65jABtLX4BnRZ
vLJCHucscoc4Zi+Ljz6B0m406EL2itqzk3wI724b/dAvxOIirMETkPw+PcbLcgmcEJPXm1jV4GUR
vB/5dCcP+fdEdqwelg949XsXolDF+iVqqWuPDQIaFLsVbSN38mG954I6MKhZ89DktTX//YW/F9vc
SwJQqy+a6Iv7Cq0W1AXcaZx8MlUa9Jp5Wh9uj30+pJfXNUxsxGbAWLmsydm8N9xemBS0QBhixQpf
8mYM3DqQJQD28rRxr3zcW7MZGP24LhX4P5Z4HrWaqblUzMDg0vR/mqJ0lFHaZ0241wv4CvqvZfMY
hB2cm6ewPDVJs+ESP6SE3wd68QVLxwu0TesbM3zREyhrElcYH7v4SVOL75TF2k6yqTMmBHC1/M9A
dwMNvg9tAe2ZbjfyUfDu6LNRtr5pfo9dTf57/oGLlvDMAKa92O3FBIN72rLefSrl92Ee9Yc4kaQH
xaNTu/QrxZ6iWgLdKjWQ8mn6MS7yxm3qUN6LKH8+q4E5N+02Tf8wNdJkW7GXOEKB6KPI3e0WafMl
0NRfQotOfGmF0S4IyIrd3kDLEH9mquH7KTTiMzR5ubKInZbJqCfNsZW8dpepou52XECHaIjQZUAj
9f62vQ+H9d0gyDC8MD1J7JvrQ6JNQSAITdkcA+pYWfpqNq8ywVFXvXbVYBvdj6qX7oWsP3hf6/s+
eGy1X3ivKTA27qX3BNHl6s0fAiEIrBwS1UFcx/WH+FaXmX1eN0e0M+596aHpvyIAhLJ1GTi+H+7U
EpEW79Hq0J4WEDDpnv1g5z0n7S9f6/aFf8xU/S6vvtOEGPAHPg09XX0ev+iCdOi3aEQ/dM6/fy3a
lnwMTxZIha6/dghJ3jXJ0BzJ7TwMuW21KoTMhj0myC02b37coh37R6f7hDzxg5JNu7rRXMQtUv2+
Lx7SaqZuPwW15mRw1WrWJ20cZqbUDRzM+9N3Oas0LbwjtYjrlyIzYlU18Mgm7TEx0mKyq14rXjJp
Fp2Vp6AFTOWLIS+sSk8su/WN4FEek9CzywHRcjGk5G3SOwuBoVrJ4VtZgKe29VY1H6LSG7Jdm1bS
KYpbmj1LL8qARwlm+s8U+eDYC7+N/ilLrfdh366K48B74kcQVyJZXLmKBlfNGnPaZ0qsABWY0i1W
tmU8hYeELZ+dDfUqlfslsKqPvbjzTKs4xbEFpVaS6rb+xUs0fX/7BC1DmXknqCTYCCpoAqJp83on
qGoIz5VGmrOGe7XwQlfr/mbSjyYYYS95MrdaM5aX2rs5yFtUmkJpBH6/Gi5uGGkaW903MAc+zCs5
Ee7eZk/9yzHB0M59Sz8gMGIc0iIW1aUBIu0gF45+6B3TxGOXVw+GNj3GwlGNG55onvT1tskPjg+T
lDAlglx4KHjzXk9jMPlKRQlZOOrRA8Xl+745DrxEQ/XzbTvLG5qQQGFB5pEZQCuW8n1S63ddzA49
xY5tbviwj2MgAUUTGmEfzptEwfUY2sGCdn7kwSVMlZ2Y1V1VPiDwtOuKcSPGWtncV5YWFdm06LOq
TnT/NJmTIwuTaAt981tozI3C2ofdRphxOaKFm0vqsvMpTWFHbZ+IZ90i8x81P6X3OPonqbbqFfMN
feWtcKTEqjO7IEEk9FjXEzgWamz4BRNYPBE0HQfPhcxF+8wTpJP+7bFdmFoEMJ2SK23QYipIvIf+
VSl3XnuM0x8EkkQpG5v7g49YGFtEJoKUGyp1UqYxCx9MVENg8reLVKOLG/BZPdnQpt7e5isLdzmT
y5So7rcT7G9YVNNPYUxJxvTcCb4Fun0D/+9tWyvb/srWYjN2eiuocWH5JxEkSNg7aveU8aAZ9Y33
28qmv7Kz2IxDWBudmmBnyr8DR4C3W95Lxca++JAl4t64srJwRMTsAyQOWOmFr6Fufu289EvmyY/y
W/JSqq7gh69yRtOdNrVoLm40wn/0TtfGF453ygtLqSSPXWl8tvo/Y/ovn0Tvg5uRxnQyEiG/c0Re
3B567nl9Ogn+KbHgihgkLfzU6nLv+FJV7LuyyE9lO2ylrdfWDRYDYBTgOyFKXbjFLhWmsQ+b4NQn
Ym9HQOkfUmPMuPrFLVNrDoQszRxEkqihvHbtQJA0D3l81MGpUctI2EGGQdSc1ylAYx5tz0md+hWE
lmU+HMqpbHee6HdbpIUrx2F+lSEZTaedSq//9TekCa7FH8P45Pd9+E0JiT6S1ut30tAIzlhU9Ubl
9UPulkVFENgCWEebEcWOxaBzI7GmwWri09Chnyd7kE2SQUWR0a/6XTzFh8jznFYPTzIsb7eP/rpt
UHy0lRApAHO6HmxZj6o2aVJ8glE5+RJZuXgYlRIZN0uJnQG4OeQUkrArLeFbI/W9W5a5v3EXrjhX
ngskPUnOo8OyLAY2RhHJwqDEp9zqynQ/TJP2qe4qgEemFeQllQNVTBwlK7PQ9cI42GoZWrPPNYkC
Cp9BK+divRvDywQ9m6KTOCqIr0VlctDauvssyj5dL+QBHsVAaA6GnspbfT0rW41uG4rIc2QPg9fi
ZJWTOEpx26Yw3Ev+OYcy7mA1ledmubnvqlI93F7tNXO8rjlckClAeb7YaGPUyrVRldnJnzLoz3g2
52nrlLhiGpq2FGE/JCrZ1jRton7K+sz9m/O8X/iqrBPNqg+m/CQ3pmv4rd0n+r0XhnexfEz9yYHH
qBdMu5V0J5WEs0pxu06Vx9bYuhJWFhjhD9qZZoEW3mKLWY7roAlUvSxOJYmswoDFIMgPVmw+FNXQ
OlHUvspCuLs91R/qjIz+nTYDupmZVH6ZrIzmDEQtt+Wpys27zv8plC9l+tXwzhZCwkAUtKi5C8dP
vrxFp7/irQHgG6TVZVYa2tXraTfHnD53KStPkpr9bQx/F2k9raxRsnHRLjYTmmuE+ybvMtJYc6pj
ERP1Wmy0fQU1YGT+VNoHv7RgHE/3qSdv5IUWd8K7Id4yRJMk5WhLW9ypo4c3jtpaPbbFmO1U+jPs
ZGZsr4okP2hiEe0KxOL3QtIEh25QtmLa5T7+P/Z5Q9H1AgAD+qvrCfWFIqqkblCPeag9qnTZRGL0
PDb13SCGjz7N151yr4Y/Q6gjSvDXviaRanruCC9ub6nFwr5/x8y6TNuWhI72EghieNrQUq5Sj4aV
7GngTG3DCh+hLXm7bWdtYedrb+4w0gC3LLyEJcZN9f+Rdl49bitZtP5FBJjDK0lR6iA6teML4XNs
M+fMX38/9uDeaVGCCM/FzJwxcABvVXFX1Q5rr5XIlXa2EG202uU4i9kBfB71hB1LN1f0xtImVJPj
xixDs9TOsMO5Wfc1zuPHVtzpwG4i6ddto73FztCgJhdal/vmGmKeMdBC0AyMl7Uk9+M0OiSmn1Nj
MHnXdd2ZJTpc97fw1sJWJgTGwhC2AON0aVMtgpa8ydTO01irp3E2YGU0M9Wruvp/OIbaf1pnwOCI
CTfBexYpOqxEinoOq+o9mgbge8VnrflVG3tNn801um6kRgeWavyKfEJs4HJRcxVHVklB6EwN5lEw
HisldiOxsGvpH6X5XeyNnL02st4kk/+xR2dwlVamUr3FMcLFM1R9N2vnXFtEOj2hNsu4vDQzt75M
jTPVkfUUllb6zcwLeEY6OqpHQygSOMHVumxPozRrfi1Zscg4EEUDJ9OUBuqLYAkLOHG76Jcq51Hq
wmY+wukTLlAxGkal20pixP/c94htWvKf1TA6R1FmnZrYwiSUQIJXIJa1szg7cs1YbTDbmZAeq/D7
ZIpOIjVuJb7rUwm+FDDC1V6osX2QXn/AWqKl5EkXVBI3h01VaqkxG107GyGAgDL4OGYMCrZf0Sn3
u6+G+Jj3o911Xhbt6x6sV+T2Uxo07mACZ/VX/Y6pTsmfF0M7y9PPeAHh3gQ/0vY91GVOFVOlVhJH
l9HtNvb6OTfeDuiigcMSzCtob6qXPpunrTElGtP7wQCwPZjC4RDlEOIXg7WcSOXKg9mYEuyp1RTa
mTUph/uf/cZFQHeb2RyZqULSifXfv7l8amVZBUcG+dz3jeLCQZe5WmJVTh0re43h17VsNpm3gbgD
WmQSiu1kThAtmjJHhgwHZXJQBNVNrO91HLxLK9qyijNH7SEF/TGGg6c3LyHDm8JwAgBVaX4V/s7m
owW3khRMUOLxwgL/UyTP6BwrUR7ub8o26VhdEewfwnWqSr2QmazLXQkMhlgUPVPOqvQ9gKGlbq1f
TZG68J62Uu721eA1k3Jq09bbsXz9tnF3Qb1ED1mD2eH1rX/zPYIFhZgkmfRzpYcnWQmPAa0sVftm
VvBLZbZuPov0ctVUOxpK5wb9KYq7U1BMXqNFpyzSP97/Pddv0/pzGEnjVedHvU6tv/k5MeDIHE4V
/ZzEhxESc9+X56/lnpbBTSucpVUGg1bq1gkbI120qBH1M4XA0qHNFj+mMF0ewAKJXqjKqtP25l8/
7bRP10b9CgniDt88S7OSmFUQxMa5bBd6Twz6w+0k53Y+wMB4fxOvzzh1YJkIG2iTqlAXufSmRqwo
G3Qq7cDGcqpM+dDArTnmpb9MimeGvdNkOtFF9/6+2RuuBE0HQ6hr9MsJ3xztKtKilYZIPwvFy9y8
j6Z/s/Dcco3cN3NzdW/MbF5dWSiyWQxN/awkpVe21W9pkaBZ7t8lo+oHRKJRqLujsFPH2lvc5oRy
cIu8JwQ4866mp8k4G49mtNPbuuGWK88JaQTNEJQnNnfzEPUN5fbMONfNaBzlSA+fogkVmiwrIDQS
qu5gVu1eweP6QsZZ3hjdfLUuWnSD0TjjPJCOu8CtF1sdym9hHXSH+x/uxi2HKaCGNBSAthKCXvol
mlOzxvyYfi6sn+DIPhoAx0TTkTPxVMhPafM4RKeo2vOXmwt8Y3UTvdfVoOXTehq4zOGDJdaFJHHZ
qU6vn+byqVmXRsmNSiSgw23VqIJaKgpzOvA6s87LicGq+3t3exH//fs3Tq9Xqt7OA38/KZ6d0Y6V
vuhB8v9pZOPjcta0hdCvJ2uCUsDQ0c7Qnqs9bPPNpdASgUuYlhXowEsvCK1EF1DK4fK1wvAANZ7k
9HnxC57Pwbu/aTc/yoqlg7OIS3sLPQiHaqpRQ0fqXMvSky4ltVOlwl7f5ZYVisGgIVcdpyueBLMW
m5RJVOM8FoA0zFGqXDj3/lK7nAhhhfzQmidxW+Wm11198zCm+qLpUdCZ50LM20OT16KTWSgcAW1u
H+HDX+DMq//JImOPWOo6yeEyWmH1jFITJWyrGjn9v1kQJ/McjMsMPDvXPQmcEfWreDlMiZGdpE5u
j1pa7EF4t/LQ65phAkODjJCA0GiLhVSUsaDQOJpnrXpZRIitIi+Px9OSMyIR/5is5JBKJ1UTDoP2
OKDbRUxhm3pjJ+psW215isz2kabpMRbjR6OFKlvNdqrFN3/iOrhByAYLA0XLy88S5llSGbHAue+y
5PcYltVLL4gBgVtQv1MFFYxaraRMuOnqsdKX53rRCUNNECBDIAmuGSm9V0ujxkQGV1OTqObnxBp1
J9T12u0l4Z8pX9KPsSiMO2fjxisKsz+qKSQ/5OXbGnPVV6qZzdyKxiIx9am5YuGWw9dIfFjKf7v6
vaR9/+vDSERCCASyFYL/bf9ujmermoPCOM+agCpRZvwIulxz7xt5reVt7mGANqBtKG1yTszNPWnU
Q1miraifs7k+l9YBRcNYPnc5I77pYodW5C3zP3rwu0giG/KIcPDnoHsKdV8JKl8qRi82x6eWdKgB
UIXuwEtvnmr5uWzdwkKOPI5JnJuduMm4ccTYFGAJGi4E8GJztgW1atuAW/EsLlKJb9OG/iTpjfUC
qVaXO+DvxKPcG0PuJrnKAVflyAohoi3mP70aD71dK7q0eJI4xbkdRXX5PWgsiHcMORBrWzey4kFX
V674CAxn58q5UPuRlnf/TovGhH8xprHiSumi/pv0lha5shIXotMSh7fuAC4IZumy6zOUk9J8dKso
6XNHaZJUdKNitn5odYvsvSbk9XmFp6R2EwZybcuZlvXMzMlL5kbWjLSBiYyqWWXSNzVKA0oQrUz9
otRSqecuCwRYDjIpTZwiza1jZo7q13BRmtG2Jq353EU5gz3N0BZfM6MjVQuZpCRp0azezqSwSt1q
bJTPZSALQDStmMexzee2d+dxzMJHfTDILxvQQulBQzUoPtI306uHtmv7H+IgSPJB6OJSPTIsUKO5
ahjf9RB9DZovWhA6Rl8s4yksTQNS/0XWqkOmVMUnsVcaY+cR3gaBkMTChA9BAU8kNYAttTMtYatb
WoFKWSxWR5B91oNUTYlrwYn/FI9ydwgi8W8jz/8YtUDMrch3IOGX15jYSLFYDrF+ntNT/8UsAZWW
B6n1uvhv8//VkgUuRgRPC6Zke0AbMQItp1QkCRbsO5H+xar7Bwotfxmur+r2oMRWlDIUcUwaXy4I
1Vi1EnOR+grz3brmyvDMm+NRUdqdG+eqirRa4sxyP5Pc0VXZhJdZUUGvN3TaeU5+TW37Tknq4zg8
x0Vud4P2bjKVo1h86FLrZwqx2v3rbnuJr/1nit+Q/uArrHRjW6shT1sCQqlg7o6RnHiN0thFoT0a
DLpIMf+jz/GXFHWQJ18a3fiKooUQS0BBcVain1H2mSFFLf7bpGS18QpCk9U1qFI3NjJLb9OEp+Tc
14kdddCACq0TqtPO/l0939ihHwQ9wcqYocOJdukmfR8FEjxN5lkqC/OYtaboj4D7HSGUJU/uO9kN
wSTBK1+3D0lkLt9ava08c7C+pYbcP835KJ3ngNAja7TKm7VOOQu6nthClyYP6pA3T4FW6F4gRdGO
323xyutnQK6Q0JYitEIEsgnW46UvFbVNgnOchej30r+MBFQVwIWLwXNgHmv1yWoMRzRaOwyE53Fu
Dkgg2IXYO1XuasInYwwPTSjZTZQ5ibn3+67Ku9RTqbshjcJPA/Zw1USGf0WkQB2cJel3xEdMak9q
P6QHtQ7dQlwODeNQOqwTjdQ+lwBz75+MbVC+WqfLatClohLCHN7lh5U7ZlARJwDrNyCgVcaCaEeB
vhPS3FwjHEMU49czCJDq0oogRUbVhBoP91j/UYzqYCXyKfgtBA6wvzhoX7Rw9LRQ8pIhd8JEfLm/
yG0mxSJpXCuwvFDqQUdoEzdEpUw3hdjwbKqFHYq5J0aJCze+8/9nZhNTKXoQQQs1C2dorO1OOwrV
LyneQ0tfFQfWxchwv8MNAYiRjsrlXoL9U8M0sIQzk2VHeRwgf7T1EdUw7XszVIWdQfFsVp0Dg9RO
2eU143wbNK6mFfo4ZFZM64F4vTSdJx2SDgUIykA6NhWyU6pxwrqmvw+Y/Z+DxoZg9J9MGT4JUEP0
ufovEOCuU4l5pke50KkIv48zx5w/3t/4q2j29YfRoqcizuYw3HT5wyJqzqle56E/tAdl9A3I1BRQ
L3AjZ9qDATZbGNyw+JjLla1lXmcltlx+VNEuHwbTRYZIahCVST4n5cGyPvaNJyfFoZpOSTJQ2G2c
uHo0W3UHvHP9JhF/k7XxKq683NLmXiqHLlECueI3C94sAhXSAcHbfVweysRwTJGtq0xbCJo9nv3V
DbdfkekBpF0IK+gHbzcrSgDuMNbpW7Hsj8aIeFftM396SPM9BoJrU6+NU8DYAAe439bb500ynklG
KGXRkPp1YDLsZSReq0rLISx+zM3i3XeC1w27XNdqDHY/Ag3gQNv5dqFZFEEg0fSbCQyFradhszIQ
mVoFNCqRJjvt6awrnQBhqiAQ66iRlb03BNlMbaQn56cSrXlHXEzZU4YxqWxpkMZfVpOFX3KQZDuH
6cbW8AFW9veVxpuKxWZrqFxIubpkfg1Bn01/7xQWwSO9PkfV9mTer10NYPIbW5t6oiFnVQ3lf+Yv
cwaK3wxGt5xn11Jb0ysi81siqIsXMYL4EIpJe7r/XW4u1CK2XFEtzK+v//6ND9QB3k/lImOa+FkM
Pb18zprYtfq9LtaNAFPj/HMpMlwI5da2y0w1u8mtPMl9cjOnh5KibD5X6h8KD4eFTm822GN0rAvB
1UpjJ4q+fkU1i6QdsefXCRZx84oq5rQqAIa5zy/rPmW1Kj3lWqp8uL+T2/R3nZUnQucdZfQEsszN
wa2XIDCNKc19bQjix4kOnRMNRuVq5oT+yAhI+3NOHRGmKCTzdk7XLdvE7iu0EfYDOpKXXzELSrGY
hDb3Aya6IM8U1Tp1IMlwBkRrU1n5UCnVt79fLuwllLXwnZXG5NJkDce8YPVK7ocAVuMFn1WORvKN
ffZSJEvT4ct9e9cJJZgVOq6yyiUCDH2zRFOey0KZmM0phkQRKXuMEboiVTmNxfuGQXx5RX4tzQm0
UWr+um/7lgNBMsbYNh8X/YnNbdDNkFW17ZL7Sz5HaBx2dE8VGJ/+3gp9NY4G6T6h0HpPvDmKspCW
YJLE3GeQI+cqFqV3ViXNh/tWbkR7YFeYYwOVyhgbT9ulmTAfxTztgtyns4jaQuQgvTlnwwn+DieK
Jk/QwkOn21FufhKA3mfmXiB2I+ZH8AkyfGLqVcZk662iQYvB0uYc2Se5tEU96bzayH3RyH/KWg9M
dloiOy0NrqOpC5xCXX4adXdKGnH2grbVj0x4vUwcNScld7QHQwqdsJP7g6HkqhfTen24v2e3Lklz
HWenrsCUirjZsnppijhN+cGdJXj6SnxFQNI27xnh3TnIt94C2JM4xugSQGm+8YFatFKrVtetaTxd
emyP4SEeH5PiWDAKvZNc3Lo0wPuQ08DUA93RJu5OGA81rXTMfbXsE0+Ta+HR7KFMKzNteh8Oo/Su
MqbODdNs5zjdOspk+RxmpKQBhW9iK6NXrELPOU5i9ttC7AoQEBJk9fhYhHtgVeXWp7N0YNhU3qn6
X01MIdhXq4vAhsZC9SEdovFJDiXxpIVW/hzBOuUOXVk6Yo72mpULXNdZX7jg05Njojelpyi59UyG
kjgj46FoGsWDm4WN8CFH+MdOpdY8zVZnuG0baU+hxtA4fdx3IRo9BzUpKmDHSvgoKqMO2xLkVqrJ
+JnQlZlTik1tV1QGH2a5JUGHbdyjvBecQsZCTvf99+aXBi4jAZJdQ/DNlx6yeCyoLRZ+Lyy/SVpe
Iob9JCn1OEyOiuDZLCrRjnfd3PgVSkol7pV++/KayQUzkJupKfzYkp4aqPEW4VmNirPRfb+/uGtv
4irjYiZHhjcaR740lCK6yBgsD0NJ9CR2Xi5lbsctAq3Iu3xYXu5buz6gvO4SiCPKi5RbzPWpeHNJ
Bwu5sKVXha/o/w7Gqa6dFEGZZvyjhtkTo3sf1b3BuCu8HCgnukeSCQoCsCzKYpcmw6mLR5E5EITi
hpLv1s9didBnbP3qopJ2QCnhNk6gWE0JtZIBsdfYZsI7JZrKr2Jaap9lA0pO2xiqBVbIUlcgOxBT
5WHpCvl7CbXaJyvS6p8hcJLBTTKFQd280KM/crIEf0nqt0qWicxCAL15Ba1s37ghZIxaSMfCXyeF
iwp9AK0BrDa/pOboaH2yZ+/W51rB4RZwFRx7O2w6RWGbki6WICr0h/nc6OewgAQPYeQoEE/MQng9
f77vItenbSV/R9YDvNar+tzl95oHBnfMOSx8nTneyvIK/Udtlo9gE9ooOlgUAO7buxFaYxBqP42h
5xXBuR7FNz5p5nJsANNmbFkUOhoSyG98y+NufgzHKvisIxIzOLmSmp8iRgd0ArWMEu40lFHtRhry
qf/L+vUVOsMOMG+zidSWJbNI7phGQOovddSEVmFUQB8/DSnkM7VVfoBdJweRJlg7ltd77DLHZCNg
82W8hynFq9y5p1UiiimH04TqdmWKT9OjEol/XRpgm4n26Uaxdbwpl9sdSFM/tcFc+KN0GkVwDMnH
gX7PWC6OIY5HYFkHSjF/icxYDw6xPZxFEKyvrnxpVLbSIRNRT/CVUaOy846Mfif8vLV5EL6sMlJw
0VOPvbRQF6EVhFZZ+E3qjSUBYHrOdvv/ty5rZYVsgzKg2bzNqyMDWRgCNyZVamg14wjKgI9T8CkA
jhTuqbJcv0A6jsB0G4sCWr8Vfu/CqVbmSWHLlOywDCpRbs+40XKQh3ZnfO9G2Y+KH6UiqGCp+nEO
N5sXz00XMUPlp0L5FISfxOqzqMLPE9uEb8XP2fzRWs3h/rlfP8jW24GorZ6xkrm8/qY3xz4f5BZI
ZInNfAy8ljFwNxnF2rtv5fbS4LTjSOlY2tag52Fq4expSx9leycF4Ty8j4raCeaX4mSIlVuZmg0L
832rt5wRekWOMBMoPLWbK21QutRYZLP0VeOpyl8y7RHO2Z1789Y9/dbGJgylmFMM0WCVfpvMthg9
LNWxmO1wsIEzOP1eFfSW57+1tv6aN1+rXfTGgHao8i0tO/Sp7BRGZSvVF4TBTppS/nXJg09FnKJI
sLHyNmwOszj2q8AvSZ6mgRhJ4NF1zNDc6xreOGGSoTPQydAZCeW24pxBCtgtRVr5oV7AzLsYCvp9
QS8f5ymPT0WmKh/vu8UNl2dNpMgyNQdKZtunxUqyqsj6yhfKKvJCmt92zFTUjvPdsMLDBRSKnIGB
q+1hnhCUStAgbnx1koN3Q6+viEVhj/XqRkVUpzEuw4KBXCyWNneGALI9Leup8YuUSvL4Uk3Rcyq+
qM1Illu9z+iWd8r8sP5/lCwHRV+bo90xVBtU1geP9oMbROqO47yiyS5uFUqNlHQo+vGjUBTc+CnJ
56C1rNkfjH76DsVjnDhVMtBDHGd0bLpaiUWnp5WRuEqcCtBnafpRVUp1dqU+rzV7CgLjZwpA4mc3
B/LjENadbOOFTevMyax+SJa4YVChsWCJEcfSOKhdNE5O3bRgNmet7piS0GT1l9DLaugJQdKhDRnq
4++kN6fJQyd77D+Whd6Np6ZqUsWGqattbWO05PgQGsNaviyClD+Gsw6ootqd7rwuoax7RJ2NEv2q
irOtZcupVY1WFelEsbXyoOfVQyCiLjy3o/hQAG10jKUzZjuOola22yZUvMESFwfdyxjikTrbkYS/
DgB5tdeRJHA3oOuonVzeLUkdkYcCvfH5TJ1dZspDmXeuYh2lTHENOXzMFslbmPgK0+TDMgY7AdHV
Zf1qnooXqSWwWG3jMnGRSWZvwFw9tqFX1DokU33sREEZ/+2NvRqiYoBrrt3CLbt0XSd9MiyV7pdm
ASImh9WnIYPI7abzpLl7HgP3/n1z9URcGtwKOFi1pYD1KnWfcQ8GWmlAVWejrVzki2wj/S1YX+7b
u/klKR6vqQOlJnRtLr9kbBpRN4qcPtDhw4F0qnxSYvXPAjuKx0QBhH9xuagvbc3YwlAoqIuOo34U
NLH+H74p0G0+KngC7GxcKs8jdUjLGURZI7m9dVSlAxW7ne95y3EoDlBRo8NOxiBfrpYALde7ie3t
QDe2dGXp43Pv71zne1Y2e5pblGvCoMBK+9hR2TSKo7pHaXftKLg+1XCam0iN8cfLlahGFoHZUxU/
YG6UgUBZOqEgVTXMt2dfpNjc8cvXtszlLc1JY8aEVsp6GrZFj0js4qLREtUnhModwMBLxXScJh7y
+IOcvp/V76L8RaROLaqF01GzauB+1xfxHKrMEGV7L+at5b/5OduUqIObWAlbfo6iPKtB7Zb6c2d9
YRB9Sp7GYqfRch2RAq0i6AD6gIfS79i4Db6fJoYmGH7eifrzlBaGHVZgIgOiOQ/IaYMMI8RkIU/K
h0GrZqc2gsS7f1KvYgR+A6RsKO7SCoTwaVOUkZUoBR5qGD5CNQ7tLjfNv/29BdoAvMHg51RaS5cu
ZSaqkVhLa/qViOB6ymGHSLkSd47gjS9HGwCMKfWYVf55s462bPtyYa99tNY8QfkNCvhZiM/qgxxn
Lmn6X18rVERoowA2AZ6nmJuYe4iFVB6ElG0zxUdNpo5eaBNTi/qedtL1oQc+S07GP4HPAqS93L1C
TitJjloD8ofhqWg7hMvL+AMKLjsn8SoEXluKb+xsD77c0q0QsZOOi21mEUntFxDJh2r8+0d+tQRM
hg4Ef3oNSt4kEDEubg7SjLIpl4Jn9q1ii2GY2T2AZDfIAuFh6Ba4YqVYc8dgEry+LzSun8I83HfM
reYq344+Lmh2vqGyBuGbwFVMOlCuYaCj/Smg7tY5ef4lkg9Frr4EzJzWR2Nx62p6l2jFp2qaXmgS
rqjXLK13fslVdW8dD+OxXEMPLsHtZIQe1sBiUcnyyVFoKktF+1BnxnialSI9EHgPTKAGkld3ofEQ
zLL0cH8jbplnGnylFwEzT5nh0sciqCcSq8C8MFqaS6nRrQzCwCIxnlGjfFhEwdYLWxa0nWVfpZKv
WDCuQAqbK2puc/+1TSlqiaJZfv8TyWpQM8HTpNr5TsXp5urY0/9rZfNsxhz+OFytiB9EZ3jffx4S
hx7J73qvR7Mexc1btmpw/z9D61X7xrGlSYbFc8GQUtqUCr9kv+9/puvtojFAGkwBA1gwKIDLvz/h
YWbmQ+t9dX4XxN80ipLx8tssHgJtJ3m63jJYbrj1YaIHhAXf0aWlYBZSrV+ayV+s0pGE3u6hTBeC
r5RY61Gl9ik4urhX4r6+gTC6os0QXoQ7eTvZMo9KNGqhPPmS9hGMG9HH2cjeF/qeBNaNbSQXXm1Z
jPnCV3G5uLYX21mMjMmvGcHsaghZzYJZffD50icprncqaq+XyKVXqNS2KHRS8KRJve25W1MUpLQp
ZjSruU2/m7U9mdzhTq3avWqnuiM4g338/vlT/7U5Co/ZD6D43TH2osmufk+/qw/VY+HsDdtfuyo/
CkeCG4U631VZpQrFvg3GZPaZUnoegXVUwnyEVHPnUb611dQuGepR6ZRc5XOTmUDD3ZWz37aMsI/v
owgAf2F3jVP9PX/Amsu+NbZ5wXqTKQx9KmbfWCLc0xHLxrXE8Kxk+Z9C/dm0z4NQPZfVKd4j5Lq1
mwQdK5HGClnczhKLgqgOAURMfqQ/xIbwgASQDgzpr08/gIr/Gtmc/qUoGSQW69mnens0IOjJxvmp
f4ajdhH2vtuNowhinP9SD1uHvzch28Rwo2WkzeIrCUDd+LvSyo4o/mMoO0HHjQgY8gyiAGSWgGyB
Fbk8i43BuSv0fvGFBkyccTS/ibDB09ohxne77FBkO3HbjZLHpcXNW5eOcgpRCBaNfvFMtfzYv19q
iDqpR5WSO5XPk4nwyWTLw47l1yRwcxEAToBHjHFD9TpJZCCnj0V5XPxv386x7Z0/PJX2j3fxKk4K
3TNC9ufJJcRH1752wsNDekjXP9iR988/tb1K3TMwdXj/8evzS/nNQfvo8D2wP0f2bMt2cySBPkYH
6tp27Mr2hxPHzTXcTwf74/H5+fHPh6fI/vPrz32PfB1yvLeizcvaWOZktIiq+Jpdoqv69DR48mE+
AHp2LK89L09gXd5ZB7TqXetH+9wdNc2J33UfnNNoPwLXt0+KvfPY3/6+b3Z58wgnaTPperj+pndB
kR+a6phTyvKo7evpz+YD2Lx2+bgXYqx/6WYjkAVCwNHk+POPzZOSJsI411Im+klCTTwWDmmV7jzJ
r2duawNKCoaZV3IIBlsvjwqzpmIaaKXoS8jV/pPbFv9J3NjJ7K+ff0a2aPvqx53ve+MaYDzwvybX
e+9NQJMj47SMMO75qvJdd9ITLOwOPXXn5dvqsD8g47BbL/+msMW+88f0lQdAe7Z+6G3ZFVE9QOrV
5m2Rve/jnvDAVkCS2B051Te/bXPbS3OSxobEbxMz5aAJlS/m5od5ncYevzRL6MpC7wTG6PbRT6s9
mtaprUHMaE9NktjL6PWGAOg5JrgGwmv5EBTZQFpsWt5Q+NPsivVDNQz2/Q29dpMVucljSNoIfO+1
aPZmP5tATIu0rhdfF5bcM2Hjtk0kwU/3rVx/tUsrm4eizC2dNgYnYBiy6dmIwwRZ3YDvJpvCgxWo
4072cJ158yUAlyskwgzvbEFlFHfUAcCi6JfJozH074fyVOQPrflP3aLhGewUTa5DU2aQGbyHX4xn
A9LPS58Ek9rMTRJKvji4bfdsVYOdV74iuLM8OIWkHIz21/39vFGjYtAbRS4dSgGgAFv+jnxRs05K
dUweJ8tWlxz5PqRmyq/t76gLbQiLEPftod31UIi1Jep/GtFNkJc7H/ZGUXWdOGcAi3I9VY4tzl3R
epMCgyb5xbNgnhZVonMxH6b538G2mBfuik+1XqCDdri/AddR3GqWQBF4HV3MbQ8zyXoetd6EiL0l
RUvh6P7RoRQav4uFb/ctXbvSpaXNPTpUcicliHH6YpfY/U8xfJHFL0WdutFjgCjAfWM3go/VGhge
Y4V2MZ546UriYHSxlrCudj4s7yyOPQw7gTZCPS3ZVQFJvfQr5H64b/bWGtkvOvn02FHI2awxtmCq
09RC9k2DCVjLi7r3CBfBCtjHPwVxZ0NvrRGfBaSAjBG8VlsCn0aM4SI3S9nPmU+AHjVubZWRg9o8
IEsV12dhSO1srnbWeH0FrewIK8cTFWSUJjY7W3WRPi9JJvu1eAaV26ftoZhfwn7cyS9u7CV21uUR
OtJe3zwCdQDIq9Yb2Z+q1jHLn5GEBmBcAVHkZbS0x0zbMXjj2VlX9l+Lm6+XFdOwaEbL1ytRaEbQ
u0SzbPgGAklQnHqqj4Pgqq3lyJFhUxK1hchiEMgt+WM3/dtq9VNgHbvcHuvWSXGzNjaORagfkXZw
NIUJpj0g7k0PABPLdbEqaOF1l15eJrDC6n0t+5XgJQFllqRxCw/4vlR74Yx2sQEpQrDjALeuKkJ6
pGqouqztl020Es1SBfxnwO8i7VcQZs5kxYeV3p1igviLLN+2mIftje6RaYrT/RN2/cyuPBV4O31E
xkG2w8aS1oxL3/Qy2YupQbjUlt4SZKl338qNhwgRHiJ5GONgB9oKX4xNvZh5FOAJSfEpmBbIWxWn
jHsXrl6IJEQ+p0LboN25jG/tLMxVzDiuE9V8zs331KNmbARaCn45/DsJzoiFWXAzzVZIH0wE2Wzl
dyvI7v3V3jS7snO9HjOgVfKlG0VDLVdtI9CoYYJpbrxWmN1JR6kdmWbpW5VWn3XBk+NnyDl3Qvpb
n/Ot5U2WUTJwkhppqPnlVKO+mY+tAzpwT0301ufkGYBXBdkLZGI226pksVIkQaT5SQBUIYXmoPsz
1w9CqToIOhzGD3ViHHf2dM1uL0N6QiZwJ+TZxLLAny73VFw02ukcWT9sbfHQzZ/ksHPq5DiWn5Ga
9MYltaX3921ebyZZNpJVa99i5VnebOYMZ4SwmOniZ3KiHPo+1h9awWh2QsJbVgDtECut1JhXJ3CO
1EUpo2rx5YVEaI4lmVRb3xNGuX5l6IcAzpQBnjAyusXgTtYiZwEic36QKPqPUrNmT0KGwOm1IGps
gErJziG4rvMQAr4ypv4nGNzGnnpkNWR6hCdg2RjeCLqIuVP4IYWy7vaShdXhLp3D4GohtGayHIfc
dpiiYgJ8iuCU36BtaMwUAiZS/eSjFv5ezCcl2XHG6828NLfx/6kWRkQIF8wBAdWy2cE1nVb73Px9
++fS0HoQ3yRBMs0stQtFA0Rc+W9WZc9RnCx2L9uyEdmC8SQIWuJYff9ODb6Pyh5D0Po+X+3q2mKB
0YNcZUsQZJiVbqVEhH4OjcCvOXzQv1fZ7xQyyr89ZxTr1qEyptCZ8dr6ZtbGUS0EqekvTfhPztwN
T0KQ77wF1/6IESZegVdQEKCofbmViH5Mk1nmpm9leeyAFWZNtK8ZOerG/2U9b0xt4h49L0y9guCK
jrRZ2IZaFYd4guP6f9i1N1Y2TjiGSzKUMwsyg9zrusVeyj36uVsO8HbPNu5XNGZbDCEfJjfcQqgK
Jwdc0Bsvpp7B95R8vr+gW6fqjbVth3GlGSp1xpPoaWStZ/VB74ZL9wmJ3+e0mfdk+270GnAI2uDQ
dVBpvKKxVZe2iQelNv15LlwZ3kWE6c6tJR3ExHSX4dHq+mM6NA+q3DviYzpndtxLR6nsf1hJ8K36
mA7Gb0TpbGU5KhJpAt3HKJXe5Ypuz4FrQKWGFxxnZntK1R7SgeDt4/0NuxGuro6Mar3BG8zjsYkz
liZW5xmEnj+VmlvGykPc5l4a8RrKboemV/DQt5/STtgT790KrvEgwkrP409hgWT3ir28yRJ9hnpJ
8bu5gYvqa2KdmMvPy0959VOEVijUPqjRL7n6U3ToAigfB+vTkH41zOxpEDSv/bWkj3JKT+cUmoyq
JuK/9zfm+kkFnwc9MYECzzfdpMuz3gor3l2oFH+A79alQU/BKhH3gGk3tp9xD7SrqC8yjURoe2km
rAWBKcFY92ul+j+knddu3Fqwbb+IAHN4JTsrsGVJTi+EwzZzzvz6M+gD3KNmN5owrveDAQtbxZVq
1aqaNaed1RtV2PKOMj7Lu7p6690sqJz747o+IRTh4LMzoX2B0P1v39uH68DKaTXzvQp8VieJpDXK
LwVKbbUYfxNKq1sJJa+hqvQEEK5D00HZn1lcOBi1jaH0CnUAj7G8LbMJWIGc7UGd8Wa05J8gN2cR
VeSg9C45ph4nqGnivUYhzguPilwoMMsk1UmVuvE0VtrP+3NxI9NEy8IsNAx7Hev8Nwj/MBlmK9HN
5wXGs29KD72gP1aN9wrlhJ1bn2WeFro5bfS6PXh1soMpOVUfNeVUS+ZW6lx5Dbr+Nxa8vCvnr5lb
lYHfzxCly73QC0NveR4YF/nzQAhiwh3xzYK+3aHZVWt/hr+k3rHORnu4PwtXHhryRjBhzDf3MJw6
Cw/d6rFcw2ZmPU9dth2Dr3kKAVB+NqY3CLjvm7re7pe2lv65BENKLQhbCvR+n70/lTug1L1BdbM0
7bX+pnlzXcznbIyeMbAGwF6AnFzOJx0cappFDcYUfVvnrw3SyEIGrTeFnfzrWvb+6mAtrC2CA0Xq
/AI/bz1n+h9Unm1aS+Fk+DaR37o/iVdRCIaUmRMDznagu/pim0iVPgqJFXjPiY7sORe2HHy32jUe
tlvDmTNJWGDmMHM5eXrvR6hfhN6zIW9ia0MfQBo8mMVKmHNzQwDNBdL1l4V72W9QMbw+MTAzAXV4
mQ5NZfupE1FP6xLHf/33mSNLBuoKeDqQjsVOF6NWjQoh8njAVPARbaTsp5Ku+JSre4O02Nx+AuMp
YSgvsst5k2k+0cXCF541Pa03vZYLttLL6fH+SK40SOY+0pkVhVYDLNESdWmmiRI1boNEePbeq7P0
pkpU3Jz2P1ToxnF30j9p3ZZOZJj1V+xePaFRZYIlGN2AGUp9pYhIZ1YlIPMlPIvVYwS8YNQ0lK+/
6ynqPZmtehu5AP0nrWz5axfFa9PEUfNopYtjyQ9fWaUQaoXiu/TZ293022pqu2t/GtJXjabT+0O8
9hoUOcij4jCYXPbK5cyWURfFQjYFbp/9N4TSm9k+iXG7AQoIoaS66dUV93vdpjvbIsPE/w0Kn/bD
S4NtFdTVlLehq+Kf0vpH68SiW3ZzBxjULtNjo/3qocVs20+0atmpReuK0DxAzrYP51rM1055MhAw
Ti0OTEVlYo3R6Mbkg7kkaTIHa7yMF1sNeW3ds8I+dE3vMS58kk7aTqj/K7yvQpus+INrRjrg0DMJ
Izts5k9a9t51GvVtDyERN+teo+yb179P4+MIZbWn19teYkf/LgU75KVCJ3z2K6tcGUJQ9UtXKHBz
IZupIIPTzM0d/hoc/PpkEw2y72cyYG4MdbExxIZ2rzFVIlcKwWrXGdnoZPCslRN2pdpAzMkW53RT
PQDfvswfT6NH8hQaFleTOcxNs0nE+Di/NwvYDH3h3OTlsS3EjfHFQ6aYnIscAH8B5Jv6CAAlX8QU
XDcvkbHYjtGu+YskHyCg0jZpuHYuZ4d5ecMCZp4Vn+gdnkm6FgkaIKOeEYxi7LaBU2eval7tyllR
Qv/Zyv3BSy17TSrixmYE/MuTlWIOpc9lY0WQyVIyGWbsVtYpqN6k9hz6p6Z+pCNgxQ9cIxuopcx/
QEqaMwPR4raAz7yEZtrL3CDvdmC27TBGAZiR9rKGGHLlkm5gG3qbePwsedlTOXQrXv56sMwtrAuU
dYCM08Ky8AxhbBS9V2rPgmA54QjSo4b/jUqCnOzNFbjMtS2Ig+caEk1c87tgsZS+PsaVbIbcW5nW
7MJUAOkyaPKjl0u0kam1ih7bqkTJbaPQlBIBzFSOsy/+EH9PSTCloRkLz2EhIUiiBr3pZJYvbaeE
tgNxrGunoZfq8796eBB4wAHAdXCcr06YlOudVMiDQK7IrCYnK0JNd3jomxUePq89ux49i4pkKNbi
FrBZKq+c8Rtbi4oJDVekG4EgI2l0OW4yWakq9RNf4PlBbg8JHDSgjoPHjHS702Uc1C5Js40AobCd
pTFMZXp1IJSV91oDfdz9+bgOKBF7JJwk8zmTuC8faX0QZhl6kIkbiIO0zQTEJrFJ1b1o1+KHG6ZI
r9KbS2UfWMay4SzrAWFUgRW79aAom3gGtg4VfXblMK4xKl6zBTEmeLVAeaNIgFOdN9+HzZULIFzD
NkrdAqBJQ0ObWdZQ7lZO96ATq+A35OGdc/yIE+nGTVYZhyZJ90W9M1CDraphN6blz5qWZXnlrF2/
9GZVHmILaAIJfa9mXFK6JAiaNHVFz9oiKmqH0r4b041X0ITzXapax9B2ymTTudkYD0kq/POKQxNo
zr2wKHjhXxaHHe+qNnJupK4nntRM5cwlm3St3HJ1uOlugV0W8hwTmApI3Mv599WWM4D8FnGNegpU
2WnrFws+nFZzqeru7u/h64fEwtpiSJoqtK0/+rk7md3RLHtb9I7FsHmPIIiFOUd7lpW1SPE6CJ9t
EobPDyQW0VjYJByrO2uocreGJscOpC7fRnL2QpPrj0od6x2XVfgQdSEc9206bpSxBrFjGFBYi1a+
KbxI+BFkwlot+Na8k2+HBwwGPlBbi3vL75SxGbsxd6lGsYtCgw71pjNouIi+B31Sbid1nUNUZjEv
IgGmgucIrLMkzAjSF0YrM9LrvtZzN+uRiNJqVT76Ko3qZZ/6pLJq/2D6PreXIAgbPU69Bz0TvuWS
UR77sjH/rGyGOSS9+hrSKDM+Cg7c5eNVNPuebks5d7VX46A8RAVpJbuzhz8KbPJ2eMwbm8bPNRTv
dc12ngQGr5POo9z3Nxv2weMUIlT1Rqnm7jDlh1LSbf+lGotN3dW2hRhkrJ9aCzm1DZJ59wd8c8nn
9xFkNSKaX4v7xApHWFUmv3DFtnmv2zHaeiUUHLI2qfsoEw2YZKfs532bV66cwcL/yAknEWpeNe9q
ArVWYZpyNySFTAdYJDhB0QpORfvZ9r6pq8h7NkXRFsQbsR+PkEtPok9jTawlFa7hfVfkd916v//7
r558i9+/OMeSEGh6FqmFKxsb73PUoKRhV6WTJXs2yn1T8zlY7Exa8+buI16ZFOYWK5VM1RR5iVG4
8Z/iWJzj2DY3Zeu0b4H6/2lpXr8Pm7GXUChLLKVwNcs1zGPebRoEnOtP46ugbaRmxf/e2IEX45pP
5AdroTzpfTKPS01etXAraS/BDz99W01A3FiqueuQCIkbff770k6JlF2smSNLpW9GSIr7PyURk+i/
QobqxEO5ub9cN3behbl52B+GZVrCSBCIuQlN2+itXYMH3NoOIOGApsCZQBCmXP5+SzDNLCT17yZy
ZQv1mz6eYu+PVx6l0tE1JJEhgrk/ouvYg7QGz3lemKT3DETgLk3CFdk1fsxmBzc5FU8hokCQOj2S
bP7tvcFjkpvHCPqDtW6jWzMJjBTOT1J9MHIuzMokLel2ZIOY2UMg+FsVOb37I1uzMP/8w1rVgQhT
nYkF2hmFbRr7kJ2NJPHvW7m1Af+XhQhgMdHbwlcQLQEVgevche1SekvUo1LToHiIxn3brpypeS8v
fQVFcx2Ge+InUlKXA0KhebTiMC9dX98FcPQnL3KKTLex0uhya94+mlmsTAfdXl7Xsxk2QpOdAvlw
f8puGaDvi7YWCJwUgsHLcQyNPhY8eErXNGtHSp+y9Vh/norFVHGCwG2YvCJB8CzcQoLcq0aeqnKN
9oQYC41e+rHfxIT4irETw7MkH7rRGbbDwarfw0DdynYU271TtRtN2lFWSdc6vm4s3sUXLT1HFpVp
PRgUOITmIMbivBftLPjTif9cDyBPBucDw4fYgqbSxb73hZxATzJqd9hF5nvSPxZrNcMbzv3CwuIq
idK2gTgbC0o/OmL3RzcfQuJZKfIRz3m5v1nm37VYSTpjeZZTooSUcSl6NYh6UhZp0bgtlN4OucaA
d0OUHJIItMW/m2JT0kIK0xHl0EVY0esdkWNQN+7US44qP0kRiYdxf9/IjX0AD8YciYMP4BAvNj92
R3MymsZNoeeOU6h44viHkY+nsi9WosDrtMKcMbVmISWyVeRRF74p6mtcLLIdLlJhD1K9Hw02v/qq
GK8GfY+pGu1iiMg9QT3Ugr4PkjU26euxQm5Adp4ORICSkGteHnQVcmzUV8ra5UPAuP6XyG+esBmU
NRHf6z3Cuxm0618uWLb8Yj8iWxJGaE7XriSg3ZHlUILLeyFfywBeu3qaRxgQ2b9Z631JN9wgbSFn
3dS4mRrZvfSWR0d9ckYFQY0xo5/0eH+n3DBHBoyeVTDq/FnWYYdGURrwEA0Btf5ZaHf0kXS1I7Zv
lTOV4lop9vpMQwr4f9auKrEDENogkhq3/OO/oIJgBLv3LllDedx4ll+aWWxJCQpsRFbGxtWzX2NE
S67xUJXfJOQ2vU0YEmp4qt1Ev+/P5I19qKBLQi6LvzgTC9/b5/VgCanauOoeGqNP7eMazOg6bGNU
HwwsDjV0oVYbRxiAsczRHcnWN8o+34S7++O4sc8vzMyf8SGi8eKkSit0md0QmV61e5hzUV6x4qBu
bIQZ18xLGTYYWtAXY5GStCjG3GvcpIC7A6abngSol4GYf/GMYsW731iZWZUG1UswKKR/Fsaajjyv
GfatO0bZ7wmypwj4XDVJG61fexPfCHRhYvvb+QXAaM5OXM5eM4p6r/py6wZH/7k4dr/EEyrX++YU
PzZ/vK/dyjze2uoX9hZeSUw9YYhEqXWbXXMk8nhTj8WWXrkjxLr/vC8uLM2z/GFfSL0YFY0iYkl9
t/zy52TF3wf/3/EoZI8AhJEjJ8FFrnZhptX0JCeMad0+evIiV1P810rbCsJJr/7oPbxBPiVHSzpE
Uwqtff4p8w/3x/m3W+YyGOAL4A2AFRfeEnAClwOdRA/y7TZvXctMYCC2e1GxA/9Bzneedp6mzZRk
TmXYYwD79rkhB1dYj2sI1nlL3vuGhTOR5dwbp6FruQVI1TaPrZI8mk19qKuSjpPp2ySuCfLcOPbQ
QOgk00DlcBEsfGbeynVPQ2HryuMhGP/LisAu8t3K1M538dWwPhhZPC66DAZ/Mx5aN+kfOgMspuQM
Gkw04idl2Cf+sdK/hK/3bc6rdWUSeC57CkDYVZCey1Gqp5Dgsm1DR0EfFHnB7IunrZVXbtqB0BcS
S7KRgIL5jg/HY9KtIE10pXXDyPrRI+JoBsLPNPoyqmv0VTd9DICI/2dq4WPayUh68NWtW+wIC5pN
Y9pFtcvzXdvbQbKh5aZqNsO3NfGVG5EeB0NX5jYYIK1oyiyG2EXSJBYM0YryxzB+atpsW8IWQiln
A55m20+Uw/kGqfNgehvexax27y/mPLKrxfzwBYv9I9RDpYfIt7pJV50juXnXgrV1vHkOPphYrGMb
mVafAalyUXvY1lJgW92jqq+M428Afm8giyVM23KEjhIryiH8XkOt//tnINl0KsNwX9opQKSH7pCQ
PiaL+pWSfH0o/st/ZoOj0+KLyiY14MGJ/lvFoaxN8OI6UbwgzP2WrTXK2aaTtka/Nr+3dy+cnbSN
gfxFOeJyF0mQExqo6CEdL9tqTH/7EGyq4y952LWdHf2Ij/Kn+5vm5sn8YHD++YeTGSpQLYX6PKZT
chx2otMrK2+666rffGl9MLFw120fiqgyW/OVob4l5VPowzfjoNBYNCdS90ct0U9Z6Kj0GtF/9Byb
2qOv01Q81EexoK6vdrYq0FGMUqbZr2RaboSNF9+2iH6SkniuNxl+uS2akvTEi/4ixe/0JNqDfh4r
eeVFcdNNgPYl5YJCM0TPi70d1HFbK4LfuW3zSRwBxljhkxfOCC35aRo+ZSTuJ3KAqVjvK008DEGx
xjhya8WJH4C10gFC0LJ4EuoQz426PPWu0Fe24u9rubeV6pe6pg1zy1fM4mAI1NCapC1xhFkN/1Bs
ST1RCmkWUus/p3JcCbtuRQKoX0I7A03TTCJ4uXsVlFwq2YgGt5zKbSQ+GvJ2aM7D4G2KYbsm5Xxr
r9D4SisnjzRKagv/mlqt4Ml6OrhC3Dl9EO01el7x6GWTPXSRYZdQ1Ivj5v75vPUW+Gh04XErgTJ8
ksYDr7X/gnhnGGCqvur5kYfbfUN/6xwLr0tQiUzajCYE+rnYmX0HnX+uY8nIfacKayczq0MrNm+0
pG+8+KeafcsauwxrN6SdFF3wvS59K8IfudB910NzP8Egp1fZdpASp1C8XYmkW/valEj7iOlaZH9j
E4MRJxkAEscwrl4SkhYEqAqxFql4aPON/hVNTX/YWmPipMnPZpv+Cukr/w/CvMH7FZR2t5LYmSdj
OVkf7S/8NATcQw3ojL0QycfSEF7N4d+5DkBIwwXGQwk/QWJ74ZqNKpQSrSwHd+ISQNL1u6k861rz
lOZuMJl2TWdY3v4BLr81Jm1tgufNvBwgjPRzwRq4Ntm4y5OVtFqrwuUwuklr9Y5sjgcRyVm6sxXv
TQi7n6ICc5bfCPuwlMttIKLI3RrRZpikfuXJceOMazBKMRlk3cnzL6ahE3j1NGnEl6jitzL/T7Ta
M1LOTi/QI/ddtNYaJG74LdCOVOmpjZD2Wb6+YV/W1L7pRkqPhSP5w0Ettp3RO0OQ2FMAK6t/Ato3
Fj9S9UtVWm71o/W9UxKt0aZdt0IwZODeaCvMVckrwRMzq83Er6fRbTI3goiuDWxZeTC6vWlsx2bX
Gda+gAAL+vPj3CcrhjsRYlzpv0zzV3b7rVuLNlNwI9TQ0c4SF66vM2XDb8VxdOv8oS2IrYqN1dkT
wMtnudsaT5P51fDX6H5ubUHqNlQPiOeBDCzOmCdMI4yU6YR2VbEdkFoOWkR6kJiaKBUArjRJMMp2
7E92gRy9Z1hrCbkbK0ADxkwSh6otK7DM4+thPlSGpkxuGX2BVPWx/sEUPZSRVTplD02VVziC6BSj
TbtMJRz8Fo4q/3eXZb+D+Od993ztcKA8JH8M5SrrQHPt5Xk0lRFNTVmc3HYATquX0xG2jrWK4LVX
vTSyiNSkONMCtCcmN2lOObRRBRWu7SoT9y0rYNUhY4C/hUt7caUFXa8pVVOJrhb5Tm7IdpLaf5Lu
7d8njKZo1g2MMPf1IrIzIwRXNaEUXX0cH3rZCG0FeqT7Nm4kmGgl59bkvUnflrU8F0IFhJLuSdEN
2pM3HJB5C4WnJnpOUFuaiNwUy3cCda2B+NZeQNGPCjVAujkffrkX5CJCJcjDKkKco91PY7w1AIqv
xO23lgmGWggk6BabySIvrQSxoSV4JtHN+f1V7O2B772igP6jCMLt/Xm8OaAPphYDmqwsEZtEE11J
nbbd+ISWwspg1izMP//wzDERjFbKUsWCOAItLHPbUpKV2P764iCH8hcoT+WKPbcIrIMolI1KS8UZ
ExMjJyiWT7k0rQzkBqJptvK/Dc90Qy6jgjDv0rYwOD1ZB0+exZuotZWTvMlOzVP2vVgxdz1v5L1U
UhoQP4H4WeJ8jKDuJAYluz6iEE21T5Bxvr/217PGrybOIKMJ2gIY6uXKWLUg1FGdKK44gdVLqm1P
h18KPuu+mevdTCTFg2sueHODLQsQQ0WKNm8m1R0LWGvEY0N306SdwngNT3vDEL6AfqOZ4oxnycKH
GkIqd30sqW7WlLtID8+FZ/5RanpJmvTL/THdWBwecSjRwU9Lo8qyWsr7LUvRbDFcbko7EL8XONL7
Fm7sNgBsYKIpH1L7RcngcnWaUdWyqclN1wCnlz425fhSexJeu7fsOmozmkCEH1rYg7gYnizEi1Y+
4Ho2QafggWh3mX3RsgIX0gY5TGpouUH91LYi0iJPekUKL1zB/67YWdbehrHz66ALLFcIIscLI7sD
6ytbxy75eX9Gr6PZeUCojzKblNOX0eUwinI1drHlFtbTKJ9IFNgebL9t9kPypSOt65/u27vu9523
x/wAp0mDHjFjsYK5rmUxpDWCqwUNZLvyoZZOYt6fK1O027RzIJeBg4uu8idregH+b9fC76JXCGRg
ZAFCG/57WHf5QfNSfHDFltnIRiKagiu/lIktfNUa++g1jv+Wnbqn6knY3Z+AGxMOmgtWG6rwCGwt
J1yB3HwujgdnIxc2k/AjbpVDJZTb0Btp5wKCtwrlvtpLGKKjcRZHp3RMmfpygKbW+57sl7PSyKs1
ot4i+KScO0P40yM1f390t23NPo2nERtKvrTVVG2VBmavP7emNp7Cun43a6QKq7IydpGmJCuTOTuv
i1fhTP5CkwBYeeJiXgOX5qoCVd6m0qDi7zZFi56Bvu+q7lXVvc96F69Zu0q4zL3Cc08IpUngrOLC
lfpFoTY1fDbPrfFVN750pf+gVXZjlPCyk7pSTUdt1yb0eoTYJLbihFJfYx0vR5hUXk46BnKMqpsg
4S2bM7Hlvuo8Es/JqDmaRZPZ/TW8PqLzODkUc4MZtaWlH+/jTCrauDGfywr+aWweckOv97kvSgew
HQ9K60WPQSw0+zjPvuWkHByo3QpbCyb9NbdKNCnrM2gkz/X0KdmU3Srl1tUlrVLq4y6b1x2uwCVk
xugFK4Snx3yOhIZuYGi+/DaFpiB9XZkK5WqDYQgKdCJb3JW1nIpUkDrUV31kAJ4Y7+ep2UOW3SHl
27zTEmOHr8qf8UhOUW3WMh5XlylDnLnMeODSKQwjw+XC15WlBl1boAAQJf1OqmhcpOvPXIkRrxsU
MMNTmvCQdwPTuQh3NMsvvCpRrWdDrPTvo99y10iBan015Kn+WTYpTnrsfevrBENFabdeGPu2gK8p
dsPYw2HShoGRHIIp7/ZpZfZrIiK3pgH1HgTFESohHTj//IN3Nv1aTNtZVwoG2ekR4a3cDuSx36+s
8w0zOjcgfQmAhil0LKZBz+GhqGWPJnOjKR4mgn/LlqoYXA0itrY+6fk+NkZzq8a99iwpQKUzvfCd
pk/brWBGxrZo5QSV53iNT/HK5wDsnFm45+zizIG28HB1ORSxGMWpm8py8qKGgbT3vaR58XypdoKQ
Xkc6g+DFNMuRviyYMe5PzNVB+2seqdVZ5BL48XL6Awiy2yKgDclIrU3WieE2nryQpGb5z3BIHW9j
EjlqFH9ldGkuV3oswwTSMDM4o0zT/05SAvwulKrDWCci7TNB++P+0K4fyxicJ3duG5ifrYsXeaxn
WpuEfnjW61/q8NYj7gxp5S58L2TU4oJy5wmOoK4xll3dkGgt47LYZHRj4GEXO80PUJErYzM8Z4pa
HeRS9nfV1KjbWK8LOxyzNQmMq3hjYW9xI/fI2RU82xml8VD2nxBFjWkC0cjROimKbvfn9JqyB2uz
bCgqBsgowTtwuYh10wRJTSb63Dso0x2sbbLpNpDibsxNsoF7EwZ1wdn1FEW/yb/Scys5Wub0a7Do
2cpFWED0Mcc7hLN05SJDf/kVgoTyZUuD9DnVSMplaANHHTQpqvYTftKfceCbK3HIjUUlpDPmzp65
kXB5TORWVYWyTZKzEj5KE1rh0/l9rIeV2b21Yy/MLJyBVNYqMkdpgmqDv6crzMj8B8kP93m8zX3P
Sah+t4p5KCRz5dl95YWY0I/jW0QhyJIlgxEL8VlE1V4bHqLELQc4987UoGwUAfSo2N7fSbeW8KPF
xUbqhbhROZzJuRqfBavaoGTqPwnFrkLk/r6lG2tHRhsJe1L6Bo/XxaQaAhKUciinZ7Uiod6F+zT8
rKT98yTXm/uWbqwflwx0nTOREDHWkqTCrCKrmeQ4P4+5AcuZ5jCP4eCgLxal0UGSnIxuIi2iKW7F
8LzhLw8EKGZwWtQsaHbD/VweiL7KQ7k3Jih76uZ7OTjjZMPAblg7Odg26VFKSrsS91KYHPRV3r3r
+b20vVhJK2kGZKwkbA+vAYSCSXZIW98Zv6yM8QquRMcPD9h5o2pUDJfc0VmUN2YUl/lZkM61BvFr
7e8H7zGyHsgYkxOFKeGsCb/uW/37EL+e2f+zOp+cD/HJOIaDkeV5fu5wcPF79ar9jF8it3tQNzC/
OvkeVPVjvhMfaN11x8fiOdom++ksfpI/jftmpx3Xjuq1v7+Yhr978MMHpXPqoGnr/Cw1wkaAl0cb
VCetjpKIystUOUicfrs/B9fO4dLi4kargiHyxYmJ7+oXX8TNT09ZvSvDTdg/I45Iq8X+vsGroIQo
DSwKh2hO2EMDcjnnTVpkHRFLfoYbyOkkYeOb8iHNVmSCblnh8uA/7jQygfPT4MNEWnVpWmU+FWfF
s4myhO+r+J3rbNYcbrJfUagknQWE8dKE5w8Zz/WgPAse7EkUIbpNj5qrrSi1sm1K/q0eYnGTD+i+
JsqQfqHfJ3Vq3yiO92f0xhmlogmJBb3efx9Vlx+SjV5I1KIV51Dtea/NUqsnekmgXV8jrLgxq2QH
qB9rBB28pRdrlxcUaknLFee8He1MHM4VOLSIxpH7A5pnbnEseTvNAqCkWKGrWMR2lprG2tSl5dnM
km5XBiLkz+20JmB+Y+fTcEpRFt46coJLK3UwlXEVjuWZsvVO8/oTVBUv0YMQjt8kwfwxJtO+9FdO
23XtkyDjo9H5oz7sy6D3xzY36/I8Cvkxjj6XFVmx6pQKnZ1Vg21oLUDw41A4mSC8+1V4vj+ztxaQ
Jlu2LDUFMO6LY9HJxhCknVSevUbbtUPjdF27bYR85a68aWbOsZAap2i1vLG8iZyWVajlORAo6Jbg
7ITG3I2F/vv+cG64S5DL/2dncTuZQaj14B3Ks2Yc5bKiGf5NyqBBf8wTl778FXjX/NuW29Kcqebm
5lT63RZr57dtGgdaVZ2HOmte1DzSP7d5bDlUDdHCyuViG0nRGsndLTcDaIIHx9wpeE0fZSSkWks1
rc5aFBzEhsNd2pr0i9xqrHyCnYv3VTtleyFZ4668MblwaFNWBaBE5VNbTK4ERMEsYEU6T1qOiKP5
1pVmvhmy+EWjoTVsTMOxBCqh95f0+uzPxQEZo7xDyKHMW+vDAYkBIaSJUNfn0ahATEhJ8LnW9ejl
vpUbwdys0UpAp5GdIJW78GRZmYpCmKoMLh3jQx2M+kkrrXCjCJoPFY9Yf8rLfvgcCS3923or7GLe
v4eVj5jv1ssNxUeQH0I1D159KmOXY9Vjs4kTyarPSlXKNsLr5Nwq64cE8fBxGkE2Gt3MH+JpqZMn
bb5N/MoiGxv9cwPnnEIiO8lrmtoMkK3L78hr6N9JmtTnlkzEFvBIc5iitFy5+G+t7Ecri0ijMyuK
ViHJRbhq+y1vFkjXxrrZ3p/U60M6j4WLdxZcg6hhYcWjm7sOU+ZUassHpfEiqJz0X5Ec7H3f15xA
b1cgPte+DoMQYmASxDbn5XLy5DJMFcHCoCaOCKsH0i9Z8nJa1itjxate3/M8iHXeADLApRmNcGmJ
DKdBC2PVnOvqdzd8VlD5TN8rb8Wn3pjACyvza+TDAczI/A5KmTdnUneofsBQaAfoJMNymMp2psa0
hWSIPd1fteXeIByhKExpifsY7vllBm+s6PizWq06g5vpETMsoQxOAnXlIXzlS5dmFmOTmyKbhtIE
0G7WcEFBhoQod/+fh4KpXL8YwX/jWB/pdMn/cY8s7S6u3akvhoRUcXW29M99tG/G9yH6fH8GZ1/x
0Zf8NTHPIZEopYalQ/NVKsNJ7ddnI/4u1yjfAydFCH5LOwus33TXqJqNaPTKuv2Vs16axXMAVpk5
Dkh5X+6WckqrovBG3LW6i9zwXf6mv4VP3cl7zP4Yjn/KyRiptuHUx8Q/RcOKS1nuVZnGDNwWFXKS
RXNZ59L6iNSh53mUVcLE1n5lfXCMTH1TStpGV62V0OkKeb40tvDWRRLIQepLzdlKSCLtRJgC0BHM
RtrOOhSt7EmIx9Mw4J0OajYY+laQszpwmraCI1QzNC/ce5LVzd3rhZwcvLI2TCeJQ7rj9BC18E3R
1eJ0kPUEnI9S6HXilFM3/bm/T5ZOhFEAAGWlQDVSFVmyZvGu9PUmmbqzMnbRXqD8s4/H4IEmpOjg
jVW2dsfdWKL5YHPVkswDwbA4cmGR90qaJP2ZzkD5KUwb4b0eU+Ooh32w9YSuxr0UE4lFse4cJS6E
TVEo8PjqUefwvJOdfJIPUVGQaxQE+RhhjNArXe24WSYgmJeZkFGny54oC1d+uZV8YVQHqIv7c9R6
lq3L+YNmVfW3ZJKqx0SJFHsgTbgt9Tw80rQjnSpEP1aAkddHeEZ/zeV14F/csgv/nvWZUuS53J/D
Xu1PpH2eBagUvqpV0WxDYcjdNvTeDV95ltal9P6WIi8P8lxCwvOTTedVuwS/J/KYUEdXhnPky6Vb
Jd6w02RlpHwUTA4xiriLFVoCW0noHq0JpV897YIDMO9im/pF/yNKouw5bhTZiXoBes5E60lgoKKm
DLVhxz3akUlQ4meLyjihRFfC2tTFz9Af9k5jqZ7NgwiS2dzTHF0cP+nhZO06sfMPQqe/VnnZOTR8
bgXiQ7tPG5SdsixfeXbeuB6oxkLfC3XzHOMvAXiZH1dJIIbDObB+trm88UeUYIPPSFMdzFg+Dx5o
LHlHIPjKF94/ljeOyYXpxQ1BkRiNlxFJ30zWnrXYe6106etgxc91d4oFUu73zV3Fv/N2p/Q+971T
EYeb/nK71wXcd4OYDGcpilD6UjcRpL4gZJ1EVuxcaBylyY9CAWzFV3crtq8v+0vbi32uZl1rVEY2
nDtjRLGrpDFnkjddsm+FH6lnOLLlbcYM/g61jvd9uDNE0wEyrSRr0Mdbk/73dQMbLZ0ly9DNisSp
K4eK9Y5amy5UkTigo6dvrP+AuFgJPm6NmiuKjyUDQFF6MePGaNVK3U0csEig9uhp0kGrrOrf9xE0
j3OORuH9RK/M5bqaSpBaZmQOZz3VXroA2V+VBsHfqgX1y/vKOt6YPopwKqBO/BW+c/75h0gxN/yG
IpI+nsOmPISBZlfm53I8qjTmjL1gS9Z00mrLzdDlC6g7M9bRCuzcONTGrwzgd1Yl+/uftIzF8d08
VEk6UMQiMbec43GoPK0ow+nseyqv03aoYc0FfhyOXMT3TV0v54yXpJ+CwXN5L1/HFpqZSjal0xkR
2d4OCf63Xq5km/tWbgQdXEW4I7hvAMqTBFjMcadlgh9W0jn2u2abJGFzLEQ1twtT7ff9KMgvI4V7
SKF9f+eXirGhJ97YwK5rbrRu6vZS4hmPUWr1O9OrpMcU8c29IfaGE1QtioyB1CovFkS+KwHvjbiQ
RAmuRSPVS5fFklujK5LR7MxIOY9+uiFjoW6DTWv9UVtbL3Ya9GujE9no9kGDEW4gWMy+TvO5q+xi
LZl4w9Vdfsq8kh+2KXVxQ9BSPkU/6U62Czbn6kdkh7tyLdSZQ5nLKxStD+JoQBmQfl7RoyhWH/eS
kilnrj873ZYnaRPtfikn7yFz4tf7G+PGTscWLz5cKVS3y3aGqc1FX5f+h7Pz3JHbarb2FRFgDn9J
dpogDUczluQ/hC1bzDnz6r+HwnfOO83maUIvLMCGBXRxp9q1q1atha2W+D4v/0CktLb24Eu3seIv
8ZIFUsv2Axx0PXNQpPZhE2fKS528w993jKfmkA6INIZ7U7e4pZupI5zTEC5figIrS5GiVGarF8pL
+l0XzsahOk3xKa+P5NSEh7lwhrMm2dke2fTGGSYPCsU1BQLQM2tSy3iI2KTRrL3Umv4wVZPqaFpi
HX57pfDDi6LmgtIx14znijxE6pjU5ksr9bVrJG1qT3X9NLfRnqL9xp5g3/1StIHyiEj2erlUuU/l
MZDNl1gTIlczotZVOzVzrQJam/uD2pg5Ok5FAPtQvdFOtrrMRKVpszA2zBehUnWkTGQTBcxxT0Nt
c0CLL4eCEgTd2oohNEpbjoL5kjVKfemJQiNukS7+2iJp4t0f0Y0t4t5FmwW8AWkUyhvXk2cIQZmW
UWq9NLJYeIkfFMpRkBFkt2ua83apRG/NAZahpqtAX7xsilUMFNH+ZpaGIRDrp7aFXI7l/2koA3K5
p6HLbCWZX6bqqNKnrdeVHdT+if916AXKksEOWvlmLdn/nDvuSzqCQBGv1lIaLC1q+jTwpgLaCySv
fiZzsCcysGEE1nFIiXkB0m+wTsuZFZLugmWG3ufDju/Y++XVrhcFS+La55eJOJy9a+zGAy4wmA+f
vfitD3eH0XZFRl9j6E3RVzzJRVM/C98S+LMbOOVSBKrVi5a8leGnPJgcuX4OZPFx1J3atHaC5q0P
odWA7cLLBPTxanuKUtY0Mc7Ya9X4HEYpTTR1W9Iaa+R2Eu112W9YIw/HHx6ClOPXTVWCLwkpzAyx
V/WzzcEEVNi7Yght++H+qds0hFQLUTgXCBi16/nF55ZJV/uxZ5rC4zwPZyub/47NxDGCXTaEZYqu
7hjll9gNdQUFFAUv3WtbWpaqJk22sRfF4ctYfs/mk9h/6dJTP/6tESiKuh1LyD7RyjGTMwMtSonA
rlFfj//VhfTl/shvyBnwNiRgWEtucYrh1mroedZJUyP2iTcR/J2iJs4V27KG0i6H8MGKrfx1HFHu
li2y1rFU0HusJeFl6LXhkakMnUBrdhuhb65hrg0JvPLSnrhw/y5e6+N2t0qEhkc18fwhfUMA9HNi
dodJ7G35ragVRylOOWVlosfeFEO41mc73Xsm3YZrC4seCSqRmhOlX2kV8SJKkIYtqmBeoT/yhP0U
J16VnEL1UhiXRmYbCuBcxMS+vxwb/pg3IBkq+pPJZf6q234YOUxcgUlWJfGIn+1oUQoof3bhHi5q
w1dxQxNuUAchGFiPrQ8DsdaASnqRZI5OlYs8O3tTcO+P5QYCztYyFspyqG1RVAb6fL2MZWyovmYO
qefLGcrZx1ojfR+2l1w7KUIO2dDkpD2MGcVoS23k1uZjn/4D2tKtAYSpwnPmJzvn/Kbu/euT4Lwj
tluyjupqVfVQKzW/BQSbhukXyzcvfVH/0Iajlls/qrJ3Jt+3hek8Kf8i7dkm0/H+lGxNPGHsQmS9
lKTXnWeCMOR6X4SZl4/ggKURESUtgIP3vpUNbwY/xQIPQ/SQJOLqSMexmg9S1mZehriVUkWXaX6b
s/iLkP1X4wF7QhM7AFgyd9cr3FO77ENVZzrzAunoSxuMO5to60CQg4Rug2IaY1ldq5E0D4ocRZlX
0zngNIP+wx87eMeFfK9nb+vEA76kx43J4yZYx61JCvyoq8rcm04iRC6Dfkym86h7fvTayS/C9FaJ
v3/aocMDxMLwQCOtyYoBv85ZBjzeS3pZQ7OzF2xLUC6i/H5/Q9xkdDnlyFBzZSNDIsnrDVFaRTAV
apx7qvLWwiTsiCQUrfcWxsL6tZarnWFt3HBX5lZBpV/HxpxOee6JWgG7x6T0ble2/0YTpPhpb9UP
ihkIv7/nsUkShBoMqrnqyqbeN5IvzdiMpX/nLj1qaulosxf9NhR6ic5RxuNcESwgIbV2ar6fCWra
5F4QOW1sHaXpML7TbpaTRRB5BN9fuV/cSKtoAXP8QbmG97y5qvb4uRkjV5MVXpzOwZMSqdHBb5P+
RW7y0RVnszkNgTi6bUAVsS5l9VjVsuwYgo7SSJCMR5XktVNoyKXVgtIcka5SaLRXLWeMS/1SjaO4
qESErjzomh2HcfEoZo10tvwByrsAva9cb7tjjb86RtY4HcpySi51XMZPTRVpdk/3wHsqzYbjMyng
PweceBDmr0klpac6GwO77yg2ClXrBoIcPpDaLh9k0tufm7lGkMXoutP9KVtc+HrGFIruCL+IpAus
xQd/uEJrmduGvyy8Sc2yk+JL+ZGYf3Q0gxTzmKXSsa+N+t1Ku719f5u4Z2+oIiUtAmTiqXV0HM6W
0mQq77YO2gZVcnpJPpnzZYi8UTsldexW4nLdlUfanS/3R73h87lRaG6B9pKn3M1dK5izWbVx4Q2m
SfvUH31Uesbik3fO2ZYr+WhndYHKWicX6LAXnl8dleQ9/yyqgm3438yFMrz/u91jDd/yJR/trfZ/
S397APim8OroT7N/HSCqtx6SlMwju+f+FG5cNaR+AFMuogkLZPN64xRGEoAmsnKvkiP10psRlRcT
zeUhbf+9b2lzEmGMJccElfaN+pzfZ0WaZwxK7Z+KUXNMCuV6HEKv94M091dQY81eJlTeGh3peDqg
iPmgSV8tnGD1BJ69gIMMXam8BFFom/Vfkfo2yJ2tpfEhyM6mlhzNwin80B0IuGNbO/MqtRPhIegc
omw5clvraRLTB71H600DXmK+3Z+aGy7Oxb+SZiH8Zy2oBK4ceRuaVhhbOLzSXZp1HQCkRe0QaAcH
8dJ8o78F5bewtmn0/XLf9NaqfLQsX6+/0c1m5GtJ4eWt6ZSzfmzKxJ2p/QjmcCz96iBW4R+0we2c
qK0dTkvawhxLEYN+12uzZpVJoRKXhWfSFtH0mRPmPyPrh56+xdbr/RFuucYPptbhZ1cWeV3LzK1W
KzVXA/x0Ujo8mzpAT2WW6wPsGKiJp9kek+zOGNdpl5GaUy40BT55zL/MemdP0lNZle4YfUuTf+4P
cnMZFRz/8mpbxL+u5zNR8m7W+7rwQj+yy+pzQQd48lk044NsRZ+G9Fms99IzWyZ11g4EHwBntCuv
TfLSkku9S0pvhh8f6rTqnGtZZktKpTppOE6PVq8FNpV64RSO83huw7A4VhYqGIMyw06qR//Mg9W5
TaW2Z1Pq03Pul/1Z5or3pTBz70/Q1lUBBRNlHEAK3JPK9df2luiTUOSW8kerpwkvyy5mSl9wUAgB
1Iz1HsB5y/Mszy04fmjApA12Zc+cy3QWstIbj5fR+d3O+8VffPz11amd03RUIp9fV8zmKA1fkux7
ql18HyIe+CZPXfFXbwZuadKp4t2fx18NWetIA4ET5OxA3iOlvXpndWVuTRyi0mvn8uAnj5A1fWkV
y1Ej81DJ3Zcu+Qe6HH18GOvXKu1s62VOHyctdXgqE+0Pj6F4EhLU4IYHKNGh3H4IYjsT9jhvth69
/CLJb6oalDbWbAGhOjaWJY58Zx/0p7AeeYKnNAohIjY7cS2nDyG3kD3KY3VuNW36JMdTdoqUznIp
zsl7K7as9820cTTpYFpy3WuIi9pVUpcIZempZXCopHNT2X5wyY2HXHDmV8WY0CP8lPzYWaxlMW6s
0iQhUw+EXkRZ7RPyVVM7m3npiZF0BOZeQBkR/JOGpW0G2r91OWZONZp/JvkxyUdbMIPnYRicoZy5
i4VvASRpahWcS+FnoyCmtEvlsuVCaA0HAcHbE4q01eeV6Fzp4tiV3lAOfxI3Wo7QQOagmll7kUuI
SZTEBKzVC+pB6IpmJy/x6/Zfzw4rQSUFGq6Fifv6jLZmlwtmXpXwhM4QeFZjRgYwNoPuu8Xr42mo
dH/pLZnRimR3n/u+grrM6pXm0saxXNqTEZSPotoEX8u8o+jOhuqfRlkth6WWBZt3piTf76/oZrT9
CxKOK6N5Ys1qoMdiUJWqyD6Sp4dCGy965dtxThA6BIfsi6I/hr4z16oDmdTOnb2VKyDUhyOLeAzy
9zURlwSHXZGMMvP1LXlMbZN/FCrJewmC/2OM/7GzuszaZEyM2MKOnv00/OfQXHQ1XtPy+1ybDmiC
g6Xbktl8svbi7lunzSlZSNEXohqmd+XbqrSpciPjuESAA2HAMcJ/st2egj0jq5vBHFOLbDK+W/aC
ubD7t8Z/DgbT7uvSjeNzlr4r3w3tKSH6A9blFoSEws7dvVzN1xuftxqgG9AqdKPcLGSlVb7aTgOX
k5oelax/68U9Cq2NzcK7DBUCMnJU5Dnc14cLWm+xH+us8qQpdBK6UNJCtWnsuETZUxhAt2dMTiX+
Ufg7Y7uNuq7tLn//4SUshskA2hG7uv441w+jdFKtU2w4yh6Ma2sdydEtkE6F9tA1YC0rFFPIg7zy
Gs3iJRN2viNoSkV3arCLnb714wyKSxd3SAIGcbvrQdWj0EFYW1dejqRq1KrPJSLtxtJbF3BdVeW5
jIVH2YdM1spfdjzOEhmtNwsEmlAOwVa4YIqubVf+PFUjrVqeBXiVPn+ufUMMdZCAsW3RITlWU+E2
OrS5cdOkh3yMasechuZSNDVcwUhq2/e/6DagZzJwPyrFCjAu64SDj7fTpkGsPCWXv4BVfdX7nPk3
fhTadMnV/GyMe55vuYjWc7Dk1zAKqy6H53oONLmHOWIoKq9v4oMRIsmgl5dp8Ehqy9XkDgS6lEWc
BH7dfEKY0593xry12WjoWpKmSweZuvoApaN7g1oQm03viPNSHQZ8ncgBmb69sd5GypA6fDC1fMqH
AxS3WTEnEgolfTH/OY4xocLPYEh/BqX0MBu1UyvDU6RbjqhO9phkj02vOkFoEL+Ip0k7j+UeDmtr
7JRtJCpT1EFuSBK7pLKqxEgrDyITW0xFm7poX+Y7M7w1bBhal1wqmtm8EK6Hnagpgg1kXjzd709N
KduNaP1bquUZ7oDD/Q285RvJmAEoWxZUpUX22pZaiUo0dlbtmb5wqMTSEXvTS9vaHjNyZXMvvBWF
AG1zlTzr4fG+8Q3fDxLcEjk+dMyAX7q2TQ2gMKBprEGevRX6j8nYiVA25pGMC21VMtA8rtDl7z9s
n1IW81Gcu9qjn1mQwVfMz3L6HOzBhzY2xZWZlUcM1a4rNQkz9TfFVV+6t/uztPnzINLBFZAYo1p8
PYq6mZRu7ubaS2mJEdPDBFE4clv/hRFCT3Lr1HthGbw20ohGlJZgYL1ZrZ0qRLCHgvjwuw1mS0sK
YJf/tbLabFUXmNLUYaV2Vfv3D83H317XWMSob1EcYBXirD8aqeCIys9K/ssM/5tN9Z8xWOuYKRCj
Kh2wM7cX04dGKahtKz6VyZ6f3UAGLLMF5g4xAXz9OpEu5F08xIXM0UzBIkBlo/Rk8zM7EgAE2Ra8
ybDc5ieiz/C9783T/R2xeXg+WF9tuzTKk6FCrtRDFcdRFBJ+OpTEPX360ELfN7Us++pKo+GBe50G
HhI468dPPqqRXzRpw+bTxaNSCelJkHs4sgF/pINUwswoi4uKfPasAy873Le+db4UmJHAg3CdIpF1
vfVBXxVSQYuON9WvdL4c0z6256nYsbKRBFiaHgFY/RI5Ap93bUaQ8qaT9bLxqkiiGbHqj4UiH1HR
etTk7mgFwlOZnSEsulh658azctQ04Xx/pL9e9jcTDfMmeou0LVPNuv4G2YBcSjLrxoPN+3tpPmug
7EVBPExWaiP22JH+KHPB1QbZlo0mtyupehJm5RzWwbHX3qRwLzWyOfc8cAhZoe0CBnP9QaGvm8UI
w7VH49asRXZPO3M47yQ8llHdjPqDkdXMB8VEZ6bUN54gzKdJr2xz+qTUf5nBqyTCmrKz0HtDWmLY
D5eOGcaykIKg84S2pFmyS+xJ9zK52Ds0W+dzeRv+z9Stw7BUFGJi8cZrfVvN3yxztlv5W77rhpbb
63b2aDRFqArO1nW834ulGnY0Qnu8ktAakg9BeIGAyW4k9TBpO5O3Paj/GFtt0CgrtEwLMJbrPy3r
e2C+U0NWSOXePwhbDmcpHcOWAXJVX2+7sSoIGsap9SreR2L+o9e+9QD3hvEkJm9y8JgU3+4bvD39
C9yRdybIF9K+5vo5Hyn9LGtIuBK1V0405G6jVXZFGwRwd0s8J09xV520JLI1cC+/25oMj+8CD1l6
78ByyeuGYXMKgigpyG2l1jsBXVy3dtPLvzun9M1AI0/TG+EktJOrpQvaSRNnXSdh0b2Ol+DS6UfD
P0nCo5L2briHI705ZStrq0giTYQumUStBDXnSX7nDGpkV/IevPm2GLaY4QWydDCweuvL3sgtP/Yt
s/QqgTyMMeiVkxrVwxiIgs0bTH0ZlJiWBh6a58zMi5MsyMLBTDvlWE/tI7dlZZPiGdxwqX3f31Kb
MwC2a3n1g45bR2wW9JxJ2PulFzpq8k89v+l7PHA3J38Z/AcLqzme0hjNtRgLTcR7ssyPCv4y1WxU
X5+VYGc4t5m2a2vr+K2rtKDuGqylJQ2hkGmrcesgDeYkhfksFr1dk11s49DGO1SGdL4/mzdPkZX1
1UUktMOctrNReprgQ06pz74TGeVe8X45A1e+FCsAqSjF4Ho0aK5WdwNBjtn7jNHMTnN5jrVzL9DH
eMkoxBk753HTlkR7H5kJCRK21T0kzrFehLFA5tKYEAmunNF/NvunRhTPVRG/Aenfe7ZuLiGBBQJQ
OoHOTRO4Uk5xZ41J5WnQaNB4/o9Rf6kG6VAm6H+6tSEdmmlol5rbAfIK7/4K3r5kl8lFZoh7CuZb
YBjXk5tPEItlNUsYqmiaFD/peXALtX0LtcIbY+G5N9QHeHde9XmP3vPm1vpleelzomeYVOYqgpyL
IpO0JKi8thJPLbRZwl91Y50gpLvcH+PWmQdUI6GwhZQblK/XQ4zDGjaimtSLmKJoHlSm4oRmDUyC
auLOebw9EJxmmmFgulvEStb1kL6betUspMpL53R2RqPSiWPaPS3kPSurTVrkgta3kV55o+z6gl1V
7v0J29iSJER/URDy6KROuTpxQprq3KhG5YVvTRfbxWjaQ3qC+n0KFUf3j2N1NLNPqfDHfbs3aoNU
uZC/JMpfWMHg6lj5zrFVjVhqIl5PtQxWJiTQ1kZCtEgshRNkLzLVaD2m7T8Z3AH6EnptUUOiMYJ4
pE/fAe5CyRjU5auihuOhzsW3GXrq84RKqjOIQ3bMhOpY+SJxmCq+FmoQPieToUCylA4wxaj9MapN
qDoNod7ZGMuXX/uwZWQccAqucKqt+5jmuepNJQ1J2ij1Ia7DA80txwIq8hcyjh3K1rbc9Yf707m1
TSiVWzpUqxRR1+8WjfaDxMxKUiAoGTq9CE9AO4vVzjvhhvd0WTT41en9AQnCG2n5jA+hu5DXBZRD
Re3J2mMQpl/HqXHASS+k9SSSTm0Zu7pgQXQ2uCJKzUEwfwpn2hcRjTKjH4qesYq0pxVOSeY3ST+X
AxwBlJjL6tv9+bh1OMuH0niKFgRx+fquTJSspOie1V6WfJnHx+Ddp2NO2mmDv73+MUJ0snDAQnO5
bg0HSDDOlkl2TvZfqnZ+iqPe6UL1geyza4U7nAe3ng1jCz8fpDaSjqTG9dTnvgUjS1KTqjOAHCXV
WYx9wqw95YdNM5QMaYxeCkHrQknYcnTkRqy9FgIidy7MiOKPIp5hPdgjXd6cPt601NlBQZK8ux5R
rUDhNKpS7TXyQ2SJEGadQ3q80uBr0O5M3taRpPoDnwdt5RRlVk4uiqoqiOHJ8rpI+CdbFBZ4RQ+2
WAO6kMiai+VXsdqDeW4apRBEexCYZnq5rsdXzEVA8wH5IaM7+T5ssn1kQ7tWOArxTGacku6f+5v+
tpeY48md9/8t6us3lDiLhSzkOhvyJF1Swf2qOOpxOiZub/tu4YwONP6H+qR8MR1/xwFtLeZH06vt
6Q96W2azwGIKvvBFs6q/Qql1y7rKbCMbcqgvFHOn2LVpEoEJMka4IsLG6/mtjSrI4yVXUyUX9ZDi
XFuJbolTkO02IS4/tXbpsH9CtgwpzbJZr02hhCJRQiRBMo1/RgTeTqwe5UR3Je0SmtqxEl+tek/R
5oazfnG2KCIsrKP4F4KNa6Nl0JD9jMLG0yS3+LN6L96n9/izfxEc4wC37TdZcI093sqtewRYIy9h
gnDUUlY2zVBuFamoGg8EBsCb1pV+l0b116hwmXDHkEandel6VFkdFLkqjQ1B6Guc/zk255SuBSs8
0KN9CIPcUcO9hNNtoM9EwghGqYgEmrxm8jGFJFanWiGHFmgPxre46E7SawrbMhQxf/B83Ln/98wt
f//hkmyCtDN8X208sZlsH02XvoIEKcn/qpVnSX4syWncP/ebBimzUgqkfeIGPZUGhSF0pdRQodLm
Y2AmaG8jaX5K8jw7W8PYHoqWGpmPZt+OX926LYjdlqQNdVYe2tdDNWslhnNQZ2abbgkVw+YYGHHm
FkGbuvcHubUzl3aohRCEsu76tdaH1TjVftR66VRUh3aQc9sIuDXuW9mKGz5aWb7iw9op0iwlohW3
np76dhRrBzV8DYJ3tap31mzTEJfsgvOCIHZdedPbXrNav2u9WqwcWQhdpX+PpK+ttWdoY94Ql7WW
Vi5Q6nB/XY8oKq06aY2w9+Qsng9i0uWfDD9IdoAcGxuBIIuXOxKeC0545SD71B/CoEewAT//Dh7I
m0N0MbXwdH95NsyQoFva06DlodN99RrK0tyqldJovT7KbUrsNrOmSP3O2mxcLKBzaTpFHo3NsG7u
7EXVn6wo67xQR8pd6PLYKYfmZw/w8ZjRHvhUDnqz4zQ2R0YSjehtSVWtu+qTOJOlSgixGf3dhp+V
7JMQ7Ty5NrYclwh1Xggf4Rkxl2F/2NuQyjajCfjNa0SKYumgya5QguzskBx0G+BpO9O4sfMUAB88
xKnMQj672hNAiaxJDrXOyxurOk6tPsNfBEHq/S2xtVicIYiJqZ1Sw15tCc2fDV9Pho6MEfRbfv1U
zJqjvEpVeTTT/PW+sa3XMu1buDQOEmni9VXSlL0YBpE2eFYmjZ/CNtNcS6hljz5J7Szw0nTCyoKz
sxLkYypG8kMv6/2xTuDIuv8lW8OmPkXvMcHPwsp0vZiVGlPzNuLBk1o9P6kCiPVaGl29zd9kPfk8
sb13duhGhh64HXk5mrDp9oLu9tqk1ZRNY6lC7+lzxN0JWtWtpSg6WmXSUvcsi09dm4susYXwifum
fMwCi2SCSDuHaAh7Oucb0fXV16yuHoE0z9gPeu+NrVi6SuG3h163BAdap9wdEyV66EqFDruu6R6k
PthDGW3cuSCMCCbALS9UnCvzVtVGRZZlg5dz0Rq1+afRPLeZ7sztz7maz6Ev7gnIbw74g8WVI6dF
0kL+GotpiEhV/716T/z6vPQ4QblnPE3h1/s7bMNdkIKlL5p8HVXf9YVb0AuQ+3oxejNEu7k3WKPt
T2Rl9qTWNzyfSvaMhmPa6W+74RSj1zQUI0Yvhri8Q5uOCt1DLn27P5oNK5R1VbqKNBqCYOG83rwm
GLw6lYfJqzXjSRHoAg7U9CC0zR6LzYbX47ZF+BY8Ja2661SnOLTBDG/b7MW9LjyggNG4VSlXO4HX
rZUF9GCx+7h1+ffqLFb6MFXQwPaeEBWANWtb3YOW3U4YFsDW8nilaYRcxvWEVWEgBIHPdmum6mBV
9CwYRuyg7LvnVpaX4fXbajFEDATEgNhOXBlKCEt7aWwHT5yeBSV8qgooE+f4dSn6yXY5f8/Df/3h
RzfsEWjfbnAqVss7xEQRjAtx9dZRo1RW/bQZvRHV+kMPAqpzJWXnEtyaxqXPRycpzYJpq1OrBH0o
0fA6evVUoZ3d0l5cOK358/7u3tgOgPIpmCC2BLPyWlSq6QWUwhEt98Tgc1nGdjf/fd/ArbtjK9BD
wq8jHsMz43o3SH0f13oeiF5tFMOhjEWVHIo+voD0c/NskSVEouswDlq2c+NuGTbJavJ6A4HHxXNt
2Gg0KU3mSAT2b9r1dNRHZMoEZxSdqAenkO6xYm+sF7VgVopOVTKd696syPSTQe3D2avGzhaHs570
9jid7s/mcjpXW54+I3KGOIqlC2x1ehNSVPiEbPaK6Zw1f4eK6iQoZvOC0oodUxubfFGGIuyDFR2q
8FVeZirzcVCseqZrwzyOaf86D7o7IONnCPPl/qg2NqGKRCXpZyYQlupVSEI+uDYjsRe9Pkstx+jE
0K3rak8aeWOBqJzRwMyZ5VG/zq77RopkijWKXpANTp56c1A5xh6f1rKdVwsEGh4uXvY89GBrTekk
qoXWFxTRq7LDNH8WEtNBpAlN8ZOiwK+a+QdZ/Ov+7G0sFBSAMMtDFwaT0HqhwIX7SaIJoteNGkJJ
TQbTbzzMdqJXlzaxxJ3F2tiClFdhWoM1DKWSNZWEL1WqWumV5GWfarTJKsM4+tKjCbZpzPc4OLZs
QZMja7hAcgVrgEzRyVbZ+LrkkYmPotFtxsiJkvBzKT8OX+7P4i2jC1Qc0BAgE6BalFnXTHXKJHVx
nTayVwrqyR+fQyGAia+2dSg0S/HvqbFht4e6RTqqefGc9v5BDPPDPJSXLpQ+lUF/FH3r6/2P2vBh
H79pTbbZabS1FmMpe0kZHebIHf2joD+06ikz3zu13btQb5OVS3qN7BpJQ1Z33T05huZMwTURPUE/
p0Fm+8pbVKcuLGlG9ikR3im/0kN5vD/GjcPP9YDc16KpeqtYHRW1OrRGLnltNoX2YPQjzay+suPN
NnbSlZXlEH14whqZ2htzE0veMq5Co4tLapGDmZ1Anmwl3uF727JGQp15lHn50MV5bS0j5RUmVS95
jQRNfOnI/jMNu2PrZs3ODtk4/Mu7SlmeVQvdyuL0PoxL1pJS9ANV8qLaOGhxn6AkEPfwnwNnzdO9
dPbGfiR1IuNtrAX4vS4lVdqQD9rkS541NK6vB59g0oi1N6n/UxJQnxu8+1tj4+FI/Eh/EYSBVEOJ
uK5HN9RGkuYpeAaZhFrVv83FTyVvnVyaLpp2GAsBylVopJMnK7Geen+P+36jLLLEryRyuWyJmNdX
Rmy0qW4GFecv+2eKg68TJIzImlyEVn8oDcWegCQltXIicjrGkvhXM05OoPeXqvAgHnyPjuFT+Uov
+P1puWWsxe0yJwvPFSo/rP/1tHQpwk2VQfKgaGtXSbGpvtSmJw3H1Pwex+GB1L9JoSr5t7PsgDaK
Gsh2+t7DNd2I/0J9/hTTb+Zbex+2gRNZPgzALzBDC+qk1XqlYA4C4GPMF4+XCd2lOJjcOCptw+gO
QWfakwr1Sjqdml3Nsw03YhCqkOelfA5cZBWuSNWQqq05yF7XIU3bC30FSl3Yq3JsHTeas6BrgoZl
aSi9nvlh0KQcKJPsqdUf4xC7WjOTylCOfr7HY7bhQpbfB6IOTuzWFzdxpISmkslePitukgUuOBRI
eAI7ghanNA/3t9S2NaJkUyZk5rF7Pa4sGBWYSFi4LDaNY6XxrAloiz2OUIPaIymLn8IQ5r8fSaDz
CsUWhapfKPxro5GuJ6FhTDJwhz+03HCBSh864Xlou5Oe72V9NvCG3C48SQmfl/fOmiRErcOuRVte
9iRhPhQIPHawu+iBcpjFyYXiwPH18qxHn4LoL6uMH7rhn1I6DwrkINOwc4C3dhGJEUgDeH/TiLqa
7VEfpGqWZ9kzp4vVfB36t9j4Mu3pQmxaUUlZGADVuHFWXkLqJ8sYW+irxTh9kfrxWamz4qSZ7d++
pe/BSG7x7/ikpcsJMjzqEjftW5MeZ0WCx/Kyhsx3fbKSI+jwo9YkD6PYfAmi17z/UVqHtlPt2RIP
ctq6aWbw34ZrVHtdmxtj54TCE00TM6mBtfDcnA9jHuep6hXZyRoH6HsyWxvfYJi6f25uG0lAcH00
tJrkwNeUPB0TDKmPwgBCJUjcqUN03RqflDz5MpmvMI7U0iWXkZma0z+yRtjRTNt419CuTaDBvczr
Zv3wjI1+LoEcqt6c+8Ehaov+7Me16BQqrQX3h7vhZD+aWoNjEPyOxCoeVS8rxCdhTN8S+A3vm9ha
uaVPBSQeUE7enSunALV9mUWq6ol5q702MiXebCiEy4ia+lHdrwJs2WMJySTxKqTXdGUvRwlNGzg9
Xj/lh1prXd14LzXVDdqdQtfW3H00tHzIh0hN6sQkxh8wdxXcLXlkD6Z3f+q2NgJHHRQjHo6GguUL
PlgwuzrtR7nRPIpBFTLhBhDqHeDS1jGnAPAfG6vpQrypNMSs1jAwHqbSCZuLJSSPkt8cJ/FSyuCK
5/KTlbrd+GJp/UNXfy6790E81jTA3B/u1sp9/JTVhIoLsXgGeoIbMj0UcuMskxohlmLt3fqbE8sl
RSCP7gE4ueuJnbRm4s3IxKYpLF05FE3vcryTl930JMQupOCokcBTsTJi6VUFGYCheX7WpqmdSA1x
ZqmR2jTq3qXJerwMptnjYeT2qRVT5SIBglV8elSKziifTDXc6zvYnGFuZ1plIRC+4c/VrFwp8t7X
vLE75d1j3zxp77u7ds/I6jKEWM6fKtgIvUJGxWp+9MOX1I+d/24RPwxmlQ+MOoB2Ym9pXp2Udhb/
qUJo2As7Ic3mTvlgZJXJIp2WRQkKGXBanOQRxY5XBHjub/stP0Id9n8XZXXKiy7Ig7BmHMxVo/4Y
zD2s+daCsOKIjVkwj0jr+8S3wNmIVq17ofWjlmYwod9npePp+vP+QDbsUE355ePhtbzhOPHhsuoj
NcdOCLNUg9jQAXnG+lAkUfVML9neuLYyPEvKlIIUvZ/A+VY7wCibto7FSPcG8bvcoH1jfDKGx7zJ
P6Vh4Ohw1SaT/hLpp1i3M804m+2lf1cT6IwO+R4H8+bgSTItIQriuOs8YacWc5xDyeb5POGy4lWo
fdeoP1nTXvPHxnZBXPc/hlbHq6s7swTlwXbRA5vyK2zbvx9/sFHI3AAkIt2+rqMnVPHF2V/WUR7t
Mia3DvDMf/0vNssHI6tdry2g0jCodK+Wnybjycge4VIZfrvdHK5fgDWkbSmNA0tZWYHAuDX9stOX
40ut3ub8Qi2+c29tQAGwsjxFRMou+g2fZV+2oTaR8PCqNJ6eBs1/F6AXc/sKxJeR5iIU9xYsgDyZ
yovUm+YpmRO4wP8fade15Ki2ZL+ICLx53RuQl0qGci9EWbz3fP0s6s7cIyFGxJ051R390Cc62S7t
ypUAZgXm412dUFcILnlgVmBvBrTprWETANntkjpUjpxmKRLmastmNlstmxQyTKcDDw1Qe2MPq/Oa
tsmUUkHefQUCKIHf2MXT43VMvSb0A/xbxHgdlZMGXAIRmoA0m8t9VOlrFaI1hZvBsc8JGuLoKxfL
5dwWvS6ZchTyt8BV9b62nOpYV3O14Dk5Y2eAsWVWrSrIKVZ9I50jp9unnvdTszNe6dzhjOIXKVbD
OrcTBTceva4tKVwVs2d+Hx/PjJBx2OA1TWhzSaocfRb1ZvQj1946svXHQoYtua28IAGKKjCiINRx
cJ1vj0apSlsOOw25SYw/NaD3eCoHnWDkSa9RD00Vrue4S1ct55Ki96sb6ESATgVjFvz3cZKwF8qw
0pJYOGL4LnX9g4LiM+Ya/+erQ28r2JIRqYBLc+RYCH4rKLaYC0e1+VAAkmtQjvC2gb0qG6NO5sCM
9+kgxIuwkGAMwOAZOKO3e8kWeVYrfCscUUBFN6bvGXwVFoboKXqK4Qh9Wc84Nff3HQKhb/FrCKjH
JJpa2+aoWXHCsWkNvzrm6PeIw7WjzQ3cvreGgxxUlABNQAJvzJEvOCDcTVAcPOZAQVFEzeA2c7g5
/P70av6RMnpUqddI6OjgBRAH1UQqFkOtoXXAjdXNqKOpq4dSMAr3IP5DJnhk3MMiynwfZGdHkWFp
BPJYL5GILc9ImV7OP1JGfpPTZpkUlVgOKmhmE+xzASNzuJxk8kwMNLec0SVnXKQ5EpA8HHH7SBWf
3OxZVd4fP6SpGyAPQyiQL4HFGzPr9V3vSaWAh1Qga7PxI68+DKRAM6W0KWWE5AUoSJFZgIswOphE
q5qQ70vxWGln1TlIaLI9aWBOSvn67DBCRjy+bWdij6lHC2zhEKlBF7Fj/JCQpZVfY9LMEUS4hpr/
gEyvj0ApXXc65l2bj7dx6k5cCxtpCNVui9BPGdwJfpd6b2K6cnNqSzMXYmpJ6GEYgm5wciGReauH
mLose4yDFY984z9LrdFrmG665WR3WaLy8nhFf9iJawMCdCJ+hpQTVCxoIoclX9l2oQsSsQYM0pJT
qnzWIGNmniLMVOQo+8y92Rlhf4q0pUVD0nQNonjXZHKzB1P+Vwtyg1RXfD20jR7jrsW14y05fh28
8FvxlPFPJeYSt5T/dSKjD3R3tk42PIxHnz46DbQKBGXlVrGF0czNwPbZUBnorgZ8wLTaMP4qzkiy
bA5zQ7f/CFzuBGOWHGIqYCrxrm73zENjpO0ofGzZMlW2Gkcuga17tf6UUEx6I0m3KIkL2uBvb1FY
GBTf1QZfEol+gVC/2IKKvJIWj4/xr/nr0ScNSubqGNEA4LpIg8VWaeqdASKNH3MlPy1iUpOv9Fdc
LlMamSxxFxXlZ4KUvy7GR7JHVwh6XnEzjGqw/JV8DD5exd+Dd1I28iraejTfOJhLbvzSQqfr6OyZ
0mrPUedAwa65KE1e9+aSdYOWGX+Oht5ODfyMf4Wk261gmaQruyxKLNHtgmzlKxUDDIotRK91zbHP
pVd0tS6A9A9Pl/fic9VH7HNXqtFrImjhXCQ6VhnD+wJWE3A5fMuAkbn9ms7F3xVqn1hV6fYmWyQY
2ShGX0XJSuc6Z+cSyWPdAXEAbILXa2g4xRCSkRHWWsWvpEJJLOCbxJXqcbyZshmnK4wGmHemRgQT
kMSZ23dHNvsnFc3yQyyCrpZxGZLvuIBLqzKx+FCXMa7VN/AkMeBKOIEZBJwd3UnUs10ubwRuqaQk
AFX5co51/S7R8fcRwN6KA+HY0CVyu9NC53a8hHZmi1nK3I7PCQYuZdssMKWOYNcrHWzzohGr8OrM
HtOwvpQZU3QX4g5fgLI5LAQANahAjc5adB1ecaUssT4/AwNkme/JpaSZ6X0+fux36eh/yRky9xip
pdzZvDTmhZ51sVI7DwkWWvSXzM1IiduUBTwFH2kkk5KTaOAwpMod2veG9BxoFUWNc8bm31UY/z4G
GTMgUQEzw0ix223H0E2M+AM4yOJzs0zW1vrM6Gtx6xLd0b+fZwK3u3zxnzQksQZybiDNxtn+HONJ
WkfqEitAWocEu3yTg580ptIeZB4VUWIzZchMjHVX4P8TCnWC/CPMMVpGb5eo1gGDQgabIKOfYvh4
1iloSefEJSZPdYRJwPqu1AJwU656aTTHXvQ1O0fOctf/j2/A48JhY0QfeGPGGMiay3wbLx/fYNvs
S+s5zHfcwj/WY94G/SuXJ65GxLBpLkzfN19lHaS2bsfSwIMQYNDgIrPrINADt48rgiKW09Osqyp/
i+RBEehxkPivFdu7r0obYw4h6xYItkTF42A4wGe2BUsmBkdofOM+2ykvPedxURdmpDCiJdTxbGl+
yqChTRwxHwp88gBwuN1zkMCLObAaqZW41JcNcLah4qeD9KpMY8CqP/k3fA6z5jFU/KnJElJxVP5s
XjNTtqnK0caXiMzOEdjc9ZjiFFCtwvfAvQUcYlxd5ts+ygF8cyxNTBeKwZGAN7m9rCxal5ZrZwXu
BcUmIXw2YS5WvNfsaHaCg4uixMDWOo5OQXUoqkEbe5b++t4Z8WrX6+WKIe8JecdGkENBM/wk1NUx
A418EULP+u/xSNc2afTtFrpQr2lI3ihdHvHfsiPnc0zPKGaRmKZ0vV7T83Lm5dwbP7waoMUBIxry
D2PjV6HHORM0275w2VvcOKQoV4H75M4hlqa25lrMKIJy7URSq46xLxUrGU64L3KfIB1Oo34jRHMN
gndzVzTE69fSRt6fk2SwPgGkOY3e0XSlEBSqftPtbrczLwld/Xx1GsGIAEq2/W/wJM3EpRMv41b+
SBtxdZk37CBflxelR3bmZ0Ed4pCV+PT0wpopkeFV8TjUilQzyn74p29dq1vRI09P5QNVCQbRio2q
9C8XHAJprkYwbN8jGcNhX3myjpM66PaHDDe0sgoxYznzkibMJ1aBvAGmioFMAYC+WwlM09pNLyTM
JVraTz+Ldl2v9w3RvncC2Uh6Rx5b63FQ/Hdd0K8xiENv3zjbzGayUwuYf3hBjybAkCu0opGO2SvZ
Zym/NNKM9zt5QtBNg60CRG48Xc/mc7FnOnCyaVJBwmIRKc9Cl8wsacLRQasnO8T4eNwol41aQbq+
ARgmZkDlawRGtFC3Kln/OrpK/1NOwmHzBsIwAK4V+Jdj6KWcNapStDZzaZ3IbNO1XwikKHZZ+Z/7
zbeCRl6MUIiJ5KUQpMUNAjg0oYssETCk2WO/wnCWiXVKY12va6SxCiABC9B5MJeNRIJTY/AYMgz1
2JAvjhqxQdfy5vj4Gk49K/ilKFfBaQKtx8g7zoVMCHuQAF1CrTZkxiUSgvfHIibu3lDrQMCDcBOe
6UhEGhZgc/Qixwrl/CX38m3GiJjs5EXGYzkTLwpQAQBjsRxEO3/42SsNoaKN06/7wgEyO1nzDnfA
jKdXLfY+hawjGch6wZ8y86wm3C/QEF7JHB1YK7auK6iJY+3MAwCeukPwR0t+flZksSIwtnS9tPch
AtvzjMv7B3cfKcQb0SN1xeWSXICf3bFeX1n6LBvPDe0WyVIiummuNAOf8HkZ9D+SDsCexhtRl0ml
03JxbEix3KS6/rt8fAATt/fmi4aLcHUACiNovlRmjuV52hLMdkYtsdus5fQoL2lR8DObPykOSmYI
rVADGJcafC5VMQEQtAIByoO84VUSldVlUG7SZI7Hc8q4opIypBJVAQnmP+N/tTS+DoqyFVXHqtaZ
Sgv0PmB6cgw06Mo/lE+xLtm0AGtgCAPrJODCJyKYxon40YDxIHmzizlNO+id8eFff8/I4pZ5z2Vo
jnYsvTK4150PKhVT2LW/Pioh1J6xjENy4JGwkeltnVwK6kJzrKJfZKd6y3KbDwnZJGnXpTNezETY
CBJBHjENyvDgTxkPOmDQhhxlQeham4jsesJxRvf9vXkOkaD6bpYCM7ORU17bjbxRPOHbrlSzHuQ1
/qouN5xiBRsXvN4e8Vni2UskCTygY6tQD11BF8RN7R049jXSVny5aQyWJSmzVmJDkYaWH9SglDnf
akp9Xu/IKHXTuWFvs7XvWrpIM6KZZkISIhG4l9/Omu65d97XSxAS/VwOB/O0ZRbhnp6P+utuszyL
n97B02O6tI1vRQcDJFlmL48f/fTT+OfEpJHRjwUl7dHg4VogM/N5Ur4Uvq4VxJOpr6x9aZWsO9dH
OmLF6+Gxk3fZpeBI+1GeMJq2U46pO1P+nsg63VyhcQsYoI2e1xQ4UkndlfYbx3CGpC0FO0XDnmZJ
iZkUAEsgAcXmeh6sC7S964r2k6ugrXRICKr1xzs0ER3ig4Y2SATqIDgbN1+yndxi9HbkWixV16JR
LPoX/smj7GujR7pt05CyMy92yhReSxyZpQ742qh0E9dS8iWoZLvCDDGk4x35eWB7ZlY3KQuIP7T4
DDmucXtPhTQvZpNguzMRc3UoH+niOd+D2T8CxnePPnRdcQ8Fi4rAAlBzdO72VLvMfMOkOkSpBz14
aLWAS3hreapOziMtqXDk5aKXc4NhhbXvfDQOzXgkeWN/FYFfgLcVErIFlewZwzfl+GJQDXjXAVQB
5mfM6SDVGMcSxpDfLSSS/SYY8kmShHCUBuaM3Z/UkNhsJHwGoNjd3My6d1GDjDvXipjIdIrnoDci
zPGs2SPvbXxZhLWnnkAk/i1LicOANAITcZ9nNnxKKV1/xHAgV/awTzXWbaPetSrlXKlUU5ecv1Vb
oiZ6dwzcI6CxOpd4uhiY3YpHiC/nc3jMv8aAsVkCcQRYjGAugHcZfUOQ9lzYl/iG1CNmFOqoK78J
NN7He8uyItC1JaZLfqHyZlzm6RMY0sk8CprI9ow0XlugbcBhZWg8GhmK6esMtZeL2jA+JPqdfEoz
+eNJGwUn59/yRg60VwBk00qQV631dptf4qfAKLfKMtnJuvuRL4V9v2YWe/DopxQj/kj16eghnTvy
qTcGhmrwSyBeHYq5t0eeOwCRRGHhWUx9DlndOyq5wSWEd9aKto+CrfPNrIWUPL5ok17utdSR9fNc
yW/zGlJBo2q+vu/cr2pR0IKYgx18RWQerzqqkM6QPeNJJiCPBbU53Vt7dQl0H7HO3ctmbn7wlMYD
A+8wrB4XD9C4250YiFq0SLFdy0sXbnnJq03MvynCxm0TMrfrg6YeX/JBqQzsKCDdGI+sCGIn7UOB
RXqvMTzirLudR9SS0j1PFIly/xfbCcUylJmBX7ibZKNheFkuBIxnAVlrSOKXoxCBN9K2IJpmVvIT
6H+9wmCS3zL7ybaRr7uMT2WRRvkCI95mDn/Q2qO1Y3fRsTKgbxDpj/YZtbAs8xzet7RyIYdLjj02
9sKfI+SZCCMwZAmZGAhAK/e41bkVfAFdg4Jv1eWaEWiJBjOjc5/U/vvxVR6+drQacD8oaAoCxnUY
a3Z7a3ixUtVSYkIrqDAPt/UIEj5itfJ2ubD0eIcIoj8TeE/sHxgPB4KTAVmJ0OxWosfVshu0Wgg9
dSjXndmdHq9oouqCDO6VgEFlXFmBvPA7AJchINn3m1jnf9JNmBP4e0TTtUvzyZiPBU4vaODAwhQV
JNtHFyKL4QKUIuRhDFddvEjKPu7XfvzxWAo/cSPANDLwB6hgiUVD8e2yuCjK+SLzI+u5MMAJU+oY
83Ypt/UWJPtbxNQ9OdUkNZ5ikqzi2CifOaTJzzM+xSBkfF2uP2IUTLug9nXqCh8hVoIh9i1JnM/H
65zYTRQK0eLPwjcFG8korGv4SuGaIgssroXh7lcesIhNdnRmbuHEQmA00PgNQQN17PAZ15cktsO0
S7CQvI6eFbZUTS7P5xpEpzywGymjxdQaJ7pi6UVWqB3qei1sbS+kfvQacrsueRX6RdG6pJjzxQZL
PzqkG6kjm1jlaKTsUzeCZx8oZ6n/BXeMn+1j58IViIdWfrN6fGYTSgQe7tBZyPLIQ4xdjzzxtDoO
gshqJFKVAfGDU9e+5aXZ8hXYKo9z8fjdHYFChKCBbR5EIeiHvT084B7DLJGT2PI6n3JtmKJ2vEDj
mAdG8f+Uiw0MtDeyRkcoqnnUcn4QW1yh6H6tEZc1o6JeeHarV+zX4428u5UQBid6SEuC1BGLu11Y
EitdoXgACdVQVk79WefF92MJ92HfIGJAP6AxHZWFcaky5UK/5rg6tp6BrnBRE6pfXzkbFAGm88Rv
NnMDTu/dUjD44nkNDD8ghUVJ8HZJQpr5XhCKKWrgUFirWmcIskHkRybKoqeYDUJ+H6/wPvQfSRyd
2EDc3gaMkFqbtN18oht7UVOP/vhmjcFWBj1W5HtJgy99dsbVxOkNST8YNbR4sndDAxLP9gLf8TIL
0Y3+rm1AYm+bxOH1j3Kh+fr3XL3h7tlhoUBUoPMLhhT9MiND53iAydoA7lviIkGx23BNCTMLA5L+
tDNJzTvfciRpFLn7Ebi8VQWSKu87lPVzxZJzN8cVN7ecYXuvVLLkM3xcD0IiInY0FpeyRizV1mcC
pTkxYxMmMwGfgyLHygzwjDg+EtGaEbiEe5MuIDx8fBnvnZFh5zAnFkUGTCJR/6z61aLgJ0pD9w34
/Ij8rr6b0btW7KvVR704N6ALM/4P4oDABfJiaCcC98/tHsqlW5SpmOdWGSL+2HgfWWIWov4ix+Ts
6IBsz0E97vNaWCAkQZ+AkAaESqOrwdpiWnhOk1uornWkR7QXmiyGoh4UZK2Ib4oXicaJrti0Ds8l
hkf/9HMe5V8N5cbgjb5hdHPQY9ojBCxzawf74+yqSk8jUrqUpgAKtJL+eJOHPXwkbbTHqaLUdqa1
uZWbzjLczBFaT2nomx0daUwW/R1CIhe5lXkrvGui70w1w9yftzbQl8KTcpmj97l3U0b7N9KYIAAI
+MSpcivWdpK8qF8ZHrfHj46ZvdYKYGfJXCpw9tqMfBRfSaWgFHBthGTHMXofAYP6IhppZPpfKU/E
+pBEFYn4jMZABxIOFKPCG6Ay0uyTufOWsHggijX0DGMmGkaF3T4ZjOwADJGJCotzTlGrh2jWVDBf
16ZlswQFa2/M1djvKGvgUmDcIkIUDTQeLHzdW4nw4bvKC+zCavPXAJg4K3yRkJKMVg1P/L1KlF28
aRrSr1VTQKLo8e0dznJ0e8GOAn2EBjfA3eTRW2HZWvBDTSustHr1K1rrcn2OUqKKM3ImTAamEQ1Q
AoyaQHl/dMBA/EUql0Sl5fsnzFBULCff4SI1xG1nqjN//QDjJSGaRF0GdDZAoY/sIHIiWcUgd26h
pwg5mE/gjBTTWXvWZefnRCUfax7ZF4pJECReOIeYUuN0zn82rxnRA9LMLHzK/0DrL3JRIJjmofFH
77fPOk0aRiZYIYhJIpMxo8yIt95GaX9xssuQVIte2wTlSuqXPOi0kG9ndHGv/oaveWA8Pu37dCTu
2vXHjJ6203t+3eRqCaNafwebT7QiAetKelODG4aKByEBcGmuoZBm4+ibudTNcJvGRwOeCEA84B8I
yBXeXnWuSOWaSbvKymUGFLOa0NMoFWdXeZePwioBd0RUPMAN4eDdismbSLArZhDT54RbMvxzmK+8
hVaTIjJ8jipLtyaKAqIlQ2wWGRDVBZESn9QfavPiqhtf3FQVTeaG5f6BCG6Xj5mDsPqAMWCcFBrD
br8LwbxfKRHfWjlH5BNGTHeLOjeEr0BXliFDemfhigQUDU227Xm9SQxOOIQ+idilEutNsAEivFp0
nJ4W37bOMYaI8TuJYfffweywv7vxP2AlvPnW0R5GYZAEnMO2VkF2uJVIMLyjajAgB3qC/JpxiTfp
XqLnkMKT+J65pvdO2a3w0TVFltFTk6xvEbK+h3TXGchZBqTVP4fk6WWnkfcXj7x9SAuOWnT/8jEj
/x6OjcWDwWngocG7BZnr7UExmtjGaia1cNMwpSYw+mUE+GGQ6zFxTEfH1D9q42dG7LCl4+txLXX0
OiJBK8G2r7VW2e47Cf5ZWOiJtoy4uUhBuH+Ht+sbeWm81IuiV2B9ZkTMg/7e0dasjF7H1FTALwy6
RZb6k0cGG1w8NCe8nhPKbii0NZnLU983pIz2evjWK5dYi6MW3JR2a0XP8VZ4ETG+pl+eQohyoY8y
WuLCOd+aT/Qjyga6kc0o6HuE9OgDRq+yB+Uyz1X4ACf75spN7JJS3AYgPeLjt8BPB+Bn6MxZ/cn3
BUorKEIeFTmk8W6XzXhOwrMcg2UT7st0z0/vK+arXPmmTNKPD0EBGtY+2HuBhAsWc7WBT5t5Y/cW
GXeARzYZ1hiND+M7Ljmexveq01kQ34Vkd/DQCrR2yOlH/F6cVuF5EfdUovynuP9e/lIMQn95/AX3
7VvDxgOaNDA8QFmro5NnmNAX7SjqrOfN62HnbT4FM9sfUKryyCndLBaLvXHuyHr9Uaz21jo0XALQ
73H5/PgzhuO9e3VXXzE6fi4s+cTmQ+wDT+v8RQHNRFJ55LGQqQeH4xQQ+aHPBLjw29MG9CBV8iLt
LK837EIxQm6u/3zqOK8ljJ50XtiJ7OZZZxXgym2lkAgCHm6wcDhFlwKEm10zsybp3nccyvf/LGp0
flzntxqvJJ2V6s+7HYoFCdl0x9fX3btLD5dsd4GJ12OOnlqy6snKXjnkImxWEV0QYhhWwhHLXcPa
Ee1pefbJ2oj3a59YvzH91h9v/5RmFdBuCxd3mGg3zhCKzFCgjfDYGgwEayTQz7+nouFF6syWTMoB
7BOxA+CyINK/PWbf7ns/Gt5Uilz4kPpU4VyxMgAU5e/jFU3d2qGwjj4aAL0wRORWUmoLad1pQWfh
f2oIWPVpJfMNqZEB/X8JGjMBFA32LhweqRa92fymZC1hjq9/ctf+Wcu49RY5niKtRL+zFBBwu842
QmDABS9OOlerm9m0McC4riQHszywaZXYIsCK8Q7jpEffkbt6vGlTz/3qdLTRY5TKpGM6BYLsBjGV
hjp/Mkf9O7UWtNXAxYXqBJp5ZD8qMI4nGHzaWXUAKvsQ4FFnL/kztYM/MPRYOV5LGTlCjdI2fBZD
ClJF22gITl53B9Y4mE/psiandnM61fStNt4+RJ58sERHf8bjrfyrlz36hJHqBHaiBo0CLmCqv24S
AnKXBH0D5uEEU7Xo90/onibbDyPRz0vgKEI6ozqmjvKvcQbd5yrwDaMn3YFo9l/3v2oBEk9ijCqd
6W+fPkn0mfy3hEGzXzlARerLjt9igUUAzIKry85zys0h9P6Xk/xHylhhSBGvFCGkeP4yIs+7ZEAn
HFYnCRlx69Q8fYmkge9RG42+h7c37CV6MGb048xS/1yxq6UqjQ8uaxUfUQ76UfuRrHCO8HBKBIp4
iP3QRYn5PaN3AdbMrFKcDu8CLdxFLJl2pq6yWeLciUgaxUJgekR0tYE2elyRDzFnTqj4ugfepdQH
tGO7Qge6vgp2xNhiCDHN18pHSpdzvK8T2c0bwePqmqsJsSyVECyQ3F3IH16wKd7ZpwxzH9EoJy61
p+Tz8ROcci3gJLJDyyaM2h++/OrUWC73SyEpeisCiAmciyJAAX51Qpz8Hvgz2ZupyA9y0NCPPlRM
bxk9hrjL4qxo+N5Su5hU4bniUj0VCPvK+KAKStdRNtezMxnsXYscvQy/jDGyuhB6BHubjlaINXnq
LN8F/WI6FokqGgP3MIcZmow6kHUD8TKLAdZ3uQDMtAt8tVZ7qw9MLTSzliVtkOiR8DLwt7DbqjLQ
sjpjlybqD5gcfCV1MMVXR+lgInmsZXZv1RXtZBLXBkDEikjr6pejWvTkPWFmqRi92vzy8R2aPNcr
wSM1Cp7LjOVTCOa1J2/N8SQM3tjkzRUW+Tqa442bckyvVzm6RIlig/k2HoQ5x4ZxiPSTJouwPc5h
S4TBjo9t04DsY6EFwF80rnYE6K51IkHqrd2uoBsTWaRlfcksxligi5FiKp5ucfSrM42PIzjsSbVM
F7++UW2OM0ZqcsHg/RlG6uChjhtsucwWvEbTeguZekE1y6Xg0pjOVlYmD/FKzHhfi6QStQ5i4nRX
H7oMPEPEj4lGVe255OeeyGSIjDHXGO08sFmCEuD2shYV5wFZ5rIWR1Yrxjg5xuXw+S6hafTwuVqd
VqTECErwpM/gku8tPmiRkZFHBghJMMAnb8VmVRVXVcnUFtvzFiNhrpgwp+WEeys1yEBbKagV4CiO
yaGS3HGzvPIbCx4NLLFMtU9uA0tM4sPqJ15+vcSkB35uXZTkvLRs4i4/1suGHBXdeXn8MCfyL7ef
MtplIAxSJXSCxnoWiHAAAwjhTARwgBBFCyClV+xq8fKGHrl9cTgfszmc6j2OaSChvtqJYaeuNJLK
KFHcYfC7pVqv3S8IAOiBI+YgHP6dvP16EQ8yedvvS9oR9/0X1frH658+7X9OYqQR+0As5KDESaTd
S1QeMmWmVj5xi28XONJ8JajUFEfEAlM912vz1RRpP3RflQ55MmKUebZrulx+q4Y2o3InlP2t5NFz
VSu2UTDEvYFjWZAyYhGR6pqjR1pAQ7C5KMVSC8F0dcilpzDeYKL8jLc3u/SRZe1Lle2bAHsrkNdg
/45ijKtfhOVqRUR9YbDmOl2foRHnvMwJ3+xm4WMfUHExPZ0b5G5quGZmrIfm5efkvxg2WVPXWDJP
SzTLPr5HE8n9W6GjUAkDQzHXM4HQhkoV0Vv9ffdZny/B8ZKsV6uFZLyESF7HhDXf4BySihtK8A3R
5zoZJ4zS7YeMAqYOIz8S70+3ZMbwnBvj/b28YMLCkKDZyfTi66dFvCHRdvuWSMYeOpych7abcPE9
cwXnXvffFb163bxWYcRbjMvPLJ9fQXqRwbeSqbmy9XLj6qcfxdgaCrr8ecJZ66OmH2de9+wHDM//
6gOqtu6iyMWp8DvMciGDdwf7gU3wyKoli3T5xCj0xTDW2IFwd3QXMxH0vWW+PYyReus6VYpqEOVZ
LtoL7WajphYHfhMbU1iymTjybsgI4pBrVfrXO361Vl/VqlYbVGlmRCjp7UTjsDL41ZPBrfeUhyHR
5y797PaOlJtQpGlVpRAJVIJkcvrKPTukHvwCxJUnwJ2220iH4l6jo//l+yh8y6e5vv6JNPLtskdq
TglsxvP44bWD1GAzABWAVmDXmA5L3oMNdO0moAp9enmpdBUUEobQEQN03TGxDykBRB1Hv1zOHPsf
jdatZ3j7USPVF8RR5uT18FG7xjgg1wjbjvTnafFFoPi8J+h8B7d9jg73r4T4QO7fHbm6A73mMlEw
yAVZ8i4ierndmQp6bW39dGpPW8IccRWAskNcOvPUZm76n1K+kmyDXscOWEgWsmyFfJXZpcnGKx3q
B72Z1HOzgCdgEzc7PIa75XmRuFEKebn+mn3shC38QbJoTJTonrDEs2PqM4c6EbPdihx5honm8kwQ
QiRG8ezshWR6a3spHuxNN6c3Z/zDMUtbGP2PBRt6tXa7etsn5HCI9Yg6xN4unpByi2WyF4wzrtFm
bpDl3FGOlFaptUWiDS8KpMplsbDRcR/lNOxXTDBnre6b02+V1jg1H4C9Oc01yOoWmDtEXmGiMmKi
/ISFrk5PCv1Sz28J9Jhu/R5Bb7CZubZ/g0XuXowCViKN5UDtLI4OVe3CwsfgkcYSd5vXCqnNjJqn
YHdSL15DFy4yOseVa5Yb4YSqRYKn45k0Pg7Gaqn2A2ZvFsg5ARnBPbv6pJHRyhxPzUsfn9QdxQBE
KDuocrJSeuBHbfOL7JGiO1PEAjNbMXnsV2JHx47WwCiLBBwFOKp0mabqW+Sl1M4WEUcfO0t/KKpH
mz7yuhNMRQlrDXZDIt2x/hqCYxbOP08/Y3SB4ujxm9tcctyCFV71fs/rKP4mqACiS9fMn7cvAmC8
LMiCavKTl+TEr14q883fS2sDJEH6EW0C/I7Zyt3cJg17/+jLRxaPD8GZLopRY1U2v68C1mI4Ya4+
Px2T4SoOgPZh5u/Il8zsOPM0dXCbkJFSBo8F2Sgbr18x+j0QaejqMNDDsoxRPNs4n8tstn3s/i6A
Tp0F4S5mCqDPalxf6jO+qJUSBcuKDXW/LFeVzeSUtaM9ePpJzCqh/vhKcMOabjf2RuK40JTFNdf4
btxZOsNjDprvU98QN0dGx2WcEXWvXW9Fjba3A09V0LtYXEPZhXTYbFS62YELCz6Lq2czr+q+ugVh
KJJCwwz5rzHCjqsx8q3GoE3LdqmXEfS76jOvaQI9OYiQUQcaJkBgrOCtk+sV6PbrehRiQa8xNN2/
vztL0BL05KU7qBXZUwwaMh/v4YSOAnIeJGKsCkQZZkKMZGqo2bU+5l9jDyujAWDs83Dql7JemMD5
JitCLd9oyK9P5/y9CSsMND2mVg1TyNC2MO5jtgNEFEwldZZfrTsMKFZkUBPtixKQLpC/KuUXCBtI
nM4lFQc3cnw/r8WO3Mya513eyyAWmVMD/zoDJ3PrO3R2IMnU7bwWNHId/SxXahfd6tYzkmyxfkA+
JNhcQJaHnj9tU9DPYnHwjIJyyDaGerE7rLYGv1l7utWRcmElprysF+t1vdhn5rmk+LVOzDNLWNKh
93YOyDJ1vUFxhHTZ0GUM8pHbuyeXfh+mkttbXHeON1lmaZ4ZNO7MFZ8INHDoV2IGtXzlXXJikWl5
g+vGr6tjJqKL4yskC8PYD4Wq33No0GVpLs/Lj0APF4+v+pQqRD4QqljE0FPc91vRfJZGaSTEveXY
Di21gy0Aj+ZvGCFCO6Q6I2wicFBBToUZDyoGiCPDP4reNdtHFTJBXSDeMpsUJHm4AgyCh5NCP1Gj
e8FERmITZofsSb6Yw0LdJ3hvhY8Ok7eLPK9CJHidcCk/pzKcHQVZXv63gNrKMzgg5SzxxJTev17w
6GRrzdVqJ8KCuW2LFt50qSjUY/6LtO/qjRzpkv1FBOjNa9KVlVSSWDIvhKSW6JLeJfnrb7AXd7uK
4hax304Dg8YIo8P0x8SJAAlyBbVOVENfoN1we0GXbhA0IKmiMZGaIRSZOTpCn9FOokLnaS+48sFr
nDulbMnGsfP8dIs3/ba9hVm9Mjdzdtoq5cqA8VCm2cUWeuJAvCmkJlc/BKHrNyvZ64XdemVs+vnF
QZHpqDS0xthkU+OcIbPK6rW8b4KVOt3iHMIzmJC8KNmiMfnajtE1aqznTe8xntIHVUmOep+XJPQH
xW7Litv2cSoQGTTWaRsariIP3NozPu2M2Y2MgwK9RPCrTYja2TMOhKoqozDbedCZ5mNXKSYmS26X
voiP+Wf5KfUk/by9kurC3XxlcjbqNFKFovNhUgYzfPXWfnLCpxyZRbTnMyKUVgTtIWEbsjcey8ws
pTiW2akAmW3mMuNI/XM63DeAUyogvv1OjAakrzudmWw45v6jjP8bgpoqvBIsnnIa3kFdoDInHKE3
ZNalGekuzdy2IP3TuJNQlWz+QLyn2WW8WTYvIf1Sla+sf4QyptRvlbo2U/+gFjbTttEOGsPgOGlM
sLuqw4qe0G9WQgVUAyIuKzQ1obdPmd0bHWtRI6lQMpGL/fhUCybntPJ9MkwtVXm4axnYnG1JB0H7
Q4YW7BfoO95emIXH+eoDZpcIEg8DlbIIaY/ekgeS/gzhD0rUaee2a9oKC/0FGCw0QKfmEDhdf/fI
xQmT+KIRGzxGnlg6CikOnVUcJMuJ7zuncjKXbvd6aIbOuE893xkp0oqS6TspQtgn7Z1BTJeAB4Nb
eTeWfMCrr5pdMrRgXCcM+CrQW74qPjkCNjvBZzn7lQNRXx3t29A1C2/lLl24bsCpw+sqOMshfP43
S3MxGalaqOAUpszLRhVblDezFs4RUsol2vbi19urvHDgJUFDNyyKchNZwMwFQwFWp3lfMk9ruOjc
ITolssr8ld28UD7QIaIGjj4QXoJFZN6rohh5KPo6YPoazUklyA71LYOFFqiaio5UmjeivIoqvQ8P
N7UiCBgNvUl7zZSHJ7Xa1TW46ypuU4Q2dIZvz8DSSUNf3SSFgbOGDpfZBRTrgTAko8a8GF1QzKnS
g6wUBNqO3yK4MFCsBKMwYmlofXNmWboBv3LQFkJTiL1cfMD8qKdxhAsZ0PH0DIYv5723X63gMyGn
nw0qKxvwupaBKb51EAEd9vgvazm4hZMOFoAJMA0sFpicZu+bWHYItiqEUxWw68gW+b11TDbO/Uj4
e/W+P0QP9TbebW5P+wIIDaO+sDrbeU0/gs9JBHBp3zgUiAmS3JVEcu6d58fU/W7IoXcOX5oJWGu/
3bGjZ658wFJ0fPUBs6AAcwH3VJ6iY7wDggNKn85iH2IAiNbTyru6NMMofMsgDUA7PUgxr1/2Iec5
NRh4eKDoP1NQqGDnbHwe081gbDV97bAtvKgSeu0AJIaSB/b07OZW4SpkNRNGL0xN6bX9SACjQPLt
gajW18vLXWejPRbUid9PVYKRrk3rmvXp5xfXlxZypd5rsN6UR3Bw4t6U0PhDDH8kg2SWcGVA7JJs
tNAUn8PyLrRv76uFEu0kzIrE43SoJtWDa/s0SdSkaAZAq6DhfQwFogc/AALsQ0Sy1D8Eyv3YbYKG
DPyK5YVFvjI8H3jVa+BrYoin4o0o7AKViPpBkzuSi2aYr0RvCzEiOmkgOAJQqjKph1+P0iiLltMr
hBWNdOg+ZeOnYs+GtjKiBTg6IqMpLQDpUVCGzOO0EhGi0Bh4HSRyHszeVl7jP+oPOwgOKO9NxSnJ
++h0Fm+OB93tPwTn+OwC2jCaxQde6fLQ2Yc3tDnsbPdwsD+GrWDLoVVvX0bz8Lbb/ZxWbrKlFZA1
MPKLIHfAVTa7SLWs4/s4FwePFifQVRqlZSTotGmgOgOn+fY+WygLQU/kwthsn1VoauW1CMb2x3v1
g1qgW/eI9thsvlzXRlc0CCQ5cK6LL/3qhb0Q/VyZnu20zpBaQDCFwRPdEm5RRD6d/Z/zsUYXGT0b
7u6D2yorN9jSbXllc7bh+rrI/EaBzZSUZ428xtujcFec45XrYylYl4HAhpImKJMAVJrZoXJTc2OH
aYUQKjgEc1NFzAFKaegAm+g9Rf+D09j6a2qV99xWe/ijPIP24nlN02ehFIbVvfiM2ZvY+bE/hD0+
A4TxAnh87xpMrrgbX235nvO6T/RaMjTvgfN1+ySgn1BZ2V7T7pkFYoCg4w/0s9ASos2WWPbrHLOA
kzfk33V8V+uPt7fvXzDtbwMILkR0Z/9GoI7xiGIqq5kHOMd7t5Ws8SCf9R2w+yrgBNRCucCt7GRb
Vpbmek8ojRjWzyQSAHI17qFDA2MDCaEBqZO1U7w89H9fNnuXEQKXfMoa5kUaX++TQNHvFJ0+3R7/
NH83hv8X233xSjW90UhCUcGIL76JYtCeywzeJbqWshX5rsXhoN0NUHfQsP/KrQYDGhfaEhMdxuFT
qaPXXlp78NdMTPfixWAkpVa62G+Zd24HM4UABJb0vnD+YoIO6Rbth6pkvu2eUKO+PYuLp1W5GNx8
rUTGjcJfy6/i7uhI6DPL3cfIheNulZb9JmJ/bH6MLUVVZS2ztriE/2zP0+VqJuld2XbM61Rl0/Nn
3vjk1dG+PcKld/ZigNrMc+MbjoGfCJsxyL8bqBOzFyFy4jC1/gMzaDlBkho7BZXK6xVkNQh8Ookx
rygCU28+A8npiqcaofdtO0vBDvyFf4ZmWyUdE/CoiAPzdKG20wzd2opfEeygnGRo3A4BHE4iJNNi
8UeKNbMA817XoTzlK7JTamwbiPLZYOnKDp6s/jqNF18120aSAjC8wWMpRxQxn8VaT5yQVgBKNsCf
hGGZnIZO/qw4XVqBEi7E2pgOVD3QQ4i+TWU6WRcnJ4U0iK9w6Iqui+bUi5FdlqdhPCuZuOeNtYz7
Aiwe1R20GoiIgNEeOk9Es4xD1F8iL+vXAMtEllqRzABinNRQ0hv/yA1a+3b0pQGTC+g62I+amqME
5sOVfObiWz4RY0z1M7yx85OjKJ0B4RqggMufNHj1Bdmikp13x1j60GQHKqskh6rOaLyubL4prT9f
5onEbCqq6TLqd9ezHYZix/tdwAPswZs50sRH7g4y9A/+S7iSQ1nKpYLGctKBhMQBMAgzNyIbWBdk
Yjp6lvAigNTk021R7M5I/dKu3IELzhheUAjxoEiowE+eWZISdaz8DLWMeNu0JrNqIODYQOjjWmQD
4ujf8wf0NDpeFbAwyEi0X89fm9RykxRw+g0olhwNNvqqXTdIBjugNxZ0QstGDM1y9GXmUFHjPksm
+69DzjrO5fWMqSSYAkOShDgSZi6FCmhkO5XLv5kUNslzm0HdED0SuhwQPgD43YQQaZI9QjW9Buio
KpGHiGhe0IPeaJFqq4Vs5HaeInv7J6GJzzuQlON0JFj1PDJ1WeEHq5I7PrtnYapMumPoWLanltLM
yVogWYkoNSBdMCAKIZEgGYbIYn0Qq9t+7I2TlHZUus+1nNG9PORicKzCqOIsNeR8iaSCWPDumKOO
sgexghjfp1mjVK9arnX5QxdHlbEtub7g3KAAs7xZd3InmO3YU9kxGJWEfV4MQ7UTU9Wfagiirx5F
gS/RnNL7kuBktA6ecQeG7CkdIlofQ0UJNbMC5zck7ZQShLN5FcWI8gwZpOeGKkfNA2tigPYbxuXS
3UD9pjPlsRjQmjGkkMCLfC4BE49I+dZWfFEKN0Klswi0TiWfeLlMu+xLUVIg2Qkb5Cj6hH88gFgq
8XMuvEN9QC4gUd0b8kZjIOY/aWUboqdsqCSOiI1Y5jatNTpg6isWjabep3n6noGxSrUjJAzqr0YX
g+pLrts0AHvVWHPZps1lo98FHKfEZzDahLEdoguWPudJLCYlqWp00kHRII3Vu67TlMiD/EKANjbU
gNBEbySsQL2n6gwk5YOg1SKzq9VMeAzyvh0tir+XDSmVFv8ujCzzEkNICrsvgi7Y1xUSIz80ECLa
7+qOKuEd17aq8oZfUwAekWp9995ITdNAwy4znulIh4EwKBqKdtmmNLf8EoTMtpjmBr7IiDV211Rc
GNrtEIuqG+Q0ig8tdOShEybKfqIckKDhor1f+Xx25CgSYi4uEB2/FB3me2mUW46kXZcze4jyLLD5
3K/L1KyrXElMvUQ/MOiv6myongNIHEoxlFOMPnsqikIbD5lWQnCEioxypsyhPWojZYko2aqGSRJI
gWRFb+FbmmDbQGQ1A1t3lgl2y1VSui9zPsPkhX2jQDIVXo2A1rcm0RlBs6TBka7u03Kbpr1QPoCB
gGqA9w7lMGz8iKv5J0VngMyMhlrp70GvafHnmFeF4gYDp9YofKhRZ3c+NQZTFKMudAQ1SCQslcTk
u1EFS5IaVW25E8JBBWlFIba8S+uKZmBsKQXji8tSCCLwQRso1gi9t28DKZ7QgZRlEN6HVRFyd0KV
CYlN06BsbE6PWO4IkcgXFel4jo5WgGYU/afPMs4GXcv4wkDtE0D1qGffK4/MwpMOumQUXcGVhl6Q
OfeTPHYJXuF89KImQlHZ2Hexx/NbLfJQoySGcmTZe6c/l8kn8DikDKMfxgrL8L+jFDyvxs/K5yy8
ef/FfCWBwQ0F79nzUKVjBqDJVOoOHK4hEK0TXKSTdSIoll66t61Nv2z2wKKqjuQfakYY/bxJOjME
nwPvKu9lqp46EqefFT1yMr6NrZgfUue2tYWwA08eZKzgtYDRYy64AP1oOOAdmhiHWCmtrIkCG7iZ
t9tGhEUr6AaFiALgCiAevn70pKbVYz5E+yLl0GCOcLwt7oQW09cgOa88KyMaMRqCwKuxaQBKDaOy
cl231NX+1CXfGReuCGoxrCjU02fPL8reQZIIcN/SO/UcTDnjdqdV+9yJxy36iYD653rTOCQVGdZK
+kuB1tQYO+mpgj8HAfv1LGiUUjUuW97rgg8mPuX0JWpkgmqnPH6kEdQP+oewTnZhIj81UbeNOd8t
J5611xaFqrQx9WhTAu3WfJRhbinBjzIiu7+GlhcXth9EwNDRKsARAjzr+iPHUaViIiMDKh+Pryi0
vu99UAx9MccvCH0ZH3Ow/dyhlAEtQiC1zysbZeGkqRfW597REECMA3fz6LF61z72Gkm1F55zmHSK
agDmqzUNmYW2YRA1Y0kmwnRpyhVdDzfL9Q4SwirceUYGLTZZYNh+5NtDcsfjxpbDI2p8O/45FW0R
yJbbw13oPtdBg4okMOgKRPhNs2QnLaM0Zw06MpHQbonv2/oOiGb6RA/dZnzlSrc+61vVEvapbqrH
GlpBLmOWhiJ64Or1rgGTRmGfQwepq/i05hQvBHQA5oGUDOKYmi4os0Mb5AxwxqjjPb9UK7PvSlTR
hAQ8PHgqiMiwH5IRFKcR48qVgH2pagvVXfBaK+DEhXzCtEkvQjpjLJOsF3oe+RYinkb9kdXgURg+
tV2VuIbgRLLJfpjbFyZKjs1d9BxGK/HVkpuOjTgl58Gk/4srTRbLKkmQvPKoQntr7NKBiCXoBwq/
W2PFWLodIYWFyi0iHUVE6+P1aHkFLiCg5fzfNB7S8YBbv9evBdkVK0/LAqp8Uq3+Z2ka9cW81i3Y
jiU+5ZEA7kDXBUofMv2ttZkVbFQXarMmMBMEZfuoIzsAahUXnD/t82D93N75iyt8+SWzcxdRLVMb
BV+CWuX0EUc0s7oP6O6srcMuRpfuSllhKRl8NfTJ5bgYetHAqcmk/zI4scJbXUeQ75/G19mBaZrQ
eV053n/dlNlTfmVzdoLiOhCloMXCAkb7+WncubvAMkEKvFpMmO6JW4Zml3bUa23L4H6is8+xxn3h
yFsztbqjtRaSLzzkCvAM0wMqgs9n3tmtxGmhd8DoezkJIvM9rOwKb0ICPI5Ppk7U1voTrziDS9eQ
KgCQJqOUjHLubOFo7OdiVTPecxTOFB650dydxDX1xjUjs5VSkdRQSgojdAuh14OBU2ECumRYK9t+
+tj5Ql0OZrZQVONqJgq4UyG4lL/QN+i5n2PjFN4DAQ3anT2EhxBB0NhudDvUiLx2CpY2iqrhtUHZ
EQSr+uwC6HMDgcrQCx6a/hqfJJAQBrUidfTXO89M1tqulnaLjiIQSI+R6FDmYgxqWep678uDx+XC
Nq/3Qso7tyd0qYIHupF/JmYDKjU1VUZOGrzxCX7KOfl4d9Anva32oDF/hGAVMY4QrMzIHUAYJwS7
f1bsL7hLV/Zn91iecDrEKzFE3VMq9Bda78+IWFzdityk302NrbhcNhzuFt9W/qy19K5N8Oxs8ALr
U6oDE11Qdqer+ablkJW8PcRpBPMteznDs6NRFziWfaWhUBk44M22EYfpRenUfvn8HxhCKRwcpaj8
SnMhbqUKFXmUYiBewwnGYzQ/+ejI8va2FWlpxZDAREUOSLWJ9uP6IYhoxNJc94EjlwjeAeF1MF+r
V+sVeHIws6WmgA7N/i0ybbsgENIe9k9e/WCuXdnTvpzP6uVXzFauTLQ0rmIO5F7FKVSOnLrv1yjK
lhbu0sRs4WgkoG8JWgkAZeYk0QagH+FBt+BQlczbc7qUjEa8Di5/xDaA/qmza62JJDGHjvmUP1Ve
042wR+9R/JluQZlMAUr/vG1u0W2+MPcr9132egjNapAZIWWEHhWA0JiFfvZtbqJqdQBXk+29+fcv
X3DYoOz1dGrJqmzdQqRyOeR5UalPoyCVxxBIkeFYaiBoK068bgWovfboYVfqj6i1uSRam+mFfQMG
DmBF8AZPZE6z3RurfNSGDTfxK9X2K3OsfHApZ4O2GTiFDo2A9u25XmpouTI426jjkI1MVwLeYyVQ
nUDXNr2Zd0h+JBb7bJOR6NSsgGwsuq8gcIvijhPuOclS4VGqbi+7VWQjsSczwwzWajELj6mKzh6k
oMHUPal+X59kSJtwDZeCeg/p8HcdNAIfdbJS1Fo0AQwB7nggkSAbdm2iavzYqDqE7CnhDDJuDI+d
qbcyxQvOB/KG/4zM1hSKqW2jIl2Hrr/KEsFwGu1SF1tZNS1ndIpDtlUOTq+a0MhACNq4SBqUT+GO
32fHyFmL+pYjYihno8MOWgVgC7seMirqnRhoBe8FmvwVt5Et1tuqT2yO/kAYV+2dmPtuIwf6QyRb
Rags+CcqMiQiWKBRWvsFmdDyjMXSWPJezzjC2teI8C1v8ipJKODSI0EwRsJMcPJwJFxxpvHD7bVY
Ku+pMuhI0b2FIioSY9ejb+mY6lmItfDjp1Z9LZCsd9uzHphhCJEG+UlCWUiuechyunUIIQerae8l
cCnd/ozpvpy9DkBywkmDTgr0zeaE4EiNFmpEVd4TVSLxD+W5MqxoW4eWDNnTYaVnYdrDv40hwpfk
iWpvzmOm6fUo98jge4IOmD7OkSQjQb7ieS48RhjRPyOzF2IoS5HFHYwYtcvUMxjnBWQCu9fb87ZU
Mrw0M0+xJV1ZizLHYf8MmqkZb013TuN9GJ505UiZ3SFrK6w4FIvTN2WFJaiHovQ/G1nONAHJ8VDw
ILZn3HXByq+XF2fu3++fD6lJSvQR8LnoSUGgDqTm5ejE81ohOgGv0oxEwZgNJIuz8UPoq/SJg5SC
TFCbyUorhueM6oOB/D2RA0h7O/1QUDtWfBB99gYiHjsBNf8eDyqHo0YNqSZDLCCn7jctPMkReq0K
4fUSitmFD85JO+255A9LafseoiLfE1aNeBcQyo8B0Xv0D5nZ2BgiyOGGJCZR3QuZKyhd35gFvDtQ
6nOIQMysSJV7vkNS004lKp9zIdNlawB3LLi1lajJ3WIYQydWRzD2+krJvVZ9xZjzn+yWi6mdXXV1
l6cGKq+IhpoacZ+2AbUT0gGjOYTQQLhtbClSQXbnv/fJX7/0IgHB99JQcl0seNVBsJwamhJ0OzrR
Rv92RLO5Hx+hv3w3HHSwo4X79jlGg8TKFyy4LFdfMF2+F1/Q8jJafMtpp/IPOgehXVSk7hXpUFK7
GB9QhGPFRs90i1YOX77KqmF1ambJ/mkInaQBtYL+YNC1pu6lx+9yWqYQ5+KjwlxBzVPFxUBrG/cP
P5rUfxFXgUZLD/mlmdlDPtQNargFzICyPJYOWmh3hishxE/rlQO7mOYHelWeOm/ACjcv4BjjJCgs
YKEVokBTC+m0PboyIFGQ4l6NgajlD/ImJOKG7uJT/wnd13JK9a1mn6bd++tev/iO2cwmRZjl6EwX
vLSzmocGwpV7/ZCNxEZp+eX21lrKdE0gR2QWJ37KX7KLfEhZO+SZ4PFQc3XRJil0SBZbxil43flf
9X0BRYunzYrRhUjuyuhsTf2xTIdBzQUv3MI5q0mmTlNcAZNi6fedVxUOXdPQWLyMJYh0aBOe+hdk
WwxCHwLChYB0g7jLM6utbTFcefwXT8SFjZkLEgRFnRYCbEDRlD+pmc1nXo56GBnWGtQWny6o+uDR
QqEH/UrXZw9rlik1mkE9nbo+/VTUPZ+vOBfT6/drE+rSpAMLH/oXFLjJx15iqDN5eW6XUC9AC1Rw
KFTCPyhsG60Rea5Zm03dEAYtlXJYq3yXAd5+70/xZ4Ju72IlEFu8Ty7GNS3ixbXFj00SiB0s6dRq
4AmHD2Vsd90nGg9v7/Kl3QA0nwaveMILzdv6xWoIwgbekxf9JAEoEZsIwL63nAcXuPqfvIeXtmaD
ypGS6LO2Er3xnodPYUSEE74kdHAZuZnfV7tiLZxd2oCXBqf1vJhFtY0UbTBgMEGLRZxtJOWVft+e
v6UtcWFinivQRzBNSD5MtCBwtcfDe7fPzrpghSuF08W46dLQzJkoenCqKQEMKSUYgQLdDMezD+75
6mPEmoGGnMlP7VMZtoRF6vb2IBf93kvj01V5MZE6y4OO5pnohQZEuSwsHhTFBaQfT4CorAmLrg51
5kj4IEKqOxFDrSuHNmZOt0HxwNW74hDljyPPTNo4UbupV5Vil/fLRHABbg3IRUw/vximXMtlKtJa
9FJIOE5lYUsH9ae8qYp79kwdJduyJrD1wgIYSXXGVeTtQr4V1C9gFYGE+l8pnmv7Yp1zPs4oKviN
WTVPGXgjLGYqtpTvhNjl1UMtb5lsGQ9GtBI/LaUtr0zPjgonDlXTIG71lC8n2SjOuMXxrA6QRwKN
owMV+8wszQS8RFvtJG9ACUR34l7kiYg/nMu58mE0AZ9s3Ns7b+lB/DcjgKNez0isQFcDWUHIH0CD
D3kv9BjcNrB0ftFIAjg1IKdTPfbaQMCVBfP7SvB6QDLcIrT6gqCfPXgGWmPFQV5qO0PHGXoGp2QM
uqVm99+QgyMgkBl8UUv49C2Qq+6Quj9Nmkb/+0Hh8UBZBOQZKgjZrwfFhoomQS8IHkr+fdJtfCO3
mFjbfZdYVVUSoBDBHrJidKnOrKIjRpFQkuCFX3Ifha/x3VDoiMFBdT8CjDjY9YNy9oHetZOnfb5f
8+2X8sKggUZvMjwmQHjnufZOkrpxAFxw4hCvDsfepRopHTOw5MfbE7rogKJKAc5ghLQ8QEPXM1qy
KgHG3Bcgdvzec9+ctu2DP2q9zezCrWJTDC2et6vKjN7ifl8KK4/00ia9tD6dkot7iZPrwfDzybq6
b3NX/iiDl0TfVsG9AjjJarPxwjWEBjlkh9DsjSTwnOueRTV+NEQiyOGS0RQhjWaQcnyVMht9HACi
I11kV8cs2aRfdWk/ydQG3S3w4BtlCxVJFvxkwcSD/XZ7DRa+atIuRn8MUFQAAM8ewHoE21M+dbRN
WYSxjMDfvlbvWjqhVzZm71w7pJ0qZrDB1bLTc6kjc/JBrb2+3bDqGAdHxllhpZtF3jt5eS9U/+cv
mB1diH6I7Zig4JgPQMp1bjUiUq9lm8E7E7h94wf7rgT43m9I3TNHNtJtWa+AUxZnGkwLIBfQZMQi
s+0GOp6atYwfvEHq3pmvmVwcryzmAkkxlKgvbMxcaV3LC60cMdODO7jxIdyG29p+h84d/rgNYY/I
MW3/klDvnlqylgheKjvAPPCPqBr/PVnXJwr4YCiWM1Q2IZv0GaBvjzNBurhJTBcVVW/iawKbwCZ0
T2sCYAsP2qXhOUBwaFAgVw0UdFvozqt3WvvRZ69UXakrrFmZnRU9H/O+q7CLmjRKTaNsH+pU34wx
cm58yzm3D+b/MJlAr0P9U8RFPDs1Rfj/J7M1G+t4vM+c2o3skTwSzCZIzNstKLFOf9ZILJe2KQI/
wEHQhD8JO8/WkPHKAMIuFHTVXRI8ikDB3x7Y34tuFl0iJvpvC3PnXpBYXCGrBTQn6QdTP0KVF62Q
98/YnFBVPhtH48jMhnylJsO+BY28JdpsCxZ3VFe+Xwi3a1zFFEwk2U1OIv1aGn+JH+Hq+2bLzNFG
CbII3weUE/KLyPpRJ3ZyNz/6D/6k+GXfgQ8ucSo3daiNLC5a7DgnM+F03J6ppZf46ktmWyDVewP1
5hG9NMFGNsHN8Y6+3ON4N8T/yWa7XJPZBalqlYCWcwBIUwy5niYdQ9a3odURoCFA8g1abXiJ/R6c
MCsezl9n8NZ+mHbkxTuc4DZJDfWv7ffnEbZBs0TCbUrgdhAsOiMPX61T2B1pNt+HF5B3ETRUZiY9
Bla9X4VnLD5XqOMIwoT4BQfh7HtkuZYkPxynhusK3Rib/KRbfXUnS0+pIFhAdbc6SUBluV1Z7YVM
L6TW/tmdeUNQwmn1hsKu6EJH8bX+9g2CTt+N9X+0M11zF/PdRb3UBwnsJKRx+J2ljCA47MmfFTNL
t6UG6gLwGmoAAM+JyTrIeIil2vMwo3zdQ0PPhWYeH1vjGd1g0H7271aircXjcmlxNrARjVOS0MNi
WTxkCrpfZLOnSCeiJ787hEdDufPX4BpLMbwOjw44YBFt66g+Xk8mx8tqKTNg0I6dhdTfewSVwq2h
khZtK/bKjC5tkEtbs0gnQl5YF5MBYVtLjq+9jh59bTxa9qpw+AL/P6INjEjUcQoEeCvXo9LDwTfK
XgC4ldfN1i21g4FTKOzSrUseJ9Vcp3bMn+yog9nDPe2l57N8dzasvMZVuLaq03GbXw/QowGbCqjZ
0E0wD1brccwEGaM+xq/BSTOFndm4k4rvDw7/yqaVFjKEGPg/Y7O7v9eo3wfVtJz70fl8d95bt3f1
nYOt+/homB2h+4fnb/vF/ijNl8plHjU31Das4Gk93lxCv+r4Fn4SudYVZQ6V6JmeUINDLaDp5Gw/
JKlVGVTHmo/oPgSkeaeIbWgZI8vveS6YmF4GbZ9kan6O1IzfKijNuTE/anddHk1dZ0XvotNKu6/x
D4nawFi5wRZdFl0Hfw9abRX4LbMbjBujsBg5f8orWL6r8USGtjBvxRsLb6OxPeWfP5wFuYptS3Rz
DfSytHS6AfQDKjgAfcxRrmAR0MM+Rwa+Hu1R+JSE54FzQlIow8qDtWZo2rAX96cep1LoI9nvdZr3
LreFGXWnAhNarDFLL7rzl0OazWesSjmGhDSKlhEIBsIfaVEBtqu3UCcKevmglUmSB31fmBxH/mzO
K/fN0smbKHinmgnoUOfLmaK5MKApzBdVYFLtqEjfcgwO7yhCm93PXw5lNNx1JSqOpC52QmAn8vh8
+yMW9xTyA1P3LSCp6Ba/nu0mK3yqJ43gZYE7KSAYHy+14zYQnAFjavB2t9udtDfcOsKaZJOw8ICB
Rh3sUWhmw3U494T1lJO0sdIn1FZCoNtd9/Y4YL5Bq7M5SQ8tWXH3lpYb8lAa0i7TpKNL93qoLNGp
HE3zvZfQMs3IS/UzSSdB2IGgFJKZhlXuM1Panjeb25M8+fSzK9ZAkg6BxsR9h26Ga8Mlw/0jVSK6
13rHyN7L4KvpDxQaOwA2S7EFOpSVGGAayS2DsyOkiBn6JpFo8+IvIT9qQmWp+lqX0MIxRaAt8ODN
RF8zLqTrQaUiqL/yEjbS7jh09mhGI1rlVmgMlqBHV1Zm21NW87oII1gZazPY3UenZMPboLP7Eo0A
ykDqBm/iJu3PfGGvbJelzOCUSUCKDg2XIp6J6wFGaihHRofbVs+gx6E/GcIhT+0UvaAZKVlrVVxJ
2DcYpQfOpLW3pqS4MHRcDqB8mhoL4LXOKRyiQhbSbmxENJ2JJ+1rgmIktitod/yrH5ENUAi17dvj
w+29uqAMc212tq6jHHIZyFpFL6tO6hBYYgZs3dFw9H5TdUQHWX6hOYaFT0jDD+WRR55DseRDdzYS
8MeueCe/7wh8jIjudIwfhfS5vloX9HWCWFaE+7eNSLhfKcQuxCLXv392UJBCl3raQrsNqEmials5
Ck2kFk1l3GfVk6xCMa4+GrFVDtt8PDbd2h77fVCv7c8mG0kI1qXT+MSB5C/soVae/cTy08fE/xg/
EvVe603tTw6yGcBYby/0gmt9bXt2tApt6KRSwdgpOAQqp6sLwuUP7KWsNxUaLG25Xisl/L4yYFEG
UA+VC0AZ510rrdgMiQJ+L09KGgrQJt+lGtFais41rVflJy6RUrBwdeOomH0WKhC0r0DrQuSSB7ow
CWkXuoABxMcxTYoCjM89+0zGfvjI+XT8k2tBmdq3J2nti2chwQh+BNFQgQ6q5BBMmepGQrNnEu4V
VpuxTlesLewGIMUn6O4E9/xFIyIITaHn6FDxIuVFLrd6/Jy2zu0B/X6KIPsEgUTApSfykHn3SUv1
XsqGbsK/QOGqpuZQ1lsuTCytOEvU6mlq5vla+uO3o4NUF/CrE085sPBzoVbNaI22lWUARJIqBhUP
/WBdyK24jQv+BKyIqKeAHAWMfn9jjwu/MevlNPCjUPTUGj3BdFdXJJKPbQiFCOo7XVfGpK5GS2+d
KH2tqNumpxTseUr8tUbgtFB4wadIkgKWRmSj0bpx/XT8P+q+rLlxY8n6r3T4HR7syxdzb8RUASC4
k6IoSnpBUBv2fcev/w7UtpuCeImx3yb8YHfLQtZeWZknz3GKoJKDOuKP9jq9B3+eLhmgVU6XhW6o
pDdikQgTftyV9DNMDqBvlIrgwhiHAxhX7SpWQpqu2ycEbM7QYxR1btPSTaBL/8B3QwQaVbADzT4H
6p/RvsCDSVG8JgSAAKoCBiCM6Rt75mlEQdHBQVyYVI8y/vKuOfmz2wv4yqsNmUiMLNBGYHhDbebX
sfU6mbEZOB5HNyHIYYGN0LLn5VIBkR2U6kpj8Z7Ngbw/4tk4v2166NRXr+qL5bFeFmrhotDhU+HI
1QFl0hkLAr8GsE2jB6vcFCnOVD/5kfvB8H2TMAz6yX6kerYR9LmziChK8OxtboioybERPCxngUuy
qVza1a10Mcafj4aLrVSqvRjZAWynIH4h1SzWnaWAQifKugZlwMyyxPjS6PQPwj1fh3jkKZfw3qtA
gWEl1YOzSMOt1K4kyt7DuQinFOuv3YCIKUE5B2FBVOgoo6UUlwisqVoLdEq7bGtaa+TNkcxU0wGP
btxzX0zBYa4d8BcGx7SjfM9pkKivceUCWAxyFh7sLbq8Ql2xtGhWZ/u0CPH+mHq5T1kdrSQEudsy
a2EV9GZsTIsKROf/qGeo1ZfxlBu0BUcHAtPwVRn4ArA2/EPJiHOB6/US/JESf8wEojLziFWfufij
sEHgZPK+xdhWU0xcAcN8jTaoBF4UwDtxi3Ig5f56NIRukKSsFwvHhrbz8KWaOybGc8pvGrICN6yM
JzEFaxOKvmBlEM0Tn1u9mnHP2WMyRwp/Knh/pSQc9z0erUNtMSiWx89z22XcyAUjIHCzrflYeqbc
LNoO5Sd0z1gcMtxGQFI9AU/IvTzhjVw57r6YHnyji0OgLXopSCSYDlB4o1HP2wkLGxKhL5Ocv9cu
ry+mRqvHzzk2ZASYWgLusd8rhwT+HxVfkdGchF9c2Q2oHcHDSpYH9OAnUvmiWxUvO4kmJAJIweN7
npqRBVrHQmdNI3nC/Om374xrr7gv5obmXJjrhM5WOhtd0yHpu1YeHaOIqb1it9XBknTp3uoPExav
rk9xgFkD1sICx/rVIjQ2vSxKK3TQiUktGLy69l+8PQgtiLir8zu2XxVxoheTt8bVBQORJ/CkgKUI
rKAjw1Cj4Zqg4Y86ODN7PCF8ugHh17E5IKCzn5rIK+CvIXaEExpK5mAeF0dvt1INqs4tUwA+IiNl
9UCjduXpIRuClCQwnFDVwRgEkZZVmnqkSRPiCntOgXPkNkbdHblw6faLEBzWRWKVAGekq4CH7MWh
4aiYU/lZgL5Xp7P1W4j8xpRQ0NWNzSH6rw3pZ0SfR4PlpkAzN1LFHx/Am0Zqax7Q2mJxcOHlBWra
+I5f6oWCOC4YRm4vkCuEFxi4C9Pj3dZkUhA5uA+6PQ+t+VwvdXtf6xqRPCKc2NwwnhATo6JHnp5m
m3oN6bipSt+rOx5OOo/MFcra4LZ/XSutg5orjcfVKxAoOToJtTnw7qJcc9/8gzf28B74y9RopGXb
A363h6kHXX8UF5lDAoZwaxbOk2WJEyiUKxKRGFxE+7RB6AxvnZE1RMUUJw9w7UmPxZl9UJatXt8L
m8C4V+hsxYFTwyXuPj8eDsLxmEMm8hRbK4iWLw57qJDenukr0ZMvbRlNtNJ2OFMZFTBp1IGCo8aU
REy3OBVJuLbvwTKKUmdg2iDuNcog1VKmBJ3aC8dSuvM1EsUzx2jhtsWGFxxv9+iaVww+yl+2Rr5M
x7S8DXI9HG46ila0AwTSX7wjY3TmKj5DeX5hpfSDTli9FhP7YnV0pNbIQhR+wwvHITQPEtmVvZAX
9T10B3bGapVDZvLc99S1JFq83e7wtdsKBB94scvgpgDK9us+8ewy7qtAxitApXXtkObgN0+3TVxb
JWBwQ6CRByRF+nzMXtxQee+B0K5A58IOYFkNpLnVyo8W7kQo70qt1/CkALsA4sVD9Ge0GvnSUZWI
QVcalHl1D84Jlb27AhXqtUUgMP6KBYrn6itEOhnjRSiI2824idGUrw3nZRtGHmIhiS5YGVXhmEhg
niR8UITSLBZ67aRlbnYsg6QDA6KkvMu2Jld6Utko5hYZV1m3To8aPS2ry8gomw78hlmYdQKRAngZ
RE4D9oWPRABmkhrJHpJlTCFRwQFpI+o77BhlsZwfIobkSPFrKItRaMp2pBg5U730KAXZdG6VQgw7
76sn4OSrec+1VaZHGiMdFb6Q70FcG+74JK8RTij5NKNggs0SKsSyAJcCSCMH/+12T36i5Ihhcmlq
MWJUoDRd0QAEd311HUhCaKWh0ltuKjtvvIRcLK1ECeT6cRlzpI/qcqHGPDMPU3A2kpBLlZqmfFjF
qGYP2caIc1RJEnCDAdIcu/mZDZucJXLTVDZFHW3wEmGoCjJIqdXk9iq9emP8mjpojXzdCY1Xo+IS
whhH/z5TAT6WDhpIM/mEMHN3aRuaYzruRLDsSgrgcsnCX/xqs1PloouRCj26K5m6h62vO3tuxoHo
LTTCmTSxEa/k4mAOmV3UN2O3f0Pyo1Q01vzYxuo03JVem2uo1WQADCXkUdqCEuqcpCAM1eWQUiaZ
6RO3xfXeyog7Itcx8PGNNockenYnt5F4FGu9ZvZ9sg8eRBTw5ISdY00pAhhcinXVbropzNrw5fGT
SvhleXyDOAkfpb3kiUftkU9pQIR8xierpJ4V9W7CHbh6AsC3AFEzzlRpDL1ArSZoaNtYxGP4UevW
VY1k/kRW4fpJd2FD/LpsorTjPYmFjdxcL8EWCBIVV797t01nVUP3Z2EdPixl/qBOvk2vdg5QRpED
1hlPxuHnF0c5I/RMxzm9eFx6MHN7Aw6Oy7c5uvj2yGOrENZVhOHb3dFYHF0A825///oGvzAw8pwU
qfXBbQkDqm/ZMxeAv8ekRqpNRJpNSUkv7JNKJlqyasoJp+3T27zVt9HVlIG5NUozmE6M9fp5awJF
RZoMOBzQr61W2XyzWfBEPyg+gYL67W5f9cYH+Omfczbada3jp77jsuJQDrDuPp7xHiGigcKd+V24
nKUfp6fofrM4AtmxtwQIAt82f33T/zI/RosyXMoKjY+u14/cajs8AGwd+qHd9lAClTjzJ1bRVXt4
sMHvx/sU4PfRULfgteY4D0dqMBDcQdVB0kuju1+AOPPNniK4u+aZXhobja3WNr7Td5JwhCh6sFBo
eGdxTxMDONwB47WDucOJAg5XxN1H+yKuA6e0q1A8rhE6XLImtfZv1pSQ8RXsAnxeAG8Q3uLgqrFj
DxT7QpUUnJBeTu0P8yUjsY174UVbbudPteHeqbm+oaBKPtbHQJ8IKVzzEAHAGxhxITSLFnw9VkKl
igRoqYlHX37JunOX3EfMueON2yN5BaiKPl6YGfWREYQ4lAsBp9fjcGq6tN75QDJl5OUeYtvYDyIh
K2avkmZFSyoHYPPzINTCQMAFZEYVsgG3G3R19QCzAdQoB6TD+D5MXT5j+U4Rj+wzsw2bmVzNE15H
ZYM8kXO/bkiGrpmGZyOm9+v4KjyoqBPVlY6lrsqm8MLaVhwbdWClU6zNgnBttSInNRApS6g8HnlR
jOMwaRTBVGIU0CFiDr3ZCzScP6+htpQeUEz77gx5lJBw+/DDAEX7PbgFox2qhT0dXGfH20N8LdOA
PDBoihQBYVsQbX7tuh0xGue4WFr6uqHrfJUQpNtpfgqX0UpauDIkwad27BV9aKziC5uj61mVEFUt
Q9iEo4HoB/h0yTPumIOJZUZmr2RllBk1rIGTcq8/THT42gSgGAiwEqCQAGsdHRdFKQ4MBDhvmUMa
aqYQPqrunQAWnzY2QGTstyn42Gdwvxis7qkA+dU79tL66I4VvbpPRLUbur7W8512UliU5BLVpx+g
A7Mm+jospvHRCK9AHvC7iF2PI3S9arcc48niMUKZSjmHxGROY1fRA79Gvbaqt75euq+3jV69yy+N
jnygyuviIoV7C5/94dFeA2JF1tuCzN+b3W53SlYrgW6oZdGHqePiioOEWn7k7uG/gzhZHu3iIPNt
Xy4i6ch/gDykaWaVDiqZdkq9dWj/aFC/mBntmER0wqCEOAGiLX06630VY8p4Pu1syKzcHstr0RZA
ruHJghccbKPjJ7sDwUGprzPpiFgkGSgk72a7Gc2JO8grLie2xrDtvnQMlxusYV9A3wSXzOiWCXo2
a0LJaY6xGjq6W6FjVeNWE7fM98DrYAYKdtB8GK7TcZ1YI6mxlDtqfWy3wYbTBStaIzL+DjatmUel
9ak0RL3QtXo/0T3t224YGR7tPcmT/BhMM83RkTd2vmQO5VyI5p5rAm1al2eFf4s66lJ5hWKYxAxc
80U7h6IBOedQe+ILsMHr0R1ko9fZsavmgXcCb0TI03DlznKbFDWqJgodyQXGcO6TbRLSeqUdOf+k
RtTVoRGZh9s2nUkZLTywdVnpQc52OVeSHIVjDPGt+AxZwX2hmQ6Pd65opSi/XXgAZ/qriNMbXo9o
gPwhlH0cIqlGIwAqwpdQN22Hqvp1JkUEBTtIhJfMCSwjiAuIhrsWX/xisuR82ErflsrFHA4X6sU7
R7M9JIpVpT5KKLR/gMqpUIIfdsWBaw+NUfYSYxSuMSUt9+2a/pxAERKcSFKDr398bwRuVyvDBHKm
u1UQq7IhqTpxZk7ZGJ1edYLEO2QnmuNSnKEqLV3yU3v6+jL81YvRBQRNiE7NHGwzsHfr8RbaX/VD
gCVCsqV9njg/vp1VoxEbLfmmy2Kp5gZbBEV8UmIJoSHtNzZJCUczs1ly9KD9bc2twSjgKXgDw3kD
1/TXxRF1claUbACjZVGZlR2GpOOC1kiaeR4BDdSWEKl12Skmqe+Zvk+78F9RewrI6Cdn2cWijBI/
glAnps73n9kedWQ8qlQ2sccNOF9k2wQQQrYz+c3jV+k7u81VHTzrRKx2twf9Wyxl1IzRmAPP2MVs
7DdDJj42GaSoc3TZNjzkc7JtpEzJTH8mTL9tRiRx/uz3aDP6UtKLbYnxFjOzdImkIWfr+fNc1MvX
RCJKD0b1BIxsVN5B2T2aB4qVvHLvNQTQ8MQ22DcOCL/kdHsUJmdj9PQrXK9KFOjvYOkloRVUdxJH
3RcnvddoBNmfefXYeKsAQwLpLFkPmKXX3d1uwveXPWZCAWsCXD0oGSC/+nUhQqULekSp1BwLeenJ
iBHv4p0m0BJC4emTZMektaSYhPNMAtk8Sjl8ot1x3qkVzA6SVyjKRFGKhFhuQwR/JjRrWZxLkxiY
a0fpcA8O/JJwwsfR/w7ZMZGPZTQyJ/LCbzGB8j4W53I5c9pZ6C0C6bnQdpJwuD063wMBMApqgoHB
QlCg2DaaIAGvyoKRIUDo4uD27oq+pX0LPt7M2/nCcyuzoNpZ5LzJQTqd8dA47TmvJhCp46cAig9B
2K6ihg5SpCyet6O1GzC2UkgVip8exdkjVojqE/UJD8tZMotmXkWBIuuswER5xtq+A+pJl9cxYB5I
3OOf2wMynLsX2+hbU0bjwQDuBZR9zx5ZwM2FoCEBuwHI2o4m+jx+A4wNcaPzUQA1Qh0wMJSDedDj
3lp7p2YpAeecIeWSWUY0WgoVtMvL566Kzdu9HJ1O34yPnDzH62sxKVj2WCb3ydmODj278GrL43Su
NGVmIrg2uk2/WRu55BzLqCXTYXoDJHPke69poCNS6VG+jSABdrtnk+M62u4QoWLbREJ5ZDxnDacw
M9aKoZsHIhyfljj9LcloJ2kvPmdrvGyAtwDhASeDw+TzwX9x63Be3ik9j9lEOrRWZ9CrMH3o44A+
H8hI7mWKeeZqLweqIRwVUCIBBPProVb5LDhLAZE/+qIhhVQqLX+uCVbW7eBEuuFHoc1y3Lic/Tox
vNdWDmLMLMKGYIkBtvar4T7IFEgXoyxMqFz7Qa66ZtbyyKhBzownQuR2z51XRw+Q0vTnHKt0VsL7
DU3rLNHVPMxRC9+vAy5qZoUiJvsQaLVtn/CJgQPinHZ+Yt1u77XtjHQ46owEXha1MRq5jVg3CW00
1yvMCneiy80SXVBjetvMOGj2ucQHfwM4Ehnq8OM3dl3bRYOkBug6cx3ZIurvwKG5i/ay4b81sxLs
34whGSvF9ObSrNGjOWtmSJiBenQf6NocXO7w2j2TmTjNPl9r43V52a7xOkk43hYEtEvh3+UotGqz
LDyjRXDHcZ6VBo8ZIaZ/nKH/9dr+P+c92f38fvHv/8afXyFimHugeRv98d+zd5QEnUvvHP7Qz+X5
h/Hmlf89fOGv3/j6+//+n6oo83PoneMfpMrfz9WP5OPHocQnitJ7Lca/++VTMP5H4wZbX/5gQBes
7PbVe97dvRdVWH6aRTeG//N/+8Mf759fue/S93/99ppUcTl8zYFG329//Gj+9q/fwHgDcmgV5dEa
B6E/AWqdF6vocxR+fmdzjvCdeRGef2yS/CMJg8nPvJ+L8l+/4cX8OyTekBOESMAQ6MZJ27z/9RPU
EiB0O7DciMNP4iQv3X/9xvAqfglpTBWsKTJwmcPiLZLq58+036EzgHivNgTjOFn97c/x+TLNv6b9
R1xFu8SLywIdHt+dCDHhSwNDlQDlKGW4By4OwVB1VLGxM/dULbocLBfFYz+Vtxg9m1Ai+dXE6Hou
OaHMuR4mdPXonOvHcFsrsNToIA+9mIw/OnfZmdGjaWxpDPkIFSUJNBWWEiO3dpOI0qsd0YYEKOK/
CLOMzlEnruJAdBv31NAcMkab/mSb7H268SZu+s/w+JcTYBixC0OY/MtJEblW9VO+dU8xuDVAktyD
6yPniPaCUH5NhIW0KFESYe8qhNSrOQRVN4IBjmFZV80A+l6JGWkmpxi3B/fTn73VqtG5FPqtI0Nu
0z3loJYpaWCZybtmVGYJgYT83D7Uz61I5KlS43HU6eekXgzGsIIvVqib27yYKTDLLjg9v2/n/cqH
rN6pONZLboHwza6oqS+ReLFQ7v9Bl1GqMeQWIKYFvPtX20zG+LLol+6Je4Uks5qT5Dmh1ZPqEvE+
RxXlNjA9+H7wOF9uWx4+PB7rS8OjbamBDTFnuWGpdYYCJqic9A+vUxftd48E6+zSymhnFkLtQtqn
dk9QnQZqJX1iIXcZQe17MCiiptslHkPrKRz4GH/6OaWIMiErx0NVGOSLX4e19hI4WpzmnkChmcdF
aTpO1xuNqqUklXjIhjUCSxEr2EeSjzqrdi6A3JtEuYxiFbCj08pTMlCSVzmqKtpkHXLiRiuDQA9a
5eAz+TPKMBGYUX0jsiMbvlw7AzTnI+kU14IUMIgFa8YD2yOvB3Fx6ru+MLg+dabu8WGXfp/DX70c
HRcx5ypdy/LuiZ8x23IHMrE7j3Ibh9QP3Qv3BLzThM/+eQDdsjg6N2Lf6VAi0bsn4SCqFGqLoGk3
IgNU6lvGpeqjyk8cuN99qM8V9KuPozPB7sK8zjPOPWVGdM4sCB2ClcOA1PSKpQqKXjSj3vUk1CMD
BLN4oqLmyTE0APICywNTBlB5IN0K54UVzvDnYMvoPBBJt/fSsFe+jQoKrZAlxMnNfz6nLw6QXq1Z
Ny7RxnzVL7VNpPvPtw188g6OLahQ4AblMRQGQST6dT13JYqqxNzzThHpqDxDse86uEvu8rcS4AuS
wY98bcDUfVSf+qWrd9vyBFUgxvCey2VXrUvVlOfdjj+Aj4IgonxydNtofYgyEmXOmNyh3WUWqxD7
3acaCAWkNwSIAs7Ys3q2q96CnU180iw7hAYjnji7czOZz/0k9LjVw9FaDiH5y5aoqADysDLceY3w
J6hCzQxkrWAMZY3mjgUx8sI9qHMg+DqzpzZB2NsUX2SSU/eZJTb+DZkRA8kyfSrHP862fB4olxMw
Wvhd1/WxyNnuaeCW6xasS4uHwKpmtVUmugJZy3LWLrgFu3IXwk5bTXJhflaU3xqf0T6I67Rhaxsr
ADUlK3HhPoV6byU0Xza7gN4rlj+wpesBmFkWyJDQYVFki4yWC2iIm/my3ccvu/Nruw8ND4U3Pn2s
gPQUnlSQXuluS/x1cuLvimXDknTdLKdYCMfwuZ/jh3Jc+KEDzHRc2+rygQd4sOudSiDa43nO63gN
v0ompw9sW4qBMzk15ENvVFvvraTl0ZlUcBxW0LcRhFsLRgt4ymjK1z3Euw4D0KDvnbwH/oF/Z+7E
Nxn8sos4MoJeB/oaNc3NlGLq97cWzi8Ikv5ldeRc9IUDaGcceSffTLeSxZBdsQKHz6JZTuU4J02N
fIk8VVLNZmAKke2SRGucCDaelrFhb3BwTlWujWPLP6f0omcjDyITtCSA/o13Emf2otVRGr+xQdfX
rlrIVDKb9gXI7yd2DhlcHS/8eXFAIbPunW6fjNc35kUrRh6G0kVhr0ToNDYl+IpSq5+FL9AHh3ql
s0B8x0jXNTjc1/aGxdk5u219DP35OQbSUNgLmMRAV/N1TcVh3HKRjTGAgLke6v421L1lqLs6g2rb
9KN5yvRKR0oF1MaOnoPLUKXQ9LvdCKQvrq1sGcFSHiAgiACNooZdpTkpklPe6XH+EoFE7vGwfnkw
vQ2ASDpWHKQ7gNl5ma9fFLIsgFnlkC40eKAQZynSxbu5iOLgLU9ZGi0i8ijPngvim9HsHmeIa94Z
AbVWrm4OoDBIlu2Qgx248V4eHPMQka09xy1MzSUFEBmZaIGsHZgoyPN+rZjLZPaM6qJtj9+ViKmA
d1OcsWTf6uGqNdfbWm+MAtWyNCR01um7d3P3dPdqdFsEe3kDaiPAB4DxgUBkiixrXV5sgRZ7vneB
zvxAJoOsH551EOU9gIGYvOZ6R7drYMLBn2cl5D4ksE84UyCPpj1njOhzADgTcGEdXy3w1Z68b58H
kMk+gcDkYdORt/Vzjy7oS0Y37rbg21uBPopIc93cLx5QYUfW6M8bytfNo/XmmCoaF9KUWKBrt+nb
o208PNugw0joTsL1FdIDMixQyNpiLIfV0S5fMB8OiAUj9BkBIDKXyH4NKTR9PS/J/awlz93seUnf
Wl3AX6GEscPwomBTx12uoeXFbAvQqgafS0OBHJ316GGwLsmdjFntdjK+MpSXY9+Z+H5JUI+MRPDw
H68INhkzldB2IaCcx1hshsT6fGe25MlCzfBBoLOazguyQxIa63Z12hyWId2QHai4PbqyFhpYTTPd
WKwWxt0KFR2a/piRpVWRQ27MEcmCEQpPi1Aby+vjDEgyhUc60PjMnkQiYsXtHAM4doLjfV2RDahR
LShBY3J5gIk2B55YhkveelPCgAqLV1efNSazEBZDFQfZHDs9AA4I6LNoJmPgjDv8C7LDzjB3PnkA
DYuOHDjypSlZvUNKDyol9tJYcHRo2XtCTZ0dSrOpvN2sYAjtpCldbz3d+DD0xex9cHSMzdu6oovK
0MgRBxpLmp0RG7P3nvpWZqyrxb6jILyrzVrnzFK3AmKtBbSfXzxgd3dYVuvtfa2bHe2MXD8+rLcS
ebQU7IhaV2fszLAGNd+H9XKPlgc6PDIDBEcI9S0rY/sQ6CTRPwRyeHzDSh62kUI+It2wjg/U2C0G
FtnN7AnDF5GPB+uxIRjdTvc3Z1S6qGQDtsqnzmyNhVHuO33gM6gNBsFNl/hLm+Buxz+gUIUTZ1oY
7HThAjWLrw7fq0CyJIGtDA06Gke0DvX6Nj3sH19AMdWCSgDDS7DzzILk8/sHFjMmzwa0P8gxwyNL
UL+wyRcxXRTW7QPuU1X82819cb6NEhM8o8oeiPS9k4Lj5ZFZPvb6y7rAqnnATGHDgiB1LdIBnJvQ
l/tZiUTmK8IG2fykktXgu9ZGZgr08M+8Qk0V8MTlUQg8rqpMfZuTGCb3EDn4TCx41J6lcydAJsM3
SwSgmq1sqQmJDUhIYcHdHpdxHvXn7XNhfnQDa67mymJcDD4hv39ONu1cwTkIplxhY1vyVjbTRbCd
ItD4FuuHQ4O4O/gdhKHWa9xn1g1Q7SE03qnIvdQIVWbles6ryoFWuvNQjRL3aUJjLguo0/gynejy
NScOQpLg6sKjXpLV0UMoitSk4RhYByHZnP1QP8Sn5pF/xLMkXSs75v4PduW/FbX+m0HoL+FsRLyH
wO7/hUj1gLb6rz8Dvd8C07Pq3J3j8w8zP8ev7wXQJj/D1kOMe/jNn7FoRuJ+l0GaOUgSyJ9q9PBV
fgajGUn8HVkQMOohCC4PIU6srD+i0dLvCvQLhCFIDlIWlR0W1R/BaP53jgeTCMsCjo76ZUTR/04w
Gkvki68kgdsfTPQA80L0CWSXCLx99diykuODLG4kCJzYdTCvmJ4vaSeqKZ6+RVBDXBpxsYLyodSG
tPGy5knIXRFUmKg/01W7tnuatF3j6WUP/XLwtrMRqJohdTeT1I4TTeANELLzy6EUTeobC2xdmWgU
eadqxAtkBmmvypHPbse54KDNXWebF0zimYA0OQg5pSUDR4JPXWBSuL7n9KrrmXnS5MWHphbRQ51G
HrhV7LSUrF6xxZbWeZQgNhJVNjsTuwLcJ7kPwnda2K7dHqoWXNZNURctxeDnT8iLuCUFwFPeZ0kr
7GUHXDhW1CX+G/Rps7uA1YInwH7rBuEvN3t0+FIBQ39b+8xGiZvWalghy4nvZt17xCcsr4OQTHmt
Et59LKtevUMdW9TpUYLE50q0OfDCen3c2zRBfd8xCzXQs4gB46tEa5joDYkoOXpgnVJWH4qw5zLd
ZkQZ8DCuFu7rOGol6igK+L/YXqpiJNzrkKOl3HrAlHcMgooqakO9HRs5OHQDLYga0kVChVl06xbc
Fn7FZOugcEFdVeZBn8+qOPc0orlOtgADbPYGPnfWo2wn+JmZKx0CsKUfCoBWQ4GnM1KtTzZR1SAb
z/lFUS2gqDiQrqRQ3Vx4HGr0iNxXGTJmkcxIM1uTgm2c1gWmk5cjUMNEsQ/hFwSH3lxwmeSrKnAY
e85HQv7YIQF+jvlmeIXGRQSGM7lDSRfjnFDNB6rJQI2jzOBTUYYAT5mBrV+ItEpxaNoURUpTADXX
opKJ79BNjKNtkBUisG8ew2mQyYta/1gWQgGcTxsjFcxEQt8SvsLYQnXMC9acK/uQYgQEBPd5mFby
naKkeUpAHMjOkcpx8DBvFYCAZVdOIz1UMse9zxFVBTzY47qmJVmKfUZrqUof85iFjpmD2q0XPnFV
m3Q1JB9AQ9flj1HWcnqb5WVL8khW94nrJYwJmY0w2oNTy8lJpSUNMxdDsfmAfC2AJWHhu+4Z2bZS
xSawBWUZFSyC4VHHARGHzHfhkz6MZduMowhEf3lRp8CF9G0sEwiioC6BC91SI7US2yXNiixE3Zrv
OP6sdxLvkY1l9x3likpAY1lJOQLlHgm4H0FoIsyVkFgtSND3ZZ+LLTDgWYrVFGC9654i9qWOl5ao
GsAyqoLu+U2Nt16tiR9M4KRAzvklI+uar/LFSq7d+KxwRYYwpCjkh6ARRKThQTaJSkEmVHsaV5qY
gQUrKVsDRU42pzMO60akTvhq0eRtgnhbJDsmx4M6xWqZOJq1vpTmuhuyNWoAM/sxdZ2coXlYqpuI
Lexcx8lX3ocA00U6nqtwlx0tCEjNt8rJiVjtLgW6fsd2DMQnhKG6wJGrREdz3EoHXirJ9DyKIN0L
2aekwqbN5GeckN5JK4v2bEudqs5VrXJCipM6i4jQAuNA7cCOt1DkrF1DbnjsTQcYt10XppxAIq6y
8b7sgiAmbA7aZdozkoZC1aiBqBU4nauWen6sWE4vBx0Ki5miXYR21cJbRukqVn0NZnAj92rlj6q2
v3W3r73XPCmSj9tp6G36Hh/K/P29XJ/T/wNJ54Fd5z9f5UOOufixPoe1F5+LLxc5fu/Pi1z5XQGQ
BGwhwMwPl/Wvi1zmfgd5GlBhArgvUTswxGT+TCvj/kf9mCpCtkeDF4Bb+6+bnJH434GEAFRdwCcH
hm3+71zlo/IUBmF2cDiAS2gUc8m9KrTrKABwsJVQPN1nJC2hW+5JnmC2ZS48s0XAHBUhbB+9AAdD
4vWNCc5iGTB8gNiYsNNmbJ96Rs3a3EOAqm39YjR3Px8ml0niUUzqV8tGzqnL+MgiqWJghYIbLXmx
A21Jm+Phj+T8mo8DvCZzTTIyR2GRIerCQyn0x5pxOZNnHYgNdjb0N8UeCHuWBROTzXuZLqAmb6Yk
amuESOLfTbT0a8L5V0tHLyoW1Zo4IQNEsG0Opa55hcw8io9IogTuKxuK7lIW28SoezcANtgW4e5k
RTKhKcL9J+ujeJWgFrZWuznoYjNeMnEGNzrjOZKhZrhRcreMrCJJQ+o2TaqnXFMv5cyeUvL7mrP5
q+fsyP9LYsHrkRkPrD52cAOmcu3tHScB0aIEUgCp0dg7T/A6jZQK0qK3h3uIMP96x/6yOXqn1Rr8
JIYDsVYaVJHZRCiVTdQ4XCc2+3bbwiiX/cvEKPYL1i0mYvsmsADpdpd9mrkQ+IlRDCh7jeX3QP77
YlBTzemQNkuj2Ir6ujRVp98EYaNrEtPqmhi3ay0oXuJMFs3E41HexXD2xKR/cuNdG4RRIJxhIPdX
yI1v8YHfUrxafUNWk8IMVUEDdScbLxopDBYQMoioYsvuvcyjwN3hMs1IKtbB5nWg9ZyHykwIWojJ
Nxy/SfuqXQpZ2s3ZQqsoYGhI4rbdVA3yf5q3UcYgKv4/e1+yJTeOZfkvtS7mIThjS9roo1yjSxsc
jSAIEBxAgCC/vq+psyI9rGRup2Pdy8wTchoJ4OENd5jFpIpUH1bm26qh6bDxMAXf6z5/9/q6xadt
96evgij7Entga8lV0szdQblQ3dR5PMAuvggOqer9rUPyVEaj6PaBgeEabLPHox2H9sa1xJWht+Sp
GMWyrccaGgQS93FQO/lp0mCI8L62h7xZpspFBKpWKx/2caoCqL+Au5/WpK6IsWQr1VINSeQxyWbR
zk2rvk2cHY6+R/LXp3jl0RB/m3BQvQ003DaWo96DRMJ9xG2xg2NAfEVX+tLXPovrzZKuwEJk3UGz
Nay6XuSbJVshcNAv+e71z30p8pxTdYcR1Hy6eHzuvDE7oYZw4xCrq0nbh563n2Y2fk6mWm/mGACA
oo2XKwt9hoj4zwE9i7h9wGyejEl3kCKzvszSJsmqGQYUqH5q97N1BYTui0blwNjki0wq2xO6N3RC
VThkPg2BiCGAp1/5EKcr6U/77iwE977oYekE1geczeO7eZVOldSI9rAsaQ7cZnKjC662Qxqjt2m7
eRsQKStlBn9wSTtd+xmnt//fPyM+r8adBrmtDUl34JSLg44aCEC5ZaxGzqBNOCPDPhVBSzghcZ6H
YruOtNgXxXqtk/f3rsD/rArkrv5+/EAVTGBxHqhDMTvYa6Ak2/BOQWo+hE0uDAn59vXv/ee9HZ8r
T7GlwMlyBaCWjW/3ZsmgTA6bkU1IhvevP+EU6P/0Jc/C66goXVlP5UFOttkwkPg2jQwoVpDALStu
yLaJFvLp9YfFF7Yz5I/+/uFQX1qNtqg+wLRk+QFrSs3LIc+XmyxdA7ozqdcGnLcM/okWmONbxcMC
jFLLvC37hMKEtUAZv5VZP2bHwMj7JpvxdcTEskq5Qt57NWYS9dQSfk+jiX0dWkbsJqzj5rNcjP1c
hw5N63rqdqnNQiAAxhpyqxBwaeZynnKIBy+6pnIPibH8TVjYEVMGyshQnbhpYbn46N5YtzzETEUY
3ilLj2oxBfIPQYJ1q1qWF2WoZe83GVK0faahELoRcWzfBJD4wUQz1/kjTwtQteK5bm4FtehN+KzV
QIqZKPi0JKNE0yZo/XaiedfeLYPnn1PkFbfCNr54cBRKRWnmkxjospZjAo7akMJy/dQ3pXU+ZNu6
13wXwyx32kd1l72PbdMJvFm3/gpYEwD0Ieg2YkGRAuWt46ehQIlb9hQmgyMUO94vBopoW5Iw0eOh
i2YbDuljmI11dnxGGTYH6IXg9Uo4YK3jtoUVQnq3rNArCkAXMqjmDzZWNypcA1VqL4DdmrIBykMk
ss3XBt2Q97Fo5aNECX4ctII9GY/QrpnGFCuvXNyDP6l64N0BxJ7FwSxGBBsd0fGEcHTpfpWaPGeh
AwRs7mUhq5lk8jFrchrc1FNqfnZZqn7NTU9vxyHvLaQAjd4iSei2YLA4U4F+Akb4oCcG9d3UtrIi
oy/et8WKVSZyVm91qzWmj32ERnwm2uwZXi2dRNcgAZEDU2zZl7kj7fPcCug2LKtIyDbppcZsNOJB
e6C+jp+bJXOHuJDjh0Y3zVcC6fPvkJRqTGl5t+gPwxRm32nqYPKLqsVPmwYlN3/KRKyHivRBV6MF
USDhjGTUvU3atv3II8Djq1VFMjzIwQ59FZMp3NWQNE+PunH0KAMeQBEbwlNbiK0PzyLvw3cmXWhc
xoGTGEL2wjH4R8z4ML4O7VMyaaQM2oKuWxXCRO9sEkR8IyaQwAGP0lAR71MMCmlNymyk9DYdO2A8
45VtCdpZExCI4JMWDYonoIOa9TNd0gFTYLpmuoqYn94Nfap1mSZL0OxC20/VXCT1PvGzHaqkptMT
J9jWlWUF9rqa+K+01v1UJul86uWRJt2OneSgntl1OEBgoN15M/TN4wyv4HdT7e3zGAb9tIWBBbYh
dg4YPT7GZZ2FcfNk6hp6eQaGh986HLWhzNWYv2O217+C2GTfC+7ItAEXNP0JAbAMaLjBjuhSDdZ9
aAITNWiz5fTb5MxUV6mJ9c+OJ80H0RkF/Ri0AcELh6VVUpI4WUg5EAvmbcjtgwVJ6dPird1FwWjf
Z5h9mNIwHh+nomP9lqUBIxWro4fCFFvuezTaemvFL8/Tftu0RVpCRKK/4Wrx7yfSou/lm3b4mmM3
ybJuw3E4RPAz38m5BoZNdUX82Rnr663m3c0MxsJxmNiI5mdDhv5QeNVBr2xp/GFKVB5BXpOs3yAQ
10+HxTTAOka8Ce6YWWdTIia0b9mgPILmBAgmAWjiJuxZeC9svB4HW08YrPV59zExDRbe0qW4I8Mq
p60ch11SBDO6dNBvfyADTi8Wcjikw+yzck47ELGoxOyHQLtss7QC/BI9LeLglmSCoKGn9GfahYJt
WzWH31uOflqJejKVR029/TYgY9W7okfshHcF4W2VoRl1v9BuAqovGzMgX6e+KUed13vW8wJTtaBP
Pod0ar86NSPYwl47BoqpHURfZlJiPxswLxhCOEJmJQY6QtqtrlP4eCU4hq/fgBcu9OIscZgW0uV+
BHFoZU20G7gEyiaVbiPhHHYlOTqVAH+40U+8gZelQb/QFfo1vEMt4MGiEQa6sDADugKev5D5FGf5
QsHmem3zTB+GIR0rTGXed2NLb42aMWNe+HzlO/25voGu199fQru50AMh+lD7HnzSKZwfFA/ueb+s
d22QIgVeCARdbYqFd+wqevTS252VVdq3ntRQ0j20LBw+ykLghTKYzpoyUMn6LKCVXZckbDgygZlD
43tUrIvLXLYrNHyGQN5NajRLyZiQvzDh6D52mK0UoKO6Mdg3nQNFDRLlyDKCBXfkqpV3t3E6dPul
b+c3fevd80h9iuQ5QnNhw/KkZmXMcP72oYSBWZUHA0VILZbxicAwA93tZJzSyk/GPQlm5UeTh62D
LbGNrg1RL+3ZswJrmGOLbv2InH9aDLznY35ULIO5yRqzzevH4tKePZUbL5Cw3ramHdquO6CXO2Jm
tsQH3izL4fW/fibi9le6XpwVUWKNOrrmkT74tlNboiVGXhT9eZvyBWOlzrxTqZp3awRoOVo5SeVZ
nN3YEek27aDmIEnKNkVqSdkkoD/XSNx2ydqIj73LyT6IpnbjFRwqmhRyYgg7SAxnud4MSWEewrFJ
rpzsC7vzHAw5epGPQ2GAJ1miyjcBDCE0TkEdiB8+XvIrT7mw3OfyPTxfRcCHHjhoFyd3HDM89PaR
eM/Z9bH8pfrtbL21XrNAxV4dwI4FzHSuYQsgYrRkl47kmxw3D0iWzfJGa2iX9rajx7lYm33II/bz
9T3xu+37hzCJ+fDftlzeBxN1aJ4cAjt1x54tyz6iun5D5CSeBj5hXIde4wdNtEXVHaf3zdCmT+sg
h2ox2JrwWGv3r/+WSzXYWVGtRy5YCrr9IUDCXBYqxFQqBHejU11QEYgQbHO6uH/ULomLs0YmGjW5
bCZcDxZoDAx3OWwF4y7YxiPr3r7+PmfI0v+ct7MX8hhvMTGt6tDYubnDDNbAkiUQmyZK3E6sC9ka
3p0yGWqOA0rQvWKDvyO9u6Y/duH6OHcNyOt0bGUxiEO6NOFj4xJ27+e+eQZvZkXkbs1GYPaOpdf1
vln5snv9xc94Un+9+DlpbckX+BnZBPYlTTP8aOJ5SndCjyUYF3N/Z+G4nZYpt2wo3dDOkPtJzNcJ
rQrMIuziwj00Z2MEb2rABclXD3ICmaFPjMQVfix1HM64AQO4J65awzAtS92y9Ubx94GC+HeJgeB6
n8Qz+Qk9KgnVmAm3i5rzDoVOEjOkaQnIQq+/6qUvfJZl6KRvOqSw9aG2PkJpWZ/axb2attbPBsYG
A3Z0mUU9T0odMv2jNk13jchyIUKdYCQvb4t17PSUxSs/UJ21nzMO8wQMJv0Gqov9NWb9aav+ITzk
p2e/uJGs1shzBjwDDQmIN8hMPimZB2iRoz8qSWY2URHXxyDpf8EHCWZ8vtFXen5nYhP/2UVnWQja
IcWyDFOwF6LWN6YHGKIPlLxH1bN88E2Bnl6W2z1mEDErWR9xj4aQayHZo5wHfzEEIRBOXGTgGwCu
6INeGIs3Y7rYg0jndheg63KIW0H6yuMe/CbDon2GTVq/pzYEzCOIWkyVBpSE40Yki8cwde6Xx2HK
6PTPQl5+llPQacZIS0mognb480qu/a4303oXqwIuXEI2z0Ot+JWc9ZRc/2ktz26bjMxx3xW9OMho
/RnH0xMAMgY1YvOgAkf2BiK9XxKeX3MzuBT+8rOrJcwacM8LzKm0re9IYe1T2LXA/JwgDnkk+p01
Nd0pKr+yNQ+egf6AbyQO65vXj+al43EWfSVhql99Iw+JoUCf8i7fCgwVd1GrxJWpzIVHnPt8jpi7
FN7p+oB5nD0yEYXVBIDRrcra9UpKeOFSBJn4bwdwLbSE40XAD1PcxiWfB4AxYXJw14+kP/rBWVTZ
SfD9H32yc0tqDXAZ2iMFP6BAN1UxhxkEECitZh9eY6teSN5+U7VeBJQ61x4mxBidtmjqvQGtLygL
DXHPaZLrnk3u2u5LLuz2c74KnYbUByMiF2GZvm36Ja5M1rENAQBlp4M4uLeFkTcmtI8ExcSbPGvb
bU66/qPVEfnaza1C3Ut+auTEpe5A1ium8D1AmfrgShh19QeQriDlzuWnVYhst04KUp4tXIjmIPDl
YrncBSO4Kt0JPdW36dZBAQLNJScfF5J+bxDd0EYQUJlIA3pwHY/LMIdukO2Qavqsbp80lnfLYCy3
zZtZ3kprxsqYKNusGfuST2LY5Sj0r2y0S8f1N03ixcpMCmA8eE0gHSh69FQa3QGSOo1Zlaku2wB7
VuxrOL0exmCG59yggs/cDLaKWxVeKVAu7fWzaNi5rKVrTPjBtDn/EuWrfrdGg6oiG5LKBRK9j7FL
3M/XN/sZC+Wv++Vc1TAfXNDBtpEf1JSH93lmum3M9HrozTgeZ9Ct9lNmIuQbJtokOUwFhUfftY2A
cmQigyy87z7QOqDISyQE/dIx3CWzB1qxTdYvGeYtpzlhs0kjFW1QNwKYtHTXaESXPtVZbKWOmiAX
lh9y7802jnRYIhAtD2ubfpqEFE8ggosry3JxZ5xF0mXhsoGIND9ELYrHJF7MPlTT8i13i7sVTrgb
l0lzW6saFjMSqn5r3ZjNIMS1t71QF5+gry+zkEZSIYJwwtue8GGLAGarFTysXt8IF8aaYCL9/c8P
ZqQu4kgGOOFokUdEHLp1Hrf5iluYep/f9mDfAWO2QvsLliAlScLsSoZ14QpJTwv84tSFZBW969EV
CVMFXIP1ehPKRmxmHY1X3u9CyD2XcUZnr0nWJagP+bJEzzGL/D2wbt9NsWpXodi/1tQ7A9b/daDS
0zu+eJdi0cAUZSBxyxwIkIH65Sme1/Z2HqdpE3Us2hepCnezAjxybbx40pEFyzYT6CBlfYNREeYn
QMsGy9bxPL5Z4PYMp6CM/cNvfZZQAmUcT0uB61qNunliEXruZI3AOYtT8vH1vXRpOc9CmFiKDmYX
VhymWtI90MiuqsMifUxskl4pOS5cbOlZGmdmFfo8FniEacxNPhOAcQJJd1Ha0n3Si6iSnNgt5nLX
vDEvvdRZsAH6dVj7YhIHLB/UqX0kb7BlTZUA23olk7qAwIGAx9/3DnDB3CWKolTNg/o9+tzt3tEx
eqPGk4gnD+LNMnTuHZ47HDFprw+Q3xiqlBcrgMfabnxC5DbNPVxzqFebRGe2Qrtm2oyjv9aNvXCQ
krMwZOkwzRjACXRjU7TM51RWS5Mvuy7DJC0X67B/fRNdes5ZPGLZEEQ5R/weyZJiot4ut2tHAU9G
XV3V7aKuXPkX1vWci0JbDaDYkAq0G+16RNEE2Q5Gg+148sp9/VUuRO5z5cgOE9eJrEAoODfD0Xui
yf006GX7+l+/9AKn//9FwCGZAzy7pfowZlAhhH5QumURbohiwej+nz3iLGbIoZtiqwBiajQ852DQ
mD+Yfn0Efne+cr1eeomzkMHpYotxUXiJmhaPveyAM+vG9Y1z7bVVuLShzkJGUIsVaka0PfCBTR8Z
g6V87yU5ZqHpS+BBp+PrH+tCVpKcBQr89NFbGTcHgC3fZaZ/4I3JStIFauN6EOgyqF68/qRLH+0s
XKwZLpYZqOhDotHAjrRYyyYfCIYSNb3yiEsgjd+gsxe7a+KRnoreNYemAZhvDjy7CT30Vhqno/08
G4DjT3OxCNMK2IGd5IbhDnUztkW+VXlxNS+/sHi/bdle/IyiTtEW0Cij627ofTnTYjIV1I/IFzZ0
AM1HSzMeXcQs6K2j/dqajnxJrQGNzNkk/j4twXxDJeQ4E4maA/g4hTKi4ATzmNfX4vcv+UNj4VyF
pwtEivIewN3YDqVs1vDdkljgIxq/i0Y5biePxjbwh0D2Zl1RmXihFWb1dke5nctEpXAhLPLlQSgs
46wSjZF6PnyynBT7KY1qoN2Z3wKAuW5akEa2DW+gfQOv8nE2d4NrQVyExmZpE16GGMneuYVnn7K6
cPuWx3Jn+XiLFYT0/BTQTSJ49OBDsyHjtRhx4UaOTyv3YoVUPzRRT7BRgLGIjg3xqFNoA/BtOKJY
XKNfwdqjdh9H+s8C9281kBcPtJIE1LOEH1JAIyDxUcPgMF6mHbH+Wt/hTHrir2Tut7LMy2cAdlvH
9SoPYHbQDZxhl13PceNBD5B/ZyMmPF2zzkC8Duu204x/thlmVo0PQT2P1uVGRUyVrBj5fp1B0GgN
ZfeMW7Fr1QKkJKdvukSpJzl138eUXpPounRYzoJpwf2arBS/mhV9/kQzi/YCokMV0RWwrjFPrgTt
C5Hu3IlU8rCVPIvyfU2XNxCK6/aSGltCmp2V+EqgygAs8frxSsILl+iJFPByfwGbW8sCPmeHeaUh
IO62K27F0IZdqZBxrxsf2hN/TmW06qFgcU9E5yzmYZgNb+NUiA16BcB4FQBhjJVAWkXK3PdIn+CO
o8sxjekNRoOuitJg50bO0XrUOEhVwNX8BcsV5+DUBGw/ycIcI4EisARDzf+oHRtnKGOO45t0CNwj
2sPxOxUT/8YOWfqjHnRNYMbqlKmgkJjdzwB2iBJcGFtXMFRmjycPuG7jAjq/5QAruA3vs87uAv4d
uAPdgffCIohxEEgPocbGaC8CcQx2G32zoesEu8s0RtM3X0JwEgSGm35LhOQQfixydYAxJmaWQR7A
w5xCJjvfMgMCGhybi/Znhq7dxudpAE0NH5vPowvF1wLu4GEVDCPFmA/MtgU/bWVfQxyrjyAqvp2y
er5JF0x/DaGPPYd9WLEuEXTGxtr2lYN/OwZ2Jo/uulmHoHSHdeJKRg0QLng/8cMqBYPFhrO0ymLL
7Aaos3GXDV39NcpHg6krawDOTEWr6m0MxZzndBqiG1XrYVvXhRn2YavRlyJRHjelnOcRur49Gw5x
gNcRM3ShqwJ5Sv2mRegnlWa2iSvgLPzPLuwn9xZY2eFtkzcO4JOCKnZCjdHvAzMqrtaUqgMPk7jb
aJIx0JD6pQ3Q9Obj/DDRQP3Q/Zg+qwUthzLIZM6qfE2aj0UjQrjQRrX8NIs6zSs/F55t7DoXkMKd
fFO5lfffGrsgLq5SrZDdgQ7WkfgmtmUIfEoFlM8Q7YB5g5y4WqMMwyngWlSJDTk/L4R0HHRBV3zo
IyZ+BcASij04fy0UUVrDDn7SDewpRw2gS7IA2HTSJ2sAIIIdCtxB+WSTvZLL/B7lpQYo0Iqh2aH8
TFdgwtvE7+UMAfE4dnG0hWFVklRpnYv7ORMrQVk+h08zr9e86jIw6kRE6w88JvgPCqJBiAl7H8ZH
t64hKeXCld52IBrS42AC/U1MSTZU3k70y5zTHSuAmahAflveFLD4A0tR0XzvQmzLiouTTnZm3AqG
oDJ3s+oXuUMLc/i8OMG/mnCFlqlTzallWTdVlJmQ3jhMqbtqgMv2tp9rBayTIJGrYrS1nsB27IsD
cnkMlIsxyNXWjj0WFFd18o02tf0QMAP6LU5FftNExPtKah1ChCQPm8esS+0zs4O7xXgJLgxRMaZN
hSEtfceFCSQQ1ph9YaBJx+YtxgrdXjdB+t1lS7/BXoA6u2UtBNInOYgPVrP8R2dTiQytaT0+CTUQ
GhOT7oCLH4Ay2U0wSOO4oll/z2cv5C4OlHmCp2S4VAWaXGm1Sgpl8bEYLcY6ILfwsqvXFOgkO8v3
AYiSINSZqP0AEHyQlF7WxbeCdGgryCwZVpBTTog38GjTx7U40TY66TKIzuQT2wN9OtbbgLIUmlno
HD+o1ktXekQQAWLsCjmwtHcB+ETKAJ9p1QJ1njjoyUbF4Ilsu7WYdknI+vcgSQHg78L8TsazLHY1
bacfJ1tJCpvMfN0tgoaACEE6EF2kBNYBaxKpoowa7AY6OQxF4mm+d4kpRIm/V1SRZ/wwMtNEN9au
fQKLzhk43L4e1Q9K3QzN55nYnUGH+TNNxhChS04LvtDgXHGMEyAOy9akeANsX3frV8mLEnC39DGE
4T1kUMZpPraxh1dxQUX6hFM/AJNb06GpWuzkZbPwYq66VdtxzzGy+Zam7r5oh488zMS4IVBvvfVR
wH+2+PfYCYDHQWVSi8cEivzfGXSj4BPc9D1oz1mUHuHOTPJdXCNObekqAGzQYZo/9d5IsevCU4vb
qxxClQOyp7LurWPIaycMiYyWy4bShmPO2hIylGjFhc9smSN1mFr2OIg4f2xjR96LDkP8VUKnuByi
PsNWbECdLkN0+hjQjDq5U0BqYaP3M3vjQ5VCXWXqyee8o7bbpgbgPaATh0fDounei+UDEMCnYTks
LN8Hcg0aAJVr80P5rINiCaCSUGCxsv2iqMKP64RcSNWwZLxBO7ldK4Itu1n6LphLL4oQGnoTVPuB
8Zzf1g31X3iXmGVfTHEQbTOZjnD8GMS8oNBQFKpxLAiBb+o4RLfxCUpHlf4G4qh7v3a6fehjNYE9
HPK1L7WeB7HxAQsg0oKNcwg7s0DHUHawQw1zX1t43VsR73tQEL/XOLufkRiMUdlibtsDuGrYiX3M
R+if6QGj85AyOmHCnrNjYjU6uwBK2DvARaDOM5sYfPAoKAEBvRNu7KH6n0bm7X9Th42BrKHYO920
n4Amwk+rA91/ej0hOtPZ/ys1jc7y7RAw4SxAi3HvyPyew0m9WlwNug0owlXEQ7eJXCq2MAQTZYQo
clTDHN7OwwzecSL1JjYq2MnQfX3951zI/s9lw/0a9W3v5mwfzh3CJHfZbly1eaCi7vaArqqKhcLu
OC7VK0+8kOT+lhZ7kZojzE8yiySoHEEjP0ZgMm3i1uOOxAE7YlrvrzTlLhTZvwcnL55DOqgVRNGc
79Mpgf6KitQ9ciG36SMhn17/eJcecdaZWKEjLqG8VuzXdUFriGaPyi8AObP1H8L2fhPqXryEaVoS
B5hs7bMi+DA1cfymUUQDy7SEV7oel5bjrBcBlQKFgR6qsVwMEVRSTXvb+Y5ArJ52e2ILf6UQuFBz
/ObNvngTNsaJ6Wu4bnFZP6PCPgZkBtq8rX8MoluOMpvyK+Co3x3AP1T0v7u0Lx6VQVU+BCujPjAL
TunQKf4mp6N7xBgsK9fJZIc4s8Anm0bfgyUXV93IyTaqa78hwxgckJ2j5JtHXLJikncObmkfm3aO
QUOK502EVH5bcOA1ky5YNtxC7QOw+GwbKZG9iWEBthM5JsEZuuaA0+j8OAfNWE0L5Gidy+vdQIZh
Q2ikHvlKxD7Oe3nPYKBcGWjn37mg99sa+M9jqySG1wqSH4j561bPDcQKQVbY5BYcYpROE2BPZrnW
MDrVY3/6aqeFe/HVBq4a4HtUsB8ybY4EidEWdXO9Ac/SbBKWNFD7WMAFljK4MWIK39aEIIMoYKT9
+mm6hOb7Tfp+8QtYo1Lcl5rtU5YyEBU6xx8ww4zHcgSfZg+x8iHaQBCAwqMoMeZrxgjsuws//4Cc
wAK7CtYsBzAQ6JWJywW2eXzuwYJhk7R5i3mITzhUSAEgrFon593/5SqvU/5mjLPvvhjiO7Uk6YEK
jC4iESabHunEm5hQ/wAsGRafJfSdClb5+fVPdaGmPhedjWsOv8Jgrg+jGshei6B/AgzumiXVhZDw
v4yaCmfJ2EVsH47e3UGE11RIcuddVISgyIH3cUVZ+NLdczaR+G3LZ8OM7oGGgo2dIN+TWZlHijT+
2HKWANSDostJS//hlXD6IS82GKoID4MpPBClGWwWQDL7hf5+dsyV+P76wlyaxkZnp2gOE1MnaUr3
ucM0UMdxuOnaWu4yQcy3KcuB45+cwv4w40EAEriZVOe//X74/9e2+C+4Ib1Yhz/oVJ1kql6KWvz+
B/+japH9C+ZjBJbASYGjSk6j5H/LU51ULSCgSXI0kSAs9lKeqvgXaqoIZgiwP4wgFH+CSf1bnor8
C/8AspuwaCrSFP/R/5NXAtwX/hZ5IU+FhIRAISsryEl757xTBp/hIpNwKqtqD5I3BHriXFfgXSd9
NfqM0RKqBesXt5LkAxCMBMCegjbwRoT7AZgxfnLvZuE98NdExl9MXUAbKULtVQ61Dt4vco1/zGtP
I4hk65sB5dlbzLJBQJoCP7uyQw16G/cEWAweO/62Y0mUV4Fe5ZO1U3oHHmEOH0I/ph+9FCip+1V3
M4DO/ZxWebIkCghAAptDs/Lw3cxDyK1H6BY9o+CfHlCJinhjZgY3IUAh8EY5k+YZfjBsxrgzPqkd
Aab1dUwsfxp65gCEtbH8yU291sDN8Bi9dS9Hu23mKS2DEeF/hDw79NvHE2o2zaC9sQ+0zm+HiKVg
h4KJyDe9ajNMNhI8bEuiDqIz2Uz458lwe+8mGHaix0uXpHS8XZ5qlH3JHl0yc9OGRYDStHXB4whO
oNqZfAI9OUJfz5UyRwFathaMv40GWY6d1qVNj/0aRgfOIWnxgJZLsqKV6vPPJJ0YrxJ0M4INM5IC
bgriEoq63MFWYML/4CVIKAI9oGE0QO3AluPQZ7lMj/GcvsNUir0NmoRDhczEtigBzyVvg7bmajPk
RX6f4PfxDVivqa14nK8f+AjCSQmOS3EMs5bBQTIfoKhaB0DHl0FSR02Fb4h6R8Hj91s2+riu+iyd
vhEP/DocrgDhPkRhm75LJ7Ggrg6Uez9LlcMbFpUe+uh2YGAcNqjubXojtIS4/iwYuCSWQnC3nTER
URPEkSof5ORXAbRaWzI03nRpB2KghckVk2U40+Ck5QT/BRDbxmzZ5A6c0apbAqC9bbL8iE3X/XRr
Fv7y3Ro+ZuOCITXTUQx5yhAyMFU/A8W2lehDQSohCSYs2bCIb3U2T3M5oo8PGllh3BfnWf8l110N
JQnQRUDfWZIV45wMylVrOt+voQ/ENjQa0Jy5aMAzi9Zx/NLMRQF7uBmKcF3kxI4kckq2aFdlN+mE
NAS9W5av5XrySd6C+oKKP4u6fvy2BEw9sJUqcEjq3Byt4DBAKJxqky1gIWm6zyOnVowUbbRuIpPe
kiZu2RYqUv37JGzjotKiBgm3ibJBV144jSqRg6C078bGPY10aZtjnoQUgvAaPeuqCNbiW69XCN2M
CZpoJXWkyx58EKHdJDDqeETLoYOU2v9h70ySI0e29bwV2ZujDICjHeiZCQhEsCeSbSYnsExmEn3f
Y1tagjamD8zULUaQl6GSmWbPbt1BGYt0NA734//5m7DPfnaK1TbnjW1GF5WBgsPR5GmSd4pRzbGH
LY2sudXCu+AwXVYvgLbRr1TNgq+o0JbvUsmrd+lTG9+KDK2p28la9S2LJLiQZZgM0kYesTdzZGTN
uNIvdowzbRBNdxbn2gR4Rx2uhgopp0P12z/p4KjfxxRJ6YaKPcG/dizwUVsW6bvZ67rYTFgD4nQ/
4UwQGlN7h3rVIqCV5S/y6B0Otwlhgl+YYwKHkFZNZbdZgF+9TJoAL63Zhmo/oQZ9sDjIFjBcmbhO
Q4B4uO3NKA+9olSr/rzTKls56+VqnK4GLZ5MQDrTwtNzGvruzChtHodWN/D5cl2JIrdXoevjJ7Q0
xl1ZR6nATbyqMRPbaEnCIhf0eTltNE3psVWXy/RKr9rY9JqolePN0MExukzGKNSukYPKP6TEVDGx
z6LA2mXZYmCUFcsr+44cvum61q0SvZCo5PSiRLRb4I1R6X6fSXP3pVzAVl2tLeJgE8yGZt5oihTR
yY3mUj6T6pjGb9PnuhEQKmcovepoQz0bk2Pm1I0AaErceu3cy/fmMhrYKEO2ktxCM0cSqEOJ+R1F
AocM1Qrn5gH/6S77lWa4sDi4QFrjFpvOYY3Gtqx5l1IcskrMmfZoRbnlt8xFPKdVfn+TT6ryI9RL
6Qd9EyJWmqAC20tFPMqgcHl3N/Js8NHW6oKktLo1JyjusYH37BxFVzq5oWct5iBf4yQPMJ9d7ORy
wW5K2QXWMOCKOFsSLaGxrJ7DLlye9TZtrss6TZ6qGgpcFBnKY8AH/ayANC/u2NlYBLLomM0GlZf5
0xzH/l7oYQkVkbiyzhVr+wH5UBARmyCT5owXSmDhG51q1qMYJrs8NygoaQ4tOcfFumtaD1PBJWeX
YMnpR9zknMAoWW1I4BbLBmFuCRGUMLqF/dIAdYICeasahTafjG2lP5TjmAGiT/18r1YZc29IszAE
YA7pw4hxLMhL6YA0tmnewNAGFeAB1pCE6zMlDidOnEtAOrEy0ORy0mgyR5TYdf8gv7oMSAQ+Bo6u
9DHpxIulQJ2gz3Afm2OLc7FpI1/phC13bBfY5TmJHaQXi51zP6zHhifp4cI0i0v1CSdBGmElCwqh
NVmaDdskt/UnI9TzFzME5aana1TNVurxayjKcnrQ1UTH+iGQjR9wEro7ojRUdlBtynLyNFt7TWHp
2mezlOzTobPbn1Y8p75d9yULhjbAo2v01s69KtKzL3MRJ+W0Y7e1C/m8wDrvoU+CGigz7GoIkLTJ
X1JYRy+DHNovilbJrE65doU0zSgdyK7ttV4g7UctVl7SQei+FlbNORcBfnkXt3qdOguCI6jMmqKe
xggszBPs7Tj7FTSEL7JOgMw1cSE6z5ThAG6UJetOgsAUvQchLxduBIOncLpIyD+NcVrmDe1KzF8w
V8GjTyRhdipPg03IfaKqd5botTvYyiEcOBQHZG3ISUAfL6youabEuuvaoDDc2E4bNKpVQcMEr0J5
dTIcvtpy0Ym1O0eoDhIXQbQOYrwr8Hr8Mtq+b0/hJ1qaE1dZctWTUD5c5XkC7qIneXjPjiKnp4md
Kg+mWaujK6Y22EatAbA/wVjVNnNkqaEnzH4WW3UqcBAqisa47wSNlt1C5fS1MaMMt3IRpXdLIlc+
Vh4kyg6yxIluCtPsgkUdP0dbG37mGGD+pJqdf2Q4WTxZSwrtgf4Frw5fLowpgE3UwuWbNxFbVVXL
Z24EnR+bQXQPrG4FbthTjjkjPVO8vKU0vRuTPiAuz1aMb3OfLOdFGOv1VhejbZ9VJrYCTjMGnXLa
xkGFaD4JlYc6H0of3lKZn2A0NmFDilp4I5A5nSsBweabRiuUgS4f3oxOFNTmKaYqg+p0SqKcjcuS
ZGCwiXGGhxjoOHg0Yq82ajHnZA6nbJoqLTEk81Wws8TA2riolAeLrOvhNqxo9zlhOSlfqRHyCLo8
ReLGqu32MeoMgO82gGLvYI2Z4hre2TS4IEtKyYkdYJrlSlqgYnPeLPbNXCwzvVvLHO+0pCaUTNhV
hddnEZAjVZALVEjz+MsyExzlipTSySkUHZZNCuHlPNXy6EtPkw/X2XE07/IqQSLAHh9exbSoVnk0
0YuuXUyozyVATRSNVWRfLaYSCy/hMytEL30VhWSKk0QSi+KW/VicSWNaR/iCzvppipHYfULrhAW2
IUGFHNM2uKZLyTWMRUDnZJgVEiKB1AS8jD6iTfBfx+BuXj2XV7Th31s83n7Py+//7X/kv5r4+d1x
+F8ejyT7/aVoAszm97F2PY3+OQ1zqv1Ltmw8zVUDa2ZSeP/2eFT4kWZaRE3QYONIvKoj/xyHJUXj
rGzhEC5UzdBwbzL+icfjPvqkmyZhoqoM6MZIsCIOeVlNZ9eDpg/mLd476iac+Zb1ccaWIgMeCpKu
PQKAv8JafwOf3KeBRTXOlaoQBIPiUr2PDqmSsOt8KYc7hLqI4uOhy1jolcg6Q8vZ40iqqRfsDuFW
Roh5UtpaiJmTNBQbRQujsyQYOmfqYz1xhDVopyIW86+i6r9h/xGOjqko2k2jzdmTmMOWvWDIHjGB
mjJPtHl8OvOlfJ80mDkuPcLprEChbyJUtxAr1Avt8anO/xF2+Pt28bjSNUJ51sTBFQd+A4bhvpwH
cz50d5HWNRT0U7wLCDE7QvLah/vXUcBULJ2UFB2gRHvF6N+MYndy1ojOyO8KMwYGgDx/atYQawKz
g4SlkV1y3o+hun0z4f3fL23PhXPtWuy/S5OmBUWzLjRZWIfaYRFFJVDflN81tcBhM+6JKejsZoP8
YzWKUtNNGY6pa3TRRWFOz7PRTnefX8IB9ez3nRuAODJlsCGAjvafr4xDS6OpeX4n6kK9Cusm3k0W
zsSNnl+VJrcMu2/0KskKt5G8fJGjtj+1RyaenKapl7bEPnepNO4M7H++pRpSa6lSkZNyujhThxet
yavtzDH1Mmtm9eTzi99vaOmmrZJqYGuWLEwNz+hDJCpceiGgs0u3ifxoqKFbSmdq+s+CtX8PAgrH
ADqDvfvABwRYOH+m0i1qsZ0R/+py7Ms7G5vjh9e7+S889D/UTzeC316/zq8m73/ue/2uv/cHFTVw
5tdM4hwwmYfgB4nhX/sAP8IQDczUWIO78H/jR3+8foX6l8DNl+1Bhpiuvm4Rf7YBfqTizssEsmhe
s4f8I6ffV9Xmmy8Z2NXElMgwFHBRxPCvn9mbBaTuc8mgamq2k5Kewiam+987Y4CAjfOQOm4m/UbF
N3FI56vQQpg5dDsuysFxDxs15TIx091KqKnnhwFjfBy53WKCa0xrLe/ak6C1NpYknVXAabb4qXVP
tknxW/cnVhQ+0t2974laD2pjG8JgVBrZLUbXTMotjjabDo8p2ApOmCCUJMYz1Fqkj80Gc24UiGBe
2FVJhoBWKi6os7E6bQxCxixjdO2Y4g3fN3r8RXInZP0rrrg3SxTtxljyUrs7N/SdoJrs4In1/B1l
bI6szAf767sHe7DdWbKBYjFom21Xl2ewtZzR8LU+8YZaP7Ia73epAGkOXuH68zevsMKHBAcgXqGt
4p/3bVCO9I9edRj7cwSaDknGYPsaAYnWwQC1KWG6l4wNnraXsQzzx7pdUgxfAgylnBTdq1q6dgVY
XadXVXQuynybIkRNkusOjVxDA1cgGm2y6KyVdCz/HnvRosZ/mJg4EbSItoMXy+8nXemuf6ur5wtb
XzlJhCiKL9KM9JujakJtz6HSgyzjoW7iABl60BcdBE4neDk4Av5LqZ/VGIJ8vlwfcEnWJ8wDWLOm
1+/YVN9xSlaOSzUOzbYxkPGW7DTP2BtRVT/25YDTwYp7OZqJDT+syYKHAr95CwXb+/w63k+p/cs4
aH7lsiEM7KOaLeiBY9i2Mwuc5wCO2XGPzKmDHerdHa+9lDdzqqy0gSCHiWUBaEVVAM8ovDjxH7mj
dWF8W0j8GcdgkyLLfS1F98exowbAPeXJtupdVOmniRw4GeF6EpsVgZWNfWEoi9tpZ43c3yzSVVkO
Xrs8qjbRV+AtRSU7ZeAFwY+AjNnPn/baHn0365W/L+2ggNNafPLbpG+2sqnTMjI3aYTtZi87RR16
bK67wZA8iVbO58N+/JL/HvagrrGlaQ6qgZdcwz/Uy9Ip6Si01bDNgvbIvH6/cKzz6e+hDpaoAvY3
3QaGmukdQJF1wvxIuOqxEQ5WjqhvZIzzGGGcnxrzru2PLE0fPyyMB3TuAqfU9edvpqlBbVolJots
r1x38zNNH1xzdMcOnj9/KR9+DqtTP31Kgz334HOITfDMvGUckCyw/10F7Lfcfj4GLv4fzTh0aCb6
HPj2r9LZN3fT6qEsyzkzLm9SVrhxC9vSiWLrVF1kiCEyDJEAUvni9Pm4jY3zVpfpjsDNNMXDFOas
oeaLqsfXcL3h9EJ47qXpfuj6Fm/OZmUArDTOeHTTYMBGSb/Ip/sEg0wtK7aRQmJHFF1Dq90AJHlZ
pe/k6mfYjVu5z7AtXK4681muf0oQkVOzOpMqEr2jK3x3HRxuyAYZXVqU4+JJ4mer3SvovJtTTEY5
ZKUb2hSn9Fg2hcnXXfPVoIsn8n4bLgGW7Th3LtVpAMM4kk2STZBlLg+1pJwJVDOZ3J90ZE9WsoeR
5JVa/JKhe5c/4sZ80bXhAU/cWyuYbjpz16lXNGi/9Jn5kvQkr5IHNCByCBL5FjECBtDReceDayMT
xSRnFZg1cU9edS576EFoXfoNLg3S+NSktEA1sdNHfVdWi1PhfJqGV7QnPaaIn3fpVdqqF2n9Ez2b
s5yYX7r6eXWoYG9cb4EG5DaghzlLN335vTCew+Wp1x6b1GZz+g6B3w+woDHmfqNNNraGUM2Bccox
wczW9ubJ2I4t8PtkneMbtBuj+7Gut3Vanq3UihzrXLTJ8pJcJjOkka68WKcL/mZ1jOGnnOzww7vh
9Wzoarg9O0X+qhPFezZSf1r9hOlkcDtO5IzEstk6oZJegHpflppmOFI4XolhvK3q8aQ3291U3wYR
7tXzea62m6qOvR4cU5WN8xx2sCYRzmuc0MvErZLtgWZEMhFGXuouPAAo3g3qE4m58UPKE8BO1nGy
O+ufE/9RjBVPU5Cj9wP1gGeEoxfbymndaadmeI5oydHN6BQ3WIGWQRnlLc+8CKlDu0tN/l0RZIab
SPiwh4nbpJWrxvBgK+HlZb7pBvsuH65bHToZkTFzu0GZ63X9DzXymqShY3CFkmSUfVmD4VSj2muj
mzIfSJjSQJPzjSSGr5D92f00p5z4ytJ8U/ah04TFVk2QbfR40wTqJQa/mF+gTiizq8bUvqdy8hRr
y3VhlFe4BNy0o3WRU8rK2rMShGemjjkrRWjXP/eYxuZF8wAFlcP6/QAsXkaVG5Y/uvnXiOxerhDz
TMjG8C43OrI1mhaoBqYl7aiMo3bk93HjtMlPJdAc0bEfKooXc/kmKuwu3Gkj5Jehou1IJW3H9Crx
SUtBIelpgpkniuRl0XJRZYi41O48r0s3UqvLKSyeKv5ar6qeVV6XqsQVOImSOHDyMMJveQ6jZ0Hu
Nwx8yiQSsZOHDMvRqM5PeilnQurbtHoK5soPeuGRorctR2Jqw8rtuuTSsm5HtfQCWXclGXkD7X1a
tl4rNTD6nFRtXSPMvjT0++kYufEsTtNw8uKm2GaG5Opy8CC05gSbPXS8uBFCgS4iL6exqtXThT2b
15kUUKLJUPJzEhlxT0UCSOrSgptkfrKUNHAzQjO5w9TqkKFOu0F9GlbdYHGLl0vKy6nGq7Ys/Bjc
KCryJ9QRX+KuOQO8v1BX7nY47ibpQqKLWCMkaZenBLxD8BZ0lutubrxBxyE4uO2qcqswkFJVWy0f
T7Ug2+KMfCKC/nSKbT7hYav1hKy3OLOXtmfJPoXmBj09ZwWEHpLq0oc+CaXNEo4Xwqo9kmF2QUq7
rQkfbRYoKe0ucvVFngiFlf3I7s/hOruSAUclvNDj8At98CtRP+lqeNP00+kwXFYWYPxsexLhI7Na
bDEQx4r7tFArrPTSnWC5G5PpihbiQ0OrKVEQUhrDtWLml8uaaQLjM4A/TXv2NG5vm3A4Ao0caPyp
tTnUkm5j0sslmk45NE+V5qWN4r5stnpcIjzhFIDASyfXqSTlTVazbV5wJFTJ5IZYIvXpxiCnXrOi
83SQLydqpcYafCl6SEfzyKW9254Pruyg/DZJDcsoyNBk5dYGK8BrGVKGmiyO3j5kvEu7zbfwFjaf
lwXvSo+DUQ9Kj1Uj38zt2u+bwPG1B7olO1Qhx4rdtdbbq3bXYRQNJA2ZOkmA682/qT2gUSj4+6Tc
nInVb2+cEL7JItn5vdx4JUq4crI9ZRyv1wIAJqs301Gyl/58qK2vIa8iE16l1ujcUtfsz1WEWzry
m/WMHo26ozGvIOzea7Xg0AhnSJ83gr9ayz/1CJ7ObJyOxkN308V3nSKcyQ7dtFWIKPOwBudIOKAy
CRq0VxBbSshG2tcq8IRGdRK2Xo/Ku6JXPkf6rjXmKxBRX0NOY4lfKP78SGr99ZszlOFBD/OvWOJv
9CX0s9b2Mju/DHBJtsPxgR62Z9njl7ZSn8Z8ds3o1ghp0E7NtM3n5baV5E009CdYxT3Mo/EVB+6b
haMJLDD8TVU34zRWmcnLhDFc30PlzGFvlOmmpREVs5HQj3TnSLifz48DOu+fD+bvN/d6xHrz5lgC
g2YGBmZaXsmsiVFzq0nbFcaxFuti4BkvD/1Z35aEO9wG9pHK+ACAXmEr8K0VjDJ0QGhjnb5vRm9r
a9IbjdHLcteiZKhOo6s41y9I/fg9Rf8/wIx3Zc4/h1lie9mh/zabbL2c57KamziMuvY/X/9I+Ktc
uZB7/+IVxDnOX/pfzXzzq+2z7m265//tD//kfN7N1a///h/PZV/wKd/8CuOyeEuyXDsp/74d9RuF
vP2elfn/+p/vfu83CqmY8l8w3mWFFgwNn78xSEXX/9IVVWgarsx/OJv/ihujSUUSGfRLMGRFmLz5
f3WigCfXVZofmYCGOjTc/3P7/u9FhSfHg+TB/fn3vW7CeqT9e+2xLABDiymkU2YqOE0c2ruoaJTI
Hspjn/RP5KpQzPGYU2by9rLktpTrystt8h/wm0yxH8HFZayW0i+mIvm6JEfNbveX+d9XY63CNIBz
+iuH9GwzD6dOs4fER3xqfg20UtGcnMTSO1Fmwa9xztoRyVp+qWsT4Q66boZf8rlTfxp9gHyhDVJ4
h4EF4aepRE52APb9E/yZDIvTSovRJc9Tgnk6+fbjkW/xVXNz+CDx6uCTNFSBMvtgERdp3RupOsd+
Jnc2zOhhrO6aoaxbN85MybfmiMyIeq7s0yLOhxvENCVxFKHxA3t19UqeFPV+qKzpjlSARXd4h82v
DIBuB9cr+DKrdvqiBkP8rGvRcj+3aXWbqtONTMjFw5sZ/MGM2IcNfr8CmyRMZqptCvMwAUWJuobK
vIl9Qx2TUwsNmUvprGw/H2V/Z30dxZbBz4Ws6ib/HIATCGutuO6m2M8bKd0MmkJ+7FTX501CxfH5
UPs4xZ+hLKEZzG96VeYBTjGksV1ZiLx9Ke5fMgRoTsfpoZUUdkJbv/98sI/ui3bn2hakf4zF6v6S
bPWpLiyoYT7pjtp5WPazq2tl6UPTy68+H+qDF0VGIagwDSaV7MED+I52b5wvS5P4SRHF2xFfXW+Z
6/FICfThKLiE0PY2FN7WwQ3NOTmykyEnfhaS4sB/0XgTtNcj7+j9KCxmQC905VTLxp5h/7GpijEG
06IkPgsUgTt93SPJTo6JPlYuwcFip7PggXfyZ4j5NtfF8M2G2U1aHBcEffsSzFviWvLoRKLbjn+g
7JhhzgOsVdXB3nbylqlEbIuA4YjgZi0Z95cJ3VIh1RMVSe8GOGv/EhK9SExjSBN/jNSXvkqanVDp
60RRCFl8IXViGBqUSKV57It7/xnokP9pHbPU09Y6tA1R0lyHYWPxImX5AU6s5hapeb90w3cFlfeR
9/nRYABpJi1WKhP4Dvt3WSpZD24XJ34+V49ybQs3jeatrki/ZDri7ucfwkePlGYrSDhtPEFLfn+w
IbGiucXv2e+aTPGaodO9pQD7qOH1bMRk1xeLBs0Qvnx55OM4MNRb1xboZnRnWFWo3XmjB0NHvVWM
mDT41vSUtsOlNgsPkhh4l3xKd+8uychCCAN3IqGIXFEvX26jOfneoIifZmiKKch2//Pzx/F+CYKX
oNn0LakbqDwOnr0x1JGql0vk25kUP8xljz9+EMzbRA+a3edDHRhPrve/5spAaEFIsrZE1+/6zQcV
iI70IUwP1u0t3RRYMW+IYV62o63gCh5FJjaYUvJNHgMYeHneXieINraVVk7/eA4YqEvW+U29xSQ/
2H1HRWsIMU8SPwJNPakqGIxpJxMuSsIMMt9C40i7xLRTm+jIyO+nOiPrTAQkLjbMooPHnQuFfsnE
7JtwnPHKGRgoNuiU2BBHr+Fzysee+ftFDNIFlYYw1uduHQ4YWpj6oBGI/SaIFOSBmXFT2pJ1Ycx6
Qn9wFLrkaPCSEzed6/xUyuItnQCovv/83VOj4qumsv1r7A/77x5CvVizcBKfrGn7XHSc6AyqGKfq
W5KJhrQ4BYTsbpMJfcCoE4pGBkQAXw+w9vMrefX02V9TIW2thC+BiaWm6gfdIhIF526Yc+iUaDfX
JiH0SEyQ1LL3+kFRG48oigyjMLsMzyWp8Yx5sEgfbGBUu6WWz2gAc2nwwYiKwCuDPG1xA05k4Eec
hAglaidjgIAvYpvQnsC6aLpC/VYC2UPdCm3Lyaei+2oO2nSTJ73VEw3RFBfYXkg35qQ0N3kG1dMZ
+3Y2APKq5qXq59448jreT0Pq5vVz5H98/PLB24gJVIT4mLZ+KQ2q22aUoK0ClSDSF3qVODDcfv7Q
3+/YlAQw6UwVmIhC7uCZBzLLsVFOrV9rNT6XcmZv5yA7tmm9X8sYhTXMkoFI4N4dfFxKX9UzRvHc
Va+8GNEKh+AC4qVyFh+ZRAfd0HUpW2sced21sM6Gobc/nec4s8J6hSuo4U8mqBXG9GMmjjTkvGCt
HfVC/QrM5eJefqJY31A3eRrzB+eULf0x4s2KL7pc72wIK60VYSCjHFloPnwWYHN0DY2VOnhQOUT1
EBmDKDvfyHN6AWCK0FdjIFzMOjb/+OWuPEEMd9cNXD6sk3ghCftG2/lpNSI3mYoCPLr556WlhTJR
4RyLIFCwgew/cWvuQAGquPfzIDIu0xK8uEJxdeTFvq8OGMVmXVibe2ube3+UjoLB7sy5hwBi2A7c
8MyVmc5nSzIu54kRht6yiNxFIHJsT/rgE0FVAIyqWbwvez35v90cDZOUUXMWvU/IV+6OyEtgb5DH
9vm7+mBaoJ6kb8mXqKPxPPhE1oQdHeli46fxMLuYw0gb8qeQeuh6cWRaHHAxXr8R+JQr5MRZQDAV
9+9I5K01iGVq/AQlGxTqIKTl2Mm7hZnpIa4jY0rt7AuciydXSvSaRqNae2NY4z5WExNjDOZ0r46d
OBKc8MEzMKjCOHxD6gPFOJhJM+4EdA6KjgpQnzyhLMSqVtnspEV7LE9E+WAsjirA41AvOb8eKvm7
CqmB3Oh8GwgbHqS5Ia+wDTW4U2kzYipfTNQbS8HqMJBwAa93nHM8FhNddUJ6HQkcnLZrt9gdP8a9
RKuutsu88D6fFB9MPUoDob9iO4Z1GOOWzyHuV03Jp2Xie2enVnWqT3F/5LEfwJ+v82FvmIP5YJoV
mQ0RwyhNZG31WYTXWiSBhupoDQJyp07D0VT8Srela1MO6FqGIzFj5NjT3AgnbMqiY/EFrxvPQTFg
095XLb6J10V9f46SARYFuH4QVlZK1UWSt7UjmsrsN2MwjM+GgojCibCBQXFQS5axJR688cGcKtlt
h67rnNSSS9Udy5yYnNhGArYLMg1GVIfdPrmzRt9uI11SR0cvMjr3IDCVb5QUZEfWe7F+uYd3QlmJ
9yonxXUT3L8Tq1gmYvLs3o9r0Xpp1CTbYV7N40bDQuKmo/gxkl+JCbgVtO1wFnRnY0p/c1SdhIhB
j1jMcLvQSt40mEQ7YlaBpbJMBb9Vh59jQScFwR38mpZ2WqzrL1HXa76lDSEp6Yl6UQRTcTomo72z
YsvajFFLmrxqy96Es8gGt8Jx+/msff9psVxqHF5UUCFAgIOlrJLNnuO5PPqy1EpuBKn50TCaEpob
EZmfD/X+A7FlhWeKGJ2jG9XF/rOtp37QjMUcfamZxS5qs181/iMn/w+DmGgJXv9vHn6Fkqi7JirI
TQHDw3BFikwX7PBYGOD7yg8kDRYp6xFoMHjx/q3MHTsnNcPkR0by1bSkLVrXsw4PUEeVteHIpPzo
Fa06As57tqUhktgfLBg1nRyBYKJKaojgWYZ5m6cy6KpUZ0fWsANrknV1sfFyXBHVdTS20v2x4JEm
wayns9+EeuXaoRWf1nGqbkmeUDdDIdVn9py235XYUHH8xTPu3MLgEC/otmxp8I85bpFx0mCSqpEU
qu46Mx1fEmHhuPmP37OCFZqAxyv49cOT0NhC85XZhH0xj5Ur93bkGg2Rn5+P8sFqC9bAcVtokIaZ
t+ucfnPYrtH9m7nC86gbo1OdAEllTRSwBnmsTZru2WyS6LGNNaN3ksomtzGr2usO/54fddoTixEX
qnxZ1Rpy38+v7IMZCPBnKSumxQZ8iETqYSgaEVeLPy6x8t1KDNORAGSuC6wzN1SPx9ClD2AHe2/A
gykfWWGCQWK9+EDi8umMGn2HHiF2s8wIz2aIEQ6yiOIECat+w11X2y7LxNZAV3hkxfpgGVltNRAF
IYKwwbv2X0kUmgY+VtPi48nYnZgKWsKe8Nkjz/cD3JL75QPAPYPzPuf+/WGy2BKqMeoLMJMldgOw
80YLtfA8TRvrhKRZzVPNUd6RQKycEVpT3QWNkhyZfutevr8bcQ3W6iNCzc4BU+xfg1Q1VjFjR+/P
fLF47OfzJTnPnIsTohhpFM3kKHezx308N80gHSk1PnrQGo1W3TZWD9XDqksBV+8S6De+umRfRV2W
WyPVxJEV57VWPrzHt6McPGc0quhZRknxc2POLqGU4e2vqO3qaqt03fWiGcAoWZD1Ndq+VvEx5CNk
va9yY7d0FkwQAcZ2F3aZZjmzrKsDfMWm2wDU2+VWIjjk2YoHSHUm1kbyxSLhqOoospVcFDUaR7eu
orDefP5tvl9FX2VKuK/o6KFASA5WUahcE+pISfiNldZbAtOlnR21uR9poSKh/CKPd2PL9GQdManl
F7ut5Mc5LeXBqWorSGHJ6MvOjG3zhcAjScbiZJRuU3LJHj6/0MM3DPMBdwmhIr/DQwhZwP78imPL
mJekbP1AkXTKQ7HsRvIkjnxK70cxOeJbNi0T1HxM5v1RcBpNRdc1vS8wRx1wHmzgP6y2c5/fzOGK
CCrGkY82kMa3IrTD8M4c3r1VN83oI5IyL0IOmA6+/va9FOOZJsE+vP18vNe2wduZC2GVKoauKVUv
nY3DBNkqUzpBFSP7QS3M5w4Xg8CpFTOU4KsOQ+hmOKXAMqLiHVz+hto5YSbgDSK5Cn+2IqUd0LTY
qzjDEMWPZt23Cm4PhU3Ip9Jix7Poq1Ijp5rJXbOLDLwd4oxtvzbip5bfLlHNSh0x5EXf/mgaJbxs
+wqyFJFb+JFHukxIKcn1IZ4eAbhZrDRt7FZlg8FnguMaDU81bRcqdX3AIrkiLDEaNUzxdZDQ2O3g
qZSbSBfVZSwRXOckyVQ9f/4IrcMFju1b04l8QRCkIAw6XOD6XpFx2W17H6szLDw4ui4n9mjJV1r9
LEVCusfuf/6GsbJxahVxvTqcZOWGvkSCH7aW2Gcydpo/yWNdnWkX6HibPIlF5jTIkh9ngngx8RhN
+SxaKUUXiklEeYzLGwTHTut+4CJd1TsTsvMJr5c3k4925MuN0dxFmUUbIcwsw+2Xhiy+pO8qcYmD
NBGWQZd3Z3mPbN1BoCCDMM5YGDkQO8Pa68WgPfR9iMAubBNpl6fksjgVPqW1ZyTqeBkttYB7WM7t
A3Q92P5lA2rhArGbqdsWPUk1o9XrX+j4VbanG0pE9k+n1dgfBYu3jF0BV86el87VOrNZzqUxyVQk
fFp3r6YFUMvQt73lhg1svXMLTc6lFC7Dl7K0FtPJQvmJGYZdoRz1CnazWYD2fUZDCW/JjEbLTQWx
5ztdHTk6EnNVnhbqgJFBinMxZtaTRQ6tXaUYGoaFrjiTVhE4nM/RCc0nhN4NevEHVeNMgYQlmnHb
XcTXwFAm2MGy3lhHgKbDpWWdPwbKMejwkHDlw8Z5S0g8yT5q78u90RHiLBqvogv5DysORgHGohFr
rvpTXVuv4k0RiOuTrpYFPtWNZqXo3qfl1G6W+sh2+67i+D2MwQ2tZED0N/vDBGWX94HUzxC12upE
NrrFS6UaGmkUq7ugNX0Fcjivvpy3GO4sTmun7ZHT07rZ7i9pfIvsfrQq6asARR5cQl0rWThw/F3s
KocvXT0iQJHdhJV3Ew5SvzOM8unzNeBdP2+9bVYBCnkKWQq7gzHLbjCFZNWDj38JKbGIAzH6yXkG
4PeSbb8UXTW82CEWVlzHYlw1hpg9IgeDx5ZwQBfi7RUWXTQbe9EP3qzMTedYr0HsXadmRwQY6/n/
3QOi48SixYkMNsX+A2qLASJ6rw3+NAw4m+FcssuVERsEUBU3VcIKOjUmwXprVkdqwcNT4OtjAo5f
t2yafoeExT4EbJ0CY/Azm51kkjC3kaoWF6H8KN72wU0C7KHGNBDtAy6sO+2b+d52Ih2mEkygIfwa
H1EysSfXipdBc0xR1N/iUMont5jr6KXDQbn+53fKV7YyrYT8vzk7jx3HkbRdXxEBerOVTy9l2ewN
UZbe24irPw/zBw5SlCCiZhY9DVR3h4LhPvMak1vPOB/e6EWDQL87HptQre4CoUcnK+/vBlSX6oWY
4cr9YRPdUnKn+YDq3qyYVviB34hWE0dPT8I1L9Gwyn2ktxe2+PSLZ7uGYeiTw1x87xGfz6itasSc
gkDCg2jHOzfUzQeT22bNjdve461IQ0EVydZvdRACFtYOlVCQLu/8Zpvhv7kGabMUd19ktuwnskc2
0nTbkEnOpp7WFrSShN+EPCe6KUWIshoFjSqOikNStn9jKld9U6IOUyPv3gfJD/jdLeLoiYmOezwu
5AFXbh42NziNaSW4ome3QG6y4oOR83PorazUMe9eUIUa8A/QafkZiF/JTqib2wvz/l+dLcwUKhIE
U2N32fTnC2NbaVwapSDFAdezj9TuT2ILrPfKpNkPUvHvarqRT6Ziqqs6TgEBU4yHSNO6JxImB8Xv
XKPlnlSPZmyhhhcF7QPoIGVXd9K56xEh/iW8aEBezNexpHRTxLg1875Xza9CGuEWyVsSAb3UVryx
CiBiWva9HOCG5HlGLbHmeGM2m7ltsq3GJt1ouTCeTPTbFhRMr5x4Ok9Tw4aPYV0kLFmldgmLIo9B
bUm8HXWylB65Cq+ss02YeZgh6FheJgr6o7eXYB61sw09U6WNYGu8Ajzk5ytQtZkVJJ0vj2VbDU8a
OEjApj4xlp5BwwjrYn97vCsnnliTCi9SFez892Px4W5zQimlrsbqMQiUfoP1Y7EFX7Bkinflsvao
IdMS1gGLIV5yPisEEUwkiHpGyRyH7YsX2xDpYFJi1V24LS8KM9MXRGP0HeuKN8b7n3+YUS4NIvMm
1I4+UuhI3QchmHMjqIb7YBz7b5YXcsn46Ie9FgG2EOsqtZxqpySmWq3TooaI8u9fmPLrhJFmS7lz
9nRf4LWTKZA7asmdOsieCLdaNAC6yLGBxdLnI0qhBIakxLwMVFhubEROrh8TS8bbkVUocZ6wTOw8
KT2ujILCHAVTSGdITUxEwNIM35TErYI1Rh70E8DyNRvbDZtnA4+FZuWg5emtTVMJ3IX7/3LP8VM9
GkNTimrSHzrfDXHvUa8SFrULVdCfa2sOOFyhhY1weZIorwOwA5VuobUxj4XJ4F1pd4V+dGyukQ7N
kuciyLyHSG/DOzNNYPvcXuirA1KCnV5pACDzo8SLF0jRSP1o+264cSOkYYcYUpbPdl/3fuovHN0L
uMC05HSu//+As9ua3F/Lq87Qj7khVkhgxhvXkPeR6TzGZYSe5lC4hy4zIqS9q4x81XZx2kKDlXIM
qgddUb1S7cg3wWBp91S238bEjbcV3YG73JbKbrQWVuTyFuD3Qmx1J5y3gbbv+bo3uNIYneT3olIq
8WpRzB3uX8l6LCHD/Q9r8WGoKQL5cAlguuXi8GTr2G9l7YbigsSVWCI+MAhsn7J4yR742pbmdCOh
QYsfHZ7Z1ASKtyI0M/1YGnZx1yoKqSBKgwsHZzoY58/z+8lmBRzgKPacbOGXGBih8MkOsyobO6/K
OeZ2EvN3eY73dG2uAYJ5325/ysu3kBYIR0hFt2mSq5rd3bmq9V7mJsaxlYa9Htr0r1pa7mf0ec3P
2qS5QONS/vAjxVmY7bXz5CAXZXsThBBo4vkaGrYuOGaxcRytElvVsBUbGr3y2cxQWfCE3i2Md+3r
utxKnKepzDyv/lkhMa839gadVPcTDhrFRohiuCsyWp0myq7byLHahR7glSPBliGnQBHIJs+c1QIr
mfIyGKk8RqJSIavW5janvYIWqzss5NNXtii4RGDHIIwYcF4P9KN+HCKrlsfYqNR9HjpPgFnLhXzw
ynxA9rosF4PQIZqtWW6MJhZqmjx2XVodiNPCjdTphfh4QPwPQ3koqE14W9qB74i8j0fcy7QaVVx5
VFpXf3EbrfvqRHr22MbYW90+Atdm5U30f0cngHHms0qGNAkw/FSP2dA8+6Hffy8b81uRRMbx9kBX
ah4ekQubz0EzDPbN7LCJotFKK7LVo12qct8MXn0ywkzFIMBXd5zTcBe4lYZKtdvvrLbO75shUe5u
/4grs+U3IONuTBEL9KDzc5drbScyXvCjS6V+F/UFgkB2bOwNqqcLL8KVPUm4ppJwGM4kMTN7wZCf
aG0buOyxJxp8ALobU6er1YUb7AIzxEM5tcdICz0augRi5zMqqsLN+ingEI5b/jKUbtIsxk/Jyn39
vlHT8AHR9OFex7Ju3Q1xc4jaWH3O4kB/UUpDOwyizHd5AqDk9pd+L1LMLvRJIpDEfgIAXMTFbh27
olEz9Si8DqavM4SP1hD3h6jhNYaNtQdtFd2nKUZJQZ4/OgJZhnKkrIudnfVNEUC9W95RACAAuys8
p7dKXtebNk8oFi08qde2BYuFaKFBZYou2PlHdPF8gqltqUendSE8ll322jtmTYLuL/F/rjw5U6uR
0huASLrus6F0pF3s1Aq0Ix7dCPDTSnga6zR/bu24WcN70iYClsqToLe/b6/ItUnyBCCkg4Aa8OZZ
3EBS0oQxFgCwMxAlwhr5vwYViEMaa/329khX8hRSTP5HuR9rBE2dHTPXb2XC6utH6ZbPBYX9vRZk
7U8b22p8MlN7ldZpA4091f7TxkL/YjWpOBhOtPAsXHn1uNhIdVUdyREAl+fLOuIcUMi614+BXiPB
JM3nfHDtTUetZCPRZV75gfbp9tTf78vZtqdZzfOA/pnFuzf9pg9Xd+n0SjL6lnEstaieSBJh+miO
8KNWdCNxDeBSu88iG7Kaiw+fjmhJbTnICKR5RDcG7eK8sv7SLqzDjU6PZOsJ1ftme4r9U1G6SMEL
PUAPyo1Kajadk+R/43jA6D1zmzJZoxSUoUaFtGq8dR3FRXu18vTvWpeJZ2GNw16KVrGfTKsJ751q
Ejhhm1fIBWTZg58MADgNGVcthWerxPYNIwf0BJShf4BX1NN9wjMIIpkaptkGBVZZrqCc0JkeQ81+
MXw6YU+aI3DWGUiPENYuUChc21bXjOsUf0Dl0LJV9pZj5w8qhgu/YHrZNoZzkfJCAF3rK/iQxV6O
XoS1Y+sW3wxlUPUN2t0ucrlh2X8rJQLVCFnFv33UzEv0dQOrXYVjjWVEFpSTnpJXIBPi+8ESAvza
pgaRg1LYVDmxPXV200r6SgB3G+MI/OXFkaX2iCy7/CLzsftrCnW4b2EfbhxaeG+56isjuPWyedZk
kR5u77ErLwvpDzAu3mskhuenazATRdH9wTj2OEDc0RaEQui4wf6fR5mOsA53leQboeHzjZw7DR4c
im8c8eRzd67ax1szDH7+4yCTzKYG4kZF8tWmLns+iN4OsVMYrX1szVDdhvhaoqFcL9VNLm4+RnEM
D+ibY+mwSGaRKPLOJeU2zTn2nv8XjXL9OSkd7VB1FAFuz+fidqc1xcGf2MWE2QSL5/MZsCNAryRR
joUTo+Sclq+JKlqa07p6jymgBe8XqzDXLJbQS1cGngBdJBTcvFBLZ8FpSndVwwZQOYo6xI81QqDQ
qcsBQ8WM4F5mvxW3cFexpSVfbs/4/3L/sxsPjPkEWYHzp0/wgtmNVwHrlIqBM56LA/BxquKEO+we
0qeuUSLE6w2pTJrvdf9EZy8+WI1VbstIAujNIIpij4WwoY2hyIuJRNCvrIidr5HsqpceNVNzjXp1
UXymmhIhVpSI3N9pwWA3O4KeYlthM+mTIoZVg1yejjxD04zFfWXreoXieZF1G25X5yXRnLZbeZ1d
VBgvNMDF6yTsD7UsgxLBDTlCjPQC3BWSNDrZitef0ozztxZFnx8pMHjPqOOkP2KId9zbjYeqSZpF
3THBDvhbHL7zGLJh+GPXspNI2jT6H82hsmmJgepEO3gPIRpEzROXaKztG60S31prCIy1B3Qh2DUN
Ct8rAoDx99hZxu+sDtS/BdRd+xExQORLJsCmh6ZrBF85JJm7E1aEqCpM0eZPkqV3ChcTt3/gw7sx
WiuWBxTOh0cRe+an1pIKk4xS+1ANkpIh6kyO3HZeEmydDMgBEuSWQLu8NbrffQi5Zh0NPTJwvW70
OzTO8mZLLyo6aEqqByhUdhRP3IouvJP3SAEWKK2ogfJfZ6TJt2ySrWVtYEy9zyq+p5pnHhERj7+Z
btWg4OJjv7nu+rD53ppNVW1x2eiObifjnemVwV3lJclbWneGuurLzngOLSgqq7BNJ+cYAOfBwom9
vBvYvVQdaAixxtQBzk8sRPvczh0jOrEI0QZHi2ITR1W2F4meLESZ79nF+UmBqwljkGsVgxVvTmdU
lcrM7c5NToAxIm4HL/gBvU+sK0UpD403RDvb79E/L2imh7HUDwY8eikT7cFp7Gghx7woQcBgJj2h
3EI7Fu729GE+BCqdUkm3o/xxMux+WJGq4+Fp+sYmHgdzpTZttpT/Tbfs+eyBSKkQGqmKwjietxpj
bSAnc5riVPSUkAz8yfdxAkMcx4XmRfaueFATW92qLcI3iuJ/wQxcvGLCFP+5fWNdPJ86VQmT/J21
4C2/UFd2ldB181g/OYFfPLgi7R9sPRMLi31llEmVgjBhol3Thzj/vBiO15WNodsxoqBKzGPhSgje
YmH3Xh2FB41SKUKB+pybW9booDSlMI91RscehE24Ckbf3d7+YpePi01VkVAA4NP76p3PxcJUTKp1
Yh5lA78ipGsochHvczzTt0NfOBRWKXGXvu39I5sb2CUb06a2M7G6ySfOB85FGGVD1DA93avXeN82
P4KxMnfe4In7xB4GOLF0dRw8fxainytnlaL2BBenrqsTac2OR6MLC6/nzDr6mfgqktb+7HR2vMHM
I7zXJimtohJ3XCnhxjYL73nU4jvPTvetEi6ESJfnlB9CcWbSZwU0Mf8GdmnbqddZ1rHx++7FkmTL
q7Kv9QNuNtQUSrgTX24v9xSknB9UypKQb2AFUqoBC3P+1XkJ4zKLDOsIhF+u3S7KMJwZg7tMpMNL
UbsPMeYXWzw/sR8j9bg9+GWYzZqTGsO8naCKoPzOR++z0BmziJAQBkR5VPOoPPSBaF76EludlRRZ
QNKC54XZmKhARll1Al6TbpHHWiqNXTtcH3/JbAuQhiuRmyjWMbeIG+jEwlgdzPju9oTfb/3zz43a
jA1HD6Y30dUc7TECvx86lEqOtZphL4+RavLdsOPsh8Ub8GqV4ErXreqmwbotW+M7AYLWbPw2qYHf
6yJssUT3sbkOkDJOd93QoD5oAyr9ToQApA1DanzsKmCm5SqOmuRAPGp1sBptD4JBGynfAbdjZt3Q
mj2kmoZlWQIE9ddYE8TcnumVpSUspvcLT5ChAVOeL21VjMRWtWsfxUi7u2gU5c5rau958mXaAerF
0kPgDmXq/a+gaL+IspHrRtPVf4WP0mNga3MzUxRQobPPtlijF0M/FJV9BMZWn/Lc+8NhHg54erkP
gz5mC0/BtE/mCwwCgyYDrUFAT8b5tAsvjkXYD/axyvDOs1SneUyUFt/EqfO/8Ikvr2o440CfkcCg
Kwtt/Hwsa8JQc1s5R7NSrJ+A1UnURXjSIt170bEzXgVKi/uKUJrPfSrGJ2OMH9rYU35DsSJE1rPA
2ga67yYbVc/8IzbowUZNjSRa42wjFqAI1z6MDhZj4o5y3czjISdVo7JzhX0cnAC/PerQ2wY8IYS6
Zkn0eUpCZmvAlTJlmO/4n/khS+xysKPScI7JUMh9gO3PXqGq+lC1WrjVK9SN0rgfFkKsK4sBd4Fg
w2O3k+JO8/8QYmGv18rYCYOTFVbRAVAJIweZjTIbFpEizOmFqDgz07jOl27R6WU8ny+lYCI7GsRc
48BdzodubPy8nNEOT0MTniZLxm3WV7h9eW65wa3bXI1ykKtE+N4JKdo3A3WFha14+W5NvwDFPd5t
CnDmfNebraWrhRWe+nSiecObX5d11K00qWW7Dljvwse+Oh6hNRgTrhc6GuczTtTMCQSe0qeYlv/e
cJvsEFSZue5rF30gSSP+9lG73FETgAZGks2bbAENPx8vBN+bkmxHJ9WJ0TnIFJRI4rty9PKVAFi5
SkN03G8PeYmfJE2hlgknZkKbQOM7H7MDgdwonRaddCSFPyFIUUwWrVlqPgVCCbu1n6flZ4iHQHAT
vcVXKuiLVF+FFXYtWI0G+BdyuQ7DysCn8NRK2/iThRiubmzRZC+xUedLwIErrxs/mfAFiB83E72Q
85+Muza9LKOMT6FwlA3elFhZJZn+XeL7uFdzBafV1tUOpVbza12/vEuMygEsbyifyJPdLZpjxsF2
E/cQaZ2zFR36I5pfdicH38L71hBiC+v5iFZi4gG3N5p7p3Gbgw0+8x5ckYawAFqNeJ39mz43PCHW
Aq4MCoF0aokUZzet7mtOnShJfDKMnyDX25UMM2ftjWO0k6G1sNmubG7aIaB10ZEjDH7fGB9uEj2w
e4oCUXyiOtJuDXVs16HwfqIaLvYiC7/c3mfT1p1dHowGTheduCklnm2zlKJ5pkk3wjCvdlc4rsWP
hRpm6yBpmoVTexlj8RX5fh4dMh6BeVE1jCA96VEdnwLDF0Dmens/Rqq2uT2hq5/vwyizslw7dFD4
9SY+dbEXHXij8byTmnPIUwCYYZn//B+Go/Y/xbAYoMyPqYopsuP2anxyhGV+qrpSrnshHFQ3Fe8e
n7ilgvCVq4iiue0YSDFQrZ13dtLBGvF8gsSbceFu4WS2m6K0MQTRiQ4tRPcRMvaXmE/XNsnULwbD
/k6cm93vDoF4B00hPtWQBR/cWvuOEIW9ddx4iXN+bfVoGKCANKnQwL85v0KoQOW9Tmn15PrCo/yW
/adX2k83be+wq/1+e+mu7Ed6NqTr+mQ5BXLwfKyw6TsLf1hgyJO0MWJ99rbMRL+wH2dKwO+XB54j
1L7IpwkQ9PmGzP3GD1WTi9yKIVuAuW+/5ZBc1NWQcFfhbaxYdyoh2YYuMrXMbsCTeuX3YQnGC91w
AFCm+qcb4ZlJORRYYsvG2rpDLHcIhEvypHxIxoXn58o6QMDgjEIenzQ1Z1f5mPiW9BUKvX0NeD+L
zG4n9VBZ6R7K6wIC5cJ419YCphB0D9qVWPhM4dWHSy9E5qeu3CThhrUR0Z80lhC6inf/vOJgwmFw
TxAgQtFp1h9GSXyWqcJZ64QakUkrjFhMkGj9+wUOBpumILw1yjTWdJo+jGJnQjOLzsxOnho395FS
cERtL9kWqkT7unYXtfiu3AnTYIQJsNfZP7OPl421gMQR5KdBo58SOeUUdI14APT4NbugA/Z1WAyn
bDS9g1kglBannvWjRIZ9Q9pvwXOiTNuIdNzFvaE91p1bPZvS9/a3v/6VWwQnbKpLVFh4a+YI0qFz
M3zPRX6K0y55cFXpPYi6yjdti3/l7aGubCdWmYofLSeqj3NARuuaWSxbhsrq2NnUOQr/jV0Gh9uj
XJBciQtgP4Ij4O5/DxDOVzoO/YnplhQnVUWyP8RV9d5ne32XVf9+mjEqzormvkdveEusU+xK8NZP
iIJS57BwIC1l6+wcpfxTl0W0A+6Ub2ufZcCDKrqz+/QNR9wWccVS/grgvq1NRYYLedm1LwXSgB4n
om+EHbPkweowTsgAiZ2kbPKVmQi5aehALKzHhZTI9KUIoUlXJ34N+K3zLxXAywOb55WnvDUTtmPc
R3uU7dFXU4B2ppvOKHFkTyDwbiq9Nb7iWlo6qwEz4h90GLRTP+rjF18Pyk+5tO2ffi6aZudB0z8V
lu7/gueGJ6xNvFyD6G+1EukRfynhvvapprL2VEt+Vyk8n4P0KqOKiqQ8GWaRYkLQ+rguNJn3dntX
XRuG/t6kZQxzkcTjfBitzY0w9b2IZK0uVyb+3RsRhUtZ4/RfmcV91JJpXtIJoeipTr/iwyVlpCJj
tfL4ZGOShERLOd7FltGvjdhr9p4c/orc2XV+W38xcPRdAGtcslSAw0y0EBesoI3M7+yZ15JKjSHB
5afa6B1Ym9r41QgRrYLSY+9jxLoxtzWwIbHUInwaUPrclnbv7qGJxms7rK1tbhrFggjslYeauwlV
MBOSEqgdb/bmdTiCY2JOkdExxuBH3XAWVgb4qjdh90q2Uiqdtqoq3AAVODN6iKvaOJgGFDZsfDXV
30b8Uz9TRyPNGaMYBkhbjX9xKIEyGue+SjMOX5yl3sO7RuH5QoIKp9JBExq4Iuol5wsZ+9mYwuck
xWvM+tWoQvtLGkyFwYBWAqJJ6DcWG1fHQQVHOqe6Y0XKPerPkbIeIsg568ryu2RX5Z35s/BV7all
cjs9H9l8yaj0YGhsnI23wldwJGtAjYer2O50MPVCT469YkKgcUqledOijD+DnOcOGEH0/jbB+OPF
FZFwN6VRDeVWg4mcbFovFk9WFwbWJg/tEfpN4HYbvyH2A19eKvbOqIQOtcJtMInuasQ3NlKtnGEV
Aii6U7BcxrJehs2euoeONzgCUCdbq02os7WsMYcJUJMzBfJdpHLrNnaeEfaBijKAo5CWtH8VCKVU
K99U6s9dq3fJWlfD4YdaO2ayBoyJV0vZJPkv3++LtzaVNk4hmpsfWhdBEgT9fdwjRlq6KRdy74P2
GfHBvo+GBLmQhrHrtcbljSCu7wANqbLcOrWJVenUbQPxO4EiVK2F19DljFESshG4C8HGdE3j/hVm
SeP09oXiXdwo01Gjuj2J9drUpmYb21BMCzN0S57sKgHlw32A/GJVlCqGgZGbwvmVjr0WnfTyveKl
g/olttR01+s5cniAObTkgQ7eWK6aojb+6OPof7b61u/okMTBusaNhNMhWhWjkz7V/yt76bdrqG7D
A0x3NV+nLMFrhCm3tYXvqL9FbhtiGC9ruNmmUSMIKLTxQR9bnL6bsK4YOtWxyAZb9wPNEfm1UFMO
TtVXpbHxUzU9ashL0RpqRZJuO8wZ/HWBEVO5TXC9+YkxUK9vCt1t9c3Aice2wRMD3InUJTtz+tJ4
G6O8uWsBUTQrpC0zsbfiXvSr2jSpO4xpq9dYNSD55DQCqFVh9J61c7uy11YKVIYWqvjkNeaEubrN
C5FtYj3Gnt6oUD+oAiv87ZdBEYFpDMJ0naWaHd5DwFOI6mMj/KvKNviGVmb8SQs73JGq2q4PSkmZ
f20ak0sg7RZvO2QSCBmQXQEDzcjkQwJNOd/y+plvyMT6XJZdEPzwqwDa+wApaVUP0KBwaxosZa0o
lf8U8rIXz0Gb6APGw5ba710BNGwn66L4dHuPTSHm2S1E+24ChXB7TAAcdR5GZLapOKJtiKzTYW2V
pXNv6vUJO/JiZ6J4sPOl+KUWpbbQNbyytR0IX3SZaaZMYszntx8izFWNmXx9skOsSwpLLTdaAdrv
9uyujQJFnOoPDzPJyWx2DiJBMVo49A/83rhnA9GHLOUS6uxyFNwIJrAmkB4KCfMYqZEZp0PNeqy/
LLGODP1XWhjl5vZULoLwSVeJPJ6Cogs6dM4OwOW+SwK9604FskIbkgEYjPQJdklVZwvZ1vTynO8J
qqVAlFgd6v7Uz87XZtCaMiMuG0856rlrjqPcwjl0HxyROpBlAIbfntol6pxK8McBZ3lQbBRgerpx
PElz1LYe7Lm1J4J2bSQ6Sg88RHvMMZ2vlsWLWIZxvaKkXiwkf1e+r4XgBYkOoAMPgZ/zSZv4eDW1
640nz8j/Fp6VPOVCajzAqruwKS9bbExXJ2kmFmW/kK6fD2XXcVJZtTKeRl0r9kpm9w81HL1tbQ7i
ARdQd10FQ/yaF359CPjRa7Bb3UaprKVfcmXjTrxu1F4nBgOou/MfEnqaIiJETU+9L8mo40Q7TAXS
hZ17bZQJa4eJKa1xfY4fzPtY9FafjydVKsF9oujf6Uo7C+nQleXjY4Lro11IjWAefCM4FbmSCuLJ
s8d0b8siS1ctxq74d6ju6+39em0sTgW5I7bq1LxmWwXxt85B+k2cJm7h5JNlvGRB+CskEV/A41xW
5imb2PQIsW6AcgW243yF7MTPlDAwtdMAXJUUSXVydWcSweSr3vO6aBMNcYkM6ZgROGaTRN4XVdGU
x6gZMbON+WL6SjpWcax4foaV6HwcGYhK40mOExx/62fGFryb/VP6vvWSRjxh63oc/o6ySH5xd3dY
7w2KvIPUygPnjNKMnqSPw+DCoZjulNmdg74BhViXkh4PwvTNP6Q15lj0RiBsHG8CzHyU0A6wMYTB
6JfOJxTLiye1Lu2FMsC1daQB+38YIyp9s+2v9F2viEQRJ0/0YuP00FRp9Ntb3+2XqIeXzyy1XZA5
sNtJmoDKnE+PZqI1EkiKU5OCMkc5SiXeCJCvVCR/i474W6oW+YqYKVsCz125zR1QMvSbYZXBU5rd
5jSUpBV2qTxZxOjIU9Buq21U85IC1yox/qtE8/RMgeRny06oFDBk5zPFNbbuHUeoJw8yCYSo6ouR
Ge3dOEB1vn0Mr9yjgNEmRg2RBKmUMXvdOxxRZZmm1kmCV/jie3TOYw+bzXVVQSBa9Siy3hUKLX88
kVP0QDzpjfomKBMAM1XjfL39cy6vOcr65OW80aAV+AbnEzeroOdScPpTUuQJ5NXaW3uD/s+wCASp
J9otRZmpyODMLoRc96Kq0ivrVJthshv6mjnr4F20Fn++pG+1heT6yqxcEn1rCm6Qnpv35F09SCuM
Hs0TzUNxKFz1a5qigHb7011u0am6BHwKHj4thPc86MPh78qmVou4sU95beX3CdSLQxcY4d7BF2jv
IAPy8q/jERNSbwWDPS3UXCvZb6pUClPYJyr/2jrTXKC26hCv+yD1Dm2Fhdzt8S5PP1QT8ENUqdHh
5v/Pt8YYBejm9qFzcjoUsOKEjvDgtspdpek/0QkcN03nRfswLf7cHveS38Wdw/IBkEM/1ATWej6w
HbZoVtR8WPyUhr+mWTmnQEnrrdUpX/jCzWtJS3oTNa7+FAqfCqJBskvP0dzCwxfPWmilay82fjYE
XIjEhfnJRZx257eOuYKNmi9cyJflJX4vmFsEFLiw6NvOrskmwRBq7AznVKVKvrXhpqydronf/ALJ
L3WgueD5Q7TB6sp7tkTibpwmiLZaWypwzmodL1tAMLe/oXuB0jBgHXNJIMPBITDnjVbQSZjLmpOn
LYWvk1dVCone2AEh0Mp2+FGMvnlyKrLTtaQm7+7iAFWZdRRpWoGWWz1grJo4xUuqSxsuDnbKP3ET
6vR7F7+bQx4H3j6MY9Berl9HYjWWEV60ImgquRGW155EZWEMZefkcSvVimtsPi0r+4qEs3yw7bzO
EFoLPQDxFbiAqV8lt04YJ4fY8/rszUG9pZoEFvB3TR073VITKL55HfTtvg6TV0q/2W8niMz2oCpD
/qWqTS/e5mWkv/rScXZE7dkPtSrCGm9lf8w2NpP5Q0dalStUYOSbbiQ4LzWtMN6labApLbva3w5a
pd0Beoh/R6UWqzw2UFjXbmbWFZpkdvnQdHX8tyJWQ0NaD+S3qtDtl7jqsmRTyMR4znSU5PaOg2MJ
qstjH6w6dNTGde2XYbpPh7xfpyEWvMlQUccDMDS2Wx3X6Ecl8EMgSqWJfWsT24m2EKhc1F9JWgll
2Q1AhqjPGOdHCqXErnLSNnoNdavGSdq1nozMab83poKKh9G397WjGNuiolUiC21cqMBeHf69LER3
hH7Y7DVH8MZBSkONXm2hfwkB27KlEnvtDJE9PTfaIQSPvjaHINt4TbtkinARpSGfSfACzhhMOjK3
s8nbEQ4jHb3mV/oC9dNYOPjqYFt5H1N62Vl+HDxBClYWTuDFlC3iVl5Vjh+NbFKz8y+upJxNzpT+
mtVh8Nl2+cQRrlHboE5VnI8Tf1diJrXKk7L4DWGzWngs3sOIs9CU8UlfDPpzE0d+nt63ta4N/ALz
FYl/8Fhj51rKNtat4WV0hfasxSEFRR+JLAML4aAD5tJbb0Zjug30wapHrLwumoc+yDDH7PPcfK69
AS2fPJPqsCkJW9APRKmeypXn57shDhqgpFE4rrR86IKtNdpmvDEL07tLiPYJEiXK5htNy0vYAJRd
ccnFyToEZ1shwB44bd0srMDF+8yn5xLkL1g8kdTMAmWKKPVQE3S8IrNngVfygJnARUBHRoUbQoVs
IWO8eC+ncs170Yb2HApr0+/5EA8ECjrPOBkZr41dk4eDeJ2k24f2c6UWn5Na1d+qYrDeMLNr/rUs
NY2MlNzU5+TBnPc3Uieo4ZkI49VC3mqjN9hEp/7w9/aTchm4MgrAO6RX+ZbUdmffM/OycdDLyniN
RFDcq147fFWMAd5ogIxgKlN3XaSW8aixtv/xzH13WzO6Q3t4Ke66SICm3wFUifSSyIT+3vl3Tkuz
i6OgM157qWvfc7OPdl5JGylsleDr7TlfxJGzoWYhEIFWZppxa7xmLp6PY6lka+KVJbzf5VVB7kpc
TNEKVVQgCecTihxNRWins19DYWi7RI2yOyDTxlHkkm5F3lb7QDegzpZ+/1LkZbu7PcnLQhb4F6qp
tK8Bi19i/yJz4L23ffO1NEd3G7vZPgrjdGW21QNQzrc+V58b2d8VZv3SO0v2Pde2FZphdOlhNdt0
ZWffuB8cRW3z0HqVcpRPXaIZJ6RSw6c+aeUGDYLhIUnL/Dkx1Ow/fLe/5EU0qZPW8T+HcTQIJ+wj
yAZgKLTyz5eh8TpHOrBdXtWaqH6lOcPQrlDkaF9q/gzzHtQEV1U+lsbabUzn7xB0h5Y7FmLh0Ii1
bMtIwzbYi38urM/0BT5e5eZUd4Pxw1uiA1Oag76aJAB+DKzopHci2I+q9egGwjg4ZmEUWJNk4h59
1uZoJUAvqjhTtoaS5D+awIiWjsP86E1WxVP9iFfFJLycg4vAJUahTVH1lJd6FW4aoZTJVg8Jqb2k
SvJ1TjDP3Y8Ohnz0SiWE0p1VtVgHptd+d/l3/c2I6LYA+dRpxkYabjq1WAYz2tYSTZ6VajY2wQHp
erjGRiN/9J10cFbooyuHGjOPXxUw9Efq80MNNTBq3lxe0W7VGkM5rFCi7n+anTS/eWoZPVYFd9TK
QILEWxc5VLB1Vk/lpDhIxq+uIVpArXH2gOWbtaFjlesrwrZS39QkFsq+sEs5UsNM85iiBw3FlQZ5
ZMkD6EKAbEpviBMmwUL2HlXc802nBm2uDWWVfArMpNbvRglkY9WGAVJ/Ue82+orrPvnTJ3r6GVuW
hmKWTNpPetsZBwLv9GekxSaQ3Agfm1UWe0G4/n/sncdy5Na2pl/lxJlDAW86+vYAQDqSySSZ5ScI
qooF7z2evj9QOhITWU20Bh3Rg6solVyIG9uvvdZvRB33EFvC42TtAliehnwrdg7UqmE8A3dZvilQ
gsrrNOJb24HMKJiHpHG6rpR2ShY+peEQOoqQThulkaINZctk4/mVdTfOUobU+TtX6uPYITe4prFx
9QDDOoMqAxiGmZzAPbiItZBSDYH2CPJZwLsBSew9pYCNpH/DbgCRan07q3vk+nMqRffaxBDm3V4d
1jiYy+ufjwCSj2cmcinQDpYzSaQkCBYVlXNPhdwZciwNO8Lum7TGpDOvK/0cm8Ngy7G0kkS+QrsQ
2ZIOfCVWcTVzjF6uoaZtNM/QU+M8yQ9hcqylU07xz1RaV/UEVySlqiK6GkVPemPhmfVljLFVVwvH
146pcSgrc6Nmkm3Jn6Ms2olptXk9v/4fWJCfipfs3FQvL83xuVg6kf9/6DE+59DXPMaPz1X4zGn7
rx8vyb/u86p5eetSPv+EP93GVf03rl/IHJD7SUvNnjP9S93817+RJvyNfwWqc0axkV7Q//2vP+3G
ZfE3CAmISlOngAkC7Okvu3FJ/e2VfgyRYH6HoCzxT9zGF08ofj4hLTU88s0zxXVZqJC4UEgZaAO8
9EpxSdZ/M+JSdaJMRGY2yyYnqOq1TOniuKFNwP3zywkUPECCZcGi4NGYKZyOD1PXdttQzCY3KNP0
8GZOHv64Ri981BeZkrkZ8rCU8uYijMWfl7tHKqKkT2Wpe6ikILsLopRqUjS4yaTKbiQMnR3Usn8k
R3MYMvOsJ8WaHMaSe0Ed+zU7Sk0LSNz8Xrz8ghzt3HGaxurBRHpzrxaxte0LTSON0ZFDqTVkXVLE
SrzAD5207OQDFHyyNLmV7GOp0hB3qcbbNlDio9RI/q3fFf7vUK+DlZF6ta16E4fwnfMFIM+8eiYE
8s/ld4pTgIS+pGZooWXBVs+iCCctX9hhSKXtJ3nqatuaaoQVlPI+FIbAFafiqxQEeJuq048mpNqU
gba7j8SqvElBHh4DL7L2iWy0WwIpZVf4ZrTlgC/2qtg+9PrYf5GUGl0EzRqZBqmDQChm3/RoOP/T
RcDSZvhf4yzCmqXXINrzwtgpavKgWbF6U6LOjsWZFt5helw7Fk92p1Wr/l7l8trArhK3mZUM7vsf
sbhAGF7gqvDIuFiBbZNOvBzevAbnjH9A/IAfnnxLheAzeiLZRun1djsaJ2vyJUfRq2D3frPL8B8J
W7K7iGeIIABJlCxLAI1o1Z2epT5cuTFwJlP6nAAUcYKZ4udFtYWuV3A2vNnZAJqGK5D7XclOyZx6
byNcPmGWMeOMgUiHXPhSGz+TrDyL9AzxG3hHO8wvVLcsJ+PJz0LAUMSAO2k8q36EmM9IPRDvgjqs
0Oto5cnNwzK/Be4abBEbHh9jjHXgdu/kTMjcpJG+NInsNKpdGZP1z6oM81dT5SQMxlSRN8NSkClu
1KIf8FU7VZiswJnqu00zlt4f1+f34X/4L/mvDqhF+D9n4FHmZXxIV6P9vaQty0Oe+7lhTqcwSg+D
3wq7Ae+oGzOtsaHWAOw31fCsFOrvYWtwbOmjnbamsZJMWQYZ81fQNIBI5ocnyJUlWowhWpdP8ilT
PPHea72joSTel66xzIfGK9TKLhVCGzmNVN2OxO53EMd64LYFtA07LeP8q6YdA6QockeiFNtuILRa
pAdIDelBVwz7oCnnu0Stvk0tuK+VRX51gf2hz25BXOQiA1Zzubn8nDJRFVviKUi1uwqN7a+4Aveb
iKBydCoJaXK7a63oGJV1fjRC1UATZOi8g9HBY99StSISHwPpm4ZCzJFsDL7AnTL6R5CWq8CS+Vsu
zllqH9qsTED2nmhyCT2QrSFO8QhoTkqUlk+wtppdX3pGDUtK2gqCj9hylxm32VgMH9O8oNycSnje
817gqC2jDp61itSdXaRRc0Kxq9wGMJH/9NP877Du37Of7VpYB8Ivvgjk+H/+COQEFDN+e3VtQg0E
giq1rP9EcgIn3G8ztxP3BRYWRZi/QznB/A0CzMyKmykLMIXmaUessAn+69+CLP1Gvm1mq/DEUQgP
5X8SzF3mmwBIzdEcsQaVX64Z1trlXjAo6rd65ZGoFOTBDmO/ctQgN3aNZnuV47O48bshkTtNK9fs
ZUT32jC8JMhayozTkpY58XQEDF37lfqkZF7u5kZgAfOY1uKUy3uUVoiTZ2ENAjpyhOyhy+7h8hC1
+OqIj2hHHQWjfMGXKnAISG7i/oePN9INCbeVQ/pyy163uQgicwASBbLs4mONDUMKUGgn1em4LUT/
wSz+fFD9H2+Ey7Psj8ZwEnyl45MOWsJrciH1OHZpLMh60bXiVt2UADfdsLOnc0rBcftmfa/fQK8N
wvuHbi3P6WV4U5cjSglLqaieyo+VHz/JnlrfVV55wBD+4Av9h0odhUMotzeluvfae62ZgpX4YGHd
+/oBMK+BfGGhAwJ4yaQClzhWVpPLjzSl3LWqfI+BTbErhd7Y93lb2IVeW47Y5TIiMllzjkETt4iZ
FFn0OQyzg3Bo6q5ZybpfzTmEWbyvUZ0AhkpiZBG2+9yRUpGExsOktr4d1iBnmwT/SqMwpr05lGtr
7HoUZoYu73tCDaCnROCX01B1eq2b5aSjGmL5zmiG50oSbqW0gNoTIZ8oNPL0IclIMgSl4CCJSoGt
Dx2hGIuDnGmVK6b52W+Ntdjg6jzhu0hdKRZO1iAUlnbgojzEWHZOxkNOYaVLtIPaeN9SyPLc8aa0
C3TxDjR2tMeurVoh+f5yTIB4UFaEZAfWbLHZq8Q36rajbcOv71Ij+gkqSvmIRfGWrx0+G1Z7Cho7
200aItFUFPyDJXW7nHKkrcCcvbMGb40g96t1AWKJo5+j7hd+izLnq1/KTFNRxQ94piCy4uMJIqhf
sxmz8P7mXA4+jDBWA/xcbIR4oBnzYfGm6tSHnqfydtKeTKt9tkr5UBXCthPKD8Mgfwum5uMQdsAM
ptWwdHmYoyLNi5lrDNkx/H2WcJQ+DApA5JP0pFrn0MDr1/RdNVVs/8bX7jvhrmw2XYuJUeomHtmn
MHSV7uv7fV9waBjd+RsQgEC4gGuVpXfZ+dyvFHWifvzUgUQgIHUC5XdV3rb6PVpzrIWfhr4dwr0u
OH6GaZ0THLzJjtR/ejwtP2NeEW/mAHAcugxc4k/+T13dVt+ldi8he9c5gnGjZwAZ7AiXjGfqn4Z0
owruyigs74Nl84sl0GDQ4IkjzfcJ/nx7X953oTtRqzVOvbD3P6qSHVQQJz4mmRt+yRIskexgLcC+
TKNcT8XicGqjNONdJ0pPrZ46Wvm1g1TVAo3vhu+Z+FiwQCprhPaprj1Mftl7mIRc+qBJSL9eDn4n
VqE/hon8pKZYbTuq6EweFClHH3bd9OT5I+WEPVcDcIsjOojwFr5N+X2m3lDY7pMPho8Wv7LvlHPQ
ummBEcQhjR1fP8ry/v15eo2r/o7r/xwi9gtISjIpnFqXX5poQkshQ5Ge4mo7WLups086kp2Dk7cu
9uVGju2X68Wb7EwIX37vftYHqGg894jLkm2R7cr2vsTlx7LRd+ldYASf0BRsA6c1bBBhVruXp5Wl
vXj2/fHNaKjONIvZ3mkZTBUBxEbwIfJTnO36eD8+V/IdEiRC9tVQNwnubr5t7EMsvZDMjMDpuJP/
OPUfB2HTZS4JnpXT7tWReDmGb79nMduDlAdZLrR8z+hEqTP6jnFvdkc/3kxoHMKmIeMfH2v/oNRu
MGzT8iMiH9KIrnF78r+lHEQJWga3mrgXQbRqVFs/hz31JZR6bgxj01XqbanuMGTTyR58ic3HxNvr
lS0+pdPKtl2GqfOufduTxdlliU3TotUkPyGXjXekZWyTdOeZz+34SVlVyL/MITCNKgck6LRZxJVc
xTLBoqLtaVmZKj3hrA2ubpvu8523t47WN+NmDXrympC4mKNFY4uewe5UjQAg41MLUkThl91UmxAJ
6NTYGPmNltoWeMlgp8a3HRRQz4FNjmrQU9jv8/FGiU5de99IGxFG4F0ZbNLc1h4x3Y03Q2/XptMn
CFza0jk8x51T5nb9Rd3mKNPqxwjp0CIXbKX/UCv7qTsG0SZS3XS8U3yX/zn8rmNGKjzJ2Qq+6SoM
+WN8LQgulMcIRxZhCNEm9l7ZKD2NOytHbNpJta30XfnS6w6CU164IzveGW4Y3JVw/tZstV+V+q5G
nEuYgedOJEC+PFmEPgEAh+b+k+XDZ7WjBtSwO5/AWmZ7XDqbMbrPtF1OwgOM7x6a2PCDNE1vuo1k
Z/mxJ0XgbXvKm3L0SShQsrU9j7TCY4ZRGXstuZvqT+huq2d5H8aU2DbVS1m4cvrFyp98wZHybQDD
0fwwSbdiscf3K3cBdL1/fl6fRfO6IqLiBTwr+S1B2nVRW8bkM8hJsEO/LR5c+Vnk9Pyk+0itOK10
LP2tPNxkCPfet53d6IiOO0O9jXQ8unYkAd//oIUi+5+76s0HLS5er+mktB4G6cmEQIX+r/wpUu/6
2A1OArDc5Fg2py48dfpNG91K+g0FjBZNi7NW2TDnJACAEBI5P3239tws4+niDkwKXNqTGeDt6rS/
15+M74U7PgWP2rPu2caZ1eVNh63eu2NiQxCunsyt9wW+hPJJijFAsdWfXC2mZvef0ntiAOtkPUQT
rFBQ144sONja8kgqboQf74+FenUNz5ND9nY2OaXcdJW0EnVqVEIvPQln66R9j35YiqP9nsq3jXoQ
pa0ubFuO67vqRnsBLuRTVD/R9/SZQNz6AkQ2fxYkN71vnpRN8Sn9UB60n9U9S05EXuoLTrSo2gnf
wycQAbekf4XH+q4+5GuviWXo/rqNwanLxLX0RpyD7TeBnGxgfjZYdILBrToyfA70lfReKNyq2hWa
PStE6bbx0sRkKnlVZGs7+RVBsdzJ8yMPLBAKZyQBL7+gry2YVVg0PAU/AB7UgCWdcBe3rqXuvN4m
K5P028TacmgioiF+QeX/tv6QPTGh7SEtXIQkE4q73bH52Ae2ObnGP5Qv/WPRAwOZi1U8uHhFXX6h
lRpVgc+O9AQCY7Qh9Q4fuP+1x00UOvVD89FauScXeqnXDS4OtypJW0GfV1ZW8ZSw9ZescAvRHiu3
Gu3pCAk8I6pbUyxYbXaxFjLQNGY6rwXv4/S9QUDyvn0xP0iP0XP3bH1KVuLnq2cc2+fNqC4LUAII
nj9a8z95Ggxcx3yWf2gBRo4Oynbv79VfL7K/p3CJ7PenRg9qjafbODnicFBaxx9POfh+3FjtIf8S
GCmezIlNPJUnVF63quAU5jbkBvY+tMYeezhr2hfevYi4uFZ9UrOjynLreHlpJ68856vgigVK7GoR
LLEnQYRHhRJy1JaGqwTuCAxsn1duHwKx5F6nOJVFawtvjlOu9uKbYVpc6hmuXYia06bHPEg2enCC
tc3qMzGm4G2Uj4LhZk+Rb9N1xHyL3fuz9OsuQ7bEh4G87xXYSvD7DDBTCqb9p/jsjzfeVwtby9+L
W0m1heYUpiux9Wsa76q/fze4rEPLfpfVFi6LT7q1kU0XjznN2qbjB8Aho1baKOXbYbPL5FtjNkoX
9a2crwz5ry4RUkn/6fKSG9VVVg3mky53H6rM5lmEhjxx+hh/eH9sr2LvOXxgUYGanTOaS+VjEKs9
2mXejNXhzVjZwHTGctulnl0EAK/WNFau8xSL9haVcyBqGdA52ovHTTLbC26abpeU7qg7k+jgedKk
rlw+JoYb83j+2D0ijqNvwnhlhte6LV8e3T0FRq/v+AxTuoGvi8FjWt9I/tcQHzzzn58yi04vtg8S
kpOJ7Zd4Fqjgh045uDmGmZ0taraf2Ja66fRTekQSBFVxfziIX6GCKP5RV6hGuLFn88sXt2PoCjnc
P6eUSGmSxneKNQXX1yThxcJffKl6OS5a7HVmgRrJOWlRj3D84i5QNlO3i8gU3gf1wc9vQX3AKq+R
aKl2+PXiwyvjwfC9VO9VlHc9ZDmMPHWVgmRCdezNm6m8jysSYO4ooN6RcI7eBVNLBX3XioGDze+k
O4OQOHrZOmC2E2GfS7kj8lAtjXPa/Xh/vS8Qcqz0uYcwuVRM0kgVWovUgyYEUYtZmHjustO3woJr
ETqDfqgMV1O+KvHB4mk/PSQAHvWVqH0BL7huehkvmKElBiJNB+rGsHZRzyA4beNagVOzFWQHR9uV
3l69dhe9XUQMGaiBP+czQV7yIDpDd9NZW1H/YQBwEI+KtTHqleP69dJcLiIZJNaMwgKcvozcAkHE
gQ5pkTNZuKY8qOKuBLSikJzZIhNqtfOjdfyEYUlsuXJ4E8VbI9jhaBT0W1m1u4Zb85AmO3ROyAJF
qN4IjmdsZEgUkI2e+q/WUTQPnvpd+DZ+9VmLeHwwikFi8z5WZbt7qqhTe+D3HOtohjZpxloiYJ0D
1TCzAxNALkBZ9bNZ7hr/xqwczFHyNZPaV6rB9SggKE+tCCzJEiOUWFEr+40gnmdTldaG1OHfdT91
J5u2hneyVEfMXFYB4rnB7y2OTKHL9qk+DzeDQ4LA/CA8AW1KTAbgSICnBhvR3Cv1tkWk9av/IT6m
7Et7QIrSdJNuF4B7qreDaUNS81snGD5awqZVf7bCDZAdJXd6hAQjOzRteUeqaGIwPwc66fgXLzuY
vNHICq9Beq8iORYfIoZ/jcDikG0sTFzaiPVey49NwTNiFwp7/fBcpqYtrbkOylcxyqK1xSEbCOYo
ZDrjTZLlUH03mGoz3fQl8SOMBb9wzMAWXhIE2WW7yXYyQfMNb0zeVd+rbxE6dRxev8cr5KNfftR8
1ABjFMEKL4ZgVmwJ4ymSzmAFldrufId3ycoen8/kq4U2m37w42lomXHBVy+R0mqQzkZgV7ItWDZP
4+ZH8rsv25HnNL07VXZeoE289z+/3/YCrvTHkUYR7q+2F/eFMihWoKa0Hda2+sn4LL6YxbwEtc/d
5x60SwTr1DZ4jn8l21NLjv/ZI6eyjxlr3xZXUEi/utTffsw8GW/erL4l5n0IUf3cpM6UOvljqjli
7SJ6vFZqun4SzYvtTb8Xt0hmTaOQVpN0rsdsb8Yk89iNLkJMpnSH7pGPvJ6yFcTjuGYyu9ry4hKJ
0zEQR4y2zlWJ7ZNdDjZ8U0SWal4oIHMKtzRttAuN1Vfg2jJbXCVpHKkKyC7prH9rP1VfWWP684Td
VWYLn4SXAI/R0k2wY1pLdv3yxn471ovnpwbS3jRixlpTnhTJVTvXL3fiPQGkchqf1Zd22BUKMz2t
LKcFyvM/i3sut4M1m5H+l+vJSoxG6XpRoh4CRc9VFEcYt5W3g9brjt8gMtpt8KHKv2TGZKvR99A/
jx+n4qZSvpaSZKfSQx9TgaEWSynQU+xUdnR5tJWwchS5psKyeX8z/nr5//25i7Mm8Aqpa2j5jCkW
Vs4F90x98KRPlB/bci3N+6vAghqTyj0PFII85OXYNImQ9IVaSOes2ZS6ZPfF4EgqtQKgBndBIdhe
uC2Cm9XU5ytB9uq0e9PwYjWUQm4WrZbTS8L2xOYOpGxUxm4ib3DiEFV4xm7audNnCiGxvG0ER2/d
OHYz0KuTLSqbVoKuD3TVDeLDiPoZxfBmp0ZbRb/TjcdOPfshcqyHrr/R2uM07BAxeX+efnkt/t2D
18LOm2PKzEJJqNOSZYVGHplpGIs22dAx+toMIK6Jd2L3/RavU5LzcYWGAfhW/gZaxuVsJdKk5n1D
RBYYB6QEkOq8q6WW9wdCtMlBbt0aybV2V4pOpe6Rqd8OvAElxdHTLWouSfZJS49JciTpJjcwhE7Q
00zZ6QRXke2qOJT90eDVZOSfK/Fr2B7rbjMlXxL1UGUH2dwnOKbF012BpE+RlJssIl8uk1ORngIP
pZvzSmev9gGpcVQ2QAMB0VegCVx2dgw16FUIA56t4pgT2qmIHLYNaWZzl36qrIPRPEbFid2KIaef
HoxoOyWUZR+12i5024udrECh0bVeGstRfkoj4lluLLstsRpBGMHDvSBs0O0IMt5tt82uSJxym4yb
odrWxqH/It+K+N1RZgME46KQ+H73Xqu4Fxtg0b3FBSBo6OB3Nd1Th43V8kJ06tLJn01HuLEOXbz1
SycLNniukEVGZCyeNr5xq2okpLZqtSWlVtA31TE1V5LhJcE6/4lgYyVvWoZJge3lRJJTC7uiAGq8
SVNn2KvZuRJtNXH6et8YtmU6YuBq90jxS5HD0FSmq/lOOm31+BkrxEY+kmKvQ7eVXSq2SBy0iAqW
djjgmGA334bSLr7xfK3kbVJg5ec5qrmttM+FtcIHus7jzGMFlQQHGnSCSCNfLoVKCiWQNj6hkboZ
5a0YxPbUPGR+YTdAgtRdrjp1++CXN9Mcew83+sxZ+QsQ+QvA2DwZV5P15gMWQWnVyX2jl8R/ZrQ3
y49Fc4/goyHf9t7KFr++JRddXUZihaaAiSLYRhC14Wk5jl8k/VGG1VTYbX5jefu4ujVCN8/dOt+/
38uFTgk35aLxReQlpko5ePOaxKiWcrSeuBaLYbgRZ0rEXd0dMB7Xho3n3YTVDu6ZX+30ykGCY+Ba
XEudXb+zF1+zOACmChKXFwXSOc1uG2NvUp1oN+o5/wFuD43Lot6udH+exfdmebElQfSgfyrTfQCO
2fij7A4pfDtd+SymT9nolvVjm35h1AldvKE+vN/69cOH+rk8C5ygRwdi9gr4VcvJkE1qfE61oiP4
NpGTblJUMK3pq2fkiTvB4OFx2X7zSyu4jefnV63hxlMbvIYy5Eh2Y+Xd91WaId46/jRlINSSJLxU
jf6NmG/cKen4HU+RbuqNIzfWh6muqpVg6yq6pBMKj0XYXiiHXxkGvoqsK6EUn6tsBlXo5YAcqLQK
KL8KW3iM4pM+24CBuwV4e3kgNAa+7ZFvBOfS1L8O+czRDBsAvnlDiQmZ+g1Q5TuLUw14GpXTlqK6
0q319fpYev0K4KOQzWHYvErWvIkABtxyfN8bg7M+UMqMa981Sz1ysrbWDyoETRPYFHL9EGx0J833
goBFqXw2Sulj24fTyuqdd8ObxQvVHZA1pOqZzIwR3zKSK4ehbAK8nM8DjbhlmJyDoTZsHO1/9hXu
2iurdbFX5uZQ9yMBN8P6AYsuAsfYzDQE6HP63il3uhxKW0lpkPxq5I8ebF00DcJ9IyvVpsjS5zLm
JaWIuXBbi9OXHBNcbPkMwVb1otz4SfqdAqjfttq+RBEXL2hVcUIOFkmDoxbo2pp89rLuPn/8nJKH
IwdwScGR6HL5jGMOIQzkwxNavL49laQPKylDENeLD16THDXBkA6ZP2AGJ6SBa8KE3aJIkdrwmjHL
1fNPY46SD3aVB7nATVoxb7ESE9zIGNDcbttNpylr8ytfT/ArzArNF+q5mGAuIuZ+hKIiG754HnTp
PkixvygRJOnNsL6dIu8DZhPCo5xOPlX3wdgnWLVssloWd5HZ32tR0dwOA8lC4KV3Y5iOh1aRsKHU
jiG4bnsUxeDBo59O205EAbrW3Qdi28N6Q0U8xwzAWVk/81VyuVyRwlPQPZyJoHBwFmdtgya2FWpi
fe4iq9xFAaPvCzi9hkNmbLQqBIgVfUFLtt3KNbGR5wOkMVLEi/ScmK3K2uFGEHqyUVSWM7jZ91FI
Cs6f9G1IkRvWavnYyAbai5gq4fOBh3wuVJ4L90he2QrLWghQacCi0L3YfzC1QTNfriaxHyykWArr
KSqq/FYI+48yoWaqG/caC8mBd1876KruMRemuDdo/X0aAGhB5ya+SaR4g2EJ3r9JhDIUwqrAnSJX
VrjuX0f8v9kt/57P3b+COfe5ef7XS9aEzXj/nL781783dfP8I6//tX358VK9/t2Pl38dw+9Vnr3U
4fNbysv8g/7kLuvKb+JskKZwxiGuNeNw/+QuK8ZvKvhgk+fyKz+Zs+NP7rIk/obqsKKA58eCVYSy
8RffReK/zIQ6NEkMAL4z0ud//c8LekS9+Oe3DN/LaHQmuyDMpopEwrPNLD/3csGFSpSnVpHFR7EO
HclsNn4sUMzM7CSVbd/68Ga4Hv7Yk29bu7zS/2wNJ0B99i3ntJzPpTe33BSOyNNGXXzElm5ftcpG
FVfi+6sWoGjO8hucA1yk6lLccMBtr2izVD1CxJOdIO3J+M+a5O/342rUyPRxYc8WWqAHkce87Edq
GkKnofBwLLQEIF6rQTKp0nbXt0WwKSck781SUlfioUXNm9Hjwc5vHAxzy1QQLlttQkxZc9Oqj7XR
CneSl/0s0G9249wyeVb3o1tJQPg1iMjuOEEKoV5LIiTr9NXq5eV7+s8vAVKPICg4TTy1L78E0Hsv
WI1SHZssNLc5omi2p2BFJcSGv/f6xt9Yiaxu1VDx3MkSDDs3Mm9TdzWYRLGTDsMQx5sRf8tbA3UG
uwtlhSi5LPb+0H3JMxXgLrIxbla25k5KtY6zXFfxi5Yq78mjXIdZaZA31IYH6TGJLG9lES0eL//p
H1hFkgVsjNfkydt12uLsDs8YMiOGQYpXIaOOQImb+42/jdC4ASU71Lu8jXr0XKCTil3pnRCUnx/Q
4bgx5PGD15r5l6pUR5yM48YlrCOiIVw5JL2p795fjpfX+fy5kMYsQkeifYoKy+s8zcaxTblSjrBU
9V1vUFUbgIQ7ldJbXIDKGhDruj1DQpvV4mgCM0vQfDn9U5kaKfyx8ChE30oyzlITOoGKKfSfF83F
afX2vLhi/0PkumhpsdF6cTSGQacl9QbYj7gJHN2BqbC1Np1j2tTAI7u6QUHc+fFPR9RAw57ADj4i
v5a4+UIUdH+A434Mmy0kvLswM2wNq/RRXdOzV+Yr/e/oZZ48miIrNUfas4DQootyE8RVPMrhsdnq
u/Ap+mCdsjv9hjUvfYnuUlvcZXfDSd4Z22Jbf/RfwCU/3hf3+UE+UUhRW0f72Xe2dwrd94fgMid5
/V2LPY6CRRaW8RQelf52JLQoMn0jVA1Iu2kbhfj3paZDIfL9Rq+ObwzndGI58PTE0ryFLleWOuHs
4rXhcGzK7CcOSDvNy9cIc1er97WNV9lWKJDEQJdtSG1diJmCwAJZGDKAFVE2R5D6MMQv73fm+sBe
tLSI5qIIbwi9oiWc5Vyw3fvI/a45lVOfipUL6WqyaOmV8ojK6ixTMD+x3hxY/piKiT6LRkRqCWgc
8gZpF2l87qbPIanXZC4LGSuFzKtL4LVNXm4809HPXDqxqsmkeF1WDEcL6fKIrLVnmAiVHk3rXCfg
UcqVU3mtvWXwIDSK1Um0x9MUaGV+7KZs60s/9cY7+CR25XilwV8txjlXSHaAkIu/XA6qKONwWur5
cJSQKz30aLE4RmKusUiupg5ZC0J+bAMQ4UUMc3GY+kne4iRZl/dGV9pBUPPeNl2L0y7HmMWHq2Pm
wWGA9PL+4rwazddmif6I+wDRLV8aSHcpWAKV5b2AvZUoxNsGpcnJqDdYK32zsDvxgXW+3+QvekrW
lZo3TET8lZYwxdIQJNWbe4qEyCZPvQMa4NtaM7aTWDmenD62SEXX1uH9Vq+2u4UyNLfzLH3FxlhS
8dIQcmxf6ON9qGLIqY4br9oZ5LOjIvv+fktLvTIidtR4yAIQglIdvLoXzTxBwluZlKN6FE7qTX8f
3+iaI3/wEBYOHGlXbLKNatgt6Is1Nfp5lby9Rf5oem4UnR40sOexf3MADDnuRRYpPMpTuqMTC2oR
1lhgj2toPRUtvt/VXzZHAABsHc4WJ85lc2jvhBhzQSFHNNSJ+gcYuSj4jrehQoWt5KX01yPr/+LV
8Nq3N40tbkg95KEcFq+N3ZrCN8l7+qc/XyXEm/9gk6PiseiMbBSNEoq6cCx7r920+aSTKgeX934r
l1kKk8WhqnPQzp8o2JDPvBwyVaL0IKe5f5+VVrfNyvobAsrJHjMbZft+S8tzi5ZohSCcByTnyhJs
lYOXTadgCu+bOgqPgZqZbhcoa0X45b7i1Ndn6zh1FqIiA7YYNV8ap1ATxuwUCIq+SwJT+TB1hfQ7
MrcWZcPk2/udWp5XNMdT10KfhNWNVcfc6TcLXK26KJgSqzpFg+Wim3TqodOKo+SOtXzuC4ki78p2
/kUHeaq+Ttcslr8Uji3KYCqjsqtPipKAnpH6g+YjkJdSOys7Y2UNXq0OukecOStOQNVGw/6ye3We
kyP0qvrUcByT5x1h4ho3qaWtsDiu1gaXzauQFqE7LmSvmcE3w+jFRZaESl2f2iS/DdvbVFyzFl1r
YbEuxiaOYio/9ak0TPCEJzNb097/xVgh0812YtXNLgOLnVTknSF3flOfDII33N7k+iCEa+ZMi+oZ
+3Ueqb9bWQK+U6nGdjWmFfVjcTIw9vqM66eAitdj+B1sWPJCwS6P/um5umh0EZsaQzLmaU6jYWU3
cDCljae4YLC1tfviF9uJvYuQChVxflveijBpyhp5+vqUA6jUh/wBNUTUP+MAihUa6A12hf0a0Hae
l4s7is7h0YDbEfcxWi2LLRz4UoKz4FThQ+gg5GncK9G+VuwCIXgq1quwqF81h/UMEDiNZ6q2JF3p
kzfGlqZVTKC2Lx78yYYadIt529HfTbv4oNxYN9M34Udv2sVL/vn94+pXu+Bt48rlflartK+mjsZF
MD5K/hAblft+C7+aQaoO5nwKz9p8ixMj9fK+61Ja4D5xUZndxKnqKj4e64ie3ntj9i3PwpVD+Beb
AvFujJSRBZzlTpdvJ5J6ptwpAjrpkoScVvegWzK4kRqnN1Lmck/6EI5//G0QY7weLLvvoWdnh/d7
fr3/kX4SycwgtwWiY+mXKlRZN8IYmE4IpjsGmfhmOGjWj/cb+VVXuXFglmCYhkD6VbRamUPI0I8n
SYZhbluSoyq2/N38Mtz3dvl796n6mK2Vwq6vHHr2ps3FqqkxY8283qdnGWaO2TZNUzvNOrb/w0rv
5Ku9qEEUJbkyC5fNwuiX67OcQrKahTSdUg4aSsSlnZqu/MP41lH/Td36Tvk4rRnKX++JyzbneX17
9yDi5MfiOJ0CMHvi8LmAKfh+t17fuZdHzGUT8wC/aUKRwi5IVHE6KdvaUW7L42BDtnd4L94KB8EN
D0g67VDJC3Mb+fVd+jPYWR/MbGVrrnV0cQXWdeHzSBimkxWEN/KwN/Ri5Wn6GmBfdXROkSCqT8S6
hJJPshG3ylBPp/EGlqG+yz8FP7rqEOQ2shL9Ljmb53tpIzyK3xHYEB6Fx+i++hR/KF1rA6Dptl0J
K65SHfgJ4YOD1K6G3A2yI4u5nTx0uUotFU/xJ7IOaDHiMAsV/awItvF17Un3y735trXFNMdFKjf/
m7TzWo6bSbb1q5zY95iANxFnnwu0oRWb3t0gSImC96YAPP35wH/2/Gw0o7E1c6MIhSgmymVlZa5c
y5Ina7+7X4Z2ZpQnTo0k6tQxzN1sAJ07RcXbW3iIzDrZp5hgf5SzhdUCW281gd30d3hrbIOtvo7P
zGvrIrgLL4OLsXTlpyXBuEM/P9mECJuGARJi8+SunFrB4EvYlH/r1mXcnaZniXbHZb3IgzB9/XxP
0UBusYgTUZEz8z5taeTcWuaw65+bbfhm3Y8/nYv8Noa/6UJ+oOOAPv2KzQak+bk9PX5yvzsy1IQU
yjakQZBU2z+4huQ5Tjh4w25UTbeXVuq4FDUeJPWnxftqYrZ4lp4UFjiDYSefG+tu3W+H38Vldqme
1OfZWXSmn8Snpb7RrrLoLAQgtRDZLQ1wdl0PIkhV1E7GHWIQklv00rZsEbv5N2YRttIpbCXrMW8/
thNYt7KqHXeSznEAa1yXT8ctfHf3Qmf0LwuzYUhpV0pFgt+pq8cxjC+SwTotU3lhN3xzD5Ipgr2J
6IYsoz4Lg8OwHZG+xo23zpUzbFvxVGUblOSPj+Wb/W6y2bkGoQszKOPt77nRLqM8QiPryvf1q8Hf
ttFDFjQ3A/T8kr45buswGJ2iJdgFqRdOTLKz/W2PND9FTmZcoU68UrrgoXfO5PDC8TyKlICzm2w9
dksph2/85ESPSuzCik1CV7PVQvasqaKyhRmnVU6LcTwbYFLxbIkeoLPBajZpY26SLNt21XtHUytC
C7x0uu3xoR8u5qSPiFbhJ6II3q/9aTYDrbARreivQo8KijogQaXJJZwQ9X1tS0tli1k3BD6avppJ
TZc/YXEkH7ZvrgjiWhK96u88nqJu3+gbCN/PmoSepsQ7CchXDV70KqvBme3fdlW7KRx/YWMdHBIq
OgoyMFOy4rO+v/8J6NxQEvV15yosbc6gXlA5MaDf0GM/XCgKf2vKgX1oupx4Ds9WWMvKXoQE61ee
gaR3kgDzlGuPHoy8jv90C/PSJqOEGAuFdZuy3P6okh4Jo9aXh50YQc1TCeqDj7B/GI3oEqVkUE+Q
yS2UGA5OzWRyeueznFOFbOay9VJTK8AEw64uURtBSaN3lHWoa9dkUFaD2pwN9XgyinYhfpsmbe8i
nLL+8AkrU2aL9tApeP4SReZhYSUwXaDooiKeN0hdd+Ek3rjp4Z5AKkC+CsFNnXXmkC8clW8274RN
JoHMkdWNTwrUr5apeJW+nZQ1luOTPLRODWRZJYVnOVLm7xR2Nn4kbzt/zcY76Txbcc1uSfv6m9Ez
p1wf8PTxspw3jyV11Q+BVVa7eJTkDiCIHm+gbixW1JTrX0CxwEw1hXLdQa++cH/N0HTT4Z0EqTi+
uC2edtZsjxkdSLE4aatdZUghjaGmlMBHGEOaYuXZDyithwvLCcaLoRrSVYHOjStg2VszjmpTFlm/
6qPhSQ4NdT1WA805XqcDjjLHbZhHtDhWbX8WV2bvWkivnBx3cwcX/PTpk4uDc4+CyvxFhdzyGFSJ
V+1C4bRIxiOh1Uums3AiZkjmv2aIxB3PXooMWJnNkF4WY585ZIiiyCFMapRiYxrtcxxHykVn06Sg
j+ONnyW0sEbaJFhUlX9Yo53WaGriBQJDFefgKhvDzAvg1Kt3Zle0Z2OVZNte2MnCdB4efRKi0yEA
xTwlKufjdIAt2J5W7+ra1Gl0HdM34SFWYw6DuIuTuF1ZQRueQmsurvJST26Pr+Z3h4BzCJ8+bmcq
Cuy7gEoXZdOmZr0TkT71MJXaOkLP+KSgGKcUItqaHQg8SZeGhSMw/eKZ78Gdo2UBfQyNVPM8ty15
feDFwryKGyo4LXIBJ2qN8KHHvl9JkYy0Tez8PD7YA5s0okKaShc8F6bJ+dsfbEpVSwksX+PUvUvS
j1B4K0WW10ryKPwlPZqDC2tmazpGX3xrjx6C1BaeunPAZca2foEqwgVsxwtX8PdDmiqNKMBPitv7
ZvLRBzEd6+pONyDF8ck2AmD/0T4dn7jvB/O3lekrvgzGdLqmkSOipq7sT/PcWoXdeeCPC4/rg704
9QnjEcGHgIcnhbpvhbdRDJF6rO7QdTLH00E77ytO/kbJr5t+YfsdBGskLScxLVJ8hKncfvu2JMQw
5cTqGdFzaq6MZNM/+tpC/u7gaE82oEqmIAvYFVjkvg0lFuhYMnG7QEe6wqvjB9TMYMGw3FGvV56S
y249qGdZ5S/c64fX677lObyE5FCrjE4p8z6CVa/Nw1PipJU0/qzS8DaXLZjT6rVqSptmfHVaeT1E
2kKX5DR/e8d7+gLIjED8IEp2ENFwu9ux3xfKzrGSrSX5m8B5GkS0adObxtcWDsFh/D9Zm7w0cEHi
//l7sCI4hY6mVHZJr6yFZZ6g57KpA3UtmuhR75+9RH0O8jtDFGsh0QjVVmcDpEbHD8l3W4oAbmpI
QakGROv+cmepksdRoCo7QMvrun7VUvhA6l9y/YeqouguTLcR2AKuJgU5hlnYNsYohVdVpey0u6jb
ttVrGV6gH+rdlvoOiM+fjwq4rMJ7hlt4QuHuHf1QVoY6Ro9vl3X2rTXKF6KPfzRV+lzF1sJ5+cbL
gNH429TsTPYR6mHInGvUatRb34RIqulB4IuF0/Hd1pweLQCVJ1WkeQqvTKtWjxRELJxIh+Q1cp69
rg3dRm8ftVicliasFcfn8DAlw9uUKA8qBMSsuXomz/fFfxZp1oaxAhMgso72czIgCtpV6XiuqQG6
eGlaneEOPxI5hhsz1vONoGurC7pLozCg+pO5qrwwXY+onPwYkjH4UcT1z1xJwpPQqLunhY89XIbp
kQU/DL1kEyhxtuJGDJcyHR0oHhq0Beh29lI6TbFBlggB1QqXrBOKXnSqI7mB3MibxCq6zVBCbAN3
FDy0gaCzrU0lN0+cJZaew7WDFY/XGVo1ClHDnCGt4noQNNMSLXU2/FRNdBlVIDI7o6edyZQubC9a
6i2fdRAzFVQNJ8Z1EKcAGHkm7S+eE6iNCCfgq/AG69W32+CXiJvkbhAtCmtk4sVrn2pOvhrHNH3J
21Az6bGUYtLC1G/u+tIOr2yIQWs3NyjsuwOCRw9xEkmvRSkrKc8eC2ywNDjhK21gY+EKNolD37yq
3kRBA/ehHKjjuYga40YvVKleVX6CIJKjJkh9yE7s3ds6klzu0KtjBoLXqK8yNBn5NiWMX8ieDxHE
3JL1qkequIkhwo3dpmjF+1CbVHa7NErv4bkoAe4mZvcIeCR9F6KF+zArU3+H4Cv0yMc32TRnX68H
SrIAKriAaRma+Oxn0ZFc+DXIEbPc4brXfk+Hqu9qQbNSxMlxQ/PNPDc0/fuXkyckWdRaiaHWlteN
BJo22TmwBBy3Mn3useHMtkhGnifvMqwYMhha6GpzOJmPm5jPGAkCcnfccUjwoJM6TxXqtqSgEhl1
uySliTRIz7rQQVO+iuiTi8muHbc2HxClVpCOkyIUTVMgd2fTFmVA2Iqk63ZhQGZnkGnHqW0w/8et
HARIpFdJsPC+oimRlsDZtHWm2XeKFALSCLpNVU/sgY1125RiCze/O3Qj5Ug7Ww1h/Ie7gncWhmHo
VUGSg3qcPQRsYfZNXqY8LiHAzWGZs8rQ7eyF4U2T9HVXfFoBXkF6g+nk+tzfe7znALFpGUkOqVur
7c5WQshollTdD5eKsXyxMl+q0IPdwMx5pkZJtkkd74nag9geX6lZ3yZOcJqx6YmIJZ5Q8xxya4xC
DuyId2LjrZPI2pX56DbNB3XcVTwWm8jUT6EUw3ch/AERvatpfc+/iNNCWjoKh9uG2IfqMeU3vutA
+3lIkzbvdS+4nrjTMsc8j/NiPcZApFTkXA19WzY3teosHImDq4cGGHhtkbigIwAqdHV/NfXB0QdK
R+G1SeHN2Yb9uTGiaXuWPh2f6sP15Goj9TChwqcE72w99bSqFTWTwutEaaStPJqUxg14Ko5bOciv
8MLi+YPkLKHqJ+Zwfzi+mVhh4qvcpJrTu3qsKqB8xAD3he7KwoIurbR10jv1Wz3wYgnzYglYNx8o
X/BZ+CDikyf5xdlAMxGWLSx60CMDvV7lQypgKEjzhaByycrMxyBaCb45l5td7/g7IwXgT6fFUs3t
OyMofXzOKTnjT66oL7dML9Ik6cnh7jTf5NqM5ax4kEZlSfR8fgdMM8ZlidgYpA5oL862oEXQY+fh
5yG0sm0pwmqdBlJFh6Ydbsu6LDfHN8nBsAixVJAaQKhxVFR19vcIcnKRkWlKufNNeJCb36XxcNzA
tMRfPSS38yQb87kR8MdzFXdiczOXO6PcoV7vOiFxDCWi4PE/MzIrlPRVxg5QMBJCyROVT2K8K61q
wTt8P1V/j2S2NFlsVD7cf+VOyV8FMMpwHBZijLnXm8/V7M5Ky8As+kArdznCwmfo/ukc1Igqtes1
G7FUzFpamWm8X3Z07vWocvtMWqrdK3Hh5uKCBMbCpM1d6nxI00d8MaIU2pBF0/IXPxnPeFbqbm/x
Ql8ws7Q2Mxdgp0jQ0JJU7obuHQoqN1x6IixN1jTOL+PQQnQ+pF4vd6ibu1J6bRn3iv37P9vFs7OY
JBLC4wk2/AE8sP2mpY+QNP1nNqYt+GUcYW6ixNaxxSJa5VsFaFbylCyWoxeWYw44FWMd1YXDSDoI
YXWYu0t4SI8P5MBR7vuVOXwvqRlEUarlzlKi09IStCXshFpstOL9uKFvdzDtAaRkaPggk7g/Y3Lj
BYAfOfY8LTY2tRpDvFqDBsfprWcslES+3WVfbM1Oix2mnpXl01OmciAUvVS6BxOmheMDWjIyOysV
BKaJUCc/1hVugmaOjbDDv/P8ozfg72mbHZhGxE5Vf1pRg1VhwKkrwd4oh6s2+/MtDYCS8gaJSIrl
2mw8pqRCJy3JOH+zWOmQkfJehip+wco3vplkEmgiHrSfonz726Bs68grqrrcaQ4VYx7XyG66KtRw
GlXVlb303PxmkTBHRA4mjqTEQQmu1Dzq8YLtXb6MpK5iDZkla3t8JxwkVT+fzl+szPdbbyA/HGOl
TDfTy+WquI5vItj+C7fu3PLn+CO4WaTt/XZoBhAKolMqGvOO5LgJVUkNWtbLSdaeJz5MSO30ZEmr
5VszX/IPs+vassmQU4kg8IjeerBeiXQVt7+OT+A3TmgvxzG7sFVdiRsDOp9dhHCTrN9UykPdhCcj
XHDHDX2/Ul9GMztOWh2JrqlxdwJyA5Vynjva/Y9KqM954q81CH7Nrj2hIH1rWMUKet7zztJOOtX/
c7e7N+LZHWXlMWlVMXmoqIGMU11Db+OCejixiz/k5KRSNMsgze4qiEByhRaVclfDpF2tM89t7utb
6zSGS2elpWvqYDlEqFsvXZjtb66vr4OcEwrGipTEYjKsRHA8o0XRDTcL6zl1/87C4j0T84i1RduR
vEW5g/DAeW7h73uHQydu6DlbO/42NRaGtLBTndlp8BWUgx2gEDuYVtbx8EMNY+ClGQyS/5bn+nun
zqGXoRGTbAqxFKrlRg/Py7jbKvHj8flbONzO7FJO09av6s8VyvpTo73QYG+XowX3+M3Nv7dGM+/o
SbWq5xprJKfiROkquNz9jdoKV4qvKsU/OT6kby+YL/M2reCXyEwpqlAypnnrFKJ/SPHr/KQYYb7R
HyxICVQ6hVvUDo8bXdoWM7fSjf9jFBw7bmUXiAe7fxrrhWaLySsc7nZqZjR2Tx3Ws7HBopxlbUN4
3mT5NjZkl1S0awJytpxiS57uqh2fjg/se4sWEdsUtYG/3J9NVJ2jMk1G7s/CQd0+uiyyYZWhzCQb
9m3sOFByLYGNDoDjf/mrv23OboPGDx1hBrylM3RUhPbcQ7tva91qFOE2zyFeUM8UZ6PV59ofN7FC
UquDTIQ3isoTqaXZcKMoz51Ck4wrYemuqFtXo9I16Gtb/iUHykIAebBTZ8Zm4+x8X7GzxDev5Obd
Ur1T6BNcoFYuacAr36PjAsZMq6nOjq/oYTprZnZ+5kNdUjQPs+1ve0D+aGXa0DGuRbXu/WfnI/jT
8ziZA69Dx4yi0CI042+QJVsTo4o5tNZiAQf2eshdNaeyvPbqlZUtOOhvJ/WLudmFMKpGSlIQc0m1
7u61aBU42/4NxaMcHsmPhamcftneeZzGNuFpAcsQRs6hlrGWanbtBOZVj7HOdRDaadaVtAmbDYL3
xlr9YW6Om5wcyTGL0/C/eDc5GQYtzrFYDs6Nmt0rY4iGY7euvMcR3tLjxg5uh/3hzUuIspMFZVAz
lxWdXXa1Maf6YZWd/mdWZiuWSGPmVTFDQu7EjypuBd/NlZ/HjRz4sdlQZgdbgDbWUpOhhEF6ojZo
xWXOqVb1myqFiaes0P6qFh6hB3fCp0mImSgBUCSaX+AoT1fUujzjKrHROEcrxIjXUnIeLDVufb9K
f9uZnecwSdRuHG3jKvRpZdKuCvkEcc7j07c0lukbvmw7kSejUueOcdXk9+iLrTXoFW2apjJje9zQ
QfXk0wODvf+fWZtdcaMna3lNDQw5GFe+cX42d5nshpfqWfLe/hTPEGLYMAUvRapLczi7v4XR93JF
bfsqqyFFFvAhT+p/D8fHtmRk2qNfJlErFT8qDC4XXXI2dgiBePoBm+bmuJXD63O272YuQpKB1jgq
+66GelrfIU/pvNm/eM2YT5K8bpF9XZLeOr47VHnm4vMaVDbhvXFV5ieac5FY9zVNBPESNmTJzMxR
jEOhB4nPIhl+sYKrciWG5wxRS6damMJv75B/7cGD+pVMa1WkDSwUJNgI9uKPpmbvE3hIZGnSmTy+
YEvDmoUBjSzJeWwze43+0zP186J850W/EoiBHDf0zbAgPAdBa5i0Ah00W6dWJ4m87nFIKBV0q/QW
SnzS778ciPD/uGIFCAoaOFWBmYGy9bx5Sx8AhVdUeq8cbTNA9C9zao+P5pvThIWp6sfdC4nibJs7
IL81ScKCHJQe+bek3g45NHtWbCxdugum5iEMCpOdHtAydJVO/LvlJlIRZwh//0fjmaMWbDuRwxJE
ypVMcBTX1dqsixXikQt7e2kss4tQjUApaR1jsSxUrSgjyOFb3i21uxzmWT7Xn7YQKqeglufJKdMZ
06wpZeMKfu0r77Hs4X3gba6vkfKila4qXbVxIb75d+bwb6szD5uPg5xrPVbzCWh03xjPZnN23MR0
m84CMLbd3yZm2w499SIo8pGurfQxDd+Kpdt84ffP8agia7K0KAa2QZSuHRAEwA0WHM73W+BfQ5jz
E48lLLWqzhBM9SVx7k3zVB7ChZWYDwN6blCDAE3BQYBZMadv+HLXxaXsNaFfttd1NCZrGvs+pF5e
6gmcCQtBa8jRnzCCNpzFEEXPYSM24D4lqZXuOpYyeZKG96RX266653gY25cAnlMAxKbSQGORpOQu
U72tjVXe++IxaNtyNQI8Tt1QKKDBh0QVr4pZGP0K1ASKewUNqE9aEZbRqie/PLgpnFiZm0p1I9Eg
XzYLIeo8tJ8GM8FVUWgiXoT6ZX/KnFYrGl9PmutATcb7Lis7N6rKlOQjxMqZkp5N7JsLyzQPiz9t
wvXBfeBAsze/ubWkTfPS0ZprHHb3oYhIrACthm4mJjniQhtfYrl76DVj4RTNtyB24TKeCCqBNAAR
mbbPl+2BSUMpZVlc544SXwRpBBa5pQQA49jS+/ObaZ1mlE0IkSIPtVnUMCTAH8VoCAioIQkNvO5D
ap21rsn3jTb+8NqkWzhe8/t8GttXgzMPGxnw5paaJa4pdQQbkUj3TmoKVx3onKpr7w9fGVhjUFCS
mgC6USCaRQ+KXZiRL/fi2vEClXd8Fd2annjME8v7VVfdEsXIN4MDaWMBpsYegIfZJuX2UM3Ez8S1
YUHiow1I6vlwtkFAH3sIT5b2yXF3exDN0vEG6g1QKQA0KjnzI+4bRl2g2qZdJ9bvUPNvDeg240I/
jWVCMm+SDrEvVJH+iMriUo+WcucH5wPAG1QKEH4AJ4GqeebGnMo2pIimuGttiF57vfbPBtlvVnjp
R/JEpQu5r+VGxRJh0kFXAqPeszstw5fzITxTJEOvMepIeeoHfRsY2oWQVNpHC3fMG7cGOVvV3lkk
FBCrvUbfzFIm5cCFTxQnNIwDHpvoTueQliqxZSkcLfPaiGV7nWtGRkZs+FP4pDFZYdOQXUQGnQ6I
/ZEqrG41YfivE8krT7JUS4jgaLdY2EYHDgf0IgU6GjdhUzfkecOMZedam7dSeAN3bPugpjZqhiKz
kHvP+zF2ZTpkoZEFQ4xieNLYkNcbWvI8evpw5tCmfxENzZlf5/F29GWEYCIp+sv7/xGB+q74yO6a
6uOj+fFW/N/pv/7MIWUO/aD5f/t/hc/7n795YiTf+8vmk538pv2ohtuPuk34r3+R604/+b/9x39y
nN8PBRznP/M2a6bf5od59pXRnH7qL8twwI2OwHf39n9eP5K37Nfbwf/7iwodxLb5DwC0dC3yGoD1
fPIo/+RCN41/kDaEjYrON0iiptrtP7nQJdX5B93UKjliAHlQobPcdd42wX//l2So/+BNgFIxOHSW
nG7BPyFDn/F7EOpRpZY5jrg6GmC1OatKmJR5YxZd8yIboh9XwSBQAigIKkCrh8hpd1WSZi4usHnp
Sl2Ya93DMazAqRuVa1ml+cuEo3uS2zaKx6ge+l+ZlztL2l0zhzF9Jk169EaSPpnazD8F0b44DMks
9DHpW/1FB0mYrHWjdZ5UCa44r4nyR85GY4Eaz3rwi3B6vCiS0K9qo5NeclPpBhR2omThPfPZT/d3
pGzYJl9iwl9HKwfdrwecgx1hjK/Znfo+0G0fbP04t34PNJLkblsFdr2NYaWwVpXWO9c2HUGyG0ij
/5SlTvyeKU5x4TQOWE5JZKMGXaVC00QGUXB/msVQP7rtMFo/vD4BoN8FvnVvjkZ6GsDpeDGmvn9b
xVp722St9DaWXXPpyGX0MlZx2m9ocBPZenDS/Jl2tOxKtzvtaiBUKdZplFGxb0e5HMlCmnZwmhhK
t0tFb+x6r4geBmUIrhRR2WeSJQljHQZGrq2txIyvh66yfgaVUZ35bae/N8gufMC3V/5oB8NzEHoc
sjulSsYbO5Sj67GBzmmrOIMwL+2i0nzXB2f9lOuxUq0VuRhVtyR56JzBtNm9ZAJadDW2mtu8q/Nx
ldRSKW3Goa1aNwrMYKl15LOvZ3/pKC9NYgJk7G0Ntqt9pxwoDVG0JsnvsCLLN3as0axSDoNyDdPC
1DVZlV3qUkkfLiGNUq5HFKGNlVbZOi0aVWrXrj9G1ZUV+fYNtJmIrogghD9DrirvOoiN8iNQNS4x
+KZgswr8wlJXRadW5xDpqLeW2RpXw9CJs1IJ2o8vHuj6rzHs0YdP8dDfQ8NnkPngGNPPBGUk/fSz
AKbpUaJWkYl/kYK0MlBkhBHfHRwpf43j0iIdklX9nbCH+GdoWijriLhDdDhts/7V8HXvxsx9APe6
5DdLkc500+19mY0wE2liOvDgbQAiuz/piSzlbT8WMKWVafGQRy03u2OG8nPSoQOIFGqE4IiW+vnN
6NjarVxKKq9qv7dsF/wxL2o/kBN74YEw78fiVWChFkXrPVV0vm8ePlsmViXNzoBqIgyTyzGsSkaW
O4/qENORQyuYqbqtZ6DeZ5hS+NrphXUV2F3+1ihN7a0jXVIf+TvfZxee/phUY2m4yVh3P1MjS3ZJ
KPtAjfTEXMR6TJH9/oRa8BiiyYDPo7Ny3pmRqtwVRu+Ur3YhSW+ZERq3ASjat7rzYYSy09LHW47G
e2uYcA7aSpO2bhcHJYSOYCb+UIGXnTc9C8DwTvcZmoOfdbkvLhrko58WpV6/lqNT3BVO3rLxsjBF
CoFawYOixYW/9rqkNdxRMVNp0zfTFqhyu/+Vh0ZOVsgSxmUbq2QHi3Ls5IW1nqlmTl/I+5O2QrJq
RJ8HzCED5awgQDb2VXey4iZSlPgpnWBu21AVZeDaKjI0W1mSxjVdKD0EqFVhnuOFzEfeJt65ABP5
cwRl5bnCVtBtQ9SovtNC39q1qiNeOo3gmV4Vx7uw2q5PVjxP8t8WjBL9NhC19NC3ZfcS1WSm1nIT
9Zd+a3fbMDbina+bSF6aMA09eXLDag21TZ2t64vgt0P7+E73uvqRetxw63Wjny2dzVks/DkzpE4n
NQX4ZnmQ7J9NochpKMfy+Or1PmU2KEjFoxMZ+S7P1eDdFpV37zex8qr2rW+7tlYnZ9CvI+LUjJYy
HZjauysRfoGIrX9f8GgH38b7A282Efdx6QIQ3/+2pG5VO9N97xUCKHIcqpKI2rV1DpprNTL3Y27T
tZaobX+VRI306GSZMFai1RHSymqj2TlqMb4XQW1+0O3Zj+uF75uF3gTdNEVR953eqSSE5y+40vSK
IOr87M0za4ShKM8iAkoD4HVRRP6tWo8tkB3LaFeSKMNdI5Tw1ZN95ylXauiyjWz4gStHHauNKqST
tfvjn2d+Nk98dRNU53ASqjxFTpzKeZXTEk4vIXKnv416JqEqR0uZt7VoeA9WqeZXz85Qe0QQYypV
q6zm5b/NMnBqq74vWgNV9EivN1IRyeNJ4RUd0vR0SoWnUNQExUUoC9TY5ZQuB9iNhJevvKGtaQeq
6uZOJUX/Udiht0psIpPzMqqK5zQtonvktULvHGbN/mcXG1PEZNdyejZ2+hhuNce3nW1TWM1rEdNm
s+oMuejXUmUkv7pIjW7hVENeRMlNceFkeZxcoqWinBdci7VbOjK6tqNS6TJBX6yFN4iXyBzlwhnf
1UHLz0ZT5L9w5bn9LKPMk20ITBQqsnHT/jQLMx5Xwg99+VTv5Uxeh5mdXrREuPhwAbG6S/+lNKnH
8lo0wlhFGMsw0Q9Fj6uK1305mI+JlyWqm8MR3axI6rUPpjnU8kaFNcG+4FKpQtd0iqj8YVtVOVyQ
cfXEZZVyXUN7Yfb6ziTsSk90KW7UVa227S/fS5wbOcypMYylcE59P02kNb04aNiLTLDPS1MbbiKn
Ue6bPh8qt+zKoHd7nqbeyrbS4taxgup24AA1l4Fp5rdy3FSPJQHpM+HVmJ7WwlCuEFD3daIdH2c4
1ko0yaV6jkz4kJRn0ZirMQ2aqvYWOULzN0IEyQciLGW6Iu5Ogo2hFdm5pHveHZ7BIOQZDet5AI2b
ruWgNZtto9rhmR+Y4yM7QSrXcIfZygnSS/Z17RvpswJd/gs8skicGKmVvWe+1/9s23SgoTbtpdfK
L2OUPXMaHdrG6SDuHekAcxPotzW4UcKc3llfl03o2XIFHbbep5cEAE97qtlho/9oyD/uMgVeoU0c
dKRA+7DMbkSbpL/UvqGZ65N56SXKqGS6hSgELlwOjHKdt/g+Qt7sqcJlIxogt94vnQj9Ug9q/VIb
sxzGwMgUjotOEl5w1GjHdEkftb+RAfKDdZGmObevFerEMaWdvQu42X/QOG/CWud7erfq+Lk7qbKV
XZcg7UALvGG5dhME3kqNmuC8blrHW6eOFQcvbTvUznlr5SgWq3qVDEhd+/ZTU4kMQb7MsZ7CtpZu
AiplpH+VIruWMrW+MuQOAfFUga/jpDA55SlReBc8C7MfbgPNz64rMNIvXiLll1VQ2pJbi34gTQvl
ggFmIUA7ju70ADVh8jWvQh/ijyyXYhRtK09PV8iEZ6eVVTb+eV7T1naeWWHwqo5la59B3QN9rdEp
FGjl3rYQKsRDa3e14vvP0BjBWmSJgR3uGKOCFuVoSaabdlJ5kSShjm8doWbJdO22c5Lhd5M1Qbai
37n/GeI9r5TY6KKN44/DnTTkgpXMw/B9aKQMkVu05O6LPqrODQJumI8DtLD1GEX1KWdZv9gQQt1A
8SS9tbpXviiD6JCCGLx6hxtsUMTl0fUqlXlxm5jWGLqe4gfXUcirAgUotSrIXZcKc2uzzIPRVW9I
0PnvFS79okphZHGVLFMv0zQks5fVFr8cMJR9YYlofIw5UxXcUn0qcYjU8rTWw+zXUAWWeVoMsS5o
6i74UM/x1JeyseVyHeSE8eukDYsdQjq6taKxLwCErTX0ObIN9HgdQ9Bw5+t6cl2WoqdukOlR49pS
DSBdLeTuok9M/7lqYdyib8hT6q2WS0p/STA+5hsvb3NugqK0ryzdLJpVpgblG9XV8D31hrRcG54n
tSu/HGprFYyGgrqLDtPfplHG5slD5zfciIrOdRbR626qbCyfMs2TwHxFSej6NcmN6dlRn+FbaWmH
1hWMnQFm7cnIsvxRNkv50q4DBADzLk9JypXJWxTKUrkZtTLQXaQ9YLZu4sH4EWmjAg+b5fERfm0H
P3xf+LcNyxqsnGjU4JQfnB510d6htOl7ZmCvUr0xr1U6NBIktsbwFxuqOZd92fgQah8+aCnsDO7g
ZdabbdXOox/yU67XWuk916jz4jdh+6iKwLwtoiF5rQIC343vm563NcNBtm/aIqtkVlPAJ1OHbbKC
QKs21mZq9io7LhxIR0QxF2lVFdatr0T9yygHzq7kAiuRPnG0l64ygE2HiYm3VmChWJlBPVSrsNV0
9HvMunnUPKceTkK5yh58yj1i3UcqTsuWM/+3jBzCfV7VRe6WvtreN2qUcp0LHtduNcjpOeWJLNtU
un5bxnoDGyNi7+pYpedKIUMna8m++tOJ5CZ1Kak4O9OT+t+iLp6NHkxi5PQy1x1Qt1Q3gh9ObWIn
tJLsMiaV8R7VXvrERVv1pzx65GyjqY30pgMGvMv7zpZdGCGtMyUPQtrW/Mrc5rZJxmkYFSj2pBCC
BTfORidwG+HIHzplPMgToDjZOZ3P+wWWurDd+CKDaMKpFZ5pgZre5cNYX3VZ2pkbNfbSa4IA6zYU
sbWLWF1ErhvPijawAKl3lZYSHVY8x2/lLjfvGXYyruMwqwlm8zF7zP4/dee1JCeTvvlb2QsYJvDm
FMq1qVZVO7V0QsgCiUsgsVf//6HZ2VFXa9Uxe7ZnE99EqyBJ9z7vYzAEOTpBY1/1czPqd35akttM
Xa09ugN5dJuC/SWDkNZQ6ztscJHrrNuMI2LGbqBsPOh9mp09eyDtj3UbPCzGaCuoS6K7zvNlwlJ2
iXtOTSrFW7SumggTjz2t0dZ00XT0H/sKBXcYLPn8HAeFDbMPrtWjWznuy0JI6Vd4DgjxmkxCcMxS
q8+iwaj85KPX53p2Xitd+zSNKrOaUEullm/YBXyXNd0q5sjgOmmkm7H7WIrassNq1te9TB8XMpO1
tMnOjlEXB9V4QXlb2lV9XcxSgGfok2dfDYnVqxCdq5TbzquBlVrdjctHO1ssXm1pmgF/vmlu3fij
1Rb1cMTJRaO6GvkHQ4nyc4hSY+m++PUQ2Pyx1UIfa5TMrmRpD9ZP1Tez80ykQmdHiqCSj/DRdf2m
7VPP2CUZdvqQE35ZhNt6IT7MbVUitBWJdLZ+G5t31tgN9rdp8bmMO9ZwdIqxNa973XbmbcZ1vAUi
7Ft76+KL8QGTv868srPO3ALJmM/DtNS7JA28KZK9QZ57RgZHHa5k9U/seLkbkjnjCsJ5p7neJFVq
TYexTJP7zhc15gWByDlbBLRl2UxYUzO29fDga5iuXtO+9xRzvKm9K8nksLc0f9uW+0vg3AonYVj9
RHbVDRkMsrhSgwXJH7hB+8yckEe7KtwpqoN6Rrsa9Hikm62opv1QmZbcW1JWVtQlqtX3fVCMV0Kz
Cgx+u9g5LVXrB5vG8b3+0NQdI91kczLedF3tlSwOAKOo7TCfutGcfoZDpQbtoadvtWyzspuLQ57a
ZbJrda+ed6ZwDLG1tDJoDh5eUslVwwXX3sacNc5egDh0UeWLwg0NOccvfjLOXzDpFUHJhif0ZFsB
qlp3qWjybK/yaaiunbaR2RkVRyJ3sUEpfgPyjLpVCYyZY6PcmHPSYF4l/OzTnKWkRGRmnN+UVVC/
eLUytmxTc7CdE0/S545HgV1jLGEbe/bSYwLrYiki9BhLOdvJ/Y9eZ7gPoCPaB5GUWbZpaFb9tAOV
f4pTi9gwtH39tRIWoGe2VBRmQZMtkSL88kbmZXqotclPQ2qa3NuXs06rrEvGl9W0z7+y07afud9P
hkPB0I99WNScL5HU5EQKvKVzvI4xNo+B4X7swMyJ1Yi1sg61wq0+OVk/GffC7YbiGDgpshnmD/Kq
1Gm/UmM2clfrxnIfW/Mktv/oRB4LjY7vZ+BGhOyB0VQlyQur9OAfeVNbQnfr4bOmyuRak+XPyjIZ
305rT/+QMq9S2Tmggm7qnYsptgirHGuCZhbNr94BJc3XXVUcL+hw4MoFyIYtl4Oz2+sSPrAGibum
Cj7ry6wdrD7Ibo1gmg+twmLAxcjmGptsO5T9QpSC52ibofPkk01Yx8EASjsURapvxiY2d60jpx0l
ZbJtLLs6dmxjnOJdd2Nq0ttWiTFvVds2Gx1T6F2XO/FWKxr/41xA6Px7Yf1Lkf6funp9KfT3WAii
8sdmG2ji9UstwQBWyAn8ZREWBcQiBs5m6S0fVboQMZDADvlcqyR5ToYue8bhs3lxrIl9fUzn7osx
CPfA7tN/dTHLOLX1on0b4hUQk2YhOHX8/hup2oK3paB++vuz/+LmXjw7ltZ4PNK4oFl42S4Ug8qc
OfeqL43Hj2zw5R76SKZWfNWIoXzi7xxaOjp6rWXCIyda5tbotnYelPf5UMovPh7tZ4TUEw4fjTPc
16W3HJXwSI3wxYRNZD44/dVgjsNHaauEsqiVKNSTuNLxXJtMbZsvZdaEDWkTVQQybF4DLY56yFaU
PWMrTaR5ZsmACHGvHp4CKCxTqHyX8JKZ4zjkrHRv0jyTzy21eEPudZv1UdCO9UkzJZUd7d7uuavG
roriYXRgA1bZyNUmDVJxdkdvNCO307okdAa3vvPxYXe3/jgUL9z4FxWysdZmNNEuOak4ML7oQ5zm
oCOlNYRG7pq3GF0RclaPVU0un9l8GzO/P+Ll6nxYRtPJo3hZSCb0bcxkPHNWx2JO2++xV6iXts3i
49TPWRGJ3MN8T8FGKPbe4sPcwApJC4FQ3HY3SqKJbfafjI2vcm49p+sR+A+aekKw6IxhnTjdQV9E
8C1LOnJeZD589AlAgfaE+wkUNDP70i7WiK1TzkLyeqP8UPTjMrHBOYva/X1KXRCbWQ5EIcCDoxO4
eni8gcGUWclK9UP5xefDfi8nlX4i4Kl6sPre/EYhnmaho/z0Q1f41KB96ek7UBVshcx4uS+o0s+I
mo3bMaut94ihv3Krfp/usEdMYC3cALGugIB0AW9yd9ZiN4/tL76qknpb8/pPsQlPajfOrvGh87rK
3Tesy0+yKawzkIV5WPSBa15tOP0Bo5v+Rs5JR5292CYHL261e40U1Q9NT8sgrG3ZXYEHuJ+mNq8x
EE4tBSLZDI9akAZ7p3Hpu4m64LrGzqbVUUajEE1w2tTXbVXMpxWO2oOuowQamgxHLyql6VNZlFwh
cuwe7mYdUXGUJoPYIGjjrkonfxGhogRuonlwKgOGvzXcEb9hPpv2oJhd3tA+ergLF5vFsmkItH13
Z/kNTltpUpSb1udGHeKXPlhhPGb53cy1Z44UL3O16PbUbag/FLZvLb1DUARHnSX1GaGXAVvHYaTf
/VyP2XshRtZrvJeXhJVBB4HmJPmeUMUuCE2W0+hSBbHxXddr/Wuuj6QImvW4NbxeXhVJ1xz8OC3u
bJFLyMq29tzkgdrPbtleG2lu7sXgVWnIplmwbdnaJu36cYe5/rSFcjjdkrzoboUsaysUvlHvxqHi
ysZeRllk1BsWX7/e2out60pxVF3abKY+41Il6fY4uHJfsyvILR0CezNKxzz8fR29OSuRUnBSrrEN
lmujVb9ok2G7AEMSWffXXCSQi+M+SU5dR79gJ2o5/ZD52L7AH3BerNmzsTMYm6rYVEZh3FOBaHaU
B/ZwjEsq603sT1hnx1CJmghnqOasNx7kt1rr5IfY9tOzYPrealWZ/9QKzfiqCl2dqqzTr9ezodsB
dZnvdBrwKeNYfLUW7VW9BN+IWx4NmUuGVWcG/SLsqf9iB6P4DEyfXnPOtsvGAS/8ODazfzcYUAgi
Yfa5swm6joRFbiYFLgfKpeliTO4jhLFhOCzTMDZhO+XTCYad/8nhrx8N5WAGXzncx3bV3NtPfRbk
T65d59dokVPu9bbdP9UWUEnozWq+d5K6PziWgLWh9fMu82W/k31iRvSP0+SggqJXW90t9G+Ki960
cRKjsR5BOMoGlFqOJy6xvtiKtg8eoVJMxtHXlgkWF+6F5bee1/xh4wr4UxuHxI2G3oGYjN/seDBB
syes+eeOQPXAHMaIW7V7Uw9GdnK6DCfaxZzSExQs69h0qfHSB6W6SVVX3csmmO8csCIgJwzNf9QC
lFJ3k5wNbOIk0rk3HjO91k4tqoKb3DM7mryB7X0cx9yiLAF7QGiIl344e4nE1D4evgMgVZ/6GRvI
UOvocIWz7LjGD1TeNxjZiB/W0vrLrrfqydguqSdllOBS1+7aioiDfTWXXLktzKLmR6qDccGFULZJ
BAzgxLdO7vQfhjzGEbJxJoITy9gBFPEyZX6IoSQMZ4UdqHnLHg6HZpdQAHRJlHfKq/Y9Gk0i04La
ohaJCyf4Qa7ImFwLo2YtZ3anv4wITdKQ/lZxW7iBtgexh5OYYBzubme3KT8YyyweO6/s52jq8vbs
GUP+RHCjOElv0o2wdhmOzTIZCoV+FzhdZONsXuPYMJoiovqFx1moeLhbICyuNcNAocj+MkHqMmq8
wNmJDH/fwzewQ0bM/zQGTh1HMYQGgS26j8VvPVdNsaFbNXxgi3NvPA3c+NrMqsq+TuvKLD6WdtAU
odGnRbmTwtCOXZEagxNmTdPMmFVg+JSiDinCvM56AOagzr52pg8qmY39PBNANKZ3wDvBN9Md09up
c73DYnWJtYPj4R/JfVDNPhd2mu/tYhDLrkgC79CrJD65/gBAOdgqrsPUbuDeOVIG+j6eU3wmMSYX
WHsqt5i3U91CkugTCZvWjj03oUPj+lk4UhJi2B/kj/oyrAb0LSBZrmbgCTPO7HpnArM8MbWW6SDy
BP6QtJLiRg3zOAFC1dzaNLeMd2M3Sqx58JygjlvypQsVZ/Vtix9WfiNHSkhXeeYDnY4+DS1torva
NcFDXsn6bhkM5W5cK/Ef/WaCxeEbiXnv5jBlQtVlA+hArs7J1LQPPgbg10a3Vmp9LRsRZgpaf9j5
Tp1GydS2KYCHn97pVIVgVYVZHuM8tbgcG9a1jjGa2g1sERues79O1DJWoWVP5pkdbKiiIbOHFzNP
awcQn6eZCpo264pablOZSEK60rwo6VHV5R2p63myj91h9dppx+KuGBbvIU2VeczElFsPXlnLG5Cw
hTh4cgB08PYpGzdDUcqPwbSMC2qkuLlpFqeWYRBX5fdM74dxi4enP0XKbHIVqmIZPxhTRgcF3tJ1
AVshi7waVcYhnuLxC6RX706YxKPkkgbxRpm9ZIu164wEhnjJS3RCgRzZDgr1A/qJumpFAPvLauov
6STL5xhXSmwb067zQZeKdjUjW4IgpF8jHhMtoJPHzaY6FmpKv/WTW+6mJB9FSF09Hns3KQr8KCr6
f6mY9p1faj9crlUZPoZt5pLE4BNhUg7ls1fbDr4jlZZQHss2r84ZvjEx7bi4PA9G0b+otlbbFNOq
+znr1+wGVyXP8zLVx6oBj9lMLXYiod8AkG31nEDXK6P3mh8es6rfpDadr6hyUiP4yJ6O4HBsMEHa
lzE9h7Cgu1+ebK2dAKcUrVOyZZw+OfZD6moRHM+YzTM3zTrKtWAud2k1jiZ4LwlCBwvOj8Nx65rT
Sm6qH4ZcTuan0UgnyJdpE+B6WWWzJ3aklcZ3kPELO0wCp79v1JxXXOjUeO7KiomZF531gOLTGnem
lTaIFQ2jGBCMs/c3SewhCDaz27oDxQ2zmEvGlgaotYSuo9wyalLNaG6Bqbrr1qBoCaWhBEiNHaQn
qzdkeTa9Jo5/wLkDP+jYB/sd0bdedcXpsWRfafljMwP9TTw5FlkZbO7VgF1ykk/mJs9H+3Pfe1P2
IfHy4lGaBJdvyqYt0o2G4dNPV3TkxLSjZpMLbdC92lHIQWkY+0reOUNu2i9S5Pkz6hqL0AElnCxK
+yYtIiwBNT3qpOZCIouX5FAoHUoW17HRfQJ5aMRBn2JvPo75aJh3pddq+VXChXomPhceKgBvyZDG
fhePm8xKnf3YWP4T5NiJi0fv7sgHjEE1hYNgCHJw0u8mP+41WgatQ0/KrqUT5llfPULYbh6MbF7u
O33ugWoTrzG2AGBxfq3FOsSI0p/6OiymMV+RxAz7jFKNxTfPUzTUOjmbpyDPnE9WFVgsGrIv5M04
m/R3agCdOfSGuJSYKjvB/Uj+pB353SIfUCLV9xZ7NGVC5c3PpF6XD5kX0xtoKsvKN9LPXW8LQT+/
5hPpt7Ve6M5NOY80qhNzqKxdv16ZI99MF/fj4MUJaEVNEUu0fXFI1aiuZbZk5nZw0iz9KGNycfZD
zQGNGZ8r5UdJ5fwkVupe5DWs5m0sljHftJABTiDI7ffcoYQKxxy7m5DOavrS4+31xObnZlA3UmEc
DWmm19bcGWen7pOY7dG2fyZ5poawzREQC+zNvul6is/JSs3iE3DRDfWKpjjkGigfYT8q9g3LkgvI
dMbBmhNnnUe6NIJdgJ3IGMrJw54IQLH57KpJAN9nJRixNtSgQks1mOFQBVoDF7pPnrx+Ep+kXhhP
TTG4z6oyG3WTQ5A8IsCLi70zanMX4m3tZluHLo2K7AAB0ErpU3eFkgRlJEoudwGt+OfCaWjzdEJT
G53pgNFYaqTOLgM/0nZcNEhLWFI8lBwzn1SI04TNeT8K8RSUjr/P6NRo2wChzxbdfXJrAdQ8Mzfo
bPMp66PU5jmHNVc6vIFVpI9+PfYPiZ7OR2fyMj0cPU3gody19nmpxvl5mquPIqE/FPizwRFY+aMd
WnovMdcbg/Fem0bnvq3kNNLEox5DkjPUR1UqUYWx3TLM9AL4z3Scs0cdctA+61zovbWM5x+dU5bu
rhwL238QFR4h2yLJ0eqLOr+rit66GfQ8XbZmbym+NYjWbrFk8r2yZu5mv8qm/4pefsy+tbgp/1Sv
ueS/+OH/IZr//0ZCXz39/090/BsO+qkusupHl335X7v2S/XtR/eKiL7+7b956Jb9T9u311Rg/FW9
Xzqhf/HQ0ZDa/6SDgu7FgANOqctf/ZuI7v0Ty3Py7qnGPZwgjLUc/TcT3fT+GUBQ91CnkdtikJ/4
3zDRfyVb/acwXE2fYeaBI/3SSljY+b7GUyHEGSrDd/YIphDvGrRvNyxzvJIHpB95Ow7HflLAAJB3
IZ5by3Vf1RW0mrzA2wN6JmD6tEEmS/Kpneo7zbVBzpaCdqerN+GUZv1jVrrahpn63E79UzNnX0Yx
9Y9x3tt73UErrGkQgX/7HIz+nNTVK0LuawcnXguNCRowFo/L6KGdev1aY5MEtfTwmSvk4l81waB/
lqj8yUrW9r8eFL42vessPUGrmlFH1+8FnFwgKjwCTwCNCC81jAXI/7uAFNzMDYQlDf24pMPuxW/m
6kSImqgPQ65tK7+ddsYU6+kmsc3kxVMarXJfzu5LrtSmC+L6TjfqR9Ax4udrWj0j52iwHMocV+0Q
EKd66WtHfCOztfxA16S/Hq3OM4CPHXE1WVx/tHQRV64DUwZoHp4nLZHODFUvJghbXQFsbhaBE2Jy
LDyEPu/p6t+IB9apibaBept7qUcy1utP0DZpD/rRTsfSCaz7ghoI6qARaD3AXdf8NLLUdLEZoviv
68Q9wHmyvnG+xruMu0+98VDLD//ar/6lRPnTtFjH/NVsX8nnLEbolhbivUvdBSBYIufMNo+xbTab
PK2q71WRFkXodXkMYjjbn4igoGWZw56nUSWna+6eWhPZJncJt5MT0eyIqut3Huw1+rbOFc9GjrIq
0dbcxkt9bkd/1QUuHo9tJj6r1QGJEuI9t9dfivLXb+9hXw9KtarfiNZix/ld/zXETkLcWbMAVOhT
1LYjMjtbY+U66UPegLEhWFt+GCmNgnTR3QF/Ea3dlVKVj2VRJxAiagU0QaNMhIs+x8PGsSGzxKWl
7S21DGgfKzqGkJXEnduRS2YZs9p6aeWfS4M07chwgi+zU5ODOKUznYnOyOwHe/LLz17Zfs4cSLbb
NCupm+Iu3diqajdjgWcZt2klzE0Heydccrf5znTLN7ptFu9J8y4A9fVLsGmw8UJYphuI0uf1GLU0
EhBsTfoRZZeilJxtP3TmirK5Mywt0uqM4sMddnYnpBt5S+89uGlTkr7olVmwGR8rJAui+P7Ofvaa
df7rsYDRdXsVtXmuaV2YYXRdp/JRBvMRCgZBQvFiHnPA101sWv1VOepLpGnjeEXlMD4vS93sZuF4
h7nIy5d3nuTtEiITDl6Q62BLDUX2oqtoLHYiKqnpR22qm40CGEqIgrP4SFQYPcih5e5EUossIl9p
/sySa+FldgxgPlEob3OXZYTQZnI3f3+y1+1O4E2mtkcMpwd+a2OafbHfKqtQyYoVnb28+iJNhsl3
aB/pjouOcTKv/v5rbyRcawAfgmJkSLrJv6FfNCK13oe26fjDGS7mC2eAvm/bYyraOTKqId+IJsg2
KZ6Wem/Lg6W/NMFXPBLwb7JQBk5tF6D59t8zgLzcR3go/PhB8dnc6Llctny1yZlIlHP1czdZzScb
fuiuFO96K12Yfa1DjXp1JV2DJNPItC8WiabRbOubxDhD+bJornB77pqSXOoYTec8iC7US+uz9OI8
7Ihb/izK8V3y/DrPft/MeIb1goSkBcye69WF5GaBkJh0VT+f+ymY9vSS5G609W7rmayN1APPDryj
v7JGPIJcQicY4qPn53cl/25YxwFkEd0alihGWvfObn4hL17HB30LbWoP8Q19L//y2UTn9GYRF+eg
MsYoV7EfZf6EL73dAdil2SpJ9/KtTJVznxt9Epnc0m47blHbd2bp5T3o15MwFyABcO7xr7zezuwE
knCpW8XZKGl3OgkZ7uTRGBt/czc42GKVjhQ3TmnjI2XF+jtthz+Pw2+/frFGbLPqLVPoxRniUhta
EkL2pCPcasqqeYqbER5VJQ2yDYSxjSHqR5lV7SCtJO+0d4w3e4NpkYjMTF1vzoStXgzDlBv2VMGH
OnsSHCfmqr6RU6UOMbD6uaLtvElS3NUrLa6iqv9UO+pThwvVBIb1NHaLdxJAUkd3mZYd/Ov35O9v
1xOPZ6yzGUsbzuVf4/ibiKfXUFLClcvOVtKnG8CU9jxay8GZ3OTGECNnDyKFOyFUcIORrLODsvNe
ZN06JV8tJx6BpBRU+B6lBeXA64niZ5VILRqLZ92OsYFz9Hs7mestgvL4qlOGEdZ9nN75jSdPf5+i
f/o0CIOQcXhEN9PGfv3DJv85KZeYH24cKLE90yMt8ywKNC/d4QpQvDMXLuw9WJzrmyLT4xpiuvT8
LkqDuRClslshzk5QdNEQCySBbuxAEC/dq0yB+MuuNbcx95t9u/jZHn71Epqla+1kbVhRIwTAXNtU
W2cYq8gG7tjool77kvH8uUtLwOlJPbuthDgHJv5OEPMfx4sbLIUjUg4usq/Ha8iIqIJ2kZ3RKGRb
LbcWKKviRRiVFhqlbUd//zzraLyZF6vgFj7EesRejJY/6UBxSyHOTeo9kkAw7KF4pcSipF9rEdzC
m33PovbtyQprSQdmNKncAnjkFyWpk2cLzKMAEYnTIpyPzRd9NSUY8fbH6BsmS0YTgI7/vbaYHLbC
IkNOd7e16vctnIQtQJDG2P99HN4OOyU65Qnsm7VYvwwhqxJvSLWaHYTehR/ZtfdsmsN5Ufh3LnHd
vneC/OnnfDxuEGBROXHDeP2Vl0GijJlVdq40OhARkJBNyrCTmDqd16X9blfGCbH6btFWq+DCJEIp
w9Cii+BgL/sh03QVms5hSGbnCRew4gsD7rwXIXtBxlqXEusIdgf1LdamgXlx5aIaKJGrLwIb8tL6
MEzG8qSGMb1K6d42EF+tBdFCURcWUqOC+34ax+WWJoSJA1oRl58D0U9w0orimw9vCycIY4DE1Lm9
vTG7yjpWuNLeJq42n6vCMV/+/kXtdaW8ntpsd7hsIkC1A8yE1m/w267r+XFNAVIl56Ka4Zo3frMt
MMk5VAHzKusNa0N9YUZln5mbJM/pyY3WzdzN84sbG8EBeNemh5Uf2mbCeKoXKfw3hZ0+nkHQ+7zQ
9PPx2lyPtUlTUdcZSwRqfAUzPt7YrRuE9eDYEVX4D7pAkPHae9+t8ofYCeTGtvNp0xTaQ1JV6ji3
Od5g+SQPY1P6u6Zyi2hGyH4FaU3t/Z6y6J2x+cPQIACkqYb+j+vt5QVvzvXEmxbtNEt0tGbZyU3l
LNk7/o8XrItf88eiysJjiagzru0XEEGQdEZtTGVy7rxmxl5AeldmVRcbmuXjpiUAI5R5o7adZiwP
JBLDtG2y/gNJSI9pXC1H0/RhSQcF/ty2/GJ65VOfB96GU/bRnadPMRTh7ZKUIPPNuG9MFe9jE7zJ
hr8QNS2aiv960Ni41gLeJ6fKunTA8vV+Bik1tJPV5Vq4tGZxCpb0f1t6/N8xjDdXOipAQupN+BnU
F1hVvJ62sSYBvnS3PGUZCysePO60yUTJblUf7E7hdp96OyKs5Qahx9FpnfKdE8h4eybwBLwghPZV
935J7NIVVJNpdspTM3iPmdzj+6bFdE++0uLeNsqDoZ7fGMs2IM6qnadbqwn249QfkdUmZkZ0evBO
/IPx9vbCEyEzXkXQgDuXxdjSQOdN9Kk8LYmyDhaUttCYM3MH5wXPw7wqb8ht0h+HpikfRqer9pVy
l0iPh3qj+2pGVddCCdQc+X3p+/FU5bW+lRhrctPK/f96mqznCGUL+shVu3qxaXreaDdGbpenAe/f
7UzfPYIr894J8qY8Wi0JMEAJ+AEAZnMdsd82t0JPdTXTJzz56dDt835MosKwupVp9Z6a/+1ZhX55
vVcHOH7wPy8mZDpkrl6PAf4TWZls4F26UE6xYMg8OBy5pb/3sf/wav/5PSD0i7PRtAXtEjfLT6Lw
rzJ/YPlb6qbLA5w6jK200mPly+vCkhHEnjDTDs1AnxNVkj8018m0+/uqX9/u9SkCrL8eIID7UJL1
i/tYUirVorsoTjKHYS4dUC5bpHt0P+nBhAIR2ZmPKYXCy0JodJj+/uu/Vvvlz2PR5lDugx5SB7/+
zk47VAXUHnHKUO3sXa9tH+K58Y6eNV6nxLiTHW9ax9HWejO0jR574nm8K2nj31ZDh5mqllUzxLPW
OCQ6mEQVm9NBg3V5DJTIbpURP/79gd+uVFJ4CTCEbkdgCx2M189bSze2LEC9U7eQo8QXLCN3EM6m
sl09Sopq2UHV/FD79Xvo5x+KLEALIJs1QpZ7yy+8/rcVgVZqZH6QWgigOO+QFd8Pvr08DYP5HRXh
8lFhDxNaKGPQeWA2ALBVvnOXfjtxeYJ1psDUxTbq8sJh0qN0gRzSE/S6e0gU5okQHuJmq6p6Z5R/
2XpcTgtgMJYjQBjdkIs1OQsxNrKv+ampPgiP7EANw5Vjr9XdjVd2d5LYxrt06DcS2ngv403S4v9A
2+Cun4mX/6+/uaGTlkcZgWOP+asi+23kzdFzl96as5O1kFkcq7y7893cOUOheskgSbduVT7oZSHe
CTaw3y5Nw/iXkzq3OzzVX881QvWaxjM7cTJgve0113IiCH/BO/v52+2Pr7niCuBhsEd/lTO/vR0+
xfB08LI5iXYargL6vhG4o9wuro3Odr79+1j+YQ6xs9sAjuCvQEvr///br9mNm4/kNIiT1gSPRdXm
cETAU0EQxqu//9LbU576GLUCV3tYHNzRXv9SS0cfzl4hTsNofK/VbG2N2GyfE7/4VsxK/46FpvfO
bvanl+NHDUbTX7tnF/fBuslKcxREbxrC0m5dq3uG6qgdClf/8fd3+8M3A+GnvWqA85MMfjEzUkSR
S8fZ/KHJzGEnC+Ue3Gz60ZujvJkx5HxnAfyhUFrBcuYGtxNG1LtYjoYs4lXbYHxY0so7OqbR7vw0
W+4WeLZR4MBs9MVwSFEm3NKr868belcvQY/KL2u8qzaNzUObOAu9ldZLvvVKTTCjp59WOuX3oiEc
uFzy7B0PyD98f7aqdZJxhcDh6OJjID/2MY6urQ9t69kbOUhx1mr7VnncM6tW6zZTUHf/LwOFHQot
c8BKgNOLDzPH2apnaMwPkJv2GLtcq+4x739amvmDC9VBobku5ji0yzLSB4QqIkHqUV/b8b5DM4Ye
/clfNNhvyoUkaRzE2L+zp7wdFQpG4JDVqxIPI/9iVMrYtyzSmZOTWeunvg/uu1G37hrTv7X1trwf
K1wc/j5X3+5ia4nKcljrCsDUi7kjIS9qTRMnJxA0EdZB5W+Lwuj3f/+Vt1gtEXq//cwl4lBx2R9r
10tObrMzW7XJg+J6cAIR0Zx6cYvlZfHVvky029aevnqs4ne20Xcf4GJknTlLrGwIkhOzY6eNWFE6
WaCH1IO7Xpq7IciPWhG8lPF1TNJPGSz9O5Pv7abAtYTZ7q9YiIsJxusNb4zRZQ9Wze7TWAQpC35r
7n8aiQ2Rrvv49+H+hTK+PqBX9ISixSJnHXeui921UJbIMlNPTlYj7tHNzdeFhDQ5V6VJSIBV7+xZ
tD8pWpKbFYX+ZOiNf6NstzrYHVtxbuBcxDUnuO3mRP8plMTpqiogEYTSb36gmgBc75fmGWgB4x5t
TvaalxNzb8OKv0Efk+abGHLVBktBsc0SkxTzqZgRT5FsYqJSuzP9At3iULpfLa2BBbjKSpEzxLc+
H+mdreZP354Vhc8QjUUTX86LOR5bTR/kMstOPcq/a7dcfmCR2lzHprazBrO/drwB5H3JALU8pEQ0
so0nacn/4ey8dtvWonX9RATYy626ZNmUncQpN0Qqeycny9Ofjz77wqK8RawNBMlacJBJcrZR/nK4
Pym3sSndVTJqsmtUII15axNYI+XeSgkuBstw3UXxP2csw72ouvhMllNulKb9kwJ//PefxyWAQNca
aUmIXHOwCnJiiEuhH3bxCxPtBAL9Z2S8/BdvUC8yQdyxT836kEWN9XB/4A9KrTTwdJkViILR1NO9
XvK51LZlSTPhIqs07Qzb/td4abRJNTUp1iUiDNyNnXdyCulV7hvneYDktlc4jFxIHWjP1CGooEJ3
I9t6Xng0jaFnG4QnssldKc9BWpnlVaEEM5rykONGjvqzoAyyLr6qwAIQXy8HGrrxJ7OJzwjcgHhU
U2RZ4r91rJSPQ+wveUd9cAJPxRaqnCrwACyyZl8J7ldlGpHjhlXc/3TySdrVGuOFVXAb/NAx5Goh
+KHwrcybQEDOqPeOnu2iWYMaTdCf68ip9p2oAHHe/7gfXGKIiZGtUr3loJvLO6uIX4am2nluSqVt
Gzsi2kH1zlalZYpNqeVinRSqsjDoB2UjNjhfT3uLlPX5jGZQI80KFxEc2zCMX+mVbqzrHAGgXA+/
ozFtoTxjBvsEMgzS6pnqbbrRe9ZGFDMdvZxkzyrLWddNIZ0QI2lBS9nyv7rVX+9/nI8OIwB71GbY
iXizy7PDaOykUoxyart+Z6aHXC1NFLDHaN1UavuVA+RnpmjFuUfv5MRT2Ue7lKt11Aa/F55jGud6
B0AimkR+aObjNjoPUp0YI4qm9IpLO2bFVxPGw5EEMiIUq7rNQGd3Y5KsHVTT+yLpQwd6WFY2YgD5
LPXZJi2GrdpHxhkcLZTFMQl36NpN2gi9hLpPsGTyfHN7Un0gWpxImBq973ktVzEomOccJhe57Nu1
3FcU/RsAtuPorGEk/OclzHAa6a0K1I3YdJ5Lx6QKXudpPil0GwFeHCE2SHa5sWF27swgqzdcusnC
eXlzEEyDmtM5zaUNmXkWIVQsYQtEp3/pqMSsKUsnqAilw8I1dCOUSjQw7cqpUGBCFL/xzIULlsty
4bhxHe0pk1DRzpBKi8ADH50Q2zpf26Q+0P2/iXjIpWMfy64QX9Q8j1Z98SD1KIbhDwtZZZ+X0c4o
vkAPWumh4E994WFvAFPTw0K+0iYuPs4Hc6G7KrPkEeUvyW3oGWytVLxYYxXtpzzoM9C5+JCELbJp
lfNiDbVxEmk8BSoebSsZrTeq/LJ1CBExOC7snpszTmMmJmDOJM5qUiK7PrTJyGNktAb/0tJG3/mV
Fx58kqQj8pArOTDjg17QBiZl8J9sOYrgAbOr9C5o9w34KR/eu92uIMGIL80Q/oU31T8DAxsXwu6b
XYMSNfNMBZHOIgWbacW9S+e9zBcIMcjqC7oxzs4QlxE9oJhCVIoO6lKEfXOlklMRaLBB6Xvp1KKu
B9PjMSZaJI8rJNt0q1x3rbDvVogPEDb6hXUKzFp9mOJdHXXHB9wSZQRN5V9I3SDBS6txd3+ObtNi
yGNcdCp5Maq5HLXXD2SPrUMIojqXVq+dfQ97GGYlKo0HukbhS4s142MlnO828Jh9h3gwPn+lKm0Q
u2AOyz7dl9CP1p5R1p9tsEC/i1KiGoxJSFVutYnlMDj2P7DKSrNwl91MGw9OCZH2C1G8cpOm6nEx
jorsIdsXdNuxD621pObP9Oa4Luj93P9MHw0GZJNeHEHINOD1VwKI5aO7aeiXNI6Hs4lc13piRa0b
k60DYUFdGO/mlOPlKL7oBqRPSojz46fJavq2XcvLZUGDMAZG0JaQl065D0dhFZpATtBAncMw4DAU
pV0hmQRduV+LogR54yDFdf/bvVWpri5RTgBTMblGZWMq0c2WGOjoKEmk3rqkiirOstTAQo79btPW
UDBsLZMns2IyjMgaEd6r427dgLW0tp0EJGbbKq3irHzdFJec4ASZP5Rs/8Emsr7ZCHh+6lq4ais/
k00khghY1wniApMArwwvUfSVvVWt3H+y4jT+4ngdIG7Tau0HqKeoAGJZXu8yL8OcQB7yWKyIStJj
VGFX7kv8/xoIZ/HTCcShkCnjrh0PoUC0mdUAFSpTKBJ+W4m6oUHicQGCvYwLkx2iSM22iHtl50E2
RRHJD3sUsqwEJw2uLX9hD98sTm4qtFiBApKWW7fEcuGPQQtj9QItOtzWE7e5KWqdp0rijUajYWFx
vjlwXU0ocHoVeD+hEcGyPb+Dm9SI0VnoR1cR8sm2vitC+9G09jmEqmYCxPCjU2n/yIPhpUtQAQTb
XUawAHskBJ01BdOtqjUHFVUiyfpbt/8S/S/9YNrEKi3hcAWNagdnE8CxtEnUZ40eBcZ3DwWNpIyi
XSp9scXQrGnHPLeVs8uVbCujCtp0C63xm2Rgekv6f2goQQ4Bs32951uC907uitFtB0Gmr1b1uffL
5E8Iynphh/Av3XxPGBL/vzFCV/d6pM7XAmEH+uiKyBq+0t9+YGVnx7Fpku39kW6zTV6KgjJJLpwT
kPizgwwooOKZTjm6udG/hLX+u06SZ9sEAYhI3iEUiEPoQ/MvrLx9YMD9ipJLx6UcB92msCngy+XC
YrrFBU5PxKVIHIk5LynR9ctDGQ3lQQ5GN6ghmMWtqh9zFWqm1egemm2OUmwrtTf3aaLYZzR66NWY
pzo1FFfrpWxjKVRLhFmg2agV6ibvkmqh135zSqJvDMZaI7TmGTmXrx8wRzYjtHJLcaXRiY7ooRMB
xvVlYWKm17xeA8Dv2MjMDH0S3HauRxGd06ilo8puTN63U1QIp5P8rHHs6KGsmsCzv7e5c9FyRz2Y
aKQgtIPmdgcfZY9sLgZITdFajyLw/nTBBIYKkcdb4TqAi4KkpwvL6A18MntaOoewS7gSASLbs70B
kb5Q9EBqXcvkFhROFO4tPTR2qTKqJZlHnZwcQxoeQz+pVwU6BXtkGYNLD4X31fO16pKgK71Ptcrk
lAJIp/QZZoxV5VR4EKBUgESXcxwVtAIFDfZVHlr+XrSWZK0Qa+WVkGrZWFA8V62ep3sIvjvEwuvf
sVojbgEKBDknw/M3WTM0+8xJkPdTOlhAgxXuKCOoR9Z5tw2aCGvkQQ1PNB//plCm96LQmk/h0Nk7
KQyeYQ6ix2gVCFd3PXqQTZHnOxr6/dYTxhO39rlGFXLfSun/sPr+V4TJm0/W7APDRsEV8C35JEK7
Xg5FXCFLrjW9a6JqFqIN2/jPCJGvOhjpIP5LedPXwyuEbe+J7rvlhro+PIAdDC/VWNquVpB1IjUU
7pFDrvcjegkPTRvA5UDI46kAWvIweLH1V1dSbUPBX16VUlEfHKqvCwt7WgnzF5mCf34B+qHccf0i
wuxjYwiCzq2MTtkGHYkIyxdYZ6bIf1ldvyGje9gNDKLZxX2lLCEVpn0zHx84voJJNTEpOfz1+GlJ
jwOJbeGqUWS9KhJSRqHV26e+IyIlABn2ShSWX2DL1z9qiSylxfK5VqDJ+y1yF/d3+VtJefY08LBA
W1kceCBuZ4fd4GuqaIvGciHvRUcEX1F6sEfDOk9CxKPdyoKna8JNHAmNUntU/0xxN/qttMnwQsOh
/qwJePYpweFjVMnOc4na3cOgZdaTVKepG8DP3UEIQ/2hQAaH3jQMYPTZkPr21V0KL5/rtYZP/Ebs
PqoIP/wYrDL4lBVIXiyc7DdhyQTUBPxOdE4t7ab1m2s+Jc/Kbl1NKSoscevIBXMT7YH+Kuuq7KqF
ysBtGuwgVsRl7QAuBnczFxDqQNYXiprZruJJ9c4qsvEHCYSPDGdRu21cyZuoUpC4QQFlr/djua4S
XfxBXTP/CQCv2nKiqmt1gCN3f9ZvLhAKCAqu89y21BRvMpVBaJGe+dQuC8S+oB7m5rFQ0WS7P8p0
DV0tLbomU7JNr5g0BcuB64WOclwkq+GI8ZXaPIpclV4btTtleaH8+r8MRKaIyQpIinkjNUoDI0H0
wXFT0WaPplXmmCIF9R490WghNb/NTnkpcHxTt/2tSD592ne5uQk9bLDVxHYlMaR/EO7WnslB5e9m
ldYuOsfBGR78Nw2pQyTo8ylATB1Y4YOBhmxa/5AkJGbDoDAPQzogy1xJ0Tczl8ShIwkXK42SIhQg
ZHXuf6Gbu/yNF0xrW3VY+LY9e2p0EdBEFY3t4g6AhK2s1Csz1JDpQRq5O8f24DxK2B98Gcs4WLiZ
b0ouDD3htVkI1DPYCtcfTOQGmqpa7Lg2YlNbuXuxegsFSYzKq8ZEPmPwlqpPH72sxVafijyA+udH
WmX4oRbHku2yO+PNKCRzI4rMf2JaW0pgaRyc0Yxom5UZ9EsVptvUktelho7JHCgbmae4ft0eJZYg
zmvbbcJB+SRnVbfSAqwL0WvKH2PRKjBZPWc32FVTrHzbRmwrUfJ1hjLQLuxLwga/FOfOqGjVoZDy
Y4wmfgy618hDjS2qTkMZ8OlGqJBt3Mjn0ZAqBI8DsVEATwOmHqRqY2A+sx1hcB6aJrDe6Aj+lkXQ
TIKXyU7U1eBKTb/2KebU60khQazyosLEO5XQ/kRGe0Q3IgsPlRyGqCSMxdpAehdxAe/oZWVxjHzR
PEYo3q3zstPhIqMntEZnY1ibrbzkm3EL5GRrA3eH5ojRGlSYaYm923NRhUpD0saaiwaFsepCAYmx
TOvHMB0xSDIaNV43fNoHYvovZZMo66gxw01hgLwhVvyErlW0DSDgQWBtwQl4aVc/Wp4ebmVFXQIr
3B56PCsYBbCPFNaUuRuxIsxWqsOE7hdusT89ZDm0ESq3P4Yv97f07WVGEwIrWnlqD/Gfs4u7H8MC
3E+jIad1IVj1TkNnWYghF58HU1kImW7vCwaYgKPcmYDV5geslfd5oCWG5oKWE09K3RjrVPTS5j+/
EZczk0QpHQjOHOiDJjsWS7qkueWgEn+JVt6iuvgr0EWxshDfXsimP3gpYOy09jnKQeA46vWqKpW0
xcyKPuUodfQ5rdajpYYy8cI83UIMIU7xXjhT21xO+NNdjzPkVdea5Aeu7Ps/jDYAOz94yI5MQoIr
2cS5BQnh3dgn1TaqU/1ZDeJP9z/sW5xxfRPT05tgIkTw4Jrk2QZK+mbslHLU3GaM462WJt1hzEL7
gj7fM3CK4TtUPK4Eo8qTV6Uwy7VJ1b53oHy30aA9VmrwNTSG7hHyQvtQohG2kxrZ3mt2nO+cwqsv
voLrRjDq4uglKIgJUT8MyPs0fgVBu1aLtS3Shyg28qcErHa+tcDRrCqoy5vKD4NThG7bUuw1HbSz
d9bQNiQAo7qNMsa0Ud8dGlUwlJXjtLobpq25Gi2rPyc5IZYWJypySHb5tZKcCxUpTjw6BZPctSW+
3//wN6kG0QDEPUItkmhoqbPvbgQ+RelU01wbZtIRqdiWunSqP+Sp3W5wLf/ZGE2GzKFwzXLQ9vcH
/+Akwmto6rtNbkj0zK8/QK6oUdhZheYmgXFWRaMmqzxTHlu9ApJ8f6gPthKZt4NrG8U3MN+zraRY
OClIUW67eTeEv3wn+1GKQF5YxR9tJKaROJILlsKENZ2I72YU40lZkjRGQbQGbk3SSSAcuf3oiE4t
pDo6W6gKIemUWXsj9f6WMZSd+y96G1pMFtJQKVC1JNScm3PFKLnbrZY6boc/gKoPTypKi88mVev1
UObpGc15b51iiHB/2A++L/yFqd5DPA0bcnaEjMjl6VQbHTenA7RDOlDZ+oW0FK9/OIqhgLQkX0Hu
dLZaUyUVQdV6jivBOL3glnfWlD55vv8qH+REMMPY3xMvf+qXzNJfFNqcGraX7RaJdqFL6K8UuDsn
LSiKc2Hq5YuW68OjbonXyO/lZwPPB5TSrXqH+UJ3jC2/ObVGs3DB3W5UlZIqFGA0MAzLmsN1S2Wg
ZwQuyxX68EMSdfMQlTAHPScXKE7KDf7TZgcvPOIIQlVMtxfuott1xe3qMLwGb57vP1valS37SqyQ
VeheM5wwkso3dYNgtRY/l/WmkrJsQ9FyCdo0Tej1EQlHgMBq6regjjC/mZIglO2hVCzXGvNvSSyA
myFkkXfRC63bn5okxMKRdCP/olKln4i2Kq849QVmkx+LWPHrSsJ9qBftfqiMcI8bWDjBN6tHxfR3
ll0pD3oUIvWCQ+fWbg3s2sExrGnct0uVmA/eH3oKeQLnFmyzeVYkS0VHgsrxjE+MgSQxl9TKRvfr
R0xn5aHOhsJFpQv1Y8eXEC5osUaJN07fAzWCOa696jKKOmhmp9tSl1GH1TRKSRr3+n8+XlVY6jwf
gQoH35zdG4VpJZcqMaWih+bFdBBubNtgYQvcIlywHmSJT0RvjCy5sq6PV0DHLT6MVJX9PB2TVRBg
3BOFTb9LB6Ru4zTbGM04bLNWVneO1n5CBa+lkuo5/xZOiA+mhetSBm5H74hwcJYxehJW72ohKW43
KIgG4nZ2LHSDBIgSUiRWjlToP7xgEBsza+N9UlvDJdTKYwtz8HvtF/ajU6BgQ85Xkdag85oefTVN
T067lFXfnhqEFjL0MirkYEDmsb5Jw7eWIsV0R1Ua/2J6NNKzUDaZp68GzTqgaPslUerxR47i1cKS
eCueXO9dxqZ+SJ9tajjPkTVSOyKT7PSm6zh4t1rWuSm1SbsYIS3pNI6/q/RPKfrfeWSvAKgdM7M9
2RQkVtlInAedxbGPffRoNTWKhw+RiZoAkprYNP/Fyfl4f0JvAxHWLioLQGiR3qJucr2wAmyyPN8P
dLxa9X+ZCIunNPGLDeLYwcJItznRlD1Af5/CHSiXszhE9qNaSotOeyoUjOxLRDl3XWLl2xrAxXZK
3BfCgdvmFWMhZAX2hijTgTlw/WqGjCS10SQaGpooXdtyqu+lJITOi2HUbzVzjJNZosTaTfE+fif8
5gVbSiL658QMpB++HVm7ClVM/ODNpaDhzY1zvkQosFOyn0Dc8hy5KnG654PWmK7vPQEKKKpimw/B
70D/JqXKJkRwScTmg8iyc24k/RohnlWs/mqM8dn064daOpg2WkefJfjGWKasHPmpQgXXfjYFiNsA
ZclQ21QOvXHkn3pQuH19aPK9kKylxf5B5Aftgija0iyVkOGtN/Eu8iO5HzOTXxTYgtegMmLkS3Hr
aaK2ePY9O94gQet9a02lXqNIVezRJV1g2NyeSWQS6GPRMHjLFWcrC+Ev1fEjU3XNLlTORSI9p5qz
bTv9URElaL+w+3J/07zlBvPZY1UBfAbsN/lEXS8tH/HkKuh9smEjPelGtRU0KgIj38R1vY3bFxu0
vy4BScc0d8S5ow2ARpr5MS3zV1821+X40tvFWjZOgXfOdQ/JzcJFeb+Jg7XdqIdEW/dxg1RC83L/
yT+4SPhW8KY4RlSwks6Umb2brVLOUf2PNdUlre6fUJOOX3zRR65V1Mqau4wL3hL+1tAleV/XurH1
Qrj/9QgQ/f6TzATuoZJT7QR+yF1CVEsLc3alIbyb2SJIdRdjTXAH+kNkS+siVS8xSspO/KJEz2kb
bWwpOJRDc2QTgRQYtpJRbqkZXZxgpwbSRRSvvXQCOWlUr5G0rwyE2O3foYzq+7kqLlqcfzb98lA6
2aGz1NcwO5qyxF/xXSuqt5335Ak01ZoQ5/UAIEQT//ZUY1+q4zN0+k9JVlLAa+iDjJL1mrXO4yQa
QOqyRN9/88+erSjy4DcxFyoskI2v58VEp8RQCiG7OJw+6BLH/uitzPgrwqPrltAntC4Is1Pwq2k2
ZvJKC12hnIP+36h97TVl7aOVbn3qu2BX+BDmIVHnmXxsbe0H3p/mysqSZ7wr3DHbNc0XNFJXsnG4
P6EfJA/oSsCMIMVE/kKzZksLwRjU5Kp2dHG9RL1bUlE7IFu8pIWX7sJRTfZRnXePbe5Fe1mqPMDo
cTqs4FO3G8mQkwdLJO0R7w57iaxwmzwBYCCS5KRF+8t8k9l7t+gxqtSGAkSw2zfhKaonYyyzMw6K
jU/6qFkSxd20+UEgOuwI4sRvvG3CnTEiCu04+efcS/tvoqoXDpGPDk6avnBrQTHQuHjbIO+fqlc9
PUqgtBELKadaV78T3gbHiC79s0iDcG+aeFtrlQpGjUrzyQq0JXnF29uf0gdShhMTmU/zZgjz7hGE
NJlXa+A7fC0+KCgEgBGAsfUwBsFSoHHLe57KLBT1yGlsyAFzxojhGbkjGm9wa3sQJ3S2zqNeJrgb
B+WjH6OMV3bQZKpMDr77gGmxNIpSFqwIxgdu4XSTRQm3YqGF7aMjVOWngw3gQa1881nGYfZRCz15
4V65batTSmBJg13imMcbZxYctUoc4gPj9G6LGyS0it4NGxrf6E2r1AND/Os5oVcmdn/P6FsHD3JI
49xzwv7UiNg/IYyImLMdDE91lfaukkb2U2dY27awmnOFw/yWDGrv+3UKIK2ML20j/fJNNFkWjtqP
Ii8dOCJiYgR5AEauz5YUu7Cwr1vtKarSDSIJ3gYYjytGDSuoYsnf/navEXWRJ9PHAvKE5ff1YED3
7MAoS+2pl1plXUqatSnr6u/9s+Z23cL6oV3MmULWw4V2PUgcDVEBFDXBniXI3NKuUbB3jMcxLv5z
7j8NRIuUupbBpTmr08F894Su1olr+VJ2cErxp0qcU9SF0bpT4nNG7I8ad/qfNZyAqxs0AyGvAJVl
9V2/H0risRPJae6GluO/Yt31XR2Cz3qBi7tw7Bajwdzb3f+kt/M2DQkPQIM1Qz4wu4A8WNlWOja5
K/m2ebb8Uj03xhI46jZSmxCA5K9kG/BFrVmkJneaSBH4INYB+rGNmsGm5ppHW8tMUf9XVeweEhEv
bOPbTNCkyoo4DnQ1ksE5Gciy8ccOR6tws8Ho9lzB0ktd6O1TFdk/nUo/0x5XqEFrwzn3KHEsbL5b
bgBz+X74WZwTWpE0YtJZuDgqrUT67CWPEqisTjhbrWs3FBU/e6k46MDd8/ZXbguKacgGVdmnEnPb
wvhSErvHzX4szwJ3PsrqP+yiujh+mK9b5SVwloQaP1oJ5FvIuNG0h0A1/fzdpeDIWVbYw2Qs2SEc
ja+burUd/Kzur7ePlgIdF/IfrkAO19nOQrieQCuQCxRwYv+YhAEfJ85esbbOVkPUVhdr1JfigA/G
RLUI9jjHOVYB8xtXLQezHk0jdaf2vgn6VTfqF0NKMTkYtlHpraugINr6hbjEU1R8Sh37JRfSmsv7
pHbYWWjBPuuW9sTt6QwuYUIbsTQB8s0ruxipDm0RK5kb5d3XxrRyKiKyeRz1FFWNslhMi28/Agg8
TmfCIXowHGzX01uoVRnyzq2bCD37GuMes6tKe3wNBxXIlRrCTU/0qHuKa9U7NrrzkrGhv2RhSTRk
ITBYeWDM0Nb3tZe0ycJjhJfjzxQbzs/3F8gHqcoEoOfgJT5CN2mSW3+/DvPQAAhWFSibE7wcatzA
z02nmTgOmfG33mkuHt5bVU6Jb6VIZvYFW5dynZNvLNwBtxNEYsvNSUQLJo1a5PVz4H7mdwmeV65c
IUuqSZ20a2un3ONyQbdQyZdE2m7rzYxH0DEdlfSo540pEIdllEPJckPhYx+SlsUWR8DoMa30XWP3
yjnv0BVowz7aLHzxKZ65TkLAoNAQhcw/dVD02Z5UrVGTbGG1bhzKxhavZ3UvBkM6eTUMD3w5pOcA
F+2tVTSoo0Hp/R7yUzASIXaOQOM3OBstyeV8sFrJDwFCAYpiEbzlTe8OoxiDbDmlaeOmjWoeiGS9
k2GU2YYuXf4dsK2zFUn//f53uD0AuSvAxEyFZwO1rNnt2+D5W+ZhLyiEk5LaSmytRwW5s/uj3MYw
IJXeSCLonNJ/nAVKUWlIUZVUpYtYRg1+MK33tlLIz2PghAv91o9eaOIPwc4FIMAcX6/goknKwba9
wu1D4gYPTAs1oWpcuGffOonXy2ei/gKv4HDlu80VrOCDks5ksvcU1XShzSHJjgRQ5yw1zLVah+W2
yI1fUo0TERZJzUvWy8eqrSAdWGTZCQ5F25ZOAk60ab02jfFnT3S06/DEWkGj19ATSJCoLsx0O0g4
V//X2WBtkZpAGgb/Sd3w+hNVWGUNgCi8JxG01GpiuHu5mdX7rqKEe3+oDxI/ApEpqJSZf4792XTU
KXq+QGJKF7rHz4ZM7yWshLftYt/fpaHtrBJO74OG3evOwa0SKcamXlh80xDvp0pTpl4aFhLoJ1BY
mL9u07dWlRlN80TNU9p1duhvQ2ewX4WdhIcO17SDMOraFYF2zkXiLwmQ3TCLNdScplMGhWP2lz5H
YoVDaOHKjpNWi+DzA9Y95TEs/V3vTUpvcrTNInZ2oOkj+Xn8PWxN7ygJKIANOcdLIQl1HSdlsBsC
9VvvZd0hD5V2e3+a5icPaqYg4mi9TRUNLuZpU707eRzfhzcy6OFFOOWfoOsM6i52dZSNOHe1CtCs
Fmbtt/tj3vTgpkEpphKnEnTyx2xQP0OIHV55dEk13f/U+Q4cIwOfbvw6mge7h3+NnmpwkDS1wZ9P
ys7op6fr2BxxXAqMYikpmF99b4+jTnC5KUIh47r+Bi1wAmB5dnjpJOcXpmffUs3YJzY7MitzsbAm
p3e7WpPTu78bbLYFyZtDSvZWeNHb0H7wEOEGLYBY7v1PfPtKkBendi4BLoH5ze2qCF8dehFe1MZJ
P9uJRx7CLK+rvjcPClnlwm6fH/OUOhTAi4Qy7DTUeWbHvEpNJ/Qy3qrzjV+jocdHI25wZB2kpavy
w5GmHg5pKrfX/JTHr4ocru3DC34htrHCPojebS+0cUUCGa3vf8a3/vP1bPFeRL7A/6ZrRZ69VxfD
5uSYh0GgYNuOAxmWuXSwQmQEu74f16PXvhQxyCNK4rBxrK3hDwc5HXdFGj8O4wDHgsJ4QhJDcLNC
WmXna/4ZRZlT6McLgf88oprmYCKd6xMojzt99qxI6VleZDrhJcBQDBJIZr+MGDFvC4EWRS5jEZgP
WKDrRb+Ue340JzS7DOQcyWjpBV5voCy2qyrrGDlMDX2ltJH2gI6ut/JlPfuPxKPpJekOT+8JGoVr
/nooaTQHowqR4gpCK1132DWsJafrFub9dpNOuxRYHsuMSHHe2sTeW2oi4UeXAm4jDYOYUAw24e7+
6vpok3I1kKKxtBAxmX7+7uw1ETqEptiFF8/xnhLfEy7ehuJUSl3/FKKldvy/DDdxdVG7wNVldiED
3sHxpGCPQvVAh9T8R5hZbh3J/qUmmBDeH+z2XuELUiOnV4bfANHY9buhtqoWUS9zzPU4lvZR8LeU
S+S62qjbJ6l9idT69/0RbxehhtwCH/Ktygzy9XpEMapF0OodrXDdBFuc9NUO+c92JbSyWzhdb6od
BGgK5B0KHhywE9T6eqxYGJCqMtUAtqHt1Nrb9VRCN71dQ0nGNU/qGmljB/YvI/+k+uqhDx8T/ZL3
X4L0UlfADvWTAo5ZDSiJJlijSr26rqzsC5YLHv5vzc5ONNSk8oXHvsk1eWxqfNQrJ6k+QD7Tsn+3
4LoiNHuHFNONcclZRRhGbrClJX4NInsTl0bxNUI1cIXRt/mkyEKchILSS2Q5S/7wH8wViQ7UXNIP
g1BgNldG1VRmFKPN3YSN8jC15w+9FMJrBcC98NLTO12f4NZkHwBUgcOJVGRW8UPD3yidVOrdLPBR
bUI5EOO9Kvt6f/HdbuXrUWYvlPtFYVaeP1DKtMGnayruDbayjzUaW55f7O+P9tY1nL/U5MAGPd1C
MOEt9n43kYqE+I5d1YPrZ8pOqr3Pha16+CNDLAxwBTiV3Xcp8s+tcs6ii9mdovIljF6HyMV7We1/
+7ZrRBc1zlbpsG5LsS7MC1A5Nyl+1vGvujql3R+/8dc4zMbIbql/7PHX2J7z5kcZOVvKLqvW+96h
Lj44J8dG06VB+/tbU1z8/hw6vzpHW3VmBev6EEnR2lE+acazNH6W5S3ZrdQ9Nw6aYdHeKP854tgp
r5N5LiVJnDdWVvBPctY57o4iOpiT1tCvzP/aSfEqi37TU48DaCz1Tyv8m2X/UljytqcTZpyG+qSo
XwvnyW5BQeEFi5ywBIbbSo6Ynqzuf/+b3IZgGeTYpGRMbZ4Swmz/I4gQ9gG5FAjCljZl6yivqPAb
vxun9x9KFa9G30yVI5QJ/ZwD7VuhvWst2bncOLnxFKQVE2KQyB2B72mXvVsFadzbELq8zm2qAvcB
+RQVh8FofuIfQbEoSP7SCEw2Y2L8xi53LSs/o4FqX7ZqAeOUuOhpJxGO56T+Zvd/RuWvoxwSG06H
9NTqPyXQFflYPMb5Q99gNm991XP12Uh/Wj0dZNQx1pTuFu7D2wAGmDC5KQ0Prtwbuq8hB4HVmYnm
qiEcbC34LFE9XYcQdXZ6ZmQPSPavNJyDF4a9aeniPP8WVky7ib7RnB+klBkyZ0Y/uK3OJEVWXe77
EQFMnMqbvR6BykN/WCjfQs3bN2mWfIpbzXgM86S4xLnQH5u29dbYE6f/+cKmNINTIJqj4JpvwJF5
HBtBEvmyWyNKmyNgvdNFZmP0ka/KCYx2f1HfHpQ4vHCWUPrTnAkFer2aZDv15ck/1a2Rvd0NRZtB
gu2XABE3DVI+Nrc0R/8ko4no8WzrWFB0VaVQoban0tHjRG6OwJnxXv0k0pQ1KALaacbaVyR/Hfkg
NEflV+Rlv8280HCqrz+hN7qv4mQtenj32mhVC5HL7VE+seu41albkDjNs8Ew4sfNgMRBURgdMl+a
9NlwpHDt4Wb0iTaL9u/+d7+9C/kH+fTImYJGBtp9/d1x1ilNyuOyq0qwsxsnqHfCz/utZi7Fzh/s
L5j6XFQGzcSJ4nI90pjqYyD5QBcsJM82fgi0Eepvu/KC8YyXK4U173dntF/uv99tFYQZJ+YASQTg
GhDY9MHfHVNamoMvCpLR7WCIv6YAFR9of+Xo7SuDm1HUdoOs7HC8IcfXJel33kjoV4VDsW5whN9P
ed5ewEo9mrDgV3JSCQyjuvjH/ce8DVht7lNOAmohE7Z/FieEmHtEQ22i36F5OeSuWnnOytp8wvY6
XHehEW010S51QD+Ye4ogoJDBXpPNzNECGXJuldcpzAgZ89grNhVv7CCAA4iFVXaDE2TfwTYHBQn9
hvRpLuY4SANQLdsBt6JG5kYRsnlJqvFLUsQjqEun0f8ONTpdTpE80wVYmThkfi8co9/raCt+r/r4
s+aLaicaTfvPERrcFJNcjsejWjGnkalJWgV1X1Qu7Q0ffSRDWhV9kS4cbx8tw6nb93a3TPM8W4ZJ
WQCeMcrKDesRZFESDA82In4rBfrgY6NJ+i7qy62sNuGOQMTchFaHHHhWuehFaFuAWdkub+XvUM/G
dTIZsAxx3y895FT9uQ7sUMEid6djyJegLne9V+ym5c4329xt2m8hol8n1auqk54Y3bcsAzaT+Q5E
SG8wziNePBeMrv8fdWfW3DaS7fmvUlHvqIt9ibjdEQMQJCVZoiTSS/kFIdsy9n3Hp58fZPdtEXQI
456XmYeqbodLSiCRefLkOf9lcMW0wFhb7K/79LdtJ5VZNg98A1UFumjc7s+fx2hk5MK1qjgEUNPe
q1pf3E1m9CkdQuuTUEfGsRvB7guh+U6oguRg6oH+JKMZivtg/zEKK/ompZj8/lE1i/oAS6Rnwv18
eVS1Dd43bU1XNfGD4hTWebDtsnhy344IlwcirRGOXzDpaD+A+Tx/9xYcd1MCtT8YZhq8a6cQ5V99
NFdW/7zsll8c81fAAlQAkA9ZxJ0kAekglnkJGZ/7EITK0i1NbdroQgDQfoh+s0kyf1DGohZN4qgA
Zj1/qV4zi2ko5PyAtVhzI7YiCWBvrPQSL8MacYZGL3nL7MSy3GpyI/rcvPUCoQ7fh1xeP+SDlHy1
UGF8+xNJv9gvlJ3mNhZH9ix9dv46sjQFRiJY9YGDDCGPVvL2shHt9Kgedzm6EN+KSt6HTTN+7oYx
dIC6tk4rKzFq0copMrI1jbILzCzzO8dYiMLMM1yGRXpTNOAwIkxlD3XQ71tVs82oQKoLe2EPQnMa
i06e9soxYCNvckt0xaa3NpPYth9xXZzZn6qV07DPe9sK0K6xUOB9x8+adpw2nRv1iOJyNmrdZzON
Wht5yfHUNZZ4Vedh5YhJU012oIRA6JJU+fL2ZM/pwdlKpZtDekLKxn2DPvEiFhTtMKH4OYoHsQbC
ogZTmM3mzdethFZImprhVQci85RLRXgVisLkvD385bemRYpkGs1ydSa/LYtyZhJU1hQl0iEZ0vjk
mda+iKZh7yXKFrQliPeu9nZIfn3Oiih2tLzTNwaWDvI0NNBm+mylEXixyHmcmbVEqx07ggsnG1/S
G5pLqXSggZ9cJ7IfvBuhAD6Vqbd237yIRPNQ9Bwh3rG+kMA5X+VeGzSjZuUS1YV8uhc0o3YGmT75
2xN8kR4yiolHKzUZ2BKwSc5HgV6QBEjci4eZIOwkcpPulVzq0RwbhwNbqzqWmta5JaLrK8feBU+A
RhBFXW6w1NWgCixL1wDGy860mvqAnTOucmlcfxJwCtkMaS/flI007o1A+5iJgBGj3Ac/idffYWwD
8zgaGMrSUO6wD/G9Y4Lg+L7o8PrNq/IzuPV7bumijXRlcz1aQ3oQgppznLLMdzWZOSeIJMr7Aums
rTLgydoXwrYAJbFJMk34m7aJvB07a8145CLX5HWpwkJY5R+aJYtEPMlDq8Pxms5jWSGNSv1qY0yY
fUajhFmAYrVoWxnxWtFoDu3n+5dR5xYNcEKcgS6sNI3JjNNOrQ91Xe1Adhj1B40KoFB0wKTdlty6
VGNHzndpdUIbx+776wZChpB98iPw4emDX9ebOcwWqkqt88HrEY2Qi1kDbS9EWFlZT0Uvb+Mm2iT5
XRMIuCBskXAOWrofUrovPAUfS8R2wsYx1dj1ZaY/QPvwFt65H2uO0OSboOu3kRFtYePtjaR34eJu
UMRLgSgEFbKfWbAf1Myto2QzJ4oJwogJP+ZpbjzsG9UH9AlkBYyx6Spatc1MzLD5X78XsYA2t2oS
bjzhCgT3LjEkJ/a/iDzNoO5aWd7V3rhLqZEgIlV1QcTBCD3+7T12ef2lwEF/zOBeOdeNly3pTK9F
elWVePDayS6ECfNdPAbRb7PeCcroH0ZmazeQi21kPangv9QTIpRxeT3qxndBKfOrRMuMjUeLwsGs
2ncFWAebujKVW65va8LCF7oXIMqR/qLUxZoh9C/NNqzY9CQhkSkxaU2+z4qwfIdSq0TRsBdu1MmX
7gIxCe0AWLfUm6orVo3n1oki3eB7/TcQh0Nm0CKfBWVKZ4qjfuspVnavpNPayXsZI8EY0OKnzEvX
gT7kefTSJ7VR6hG8VEG1YDOmg78dZaN8ePv7/WqUmbhAs4bEk9b1+ShWIWod5MAWup+JnVjepxtd
RKXt7VF+cdSRzYBaQx5pLoktk8KqzQJPVOr2Hisk45pO2N8yfgh2lcrPgwinT1FTbB+7HXU5J65q
RGyMaMK524/DG+ZXWslRLxsHXE5BCNBS5voEP3uR1eRppVW+EBf3lZUpjpLH/cHMUO7OQl/bhmXw
hEFx5/aA/JwsJ/USkF92wrg5vj0vl7M/wzheyp5QxCGCns++FvpDhPdLdj9ZxpOl4s5c+GK+cgxe
DKICh8cBAykneswXTZLMqn0MPyLhMCG8+Q5OItW/eshXovFFMjWPgrQhix+SEheA81eJQpapIo3C
QVDzyW2SrnBbPe/2VgEOwjSDaNuGvX4ljKaxAyMorGToFygmQJGgnwlCc80DvvliISvylCmR1mt3
Wh8iyI47qy0NONaUeeBvuHmqsLSoE9pWSAXfHFFQC9Nvo9Updhgn90qNXFktx6ODKM7HqOsAEvlC
h7tiZcj3gxUZe5O2801cd709Yvfuvr0QLg5Qbn/wuhD3wndm1gI+n718SNOmabT4EKeltKH6lMGp
iigY9c2uksIrPWzFtT15cXwiOsNZPevJ8sn4cudjVupQMY20eFKclJwGS5P7PkI+xBhy9asRKuHV
kFOblqZJu8UTA5tLTy+u6ik0dyMSj87bM3CRfVKbJBzzMGSF9I8X1QwLnX2vCKcCvoWJ44oWKh9L
RIW/C6Ogruz+yw1B4wzaPGxozpKLG2owaKoXC8AVSiGLt0Y3w5WQUlwZ5SL7ZNZYlDBR5q9KW+V8
els4DiO1gujgGW22jQJsUGMkzLZInfsfyrQPP8a5F2wr2l4rI19GN0TB8A3FeQuu43yLPB86HnpP
bfWmOLR9o22GQGxvcWGI8CCMtrk6xFsfbqddJUF+ZeBz0CHY6ESZ2n15+5NehoRZ4IgDFwANRfgl
WswzepVeTZ0eNA2cCLIiza7RDEeKxv6hiMYRKXQaPLnaI7Ps1fLKLFxuKS5VyOQDoHwR+ljkpL2M
U8Qk9ukBek1gZ5CmdmqrdRt24GPUxaabSdGar9plTQ7wA/HHFLnVUGNZVqSRRJ0Q+jLlOw4u1SVB
LVwyvSLdNLHq/+0LYroPxAmSf47sqU3ZJ7DzoUWS3dfj26yIZSdvpoLmoyJ+1oqWTR8XsXKjJKL1
u/ttZlcjiwHDmoYr0PLzNRJNWWcWwyDeqYL8ni55R8VJRb/H61aOn4vvAD6DSxDwFsq08Lrn3fiq
Wi6k4CWKnIEm4WCk6d8G1pNZjvxEVcUfvNRb6yXPv+/sVjCPR+dhLkDNCvyLxT9ValbR6hfvoJ82
dmAMoaP7SbLyVhfhah4F2WjuOpSfqb6ev1UWJx6Ccb14JwgpWtj4w13JRGybMvu0UuG6TJ4YS4XO
8sJnI5AsQmMxhFKaTrV4F+jyUZmBtRi8xI4KIupZbYdu19XirVfIx1CvbRmsfWnHlW/t/JRuaTaY
397e1i9K1csZVsE5kFLQXCB1PH93pTWrcLBK8c70i3GT6YHnIgcSXUu50tqJ6Fm7SAzi/eSJ0fdC
xx3ThpccfLbkSUG9vUktF1Otelf5RmPjPJ5tPVoVO91Myj1qk98GPQn2wCeFnRhrz14cF5uykkfC
lKDcaH2c3oVTHjyVujd+qtBv3ye5rN20oaofyqyRHOI5FqxqV77jILNOUtauOuzMsft8BmhiAs4h
34DFhn38+QwYRh5FrVzAMJRafaP30Mf7TnqII9mx8l7bMKa+qfsK7T7F9J2yEsqVhOGyV05ZAb8m
si6QQXO59fwRPN2IZD+DDyJnwrWiCe9axa/dsjKGmxS9vus6SJ76qYtuMhEdQUwmC7gHkYLfRpyG
75KECVX8SdrhTtt915tE3Xh15SpDAgU/Kvx9RZKziziy3ZLsx+2lQXxXm2lxXYZK44gC8vvONMKq
nEZFv828ULXNPBXeSYpU4rmYEesNdJvC7P7t1feLEIs4CHXyWdMH4fZlPCkHoYjaMoZlMyrCVkWN
3tOVGrGNUCoJl2HTvksFq9pU8bRP+unYlMkmUbC/Fbtau0ojerAkgY13pP9pbShqHFqzV1ai62XQ
4yHhgXCtIsfgIDj/OqYPjqoyawGsuFpe12OAbGICeykywaiEVTTYdaeIKyfeZeSjUkvTiZKXxcG3
VN+LsCMqZk7GofT96YhuWHUrBtFai29e22drfyYgKWAyZ00QRNAW5yoaziUvgYiCyPqXR7V386GP
3aaPSgClqz4El9GPogIiXaRR1PeRNZ3f+tX5YepEWi0ZpUMUF2h8F7VOTaQd6k95rwpu6VW4Eyjh
3VhL8lWkBJoT52jHy8JQb+QoGY7A3tZSu4uvOz8Sgl7kFgQ2Girnj5TV6IAYI2o6SNB94p/USdIi
/ZrmwFR8VQzfj96aGPvFt30ZEkQ7Aj7cc140dF/NAibRgz7mnnQYQ813GqRPN9GQ979bAkYJiZ7l
LPRKk4ii+PmLiSLS1TEN0YNaSf7WnBLzU4t8+z4VcuX49j6+SA7JzBiGThQTCFtssUOioo+QHkZK
T6zi9i6Mb1qrwgzQsoTEQWBIER1a7K6M4vs1ROGVwS8RMhh9vQhIUg2i3bLEREwxnmah3qSHHgm8
HfKL3j7WjIqChCRB3sTiSnT7UjyJZlC4XZ1IOBXknZtSFLeLXvMc39fHlZB+mbbPDwXsmHmZaYVL
3roZdwIHe5AeQkWtryhqi5s8z61d7FeaHdM0uupE+THQBicWI5SbwnjvyclaWfUSC8ZjUB2ZJW64
RnCROF8ECpBKTH765JCV0u0ohv4tepuKS5YNkEkq800Cp2NjtWK8GTIMvpM4W0muLvcXWQVXBy4P
VBMurDLSyY85Wjp44q16VFXBv2oilLOEoGg26Hm5iVKubelfvDU4LQDScHREjHLUOeF7tcESJDub
Os2Tw1hkFVKshfW5CgQc6ZqY0mVvisA7qBxEVMxYpHXp1oNFkeDtTXG5y88fYpFXpNSI4qpqk4MQ
h8K21IXITfLIf//bo0Dwp8dDgxYi/hIeljaWJMRpFBzkPgBjJ0rCps8gMb09ygsj9fygoAxDyxDq
NkKA1FzPZzQcRbVsxiw4+Fa/4TDHautDooQbuErbQftkyfeRdt0oH9Q+c4xItQHR2lbSbkYBu+H2
zvBGNJlDvApFuwmf5Cm+U7JrTX1ufRXT+KMcvPcGnCVioJdt75g1UJMy2ZOZb82sfw8R6p3pdx+K
6nOOT5pbFV9QPP797wUJkDMQbAMHwZKZDOmn9dtQ9g/4qtyYqSDjF1GvZjzzjWU5kSYgQuQEZ5LA
Mt9GZ3YgQymDQ4x4/b7QRsPxYOntRyvfBoLhu9h0VE5vRpZjgKXbZ4ks2eAu6pUv+ovVObO+wDeD
neUytzgdaoQ9rBaNkUPfRQrNDQwHxblC+va6udz8cMtYN3MEQLJ2GQWL1ur80Mj8QzZVp16crGNZ
G81JIFDhhBIaXHFYwI+/PSjpNCgV8nrAW8uEPqgBUQUm8kKTWCdXE2YRNwDL8WDxhm0SC92GTHTN
7fTyRbkSM5FcVbHUhuB+vj9qdQjoCjcZyirgAzU90j6I5tRszGyQNiwj/yYs02T39ou+WHGcLyZG
BZwE0ATEHEoV56NaKX20cqyyQ2MdptxzpACPQy1BdSy1cxgGU79t4WlnpwEMrtifEoHbnOp6/VXh
7QtqVXp817RXiLfYhvnQhZ/V0nL0cdzH415ScKiB/gU3K823Sh/YkXKU0lsluDMsysC+Vj/ok7Qd
RTDrdYLOY22HHKtWmG69Jt3VyGV2UrNpkMw06vgpBfjsjgmYWbMCsBg0OAb1Vb9/e0rmm9LrGaEk
QYUOx1ljRt4AkDyfEWNib4t92D9mHA77UsQbrcQQci/kokJvDh2FxugMN23VtRD5krWdDY3eLWAk
kvbZ04FSwvnQppUGE4dS8ohYpmw3iNAe20S7r+TGv8LDhRaaz1x7Zuq5SsT21tte3UcNSPJUH5HM
6lIZZ149vM4BDThZnFrbkpBpYOB6nFKstwbvw9uTddHvQ16Cm785Sw+yii7sHofBjwO10oUHrt57
hFSK6xy41KEIktoVCq3aC229STSx2Ag9Ccw4iKbrqYJ0H5mhtR8aXI5bSur6KGM53knKcTS7atPk
fnyfypG8stwvUIIzYgdSPgYlRFCaH4tNVoLTy9O2Uh7GKTxmDdZAmSBDMYCw+QmU+WfBa1EjQ8zA
EWUvv/UnU7NL3WodVIi9bYldlYO1UufMnjIPb0/lMpwC3aO7N19lZxYH1eLzjx/nk5Bb+SA/eLkf
uJEu1JvWD7yV6tEvR4Emg80ZXHw6teejDEUSZP00W2qMYbHFho+tV5bN1cq7KPya1yuZQhvgK+Dd
ysvtYXk2dKmUSE0iaA+BIXErM/UPCSYJWVCnzmAY9LRN8QmlgGt6Ql/b3t/kHcbosVZqjhpHz/os
4DHWrZt1UeGOA4rAltlUbp4O8d7KLOkaJZaPFRY/dhscgyAM0FE230eaOGw6JcuvKcDrhA2uRsiu
lI7sS4GbqUb5zvJSbR8EReZIkxBvqdoyopgayHo2SMJhYu1kpaqezFhPeBSjdCPRTFaOtIt9zuww
NbQaiLokqC/XkVfJZVj0k9XgIfhAEuRqW8TgndHprkKX+v/N4OS3wQbu36H43DyHR2/lbJvX0eLT
zLB7ED1znZLr4/kKQIW5kYOqkR9Agu6hd6qVsdHVncQ94u1FcMEie3lN4BioVcFQBwJ+PhK+jGZK
WJAfinfmTt/Fd8O2uJK2ULBt35VscZs6yq740LnGg7YzrsVNtvM3gS1s336O5cG6fAz5/DEGvW3D
TizlBySEbQ2duET7rBS7StaBm64tfH7X2eTOvF1jTspIWdAZWbyyqsxllgAptkHKtFvD9D/UmWWt
XMuXe5hMnUEAVVPv48ReiuKSaZWVl6SgqkOsFvMwCl3greHKq8wn//mrAPObU0w4h3hG6ItIofUB
Oq9TkR301sfaGRI2WtG5P1P2vQ1KGp/pGaT3JWA6R4intcVz+Y4zyPBHmYd695LKR9V4hKDK6KUY
69Aqx3y+eq25Wi5GAQU2ww8w55377tT25jD2aiOmCSWhFEWKA6XdtLUn8L/7hJv2Smh/0cx4NZc/
xqE4jkAIRTL2/Pk4RoVuBqC/FOVGgElJY7a7Pi8e5Ez7Jk6ahGSlHo52MKIkBcnO24y93t1qRVi4
OC3pe4QM600pBb0tdlLoxmazQV8QpGevBFtVTHbcCrdpFG5EzJcdyzdOkhHfRmJsbayy2Y4KNfjc
ErSV684iU/rxVjSNaHDNqO2ltsIIpdxrMt6qtPyHUaUWXPGtNFiiNjI/oa36iFgWkmj+3oZ+GVel
fUQUJ92id3s+m5bpD21pVenBp7b33ir67Npr02c9ST27FwYaaWG7shl+sVCAqwBfptrG6y7hDLHK
YdKXYXJoDDXYe+NkOokCb+olUv3XmQVg/c//5s9f82Kksxs0iz/+81A8Z8emen5ubp+K/55/9H/+
03+e/5Gf/PmbN0/N09kf3Axi6fjQPlfj43ON69DLmP5zPv+X/6d/+cfzy285jcXzP/78mrdZM/82
BMmyP3/+1dW3f/xpERf+6/Wv//l3d08pP7Zrn9Llf/38VDf/+JNW+19ku8RI/j0TAog//fO//oYr
ECklewVU1p9/ZHnVBPyI8hc5pjKbmeKSQ5+Doeu8/flX8sy/AciFbCGRUf7zX890/2Mj/phnpuDn
n//I2vQ+D7Om/sefLyi1f+9XdO2gO8wEBR6O05nffL7C/BdoSe9TD9SK5mSmbbv3KiX6InVVZdq+
0mUfQ90IrD1nQXLVT32JAfCg+K4VRRoWUM1Y7UOUnMcAolPZxP5jSiXzUYGAdohSS/44Qgc+SVrt
fQZjpbjYM9gFXYw7KRfHbjv4maONsfreF4b2phE64VGQS2UTDt7wXvKaaLLNAZB3UBnlV08cttQK
m4dwiGNMOyqV24msdnng9NpkXqc0prAcaDCzCPu+fKfp4Mv+g4V7G36t8jr/3pyv0vPV/v/d8mbT
v7W+r+rk6Q+QmWHdpE/165X+8oM/l7qo/QXkYaYL/KSn/89S529oYQC3QYVhzhvIF34udkES/5pz
NK7nM3SYph4P8nO1z383/y6uXrS0aSpBc/iN5b4A9ZsYhcDM4/nmfYjkxMut6dUxiJWqH3ONk/Zl
USvX1JCxVCuF1Ag2cAQ3oHmxRxSLbLyjEB+o9DQ/JL5q3pht3T2mndK/S9kWuS3V4hewrcVVoPv3
6GqPTtzTheYsih0j64I7TsbxfSn249euHCRHKyTETTJ1zK5Ur77Nuz7+oabxWwH1f7V1Uz0l4VP2
h91Wz0/tH/n3P47NE1WDJvxav7lad895XfBfPiV/zJHzD/dbeLG8z0L0/xsxmXvdW4v2rn3uWLVP
yfO3PAufzlbt/JM/V60h/0Upk+YqRzuhcF6bPwO0Zv41L8yZ1kespK/5atWafyFFABAA/gKixC80
tH+tWln+a0ZnU857oVjQkvydVTvnTK9iNIX52f4ciCpLF+DFMvvITaPxVb/wHtPiSx8BU/0Y5CuJ
9vnNYVZXZAjekycGDXvR1xcovY+BOniPSii6UfGpsRCbtJ4k/9R0a4q7i3bPj8G4Jc0d/HkPXpAg
Qqtns0vCI7aEgTPeWaU7lDuUTAx8/9R9tpPXuMq/ej0IL0jJcwaDx13cBMWokQoVwaHH9nv+OX+v
HgPfXh3k/Lr547Us1DrJoGkuoNl5fpRqRdSbSqZ5jwXpUmf4gHgrR9WwY/PXTAx+8T4ob86lU7CD
pBaLoTxaDz5YVO+xETNHUN8XySe9KGy8gLHiXAN9nGeEL+9FZwg2J0w9IvRSE8iohrzIyyY8BiZW
uxViYvnK/Xm5wDkVWN103+CR868XE/VXUbnHRiAbgtE/FmhigyETfW0jtL37auv/Itc5T+Kh5C1G
mSf11ShqKZvd6E/+0etcT7B15aN30F/kKijYvD3UcsrmocjYQVizrcALzEvl1VBS7UP0svzgWBdd
5cTxttTwlXx7jIW1/I/34SDjdjCrMXIFOR9k6BUli4o0OFbfcK0YB2cstlV2NXzJr+QvSDsEuRMM
tvyRajQ4wP73NI9+Do9DOsUd7BkuqJsykIeskfPg2CXvR7U8Bn2+z6X4a4/+58qbzsv5dQB8mc5X
Q83r59V0crpFhtRj5Iy8HBxn45GCyqHcyu+G2/S3qoaXb7X4cnXVaUYKDv4o6d1VFUyO36zxG5ab
l7chRyL5BIBBYWPJRhV1sFNWUvE2WNybo3ajhVRBwek0krQPsrXYd7m55u9DZYNAO6MQ5+rH68mr
NaUYFdk/DoGMCAzBtdlYa8zvXw3CvgVDMet9QOQ8HwTAKQ20ihiRB/F3Qd4j4PaeHHxlyV9uK7C9
My2TiQPyvuQNRmZG9S2Qg2PZaNFJlWDOBIYnBD9y/LO76dml6GK5MQysLjICYC4Xh6E4jJUCFSo4
mujhj1NpOhJ3npV3+dWMceuaUwug2KS45zNWWwlge90nqvaV2yZ3QYJyY7BmMf2LGQNACR0ef2lw
lEskclpO+qRBDDhKiSNhmOZUqrDWt3yhm51vT6pzrwZZvEpTpgXICQbZ3B5Oyl5Wbetjd1A2quPv
vzzeT864AdCxKa7Vm2qwEdK6Ge2Ht0PEL98TMuvsvybT3Vs8QlzpeRDglXtUfG5/TZzf+Vnj/t+N
sYi3QZ2ElieWfDE12Zu431T9Cpdj7S2U8zUxRiAAgqYIj31jVm6gtZumqtZUk389CNLEyOMAFV6K
ePR1l/fc82kKxdU+Cp0pyPb/yUT9e4TFQdsMEe2LsWMEAlwt+k6QrUzUouA+h+mZxv/vIRb9Q8No
LUwNhvBYbeUd2r27aRPap9QxN+Gzh8PvY/j+/qux6zd3GLZ86UXbezQd9bcUDH8+BBwmMOTUYgAN
nX8uLei7phJpr7Vxe+Vj5+cL+e+Hopkp/K8hlvJgfljmQoD67BHLczPcYU21UmFcFGx/vgTtuBfd
ArxD5jj16nhQy8KIvF5h836BiLmD3Lmtd7iL32p33slwv/59vTc2fEf9MbmNt/I+31a7wB3tb//B
mnn1GItzN0ij2g9jKTya+jFr5zR2Dei0UAC9fNPFskwkCep4bITH0fF2WFw/1zEUaGdq6NEYjm6D
6HYTt9iBxJn11Ew7P/jbNR3SX+4+KhqYCLxkbov3nJpICIdeC4++Xu76tkyfqHd5z29P5vxLLgIy
FCaUeqD3U8U//6ZN0Qbk8Xp4DPM7T4mcRLgZW8XJoQK/PdAv3+bVQIvFI2UoduYdU0qP1VHMwoas
uTLELxeoTM1obrnDEV52LoYgSyaFk/F4+wVTm610I330B7vbG265mRzFwWnHQTzObW/8TeK0dms/
9PvgWrzZ/wdnDAk9ukL01Xmaxcu2mFxrwZRGRzWv75QovRuk3H17Pl/o8edfbgZkzKhQkjbqsYu4
pudtOEVoHRz9rDOe60nojlI0NJWdg6/qHU3th787JMO+F0OffBonNOLqWEneF2oX3erKID+iRhte
VxCQUZcYBSWz86jzvmLXWBIdpzyFwRs15W3rReL3wZcoUOmpGNo67fLbXtRQPECnS5mcyiQu2EHV
CUh6oZF5SkoZUw38crIHPdPEW1n3+LNWTYrlIBGew71ICjO2S3FUhxkpONTAzaXszgNRT6dCmdTH
qUyDW9DhOgYmA4Vdd4D6l9tmUsGIkPvOwziskvtwo+I2lNhWO2geYuqzZQJk1vzTaIpDzv8Fx4jo
pTACBkVT6vvbH+GiPqHN7Q8uNICTZMr1y3rLaOhh6XW9dWprC3GPRo/y+ra2YOnZddJ2p3aMx3AD
RKKI7Knl7gqJujbV3dSD6AWh5rUf3n6iixsDfBOKUyYlGmCS4IfP93OaqUUWhlF3lDXvbiwec1X7
PsFjyNQjR8fvnmoSwnEzOgt9KbKDJT55CsM46AdfZDDRNiSIK2tuSC/WmWerHMnwmaEEfQPJRdCu
5+8jFqrsp7kaImeN7bs9Nknxtw7S71s+ek3tmGomPgpKJXS2NiiVZOuJZlxXURB9T8PYv2+tkiRP
bmJkBzJhTKr3rd/VkRMOqvHBazzuvnTy8m+eKaf3wjAU35tWF7/J9dR+HpEzsmzP6xRU+rWhHpy0
NQvUoqY2K1Cm1OJHvbS00obTg9pjLSED6Wty+mDi4/seJVglALNZIpiiBUqWuNCl5QxLpSK79aus
SVBrkWJtN4RczO2WlPE32ascY8RCyBUsUrjGc43xfPIMoayDpuzCk2AW461o4oglSm3l0LvOcxof
Cc5wRi1cm14uOo2H7Ymf+V/9vuzdwNLX2M8vKt3n35LbBfgwrkozL+ricYrcassyj0+xGMPfSyXU
cz3P3AujiEVoI/k3NKNjZ6ZtHquiMOx2VPL3ihiVkj2obe3WpdndVZo3YNsBxHjKE+GI6W6wtWBb
UBjsjaPnJVuhH/NbxZPbrTiU0jYZtfGaGIm3dd9Ot11iWJugVztbjRplLSpf1B+4qtM85xKNBSRY
lsV67VFBqqxGEk+WkcxhKVeb7505u50UuSTfhLmg/o3nx3SlSBUumnnSqA+9Qlt/X4nAHH2u36fM
HKunVp/G+ynOgg+cdNKpHgsEE0df0kdnzHtUwNKUc3okSVGQcu1y6TQinvKghTGZpZG28a0uwoq2
p9LzRAeTYvNZUozhU1DVlWFTkAmf6Yb5haObQSs6gVCWQKr1uCsddHwGgIf15D8XXm59FOLIug/q
Vo9tjJDlBqsnI/4kd2H5lZad19tSUYgfSmqqx16Imls5blvV7nRL2HhJbKhrJc0FDp11TdTl1k0i
TR0ajObieEXyJ4GWGVmnWEcfsy5LSF2tmCi2UFrCbVsZ6oFMSbhJg2i6rRXOAcRerI9vR9qLhIa+
KsA0elAU8CBvLnJEYbTQllO6+ISmjH/FcaVtNDn0VzKJBQtj3sO09mndztpd/Ht5B8OgPRS0MM1O
nldIdtm3+jsvAmyLCMI+5qUdqILp6Os7T54lVqYG2Z7Uy5ywHkEbBL12X7Pvtr/97rNLNraKSNnM
9/nzwJI3fqAhJJ2dst40t1WTa+40pWsKQZf5HF0TutpEL0orHDWLqzqKQFKgS0V+Qi2wvgl0/FdM
wdf35nxpL8b42ORl+k7yDdXtE4ETVggVN/W11GlhcLv4eQ92qUyZMyQycisezGJJFJTNlMaPZo3T
adsP6V5HFW3f1ojMdEJX3DRaWTomtmbOhJ0KnEUvxBFIWcO7zWv0LBjO78YpTRuTrhGh4nwKfdPX
SkRn81MPE21T64bg1KpY2Qb6r7u3v9Yc5pdDMXmU9FhF9DQWx0AztWqnllN+MvUmurHwC3CNAq7B
ECGZ1CWodqRdEp8sybOcAoTG1dvDX2wU3nTWZzdkyHD0IBalCl1Pcm+EaX8iMRWcQR+whQ7CdqUt
tRC3mIMCOwSEAjsRfQu6c+cTWhShWBdWU56KqaXL3+A1ZMdTM7lxqQc7OQ1R0qVY8Oinns6pLt2C
XYAIK6nCXk6S8Tpt4R5ikyBdJ80g21McGt9DXESdeCoHOyOLDjix09AxRV/eDkW2Jlo+f/HFZ4Kj
ikHPzIVEHn2xIiBJZ0IWduXJGtrJkbQKtqgI3UurtWNTaIEtC83KpF30ObjMz/pfL8OiD7r4NIHi
BZzVU3mKBU2BMY2SntlMigubgjnCW8Imk+W6GyfSSk3zVy8LfQE4IA1+ynCLr9XIGJ36JewFK04l
2/QaE0z8NCWuWmXFJhbV9pibcrEy6i+WInNL0Y/mG2+7PDjEKlXFWlKqE3a96MMNoeeoY7AGAbvc
2lynuX6iJAngF7WV85WIoL/aYBsinVCuiZAKCb40zZz597G3eXtrXc4iqq58Q8xn2V+GNr/vq4pM
69ddoQeacvIztpZlRZ7L+T7tRiHVHR2ExEYTsB55e9AF23TeaSxRVJfofkMLhA1wPqrsI16p97lw
isIB3UJBu6rxvrQtD+JDg34YQu9S0J7gU28bzyxtxA0eG08tbC9e04S5/KDcrimKA1tnHUMNPH+U
SqnVEDKecAoaGluIVXwfwnbNQmFei+cbE/7+rN6GzcksAL+Y5UQRUxSBoJiBLLJcXc6RppD9cKPk
Zup2kefvViZ4furzATUIyqxTshvYwxd03lE1BVFr/jd757EcOZKt6VcZu3uUQYstgFDUSUak2sCS
KaDh0Orp5wOrqzsD5GVYznKsl1WZVQg4jrsf8Qvr2MTmV1FpuzCoUzfRow9j8AS738VozC2wuYiL
VMEcCf21tLqwVV6/NOoFbFDA3iiUotFyvrKLCiJ5uGkdtcIxkHyb5ivoCBZTATEtElTyhVvizVIa
FslS5S287DXUPy+4vrgt7WMUy5PiQ/pQvxRgKR4adU56F0vT4lGfZnTyMm00Zk9SBZbgQZzpP1ru
/T9upy4goxd80iJRiBTj+fvnFf5CllE6RxPZW1cOJcmbM+XX+1/6xZ/k/EszzCZNpP3GBPiVgetU
y3UWB3p+ioOyn9yhz4krO2lhEc3K7BlZ3x6wX1b0Xat3+uCllTWlbt4UgllqnJiQce3+WS5B7Hl6
FI2hb+uDk3llrDLroly9lzMBtlyr089zjiaDa3QlPe5IMUIA52ZgP1CQFeiQ1sOIIoZZO/6gQguf
jDGFjjLV94hG1bLfZlh5UkLH/UHFKL5BhC+QPlI2q4WXxI3zJVdqZJ/AoAIzEIaJnIuUVhJA+lk9
CWfO6TE5Bf70TRQU/LKg7EIfOzSj2TYJHqVumTrO/aRWyeixByGVRqV4zORK/vH+kr8RZ4seNMGE
9g+gSGPVN8Np3Gz6qi1PoWN028qRS89B7x3beHaipydOjtZyJvZWklwZPcDDMCnTUxW0l8Z6r88u
EMKggpY5JWSANecAA9TcKpUyOUFuCq8nM4RLppv1pcPkVUXK2JBqG4kfwDp8j9VNKxuNrNRpkJyG
0Er2VSzb1yGmxPRrFsFUVJ72gR03m7iTokelGyyXQLuktvT6MFngeKBpgCYB0FszX2BemfosEJOW
IbDfMsweT8NYy3e5cI7aNNb1hU7wG8+jZw5+HUYHF8M65SyRC4Q6NManPIW4K0Vhv5/V5SaCDLM1
wujSNO41wIJ7+EVyYGGcM1xcnRaU9WgpIO92GkXe7qem7b2u0cMN8FzTa4oK15R5YPM5wnRH08m2
IrDRuAx6VFhsQKmjFRdPw9g2hygMIz+haLgwB3ud6i2/8EVrC7zRqyWB6BN1dMOSk63wCYzaAU7F
4z1SPX3fLlyFse8qzHAvtuXfiPMFlQnSiWJ5kSU5P0nlCtNXNNeTE22qaD+QZG7pJl4a+L9gIc6P
UhvpZfrgC1uUHuiqKWBG8qj3tgmYwKJ1ZcotHEoEtLYGTdkdDGRtW/aW5qapWd9MRpdeGWFi+UUk
a/4AcsN//5hZPvj614D/h7JIlwIy8OqUqZSxqqWiSE9x7tyP6fTLtMXRDMIvSDreNaJ/fv9xr1NO
8kBkAJBaoqX9angPM2uyYiHS0zAb5bUphcajZM+faVsqF17sdTEJ/JHSFXoD8DUu6/Ov2YaBkeeN
WpyM2fmahnL74AxWdpcM+uTVSjNslEAbDnmrNH6MfMTmj9+TioFeAOZ8uKeZq1iyO1vEKZPOkzVb
8lW+GKuWsgnQfPGge/9R0AxffUPsOYDfAiNZ8AJr2XQTxXQENoP6VLJFy73cx5ov25XuaiJp8k2p
I47piUIbvs7GpMm7QFqUa6ouEd8KkSXdtRVkWb4b4l7N/XLGHdBV8Yl9Umw00SdFmsONqc3qVjMF
JjdqPMDlViWx6eUu0jaSXmR3ZsyX8NXahBnYD/qvJKNX0SslZmImJiLfxjRoSxelFWpaC74rYlEo
6QXsZTICP6zt+IsjuqnbWQPYv4Gq+NlWUZJybbSgHsZu0nFaSp0YrWw72eSmVtdem1nDjVYWzrAk
GtNjEPH33J4S/9EpEu2YUWYgD5QF1anBPcYt2I5+tODYrsBDI0xg8GoNusJG37kaXAHT64fMemqE
Ud1aRmfY2wipip5kQQ1QsK2KXEJpuM/2U8lnwNSIT+xGdPAOVtepVyHdzaOopOAXBTBUnnjsZLiJ
ldR/npWOmdNspNmmw6dhBj9njbmHjx7/RgYyA4MA297QleHky7tUKYfSC0UbdZ4MrwgDpXaKSDDF
YO0ciWETX4GRQKKk03xfh6n0pbJbufUKXek7AEQV4pgMmvADGESiMl0xFpUN5m2R6pIxwuWlBZVu
TGQaP81GYMLM7ikwkcXIAvMBPShmJGWTqKpbOHLXu1CDcRnE9cgM/DQys9ENemzKOKmRN+7UMbNc
u1ekdiPoRdluO1TTdYCK/HNME/c56PX8dprCCIlkpxbmxpDCooKQns+6mxawjfxON9BldzoJmGmu
xyfuCPyx+sxeXD+sXrtzSC4LDLMEtSmBUXzJ5i7ZouMyH+RxbDYcAcZVCLP8ODu4YYZ4YPnqrEMi
HaNgnlD9GO/YfDKy/01aa+4ixlX4sbDS2pvzOn50GOk9qWgstaigzeFVBEHuFqjT9C2ZUx335HnM
7X1idPhzNJKFAmPYTcq2UYr8p23kAVLZ9NSPtRM4fEY7jD60bLwvXRpYX8rOrh6kdsp+dl2WIe//
QhgLdeyroDY6vmQ24XPVNuEnRpaS6dtlIT/MgJqF2zQ4Wwx6ulOySsDs14DyedRd+UdL6N11ZU7R
zq7KqHN1FEBsehNynHtVU04fxUQ1zxKls+nVkd6kbqiipjQ5E3OckbwGQ72yehSpKn+tmtqpufvj
+rGqa3QZ6oYk3Z0xxbl12rhuvcSeo22pm1KxSVp9U09teppgqtyVSjxICHGHaFTGyqwk0DTFyBPM
If5aSLZ5H85F+FxgYsPel0wNPXoUUfjQzj2OUebngGl4TcojKTQhpHn8yhSVmn22x9Id8LhP/DrL
TIdWliIqBLLTHnHjUUw/KlTZr/sxUfd2M7AMUxVhM4fX4dDH8k06yOaPqLaLAthop32StXnAxyIg
8kKabsZmlPoGycZQaB9j/qzxHVk4thdnZnecR9L8YzrMyuA1rTP/GJVUQVzMyX6EqiPQ9jbL8skJ
M+soB838bBmjzpQNHojXFn22m0KkPEJdK2jRVuX8q0dxosmluz5xDo6co7AAaeKHyazC13MkmlXQ
AJ9CPTUrj8BWsRJrEc2WQiob8ONBdZXDYpMp7+KaIZ+tTNiHhz3ibao9yb/UvgoeyNaGpzCQpo+5
Uk1XTkG27kpDgILgSH+ONlJUTT8TXHZYvqrDSnE0OPVLoY6SB/VF5ZMFGdJvoagQXyN/SUJfn4k9
zjh0UVzOyeRDYafxjTwkQvH5doXtxnaL1KSC7cuF9s3rRBCpT1IFh7bbCyNhdYEnraRU6VSdArPJ
r8LGQE/TtjOfT4c9JL4afjf0074LjUtZ+Us35jwpctBGoWZnKmki+bYaG9SjqaXhlHWnlOI68QKu
3X2k4/+Tdqox+LLAdIXWbAuBd5wmrjQEsBDBlLS89LIC0+4mkNNbVU/UzB0MWk1yauGl3jvNYbIa
q98Wg4LwDb3VWmA4arT3Dse05bMgi5LoUMenLGyLyVNV8s9GgSrs0vRGxC+yRxOFH1SsEMMf6SKj
0aGEHzozM/sLjZXXGEhWnfY0FRGAXgrQVa2gQ+ZXHZwVTqpaBm6XTOaHodW/5Y5W3xlIRm5ELQpP
q4p4l2hD69d5PnpDbqH0JRL2gWm1ngjU4CZogv7WzKZsz7+vXCbNkTuHwbinpyB2Jej5Xd8l6gaJ
WfuAsfz4mNeaedBpMl9ICl+nn0vDBiQs3xfdG2c1YUi46sbJMepTP7Ok6SQcL46wC+xy07iwfEt+
uYqh3x71KtN1VBRHQsmqTzhBYBwVoyTpzMigv5/8vfFC2tJOZPK2qNWuxQhGGWHiQjaKUyCV34be
6e5D2648TZKMX+8/6Y33ASUElYFBH2jl9RyoBBvfhbEpTnU7Wu5Ij9c1Uv2SpM0bTyGNXaoiMloa
v6tyJA4SuzKhjp+ikXuuzQISKFP5Uy6D+be/ATJ8SFmBuFzt70mWAsbUffUx5brwRIf3eNmCvHh/
xV4qud9DAFQLi4UAOGRU+LDrJZtFa7STGvQfhfvVr1zkNV3hWV7p/kLQwruIoljHwvpxq7UzzTJG
RIvHyZ7hqh75mhdvpA0HOs9KNleyG2/ff8Olilm/IF190BJIn3JYrwYIZAMAavRw+GiWzn2rkZ5r
ZfKcpd1PqREX+q7ryFje7vdnqefXQZBgHKrqUv+xz29043ucHN9/lxcI1Hsvs1RZv80oVGWglTiy
fNeOW7mO2/rdpvcPz7qXuRixeY+Rt+N889Vt5Ka+7F5gaaz7ApRwaLpQK3LYoq/9CqQEH0SYhaqN
p7QqZMULUjHR65vgs3toSeMgi3o0AAHU2zG+FTHeJno6WRF4IjnD26KbsciVm7m4UMmuXDYgWfC7
OF9IiJlWIlyxKmXlOo4CSVTTKcjj8XOntJ2bGtSzlhTNh67SA1wVtODRErHGKMdpD61QcVeXmuF+
KkpzixZkfV9V/YdBabIbyNWtP1UyOv56mj6+/w1XMfLyUxGAWsZMCBu8UjucKTJJ7czx5MyW5HdT
BaxkpL58/ymrqGcrw/flEqGyh/JnrqVZG73XJLSNrdNEwv0hziXZS8um81J6b/vAHP5lpftHPNj/
T/nZC0Xkf9cfuIu7n+f8Vv763/xWCbTdX3SRFnmahULNwOsfguvLH3HDW2i3A0PBiINb/t+8bBvd
Ag4lWl18QbSkOEb+Ybgqzl905MCu0GFhcghc8k8YritsNnkrxSG9J3jjJFALZPn8PJmNzAozRypP
srR0VJAcQKsnkgJlExiR8axKiHG2MVg7N1cn+jFdbyZ4yKrKjoHAjDNFPKLCGyOgeTOgptq7KhaK
j3Yyt2SaefsQydVQg2ktm9uykaNngC3p7cty/zfy/gfLxPci7+O3ovvWdufBx3/xD7lahkJNIwO3
M45rsIL/xB4ecH+hG4SO5NJPZe5MeP079LS/OEjBIUHyWsiFy7T0n9BT+R9CUkZFBuojAHfOlD+Q
BFjpusHcsGF4kaoB20EVFDLteeglg2qlZW7XT70xmp8wIZ+wLZb1nTRBjGltOnFRrGk3TZOqh7ju
kuu6SNVv9OVUb6Q7u5Gkpro1Emu+D3Wn9LVQm+9JPq0dkGCxmQnB599W9+HvW/Z3etrqSH35wQBu
AAcwSIY1u0rIQpoWAEfAiIM0nv1snOdNL0oYVmrjbJUsukQYehGe/P2yX1YIvNpiGkWr7hWdIGmM
DkVkuXnqY0f+qFfOvZnPkzvm0rDpRvtTmuniqi2yZO9YMeSJjqkjphoZvQ/Ldkupv03bsPGSbMBc
23K6m35Asb1us4qGnd24Ap31rT7p1i5Bg/OgReq0f3/Jlmzu/A0ASSFTyiVEQ53Gwvk3pqNocv/n
7VNi0M5x8o4TIwljz9GaDJ1F60lO6gYL5e7p/ee+mksyi3wpNphxg/1hXnL+YGlM+nwuxvYJtFR3
NSFzvFPDMr7Ou7a7wqq3dgdL6g4iDIZ9OUmSn89249t2fcn14q1fwvOZTYLX4ipYFz8ZAhxlkFXd
k1EYzT7JhHZjR3N/E3cVsy1Dbx7ouynbtpHrg2Uk4KqaNHB1QVf1wpq88TEYWaE649BDXgy+ztek
BMWnyEU5P1FSdsyrsslzhm44VUTQzpqy8ViPjeXGCCh6ClnRHbsp3eQxRVRA7+bQyb39YUiH7BMg
EvU2a7r+oy1lGbRxR7s0aH292UjWwf0Au+ewefUBtdxSsgyk+ZNdDfGtFVXl96jMwW8VcXMbaQMM
lLE2d10wFU9JadZXZo+7L83BQtnKIh23mjDnLX8c7wpAOPdSTAb0/oIuwXse3PBF2JeciDCLkTg5
X0+pCys9pIf/pMeNtktK/GVmlfwycdJL1OVXI1EyCJQi2EIWZyVg3dVGYkoQOYzk1Ke+0p3CtbE5
mF24l1A22jyLVS8B8XbsMbfAqjGU5UdaQKO1jbspyTZOWdfQ0pVYbRCXULpxa4WVYV5LsaN86rVK
+/H+wiwn9/nCLL8QprWOxqmBccL5wjRGbcxthNImCnLxru6DeRvpfbmT2wml0z7BkDKbpwPt1cKn
b3gRDfcq0BfN4CW1phhDx27tVNHpWdllmPQ8aUpvfMkmQJJXYEEa1RWFLj+BzZ80tykQMwIrp6fA
WjO6Mb6VZNB2ErkxvuZONhV+i+/sQQlKI3NHhE1Pmp5Z3x1U4l1rbIxrsHbYiJrphEhsZNpjAZgx
sr7HtanDhooApW6a3O5uebwGu8cZkuZQgxIp4ddg1+kOc6ogVjH2w+y3nTrPXiOKPPfUYNSPvVMZ
pRuCa23xTerSH4w7nB+WGjaBG0zY1Hm2nTZHCzLkDFZNmX+mQLeEGw6mWvmlPtkxzgBtKu9Ass8M
y8sy67dOWy7qskNe7sLeZgRh9+jv4VS6QDHnDEj7RumXRveEcxvaBp0SNdsQNetrZswSkAo0qjI3
Bz+G+JtIGEt0VqOlfhzEILaLpjziCBozDenC1NeVWmNsXKtqsOtbLCj8Kp0T6VAaQ3IY5LYW20rN
o/uyKezWG9TBkL2iGbJLpdArhDsxDSiEQ8/AQoFDZXXwhYXeDNinWE9mPjobJoWym3dmvO2lUv8q
IJk8yDXvPAvDeELKL/oxRtmfmViQ7SBWQ+lMio0uLLt5tScUIaI8Eq31JOVVulPncvQKBjRuHxZi
n1vq4L+/B18dTjyPpG8RHnTQV1yPWy2MfSdUOO0nSYqHfRZlqW+I0NrSWb/EFHx1VKM8QH+Kg3px
OaeiOd/unLGJZKA3+lSLCDJEZITbVILDMzZquM1V8Bl//GpcYySO5EWkjWtvbMDDHX1Z23lKZyZn
c6WbbNr0J0qz6oUT/q03o89n0erj0OXOPH+zSgcrFuRy8DQw1TnIgxP6YSkF+54LwR/qYLzUXlnS
krOTcwHm60tzhYQPjd5VNzsvU9mKnUJ60jNV7NMGF4QeBU6G3OzSwuRGw23GcquxmDdVVul7HAHK
C5Gz7vEsoQpWEZg5bUEG9WsoVeAofVMLyXiaIEtkyHSBrDykVSXXPvA6O/CNMccuog50BtNg+Z3B
awnC0MOyUjvNrRFDBC+ZrV/6Ycs+Xa0OYpoLEJiLELeKVaBpWm6nSRU4T0bcmd7oBCiEO8VBqUzl
SYNhfC362HIdLeh9WbIY/WP6ddebkXkhAF8n5uRzi94BYU8xRF1/HhecfpUpYjs9Zm0ufQ/CJv5s
CEe/ryKt/dGxGJOvTC0UtAo/mG+q4Jjz5C4OFd+yHUn57DRO+jFqM2wHNCP8mEhxBV3eouy+RXZY
PmkqL+jHkWUlHqUa/WV5ylnmMtO10IuhFRTu+3vqdaQT48g0wUBE/hAyzvkbdXXZjrSHgicpQlK9
NIXmdrPJ5Dgqui1cwEt7+K3nsW7EOTQD/MxW+UynZaacz2bw5Kg1dlpN4Mc02uY4v6+RLr0QOG98
rwUXyGlI3KD7uG6l0zVt1AjR+6fC1rMnobXxvRqE8Brwl/SKbgoPUdVIEATU2ke4ePC1kbpA69Tv
DSfzbdgC/4wBeO0y1cj2TmLaiRs5dOXzIDQaVFUb+4AC67zJymoGfBhXn8FoXcKnv7VmhBtxv0jo
kXKef6Oc1EHuaMiQ5oV4OpnB1z6ZfzS9+gxWYvN+PLy+PlgxzCSBgVO1GS9ont/6zIlWqNXQGNKT
BpzLK3LtazSUMDAN7cv7D3pdH3HALg1lQoEhESO887ca0NbLsWYPjyKq2q/VJOZvmjENoYtv5CB5
U4Uvm1ckQRNTaPf97IZKa34dlNyZ3Rw0R3mBhvtGtsAPIklYEgWKSH21uXUc3eK8LMJjZtbW3pLE
8NBC+PaGGsSnnDTtpq3k7AZ4R7mxncC+pywpL4yVdV76/KQDkwgebHH4WOSD1osSJQkat1F0ZHiP
DwIYoo0RT3+qiUAnB9MdWo10iahf1vTmosH3OK1G0Cgp0uQRCZgfgz24sPveCFt05xf+9KI7z9zs
/APntUApXmUU0jZzBei5eQLfRf+96n2lm36+H04r4fMlz6L25Aql64XPEzTy86dNhalKdl0mR25s
vwjlgsbk2OFuC5qlVnZ11Bp3etYzxw6yIE8+AIzHZKdGJ/JhoFUpb9BNn06ZWjoPvS2JZ7Uo9YMZ
eJVV7bTcbDSSZYDbHoSCev/+b1/27/lHZzy6tONeZpdwJM5/uqn0kgOUIzk2cnOVmMx+4bSdRKZf
y0b2XVXw+nr/ga83+fJADDlZNBDN62vMSKJ0jhotOQ72GJNUSOE2yDp5Uwa9cyEI3noUPUeazVBc
lrL+/N2ywghzrVPS41BOjhuNtukPSm24k5JdoiW99Sg4jg4hYKLhu+bR12qCsG/D5Uz+m/hzJcKd
WafSIVKV/sICvohFrT8Zz6AjqHAeY29y/lpjBOxb01txTPWq+2CbtfoZQwfr2WQ49qVTJu2H1nfS
bci76nhoFc0pqiWwKnmK5ArsgVg69YJlT5OaIdlQh+J7ms566oVSAk4BiZhaZURkVOSB89DeBGVa
zz4hqc2boYmbhyI1hM4+0hP4BFlbfzGl0nyu68CE/6CNfeH1dQtQLEE8HzteWRnupbayDkk05dlN
aPbjjdyEQETm0Byo7Kba1HwL4Y8QQmM0ePk8q6YXO6M6XctM7S2Py9P+AL8BfGCvBkW7rRMZtWDd
LKsvUq5DNFeDKPqKV58GryERdbapLFX0LvJEwy9lCDWurarbJhIdU7cXDhaiUldmoZdPk7irpbKB
ewR1gtQ+7Pvazc1Uqvw4cZobrWqlGdmCcbxLlerUSkGAX5U1TddZW8pf398d2nIwrT4uAAEIufRh
FzfZVYNa1XBSTJW6POZhHsWuQqwOHqoeeCmOhmEFWEzNCQpHk23CqBnt9Dkw60nxqqyuP4i+Hjgx
tMr6NJOzM6ctWnkLbD6J3D4YmwMjU+1QTGGJ0m1veDJAkru0jgQc8k5r73rIydmmtbX+Q2wmzvcG
aYjGU/NhAOqpW+nPypDj2BUIzNveELXKuIl6c/qZJ2pwaUe9og5zPlBOshZMiWhhysuW+z0bgAvX
AhOrj3qqOt+NouUarpsuyV2lL8ueXxFHhFCEFII7yWUp70xpwAtXo8nveLqCN48jgNSVTlU3RJCk
PcOfiEpXsphH+qKuVNONNflLO6J5DhhNL255r7L39JJE3k1mjDbcVEppZLdZqGiunhvFXctXcCto
Xebh/U//+iSGnEYRtMjSIhO3rjAxkE2soHPKozyq0lZxiuAqUvrv/O5yE9mTdW2lUHDef+brY4v+
uLa0rWz6nUxFztcYAZy6dfpGHBVa135V1sFWzXVrI9fD9PT+o5bD9jywKe2WViKsLKbQawpz3SN7
IpSkOoYKHEJTwQbFGcf5QvG85EmvnrL0LJVlEXnO+QvRRTZaI6qq44iojN/I9n3U4UobBoDVonZ6
XJSeXaNPx837b/dG/cpwSqOIRtaKZvf6UJ4UvYxhZzXHhtzjm2zN8q0l5Oh2spCpwANHeSjTNtuY
nIB+aqb2HQ1T52cSRdY+rvPgwq3+5s9h3zCtXQZqr671tm9JITOzPQINHXd6nB/VugaZZ3TD81RG
xLhsTx9soRTb2rC03ThP/Yc8SOUrtYyLC9ntG58eAQBknZA5WpQQVnWemcAI1ke5gSgPXSWvhghH
h/4S4OuFtLr69qSTIA8IZJvG0CqYq9CG/BT3wxH1HOVWDvvpO9qAZM5OprebRJgTykpSiPyL0Jur
nN86bVBnimKvkjssyjM54zYyZdwXPFvqavsAr7/N3SiI5+9d1jSdb5iSNmC0XUWmP09qA0pZmnLf
Bket+mrUl+m+zmvjexDj0Ky2Uu5481Qnl+isa+QJSDPkVyC+yRpiLEz5V+ltp9i9HsbTeATZGuzU
vuHqTButOlTRvG1p5uwKrWlu+CInHNCTU16o5U7gROdGjMa2eZhM9C0qcTUGRb8VUaNcDWEgfJDB
44Wq4g35CwJocbZl44M9WdNQnUkxY8jv4zGUreljVo29B4A0y9w4xYW5bhLJT215PycANxVi5RGg
s3Ro7FJcVVbo3KuR034BXd5u39+y67NvWcNlb7BlAdRhmXJ+VJR9FzWGWUzHqohCt6zi/rpTexBN
3RT9PzyKeITxAhqMZHT1uUIJt3Lkc6djF2MjV8pG5Q1akO86LaovHIDrW2R5K4YfqAiy4xYR8fO3
klsQfAY0kuNyPXq9FTVHbF9tL0yq/rbIUvtWMcls3l/KdbW1PBQ+pkxbCFcdgKTnD1WcqgPE0fPQ
Ss/A0o+aW+ujtOlDmlJyFV3qM7863njggm2hdEcfCUzKqlRFLTJrm66Vj3njTFuNDGX0jBC/rLKv
dV9Ng2onLxOFGQdObe6VU1+L7oT+jnOLB2h9IcTfWPOFzLTowi/LvmaXd6WDGxS93CM9y9Tr4258
FDQe3GHIlW1Vq+PGGIfpwpq/dQYsMvaAKAFUwLheTt3f8iO71rVULe35aASSdD07RuGmelz5CP+1
jB/huacioCStiwy/w1Q+NszffBpK5XU3tLcSM49ro9blD10ptQdJLucb0n3hV+ZFR503thrTMUYR
gC5QGlsntWggMV+2xHysozj/mIhOXbIrZ1v3TXlhqy2h9vslQGSQZZBAa4QGPeVVZAhl5ADWM+Wo
W918YFQxHbIJtQ8jg9oSTr1MoYF5yRikF83hXj2Z7YaKAWqloNFfZe7gSWQa0M58NPtJvmprdXpA
5ufb+zvt9evBNufcwosVqRPE588/+oS4HnVuJh+LMs39nn/8VMh67jq6SLdaU45XdZX3d3nY9hcy
nJXRLR+Oo3sp2JdsEeGItdLI1IcVOEfErcpZn/zWlvTHHNQ4HBKnUxGD1OO09ud5lr8VTUjm3Ipu
HPwWKQ9k8vCi2zDIlGWvtHsoWPMYlSe1iYz9yPy/9kQ483+Cun2nWQKy+lxM869RhVPmldAgEQqN
uycEK74Yxpw92DXwhS1hEMKZh1b5S58Nce0AKJmv2tgKR5ANif25j0d7V5gwkDwtT/RPZpkwRg0b
Id1ljgVVRQO3Ul1IqV86JmcRiMLEwq4EY6czK1pDf+2sX8ZxZnpKGrm6hsQld35iiPHGmuIsRJYN
bcV7idFFDtNPzz/kVpHI0AFyFFo0NJ86b5xzYbh6BUreDVqpaD3Ef75JeYe5aD7CIkNlJZbcsSgK
Pyn60XGZyefiWmpbsBPTGCYg5/Kqf5wRqAi3jtoacJuCsHUVQ2pjj6ZPs2ecghSbXlTJhebqq8KN
4AQBQ7sYZxhaiWs9fCHlA+Y/bXWytCi6Lsu82ytGImIvCc0i5AQSAr/jqKvuKGuSfYiIHb4sWCZO
nl5JUuUKiCeRV0+RlrranPX7EM7RJusrJ3JRulAMHxbDdGtXqOS6lpOK0relIXrWGU61G7tOk20/
00DxgsKq79NBodGYm7PebnGe1i9U7EtBfv656fgx5wWQwcXH/j/fkQwxyj4NbXHq+6reor7HOcOX
i66C2NF3RInY5HiH7eUw0lsXJGJ1oW581cyGtokGO7zhxYsQysPq9tURJG46O+5PjpEO+1Tk1UZY
bbqH9mj4c2h0B2lIkfm1EZFEYk14gzATHCzzaff+4fRaVgYVoL+nVOAwFgzW+Vr08hgjSyfG05QP
7RdLGWxgc21kpLA67STzwtJgiDSqpfp5lmcKo9BKcUC2VLVH4y9rP+Rab3lyOmV/f6T/wjX/R7G5
At4BCn/r6u4MrLn8/X+BNYFkMgQB5uRgt8i4nmv7X044y58wuSJdJ6dbUuT/gDWxaMLPiSzPltG8
sDT6q/9Ba/KH+C0vrWSdIbnxsvn/AK65QgoDEmZPLYUOSAoyHHKs84CCo5JFcMWDB25D8roIFZmm
eQYnMu1LW92TAEkuorKAWJIBgrYl38T28EVvQzQwjNl3Ms0AnFJHn4zJjWeSM7OUME639E+wjuEQ
tO309/H/30gj0kj7//dIWyzDmv/zELffv8V1cR5y/If/gNNVHXA6wi3QzEhUuCH+iTmJSfBfYIC5
Nhb5DfInEtp/EMKq9hfRaDKcIqMD9bGMBv+NEDZADy8+FPxHDNCY5f1BxJ1XMug94wpFAw8YBHkq
2rirEwySRkVhWMx3xigkzLA7V64RVy5GgEkICF0ahq0KmeV58CgXaDPEMeyt1pVTredjrDiReicl
YnIlKfqlGvWtkzn+PKhfZSUT6Iy0yU4KHvL8M80LKqtKvXRwr1oni8z1one2CGEi82EhOHu+z8Sc
I/vVCHFX0h6rZnV2gyJGFjcfo+uq+dbkRbDTYow6hU7Dqq6NX2EzPBUUhb4+dsZdYTUfOkHbAUnJ
oyWaGLywrjyqerBvE1lsQy4lv6q1etO3qHW0YR8f5i+qWc5uEQ/iAqIF+g2/9z+XMu+zmNsvJAiF
oTWd9FWaXBpVlBtjpd7mkcfIvasRonW177jPu5iu6+pVJ+/17EpPDyGzhHafNR9i5I0enPKQdDDg
94bkmT8F3GK3rnd4qTX2ZlY3NUTg1ON9K1B8OLvdTuImibc2YLYW6jv5HPA339iEB7PyNcsLSZEd
tw6BZLhmsVV/GCkN5a0JyfNuSGAs7aNPylcgsZO1i+ExTbc6ci7VQWTedO8UH02kETTxvVCuTHPf
WQeQckbhB3uQtFaJtJTv9FCzdwqdBHun1ds88rsO0UvfGvzR2Gbo/pFp6V4EmTP2y8fuoQ63pu1m
H8qT9UX7Qj41ha6F/ocrN7QItnnz6f9ydyVLbmvJ9VcY3nR3hFlNACRARrg7QgCHqiJZE0ulJ20Y
IAlhHoiJBByO8MYf4bVXvfDOS+/en/hLfC5ISLwgRVYJt5/Ur6L7hVhD4uIOmXkzT560u3LP6vtI
NCB1M0nRbWGB/o+ol5Zk7oP/2PzQ68ot9BEXh1u0s28Osmi5jQcp3/eNaS4oMaCI8noOj7XvjoP+
/NO6dd3pgS1czjqy7Y4Qg+twMj+1ptJNpy/N0G8FOMW5FgElBmQkOoaM9QVWrTOL8FbWdSYpazAd
PQsy+FFH7ZExsoAqnZofcr0/z67z9Y3ly737zctwPu1NkjEosyW58+yP46Ez2f7S4+T21POUWO+n
wFEtUD3SVbLbcNi5mT85beSbZBvkDsE0Qu5pOxIe0qbMbeReH/RK9n3vozNqTvKP7sKbdjsjN+iD
2wr5SoUfbT6DMH3+6EzQmHbSuzEGrX4Ef0YJPmU33eH2BcAkBQD4Ad7xxsaZQnhxYAPA4SJvoQSf
rc+9rWx99jKgyG7SrtK5DWV96I8BQcDhyx+sadvvY0I/eqOOYt6s435gKcmQU+yVfQNqdGvUe+pO
8lFvmg42Nz0tvXPueo/oYIOGL85druLYhgMdnihYtUPZfOAG3qP3iBxfL+lv2wi9KRZIUBDKxIVs
X9/7JhP4j9buFeWF54zbg+qofkQZNfIHez9KgE0DTTfBH6MiHhiO0qYBDXlFYHXICwOkgtLFr35U
9woGDgRXuCwiOg/80xeDxl/BOCKMBlNEqJDwC28xaHTAACAHaEAUI4gEVwcMWzXdnoKDxfV9KZv0
TDcm9IpADrW7wElypi+nAehmAiEbgILRHRxM0MNO2R4WrtAqmDwYNdcowoAyBpIedo42Kb2eLVq4
BoQTD2xzCiq4RNRe8951xAPHdP5RJNL1VdvvH4V+4YB9I2eI6yf9KNzhjSzZeOHEBxMA+mmn0E0d
0bzwQkWpTeUxQLaiaA2XPZAatyoBN1MHQU4LRRWTrtiM4Bd0jWEEkMR7KRNThB1amyFYbDggnZGW
HQAGsAYHgtg2HAWD3qgm8vao449EZA74dThq5ugyjas42u3hyEv8/VpIWpbC+VtrFQgCUMogq5G9
OMvec2kGvYzk7CpFTf5HqQk4dCdf9zoom7DSuxTN6HW5h556T5bL8+/byWb9MdY5aawb20UnslqP
oeehPDcFhlXO0NXIA4LS3X4C8OONPWyKtUBAEsWwQB0TLGnFgSKAESDfWvEEXAb+Nbh08sE8AaHP
+RWn3bTdU3B6sL3w/zZSSvSKixZqq6NNN5p0cuMlha1N7oz1JhihS+Il4rsieltZdhJPF8FrSXrv
dclGP4izRom+NTvBPJqgrGO4zloK2hn013NhaEHVJktYzYDvyD2wTQc2CGg64TBJ41GUgdInTvrd
8IFPVLtl3eAeo+nN9sDYdEdgFBOirbzh7zpRD63nM8XYCP2O+wK+nD76xACmnyJFMOHCh9S8BX1R
ED3NWzAfrU9t84OV3kY+6DQUoMpBadQa6DY/sIQQnNfJsJlaCK6OOCS6UeEWze/hWD7adqz05hMr
z2HxHjNRm8cvWW6NN+YTGlEPHe52nsIscXeulCkbcSigjIBPN/inKgnOfTfgr73kKbTC/vl1FMh2
OJpcQM1Qj4qLKNK29OQmpuelfsRFE98wuRE+wj3xWkPL9jQTZd5gx+fMiajnqoveSCMp7wErGafG
M2fbd6YXtIaduYE6KmMujv3QBd3VvAVipkwYuahTASm2Fz4iDGciEguMg2DlYzSoBsLBEASFi7Zg
gt5wKyfoxDe21EnHPbS3mYrtiCDG1lw/XDveTLDF4Mbemhssj5eNAM0yLgRwKrzX+91MoEO45KJe
qxpZBZlIK7ASMZ4AQQQgzNw0h1BC2W0eAAHY9oT0c2+D/iqG5KQy8vTCL3rk8TeesG3hctsDNxdh
sjE5i+t3wmSuNBEjkrlW2lO8joXYKzTM9XYeQXJiuwOQl1xaxcKdrq4i6VTRaiEvA9NFjuvBEWkm
RseIJS6euNmmrVixvlYivSeO4iBrD6Luxhs53cweA/G1lQMu+SBZF68wJ8wNgtLQz7A0KHMvQFMH
Q9igBLFlo23BpImaGHnea1rjJqD6oy5C1BeUz8lHwZ7yUDy4ilbtgNcGvgDdRZKJJaI2zEEOr++u
OUc2ktS4cD4qydPd1pBARolMLUksVFNLLS7uoiAziCZO0Irv3K7b7aMZkfC4SePNGJMBNkQj7yoS
mtFMDA5NOIIkbMuoXOvcZ4kvDvXIiu7yzHAvpLwqtWFkYLitwhKSIjQE+wpI5MF868jmbKIut57o
4ZwfRIa4kRESRHjdioKugoRn0pcA3VJ6sfDLfA3aPWFjza873mYz9LhcHInOJr9uNp2N7ORp607v
ZJfqKI49H6TbCCoT6VCkd48gtcBai3wmBBN/G/tPrhf6A8PeOrdiHnqoPDTsGyvKxQknxG8jUcHc
oHAV+WSO+AigjqzmoNZ6i0skw/PGmY17I+h+g76egB39vO4kNo46dGirgFRaAZNCcrlaRR+kvSBd
b6322G2F22HLBXTTki62jDuytIjHICIApCG8OajoioIW9ZaYO1maj90M5fdBGF6D5g1075y07jc3
nWHxTr/rqwPCRAcLV/RT17zYjLM71dX+8k8kLtaYqR5ps+5onnp4iSj+dB8Za18B/IWIKWGLAUoA
ZLvlLaLJta8QjUJoHbWFKEU5vEY0pSvUhMM12dXXgn0DC1hGxtoIx3ZFIMrggeOIdt5yj6joeGw1
JABJg9Qi9Iv9VnGywfG3NV0frdZsI3WGEcBNvNP38vnauw49LnXfA4kU+Avdbm/BiWWArzpdCBwI
2wbg7zIM4cLur0TOQD5GmnWh3hOFCSRwJVbcMuB9M7vb82LZMSRUoHfXSYioA1okhyBbETLfXILE
rhsbQx9JxASll3mnh6xXRIii+6bkz73mYCsCaCrPw550ST2SY/H1cKIsF+FIZAFJJQO55FVLZ/We
iwxjisiGH1s8UG5Igq35WzuWDDDgxVnaTGTPCNsGKNRwC2znStxxwIRoec62NwSepik9crrebV0a
F60Uib5GDrdXqCewE8GG0ZaaR92t1xTRM87rOH42yFtoszJp2r1ERAMedGDpSnIo8nmrLSct21u/
bDfIkd7YXM+UUJ8NpnwR8ZpNM8slpH09+EhtMYusZ5dzpA9oOQtSuL4dWqbRVsK0k0RyMOcydLh5
u5Z4He0LUC74378Q/bP00ffE1I24iA5//fRNQdQfRX8thOiaTw449WFQHPbHRAuzJy1KnN0D9r/5
2h82dirjOQugMpZ+4sVEmm76VCQd7s05VfPs25qjJpSGIX9Rxt4lRCPgHuEWg3sMEDvYtLt8T5OT
+CsYkw7wGbCXha74EnvvXhG/Crz+HC50EgnMf9UwvSsgjKCYANJFOgi4zreomMLP/XpoQH0MhAF8
SBTZIaGJkEjlVoeKkV6Wi0FrxnOPwvoeueL50PIeM37s84iM3Qitp0CfZJ4gz9HJTbwL3EFkDfPb
NmKsH3o2mttOnN5t4o384FbHhp5vZf2z33cjpfMcDgm0Bd1irAdpewdUc+L09fY9Io1bbhyLD2ky
7W1GejbYCpN1DwyEKMDIYefQPAZx+US25kDRf2yZCogM1yM0iI7T7nNTDPrx2lQ48Mx7D6b5qcl9
FL37bWvay6+j9b3D33sg2kevNLkrTjn7RQc8ClT6cta+zvSJo89MDoxZ6/tofQsV/jYVuZ9P2Bgs
OBjkxSqn36bFx37XcFuzyOz80knRl2Crt6WxkEufpC24quJeH6S8w82H5jbuTCUhS/sWodQ92IMP
u/U7DARVfFgyDNzRgVVBjqYL20VSPoe3A88Dlg9dPkABYfAvHLCLTx29ZY59Ab3QrV82XV8Vg/Z7
twWyTb4bjnAZ4pWO4GQzH9BAAt46Px5aBWI4SLdgcyG3COgkTGflsuIjD45S/O5mFvJha5gEwCFF
efuXWMhGriXeolVb8wbhDW7wdqX1jxYVBZbqYG6PXJuZ6vq0P0N+/0DbIP6DWCYpz4aygak50DZw
yHGdwY7Y5QDLRB8nXMFrhjMLAw/XpajZKd0ZuEEwqETbFIlltK18i7YpQJeH2gbRUGwFAtbGIFAh
VglQ6mukgN1uzj3znomOHKEXAqEgzfNgBbZAY4CarY7c1Dl9q1ibwPGVLpejKVtm8rZ046Wt9WZo
+iDLVlypFw10YP1yNAwVxYc2+sZKitcSUKqp2xmKvnDb9WdW3vwEvBuCOB6/8Rfg3IViAT8c+Nbn
8Eme4ITnhjxvGynanzppFgySVsdYuWLQ7cgbD/Zatoww7w7d2AkeTKHtDtfxBr3+NiSuNwjM9br5
sWl0evfg/0cPWTeew3A7qQROWw/0eOtsmz8crPaJk03fQLCmhBIM0WtEmEExgDsCfbBDZHfNfA2s
ndNCG6aIR19K121fYialbyC7p6BXEbprFPxyVaynEzpxsg5M7hmdUaOBZ/ghaoMjBLp4wxgIqXup
SXbhm9EbA6+CIgVE/YDiQmEy/VoJ73q5EHayZ7EVZGNQJaQft0K3KQw3894ajLaJHTpyEtsm+hTq
wnzkcdLGlSMhWCvp1m8PhCAG53VuCptxL5t7spNFwl0X3OLgIVqDCK8DxJKkxNIG2HI989ugciHg
GB78Ge8TKeuA+12AAzswAw8QsWwTRoPE7YmJAg/b9gGx4zJRBu9SHqPDiuSJqEtpW/cIovXW/bYQ
ZDwYM+Z3KOtLuL7YDoIxP5fWT6Ix334yQMtsK6A+EtSOKYafwbAMJjULBVSu3E7noNg9v0OO1g6+
hICYEAC5wKkeWXRErUCKuBW3z7HufZ7nyO01MUs537tu2vM95+abLo/f9OYoD/DvpYf3QyWK8sjx
gweJMezdwgff9OJn//t+6bygV3qShOWBAnMUQyq82HMSHBU322QFJxWXS1xFwSYJjFDxhWPi+J6+
/3FTABQIKQBcGHc/JsA4PPBgir41Ceff79jHPpZz7g12jvbN6i8AtNSdg6Z4BZbLHsgEiN9KvqAi
DydBAjYFfA2AzpKKV3zh5z/ZJOyWpbI137APmsh+YgoQuADzS/GFWT2cAxE/RzQDMQhAAskXUp0/
1xwQfu9aZwH3pytyeQLkbT8H8IOqc4CaegQlfrp3J/5vvZcX+CtgBxGJIUjAw7fuiFdQDqgubwEb
S77gYv1cK8/g5bkrlHwAPgVylt0XPQe4cyPpDk+X1HP+XC9PPKl6K8/BBhRfhCyWWnnhamcVpP2Z
/+n2Pck01np5XEaw3ij5r2x6RFLgp6KOmrAZka+fbt1JiLjWqzexp5EUQH1p1dwhHgT6A1z59j7B
T2jzEX2o9/LAopKm4YSDabfAeElq73evyK6A2f/pVh5R6ZpvD9hSkV0tbT2B+B++PIDjcPgwNwTh
S77eoPJf4Rp+caIVw3RWhftsaoCWfom9XvyF0rk8FrB3GgvPEIRU3JfgQvGrJDK7E75zIMnnv1KB
2sK1PfghcfcPPlK/Gx398v7lD591+C3qVU++Q/nNa1ML1XBpZMWfZPu32uWi3jkL1TPVwwAx9ujX
QR6Fnr+clLNSvZUfhpRUrHptqeBgCumxkshiXbGy5uhm4paCyGqTqoPaYv0IE9tQvVXjWgtzTQfr
WyXXB8VT+ykI74dJVAoqBk8ibkUG4mTu4FULKCeOrlbmmpCj1ZXb1zxXDe1SEBku6aRdV+xNiGnw
VqWgQiyDDTeIYr9yOAgfRt3RKrm2NOh9TCLgdcUOTa86CQRrV1usGvpag+SsvRW1z0iyqLbwUPWW
WimHrFuXwYkemYtQdWI1PBRMuLfrDncEs+JFWlZKIgMmCdPacrXQVT1aLIt5CDWNnl1ifOsOVgFb
SUxvX3DR15d7nXjQOdQkwG+oL/dmeaQc4JAwkBurDj1agmiuO7u3WljZYGBaZCBW9RpTNdOo5DHK
6OpLnqhxWtkNBCdddx4mJhp2Vl0TVPnWlzxz/FS1q0NmMMcTE3o91rwo1kx6nklCofaEJFvNXfhI
IJSyiPZBpqX8+P3Wfuo7K8xJKaiQSyBqdYc89T116ZdydmIZHJEp0e2UVMJ2U3ewd1psaOGRlUP1
HwPZfrhRaV3BwjQjIVfxego0Xt2ZePDDONFVp3zvYuFIUKOu4CcfVo4+eIgK1JdLTrRWFUyyy3UH
DJAetGaIuoRSFpkLFNCUH7//zM0ClVYSgM8ykJqquNCFlCeMyAsDwRttRRsPnsUlabYx43x36sox
FjPMwuS9t0NMMeVcggWmfMz3r9x7z4y1VWNsevrKp6+NbQZ77gXO1RL7TgFetBxsMScdBicQGhkG
StNDekOzuNXMtHBROdsEcl/3COLioTX8zziGtEkldH71pd9B1RmQvdRW1ZseukKx8OfGfuSn1Gwj
RAz0OQPH9tf/IOr/1NWM9B8knVoQcwZ4GJCZy487FVr6kps9Do3ROde3/3y/LwrTQmBoZazqMNp1
Jlp2FCw787s/KrIGfHe4JGe53KbkZUEDVX78lgb6cSvBE8jO73ApFNVTV9QyECqruppphNv1UcSF
hZs01bZmxW0mCZq6453BGsag49DCUCvCklNznWgI1ZeiCytzeX/ugAHnwr97CzmL1ViLKOltBp6T
golAeKfxztXCyulCezMAjr89UxjMq8KfCny+xUKrmBzgFFCcfc6Z2sn/cQcY8BuY8tfoUsSHPczj
BT3qLzEHF37np8hifK7uBJRIVPfB/pVfuQXenVTfSOMdaY43yo0qThJ6QtUb6SAJ/YBycwFhPXZ0
3zbMnWN06ogVNqJyxN4m+x3J46hOZR5wdGtOxAyFycYptUByj0cK9G1jvicngR4xIW4lnH7AHgsA
vqIe4ugC97ZnPAAkqFfdUBSZAzUHy4x+BahhBaPq0VOSr6Uhr1Vw2DNqZSOKqAIBuwRKFTkUCIBA
mNCrf9PmvPZBMmI15rJxbApQiYnDBJLUgo8aaCBgt+s/bqpFqF2OVZdeKjTgAAdol0e9KfgHBOCy
zt1MXvtuU1U3Qm1RDpuYT9Brg+MQ2wGYdDApgumDxYO+mKPGN4JUgMyDMwS5fKEowgV1iVCO6oSX
uXu/H2eldlb6NVbqYGcfWaHD8ZOXRCr+8FsDnL24RAJQzyp/Un7znCeD3LCZU7qVEEt881S80rYo
foTaz6eK80J6xNSVPHBQWOqkKtLvpbBiWx4Zw+SrznjloEdo8qy5YL05FHxsDd8u+Nr3VkQdHcoF
2r78eGIDv3LEd5jgUNUTasQgZK4v+QEXCpcWezkNeGp3ntmzDG/YKOBDRXK537/3in04/r/fgVMN
ErUrl4hsXhZxUSULKiiJoi6J6Ijs+zfYSM1RyA1MSkCNl0Af6x7kGyTGSynFJBC6hdpCo1DV6LA+
i8nFWNfl4IqxsogM3/rhqjIFLAJ+IDJXzZgaLYHh1p3ZiQYYFX2Ths9ZX+49EiallGJqCad73cE+
ws+kzAMIHutLnanJymy8C9VqFPisH/lKVT5DoTalb0HlXn/I+zgFGXMDDcTDo3AFC2P/QYvihqx6
FOgJ/mj94X/U3EpKhgWW6s5vYNP9IWpUc4sIJNcf84ikLBuzZLEyCZhvSR1F1A6yUMvPibc4FRWH
UwFyMMJXUvcEvVskjWkSUTtyL53BHP3r02A2eHoZ9P+tQTYPIEeNo/2PGw3KiAR09CBl3GCJIjje
8691aL8He+/4t/E/0MDydxnh/6wbCArAl6d09Lmr1yvV3TvkRBeqadGCGaiMdyFUBq1JGah+aDfd
UVdaZJR7kNgqFjncaaYSwCgllsWAjaS6aAzsqhwm4KA7HCshtzt/KC8H0xUVqJ8VvWYsAFaz0GxM
YJYoJXYcNU3efFHE/YLGObNAP+GSqDfG5D+zd0/lpBYeESmwrDvHN8Cre1olIMYRFicGkumlA/dG
fam3akCrBhQS1pc6zkI9y6vqDCTs9UXvwskgXNSo7QY23Pqyd2HfE7IZbIwxbni2cTwlDM71pEof
TOgm6m43IBlU/+iIkMq22pJx9vxKzB6EWwwEq87KTOk8YcHdVXvEiFVl1TMtMli5Oy2ogOMkBkv3
oIaAoTgnHdcuE/n2kauCRh/1F/ABhVdmgB6Q9BqeD32/0hGaAWSlBlAb5TALx4KQ+9fdHc+GalZv
OKDUZCBYtczjmeZJH4faY1bNDa33wUXCQGwS2sQtrKo5noVGep8vtBPTwQK2/GJqMeKw5QQUW4OF
qrvHzdRPGzcxGuUEjT83BrEf+nGyP5mHj0PrkRaDBdg/cJx4amSYIR5Z/tM89VAwrjHwIWYB4h1O
dkrfIDPHwveZmqsVwHsDNYoPJ20Xjf72YYheqRv2szYzQPsMbx6z9uWfu2qlw4cib4/E38U78mV3
HOBzNVOxQKHp/N+//2dkk0+jMAPACCO4VhfAOJerhjfZHXmyNZHfJrSz5be+P+r8DFLNsDkhkYFS
WCEfnZEEwqRRV8vMNFwK7HK7R3/um6qf4b5kNh4Tb6XSWEbweKGHb/2H9n175WMCn1Ub10iTTq6g
sBxJcAaLN1YTMzSpSBy6M7REEH7Vf4UHtYkee0tU9jXR+LeUR5Zm/wwGaw9Aun5CMgMdNFGD2Ki4
NbupuWi4flxgiaB86qa1fkLkqKMD2UZdlBhsz3fEf6eEMjhQIKuN4JJQYklLtro6SIY7QgXVWLhP
Muy5tzLL0ZGTycLDUQx1dSjzGHqVvDmG8qQFycIBcAbId5QlNRRy+6IewkLnaq6/hBOAx1x+HoMd
iEiWFvp0luxy2PqySVZ8GES6F0+Hwb3mC860ABd6X+bocBlYpHEUNdAaL1q4osz5WZjXKz2kvmWi
YDCmdjzhm6p7Ogd6FsSlGHKMWNyqB2sATHzoPadBunrQgSKRgU4ZhGZciT+xKFBBaxCwetLqmoVH
9IxjP0Lsl5ZMGGTqLt8ITiqlXAnrXW2hSIVQZuAYzfl2NXi8EUAdWH+syq//E2uN1R9uUt+kQwvo
dVhf/FjzMmoqTkB83z4XE3NR9Qo4FuF6XCT82KCMC+qT6s8CxluZBdJvo+42m+KepasRgF2lrMLB
ZmFGUB7vx/SdCkR15WO+/75GbowbSgcX/eDqz4RTEcrgFE9hSJeV2hMWF68pmg4DjplE5XQWqyYy
OMs7yVVsNsfCzE19NJFakCIZetQMtvGdCRefksrCZBRSaXuBJuDlY75/B+/UcBONUCO6lwBqJOtL
f/r1b4lXaWuABhkMBONmQpd9ofdPfbEzLVsamuNo1GYG7TUD0bsKhqNqFjT1YSCcFP7SN3x092Ug
l1SUqY2JhhRqKY0cb55FpnOGcFol64TOLuVjvn9Lz5IKupBnYfmfffqWhmZgDIb663/5DfQs+fVv
RdXeQ/jrf3tLk6744QUGhgq4KbOSLyvY9utaqmfVy6sKGv2+68/Me/3ogLNARiBOYAPC0BiqEeUW
oYlX/TGDds+s+PQ8izTqAHEY1PRRLgHPwsB+OrqD8CzSD59Md6EuNrTGYIFu3cEBjs83Cx4XGcmZ
ZzhzFIYaKLz62+LdIqOhQ+jvh+p9NHPrSiAigKK+fJ/6cXFY3Mp2pbF1g7GHr0CU+9+lqOddmCzo
+xmD9QOgEpUmhYaW1XAB81IKLWxh+eH7LRbit4np0BFcFolwMlrUC1HODAviCxK/kFUDdTKUaBZA
JUXNAFE+lblkkVZWKruDNO+uawL7vgvdTFNBsNCipdzT0UnSAa/uyMFyUCVPYIGgRjXZCtwDCe3G
sLhOXKO+g7KCHIuk6C32cWX90MCk/vSCXYpY7eodk0X8mnD9RMQ1p0K16ChZf9QP4MGMfVLBSDtI
LCoEdjQVYzOOo0Kb3mmpSWsQFpCL3VMmyZK+LvNMNB8Iw8yVuiqG/+wvUNRdTnlhC1iwLj7DR93N
j4J96UenlCGaOZbP/X6zs5uoFxM0rWAPIXxDJB+10wpHkC8WET6ZBIoio/Fihrp5Usmj9KH+e72f
nX0Cg3ubDPbDSngZ/Qrrj1xBsSxQnqWgYkuxiB7NVNorQo++8hk1tg/hnBmA8AGXEzr6V3T9q2ud
drsTLkxs/Po3R3OzcsRkVjpsoht4gamKJ9C1VnDNWWS9di+wswKNPw5R9bnU/nT4EqSnwEUH5NBt
Hvy2pT0FbUddt/8nxGBgyx5xlLCglAQS/rPv2CdwfSIo7cAvhD6HpC1ml7RRLTfCt87fj1v3HaXK
73DdQ53oJDqVyQIMKQM8X+FJZlHPLIdqTocjWIQcFUC6qcgMi4Sg4jt+NZ3NAq47WOIuQfNdsKBL
G+LiszQIFqGS2GYRSBqqjk3Q56fcNomB1zZKUDhHRSCAQbykTS4jbWbI4gFxTW0N9I+uL5gUPyB8
QplvrsvipqKFSTk84hMUHf7qeh3vw6Q6WJ7FCXlBhiYHJR+1cEWHnvMj/nFm4BQH1u/QKOyYBlGG
XW1vzMLDlNH8oRouZHDBmRF165+8QLGo6FN8cuv841gDQ5Kn/+mUImNxGywKB0kFPFxkoohPPYcF
Vb3i+6VPRgUbOgyyukPTMg91EItqsSHouAlfxWpPrVZQJJvL8LiM9Sxh5SuBhHtbSBpAH5XJsuBT
2ssvUjdksYll/ELASKqUV9SisDAMCEBSlUMsKFCuNVCv73do8Q7TZR9BAKf8HvUSIGksN8W33PvL
BnmMcoYFrtalpMLEscgFK0aIejDE7vevQz+AwcjvtE1DUZ0TvNssyMjvzApohwXS80X1AFGl3QkW
MZI7gKNoqSzOLJngTxqwZ3RfLPCCl2v5/dvuwYyXiG2dNC6gjmTwADVAMo28wgkIKJtiHacKZWKw
qWGkIhTRnC7iZcGVtwsXXWsOkjL/3HgXISgbATq1izSTE4u0GArRlMQzaCeSxRX22bfhm1I7lWfh
SjyjuIEeLQtagOcEvTAqg2WwMz9gec1d5H2YxKjYLDd7EYdlkSs8cjJ5FghMhdRok6xNeWgPx91B
kFGSQCGKnuQoh2t3WHSneb/rkzErWMAbUzRRCRv3CUpO4S+edOMkUuaHhumdLqJgpFP8xYvwD7z4
nKDlrXvxOXwbopvPgx8Of7uM+R60PaUG86af71PGZD+f4gSmBO+HeSZ++2N4W0eaj+wRdTZZcCg8
JVEVIMciufz86/8CcZZph0cSjM/lx2/Z6VM74Lch9DpF3vzb7otT7856959ijf4dvuUJyurf31ue
Ysj+yd7ywpbeW4Olg0vmX/8fAAD//w==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openxmlformats.org/officeDocument/2006/relationships/chart" Target="../charts/chart15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microsoft.com/office/2014/relationships/chartEx" Target="../charts/chartEx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714375</xdr:colOff>
      <xdr:row>1</xdr:row>
      <xdr:rowOff>42862</xdr:rowOff>
    </xdr:from>
    <xdr:to>
      <xdr:col>8</xdr:col>
      <xdr:colOff>714375</xdr:colOff>
      <xdr:row>15</xdr:row>
      <xdr:rowOff>119062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441B15D-1773-33F7-0827-A6287221D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152400</xdr:colOff>
      <xdr:row>1</xdr:row>
      <xdr:rowOff>138112</xdr:rowOff>
    </xdr:from>
    <xdr:to>
      <xdr:col>14</xdr:col>
      <xdr:colOff>152400</xdr:colOff>
      <xdr:row>16</xdr:row>
      <xdr:rowOff>23812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F8392BE-5210-7240-BC10-1C7401B76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85725</xdr:colOff>
      <xdr:row>3</xdr:row>
      <xdr:rowOff>142875</xdr:rowOff>
    </xdr:from>
    <xdr:to>
      <xdr:col>6</xdr:col>
      <xdr:colOff>390525</xdr:colOff>
      <xdr:row>17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Tipo de Servicio">
              <a:extLst>
                <a:ext uri="{FF2B5EF4-FFF2-40B4-BE49-F238E27FC236}">
                  <a16:creationId xmlns:a16="http://schemas.microsoft.com/office/drawing/2014/main" id="{A700B28A-F391-0190-888D-28B3F76651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Servic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24325" y="7143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1</xdr:row>
      <xdr:rowOff>33337</xdr:rowOff>
    </xdr:from>
    <xdr:to>
      <xdr:col>9</xdr:col>
      <xdr:colOff>452437</xdr:colOff>
      <xdr:row>15</xdr:row>
      <xdr:rowOff>109537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B7E1847-3914-12F4-9818-FB78EA988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57150</xdr:colOff>
      <xdr:row>3</xdr:row>
      <xdr:rowOff>142875</xdr:rowOff>
    </xdr:from>
    <xdr:to>
      <xdr:col>5</xdr:col>
      <xdr:colOff>361950</xdr:colOff>
      <xdr:row>17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étodo de Pago">
              <a:extLst>
                <a:ext uri="{FF2B5EF4-FFF2-40B4-BE49-F238E27FC236}">
                  <a16:creationId xmlns:a16="http://schemas.microsoft.com/office/drawing/2014/main" id="{6B2A0C3F-8601-E9D9-03DA-33239973E0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étodo de Pag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9525" y="7143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909637</xdr:colOff>
      <xdr:row>9</xdr:row>
      <xdr:rowOff>114300</xdr:rowOff>
    </xdr:from>
    <xdr:to>
      <xdr:col>8</xdr:col>
      <xdr:colOff>857249</xdr:colOff>
      <xdr:row>27</xdr:row>
      <xdr:rowOff>38099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6BE09F-84C7-FF56-5A2E-EC940603C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238125</xdr:colOff>
      <xdr:row>3</xdr:row>
      <xdr:rowOff>142875</xdr:rowOff>
    </xdr:from>
    <xdr:to>
      <xdr:col>5</xdr:col>
      <xdr:colOff>466725</xdr:colOff>
      <xdr:row>17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Día de la semana">
              <a:extLst>
                <a:ext uri="{FF2B5EF4-FFF2-40B4-BE49-F238E27FC236}">
                  <a16:creationId xmlns:a16="http://schemas.microsoft.com/office/drawing/2014/main" id="{FF416D84-0697-6358-12F9-419A1104FF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ía de la sema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9525" y="7143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11</xdr:col>
      <xdr:colOff>0</xdr:colOff>
      <xdr:row>7</xdr:row>
      <xdr:rowOff>0</xdr:rowOff>
    </xdr:from>
    <xdr:to>
      <xdr:col>17</xdr:col>
      <xdr:colOff>554936</xdr:colOff>
      <xdr:row>23</xdr:row>
      <xdr:rowOff>80065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E04348C-12D8-4803-85FC-FB3F6E010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704849</xdr:colOff>
      <xdr:row>0</xdr:row>
      <xdr:rowOff>76200</xdr:rowOff>
    </xdr:from>
    <xdr:to>
      <xdr:col>9</xdr:col>
      <xdr:colOff>733424</xdr:colOff>
      <xdr:row>17</xdr:row>
      <xdr:rowOff>4762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99EC9587-3BBB-E66E-16B6-3E6F1579A6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19449" y="76200"/>
              <a:ext cx="5267325" cy="31670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</xdr:col>
      <xdr:colOff>9525</xdr:colOff>
      <xdr:row>0</xdr:row>
      <xdr:rowOff>180975</xdr:rowOff>
    </xdr:from>
    <xdr:to>
      <xdr:col>11</xdr:col>
      <xdr:colOff>247650</xdr:colOff>
      <xdr:row>18</xdr:row>
      <xdr:rowOff>9524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BEFF13C-79DA-D385-64DA-3B3D11FCF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542925</xdr:colOff>
      <xdr:row>3</xdr:row>
      <xdr:rowOff>142875</xdr:rowOff>
    </xdr:from>
    <xdr:to>
      <xdr:col>6</xdr:col>
      <xdr:colOff>180975</xdr:colOff>
      <xdr:row>17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País de Origen">
              <a:extLst>
                <a:ext uri="{FF2B5EF4-FFF2-40B4-BE49-F238E27FC236}">
                  <a16:creationId xmlns:a16="http://schemas.microsoft.com/office/drawing/2014/main" id="{8F774400-E341-F0D1-A47F-E12CEA0F5A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 de Orige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9525" y="7143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714375</xdr:colOff>
      <xdr:row>2</xdr:row>
      <xdr:rowOff>185737</xdr:rowOff>
    </xdr:from>
    <xdr:to>
      <xdr:col>9</xdr:col>
      <xdr:colOff>714375</xdr:colOff>
      <xdr:row>17</xdr:row>
      <xdr:rowOff>71437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431AD53-AABE-ED8C-47DD-8704201DD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1</xdr:row>
      <xdr:rowOff>157162</xdr:rowOff>
    </xdr:from>
    <xdr:to>
      <xdr:col>16</xdr:col>
      <xdr:colOff>238125</xdr:colOff>
      <xdr:row>16</xdr:row>
      <xdr:rowOff>42862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EA10E9B-0053-E39F-0557-31901F097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752475</xdr:colOff>
      <xdr:row>1</xdr:row>
      <xdr:rowOff>76200</xdr:rowOff>
    </xdr:from>
    <xdr:to>
      <xdr:col>10</xdr:col>
      <xdr:colOff>228600</xdr:colOff>
      <xdr:row>18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9E2F39E-6DEC-9E74-F1CF-E5ECFE1EE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28575</xdr:colOff>
      <xdr:row>3</xdr:row>
      <xdr:rowOff>142875</xdr:rowOff>
    </xdr:from>
    <xdr:to>
      <xdr:col>6</xdr:col>
      <xdr:colOff>333375</xdr:colOff>
      <xdr:row>17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esero Asignado">
              <a:extLst>
                <a:ext uri="{FF2B5EF4-FFF2-40B4-BE49-F238E27FC236}">
                  <a16:creationId xmlns:a16="http://schemas.microsoft.com/office/drawing/2014/main" id="{A333B030-B7B3-CC11-A3F7-93326A68DB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ero Asign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9525" y="7143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504825</xdr:colOff>
      <xdr:row>15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AE90BD0-CF5F-4EB0-8355-B484F2F93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333374</xdr:colOff>
      <xdr:row>0</xdr:row>
      <xdr:rowOff>38100</xdr:rowOff>
    </xdr:from>
    <xdr:to>
      <xdr:col>15</xdr:col>
      <xdr:colOff>514350</xdr:colOff>
      <xdr:row>15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FB29DBE-0788-4B78-9C65-C7EA58E583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18</xdr:row>
      <xdr:rowOff>1</xdr:rowOff>
    </xdr:from>
    <xdr:to>
      <xdr:col>6</xdr:col>
      <xdr:colOff>466724</xdr:colOff>
      <xdr:row>33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A4EDADB-014A-4442-8781-4A854001B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361949</xdr:colOff>
      <xdr:row>18</xdr:row>
      <xdr:rowOff>0</xdr:rowOff>
    </xdr:from>
    <xdr:to>
      <xdr:col>14</xdr:col>
      <xdr:colOff>314324</xdr:colOff>
      <xdr:row>33</xdr:row>
      <xdr:rowOff>180975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77E89608-C35D-4A1D-9159-BF68D62D10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95949" y="3429000"/>
              <a:ext cx="5286375" cy="3038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219074</xdr:colOff>
      <xdr:row>35</xdr:row>
      <xdr:rowOff>161925</xdr:rowOff>
    </xdr:from>
    <xdr:to>
      <xdr:col>6</xdr:col>
      <xdr:colOff>438149</xdr:colOff>
      <xdr:row>50</xdr:row>
      <xdr:rowOff>133350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C3E0872-54A1-41B7-958D-E2C8F16626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285751</xdr:colOff>
      <xdr:row>35</xdr:row>
      <xdr:rowOff>47625</xdr:rowOff>
    </xdr:from>
    <xdr:to>
      <xdr:col>14</xdr:col>
      <xdr:colOff>371475</xdr:colOff>
      <xdr:row>53</xdr:row>
      <xdr:rowOff>9525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DA1193-57A2-4A3A-869B-35A031BB5C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54</xdr:row>
      <xdr:rowOff>0</xdr:rowOff>
    </xdr:from>
    <xdr:to>
      <xdr:col>6</xdr:col>
      <xdr:colOff>466725</xdr:colOff>
      <xdr:row>68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9655241-17A9-4826-8D48-14033694B5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</xdr:row>
      <xdr:rowOff>0</xdr:rowOff>
    </xdr:from>
    <xdr:to>
      <xdr:col>3</xdr:col>
      <xdr:colOff>752475</xdr:colOff>
      <xdr:row>6</xdr:row>
      <xdr:rowOff>9525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B104E6D3-E1CB-AF9B-EAE4-8C23C589CDC4}"/>
            </a:ext>
          </a:extLst>
        </xdr:cNvPr>
        <xdr:cNvSpPr/>
      </xdr:nvSpPr>
      <xdr:spPr>
        <a:xfrm>
          <a:off x="1533525" y="190500"/>
          <a:ext cx="1504950" cy="1009650"/>
        </a:xfrm>
        <a:prstGeom prst="round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en-US" sz="1400">
            <a:solidFill>
              <a:schemeClr val="tx1"/>
            </a:solidFill>
          </a:endParaRPr>
        </a:p>
        <a:p>
          <a:pPr algn="ctr"/>
          <a:r>
            <a:rPr lang="en-US" sz="1400">
              <a:solidFill>
                <a:schemeClr val="tx1"/>
              </a:solidFill>
            </a:rPr>
            <a:t>Total de</a:t>
          </a:r>
          <a:r>
            <a:rPr lang="en-US" sz="1400" baseline="0">
              <a:solidFill>
                <a:schemeClr val="tx1"/>
              </a:solidFill>
            </a:rPr>
            <a:t> órdenes</a:t>
          </a:r>
          <a:endParaRPr 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752475</xdr:colOff>
      <xdr:row>0</xdr:row>
      <xdr:rowOff>180975</xdr:rowOff>
    </xdr:from>
    <xdr:to>
      <xdr:col>6</xdr:col>
      <xdr:colOff>752475</xdr:colOff>
      <xdr:row>6</xdr:row>
      <xdr:rowOff>9525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714BC1BB-1D2A-7F53-51FD-20408083C9E0}"/>
            </a:ext>
          </a:extLst>
        </xdr:cNvPr>
        <xdr:cNvSpPr/>
      </xdr:nvSpPr>
      <xdr:spPr>
        <a:xfrm>
          <a:off x="3800475" y="180975"/>
          <a:ext cx="1524000" cy="1019175"/>
        </a:xfrm>
        <a:prstGeom prst="round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Promedio</a:t>
          </a:r>
          <a:r>
            <a:rPr lang="en-US" sz="1400" baseline="0">
              <a:solidFill>
                <a:schemeClr val="tx1"/>
              </a:solidFill>
            </a:rPr>
            <a:t> Comensales</a:t>
          </a:r>
          <a:endParaRPr 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9</xdr:col>
      <xdr:colOff>752475</xdr:colOff>
      <xdr:row>5</xdr:row>
      <xdr:rowOff>180975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2C824EF0-D251-6828-6208-D3106BB85617}"/>
            </a:ext>
          </a:extLst>
        </xdr:cNvPr>
        <xdr:cNvSpPr/>
      </xdr:nvSpPr>
      <xdr:spPr>
        <a:xfrm>
          <a:off x="6096000" y="190500"/>
          <a:ext cx="1514475" cy="990600"/>
        </a:xfrm>
        <a:prstGeom prst="round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en-US" sz="1400">
            <a:solidFill>
              <a:schemeClr val="tx1"/>
            </a:solidFill>
          </a:endParaRPr>
        </a:p>
        <a:p>
          <a:pPr algn="ctr"/>
          <a:r>
            <a:rPr lang="en-US" sz="1400">
              <a:solidFill>
                <a:schemeClr val="tx1"/>
              </a:solidFill>
            </a:rPr>
            <a:t>Ticket Medio</a:t>
          </a:r>
        </a:p>
      </xdr:txBody>
    </xdr:sp>
    <xdr:clientData/>
  </xdr:twoCellAnchor>
  <xdr:twoCellAnchor>
    <xdr:from>
      <xdr:col>11</xdr:col>
      <xdr:colOff>9525</xdr:colOff>
      <xdr:row>1</xdr:row>
      <xdr:rowOff>9525</xdr:rowOff>
    </xdr:from>
    <xdr:to>
      <xdr:col>12</xdr:col>
      <xdr:colOff>742950</xdr:colOff>
      <xdr:row>5</xdr:row>
      <xdr:rowOff>180975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E5DF5100-50BB-C9DD-C170-C1200602AC3D}"/>
            </a:ext>
          </a:extLst>
        </xdr:cNvPr>
        <xdr:cNvSpPr/>
      </xdr:nvSpPr>
      <xdr:spPr>
        <a:xfrm>
          <a:off x="8391525" y="200025"/>
          <a:ext cx="1495425" cy="981075"/>
        </a:xfrm>
        <a:prstGeom prst="round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Facturación Total</a:t>
          </a:r>
        </a:p>
      </xdr:txBody>
    </xdr:sp>
    <xdr:clientData/>
  </xdr:twoCellAnchor>
  <xdr:twoCellAnchor>
    <xdr:from>
      <xdr:col>14</xdr:col>
      <xdr:colOff>0</xdr:colOff>
      <xdr:row>1</xdr:row>
      <xdr:rowOff>9525</xdr:rowOff>
    </xdr:from>
    <xdr:to>
      <xdr:col>15</xdr:col>
      <xdr:colOff>752475</xdr:colOff>
      <xdr:row>6</xdr:row>
      <xdr:rowOff>0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D064619F-A0A9-4FAF-7B58-956D002A6243}"/>
            </a:ext>
          </a:extLst>
        </xdr:cNvPr>
        <xdr:cNvSpPr/>
      </xdr:nvSpPr>
      <xdr:spPr>
        <a:xfrm>
          <a:off x="10668000" y="200025"/>
          <a:ext cx="1514475" cy="990600"/>
        </a:xfrm>
        <a:prstGeom prst="round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en-US" sz="1400">
            <a:solidFill>
              <a:schemeClr val="tx1"/>
            </a:solidFill>
          </a:endParaRPr>
        </a:p>
        <a:p>
          <a:pPr algn="ctr"/>
          <a:r>
            <a:rPr lang="en-US" sz="1400">
              <a:solidFill>
                <a:schemeClr val="tx1"/>
              </a:solidFill>
            </a:rPr>
            <a:t>Coste Total</a:t>
          </a:r>
        </a:p>
      </xdr:txBody>
    </xdr:sp>
    <xdr:clientData/>
  </xdr:twoCellAnchor>
  <xdr:twoCellAnchor>
    <xdr:from>
      <xdr:col>17</xdr:col>
      <xdr:colOff>7872</xdr:colOff>
      <xdr:row>1</xdr:row>
      <xdr:rowOff>7872</xdr:rowOff>
    </xdr:from>
    <xdr:to>
      <xdr:col>18</xdr:col>
      <xdr:colOff>755702</xdr:colOff>
      <xdr:row>5</xdr:row>
      <xdr:rowOff>181053</xdr:rowOff>
    </xdr:to>
    <xdr:sp macro="" textlink="">
      <xdr:nvSpPr>
        <xdr:cNvPr id="8" name="Rectángulo: esquinas redondeadas 7">
          <a:extLst>
            <a:ext uri="{FF2B5EF4-FFF2-40B4-BE49-F238E27FC236}">
              <a16:creationId xmlns:a16="http://schemas.microsoft.com/office/drawing/2014/main" id="{1216D586-3C4D-1720-A2DF-CDD5310595BF}"/>
            </a:ext>
          </a:extLst>
        </xdr:cNvPr>
        <xdr:cNvSpPr/>
      </xdr:nvSpPr>
      <xdr:spPr>
        <a:xfrm>
          <a:off x="12866622" y="203975"/>
          <a:ext cx="1504227" cy="1013622"/>
        </a:xfrm>
        <a:prstGeom prst="round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en-US" sz="1400">
            <a:solidFill>
              <a:schemeClr val="tx1"/>
            </a:solidFill>
          </a:endParaRPr>
        </a:p>
        <a:p>
          <a:pPr algn="ctr"/>
          <a:r>
            <a:rPr lang="en-US" sz="1400">
              <a:solidFill>
                <a:schemeClr val="tx1"/>
              </a:solidFill>
            </a:rPr>
            <a:t>Margen Total</a:t>
          </a:r>
        </a:p>
      </xdr:txBody>
    </xdr:sp>
    <xdr:clientData/>
  </xdr:twoCellAnchor>
  <xdr:twoCellAnchor>
    <xdr:from>
      <xdr:col>3</xdr:col>
      <xdr:colOff>13804</xdr:colOff>
      <xdr:row>8</xdr:row>
      <xdr:rowOff>27608</xdr:rowOff>
    </xdr:from>
    <xdr:to>
      <xdr:col>9</xdr:col>
      <xdr:colOff>563612</xdr:colOff>
      <xdr:row>23</xdr:row>
      <xdr:rowOff>48503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9ED7BE4-35C9-4060-A432-54529BB62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717827</xdr:colOff>
      <xdr:row>8</xdr:row>
      <xdr:rowOff>110434</xdr:rowOff>
    </xdr:from>
    <xdr:to>
      <xdr:col>19</xdr:col>
      <xdr:colOff>234222</xdr:colOff>
      <xdr:row>23</xdr:row>
      <xdr:rowOff>47250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F3990370-C3F4-488B-A540-F696C010E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549094</xdr:colOff>
      <xdr:row>24</xdr:row>
      <xdr:rowOff>114300</xdr:rowOff>
    </xdr:from>
    <xdr:to>
      <xdr:col>11</xdr:col>
      <xdr:colOff>10725</xdr:colOff>
      <xdr:row>43</xdr:row>
      <xdr:rowOff>6349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04CA32D-BB97-4CFC-9F5B-A3708BF0B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383109</xdr:colOff>
      <xdr:row>46</xdr:row>
      <xdr:rowOff>86591</xdr:rowOff>
    </xdr:from>
    <xdr:to>
      <xdr:col>18</xdr:col>
      <xdr:colOff>590174</xdr:colOff>
      <xdr:row>64</xdr:row>
      <xdr:rowOff>141808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D8DAD01-0D9B-4E49-A9E1-5986448234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266700</xdr:colOff>
      <xdr:row>25</xdr:row>
      <xdr:rowOff>38100</xdr:rowOff>
    </xdr:from>
    <xdr:to>
      <xdr:col>18</xdr:col>
      <xdr:colOff>524151</xdr:colOff>
      <xdr:row>42</xdr:row>
      <xdr:rowOff>67365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A17E106E-0C65-4267-9ECA-503CB4DD8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160274</xdr:colOff>
      <xdr:row>8</xdr:row>
      <xdr:rowOff>26712</xdr:rowOff>
    </xdr:from>
    <xdr:to>
      <xdr:col>2</xdr:col>
      <xdr:colOff>470596</xdr:colOff>
      <xdr:row>21</xdr:row>
      <xdr:rowOff>173613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Tipo de Servicio 1">
              <a:extLst>
                <a:ext uri="{FF2B5EF4-FFF2-40B4-BE49-F238E27FC236}">
                  <a16:creationId xmlns:a16="http://schemas.microsoft.com/office/drawing/2014/main" id="{D450577C-3BD7-4A16-9F23-70147CA8F0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Servici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274" y="1633339"/>
              <a:ext cx="1825141" cy="2683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</xdr:col>
      <xdr:colOff>592662</xdr:colOff>
      <xdr:row>46</xdr:row>
      <xdr:rowOff>76198</xdr:rowOff>
    </xdr:from>
    <xdr:to>
      <xdr:col>10</xdr:col>
      <xdr:colOff>702199</xdr:colOff>
      <xdr:row>63</xdr:row>
      <xdr:rowOff>190497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5D1C6EA-7ED6-4193-97B7-45E3C0EB58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23</xdr:row>
      <xdr:rowOff>0</xdr:rowOff>
    </xdr:from>
    <xdr:to>
      <xdr:col>2</xdr:col>
      <xdr:colOff>304800</xdr:colOff>
      <xdr:row>37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Método de Pago 1">
              <a:extLst>
                <a:ext uri="{FF2B5EF4-FFF2-40B4-BE49-F238E27FC236}">
                  <a16:creationId xmlns:a16="http://schemas.microsoft.com/office/drawing/2014/main" id="{C07A90F1-9DD2-4B68-AD5C-C8209C60D1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étodo de Pag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532982"/>
              <a:ext cx="1819619" cy="27312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42334</xdr:colOff>
      <xdr:row>39</xdr:row>
      <xdr:rowOff>21167</xdr:rowOff>
    </xdr:from>
    <xdr:to>
      <xdr:col>2</xdr:col>
      <xdr:colOff>347134</xdr:colOff>
      <xdr:row>53</xdr:row>
      <xdr:rowOff>21167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Día de la semana 1">
              <a:extLst>
                <a:ext uri="{FF2B5EF4-FFF2-40B4-BE49-F238E27FC236}">
                  <a16:creationId xmlns:a16="http://schemas.microsoft.com/office/drawing/2014/main" id="{608FA7D8-AA28-4242-B05D-8C95973423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ía de la seman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334" y="7675595"/>
              <a:ext cx="1819619" cy="27312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0</xdr:colOff>
      <xdr:row>3</xdr:row>
      <xdr:rowOff>0</xdr:rowOff>
    </xdr:from>
    <xdr:to>
      <xdr:col>24</xdr:col>
      <xdr:colOff>304800</xdr:colOff>
      <xdr:row>16</xdr:row>
      <xdr:rowOff>148167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País de Origen 1">
              <a:extLst>
                <a:ext uri="{FF2B5EF4-FFF2-40B4-BE49-F238E27FC236}">
                  <a16:creationId xmlns:a16="http://schemas.microsoft.com/office/drawing/2014/main" id="{D02E358A-EEB1-474D-93B4-7D286213BC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 de Orige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3012" y="585271"/>
              <a:ext cx="1819619" cy="27302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0</xdr:colOff>
      <xdr:row>22</xdr:row>
      <xdr:rowOff>0</xdr:rowOff>
    </xdr:from>
    <xdr:to>
      <xdr:col>24</xdr:col>
      <xdr:colOff>304800</xdr:colOff>
      <xdr:row>36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Mesero Asignado 1">
              <a:extLst>
                <a:ext uri="{FF2B5EF4-FFF2-40B4-BE49-F238E27FC236}">
                  <a16:creationId xmlns:a16="http://schemas.microsoft.com/office/drawing/2014/main" id="{4929C19C-C336-43F8-A5F2-16CF6E99D9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ero Asign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3012" y="4337892"/>
              <a:ext cx="1819619" cy="27312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8</xdr:col>
      <xdr:colOff>202045</xdr:colOff>
      <xdr:row>67</xdr:row>
      <xdr:rowOff>0</xdr:rowOff>
    </xdr:from>
    <xdr:to>
      <xdr:col>14</xdr:col>
      <xdr:colOff>185158</xdr:colOff>
      <xdr:row>81</xdr:row>
      <xdr:rowOff>155812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2CAAAF69-783C-4A51-BEB3-123641484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1133475</xdr:colOff>
      <xdr:row>2</xdr:row>
      <xdr:rowOff>185737</xdr:rowOff>
    </xdr:from>
    <xdr:to>
      <xdr:col>8</xdr:col>
      <xdr:colOff>85725</xdr:colOff>
      <xdr:row>17</xdr:row>
      <xdr:rowOff>71437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3FC0E2D-5FA8-DA77-8AAB-05860A4C5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06.818574421297" createdVersion="8" refreshedVersion="8" minRefreshableVersion="3" recordCount="1903" xr:uid="{80B5D355-9C87-4547-9021-24F7BD37FB45}">
  <cacheSource type="worksheet">
    <worksheetSource ref="A1:L1048576" sheet="cocina"/>
  </cacheSource>
  <cacheFields count="12">
    <cacheField name="Número de Orden" numFmtId="0">
      <sharedItems containsString="0" containsBlank="1" containsNumber="1" containsInteger="1" minValue="1" maxValue="767" count="76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m/>
      </sharedItems>
    </cacheField>
    <cacheField name="Número de Mesa" numFmtId="0">
      <sharedItems containsString="0" containsBlank="1" containsNumber="1" containsInteger="1" minValue="1" maxValue="20"/>
    </cacheField>
    <cacheField name="Nombre del Plato" numFmtId="0">
      <sharedItems containsBlank="1"/>
    </cacheField>
    <cacheField name=" Costo Unitario " numFmtId="0">
      <sharedItems containsString="0" containsBlank="1" containsNumber="1" containsInteger="1" minValue="10" maxValue="25"/>
    </cacheField>
    <cacheField name=" Precio Unitario " numFmtId="0">
      <sharedItems containsString="0" containsBlank="1" containsNumber="1" containsInteger="1" minValue="18" maxValue="40"/>
    </cacheField>
    <cacheField name="Cantidad Ordenada" numFmtId="0">
      <sharedItems containsString="0" containsBlank="1" containsNumber="1" containsInteger="1" minValue="1" maxValue="3"/>
    </cacheField>
    <cacheField name=" Ganancia Bruta " numFmtId="0">
      <sharedItems containsString="0" containsBlank="1" containsNumber="1" containsInteger="1" minValue="18" maxValue="120"/>
    </cacheField>
    <cacheField name="Ganancia Neta" numFmtId="0">
      <sharedItems containsString="0" containsBlank="1" containsNumber="1" containsInteger="1" minValue="10" maxValue="75"/>
    </cacheField>
    <cacheField name="Procentaje de ganancia" numFmtId="0">
      <sharedItems containsString="0" containsBlank="1" containsNumber="1" minValue="0.56000000000000005" maxValue="0.63"/>
    </cacheField>
    <cacheField name="Tiempo de Preparación" numFmtId="0">
      <sharedItems containsNonDate="0" containsDate="1" containsString="0" containsBlank="1" minDate="1899-12-30T00:05:00" maxDate="1899-12-30T00:59:00"/>
    </cacheField>
    <cacheField name="Observaciones" numFmtId="0">
      <sharedItems containsBlank="1"/>
    </cacheField>
    <cacheField name="Estado de la Orde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06.874078703702" createdVersion="8" refreshedVersion="8" minRefreshableVersion="3" recordCount="767" xr:uid="{EE1B7299-33B1-4916-97E0-7E33D1D0D003}">
  <cacheSource type="worksheet">
    <worksheetSource ref="A1:T768" sheet="sala_clean"/>
  </cacheSource>
  <cacheFields count="20">
    <cacheField name="Número de Mesa" numFmtId="0">
      <sharedItems containsSemiMixedTypes="0" containsString="0" containsNumber="1" containsInteger="1" minValue="1" maxValue="20"/>
    </cacheField>
    <cacheField name="Nombre del Cliente" numFmtId="0">
      <sharedItems/>
    </cacheField>
    <cacheField name="Número de Comensales" numFmtId="0">
      <sharedItems containsSemiMixedTypes="0" containsString="0" containsNumber="1" containsInteger="1" minValue="1" maxValue="6"/>
    </cacheField>
    <cacheField name="Día de la semana" numFmtId="0">
      <sharedItems containsSemiMixedTypes="0" containsString="0" containsNumber="1" containsInteger="1" minValue="1" maxValue="7"/>
    </cacheField>
    <cacheField name="Fecha de factura" numFmtId="14">
      <sharedItems containsSemiMixedTypes="0" containsNonDate="0" containsDate="1" containsString="0" minDate="2023-04-01T00:00:00" maxDate="2023-04-08T00:00:00"/>
    </cacheField>
    <cacheField name="Hora de Llegada" numFmtId="21">
      <sharedItems containsSemiMixedTypes="0" containsNonDate="0" containsDate="1" containsString="0" minDate="1899-12-30T00:00:00" maxDate="1899-12-30T03:59:00"/>
    </cacheField>
    <cacheField name="Hora de Salida" numFmtId="21">
      <sharedItems containsSemiMixedTypes="0" containsNonDate="0" containsDate="1" containsString="0" minDate="1899-12-30T01:04:00" maxDate="1899-12-30T07:51:00"/>
    </cacheField>
    <cacheField name="Tiempo de Permanencia" numFmtId="21">
      <sharedItems containsSemiMixedTypes="0" containsNonDate="0" containsDate="1" containsString="0" minDate="1899-12-30T01:01:00" maxDate="1899-12-30T04:14:00"/>
    </cacheField>
    <cacheField name="Tiempo de preparación" numFmtId="164">
      <sharedItems containsSemiMixedTypes="0" containsNonDate="0" containsDate="1" containsString="0" minDate="1899-12-30T00:05:00" maxDate="1899-12-30T03:23:00"/>
    </cacheField>
    <cacheField name="Tiempo de degustación" numFmtId="164">
      <sharedItems containsDate="1" containsMixedTypes="1" minDate="1899-12-31T01:55:08" maxDate="1899-12-30T04:04:00"/>
    </cacheField>
    <cacheField name="Cobrada" numFmtId="164">
      <sharedItems/>
    </cacheField>
    <cacheField name="Mesero Asignado" numFmtId="0">
      <sharedItems count="5">
        <s v="Mesero_3"/>
        <s v="Mesero_1"/>
        <s v="Mesero_2"/>
        <s v="Mesero_5"/>
        <s v="Mesero_4"/>
      </sharedItems>
    </cacheField>
    <cacheField name="Tipo de Servicio" numFmtId="0">
      <sharedItems/>
    </cacheField>
    <cacheField name="Método de Pago" numFmtId="0">
      <sharedItems/>
    </cacheField>
    <cacheField name="Propina" numFmtId="44">
      <sharedItems containsSemiMixedTypes="0" containsString="0" containsNumber="1" minValue="10.029999999999999" maxValue="49.88"/>
    </cacheField>
    <cacheField name="Estado de la Mesa" numFmtId="0">
      <sharedItems/>
    </cacheField>
    <cacheField name="Número de Orden" numFmtId="0">
      <sharedItems containsSemiMixedTypes="0" containsString="0" containsNumber="1" containsInteger="1" minValue="1" maxValue="767"/>
    </cacheField>
    <cacheField name="País de Origen" numFmtId="0">
      <sharedItems/>
    </cacheField>
    <cacheField name="Platos Ordenados" numFmtId="0">
      <sharedItems/>
    </cacheField>
    <cacheField name="Monto Total" numFmtId="44">
      <sharedItems containsSemiMixedTypes="0" containsString="0" containsNumber="1" containsInteger="1" minValue="18" maxValue="360"/>
    </cacheField>
  </cacheFields>
  <extLst>
    <ext xmlns:x14="http://schemas.microsoft.com/office/spreadsheetml/2009/9/main" uri="{725AE2AE-9491-48be-B2B4-4EB974FC3084}">
      <x14:pivotCacheDefinition pivotCacheId="825738823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507.463384606483" backgroundQuery="1" createdVersion="8" refreshedVersion="8" minRefreshableVersion="3" recordCount="0" supportSubquery="1" supportAdvancedDrill="1" xr:uid="{D8A01382-10ED-46BC-BD30-940ABF3D3440}">
  <cacheSource type="external" connectionId="1"/>
  <cacheFields count="2">
    <cacheField name="[Rango].[Número de Orden].[Número de Orden]" caption="Número de Orden" numFmtId="0" level="1">
      <sharedItems containsSemiMixedTypes="0" containsString="0" containsNumber="1" containsInteger="1" minValue="1" maxValue="767" count="76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</sharedItems>
      <extLst>
        <ext xmlns:x15="http://schemas.microsoft.com/office/spreadsheetml/2010/11/main" uri="{4F2E5C28-24EA-4eb8-9CBF-B6C8F9C3D259}">
          <x15:cachedUniqueNames>
            <x15:cachedUniqueName index="0" name="[Rango].[Número de Orden].&amp;[1]"/>
            <x15:cachedUniqueName index="1" name="[Rango].[Número de Orden].&amp;[2]"/>
            <x15:cachedUniqueName index="2" name="[Rango].[Número de Orden].&amp;[3]"/>
            <x15:cachedUniqueName index="3" name="[Rango].[Número de Orden].&amp;[4]"/>
            <x15:cachedUniqueName index="4" name="[Rango].[Número de Orden].&amp;[5]"/>
            <x15:cachedUniqueName index="5" name="[Rango].[Número de Orden].&amp;[6]"/>
            <x15:cachedUniqueName index="6" name="[Rango].[Número de Orden].&amp;[7]"/>
            <x15:cachedUniqueName index="7" name="[Rango].[Número de Orden].&amp;[8]"/>
            <x15:cachedUniqueName index="8" name="[Rango].[Número de Orden].&amp;[9]"/>
            <x15:cachedUniqueName index="9" name="[Rango].[Número de Orden].&amp;[10]"/>
            <x15:cachedUniqueName index="10" name="[Rango].[Número de Orden].&amp;[11]"/>
            <x15:cachedUniqueName index="11" name="[Rango].[Número de Orden].&amp;[12]"/>
            <x15:cachedUniqueName index="12" name="[Rango].[Número de Orden].&amp;[13]"/>
            <x15:cachedUniqueName index="13" name="[Rango].[Número de Orden].&amp;[14]"/>
            <x15:cachedUniqueName index="14" name="[Rango].[Número de Orden].&amp;[15]"/>
            <x15:cachedUniqueName index="15" name="[Rango].[Número de Orden].&amp;[16]"/>
            <x15:cachedUniqueName index="16" name="[Rango].[Número de Orden].&amp;[17]"/>
            <x15:cachedUniqueName index="17" name="[Rango].[Número de Orden].&amp;[18]"/>
            <x15:cachedUniqueName index="18" name="[Rango].[Número de Orden].&amp;[19]"/>
            <x15:cachedUniqueName index="19" name="[Rango].[Número de Orden].&amp;[20]"/>
            <x15:cachedUniqueName index="20" name="[Rango].[Número de Orden].&amp;[21]"/>
            <x15:cachedUniqueName index="21" name="[Rango].[Número de Orden].&amp;[22]"/>
            <x15:cachedUniqueName index="22" name="[Rango].[Número de Orden].&amp;[23]"/>
            <x15:cachedUniqueName index="23" name="[Rango].[Número de Orden].&amp;[24]"/>
            <x15:cachedUniqueName index="24" name="[Rango].[Número de Orden].&amp;[25]"/>
            <x15:cachedUniqueName index="25" name="[Rango].[Número de Orden].&amp;[26]"/>
            <x15:cachedUniqueName index="26" name="[Rango].[Número de Orden].&amp;[27]"/>
            <x15:cachedUniqueName index="27" name="[Rango].[Número de Orden].&amp;[28]"/>
            <x15:cachedUniqueName index="28" name="[Rango].[Número de Orden].&amp;[29]"/>
            <x15:cachedUniqueName index="29" name="[Rango].[Número de Orden].&amp;[30]"/>
            <x15:cachedUniqueName index="30" name="[Rango].[Número de Orden].&amp;[31]"/>
            <x15:cachedUniqueName index="31" name="[Rango].[Número de Orden].&amp;[32]"/>
            <x15:cachedUniqueName index="32" name="[Rango].[Número de Orden].&amp;[33]"/>
            <x15:cachedUniqueName index="33" name="[Rango].[Número de Orden].&amp;[34]"/>
            <x15:cachedUniqueName index="34" name="[Rango].[Número de Orden].&amp;[35]"/>
            <x15:cachedUniqueName index="35" name="[Rango].[Número de Orden].&amp;[36]"/>
            <x15:cachedUniqueName index="36" name="[Rango].[Número de Orden].&amp;[37]"/>
            <x15:cachedUniqueName index="37" name="[Rango].[Número de Orden].&amp;[38]"/>
            <x15:cachedUniqueName index="38" name="[Rango].[Número de Orden].&amp;[39]"/>
            <x15:cachedUniqueName index="39" name="[Rango].[Número de Orden].&amp;[40]"/>
            <x15:cachedUniqueName index="40" name="[Rango].[Número de Orden].&amp;[41]"/>
            <x15:cachedUniqueName index="41" name="[Rango].[Número de Orden].&amp;[42]"/>
            <x15:cachedUniqueName index="42" name="[Rango].[Número de Orden].&amp;[43]"/>
            <x15:cachedUniqueName index="43" name="[Rango].[Número de Orden].&amp;[44]"/>
            <x15:cachedUniqueName index="44" name="[Rango].[Número de Orden].&amp;[45]"/>
            <x15:cachedUniqueName index="45" name="[Rango].[Número de Orden].&amp;[46]"/>
            <x15:cachedUniqueName index="46" name="[Rango].[Número de Orden].&amp;[47]"/>
            <x15:cachedUniqueName index="47" name="[Rango].[Número de Orden].&amp;[48]"/>
            <x15:cachedUniqueName index="48" name="[Rango].[Número de Orden].&amp;[49]"/>
            <x15:cachedUniqueName index="49" name="[Rango].[Número de Orden].&amp;[50]"/>
            <x15:cachedUniqueName index="50" name="[Rango].[Número de Orden].&amp;[51]"/>
            <x15:cachedUniqueName index="51" name="[Rango].[Número de Orden].&amp;[52]"/>
            <x15:cachedUniqueName index="52" name="[Rango].[Número de Orden].&amp;[53]"/>
            <x15:cachedUniqueName index="53" name="[Rango].[Número de Orden].&amp;[54]"/>
            <x15:cachedUniqueName index="54" name="[Rango].[Número de Orden].&amp;[55]"/>
            <x15:cachedUniqueName index="55" name="[Rango].[Número de Orden].&amp;[56]"/>
            <x15:cachedUniqueName index="56" name="[Rango].[Número de Orden].&amp;[57]"/>
            <x15:cachedUniqueName index="57" name="[Rango].[Número de Orden].&amp;[58]"/>
            <x15:cachedUniqueName index="58" name="[Rango].[Número de Orden].&amp;[59]"/>
            <x15:cachedUniqueName index="59" name="[Rango].[Número de Orden].&amp;[60]"/>
            <x15:cachedUniqueName index="60" name="[Rango].[Número de Orden].&amp;[61]"/>
            <x15:cachedUniqueName index="61" name="[Rango].[Número de Orden].&amp;[62]"/>
            <x15:cachedUniqueName index="62" name="[Rango].[Número de Orden].&amp;[63]"/>
            <x15:cachedUniqueName index="63" name="[Rango].[Número de Orden].&amp;[64]"/>
            <x15:cachedUniqueName index="64" name="[Rango].[Número de Orden].&amp;[65]"/>
            <x15:cachedUniqueName index="65" name="[Rango].[Número de Orden].&amp;[66]"/>
            <x15:cachedUniqueName index="66" name="[Rango].[Número de Orden].&amp;[67]"/>
            <x15:cachedUniqueName index="67" name="[Rango].[Número de Orden].&amp;[68]"/>
            <x15:cachedUniqueName index="68" name="[Rango].[Número de Orden].&amp;[69]"/>
            <x15:cachedUniqueName index="69" name="[Rango].[Número de Orden].&amp;[70]"/>
            <x15:cachedUniqueName index="70" name="[Rango].[Número de Orden].&amp;[71]"/>
            <x15:cachedUniqueName index="71" name="[Rango].[Número de Orden].&amp;[72]"/>
            <x15:cachedUniqueName index="72" name="[Rango].[Número de Orden].&amp;[73]"/>
            <x15:cachedUniqueName index="73" name="[Rango].[Número de Orden].&amp;[74]"/>
            <x15:cachedUniqueName index="74" name="[Rango].[Número de Orden].&amp;[75]"/>
            <x15:cachedUniqueName index="75" name="[Rango].[Número de Orden].&amp;[76]"/>
            <x15:cachedUniqueName index="76" name="[Rango].[Número de Orden].&amp;[77]"/>
            <x15:cachedUniqueName index="77" name="[Rango].[Número de Orden].&amp;[78]"/>
            <x15:cachedUniqueName index="78" name="[Rango].[Número de Orden].&amp;[79]"/>
            <x15:cachedUniqueName index="79" name="[Rango].[Número de Orden].&amp;[80]"/>
            <x15:cachedUniqueName index="80" name="[Rango].[Número de Orden].&amp;[81]"/>
            <x15:cachedUniqueName index="81" name="[Rango].[Número de Orden].&amp;[82]"/>
            <x15:cachedUniqueName index="82" name="[Rango].[Número de Orden].&amp;[83]"/>
            <x15:cachedUniqueName index="83" name="[Rango].[Número de Orden].&amp;[84]"/>
            <x15:cachedUniqueName index="84" name="[Rango].[Número de Orden].&amp;[85]"/>
            <x15:cachedUniqueName index="85" name="[Rango].[Número de Orden].&amp;[86]"/>
            <x15:cachedUniqueName index="86" name="[Rango].[Número de Orden].&amp;[87]"/>
            <x15:cachedUniqueName index="87" name="[Rango].[Número de Orden].&amp;[88]"/>
            <x15:cachedUniqueName index="88" name="[Rango].[Número de Orden].&amp;[89]"/>
            <x15:cachedUniqueName index="89" name="[Rango].[Número de Orden].&amp;[90]"/>
            <x15:cachedUniqueName index="90" name="[Rango].[Número de Orden].&amp;[91]"/>
            <x15:cachedUniqueName index="91" name="[Rango].[Número de Orden].&amp;[92]"/>
            <x15:cachedUniqueName index="92" name="[Rango].[Número de Orden].&amp;[93]"/>
            <x15:cachedUniqueName index="93" name="[Rango].[Número de Orden].&amp;[94]"/>
            <x15:cachedUniqueName index="94" name="[Rango].[Número de Orden].&amp;[95]"/>
            <x15:cachedUniqueName index="95" name="[Rango].[Número de Orden].&amp;[96]"/>
            <x15:cachedUniqueName index="96" name="[Rango].[Número de Orden].&amp;[97]"/>
            <x15:cachedUniqueName index="97" name="[Rango].[Número de Orden].&amp;[98]"/>
            <x15:cachedUniqueName index="98" name="[Rango].[Número de Orden].&amp;[99]"/>
            <x15:cachedUniqueName index="99" name="[Rango].[Número de Orden].&amp;[100]"/>
            <x15:cachedUniqueName index="100" name="[Rango].[Número de Orden].&amp;[101]"/>
            <x15:cachedUniqueName index="101" name="[Rango].[Número de Orden].&amp;[102]"/>
            <x15:cachedUniqueName index="102" name="[Rango].[Número de Orden].&amp;[103]"/>
            <x15:cachedUniqueName index="103" name="[Rango].[Número de Orden].&amp;[104]"/>
            <x15:cachedUniqueName index="104" name="[Rango].[Número de Orden].&amp;[105]"/>
            <x15:cachedUniqueName index="105" name="[Rango].[Número de Orden].&amp;[106]"/>
            <x15:cachedUniqueName index="106" name="[Rango].[Número de Orden].&amp;[107]"/>
            <x15:cachedUniqueName index="107" name="[Rango].[Número de Orden].&amp;[108]"/>
            <x15:cachedUniqueName index="108" name="[Rango].[Número de Orden].&amp;[109]"/>
            <x15:cachedUniqueName index="109" name="[Rango].[Número de Orden].&amp;[110]"/>
            <x15:cachedUniqueName index="110" name="[Rango].[Número de Orden].&amp;[111]"/>
            <x15:cachedUniqueName index="111" name="[Rango].[Número de Orden].&amp;[112]"/>
            <x15:cachedUniqueName index="112" name="[Rango].[Número de Orden].&amp;[113]"/>
            <x15:cachedUniqueName index="113" name="[Rango].[Número de Orden].&amp;[114]"/>
            <x15:cachedUniqueName index="114" name="[Rango].[Número de Orden].&amp;[115]"/>
            <x15:cachedUniqueName index="115" name="[Rango].[Número de Orden].&amp;[116]"/>
            <x15:cachedUniqueName index="116" name="[Rango].[Número de Orden].&amp;[117]"/>
            <x15:cachedUniqueName index="117" name="[Rango].[Número de Orden].&amp;[118]"/>
            <x15:cachedUniqueName index="118" name="[Rango].[Número de Orden].&amp;[119]"/>
            <x15:cachedUniqueName index="119" name="[Rango].[Número de Orden].&amp;[120]"/>
            <x15:cachedUniqueName index="120" name="[Rango].[Número de Orden].&amp;[121]"/>
            <x15:cachedUniqueName index="121" name="[Rango].[Número de Orden].&amp;[122]"/>
            <x15:cachedUniqueName index="122" name="[Rango].[Número de Orden].&amp;[123]"/>
            <x15:cachedUniqueName index="123" name="[Rango].[Número de Orden].&amp;[124]"/>
            <x15:cachedUniqueName index="124" name="[Rango].[Número de Orden].&amp;[125]"/>
            <x15:cachedUniqueName index="125" name="[Rango].[Número de Orden].&amp;[126]"/>
            <x15:cachedUniqueName index="126" name="[Rango].[Número de Orden].&amp;[127]"/>
            <x15:cachedUniqueName index="127" name="[Rango].[Número de Orden].&amp;[128]"/>
            <x15:cachedUniqueName index="128" name="[Rango].[Número de Orden].&amp;[129]"/>
            <x15:cachedUniqueName index="129" name="[Rango].[Número de Orden].&amp;[130]"/>
            <x15:cachedUniqueName index="130" name="[Rango].[Número de Orden].&amp;[131]"/>
            <x15:cachedUniqueName index="131" name="[Rango].[Número de Orden].&amp;[132]"/>
            <x15:cachedUniqueName index="132" name="[Rango].[Número de Orden].&amp;[133]"/>
            <x15:cachedUniqueName index="133" name="[Rango].[Número de Orden].&amp;[134]"/>
            <x15:cachedUniqueName index="134" name="[Rango].[Número de Orden].&amp;[135]"/>
            <x15:cachedUniqueName index="135" name="[Rango].[Número de Orden].&amp;[136]"/>
            <x15:cachedUniqueName index="136" name="[Rango].[Número de Orden].&amp;[137]"/>
            <x15:cachedUniqueName index="137" name="[Rango].[Número de Orden].&amp;[138]"/>
            <x15:cachedUniqueName index="138" name="[Rango].[Número de Orden].&amp;[139]"/>
            <x15:cachedUniqueName index="139" name="[Rango].[Número de Orden].&amp;[140]"/>
            <x15:cachedUniqueName index="140" name="[Rango].[Número de Orden].&amp;[141]"/>
            <x15:cachedUniqueName index="141" name="[Rango].[Número de Orden].&amp;[142]"/>
            <x15:cachedUniqueName index="142" name="[Rango].[Número de Orden].&amp;[143]"/>
            <x15:cachedUniqueName index="143" name="[Rango].[Número de Orden].&amp;[144]"/>
            <x15:cachedUniqueName index="144" name="[Rango].[Número de Orden].&amp;[145]"/>
            <x15:cachedUniqueName index="145" name="[Rango].[Número de Orden].&amp;[146]"/>
            <x15:cachedUniqueName index="146" name="[Rango].[Número de Orden].&amp;[147]"/>
            <x15:cachedUniqueName index="147" name="[Rango].[Número de Orden].&amp;[148]"/>
            <x15:cachedUniqueName index="148" name="[Rango].[Número de Orden].&amp;[149]"/>
            <x15:cachedUniqueName index="149" name="[Rango].[Número de Orden].&amp;[150]"/>
            <x15:cachedUniqueName index="150" name="[Rango].[Número de Orden].&amp;[151]"/>
            <x15:cachedUniqueName index="151" name="[Rango].[Número de Orden].&amp;[152]"/>
            <x15:cachedUniqueName index="152" name="[Rango].[Número de Orden].&amp;[153]"/>
            <x15:cachedUniqueName index="153" name="[Rango].[Número de Orden].&amp;[154]"/>
            <x15:cachedUniqueName index="154" name="[Rango].[Número de Orden].&amp;[155]"/>
            <x15:cachedUniqueName index="155" name="[Rango].[Número de Orden].&amp;[156]"/>
            <x15:cachedUniqueName index="156" name="[Rango].[Número de Orden].&amp;[157]"/>
            <x15:cachedUniqueName index="157" name="[Rango].[Número de Orden].&amp;[158]"/>
            <x15:cachedUniqueName index="158" name="[Rango].[Número de Orden].&amp;[159]"/>
            <x15:cachedUniqueName index="159" name="[Rango].[Número de Orden].&amp;[160]"/>
            <x15:cachedUniqueName index="160" name="[Rango].[Número de Orden].&amp;[161]"/>
            <x15:cachedUniqueName index="161" name="[Rango].[Número de Orden].&amp;[162]"/>
            <x15:cachedUniqueName index="162" name="[Rango].[Número de Orden].&amp;[163]"/>
            <x15:cachedUniqueName index="163" name="[Rango].[Número de Orden].&amp;[164]"/>
            <x15:cachedUniqueName index="164" name="[Rango].[Número de Orden].&amp;[165]"/>
            <x15:cachedUniqueName index="165" name="[Rango].[Número de Orden].&amp;[166]"/>
            <x15:cachedUniqueName index="166" name="[Rango].[Número de Orden].&amp;[167]"/>
            <x15:cachedUniqueName index="167" name="[Rango].[Número de Orden].&amp;[168]"/>
            <x15:cachedUniqueName index="168" name="[Rango].[Número de Orden].&amp;[169]"/>
            <x15:cachedUniqueName index="169" name="[Rango].[Número de Orden].&amp;[170]"/>
            <x15:cachedUniqueName index="170" name="[Rango].[Número de Orden].&amp;[171]"/>
            <x15:cachedUniqueName index="171" name="[Rango].[Número de Orden].&amp;[172]"/>
            <x15:cachedUniqueName index="172" name="[Rango].[Número de Orden].&amp;[173]"/>
            <x15:cachedUniqueName index="173" name="[Rango].[Número de Orden].&amp;[174]"/>
            <x15:cachedUniqueName index="174" name="[Rango].[Número de Orden].&amp;[175]"/>
            <x15:cachedUniqueName index="175" name="[Rango].[Número de Orden].&amp;[176]"/>
            <x15:cachedUniqueName index="176" name="[Rango].[Número de Orden].&amp;[177]"/>
            <x15:cachedUniqueName index="177" name="[Rango].[Número de Orden].&amp;[178]"/>
            <x15:cachedUniqueName index="178" name="[Rango].[Número de Orden].&amp;[179]"/>
            <x15:cachedUniqueName index="179" name="[Rango].[Número de Orden].&amp;[180]"/>
            <x15:cachedUniqueName index="180" name="[Rango].[Número de Orden].&amp;[181]"/>
            <x15:cachedUniqueName index="181" name="[Rango].[Número de Orden].&amp;[182]"/>
            <x15:cachedUniqueName index="182" name="[Rango].[Número de Orden].&amp;[183]"/>
            <x15:cachedUniqueName index="183" name="[Rango].[Número de Orden].&amp;[184]"/>
            <x15:cachedUniqueName index="184" name="[Rango].[Número de Orden].&amp;[185]"/>
            <x15:cachedUniqueName index="185" name="[Rango].[Número de Orden].&amp;[186]"/>
            <x15:cachedUniqueName index="186" name="[Rango].[Número de Orden].&amp;[187]"/>
            <x15:cachedUniqueName index="187" name="[Rango].[Número de Orden].&amp;[188]"/>
            <x15:cachedUniqueName index="188" name="[Rango].[Número de Orden].&amp;[189]"/>
            <x15:cachedUniqueName index="189" name="[Rango].[Número de Orden].&amp;[190]"/>
            <x15:cachedUniqueName index="190" name="[Rango].[Número de Orden].&amp;[191]"/>
            <x15:cachedUniqueName index="191" name="[Rango].[Número de Orden].&amp;[192]"/>
            <x15:cachedUniqueName index="192" name="[Rango].[Número de Orden].&amp;[193]"/>
            <x15:cachedUniqueName index="193" name="[Rango].[Número de Orden].&amp;[194]"/>
            <x15:cachedUniqueName index="194" name="[Rango].[Número de Orden].&amp;[195]"/>
            <x15:cachedUniqueName index="195" name="[Rango].[Número de Orden].&amp;[196]"/>
            <x15:cachedUniqueName index="196" name="[Rango].[Número de Orden].&amp;[197]"/>
            <x15:cachedUniqueName index="197" name="[Rango].[Número de Orden].&amp;[198]"/>
            <x15:cachedUniqueName index="198" name="[Rango].[Número de Orden].&amp;[199]"/>
            <x15:cachedUniqueName index="199" name="[Rango].[Número de Orden].&amp;[200]"/>
            <x15:cachedUniqueName index="200" name="[Rango].[Número de Orden].&amp;[201]"/>
            <x15:cachedUniqueName index="201" name="[Rango].[Número de Orden].&amp;[202]"/>
            <x15:cachedUniqueName index="202" name="[Rango].[Número de Orden].&amp;[203]"/>
            <x15:cachedUniqueName index="203" name="[Rango].[Número de Orden].&amp;[204]"/>
            <x15:cachedUniqueName index="204" name="[Rango].[Número de Orden].&amp;[205]"/>
            <x15:cachedUniqueName index="205" name="[Rango].[Número de Orden].&amp;[206]"/>
            <x15:cachedUniqueName index="206" name="[Rango].[Número de Orden].&amp;[207]"/>
            <x15:cachedUniqueName index="207" name="[Rango].[Número de Orden].&amp;[208]"/>
            <x15:cachedUniqueName index="208" name="[Rango].[Número de Orden].&amp;[209]"/>
            <x15:cachedUniqueName index="209" name="[Rango].[Número de Orden].&amp;[210]"/>
            <x15:cachedUniqueName index="210" name="[Rango].[Número de Orden].&amp;[211]"/>
            <x15:cachedUniqueName index="211" name="[Rango].[Número de Orden].&amp;[212]"/>
            <x15:cachedUniqueName index="212" name="[Rango].[Número de Orden].&amp;[213]"/>
            <x15:cachedUniqueName index="213" name="[Rango].[Número de Orden].&amp;[214]"/>
            <x15:cachedUniqueName index="214" name="[Rango].[Número de Orden].&amp;[215]"/>
            <x15:cachedUniqueName index="215" name="[Rango].[Número de Orden].&amp;[216]"/>
            <x15:cachedUniqueName index="216" name="[Rango].[Número de Orden].&amp;[217]"/>
            <x15:cachedUniqueName index="217" name="[Rango].[Número de Orden].&amp;[218]"/>
            <x15:cachedUniqueName index="218" name="[Rango].[Número de Orden].&amp;[219]"/>
            <x15:cachedUniqueName index="219" name="[Rango].[Número de Orden].&amp;[220]"/>
            <x15:cachedUniqueName index="220" name="[Rango].[Número de Orden].&amp;[221]"/>
            <x15:cachedUniqueName index="221" name="[Rango].[Número de Orden].&amp;[222]"/>
            <x15:cachedUniqueName index="222" name="[Rango].[Número de Orden].&amp;[223]"/>
            <x15:cachedUniqueName index="223" name="[Rango].[Número de Orden].&amp;[224]"/>
            <x15:cachedUniqueName index="224" name="[Rango].[Número de Orden].&amp;[225]"/>
            <x15:cachedUniqueName index="225" name="[Rango].[Número de Orden].&amp;[226]"/>
            <x15:cachedUniqueName index="226" name="[Rango].[Número de Orden].&amp;[227]"/>
            <x15:cachedUniqueName index="227" name="[Rango].[Número de Orden].&amp;[228]"/>
            <x15:cachedUniqueName index="228" name="[Rango].[Número de Orden].&amp;[229]"/>
            <x15:cachedUniqueName index="229" name="[Rango].[Número de Orden].&amp;[230]"/>
            <x15:cachedUniqueName index="230" name="[Rango].[Número de Orden].&amp;[231]"/>
            <x15:cachedUniqueName index="231" name="[Rango].[Número de Orden].&amp;[232]"/>
            <x15:cachedUniqueName index="232" name="[Rango].[Número de Orden].&amp;[233]"/>
            <x15:cachedUniqueName index="233" name="[Rango].[Número de Orden].&amp;[234]"/>
            <x15:cachedUniqueName index="234" name="[Rango].[Número de Orden].&amp;[235]"/>
            <x15:cachedUniqueName index="235" name="[Rango].[Número de Orden].&amp;[236]"/>
            <x15:cachedUniqueName index="236" name="[Rango].[Número de Orden].&amp;[237]"/>
            <x15:cachedUniqueName index="237" name="[Rango].[Número de Orden].&amp;[238]"/>
            <x15:cachedUniqueName index="238" name="[Rango].[Número de Orden].&amp;[239]"/>
            <x15:cachedUniqueName index="239" name="[Rango].[Número de Orden].&amp;[240]"/>
            <x15:cachedUniqueName index="240" name="[Rango].[Número de Orden].&amp;[241]"/>
            <x15:cachedUniqueName index="241" name="[Rango].[Número de Orden].&amp;[242]"/>
            <x15:cachedUniqueName index="242" name="[Rango].[Número de Orden].&amp;[243]"/>
            <x15:cachedUniqueName index="243" name="[Rango].[Número de Orden].&amp;[244]"/>
            <x15:cachedUniqueName index="244" name="[Rango].[Número de Orden].&amp;[245]"/>
            <x15:cachedUniqueName index="245" name="[Rango].[Número de Orden].&amp;[246]"/>
            <x15:cachedUniqueName index="246" name="[Rango].[Número de Orden].&amp;[247]"/>
            <x15:cachedUniqueName index="247" name="[Rango].[Número de Orden].&amp;[248]"/>
            <x15:cachedUniqueName index="248" name="[Rango].[Número de Orden].&amp;[249]"/>
            <x15:cachedUniqueName index="249" name="[Rango].[Número de Orden].&amp;[250]"/>
            <x15:cachedUniqueName index="250" name="[Rango].[Número de Orden].&amp;[251]"/>
            <x15:cachedUniqueName index="251" name="[Rango].[Número de Orden].&amp;[252]"/>
            <x15:cachedUniqueName index="252" name="[Rango].[Número de Orden].&amp;[253]"/>
            <x15:cachedUniqueName index="253" name="[Rango].[Número de Orden].&amp;[254]"/>
            <x15:cachedUniqueName index="254" name="[Rango].[Número de Orden].&amp;[255]"/>
            <x15:cachedUniqueName index="255" name="[Rango].[Número de Orden].&amp;[256]"/>
            <x15:cachedUniqueName index="256" name="[Rango].[Número de Orden].&amp;[257]"/>
            <x15:cachedUniqueName index="257" name="[Rango].[Número de Orden].&amp;[258]"/>
            <x15:cachedUniqueName index="258" name="[Rango].[Número de Orden].&amp;[259]"/>
            <x15:cachedUniqueName index="259" name="[Rango].[Número de Orden].&amp;[260]"/>
            <x15:cachedUniqueName index="260" name="[Rango].[Número de Orden].&amp;[261]"/>
            <x15:cachedUniqueName index="261" name="[Rango].[Número de Orden].&amp;[262]"/>
            <x15:cachedUniqueName index="262" name="[Rango].[Número de Orden].&amp;[263]"/>
            <x15:cachedUniqueName index="263" name="[Rango].[Número de Orden].&amp;[264]"/>
            <x15:cachedUniqueName index="264" name="[Rango].[Número de Orden].&amp;[265]"/>
            <x15:cachedUniqueName index="265" name="[Rango].[Número de Orden].&amp;[266]"/>
            <x15:cachedUniqueName index="266" name="[Rango].[Número de Orden].&amp;[267]"/>
            <x15:cachedUniqueName index="267" name="[Rango].[Número de Orden].&amp;[268]"/>
            <x15:cachedUniqueName index="268" name="[Rango].[Número de Orden].&amp;[269]"/>
            <x15:cachedUniqueName index="269" name="[Rango].[Número de Orden].&amp;[270]"/>
            <x15:cachedUniqueName index="270" name="[Rango].[Número de Orden].&amp;[271]"/>
            <x15:cachedUniqueName index="271" name="[Rango].[Número de Orden].&amp;[272]"/>
            <x15:cachedUniqueName index="272" name="[Rango].[Número de Orden].&amp;[273]"/>
            <x15:cachedUniqueName index="273" name="[Rango].[Número de Orden].&amp;[274]"/>
            <x15:cachedUniqueName index="274" name="[Rango].[Número de Orden].&amp;[275]"/>
            <x15:cachedUniqueName index="275" name="[Rango].[Número de Orden].&amp;[276]"/>
            <x15:cachedUniqueName index="276" name="[Rango].[Número de Orden].&amp;[277]"/>
            <x15:cachedUniqueName index="277" name="[Rango].[Número de Orden].&amp;[278]"/>
            <x15:cachedUniqueName index="278" name="[Rango].[Número de Orden].&amp;[279]"/>
            <x15:cachedUniqueName index="279" name="[Rango].[Número de Orden].&amp;[280]"/>
            <x15:cachedUniqueName index="280" name="[Rango].[Número de Orden].&amp;[281]"/>
            <x15:cachedUniqueName index="281" name="[Rango].[Número de Orden].&amp;[282]"/>
            <x15:cachedUniqueName index="282" name="[Rango].[Número de Orden].&amp;[283]"/>
            <x15:cachedUniqueName index="283" name="[Rango].[Número de Orden].&amp;[284]"/>
            <x15:cachedUniqueName index="284" name="[Rango].[Número de Orden].&amp;[285]"/>
            <x15:cachedUniqueName index="285" name="[Rango].[Número de Orden].&amp;[286]"/>
            <x15:cachedUniqueName index="286" name="[Rango].[Número de Orden].&amp;[287]"/>
            <x15:cachedUniqueName index="287" name="[Rango].[Número de Orden].&amp;[288]"/>
            <x15:cachedUniqueName index="288" name="[Rango].[Número de Orden].&amp;[289]"/>
            <x15:cachedUniqueName index="289" name="[Rango].[Número de Orden].&amp;[290]"/>
            <x15:cachedUniqueName index="290" name="[Rango].[Número de Orden].&amp;[291]"/>
            <x15:cachedUniqueName index="291" name="[Rango].[Número de Orden].&amp;[292]"/>
            <x15:cachedUniqueName index="292" name="[Rango].[Número de Orden].&amp;[293]"/>
            <x15:cachedUniqueName index="293" name="[Rango].[Número de Orden].&amp;[294]"/>
            <x15:cachedUniqueName index="294" name="[Rango].[Número de Orden].&amp;[295]"/>
            <x15:cachedUniqueName index="295" name="[Rango].[Número de Orden].&amp;[296]"/>
            <x15:cachedUniqueName index="296" name="[Rango].[Número de Orden].&amp;[297]"/>
            <x15:cachedUniqueName index="297" name="[Rango].[Número de Orden].&amp;[298]"/>
            <x15:cachedUniqueName index="298" name="[Rango].[Número de Orden].&amp;[299]"/>
            <x15:cachedUniqueName index="299" name="[Rango].[Número de Orden].&amp;[300]"/>
            <x15:cachedUniqueName index="300" name="[Rango].[Número de Orden].&amp;[301]"/>
            <x15:cachedUniqueName index="301" name="[Rango].[Número de Orden].&amp;[302]"/>
            <x15:cachedUniqueName index="302" name="[Rango].[Número de Orden].&amp;[303]"/>
            <x15:cachedUniqueName index="303" name="[Rango].[Número de Orden].&amp;[304]"/>
            <x15:cachedUniqueName index="304" name="[Rango].[Número de Orden].&amp;[305]"/>
            <x15:cachedUniqueName index="305" name="[Rango].[Número de Orden].&amp;[306]"/>
            <x15:cachedUniqueName index="306" name="[Rango].[Número de Orden].&amp;[307]"/>
            <x15:cachedUniqueName index="307" name="[Rango].[Número de Orden].&amp;[308]"/>
            <x15:cachedUniqueName index="308" name="[Rango].[Número de Orden].&amp;[309]"/>
            <x15:cachedUniqueName index="309" name="[Rango].[Número de Orden].&amp;[310]"/>
            <x15:cachedUniqueName index="310" name="[Rango].[Número de Orden].&amp;[311]"/>
            <x15:cachedUniqueName index="311" name="[Rango].[Número de Orden].&amp;[312]"/>
            <x15:cachedUniqueName index="312" name="[Rango].[Número de Orden].&amp;[313]"/>
            <x15:cachedUniqueName index="313" name="[Rango].[Número de Orden].&amp;[314]"/>
            <x15:cachedUniqueName index="314" name="[Rango].[Número de Orden].&amp;[315]"/>
            <x15:cachedUniqueName index="315" name="[Rango].[Número de Orden].&amp;[316]"/>
            <x15:cachedUniqueName index="316" name="[Rango].[Número de Orden].&amp;[317]"/>
            <x15:cachedUniqueName index="317" name="[Rango].[Número de Orden].&amp;[318]"/>
            <x15:cachedUniqueName index="318" name="[Rango].[Número de Orden].&amp;[319]"/>
            <x15:cachedUniqueName index="319" name="[Rango].[Número de Orden].&amp;[320]"/>
            <x15:cachedUniqueName index="320" name="[Rango].[Número de Orden].&amp;[321]"/>
            <x15:cachedUniqueName index="321" name="[Rango].[Número de Orden].&amp;[322]"/>
            <x15:cachedUniqueName index="322" name="[Rango].[Número de Orden].&amp;[323]"/>
            <x15:cachedUniqueName index="323" name="[Rango].[Número de Orden].&amp;[324]"/>
            <x15:cachedUniqueName index="324" name="[Rango].[Número de Orden].&amp;[325]"/>
            <x15:cachedUniqueName index="325" name="[Rango].[Número de Orden].&amp;[326]"/>
            <x15:cachedUniqueName index="326" name="[Rango].[Número de Orden].&amp;[327]"/>
            <x15:cachedUniqueName index="327" name="[Rango].[Número de Orden].&amp;[328]"/>
            <x15:cachedUniqueName index="328" name="[Rango].[Número de Orden].&amp;[329]"/>
            <x15:cachedUniqueName index="329" name="[Rango].[Número de Orden].&amp;[330]"/>
            <x15:cachedUniqueName index="330" name="[Rango].[Número de Orden].&amp;[331]"/>
            <x15:cachedUniqueName index="331" name="[Rango].[Número de Orden].&amp;[332]"/>
            <x15:cachedUniqueName index="332" name="[Rango].[Número de Orden].&amp;[333]"/>
            <x15:cachedUniqueName index="333" name="[Rango].[Número de Orden].&amp;[334]"/>
            <x15:cachedUniqueName index="334" name="[Rango].[Número de Orden].&amp;[335]"/>
            <x15:cachedUniqueName index="335" name="[Rango].[Número de Orden].&amp;[336]"/>
            <x15:cachedUniqueName index="336" name="[Rango].[Número de Orden].&amp;[337]"/>
            <x15:cachedUniqueName index="337" name="[Rango].[Número de Orden].&amp;[338]"/>
            <x15:cachedUniqueName index="338" name="[Rango].[Número de Orden].&amp;[339]"/>
            <x15:cachedUniqueName index="339" name="[Rango].[Número de Orden].&amp;[340]"/>
            <x15:cachedUniqueName index="340" name="[Rango].[Número de Orden].&amp;[341]"/>
            <x15:cachedUniqueName index="341" name="[Rango].[Número de Orden].&amp;[342]"/>
            <x15:cachedUniqueName index="342" name="[Rango].[Número de Orden].&amp;[343]"/>
            <x15:cachedUniqueName index="343" name="[Rango].[Número de Orden].&amp;[344]"/>
            <x15:cachedUniqueName index="344" name="[Rango].[Número de Orden].&amp;[345]"/>
            <x15:cachedUniqueName index="345" name="[Rango].[Número de Orden].&amp;[346]"/>
            <x15:cachedUniqueName index="346" name="[Rango].[Número de Orden].&amp;[347]"/>
            <x15:cachedUniqueName index="347" name="[Rango].[Número de Orden].&amp;[348]"/>
            <x15:cachedUniqueName index="348" name="[Rango].[Número de Orden].&amp;[349]"/>
            <x15:cachedUniqueName index="349" name="[Rango].[Número de Orden].&amp;[350]"/>
            <x15:cachedUniqueName index="350" name="[Rango].[Número de Orden].&amp;[351]"/>
            <x15:cachedUniqueName index="351" name="[Rango].[Número de Orden].&amp;[352]"/>
            <x15:cachedUniqueName index="352" name="[Rango].[Número de Orden].&amp;[353]"/>
            <x15:cachedUniqueName index="353" name="[Rango].[Número de Orden].&amp;[354]"/>
            <x15:cachedUniqueName index="354" name="[Rango].[Número de Orden].&amp;[355]"/>
            <x15:cachedUniqueName index="355" name="[Rango].[Número de Orden].&amp;[356]"/>
            <x15:cachedUniqueName index="356" name="[Rango].[Número de Orden].&amp;[357]"/>
            <x15:cachedUniqueName index="357" name="[Rango].[Número de Orden].&amp;[358]"/>
            <x15:cachedUniqueName index="358" name="[Rango].[Número de Orden].&amp;[359]"/>
            <x15:cachedUniqueName index="359" name="[Rango].[Número de Orden].&amp;[360]"/>
            <x15:cachedUniqueName index="360" name="[Rango].[Número de Orden].&amp;[361]"/>
            <x15:cachedUniqueName index="361" name="[Rango].[Número de Orden].&amp;[362]"/>
            <x15:cachedUniqueName index="362" name="[Rango].[Número de Orden].&amp;[363]"/>
            <x15:cachedUniqueName index="363" name="[Rango].[Número de Orden].&amp;[364]"/>
            <x15:cachedUniqueName index="364" name="[Rango].[Número de Orden].&amp;[365]"/>
            <x15:cachedUniqueName index="365" name="[Rango].[Número de Orden].&amp;[366]"/>
            <x15:cachedUniqueName index="366" name="[Rango].[Número de Orden].&amp;[367]"/>
            <x15:cachedUniqueName index="367" name="[Rango].[Número de Orden].&amp;[368]"/>
            <x15:cachedUniqueName index="368" name="[Rango].[Número de Orden].&amp;[369]"/>
            <x15:cachedUniqueName index="369" name="[Rango].[Número de Orden].&amp;[370]"/>
            <x15:cachedUniqueName index="370" name="[Rango].[Número de Orden].&amp;[371]"/>
            <x15:cachedUniqueName index="371" name="[Rango].[Número de Orden].&amp;[372]"/>
            <x15:cachedUniqueName index="372" name="[Rango].[Número de Orden].&amp;[373]"/>
            <x15:cachedUniqueName index="373" name="[Rango].[Número de Orden].&amp;[374]"/>
            <x15:cachedUniqueName index="374" name="[Rango].[Número de Orden].&amp;[375]"/>
            <x15:cachedUniqueName index="375" name="[Rango].[Número de Orden].&amp;[376]"/>
            <x15:cachedUniqueName index="376" name="[Rango].[Número de Orden].&amp;[377]"/>
            <x15:cachedUniqueName index="377" name="[Rango].[Número de Orden].&amp;[378]"/>
            <x15:cachedUniqueName index="378" name="[Rango].[Número de Orden].&amp;[379]"/>
            <x15:cachedUniqueName index="379" name="[Rango].[Número de Orden].&amp;[380]"/>
            <x15:cachedUniqueName index="380" name="[Rango].[Número de Orden].&amp;[381]"/>
            <x15:cachedUniqueName index="381" name="[Rango].[Número de Orden].&amp;[382]"/>
            <x15:cachedUniqueName index="382" name="[Rango].[Número de Orden].&amp;[383]"/>
            <x15:cachedUniqueName index="383" name="[Rango].[Número de Orden].&amp;[384]"/>
            <x15:cachedUniqueName index="384" name="[Rango].[Número de Orden].&amp;[385]"/>
            <x15:cachedUniqueName index="385" name="[Rango].[Número de Orden].&amp;[386]"/>
            <x15:cachedUniqueName index="386" name="[Rango].[Número de Orden].&amp;[387]"/>
            <x15:cachedUniqueName index="387" name="[Rango].[Número de Orden].&amp;[388]"/>
            <x15:cachedUniqueName index="388" name="[Rango].[Número de Orden].&amp;[389]"/>
            <x15:cachedUniqueName index="389" name="[Rango].[Número de Orden].&amp;[390]"/>
            <x15:cachedUniqueName index="390" name="[Rango].[Número de Orden].&amp;[391]"/>
            <x15:cachedUniqueName index="391" name="[Rango].[Número de Orden].&amp;[392]"/>
            <x15:cachedUniqueName index="392" name="[Rango].[Número de Orden].&amp;[393]"/>
            <x15:cachedUniqueName index="393" name="[Rango].[Número de Orden].&amp;[394]"/>
            <x15:cachedUniqueName index="394" name="[Rango].[Número de Orden].&amp;[395]"/>
            <x15:cachedUniqueName index="395" name="[Rango].[Número de Orden].&amp;[396]"/>
            <x15:cachedUniqueName index="396" name="[Rango].[Número de Orden].&amp;[397]"/>
            <x15:cachedUniqueName index="397" name="[Rango].[Número de Orden].&amp;[398]"/>
            <x15:cachedUniqueName index="398" name="[Rango].[Número de Orden].&amp;[399]"/>
            <x15:cachedUniqueName index="399" name="[Rango].[Número de Orden].&amp;[400]"/>
            <x15:cachedUniqueName index="400" name="[Rango].[Número de Orden].&amp;[401]"/>
            <x15:cachedUniqueName index="401" name="[Rango].[Número de Orden].&amp;[402]"/>
            <x15:cachedUniqueName index="402" name="[Rango].[Número de Orden].&amp;[403]"/>
            <x15:cachedUniqueName index="403" name="[Rango].[Número de Orden].&amp;[404]"/>
            <x15:cachedUniqueName index="404" name="[Rango].[Número de Orden].&amp;[405]"/>
            <x15:cachedUniqueName index="405" name="[Rango].[Número de Orden].&amp;[406]"/>
            <x15:cachedUniqueName index="406" name="[Rango].[Número de Orden].&amp;[407]"/>
            <x15:cachedUniqueName index="407" name="[Rango].[Número de Orden].&amp;[408]"/>
            <x15:cachedUniqueName index="408" name="[Rango].[Número de Orden].&amp;[409]"/>
            <x15:cachedUniqueName index="409" name="[Rango].[Número de Orden].&amp;[410]"/>
            <x15:cachedUniqueName index="410" name="[Rango].[Número de Orden].&amp;[411]"/>
            <x15:cachedUniqueName index="411" name="[Rango].[Número de Orden].&amp;[412]"/>
            <x15:cachedUniqueName index="412" name="[Rango].[Número de Orden].&amp;[413]"/>
            <x15:cachedUniqueName index="413" name="[Rango].[Número de Orden].&amp;[414]"/>
            <x15:cachedUniqueName index="414" name="[Rango].[Número de Orden].&amp;[415]"/>
            <x15:cachedUniqueName index="415" name="[Rango].[Número de Orden].&amp;[416]"/>
            <x15:cachedUniqueName index="416" name="[Rango].[Número de Orden].&amp;[417]"/>
            <x15:cachedUniqueName index="417" name="[Rango].[Número de Orden].&amp;[418]"/>
            <x15:cachedUniqueName index="418" name="[Rango].[Número de Orden].&amp;[419]"/>
            <x15:cachedUniqueName index="419" name="[Rango].[Número de Orden].&amp;[420]"/>
            <x15:cachedUniqueName index="420" name="[Rango].[Número de Orden].&amp;[421]"/>
            <x15:cachedUniqueName index="421" name="[Rango].[Número de Orden].&amp;[422]"/>
            <x15:cachedUniqueName index="422" name="[Rango].[Número de Orden].&amp;[423]"/>
            <x15:cachedUniqueName index="423" name="[Rango].[Número de Orden].&amp;[424]"/>
            <x15:cachedUniqueName index="424" name="[Rango].[Número de Orden].&amp;[425]"/>
            <x15:cachedUniqueName index="425" name="[Rango].[Número de Orden].&amp;[426]"/>
            <x15:cachedUniqueName index="426" name="[Rango].[Número de Orden].&amp;[427]"/>
            <x15:cachedUniqueName index="427" name="[Rango].[Número de Orden].&amp;[428]"/>
            <x15:cachedUniqueName index="428" name="[Rango].[Número de Orden].&amp;[429]"/>
            <x15:cachedUniqueName index="429" name="[Rango].[Número de Orden].&amp;[430]"/>
            <x15:cachedUniqueName index="430" name="[Rango].[Número de Orden].&amp;[431]"/>
            <x15:cachedUniqueName index="431" name="[Rango].[Número de Orden].&amp;[432]"/>
            <x15:cachedUniqueName index="432" name="[Rango].[Número de Orden].&amp;[433]"/>
            <x15:cachedUniqueName index="433" name="[Rango].[Número de Orden].&amp;[434]"/>
            <x15:cachedUniqueName index="434" name="[Rango].[Número de Orden].&amp;[435]"/>
            <x15:cachedUniqueName index="435" name="[Rango].[Número de Orden].&amp;[436]"/>
            <x15:cachedUniqueName index="436" name="[Rango].[Número de Orden].&amp;[437]"/>
            <x15:cachedUniqueName index="437" name="[Rango].[Número de Orden].&amp;[438]"/>
            <x15:cachedUniqueName index="438" name="[Rango].[Número de Orden].&amp;[439]"/>
            <x15:cachedUniqueName index="439" name="[Rango].[Número de Orden].&amp;[440]"/>
            <x15:cachedUniqueName index="440" name="[Rango].[Número de Orden].&amp;[441]"/>
            <x15:cachedUniqueName index="441" name="[Rango].[Número de Orden].&amp;[442]"/>
            <x15:cachedUniqueName index="442" name="[Rango].[Número de Orden].&amp;[443]"/>
            <x15:cachedUniqueName index="443" name="[Rango].[Número de Orden].&amp;[444]"/>
            <x15:cachedUniqueName index="444" name="[Rango].[Número de Orden].&amp;[445]"/>
            <x15:cachedUniqueName index="445" name="[Rango].[Número de Orden].&amp;[446]"/>
            <x15:cachedUniqueName index="446" name="[Rango].[Número de Orden].&amp;[447]"/>
            <x15:cachedUniqueName index="447" name="[Rango].[Número de Orden].&amp;[448]"/>
            <x15:cachedUniqueName index="448" name="[Rango].[Número de Orden].&amp;[449]"/>
            <x15:cachedUniqueName index="449" name="[Rango].[Número de Orden].&amp;[450]"/>
            <x15:cachedUniqueName index="450" name="[Rango].[Número de Orden].&amp;[451]"/>
            <x15:cachedUniqueName index="451" name="[Rango].[Número de Orden].&amp;[452]"/>
            <x15:cachedUniqueName index="452" name="[Rango].[Número de Orden].&amp;[453]"/>
            <x15:cachedUniqueName index="453" name="[Rango].[Número de Orden].&amp;[454]"/>
            <x15:cachedUniqueName index="454" name="[Rango].[Número de Orden].&amp;[455]"/>
            <x15:cachedUniqueName index="455" name="[Rango].[Número de Orden].&amp;[456]"/>
            <x15:cachedUniqueName index="456" name="[Rango].[Número de Orden].&amp;[457]"/>
            <x15:cachedUniqueName index="457" name="[Rango].[Número de Orden].&amp;[458]"/>
            <x15:cachedUniqueName index="458" name="[Rango].[Número de Orden].&amp;[459]"/>
            <x15:cachedUniqueName index="459" name="[Rango].[Número de Orden].&amp;[460]"/>
            <x15:cachedUniqueName index="460" name="[Rango].[Número de Orden].&amp;[461]"/>
            <x15:cachedUniqueName index="461" name="[Rango].[Número de Orden].&amp;[462]"/>
            <x15:cachedUniqueName index="462" name="[Rango].[Número de Orden].&amp;[463]"/>
            <x15:cachedUniqueName index="463" name="[Rango].[Número de Orden].&amp;[464]"/>
            <x15:cachedUniqueName index="464" name="[Rango].[Número de Orden].&amp;[465]"/>
            <x15:cachedUniqueName index="465" name="[Rango].[Número de Orden].&amp;[466]"/>
            <x15:cachedUniqueName index="466" name="[Rango].[Número de Orden].&amp;[467]"/>
            <x15:cachedUniqueName index="467" name="[Rango].[Número de Orden].&amp;[468]"/>
            <x15:cachedUniqueName index="468" name="[Rango].[Número de Orden].&amp;[469]"/>
            <x15:cachedUniqueName index="469" name="[Rango].[Número de Orden].&amp;[470]"/>
            <x15:cachedUniqueName index="470" name="[Rango].[Número de Orden].&amp;[471]"/>
            <x15:cachedUniqueName index="471" name="[Rango].[Número de Orden].&amp;[472]"/>
            <x15:cachedUniqueName index="472" name="[Rango].[Número de Orden].&amp;[473]"/>
            <x15:cachedUniqueName index="473" name="[Rango].[Número de Orden].&amp;[474]"/>
            <x15:cachedUniqueName index="474" name="[Rango].[Número de Orden].&amp;[475]"/>
            <x15:cachedUniqueName index="475" name="[Rango].[Número de Orden].&amp;[476]"/>
            <x15:cachedUniqueName index="476" name="[Rango].[Número de Orden].&amp;[477]"/>
            <x15:cachedUniqueName index="477" name="[Rango].[Número de Orden].&amp;[478]"/>
            <x15:cachedUniqueName index="478" name="[Rango].[Número de Orden].&amp;[479]"/>
            <x15:cachedUniqueName index="479" name="[Rango].[Número de Orden].&amp;[480]"/>
            <x15:cachedUniqueName index="480" name="[Rango].[Número de Orden].&amp;[481]"/>
            <x15:cachedUniqueName index="481" name="[Rango].[Número de Orden].&amp;[482]"/>
            <x15:cachedUniqueName index="482" name="[Rango].[Número de Orden].&amp;[483]"/>
            <x15:cachedUniqueName index="483" name="[Rango].[Número de Orden].&amp;[484]"/>
            <x15:cachedUniqueName index="484" name="[Rango].[Número de Orden].&amp;[485]"/>
            <x15:cachedUniqueName index="485" name="[Rango].[Número de Orden].&amp;[486]"/>
            <x15:cachedUniqueName index="486" name="[Rango].[Número de Orden].&amp;[487]"/>
            <x15:cachedUniqueName index="487" name="[Rango].[Número de Orden].&amp;[488]"/>
            <x15:cachedUniqueName index="488" name="[Rango].[Número de Orden].&amp;[489]"/>
            <x15:cachedUniqueName index="489" name="[Rango].[Número de Orden].&amp;[490]"/>
            <x15:cachedUniqueName index="490" name="[Rango].[Número de Orden].&amp;[491]"/>
            <x15:cachedUniqueName index="491" name="[Rango].[Número de Orden].&amp;[492]"/>
            <x15:cachedUniqueName index="492" name="[Rango].[Número de Orden].&amp;[493]"/>
            <x15:cachedUniqueName index="493" name="[Rango].[Número de Orden].&amp;[494]"/>
            <x15:cachedUniqueName index="494" name="[Rango].[Número de Orden].&amp;[495]"/>
            <x15:cachedUniqueName index="495" name="[Rango].[Número de Orden].&amp;[496]"/>
            <x15:cachedUniqueName index="496" name="[Rango].[Número de Orden].&amp;[497]"/>
            <x15:cachedUniqueName index="497" name="[Rango].[Número de Orden].&amp;[498]"/>
            <x15:cachedUniqueName index="498" name="[Rango].[Número de Orden].&amp;[499]"/>
            <x15:cachedUniqueName index="499" name="[Rango].[Número de Orden].&amp;[500]"/>
            <x15:cachedUniqueName index="500" name="[Rango].[Número de Orden].&amp;[501]"/>
            <x15:cachedUniqueName index="501" name="[Rango].[Número de Orden].&amp;[502]"/>
            <x15:cachedUniqueName index="502" name="[Rango].[Número de Orden].&amp;[503]"/>
            <x15:cachedUniqueName index="503" name="[Rango].[Número de Orden].&amp;[504]"/>
            <x15:cachedUniqueName index="504" name="[Rango].[Número de Orden].&amp;[505]"/>
            <x15:cachedUniqueName index="505" name="[Rango].[Número de Orden].&amp;[506]"/>
            <x15:cachedUniqueName index="506" name="[Rango].[Número de Orden].&amp;[507]"/>
            <x15:cachedUniqueName index="507" name="[Rango].[Número de Orden].&amp;[508]"/>
            <x15:cachedUniqueName index="508" name="[Rango].[Número de Orden].&amp;[509]"/>
            <x15:cachedUniqueName index="509" name="[Rango].[Número de Orden].&amp;[510]"/>
            <x15:cachedUniqueName index="510" name="[Rango].[Número de Orden].&amp;[511]"/>
            <x15:cachedUniqueName index="511" name="[Rango].[Número de Orden].&amp;[512]"/>
            <x15:cachedUniqueName index="512" name="[Rango].[Número de Orden].&amp;[513]"/>
            <x15:cachedUniqueName index="513" name="[Rango].[Número de Orden].&amp;[514]"/>
            <x15:cachedUniqueName index="514" name="[Rango].[Número de Orden].&amp;[515]"/>
            <x15:cachedUniqueName index="515" name="[Rango].[Número de Orden].&amp;[516]"/>
            <x15:cachedUniqueName index="516" name="[Rango].[Número de Orden].&amp;[517]"/>
            <x15:cachedUniqueName index="517" name="[Rango].[Número de Orden].&amp;[518]"/>
            <x15:cachedUniqueName index="518" name="[Rango].[Número de Orden].&amp;[519]"/>
            <x15:cachedUniqueName index="519" name="[Rango].[Número de Orden].&amp;[520]"/>
            <x15:cachedUniqueName index="520" name="[Rango].[Número de Orden].&amp;[521]"/>
            <x15:cachedUniqueName index="521" name="[Rango].[Número de Orden].&amp;[522]"/>
            <x15:cachedUniqueName index="522" name="[Rango].[Número de Orden].&amp;[523]"/>
            <x15:cachedUniqueName index="523" name="[Rango].[Número de Orden].&amp;[524]"/>
            <x15:cachedUniqueName index="524" name="[Rango].[Número de Orden].&amp;[525]"/>
            <x15:cachedUniqueName index="525" name="[Rango].[Número de Orden].&amp;[526]"/>
            <x15:cachedUniqueName index="526" name="[Rango].[Número de Orden].&amp;[527]"/>
            <x15:cachedUniqueName index="527" name="[Rango].[Número de Orden].&amp;[528]"/>
            <x15:cachedUniqueName index="528" name="[Rango].[Número de Orden].&amp;[529]"/>
            <x15:cachedUniqueName index="529" name="[Rango].[Número de Orden].&amp;[530]"/>
            <x15:cachedUniqueName index="530" name="[Rango].[Número de Orden].&amp;[531]"/>
            <x15:cachedUniqueName index="531" name="[Rango].[Número de Orden].&amp;[532]"/>
            <x15:cachedUniqueName index="532" name="[Rango].[Número de Orden].&amp;[533]"/>
            <x15:cachedUniqueName index="533" name="[Rango].[Número de Orden].&amp;[534]"/>
            <x15:cachedUniqueName index="534" name="[Rango].[Número de Orden].&amp;[535]"/>
            <x15:cachedUniqueName index="535" name="[Rango].[Número de Orden].&amp;[536]"/>
            <x15:cachedUniqueName index="536" name="[Rango].[Número de Orden].&amp;[537]"/>
            <x15:cachedUniqueName index="537" name="[Rango].[Número de Orden].&amp;[538]"/>
            <x15:cachedUniqueName index="538" name="[Rango].[Número de Orden].&amp;[539]"/>
            <x15:cachedUniqueName index="539" name="[Rango].[Número de Orden].&amp;[540]"/>
            <x15:cachedUniqueName index="540" name="[Rango].[Número de Orden].&amp;[541]"/>
            <x15:cachedUniqueName index="541" name="[Rango].[Número de Orden].&amp;[542]"/>
            <x15:cachedUniqueName index="542" name="[Rango].[Número de Orden].&amp;[543]"/>
            <x15:cachedUniqueName index="543" name="[Rango].[Número de Orden].&amp;[544]"/>
            <x15:cachedUniqueName index="544" name="[Rango].[Número de Orden].&amp;[545]"/>
            <x15:cachedUniqueName index="545" name="[Rango].[Número de Orden].&amp;[546]"/>
            <x15:cachedUniqueName index="546" name="[Rango].[Número de Orden].&amp;[547]"/>
            <x15:cachedUniqueName index="547" name="[Rango].[Número de Orden].&amp;[548]"/>
            <x15:cachedUniqueName index="548" name="[Rango].[Número de Orden].&amp;[549]"/>
            <x15:cachedUniqueName index="549" name="[Rango].[Número de Orden].&amp;[550]"/>
            <x15:cachedUniqueName index="550" name="[Rango].[Número de Orden].&amp;[551]"/>
            <x15:cachedUniqueName index="551" name="[Rango].[Número de Orden].&amp;[552]"/>
            <x15:cachedUniqueName index="552" name="[Rango].[Número de Orden].&amp;[553]"/>
            <x15:cachedUniqueName index="553" name="[Rango].[Número de Orden].&amp;[554]"/>
            <x15:cachedUniqueName index="554" name="[Rango].[Número de Orden].&amp;[555]"/>
            <x15:cachedUniqueName index="555" name="[Rango].[Número de Orden].&amp;[556]"/>
            <x15:cachedUniqueName index="556" name="[Rango].[Número de Orden].&amp;[557]"/>
            <x15:cachedUniqueName index="557" name="[Rango].[Número de Orden].&amp;[558]"/>
            <x15:cachedUniqueName index="558" name="[Rango].[Número de Orden].&amp;[559]"/>
            <x15:cachedUniqueName index="559" name="[Rango].[Número de Orden].&amp;[560]"/>
            <x15:cachedUniqueName index="560" name="[Rango].[Número de Orden].&amp;[561]"/>
            <x15:cachedUniqueName index="561" name="[Rango].[Número de Orden].&amp;[562]"/>
            <x15:cachedUniqueName index="562" name="[Rango].[Número de Orden].&amp;[563]"/>
            <x15:cachedUniqueName index="563" name="[Rango].[Número de Orden].&amp;[564]"/>
            <x15:cachedUniqueName index="564" name="[Rango].[Número de Orden].&amp;[565]"/>
            <x15:cachedUniqueName index="565" name="[Rango].[Número de Orden].&amp;[566]"/>
            <x15:cachedUniqueName index="566" name="[Rango].[Número de Orden].&amp;[567]"/>
            <x15:cachedUniqueName index="567" name="[Rango].[Número de Orden].&amp;[568]"/>
            <x15:cachedUniqueName index="568" name="[Rango].[Número de Orden].&amp;[569]"/>
            <x15:cachedUniqueName index="569" name="[Rango].[Número de Orden].&amp;[570]"/>
            <x15:cachedUniqueName index="570" name="[Rango].[Número de Orden].&amp;[571]"/>
            <x15:cachedUniqueName index="571" name="[Rango].[Número de Orden].&amp;[572]"/>
            <x15:cachedUniqueName index="572" name="[Rango].[Número de Orden].&amp;[573]"/>
            <x15:cachedUniqueName index="573" name="[Rango].[Número de Orden].&amp;[574]"/>
            <x15:cachedUniqueName index="574" name="[Rango].[Número de Orden].&amp;[575]"/>
            <x15:cachedUniqueName index="575" name="[Rango].[Número de Orden].&amp;[576]"/>
            <x15:cachedUniqueName index="576" name="[Rango].[Número de Orden].&amp;[577]"/>
            <x15:cachedUniqueName index="577" name="[Rango].[Número de Orden].&amp;[578]"/>
            <x15:cachedUniqueName index="578" name="[Rango].[Número de Orden].&amp;[579]"/>
            <x15:cachedUniqueName index="579" name="[Rango].[Número de Orden].&amp;[580]"/>
            <x15:cachedUniqueName index="580" name="[Rango].[Número de Orden].&amp;[581]"/>
            <x15:cachedUniqueName index="581" name="[Rango].[Número de Orden].&amp;[582]"/>
            <x15:cachedUniqueName index="582" name="[Rango].[Número de Orden].&amp;[583]"/>
            <x15:cachedUniqueName index="583" name="[Rango].[Número de Orden].&amp;[584]"/>
            <x15:cachedUniqueName index="584" name="[Rango].[Número de Orden].&amp;[585]"/>
            <x15:cachedUniqueName index="585" name="[Rango].[Número de Orden].&amp;[586]"/>
            <x15:cachedUniqueName index="586" name="[Rango].[Número de Orden].&amp;[587]"/>
            <x15:cachedUniqueName index="587" name="[Rango].[Número de Orden].&amp;[588]"/>
            <x15:cachedUniqueName index="588" name="[Rango].[Número de Orden].&amp;[589]"/>
            <x15:cachedUniqueName index="589" name="[Rango].[Número de Orden].&amp;[590]"/>
            <x15:cachedUniqueName index="590" name="[Rango].[Número de Orden].&amp;[591]"/>
            <x15:cachedUniqueName index="591" name="[Rango].[Número de Orden].&amp;[592]"/>
            <x15:cachedUniqueName index="592" name="[Rango].[Número de Orden].&amp;[593]"/>
            <x15:cachedUniqueName index="593" name="[Rango].[Número de Orden].&amp;[594]"/>
            <x15:cachedUniqueName index="594" name="[Rango].[Número de Orden].&amp;[595]"/>
            <x15:cachedUniqueName index="595" name="[Rango].[Número de Orden].&amp;[596]"/>
            <x15:cachedUniqueName index="596" name="[Rango].[Número de Orden].&amp;[597]"/>
            <x15:cachedUniqueName index="597" name="[Rango].[Número de Orden].&amp;[598]"/>
            <x15:cachedUniqueName index="598" name="[Rango].[Número de Orden].&amp;[599]"/>
            <x15:cachedUniqueName index="599" name="[Rango].[Número de Orden].&amp;[600]"/>
            <x15:cachedUniqueName index="600" name="[Rango].[Número de Orden].&amp;[601]"/>
            <x15:cachedUniqueName index="601" name="[Rango].[Número de Orden].&amp;[602]"/>
            <x15:cachedUniqueName index="602" name="[Rango].[Número de Orden].&amp;[603]"/>
            <x15:cachedUniqueName index="603" name="[Rango].[Número de Orden].&amp;[604]"/>
            <x15:cachedUniqueName index="604" name="[Rango].[Número de Orden].&amp;[605]"/>
            <x15:cachedUniqueName index="605" name="[Rango].[Número de Orden].&amp;[606]"/>
            <x15:cachedUniqueName index="606" name="[Rango].[Número de Orden].&amp;[607]"/>
            <x15:cachedUniqueName index="607" name="[Rango].[Número de Orden].&amp;[608]"/>
            <x15:cachedUniqueName index="608" name="[Rango].[Número de Orden].&amp;[609]"/>
            <x15:cachedUniqueName index="609" name="[Rango].[Número de Orden].&amp;[610]"/>
            <x15:cachedUniqueName index="610" name="[Rango].[Número de Orden].&amp;[611]"/>
            <x15:cachedUniqueName index="611" name="[Rango].[Número de Orden].&amp;[612]"/>
            <x15:cachedUniqueName index="612" name="[Rango].[Número de Orden].&amp;[613]"/>
            <x15:cachedUniqueName index="613" name="[Rango].[Número de Orden].&amp;[614]"/>
            <x15:cachedUniqueName index="614" name="[Rango].[Número de Orden].&amp;[615]"/>
            <x15:cachedUniqueName index="615" name="[Rango].[Número de Orden].&amp;[616]"/>
            <x15:cachedUniqueName index="616" name="[Rango].[Número de Orden].&amp;[617]"/>
            <x15:cachedUniqueName index="617" name="[Rango].[Número de Orden].&amp;[618]"/>
            <x15:cachedUniqueName index="618" name="[Rango].[Número de Orden].&amp;[619]"/>
            <x15:cachedUniqueName index="619" name="[Rango].[Número de Orden].&amp;[620]"/>
            <x15:cachedUniqueName index="620" name="[Rango].[Número de Orden].&amp;[621]"/>
            <x15:cachedUniqueName index="621" name="[Rango].[Número de Orden].&amp;[622]"/>
            <x15:cachedUniqueName index="622" name="[Rango].[Número de Orden].&amp;[623]"/>
            <x15:cachedUniqueName index="623" name="[Rango].[Número de Orden].&amp;[624]"/>
            <x15:cachedUniqueName index="624" name="[Rango].[Número de Orden].&amp;[625]"/>
            <x15:cachedUniqueName index="625" name="[Rango].[Número de Orden].&amp;[626]"/>
            <x15:cachedUniqueName index="626" name="[Rango].[Número de Orden].&amp;[627]"/>
            <x15:cachedUniqueName index="627" name="[Rango].[Número de Orden].&amp;[628]"/>
            <x15:cachedUniqueName index="628" name="[Rango].[Número de Orden].&amp;[629]"/>
            <x15:cachedUniqueName index="629" name="[Rango].[Número de Orden].&amp;[630]"/>
            <x15:cachedUniqueName index="630" name="[Rango].[Número de Orden].&amp;[631]"/>
            <x15:cachedUniqueName index="631" name="[Rango].[Número de Orden].&amp;[632]"/>
            <x15:cachedUniqueName index="632" name="[Rango].[Número de Orden].&amp;[633]"/>
            <x15:cachedUniqueName index="633" name="[Rango].[Número de Orden].&amp;[634]"/>
            <x15:cachedUniqueName index="634" name="[Rango].[Número de Orden].&amp;[635]"/>
            <x15:cachedUniqueName index="635" name="[Rango].[Número de Orden].&amp;[636]"/>
            <x15:cachedUniqueName index="636" name="[Rango].[Número de Orden].&amp;[637]"/>
            <x15:cachedUniqueName index="637" name="[Rango].[Número de Orden].&amp;[638]"/>
            <x15:cachedUniqueName index="638" name="[Rango].[Número de Orden].&amp;[639]"/>
            <x15:cachedUniqueName index="639" name="[Rango].[Número de Orden].&amp;[640]"/>
            <x15:cachedUniqueName index="640" name="[Rango].[Número de Orden].&amp;[641]"/>
            <x15:cachedUniqueName index="641" name="[Rango].[Número de Orden].&amp;[642]"/>
            <x15:cachedUniqueName index="642" name="[Rango].[Número de Orden].&amp;[643]"/>
            <x15:cachedUniqueName index="643" name="[Rango].[Número de Orden].&amp;[644]"/>
            <x15:cachedUniqueName index="644" name="[Rango].[Número de Orden].&amp;[645]"/>
            <x15:cachedUniqueName index="645" name="[Rango].[Número de Orden].&amp;[646]"/>
            <x15:cachedUniqueName index="646" name="[Rango].[Número de Orden].&amp;[647]"/>
            <x15:cachedUniqueName index="647" name="[Rango].[Número de Orden].&amp;[648]"/>
            <x15:cachedUniqueName index="648" name="[Rango].[Número de Orden].&amp;[649]"/>
            <x15:cachedUniqueName index="649" name="[Rango].[Número de Orden].&amp;[650]"/>
            <x15:cachedUniqueName index="650" name="[Rango].[Número de Orden].&amp;[651]"/>
            <x15:cachedUniqueName index="651" name="[Rango].[Número de Orden].&amp;[652]"/>
            <x15:cachedUniqueName index="652" name="[Rango].[Número de Orden].&amp;[653]"/>
            <x15:cachedUniqueName index="653" name="[Rango].[Número de Orden].&amp;[654]"/>
            <x15:cachedUniqueName index="654" name="[Rango].[Número de Orden].&amp;[655]"/>
            <x15:cachedUniqueName index="655" name="[Rango].[Número de Orden].&amp;[656]"/>
            <x15:cachedUniqueName index="656" name="[Rango].[Número de Orden].&amp;[657]"/>
            <x15:cachedUniqueName index="657" name="[Rango].[Número de Orden].&amp;[658]"/>
            <x15:cachedUniqueName index="658" name="[Rango].[Número de Orden].&amp;[659]"/>
            <x15:cachedUniqueName index="659" name="[Rango].[Número de Orden].&amp;[660]"/>
            <x15:cachedUniqueName index="660" name="[Rango].[Número de Orden].&amp;[661]"/>
            <x15:cachedUniqueName index="661" name="[Rango].[Número de Orden].&amp;[662]"/>
            <x15:cachedUniqueName index="662" name="[Rango].[Número de Orden].&amp;[663]"/>
            <x15:cachedUniqueName index="663" name="[Rango].[Número de Orden].&amp;[664]"/>
            <x15:cachedUniqueName index="664" name="[Rango].[Número de Orden].&amp;[665]"/>
            <x15:cachedUniqueName index="665" name="[Rango].[Número de Orden].&amp;[666]"/>
            <x15:cachedUniqueName index="666" name="[Rango].[Número de Orden].&amp;[667]"/>
            <x15:cachedUniqueName index="667" name="[Rango].[Número de Orden].&amp;[668]"/>
            <x15:cachedUniqueName index="668" name="[Rango].[Número de Orden].&amp;[669]"/>
            <x15:cachedUniqueName index="669" name="[Rango].[Número de Orden].&amp;[670]"/>
            <x15:cachedUniqueName index="670" name="[Rango].[Número de Orden].&amp;[671]"/>
            <x15:cachedUniqueName index="671" name="[Rango].[Número de Orden].&amp;[672]"/>
            <x15:cachedUniqueName index="672" name="[Rango].[Número de Orden].&amp;[673]"/>
            <x15:cachedUniqueName index="673" name="[Rango].[Número de Orden].&amp;[674]"/>
            <x15:cachedUniqueName index="674" name="[Rango].[Número de Orden].&amp;[675]"/>
            <x15:cachedUniqueName index="675" name="[Rango].[Número de Orden].&amp;[676]"/>
            <x15:cachedUniqueName index="676" name="[Rango].[Número de Orden].&amp;[677]"/>
            <x15:cachedUniqueName index="677" name="[Rango].[Número de Orden].&amp;[678]"/>
            <x15:cachedUniqueName index="678" name="[Rango].[Número de Orden].&amp;[679]"/>
            <x15:cachedUniqueName index="679" name="[Rango].[Número de Orden].&amp;[680]"/>
            <x15:cachedUniqueName index="680" name="[Rango].[Número de Orden].&amp;[681]"/>
            <x15:cachedUniqueName index="681" name="[Rango].[Número de Orden].&amp;[682]"/>
            <x15:cachedUniqueName index="682" name="[Rango].[Número de Orden].&amp;[683]"/>
            <x15:cachedUniqueName index="683" name="[Rango].[Número de Orden].&amp;[684]"/>
            <x15:cachedUniqueName index="684" name="[Rango].[Número de Orden].&amp;[685]"/>
            <x15:cachedUniqueName index="685" name="[Rango].[Número de Orden].&amp;[686]"/>
            <x15:cachedUniqueName index="686" name="[Rango].[Número de Orden].&amp;[687]"/>
            <x15:cachedUniqueName index="687" name="[Rango].[Número de Orden].&amp;[688]"/>
            <x15:cachedUniqueName index="688" name="[Rango].[Número de Orden].&amp;[689]"/>
            <x15:cachedUniqueName index="689" name="[Rango].[Número de Orden].&amp;[690]"/>
            <x15:cachedUniqueName index="690" name="[Rango].[Número de Orden].&amp;[691]"/>
            <x15:cachedUniqueName index="691" name="[Rango].[Número de Orden].&amp;[692]"/>
            <x15:cachedUniqueName index="692" name="[Rango].[Número de Orden].&amp;[693]"/>
            <x15:cachedUniqueName index="693" name="[Rango].[Número de Orden].&amp;[694]"/>
            <x15:cachedUniqueName index="694" name="[Rango].[Número de Orden].&amp;[695]"/>
            <x15:cachedUniqueName index="695" name="[Rango].[Número de Orden].&amp;[696]"/>
            <x15:cachedUniqueName index="696" name="[Rango].[Número de Orden].&amp;[697]"/>
            <x15:cachedUniqueName index="697" name="[Rango].[Número de Orden].&amp;[698]"/>
            <x15:cachedUniqueName index="698" name="[Rango].[Número de Orden].&amp;[699]"/>
            <x15:cachedUniqueName index="699" name="[Rango].[Número de Orden].&amp;[700]"/>
            <x15:cachedUniqueName index="700" name="[Rango].[Número de Orden].&amp;[701]"/>
            <x15:cachedUniqueName index="701" name="[Rango].[Número de Orden].&amp;[702]"/>
            <x15:cachedUniqueName index="702" name="[Rango].[Número de Orden].&amp;[703]"/>
            <x15:cachedUniqueName index="703" name="[Rango].[Número de Orden].&amp;[704]"/>
            <x15:cachedUniqueName index="704" name="[Rango].[Número de Orden].&amp;[705]"/>
            <x15:cachedUniqueName index="705" name="[Rango].[Número de Orden].&amp;[706]"/>
            <x15:cachedUniqueName index="706" name="[Rango].[Número de Orden].&amp;[707]"/>
            <x15:cachedUniqueName index="707" name="[Rango].[Número de Orden].&amp;[708]"/>
            <x15:cachedUniqueName index="708" name="[Rango].[Número de Orden].&amp;[709]"/>
            <x15:cachedUniqueName index="709" name="[Rango].[Número de Orden].&amp;[710]"/>
            <x15:cachedUniqueName index="710" name="[Rango].[Número de Orden].&amp;[711]"/>
            <x15:cachedUniqueName index="711" name="[Rango].[Número de Orden].&amp;[712]"/>
            <x15:cachedUniqueName index="712" name="[Rango].[Número de Orden].&amp;[713]"/>
            <x15:cachedUniqueName index="713" name="[Rango].[Número de Orden].&amp;[714]"/>
            <x15:cachedUniqueName index="714" name="[Rango].[Número de Orden].&amp;[715]"/>
            <x15:cachedUniqueName index="715" name="[Rango].[Número de Orden].&amp;[716]"/>
            <x15:cachedUniqueName index="716" name="[Rango].[Número de Orden].&amp;[717]"/>
            <x15:cachedUniqueName index="717" name="[Rango].[Número de Orden].&amp;[718]"/>
            <x15:cachedUniqueName index="718" name="[Rango].[Número de Orden].&amp;[719]"/>
            <x15:cachedUniqueName index="719" name="[Rango].[Número de Orden].&amp;[720]"/>
            <x15:cachedUniqueName index="720" name="[Rango].[Número de Orden].&amp;[721]"/>
            <x15:cachedUniqueName index="721" name="[Rango].[Número de Orden].&amp;[722]"/>
            <x15:cachedUniqueName index="722" name="[Rango].[Número de Orden].&amp;[723]"/>
            <x15:cachedUniqueName index="723" name="[Rango].[Número de Orden].&amp;[724]"/>
            <x15:cachedUniqueName index="724" name="[Rango].[Número de Orden].&amp;[725]"/>
            <x15:cachedUniqueName index="725" name="[Rango].[Número de Orden].&amp;[726]"/>
            <x15:cachedUniqueName index="726" name="[Rango].[Número de Orden].&amp;[727]"/>
            <x15:cachedUniqueName index="727" name="[Rango].[Número de Orden].&amp;[728]"/>
            <x15:cachedUniqueName index="728" name="[Rango].[Número de Orden].&amp;[729]"/>
            <x15:cachedUniqueName index="729" name="[Rango].[Número de Orden].&amp;[730]"/>
            <x15:cachedUniqueName index="730" name="[Rango].[Número de Orden].&amp;[731]"/>
            <x15:cachedUniqueName index="731" name="[Rango].[Número de Orden].&amp;[732]"/>
            <x15:cachedUniqueName index="732" name="[Rango].[Número de Orden].&amp;[733]"/>
            <x15:cachedUniqueName index="733" name="[Rango].[Número de Orden].&amp;[734]"/>
            <x15:cachedUniqueName index="734" name="[Rango].[Número de Orden].&amp;[735]"/>
            <x15:cachedUniqueName index="735" name="[Rango].[Número de Orden].&amp;[736]"/>
            <x15:cachedUniqueName index="736" name="[Rango].[Número de Orden].&amp;[737]"/>
            <x15:cachedUniqueName index="737" name="[Rango].[Número de Orden].&amp;[738]"/>
            <x15:cachedUniqueName index="738" name="[Rango].[Número de Orden].&amp;[739]"/>
            <x15:cachedUniqueName index="739" name="[Rango].[Número de Orden].&amp;[740]"/>
            <x15:cachedUniqueName index="740" name="[Rango].[Número de Orden].&amp;[741]"/>
            <x15:cachedUniqueName index="741" name="[Rango].[Número de Orden].&amp;[742]"/>
            <x15:cachedUniqueName index="742" name="[Rango].[Número de Orden].&amp;[743]"/>
            <x15:cachedUniqueName index="743" name="[Rango].[Número de Orden].&amp;[744]"/>
            <x15:cachedUniqueName index="744" name="[Rango].[Número de Orden].&amp;[745]"/>
            <x15:cachedUniqueName index="745" name="[Rango].[Número de Orden].&amp;[746]"/>
            <x15:cachedUniqueName index="746" name="[Rango].[Número de Orden].&amp;[747]"/>
            <x15:cachedUniqueName index="747" name="[Rango].[Número de Orden].&amp;[748]"/>
            <x15:cachedUniqueName index="748" name="[Rango].[Número de Orden].&amp;[749]"/>
            <x15:cachedUniqueName index="749" name="[Rango].[Número de Orden].&amp;[750]"/>
            <x15:cachedUniqueName index="750" name="[Rango].[Número de Orden].&amp;[751]"/>
            <x15:cachedUniqueName index="751" name="[Rango].[Número de Orden].&amp;[752]"/>
            <x15:cachedUniqueName index="752" name="[Rango].[Número de Orden].&amp;[753]"/>
            <x15:cachedUniqueName index="753" name="[Rango].[Número de Orden].&amp;[754]"/>
            <x15:cachedUniqueName index="754" name="[Rango].[Número de Orden].&amp;[755]"/>
            <x15:cachedUniqueName index="755" name="[Rango].[Número de Orden].&amp;[756]"/>
            <x15:cachedUniqueName index="756" name="[Rango].[Número de Orden].&amp;[757]"/>
            <x15:cachedUniqueName index="757" name="[Rango].[Número de Orden].&amp;[758]"/>
            <x15:cachedUniqueName index="758" name="[Rango].[Número de Orden].&amp;[759]"/>
            <x15:cachedUniqueName index="759" name="[Rango].[Número de Orden].&amp;[760]"/>
            <x15:cachedUniqueName index="760" name="[Rango].[Número de Orden].&amp;[761]"/>
            <x15:cachedUniqueName index="761" name="[Rango].[Número de Orden].&amp;[762]"/>
            <x15:cachedUniqueName index="762" name="[Rango].[Número de Orden].&amp;[763]"/>
            <x15:cachedUniqueName index="763" name="[Rango].[Número de Orden].&amp;[764]"/>
            <x15:cachedUniqueName index="764" name="[Rango].[Número de Orden].&amp;[765]"/>
            <x15:cachedUniqueName index="765" name="[Rango].[Número de Orden].&amp;[766]"/>
            <x15:cachedUniqueName index="766" name="[Rango].[Número de Orden].&amp;[767]"/>
          </x15:cachedUniqueNames>
        </ext>
      </extLst>
    </cacheField>
    <cacheField name="[Measures].[Suma de Ganancia Neta]" caption="Suma de Ganancia Neta" numFmtId="0" hierarchy="35" level="32767"/>
  </cacheFields>
  <cacheHierarchies count="38">
    <cacheHierarchy uniqueName="[Rango].[Número de Orden]" caption="Número de Orden" attribute="1" defaultMemberUniqueName="[Rango].[Número de Orden].[All]" allUniqueName="[Rango].[Número de Orden].[All]" dimensionUniqueName="[Rango]" displayFolder="" count="2" memberValueDatatype="20" unbalanced="0">
      <fieldsUsage count="2">
        <fieldUsage x="-1"/>
        <fieldUsage x="0"/>
      </fieldsUsage>
    </cacheHierarchy>
    <cacheHierarchy uniqueName="[Rango].[Número de Mesa]" caption="Número de Mesa" attribute="1" defaultMemberUniqueName="[Rango].[Número de Mesa].[All]" allUniqueName="[Rango].[Número de Mesa].[All]" dimensionUniqueName="[Rango]" displayFolder="" count="0" memberValueDatatype="20" unbalanced="0"/>
    <cacheHierarchy uniqueName="[Rango].[Nombre del Plato]" caption="Nombre del Plato" attribute="1" defaultMemberUniqueName="[Rango].[Nombre del Plato].[All]" allUniqueName="[Rango].[Nombre del Plato].[All]" dimensionUniqueName="[Rango]" displayFolder="" count="0" memberValueDatatype="130" unbalanced="0"/>
    <cacheHierarchy uniqueName="[Rango].[Costo Unitario]" caption="Costo Unitario" attribute="1" defaultMemberUniqueName="[Rango].[Costo Unitario].[All]" allUniqueName="[Rango].[Costo Unitario].[All]" dimensionUniqueName="[Rango]" displayFolder="" count="0" memberValueDatatype="20" unbalanced="0"/>
    <cacheHierarchy uniqueName="[Rango].[Precio Unitario]" caption="Precio Unitario" attribute="1" defaultMemberUniqueName="[Rango].[Precio Unitario].[All]" allUniqueName="[Rango].[Precio Unitario].[All]" dimensionUniqueName="[Rango]" displayFolder="" count="0" memberValueDatatype="20" unbalanced="0"/>
    <cacheHierarchy uniqueName="[Rango].[Cantidad Ordenada]" caption="Cantidad Ordenada" attribute="1" defaultMemberUniqueName="[Rango].[Cantidad Ordenada].[All]" allUniqueName="[Rango].[Cantidad Ordenada].[All]" dimensionUniqueName="[Rango]" displayFolder="" count="0" memberValueDatatype="20" unbalanced="0"/>
    <cacheHierarchy uniqueName="[Rango].[Ganancia Bruta]" caption="Ganancia Bruta" attribute="1" defaultMemberUniqueName="[Rango].[Ganancia Bruta].[All]" allUniqueName="[Rango].[Ganancia Bruta].[All]" dimensionUniqueName="[Rango]" displayFolder="" count="0" memberValueDatatype="20" unbalanced="0"/>
    <cacheHierarchy uniqueName="[Rango].[Ganancia Neta]" caption="Ganancia Neta" attribute="1" defaultMemberUniqueName="[Rango].[Ganancia Neta].[All]" allUniqueName="[Rango].[Ganancia Neta].[All]" dimensionUniqueName="[Rango]" displayFolder="" count="0" memberValueDatatype="20" unbalanced="0"/>
    <cacheHierarchy uniqueName="[Rango].[Total del pedido]" caption="Total del pedido" attribute="1" defaultMemberUniqueName="[Rango].[Total del pedido].[All]" allUniqueName="[Rango].[Total del pedido].[All]" dimensionUniqueName="[Rango]" displayFolder="" count="0" memberValueDatatype="130" unbalanced="0"/>
    <cacheHierarchy uniqueName="[Rango].[Procentaje de ganancia]" caption="Procentaje de ganancia" attribute="1" defaultMemberUniqueName="[Rango].[Procentaje de ganancia].[All]" allUniqueName="[Rango].[Procentaje de ganancia].[All]" dimensionUniqueName="[Rango]" displayFolder="" count="0" memberValueDatatype="5" unbalanced="0"/>
    <cacheHierarchy uniqueName="[Rango].[Tiempo de Preparación]" caption="Tiempo de Preparación" attribute="1" time="1" defaultMemberUniqueName="[Rango].[Tiempo de Preparación].[All]" allUniqueName="[Rango].[Tiempo de Preparación].[All]" dimensionUniqueName="[Rango]" displayFolder="" count="0" memberValueDatatype="7" unbalanced="0"/>
    <cacheHierarchy uniqueName="[Rango].[Observaciones]" caption="Observaciones" attribute="1" defaultMemberUniqueName="[Rango].[Observaciones].[All]" allUniqueName="[Rango].[Observaciones].[All]" dimensionUniqueName="[Rango]" displayFolder="" count="0" memberValueDatatype="130" unbalanced="0"/>
    <cacheHierarchy uniqueName="[Tabla1].[Número de Mesa]" caption="Número de Mesa" attribute="1" defaultMemberUniqueName="[Tabla1].[Número de Mesa].[All]" allUniqueName="[Tabla1].[Número de Mesa].[All]" dimensionUniqueName="[Tabla1]" displayFolder="" count="0" memberValueDatatype="20" unbalanced="0"/>
    <cacheHierarchy uniqueName="[Tabla1].[Nombre del Cliente]" caption="Nombre del Cliente" attribute="1" defaultMemberUniqueName="[Tabla1].[Nombre del Cliente].[All]" allUniqueName="[Tabla1].[Nombre del Cliente].[All]" dimensionUniqueName="[Tabla1]" displayFolder="" count="0" memberValueDatatype="130" unbalanced="0"/>
    <cacheHierarchy uniqueName="[Tabla1].[Número de Comensales]" caption="Número de Comensales" attribute="1" defaultMemberUniqueName="[Tabla1].[Número de Comensales].[All]" allUniqueName="[Tabla1].[Número de Comensales].[All]" dimensionUniqueName="[Tabla1]" displayFolder="" count="0" memberValueDatatype="20" unbalanced="0"/>
    <cacheHierarchy uniqueName="[Tabla1].[Día de la semana]" caption="Día de la semana" attribute="1" defaultMemberUniqueName="[Tabla1].[Día de la semana].[All]" allUniqueName="[Tabla1].[Día de la semana].[All]" dimensionUniqueName="[Tabla1]" displayFolder="" count="0" memberValueDatatype="20" unbalanced="0"/>
    <cacheHierarchy uniqueName="[Tabla1].[Fecha de factura]" caption="Fecha de factura" attribute="1" time="1" defaultMemberUniqueName="[Tabla1].[Fecha de factura].[All]" allUniqueName="[Tabla1].[Fecha de factura].[All]" dimensionUniqueName="[Tabla1]" displayFolder="" count="0" memberValueDatatype="7" unbalanced="0"/>
    <cacheHierarchy uniqueName="[Tabla1].[Hora de Llegada]" caption="Hora de Llegada" attribute="1" time="1" defaultMemberUniqueName="[Tabla1].[Hora de Llegada].[All]" allUniqueName="[Tabla1].[Hora de Llegada].[All]" dimensionUniqueName="[Tabla1]" displayFolder="" count="0" memberValueDatatype="7" unbalanced="0"/>
    <cacheHierarchy uniqueName="[Tabla1].[Hora de Salida]" caption="Hora de Salida" attribute="1" time="1" defaultMemberUniqueName="[Tabla1].[Hora de Salida].[All]" allUniqueName="[Tabla1].[Hora de Salida].[All]" dimensionUniqueName="[Tabla1]" displayFolder="" count="0" memberValueDatatype="7" unbalanced="0"/>
    <cacheHierarchy uniqueName="[Tabla1].[Tiempo de Permanencia]" caption="Tiempo de Permanencia" attribute="1" time="1" defaultMemberUniqueName="[Tabla1].[Tiempo de Permanencia].[All]" allUniqueName="[Tabla1].[Tiempo de Permanencia].[All]" dimensionUniqueName="[Tabla1]" displayFolder="" count="0" memberValueDatatype="7" unbalanced="0"/>
    <cacheHierarchy uniqueName="[Tabla1].[Tiempo de preparación]" caption="Tiempo de preparación" attribute="1" time="1" defaultMemberUniqueName="[Tabla1].[Tiempo de preparación].[All]" allUniqueName="[Tabla1].[Tiempo de preparación].[All]" dimensionUniqueName="[Tabla1]" displayFolder="" count="0" memberValueDatatype="7" unbalanced="0"/>
    <cacheHierarchy uniqueName="[Tabla1].[Tiempo de degustación]" caption="Tiempo de degustación" attribute="1" defaultMemberUniqueName="[Tabla1].[Tiempo de degustación].[All]" allUniqueName="[Tabla1].[Tiempo de degustación].[All]" dimensionUniqueName="[Tabla1]" displayFolder="" count="0" memberValueDatatype="130" unbalanced="0"/>
    <cacheHierarchy uniqueName="[Tabla1].[Cobrada]" caption="Cobrada" attribute="1" defaultMemberUniqueName="[Tabla1].[Cobrada].[All]" allUniqueName="[Tabla1].[Cobrada].[All]" dimensionUniqueName="[Tabla1]" displayFolder="" count="0" memberValueDatatype="130" unbalanced="0"/>
    <cacheHierarchy uniqueName="[Tabla1].[Mesero Asignado]" caption="Mesero Asignado" attribute="1" defaultMemberUniqueName="[Tabla1].[Mesero Asignado].[All]" allUniqueName="[Tabla1].[Mesero Asignado].[All]" dimensionUniqueName="[Tabla1]" displayFolder="" count="0" memberValueDatatype="130" unbalanced="0"/>
    <cacheHierarchy uniqueName="[Tabla1].[Tipo de Servicio]" caption="Tipo de Servicio" attribute="1" defaultMemberUniqueName="[Tabla1].[Tipo de Servicio].[All]" allUniqueName="[Tabla1].[Tipo de Servicio].[All]" dimensionUniqueName="[Tabla1]" displayFolder="" count="0" memberValueDatatype="130" unbalanced="0"/>
    <cacheHierarchy uniqueName="[Tabla1].[Método de Pago]" caption="Método de Pago" attribute="1" defaultMemberUniqueName="[Tabla1].[Método de Pago].[All]" allUniqueName="[Tabla1].[Método de Pago].[All]" dimensionUniqueName="[Tabla1]" displayFolder="" count="0" memberValueDatatype="130" unbalanced="0"/>
    <cacheHierarchy uniqueName="[Tabla1].[Propina]" caption="Propina" attribute="1" defaultMemberUniqueName="[Tabla1].[Propina].[All]" allUniqueName="[Tabla1].[Propina].[All]" dimensionUniqueName="[Tabla1]" displayFolder="" count="0" memberValueDatatype="5" unbalanced="0"/>
    <cacheHierarchy uniqueName="[Tabla1].[Estado de la Mesa]" caption="Estado de la Mesa" attribute="1" defaultMemberUniqueName="[Tabla1].[Estado de la Mesa].[All]" allUniqueName="[Tabla1].[Estado de la Mesa].[All]" dimensionUniqueName="[Tabla1]" displayFolder="" count="0" memberValueDatatype="130" unbalanced="0"/>
    <cacheHierarchy uniqueName="[Tabla1].[Número de Orden]" caption="Número de Orden" attribute="1" defaultMemberUniqueName="[Tabla1].[Número de Orden].[All]" allUniqueName="[Tabla1].[Número de Orden].[All]" dimensionUniqueName="[Tabla1]" displayFolder="" count="0" memberValueDatatype="20" unbalanced="0"/>
    <cacheHierarchy uniqueName="[Tabla1].[País de Origen]" caption="País de Origen" attribute="1" defaultMemberUniqueName="[Tabla1].[País de Origen].[All]" allUniqueName="[Tabla1].[País de Origen].[All]" dimensionUniqueName="[Tabla1]" displayFolder="" count="0" memberValueDatatype="130" unbalanced="0"/>
    <cacheHierarchy uniqueName="[Tabla1].[Platos Ordenados]" caption="Platos Ordenados" attribute="1" defaultMemberUniqueName="[Tabla1].[Platos Ordenados].[All]" allUniqueName="[Tabla1].[Platos Ordenados].[All]" dimensionUniqueName="[Tabla1]" displayFolder="" count="0" memberValueDatatype="130" unbalanced="0"/>
    <cacheHierarchy uniqueName="[Tabla1].[Monto Total]" caption="Monto Total" attribute="1" defaultMemberUniqueName="[Tabla1].[Monto Total].[All]" allUniqueName="[Tabla1].[Monto Total].[All]" dimensionUniqueName="[Tabla1]" displayFolder="" count="0" memberValueDatatype="20" unbalanced="0"/>
    <cacheHierarchy uniqueName="[Measures].[__XL_Count Rango]" caption="__XL_Count Rango" measure="1" displayFolder="" measureGroup="Rango" count="0" hidden="1"/>
    <cacheHierarchy uniqueName="[Measures].[__XL_Count Tabla1]" caption="__XL_Count Tabla1" measure="1" displayFolder="" measureGroup="Tabla1" count="0" hidden="1"/>
    <cacheHierarchy uniqueName="[Measures].[__No measures defined]" caption="__No measures defined" measure="1" displayFolder="" count="0" hidden="1"/>
    <cacheHierarchy uniqueName="[Measures].[Suma de Ganancia Neta]" caption="Suma de Ganancia Neta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onto Total]" caption="Suma de Monto Total" measure="1" displayFolder="" measureGroup="Tabla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Monto Total]" caption="Recuento de Monto Total" measure="1" displayFolder="" measureGroup="Tabla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43.557064120374" createdVersion="8" refreshedVersion="8" minRefreshableVersion="3" recordCount="768" xr:uid="{5A3F9590-7A46-4C64-B764-68BAECD66510}">
  <cacheSource type="worksheet">
    <worksheetSource ref="A1:T1048576" sheet="sala_clean"/>
  </cacheSource>
  <cacheFields count="20">
    <cacheField name="Número de Mesa" numFmtId="0">
      <sharedItems containsString="0" containsBlank="1" containsNumber="1" containsInteger="1" minValue="1" maxValue="20"/>
    </cacheField>
    <cacheField name="Nombre del Cliente" numFmtId="0">
      <sharedItems containsBlank="1"/>
    </cacheField>
    <cacheField name="Número de Comensales" numFmtId="0">
      <sharedItems containsString="0" containsBlank="1" containsNumber="1" containsInteger="1" minValue="1" maxValue="6"/>
    </cacheField>
    <cacheField name="Día de la semana" numFmtId="0">
      <sharedItems containsString="0" containsBlank="1" containsNumber="1" containsInteger="1" minValue="1" maxValue="7"/>
    </cacheField>
    <cacheField name="Fecha de factura" numFmtId="0">
      <sharedItems containsNonDate="0" containsDate="1" containsString="0" containsBlank="1" minDate="2023-04-01T00:00:00" maxDate="2023-04-08T00:00:00"/>
    </cacheField>
    <cacheField name="Hora de Llegada" numFmtId="0">
      <sharedItems containsNonDate="0" containsDate="1" containsString="0" containsBlank="1" minDate="1899-12-30T00:00:00" maxDate="1899-12-30T03:59:00"/>
    </cacheField>
    <cacheField name="Hora de Salida" numFmtId="0">
      <sharedItems containsNonDate="0" containsDate="1" containsString="0" containsBlank="1" minDate="1899-12-30T01:04:00" maxDate="1899-12-30T07:51:00"/>
    </cacheField>
    <cacheField name="Tiempo de Permanencia" numFmtId="0">
      <sharedItems containsNonDate="0" containsDate="1" containsString="0" containsBlank="1" minDate="1899-12-30T01:01:00" maxDate="1899-12-30T04:14:00"/>
    </cacheField>
    <cacheField name="Tiempo de preparación" numFmtId="0">
      <sharedItems containsNonDate="0" containsDate="1" containsString="0" containsBlank="1" minDate="1899-12-30T00:05:00" maxDate="1899-12-30T03:23:00"/>
    </cacheField>
    <cacheField name="Tiempo de degustación" numFmtId="0">
      <sharedItems containsDate="1" containsBlank="1" containsMixedTypes="1" minDate="1899-12-31T01:55:08" maxDate="1899-12-30T04:04:00"/>
    </cacheField>
    <cacheField name="Cobrada" numFmtId="0">
      <sharedItems containsNonDate="0" containsBlank="1"/>
    </cacheField>
    <cacheField name="Mesero Asignado" numFmtId="0">
      <sharedItems containsBlank="1"/>
    </cacheField>
    <cacheField name="Tipo de Servicio" numFmtId="0">
      <sharedItems containsBlank="1"/>
    </cacheField>
    <cacheField name="Método de Pago" numFmtId="0">
      <sharedItems containsBlank="1"/>
    </cacheField>
    <cacheField name="Propina" numFmtId="44">
      <sharedItems containsString="0" containsBlank="1" containsNumber="1" minValue="10.029999999999999" maxValue="49.88"/>
    </cacheField>
    <cacheField name="Estado de la Mesa" numFmtId="0">
      <sharedItems containsBlank="1"/>
    </cacheField>
    <cacheField name="Número de Orden" numFmtId="0">
      <sharedItems containsString="0" containsBlank="1" containsNumber="1" containsInteger="1" minValue="1" maxValue="767"/>
    </cacheField>
    <cacheField name="País de Origen" numFmtId="0">
      <sharedItems containsBlank="1"/>
    </cacheField>
    <cacheField name="Platos Ordenados" numFmtId="0">
      <sharedItems containsBlank="1"/>
    </cacheField>
    <cacheField name="Monto Total" numFmtId="0">
      <sharedItems containsString="0" containsBlank="1" containsNumber="1" containsInteger="1" minValue="18" maxValue="3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44.506649305556" createdVersion="8" refreshedVersion="8" minRefreshableVersion="3" recordCount="767" xr:uid="{A9E29AF3-1583-49DE-9A0B-C305A7D9B2B7}">
  <cacheSource type="worksheet">
    <worksheetSource name="Tabla1"/>
  </cacheSource>
  <cacheFields count="20">
    <cacheField name="Número de Mesa" numFmtId="0">
      <sharedItems containsSemiMixedTypes="0" containsString="0" containsNumber="1" containsInteger="1" minValue="1" maxValue="20"/>
    </cacheField>
    <cacheField name="Nombre del Cliente" numFmtId="0">
      <sharedItems/>
    </cacheField>
    <cacheField name="Número de Comensales" numFmtId="0">
      <sharedItems containsSemiMixedTypes="0" containsString="0" containsNumber="1" containsInteger="1" minValue="1" maxValue="6"/>
    </cacheField>
    <cacheField name="Día de la semana" numFmtId="0">
      <sharedItems containsMixedTypes="1" containsNumber="1" containsInteger="1" minValue="1" maxValue="7" count="14">
        <s v="Sábado"/>
        <s v="Domingo"/>
        <s v="Lunes"/>
        <s v="Martes"/>
        <s v="Miércoles"/>
        <s v="Jueves"/>
        <s v="Viernes"/>
        <n v="6" u="1"/>
        <n v="7" u="1"/>
        <n v="1" u="1"/>
        <n v="2" u="1"/>
        <n v="3" u="1"/>
        <n v="4" u="1"/>
        <n v="5" u="1"/>
      </sharedItems>
    </cacheField>
    <cacheField name="Fecha de factura" numFmtId="14">
      <sharedItems containsSemiMixedTypes="0" containsNonDate="0" containsDate="1" containsString="0" minDate="2023-04-01T00:00:00" maxDate="2023-04-08T00:00:00"/>
    </cacheField>
    <cacheField name="Hora de Llegada" numFmtId="21">
      <sharedItems containsSemiMixedTypes="0" containsNonDate="0" containsDate="1" containsString="0" minDate="1899-12-30T00:00:00" maxDate="1899-12-30T03:59:00"/>
    </cacheField>
    <cacheField name="Hora de Salida" numFmtId="21">
      <sharedItems containsSemiMixedTypes="0" containsNonDate="0" containsDate="1" containsString="0" minDate="1899-12-30T01:04:00" maxDate="1899-12-30T07:51:00"/>
    </cacheField>
    <cacheField name="Tiempo de Permanencia" numFmtId="21">
      <sharedItems containsSemiMixedTypes="0" containsNonDate="0" containsDate="1" containsString="0" minDate="1899-12-30T01:01:00" maxDate="1899-12-30T04:14:00"/>
    </cacheField>
    <cacheField name="Tiempo de preparación" numFmtId="164">
      <sharedItems containsSemiMixedTypes="0" containsNonDate="0" containsDate="1" containsString="0" minDate="1899-12-30T00:05:00" maxDate="1899-12-30T03:23:00"/>
    </cacheField>
    <cacheField name="Tiempo de degustación" numFmtId="164">
      <sharedItems containsDate="1" containsMixedTypes="1" minDate="1899-12-31T01:55:08" maxDate="1899-12-30T04:04:00"/>
    </cacheField>
    <cacheField name="Cobrada" numFmtId="164">
      <sharedItems containsNonDate="0" count="2">
        <s v="Cobrada"/>
        <s v="No cobrada"/>
      </sharedItems>
    </cacheField>
    <cacheField name="Mesero Asignado" numFmtId="0">
      <sharedItems count="5">
        <s v="Mesero_3"/>
        <s v="Mesero_1"/>
        <s v="Mesero_2"/>
        <s v="Mesero_5"/>
        <s v="Mesero_4"/>
      </sharedItems>
    </cacheField>
    <cacheField name="Tipo de Servicio" numFmtId="0">
      <sharedItems count="3">
        <s v="Almuerzo"/>
        <s v="Desayuno"/>
        <s v="Cena"/>
      </sharedItems>
    </cacheField>
    <cacheField name="Método de Pago" numFmtId="0">
      <sharedItems count="3">
        <s v="Tarjeta de débito"/>
        <s v="Efectivo"/>
        <s v="Tarjeta de crédito"/>
      </sharedItems>
    </cacheField>
    <cacheField name="Propina" numFmtId="44">
      <sharedItems containsSemiMixedTypes="0" containsString="0" containsNumber="1" minValue="10.029999999999999" maxValue="49.88"/>
    </cacheField>
    <cacheField name="Estado de la Mesa" numFmtId="0">
      <sharedItems/>
    </cacheField>
    <cacheField name="Número de Orden" numFmtId="0">
      <sharedItems containsSemiMixedTypes="0" containsString="0" containsNumber="1" containsInteger="1" minValue="1" maxValue="767"/>
    </cacheField>
    <cacheField name="País de Origen" numFmtId="0">
      <sharedItems count="11">
        <s v="España"/>
        <s v="Colombia"/>
        <s v="Brasil"/>
        <s v="Paraguay"/>
        <s v="Perú"/>
        <s v="Venezuela"/>
        <s v="Bolivia"/>
        <s v="Uruguay"/>
        <s v="Ecuador"/>
        <s v="Chile"/>
        <s v="Argentina"/>
      </sharedItems>
    </cacheField>
    <cacheField name="Platos Ordenados" numFmtId="0">
      <sharedItems/>
    </cacheField>
    <cacheField name="Monto Total" numFmtId="44">
      <sharedItems containsSemiMixedTypes="0" containsString="0" containsNumber="1" containsInteger="1" minValue="18" maxValue="360"/>
    </cacheField>
  </cacheFields>
  <extLst>
    <ext xmlns:x14="http://schemas.microsoft.com/office/spreadsheetml/2009/9/main" uri="{725AE2AE-9491-48be-B2B4-4EB974FC3084}">
      <x14:pivotCacheDefinition pivotCacheId="25097835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03">
  <r>
    <x v="0"/>
    <n v="10"/>
    <s v="Plato_7"/>
    <n v="14"/>
    <n v="24"/>
    <n v="2"/>
    <n v="48"/>
    <n v="28"/>
    <n v="0.57999999999999996"/>
    <d v="1899-12-30T00:25:00"/>
    <s v="Ninguna"/>
    <m/>
  </r>
  <r>
    <x v="0"/>
    <n v="10"/>
    <s v="Plato_2"/>
    <n v="18"/>
    <n v="30"/>
    <n v="3"/>
    <n v="90"/>
    <n v="54"/>
    <n v="0.6"/>
    <d v="1899-12-30T00:32:00"/>
    <s v="Sin cebolla"/>
    <m/>
  </r>
  <r>
    <x v="1"/>
    <n v="6"/>
    <s v="Plato_17"/>
    <n v="19"/>
    <n v="31"/>
    <n v="1"/>
    <n v="31"/>
    <n v="19"/>
    <n v="0.61"/>
    <d v="1899-12-30T00:51:00"/>
    <s v="Ninguna"/>
    <m/>
  </r>
  <r>
    <x v="1"/>
    <n v="6"/>
    <s v="Plato_6"/>
    <n v="16"/>
    <n v="27"/>
    <n v="1"/>
    <n v="27"/>
    <n v="16"/>
    <n v="0.59"/>
    <d v="1899-12-30T00:34:00"/>
    <s v="Sin cebolla"/>
    <m/>
  </r>
  <r>
    <x v="2"/>
    <n v="20"/>
    <s v="Plato_20"/>
    <n v="25"/>
    <n v="40"/>
    <n v="1"/>
    <n v="40"/>
    <n v="25"/>
    <n v="0.63"/>
    <d v="1899-12-30T00:09:00"/>
    <s v="Sin cebolla"/>
    <m/>
  </r>
  <r>
    <x v="2"/>
    <n v="20"/>
    <s v="Plato_17"/>
    <n v="19"/>
    <n v="31"/>
    <n v="1"/>
    <n v="31"/>
    <n v="19"/>
    <n v="0.61"/>
    <d v="1899-12-30T00:27:00"/>
    <s v="Ninguna"/>
    <m/>
  </r>
  <r>
    <x v="2"/>
    <n v="20"/>
    <s v="Plato_19"/>
    <n v="22"/>
    <n v="36"/>
    <n v="1"/>
    <n v="36"/>
    <n v="22"/>
    <n v="0.61"/>
    <d v="1899-12-30T00:36:00"/>
    <s v="Ninguna"/>
    <m/>
  </r>
  <r>
    <x v="2"/>
    <n v="20"/>
    <s v="Plato_9"/>
    <n v="17"/>
    <n v="29"/>
    <n v="2"/>
    <n v="58"/>
    <n v="34"/>
    <n v="0.59"/>
    <d v="1899-12-30T00:54:00"/>
    <s v="Sin cebolla"/>
    <m/>
  </r>
  <r>
    <x v="3"/>
    <n v="3"/>
    <s v="Plato_11"/>
    <n v="20"/>
    <n v="33"/>
    <n v="3"/>
    <n v="99"/>
    <n v="60"/>
    <n v="0.61"/>
    <d v="1899-12-30T00:23:00"/>
    <s v="Sin cebolla"/>
    <m/>
  </r>
  <r>
    <x v="3"/>
    <n v="3"/>
    <s v="Plato_16"/>
    <n v="16"/>
    <n v="28"/>
    <n v="3"/>
    <n v="84"/>
    <n v="48"/>
    <n v="0.56999999999999995"/>
    <d v="1899-12-30T00:17:00"/>
    <s v="Ninguna"/>
    <m/>
  </r>
  <r>
    <x v="4"/>
    <n v="8"/>
    <s v="Plato_12"/>
    <n v="11"/>
    <n v="19"/>
    <n v="1"/>
    <n v="19"/>
    <n v="11"/>
    <n v="0.57999999999999996"/>
    <d v="1899-12-30T00:08:00"/>
    <s v="Ninguna"/>
    <m/>
  </r>
  <r>
    <x v="4"/>
    <n v="8"/>
    <s v="Plato_7"/>
    <n v="14"/>
    <n v="24"/>
    <n v="2"/>
    <n v="48"/>
    <n v="28"/>
    <n v="0.57999999999999996"/>
    <d v="1899-12-30T00:09:00"/>
    <s v="Sin cebolla"/>
    <m/>
  </r>
  <r>
    <x v="5"/>
    <n v="7"/>
    <s v="Plato_8"/>
    <n v="21"/>
    <n v="35"/>
    <n v="2"/>
    <n v="70"/>
    <n v="42"/>
    <n v="0.6"/>
    <d v="1899-12-30T00:11:00"/>
    <s v="Sin cebolla"/>
    <m/>
  </r>
  <r>
    <x v="6"/>
    <n v="17"/>
    <s v="Plato_15"/>
    <n v="19"/>
    <n v="32"/>
    <n v="2"/>
    <n v="64"/>
    <n v="38"/>
    <n v="0.59"/>
    <d v="1899-12-30T00:15:00"/>
    <s v="Sin cebolla"/>
    <m/>
  </r>
  <r>
    <x v="6"/>
    <n v="17"/>
    <s v="Plato_19"/>
    <n v="22"/>
    <n v="36"/>
    <n v="3"/>
    <n v="108"/>
    <n v="66"/>
    <n v="0.61"/>
    <d v="1899-12-30T00:26:00"/>
    <s v="Ninguna"/>
    <m/>
  </r>
  <r>
    <x v="7"/>
    <n v="11"/>
    <s v="Plato_5"/>
    <n v="13"/>
    <n v="22"/>
    <n v="3"/>
    <n v="66"/>
    <n v="39"/>
    <n v="0.59"/>
    <d v="1899-12-30T00:11:00"/>
    <s v="Ninguna"/>
    <m/>
  </r>
  <r>
    <x v="7"/>
    <n v="11"/>
    <s v="Plato_16"/>
    <n v="16"/>
    <n v="28"/>
    <n v="2"/>
    <n v="56"/>
    <n v="32"/>
    <n v="0.56999999999999995"/>
    <d v="1899-12-30T00:08:00"/>
    <s v="Ninguna"/>
    <m/>
  </r>
  <r>
    <x v="7"/>
    <n v="11"/>
    <s v="Plato_20"/>
    <n v="25"/>
    <n v="40"/>
    <n v="3"/>
    <n v="120"/>
    <n v="75"/>
    <n v="0.63"/>
    <d v="1899-12-30T00:36:00"/>
    <s v="Ninguna"/>
    <m/>
  </r>
  <r>
    <x v="8"/>
    <n v="15"/>
    <s v="Plato_2"/>
    <n v="18"/>
    <n v="30"/>
    <n v="1"/>
    <n v="30"/>
    <n v="18"/>
    <n v="0.6"/>
    <d v="1899-12-30T00:51:00"/>
    <s v="Ninguna"/>
    <m/>
  </r>
  <r>
    <x v="8"/>
    <n v="15"/>
    <s v="Plato_7"/>
    <n v="14"/>
    <n v="24"/>
    <n v="1"/>
    <n v="24"/>
    <n v="14"/>
    <n v="0.57999999999999996"/>
    <d v="1899-12-30T00:49:00"/>
    <s v="Sin cebolla"/>
    <m/>
  </r>
  <r>
    <x v="8"/>
    <n v="15"/>
    <s v="Plato_12"/>
    <n v="11"/>
    <n v="19"/>
    <n v="1"/>
    <n v="19"/>
    <n v="11"/>
    <n v="0.57999999999999996"/>
    <d v="1899-12-30T00:15:00"/>
    <s v="Ninguna"/>
    <m/>
  </r>
  <r>
    <x v="8"/>
    <n v="15"/>
    <s v="Plato_15"/>
    <n v="19"/>
    <n v="32"/>
    <n v="3"/>
    <n v="96"/>
    <n v="57"/>
    <n v="0.59"/>
    <d v="1899-12-30T00:31:00"/>
    <s v="Ninguna"/>
    <m/>
  </r>
  <r>
    <x v="9"/>
    <n v="17"/>
    <s v="Plato_18"/>
    <n v="20"/>
    <n v="34"/>
    <n v="2"/>
    <n v="68"/>
    <n v="40"/>
    <n v="0.59"/>
    <d v="1899-12-30T00:10:00"/>
    <s v="Sin cebolla"/>
    <m/>
  </r>
  <r>
    <x v="9"/>
    <n v="17"/>
    <s v="Plato_20"/>
    <n v="25"/>
    <n v="40"/>
    <n v="2"/>
    <n v="80"/>
    <n v="50"/>
    <n v="0.63"/>
    <d v="1899-12-30T00:19:00"/>
    <s v="Ninguna"/>
    <m/>
  </r>
  <r>
    <x v="10"/>
    <n v="14"/>
    <s v="Plato_16"/>
    <n v="16"/>
    <n v="28"/>
    <n v="1"/>
    <n v="28"/>
    <n v="16"/>
    <n v="0.56999999999999995"/>
    <d v="1899-12-30T00:32:00"/>
    <s v="Sin cebolla"/>
    <m/>
  </r>
  <r>
    <x v="10"/>
    <n v="14"/>
    <s v="Plato_2"/>
    <n v="18"/>
    <n v="30"/>
    <n v="2"/>
    <n v="60"/>
    <n v="36"/>
    <n v="0.6"/>
    <d v="1899-12-30T00:24:00"/>
    <s v="Sin cebolla"/>
    <m/>
  </r>
  <r>
    <x v="11"/>
    <n v="14"/>
    <s v="Plato_16"/>
    <n v="16"/>
    <n v="28"/>
    <n v="1"/>
    <n v="28"/>
    <n v="16"/>
    <n v="0.56999999999999995"/>
    <d v="1899-12-30T00:05:00"/>
    <s v="Sin cebolla"/>
    <m/>
  </r>
  <r>
    <x v="11"/>
    <n v="14"/>
    <s v="Plato_19"/>
    <n v="22"/>
    <n v="36"/>
    <n v="3"/>
    <n v="108"/>
    <n v="66"/>
    <n v="0.61"/>
    <d v="1899-12-30T00:44:00"/>
    <s v="Ninguna"/>
    <m/>
  </r>
  <r>
    <x v="11"/>
    <n v="14"/>
    <s v="Plato_8"/>
    <n v="21"/>
    <n v="35"/>
    <n v="2"/>
    <n v="70"/>
    <n v="42"/>
    <n v="0.6"/>
    <d v="1899-12-30T00:06:00"/>
    <s v="Ninguna"/>
    <m/>
  </r>
  <r>
    <x v="11"/>
    <n v="14"/>
    <s v="Plato_20"/>
    <n v="25"/>
    <n v="40"/>
    <n v="3"/>
    <n v="120"/>
    <n v="75"/>
    <n v="0.63"/>
    <d v="1899-12-30T00:40:00"/>
    <s v="Ninguna"/>
    <m/>
  </r>
  <r>
    <x v="12"/>
    <n v="2"/>
    <s v="Plato_9"/>
    <n v="17"/>
    <n v="29"/>
    <n v="3"/>
    <n v="87"/>
    <n v="51"/>
    <n v="0.59"/>
    <d v="1899-12-30T00:59:00"/>
    <s v="Sin cebolla"/>
    <m/>
  </r>
  <r>
    <x v="13"/>
    <n v="16"/>
    <s v="Plato_3"/>
    <n v="12"/>
    <n v="20"/>
    <n v="1"/>
    <n v="20"/>
    <n v="12"/>
    <n v="0.6"/>
    <d v="1899-12-30T00:36:00"/>
    <s v="Ninguna"/>
    <m/>
  </r>
  <r>
    <x v="13"/>
    <n v="16"/>
    <s v="Plato_11"/>
    <n v="20"/>
    <n v="33"/>
    <n v="1"/>
    <n v="33"/>
    <n v="20"/>
    <n v="0.61"/>
    <d v="1899-12-30T00:26:00"/>
    <s v="Ninguna"/>
    <m/>
  </r>
  <r>
    <x v="13"/>
    <n v="16"/>
    <s v="Plato_14"/>
    <n v="14"/>
    <n v="23"/>
    <n v="2"/>
    <n v="46"/>
    <n v="28"/>
    <n v="0.61"/>
    <d v="1899-12-30T00:44:00"/>
    <s v="Sin cebolla"/>
    <m/>
  </r>
  <r>
    <x v="13"/>
    <n v="16"/>
    <s v="Plato_2"/>
    <n v="18"/>
    <n v="30"/>
    <n v="1"/>
    <n v="30"/>
    <n v="18"/>
    <n v="0.6"/>
    <d v="1899-12-30T00:48:00"/>
    <s v="Ninguna"/>
    <m/>
  </r>
  <r>
    <x v="14"/>
    <n v="6"/>
    <s v="Plato_16"/>
    <n v="16"/>
    <n v="28"/>
    <n v="2"/>
    <n v="56"/>
    <n v="32"/>
    <n v="0.56999999999999995"/>
    <d v="1899-12-30T00:25:00"/>
    <s v="Ninguna"/>
    <m/>
  </r>
  <r>
    <x v="14"/>
    <n v="6"/>
    <s v="Plato_13"/>
    <n v="13"/>
    <n v="21"/>
    <n v="3"/>
    <n v="63"/>
    <n v="39"/>
    <n v="0.62"/>
    <d v="1899-12-30T00:27:00"/>
    <s v="Ninguna"/>
    <m/>
  </r>
  <r>
    <x v="14"/>
    <n v="6"/>
    <s v="Plato_8"/>
    <n v="21"/>
    <n v="35"/>
    <n v="3"/>
    <n v="105"/>
    <n v="63"/>
    <n v="0.6"/>
    <d v="1899-12-30T00:51:00"/>
    <s v="Ninguna"/>
    <m/>
  </r>
  <r>
    <x v="15"/>
    <n v="20"/>
    <s v="Plato_16"/>
    <n v="16"/>
    <n v="28"/>
    <n v="1"/>
    <n v="28"/>
    <n v="16"/>
    <n v="0.56999999999999995"/>
    <d v="1899-12-30T00:38:00"/>
    <s v="Ninguna"/>
    <m/>
  </r>
  <r>
    <x v="16"/>
    <n v="14"/>
    <s v="Plato_8"/>
    <n v="21"/>
    <n v="35"/>
    <n v="1"/>
    <n v="35"/>
    <n v="21"/>
    <n v="0.6"/>
    <d v="1899-12-30T00:43:00"/>
    <s v="Sin cebolla"/>
    <m/>
  </r>
  <r>
    <x v="16"/>
    <n v="14"/>
    <s v="Plato_4"/>
    <n v="10"/>
    <n v="18"/>
    <n v="2"/>
    <n v="36"/>
    <n v="20"/>
    <n v="0.56000000000000005"/>
    <d v="1899-12-30T00:58:00"/>
    <s v="Ninguna"/>
    <m/>
  </r>
  <r>
    <x v="16"/>
    <n v="14"/>
    <s v="Plato_5"/>
    <n v="13"/>
    <n v="22"/>
    <n v="3"/>
    <n v="66"/>
    <n v="39"/>
    <n v="0.59"/>
    <d v="1899-12-30T00:57:00"/>
    <s v="Sin cebolla"/>
    <m/>
  </r>
  <r>
    <x v="17"/>
    <n v="9"/>
    <s v="Plato_9"/>
    <n v="17"/>
    <n v="29"/>
    <n v="1"/>
    <n v="29"/>
    <n v="17"/>
    <n v="0.59"/>
    <d v="1899-12-30T00:23:00"/>
    <s v="Ninguna"/>
    <m/>
  </r>
  <r>
    <x v="17"/>
    <n v="9"/>
    <s v="Plato_20"/>
    <n v="25"/>
    <n v="40"/>
    <n v="2"/>
    <n v="80"/>
    <n v="50"/>
    <n v="0.63"/>
    <d v="1899-12-30T00:54:00"/>
    <s v="Ninguna"/>
    <m/>
  </r>
  <r>
    <x v="17"/>
    <n v="9"/>
    <s v="Plato_10"/>
    <n v="15"/>
    <n v="26"/>
    <n v="3"/>
    <n v="78"/>
    <n v="45"/>
    <n v="0.57999999999999996"/>
    <d v="1899-12-30T00:23:00"/>
    <s v="Ninguna"/>
    <m/>
  </r>
  <r>
    <x v="17"/>
    <n v="9"/>
    <s v="Plato_15"/>
    <n v="19"/>
    <n v="32"/>
    <n v="2"/>
    <n v="64"/>
    <n v="38"/>
    <n v="0.59"/>
    <d v="1899-12-30T00:34:00"/>
    <s v="Ninguna"/>
    <m/>
  </r>
  <r>
    <x v="18"/>
    <n v="18"/>
    <s v="Plato_20"/>
    <n v="25"/>
    <n v="40"/>
    <n v="2"/>
    <n v="80"/>
    <n v="50"/>
    <n v="0.63"/>
    <d v="1899-12-30T00:44:00"/>
    <s v="Sin cebolla"/>
    <m/>
  </r>
  <r>
    <x v="19"/>
    <n v="8"/>
    <s v="Plato_8"/>
    <n v="21"/>
    <n v="35"/>
    <n v="3"/>
    <n v="105"/>
    <n v="63"/>
    <n v="0.6"/>
    <d v="1899-12-30T00:50:00"/>
    <s v="Sin cebolla"/>
    <m/>
  </r>
  <r>
    <x v="19"/>
    <n v="8"/>
    <s v="Plato_1"/>
    <n v="15"/>
    <n v="25"/>
    <n v="2"/>
    <n v="50"/>
    <n v="30"/>
    <n v="0.6"/>
    <d v="1899-12-30T00:06:00"/>
    <s v="Sin cebolla"/>
    <m/>
  </r>
  <r>
    <x v="19"/>
    <n v="8"/>
    <s v="Plato_14"/>
    <n v="14"/>
    <n v="23"/>
    <n v="1"/>
    <n v="23"/>
    <n v="14"/>
    <n v="0.61"/>
    <d v="1899-12-30T00:14:00"/>
    <s v="Sin cebolla"/>
    <m/>
  </r>
  <r>
    <x v="20"/>
    <n v="12"/>
    <s v="Plato_20"/>
    <n v="25"/>
    <n v="40"/>
    <n v="3"/>
    <n v="120"/>
    <n v="75"/>
    <n v="0.63"/>
    <d v="1899-12-30T00:20:00"/>
    <s v="Ninguna"/>
    <m/>
  </r>
  <r>
    <x v="20"/>
    <n v="12"/>
    <s v="Plato_3"/>
    <n v="12"/>
    <n v="20"/>
    <n v="2"/>
    <n v="40"/>
    <n v="24"/>
    <n v="0.6"/>
    <d v="1899-12-30T00:43:00"/>
    <s v="Ninguna"/>
    <m/>
  </r>
  <r>
    <x v="20"/>
    <n v="12"/>
    <s v="Plato_15"/>
    <n v="19"/>
    <n v="32"/>
    <n v="2"/>
    <n v="64"/>
    <n v="38"/>
    <n v="0.59"/>
    <d v="1899-12-30T00:44:00"/>
    <s v="Sin cebolla"/>
    <m/>
  </r>
  <r>
    <x v="20"/>
    <n v="12"/>
    <s v="Plato_1"/>
    <n v="15"/>
    <n v="25"/>
    <n v="2"/>
    <n v="50"/>
    <n v="30"/>
    <n v="0.6"/>
    <d v="1899-12-30T00:45:00"/>
    <s v="Sin cebolla"/>
    <m/>
  </r>
  <r>
    <x v="21"/>
    <n v="15"/>
    <s v="Plato_4"/>
    <n v="10"/>
    <n v="18"/>
    <n v="1"/>
    <n v="18"/>
    <n v="10"/>
    <n v="0.56000000000000005"/>
    <d v="1899-12-30T00:32:00"/>
    <s v="Ninguna"/>
    <m/>
  </r>
  <r>
    <x v="21"/>
    <n v="15"/>
    <s v="Plato_18"/>
    <n v="20"/>
    <n v="34"/>
    <n v="3"/>
    <n v="102"/>
    <n v="60"/>
    <n v="0.59"/>
    <d v="1899-12-30T00:19:00"/>
    <s v="Ninguna"/>
    <m/>
  </r>
  <r>
    <x v="21"/>
    <n v="15"/>
    <s v="Plato_9"/>
    <n v="17"/>
    <n v="29"/>
    <n v="2"/>
    <n v="58"/>
    <n v="34"/>
    <n v="0.59"/>
    <d v="1899-12-30T00:13:00"/>
    <s v="Sin cebolla"/>
    <m/>
  </r>
  <r>
    <x v="21"/>
    <n v="15"/>
    <s v="Plato_8"/>
    <n v="21"/>
    <n v="35"/>
    <n v="1"/>
    <n v="35"/>
    <n v="21"/>
    <n v="0.6"/>
    <d v="1899-12-30T00:59:00"/>
    <s v="Sin cebolla"/>
    <m/>
  </r>
  <r>
    <x v="22"/>
    <n v="1"/>
    <s v="Plato_12"/>
    <n v="11"/>
    <n v="19"/>
    <n v="3"/>
    <n v="57"/>
    <n v="33"/>
    <n v="0.57999999999999996"/>
    <d v="1899-12-30T00:46:00"/>
    <s v="Sin cebolla"/>
    <m/>
  </r>
  <r>
    <x v="22"/>
    <n v="1"/>
    <s v="Plato_6"/>
    <n v="16"/>
    <n v="27"/>
    <n v="3"/>
    <n v="81"/>
    <n v="48"/>
    <n v="0.59"/>
    <d v="1899-12-30T00:17:00"/>
    <s v="Sin cebolla"/>
    <m/>
  </r>
  <r>
    <x v="23"/>
    <n v="5"/>
    <s v="Plato_10"/>
    <n v="15"/>
    <n v="26"/>
    <n v="3"/>
    <n v="78"/>
    <n v="45"/>
    <n v="0.57999999999999996"/>
    <d v="1899-12-30T00:45:00"/>
    <s v="Ninguna"/>
    <m/>
  </r>
  <r>
    <x v="23"/>
    <n v="5"/>
    <s v="Plato_9"/>
    <n v="17"/>
    <n v="29"/>
    <n v="1"/>
    <n v="29"/>
    <n v="17"/>
    <n v="0.59"/>
    <d v="1899-12-30T00:46:00"/>
    <s v="Ninguna"/>
    <m/>
  </r>
  <r>
    <x v="23"/>
    <n v="5"/>
    <s v="Plato_14"/>
    <n v="14"/>
    <n v="23"/>
    <n v="2"/>
    <n v="46"/>
    <n v="28"/>
    <n v="0.61"/>
    <d v="1899-12-30T00:42:00"/>
    <s v="Sin cebolla"/>
    <m/>
  </r>
  <r>
    <x v="23"/>
    <n v="5"/>
    <s v="Plato_20"/>
    <n v="25"/>
    <n v="40"/>
    <n v="2"/>
    <n v="80"/>
    <n v="50"/>
    <n v="0.63"/>
    <d v="1899-12-30T00:47:00"/>
    <s v="Sin cebolla"/>
    <m/>
  </r>
  <r>
    <x v="24"/>
    <n v="12"/>
    <s v="Plato_18"/>
    <n v="20"/>
    <n v="34"/>
    <n v="1"/>
    <n v="34"/>
    <n v="20"/>
    <n v="0.59"/>
    <d v="1899-12-30T00:35:00"/>
    <s v="Sin cebolla"/>
    <m/>
  </r>
  <r>
    <x v="25"/>
    <n v="18"/>
    <s v="Plato_4"/>
    <n v="10"/>
    <n v="18"/>
    <n v="2"/>
    <n v="36"/>
    <n v="20"/>
    <n v="0.56000000000000005"/>
    <d v="1899-12-30T00:13:00"/>
    <s v="Sin cebolla"/>
    <m/>
  </r>
  <r>
    <x v="25"/>
    <n v="18"/>
    <s v="Plato_13"/>
    <n v="13"/>
    <n v="21"/>
    <n v="2"/>
    <n v="42"/>
    <n v="26"/>
    <n v="0.62"/>
    <d v="1899-12-30T00:54:00"/>
    <s v="Ninguna"/>
    <m/>
  </r>
  <r>
    <x v="25"/>
    <n v="18"/>
    <s v="Plato_7"/>
    <n v="14"/>
    <n v="24"/>
    <n v="2"/>
    <n v="48"/>
    <n v="28"/>
    <n v="0.57999999999999996"/>
    <d v="1899-12-30T00:42:00"/>
    <s v="Sin cebolla"/>
    <m/>
  </r>
  <r>
    <x v="26"/>
    <n v="4"/>
    <s v="Plato_8"/>
    <n v="21"/>
    <n v="35"/>
    <n v="1"/>
    <n v="35"/>
    <n v="21"/>
    <n v="0.6"/>
    <d v="1899-12-30T00:17:00"/>
    <s v="Ninguna"/>
    <m/>
  </r>
  <r>
    <x v="26"/>
    <n v="4"/>
    <s v="Plato_10"/>
    <n v="15"/>
    <n v="26"/>
    <n v="1"/>
    <n v="26"/>
    <n v="15"/>
    <n v="0.57999999999999996"/>
    <d v="1899-12-30T00:38:00"/>
    <s v="Sin cebolla"/>
    <m/>
  </r>
  <r>
    <x v="27"/>
    <n v="2"/>
    <s v="Plato_4"/>
    <n v="10"/>
    <n v="18"/>
    <n v="2"/>
    <n v="36"/>
    <n v="20"/>
    <n v="0.56000000000000005"/>
    <d v="1899-12-30T00:17:00"/>
    <s v="Sin cebolla"/>
    <m/>
  </r>
  <r>
    <x v="27"/>
    <n v="2"/>
    <s v="Plato_9"/>
    <n v="17"/>
    <n v="29"/>
    <n v="2"/>
    <n v="58"/>
    <n v="34"/>
    <n v="0.59"/>
    <d v="1899-12-30T00:39:00"/>
    <s v="Sin cebolla"/>
    <m/>
  </r>
  <r>
    <x v="28"/>
    <n v="20"/>
    <s v="Plato_1"/>
    <n v="15"/>
    <n v="25"/>
    <n v="3"/>
    <n v="75"/>
    <n v="45"/>
    <n v="0.6"/>
    <d v="1899-12-30T00:22:00"/>
    <s v="Sin cebolla"/>
    <m/>
  </r>
  <r>
    <x v="28"/>
    <n v="20"/>
    <s v="Plato_4"/>
    <n v="10"/>
    <n v="18"/>
    <n v="2"/>
    <n v="36"/>
    <n v="20"/>
    <n v="0.56000000000000005"/>
    <d v="1899-12-30T00:18:00"/>
    <s v="Ninguna"/>
    <m/>
  </r>
  <r>
    <x v="28"/>
    <n v="20"/>
    <s v="Plato_17"/>
    <n v="19"/>
    <n v="31"/>
    <n v="2"/>
    <n v="62"/>
    <n v="38"/>
    <n v="0.61"/>
    <d v="1899-12-30T00:31:00"/>
    <s v="Sin cebolla"/>
    <m/>
  </r>
  <r>
    <x v="29"/>
    <n v="14"/>
    <s v="Plato_10"/>
    <n v="15"/>
    <n v="26"/>
    <n v="2"/>
    <n v="52"/>
    <n v="30"/>
    <n v="0.57999999999999996"/>
    <d v="1899-12-30T00:14:00"/>
    <s v="Ninguna"/>
    <m/>
  </r>
  <r>
    <x v="29"/>
    <n v="14"/>
    <s v="Plato_3"/>
    <n v="12"/>
    <n v="20"/>
    <n v="3"/>
    <n v="60"/>
    <n v="36"/>
    <n v="0.6"/>
    <d v="1899-12-30T00:55:00"/>
    <s v="Ninguna"/>
    <m/>
  </r>
  <r>
    <x v="30"/>
    <n v="13"/>
    <s v="Plato_9"/>
    <n v="17"/>
    <n v="29"/>
    <n v="1"/>
    <n v="29"/>
    <n v="17"/>
    <n v="0.59"/>
    <d v="1899-12-30T00:59:00"/>
    <s v="Sin cebolla"/>
    <m/>
  </r>
  <r>
    <x v="30"/>
    <n v="13"/>
    <s v="Plato_12"/>
    <n v="11"/>
    <n v="19"/>
    <n v="2"/>
    <n v="38"/>
    <n v="22"/>
    <n v="0.57999999999999996"/>
    <d v="1899-12-30T00:46:00"/>
    <s v="Sin cebolla"/>
    <m/>
  </r>
  <r>
    <x v="31"/>
    <n v="5"/>
    <s v="Plato_15"/>
    <n v="19"/>
    <n v="32"/>
    <n v="2"/>
    <n v="64"/>
    <n v="38"/>
    <n v="0.59"/>
    <d v="1899-12-30T00:50:00"/>
    <s v="Sin cebolla"/>
    <m/>
  </r>
  <r>
    <x v="31"/>
    <n v="5"/>
    <s v="Plato_11"/>
    <n v="20"/>
    <n v="33"/>
    <n v="1"/>
    <n v="33"/>
    <n v="20"/>
    <n v="0.61"/>
    <d v="1899-12-30T00:20:00"/>
    <s v="Sin cebolla"/>
    <m/>
  </r>
  <r>
    <x v="31"/>
    <n v="5"/>
    <s v="Plato_10"/>
    <n v="15"/>
    <n v="26"/>
    <n v="3"/>
    <n v="78"/>
    <n v="45"/>
    <n v="0.57999999999999996"/>
    <d v="1899-12-30T00:35:00"/>
    <s v="Ninguna"/>
    <m/>
  </r>
  <r>
    <x v="31"/>
    <n v="5"/>
    <s v="Plato_4"/>
    <n v="10"/>
    <n v="18"/>
    <n v="2"/>
    <n v="36"/>
    <n v="20"/>
    <n v="0.56000000000000005"/>
    <d v="1899-12-30T00:23:00"/>
    <s v="Ninguna"/>
    <m/>
  </r>
  <r>
    <x v="32"/>
    <n v="4"/>
    <s v="Plato_8"/>
    <n v="21"/>
    <n v="35"/>
    <n v="3"/>
    <n v="105"/>
    <n v="63"/>
    <n v="0.6"/>
    <d v="1899-12-30T00:06:00"/>
    <s v="Sin cebolla"/>
    <m/>
  </r>
  <r>
    <x v="32"/>
    <n v="4"/>
    <s v="Plato_6"/>
    <n v="16"/>
    <n v="27"/>
    <n v="1"/>
    <n v="27"/>
    <n v="16"/>
    <n v="0.59"/>
    <d v="1899-12-30T00:59:00"/>
    <s v="Ninguna"/>
    <m/>
  </r>
  <r>
    <x v="32"/>
    <n v="4"/>
    <s v="Plato_15"/>
    <n v="19"/>
    <n v="32"/>
    <n v="3"/>
    <n v="96"/>
    <n v="57"/>
    <n v="0.59"/>
    <d v="1899-12-30T00:55:00"/>
    <s v="Sin cebolla"/>
    <m/>
  </r>
  <r>
    <x v="32"/>
    <n v="4"/>
    <s v="Plato_10"/>
    <n v="15"/>
    <n v="26"/>
    <n v="3"/>
    <n v="78"/>
    <n v="45"/>
    <n v="0.57999999999999996"/>
    <d v="1899-12-30T00:10:00"/>
    <s v="Ninguna"/>
    <m/>
  </r>
  <r>
    <x v="33"/>
    <n v="15"/>
    <s v="Plato_18"/>
    <n v="20"/>
    <n v="34"/>
    <n v="1"/>
    <n v="34"/>
    <n v="20"/>
    <n v="0.59"/>
    <d v="1899-12-30T00:46:00"/>
    <s v="Ninguna"/>
    <m/>
  </r>
  <r>
    <x v="33"/>
    <n v="15"/>
    <s v="Plato_10"/>
    <n v="15"/>
    <n v="26"/>
    <n v="3"/>
    <n v="78"/>
    <n v="45"/>
    <n v="0.57999999999999996"/>
    <d v="1899-12-30T00:19:00"/>
    <s v="Sin cebolla"/>
    <m/>
  </r>
  <r>
    <x v="34"/>
    <n v="13"/>
    <s v="Plato_2"/>
    <n v="18"/>
    <n v="30"/>
    <n v="3"/>
    <n v="90"/>
    <n v="54"/>
    <n v="0.6"/>
    <d v="1899-12-30T00:05:00"/>
    <s v="Sin cebolla"/>
    <m/>
  </r>
  <r>
    <x v="34"/>
    <n v="13"/>
    <s v="Plato_9"/>
    <n v="17"/>
    <n v="29"/>
    <n v="1"/>
    <n v="29"/>
    <n v="17"/>
    <n v="0.59"/>
    <d v="1899-12-30T00:08:00"/>
    <s v="Ninguna"/>
    <m/>
  </r>
  <r>
    <x v="34"/>
    <n v="13"/>
    <s v="Plato_11"/>
    <n v="20"/>
    <n v="33"/>
    <n v="1"/>
    <n v="33"/>
    <n v="20"/>
    <n v="0.61"/>
    <d v="1899-12-30T00:21:00"/>
    <s v="Ninguna"/>
    <m/>
  </r>
  <r>
    <x v="34"/>
    <n v="13"/>
    <s v="Plato_17"/>
    <n v="19"/>
    <n v="31"/>
    <n v="2"/>
    <n v="62"/>
    <n v="38"/>
    <n v="0.61"/>
    <d v="1899-12-30T00:31:00"/>
    <s v="Sin cebolla"/>
    <m/>
  </r>
  <r>
    <x v="35"/>
    <n v="5"/>
    <s v="Plato_2"/>
    <n v="18"/>
    <n v="30"/>
    <n v="1"/>
    <n v="30"/>
    <n v="18"/>
    <n v="0.6"/>
    <d v="1899-12-30T00:38:00"/>
    <s v="Ninguna"/>
    <m/>
  </r>
  <r>
    <x v="36"/>
    <n v="20"/>
    <s v="Plato_13"/>
    <n v="13"/>
    <n v="21"/>
    <n v="1"/>
    <n v="21"/>
    <n v="13"/>
    <n v="0.62"/>
    <d v="1899-12-30T00:47:00"/>
    <s v="Ninguna"/>
    <m/>
  </r>
  <r>
    <x v="37"/>
    <n v="10"/>
    <s v="Plato_17"/>
    <n v="19"/>
    <n v="31"/>
    <n v="3"/>
    <n v="93"/>
    <n v="57"/>
    <n v="0.61"/>
    <d v="1899-12-30T00:21:00"/>
    <s v="Sin cebolla"/>
    <m/>
  </r>
  <r>
    <x v="37"/>
    <n v="10"/>
    <s v="Plato_8"/>
    <n v="21"/>
    <n v="35"/>
    <n v="2"/>
    <n v="70"/>
    <n v="42"/>
    <n v="0.6"/>
    <d v="1899-12-30T00:34:00"/>
    <s v="Ninguna"/>
    <m/>
  </r>
  <r>
    <x v="37"/>
    <n v="10"/>
    <s v="Plato_19"/>
    <n v="22"/>
    <n v="36"/>
    <n v="2"/>
    <n v="72"/>
    <n v="44"/>
    <n v="0.61"/>
    <d v="1899-12-30T00:43:00"/>
    <s v="Ninguna"/>
    <m/>
  </r>
  <r>
    <x v="38"/>
    <n v="15"/>
    <s v="Plato_19"/>
    <n v="22"/>
    <n v="36"/>
    <n v="3"/>
    <n v="108"/>
    <n v="66"/>
    <n v="0.61"/>
    <d v="1899-12-30T00:57:00"/>
    <s v="Ninguna"/>
    <m/>
  </r>
  <r>
    <x v="39"/>
    <n v="1"/>
    <s v="Plato_9"/>
    <n v="17"/>
    <n v="29"/>
    <n v="3"/>
    <n v="87"/>
    <n v="51"/>
    <n v="0.59"/>
    <d v="1899-12-30T00:15:00"/>
    <s v="Sin cebolla"/>
    <m/>
  </r>
  <r>
    <x v="39"/>
    <n v="1"/>
    <s v="Plato_11"/>
    <n v="20"/>
    <n v="33"/>
    <n v="1"/>
    <n v="33"/>
    <n v="20"/>
    <n v="0.61"/>
    <d v="1899-12-30T00:50:00"/>
    <s v="Sin cebolla"/>
    <m/>
  </r>
  <r>
    <x v="39"/>
    <n v="1"/>
    <s v="Plato_16"/>
    <n v="16"/>
    <n v="28"/>
    <n v="1"/>
    <n v="28"/>
    <n v="16"/>
    <n v="0.56999999999999995"/>
    <d v="1899-12-30T00:13:00"/>
    <s v="Sin cebolla"/>
    <m/>
  </r>
  <r>
    <x v="40"/>
    <n v="7"/>
    <s v="Plato_15"/>
    <n v="19"/>
    <n v="32"/>
    <n v="3"/>
    <n v="96"/>
    <n v="57"/>
    <n v="0.59"/>
    <d v="1899-12-30T00:23:00"/>
    <s v="Sin cebolla"/>
    <m/>
  </r>
  <r>
    <x v="40"/>
    <n v="7"/>
    <s v="Plato_10"/>
    <n v="15"/>
    <n v="26"/>
    <n v="3"/>
    <n v="78"/>
    <n v="45"/>
    <n v="0.57999999999999996"/>
    <d v="1899-12-30T00:47:00"/>
    <s v="Sin cebolla"/>
    <m/>
  </r>
  <r>
    <x v="40"/>
    <n v="7"/>
    <s v="Plato_2"/>
    <n v="18"/>
    <n v="30"/>
    <n v="1"/>
    <n v="30"/>
    <n v="18"/>
    <n v="0.6"/>
    <d v="1899-12-30T00:19:00"/>
    <s v="Sin cebolla"/>
    <m/>
  </r>
  <r>
    <x v="41"/>
    <n v="14"/>
    <s v="Plato_5"/>
    <n v="13"/>
    <n v="22"/>
    <n v="1"/>
    <n v="22"/>
    <n v="13"/>
    <n v="0.59"/>
    <d v="1899-12-30T00:57:00"/>
    <s v="Sin cebolla"/>
    <m/>
  </r>
  <r>
    <x v="41"/>
    <n v="14"/>
    <s v="Plato_20"/>
    <n v="25"/>
    <n v="40"/>
    <n v="2"/>
    <n v="80"/>
    <n v="50"/>
    <n v="0.63"/>
    <d v="1899-12-30T00:12:00"/>
    <s v="Sin cebolla"/>
    <m/>
  </r>
  <r>
    <x v="42"/>
    <n v="8"/>
    <s v="Plato_15"/>
    <n v="19"/>
    <n v="32"/>
    <n v="1"/>
    <n v="32"/>
    <n v="19"/>
    <n v="0.59"/>
    <d v="1899-12-30T00:06:00"/>
    <s v="Sin cebolla"/>
    <m/>
  </r>
  <r>
    <x v="42"/>
    <n v="8"/>
    <s v="Plato_18"/>
    <n v="20"/>
    <n v="34"/>
    <n v="2"/>
    <n v="68"/>
    <n v="40"/>
    <n v="0.59"/>
    <d v="1899-12-30T00:59:00"/>
    <s v="Sin cebolla"/>
    <m/>
  </r>
  <r>
    <x v="42"/>
    <n v="8"/>
    <s v="Plato_7"/>
    <n v="14"/>
    <n v="24"/>
    <n v="3"/>
    <n v="72"/>
    <n v="42"/>
    <n v="0.57999999999999996"/>
    <d v="1899-12-30T00:57:00"/>
    <s v="Ninguna"/>
    <m/>
  </r>
  <r>
    <x v="42"/>
    <n v="8"/>
    <s v="Plato_17"/>
    <n v="19"/>
    <n v="31"/>
    <n v="1"/>
    <n v="31"/>
    <n v="19"/>
    <n v="0.61"/>
    <d v="1899-12-30T00:24:00"/>
    <s v="Ninguna"/>
    <m/>
  </r>
  <r>
    <x v="43"/>
    <n v="18"/>
    <s v="Plato_10"/>
    <n v="15"/>
    <n v="26"/>
    <n v="1"/>
    <n v="26"/>
    <n v="15"/>
    <n v="0.57999999999999996"/>
    <d v="1899-12-30T00:34:00"/>
    <s v="Sin cebolla"/>
    <m/>
  </r>
  <r>
    <x v="43"/>
    <n v="18"/>
    <s v="Plato_1"/>
    <n v="15"/>
    <n v="25"/>
    <n v="3"/>
    <n v="75"/>
    <n v="45"/>
    <n v="0.6"/>
    <d v="1899-12-30T00:08:00"/>
    <s v="Ninguna"/>
    <m/>
  </r>
  <r>
    <x v="43"/>
    <n v="18"/>
    <s v="Plato_13"/>
    <n v="13"/>
    <n v="21"/>
    <n v="1"/>
    <n v="21"/>
    <n v="13"/>
    <n v="0.62"/>
    <d v="1899-12-30T00:43:00"/>
    <s v="Ninguna"/>
    <m/>
  </r>
  <r>
    <x v="44"/>
    <n v="17"/>
    <s v="Plato_4"/>
    <n v="10"/>
    <n v="18"/>
    <n v="3"/>
    <n v="54"/>
    <n v="30"/>
    <n v="0.56000000000000005"/>
    <d v="1899-12-30T00:47:00"/>
    <s v="Ninguna"/>
    <m/>
  </r>
  <r>
    <x v="45"/>
    <n v="10"/>
    <s v="Plato_2"/>
    <n v="18"/>
    <n v="30"/>
    <n v="2"/>
    <n v="60"/>
    <n v="36"/>
    <n v="0.6"/>
    <d v="1899-12-30T00:23:00"/>
    <s v="Sin cebolla"/>
    <m/>
  </r>
  <r>
    <x v="45"/>
    <n v="10"/>
    <s v="Plato_18"/>
    <n v="20"/>
    <n v="34"/>
    <n v="1"/>
    <n v="34"/>
    <n v="20"/>
    <n v="0.59"/>
    <d v="1899-12-30T00:48:00"/>
    <s v="Sin cebolla"/>
    <m/>
  </r>
  <r>
    <x v="45"/>
    <n v="10"/>
    <s v="Plato_14"/>
    <n v="14"/>
    <n v="23"/>
    <n v="2"/>
    <n v="46"/>
    <n v="28"/>
    <n v="0.61"/>
    <d v="1899-12-30T00:15:00"/>
    <s v="Ninguna"/>
    <m/>
  </r>
  <r>
    <x v="46"/>
    <n v="18"/>
    <s v="Plato_11"/>
    <n v="20"/>
    <n v="33"/>
    <n v="2"/>
    <n v="66"/>
    <n v="40"/>
    <n v="0.61"/>
    <d v="1899-12-30T00:56:00"/>
    <s v="Ninguna"/>
    <m/>
  </r>
  <r>
    <x v="46"/>
    <n v="18"/>
    <s v="Plato_14"/>
    <n v="14"/>
    <n v="23"/>
    <n v="1"/>
    <n v="23"/>
    <n v="14"/>
    <n v="0.61"/>
    <d v="1899-12-30T00:17:00"/>
    <s v="Sin cebolla"/>
    <m/>
  </r>
  <r>
    <x v="46"/>
    <n v="18"/>
    <s v="Plato_3"/>
    <n v="12"/>
    <n v="20"/>
    <n v="1"/>
    <n v="20"/>
    <n v="12"/>
    <n v="0.6"/>
    <d v="1899-12-30T00:14:00"/>
    <s v="Sin cebolla"/>
    <m/>
  </r>
  <r>
    <x v="47"/>
    <n v="17"/>
    <s v="Plato_6"/>
    <n v="16"/>
    <n v="27"/>
    <n v="3"/>
    <n v="81"/>
    <n v="48"/>
    <n v="0.59"/>
    <d v="1899-12-30T00:37:00"/>
    <s v="Sin cebolla"/>
    <m/>
  </r>
  <r>
    <x v="47"/>
    <n v="17"/>
    <s v="Plato_5"/>
    <n v="13"/>
    <n v="22"/>
    <n v="2"/>
    <n v="44"/>
    <n v="26"/>
    <n v="0.59"/>
    <d v="1899-12-30T00:55:00"/>
    <s v="Ninguna"/>
    <m/>
  </r>
  <r>
    <x v="47"/>
    <n v="17"/>
    <s v="Plato_11"/>
    <n v="20"/>
    <n v="33"/>
    <n v="1"/>
    <n v="33"/>
    <n v="20"/>
    <n v="0.61"/>
    <d v="1899-12-30T00:32:00"/>
    <s v="Sin cebolla"/>
    <m/>
  </r>
  <r>
    <x v="48"/>
    <n v="8"/>
    <s v="Plato_7"/>
    <n v="14"/>
    <n v="24"/>
    <n v="3"/>
    <n v="72"/>
    <n v="42"/>
    <n v="0.57999999999999996"/>
    <d v="1899-12-30T00:09:00"/>
    <s v="Ninguna"/>
    <m/>
  </r>
  <r>
    <x v="48"/>
    <n v="8"/>
    <s v="Plato_15"/>
    <n v="19"/>
    <n v="32"/>
    <n v="3"/>
    <n v="96"/>
    <n v="57"/>
    <n v="0.59"/>
    <d v="1899-12-30T00:27:00"/>
    <s v="Ninguna"/>
    <m/>
  </r>
  <r>
    <x v="48"/>
    <n v="8"/>
    <s v="Plato_4"/>
    <n v="10"/>
    <n v="18"/>
    <n v="1"/>
    <n v="18"/>
    <n v="10"/>
    <n v="0.56000000000000005"/>
    <d v="1899-12-30T00:45:00"/>
    <s v="Sin cebolla"/>
    <m/>
  </r>
  <r>
    <x v="49"/>
    <n v="19"/>
    <s v="Plato_15"/>
    <n v="19"/>
    <n v="32"/>
    <n v="1"/>
    <n v="32"/>
    <n v="19"/>
    <n v="0.59"/>
    <d v="1899-12-30T00:06:00"/>
    <s v="Ninguna"/>
    <m/>
  </r>
  <r>
    <x v="49"/>
    <n v="19"/>
    <s v="Plato_5"/>
    <n v="13"/>
    <n v="22"/>
    <n v="2"/>
    <n v="44"/>
    <n v="26"/>
    <n v="0.59"/>
    <d v="1899-12-30T00:15:00"/>
    <s v="Ninguna"/>
    <m/>
  </r>
  <r>
    <x v="50"/>
    <n v="12"/>
    <s v="Plato_14"/>
    <n v="14"/>
    <n v="23"/>
    <n v="2"/>
    <n v="46"/>
    <n v="28"/>
    <n v="0.61"/>
    <d v="1899-12-30T00:33:00"/>
    <s v="Sin cebolla"/>
    <m/>
  </r>
  <r>
    <x v="50"/>
    <n v="12"/>
    <s v="Plato_11"/>
    <n v="20"/>
    <n v="33"/>
    <n v="3"/>
    <n v="99"/>
    <n v="60"/>
    <n v="0.61"/>
    <d v="1899-12-30T00:56:00"/>
    <s v="Ninguna"/>
    <m/>
  </r>
  <r>
    <x v="50"/>
    <n v="12"/>
    <s v="Plato_5"/>
    <n v="13"/>
    <n v="22"/>
    <n v="2"/>
    <n v="44"/>
    <n v="26"/>
    <n v="0.59"/>
    <d v="1899-12-30T00:53:00"/>
    <s v="Ninguna"/>
    <m/>
  </r>
  <r>
    <x v="50"/>
    <n v="12"/>
    <s v="Plato_4"/>
    <n v="10"/>
    <n v="18"/>
    <n v="2"/>
    <n v="36"/>
    <n v="20"/>
    <n v="0.56000000000000005"/>
    <d v="1899-12-30T00:22:00"/>
    <s v="Ninguna"/>
    <m/>
  </r>
  <r>
    <x v="51"/>
    <n v="7"/>
    <s v="Plato_11"/>
    <n v="20"/>
    <n v="33"/>
    <n v="3"/>
    <n v="99"/>
    <n v="60"/>
    <n v="0.61"/>
    <d v="1899-12-30T00:13:00"/>
    <s v="Ninguna"/>
    <m/>
  </r>
  <r>
    <x v="51"/>
    <n v="7"/>
    <s v="Plato_17"/>
    <n v="19"/>
    <n v="31"/>
    <n v="2"/>
    <n v="62"/>
    <n v="38"/>
    <n v="0.61"/>
    <d v="1899-12-30T00:17:00"/>
    <s v="Sin cebolla"/>
    <m/>
  </r>
  <r>
    <x v="51"/>
    <n v="7"/>
    <s v="Plato_18"/>
    <n v="20"/>
    <n v="34"/>
    <n v="3"/>
    <n v="102"/>
    <n v="60"/>
    <n v="0.59"/>
    <d v="1899-12-30T00:32:00"/>
    <s v="Ninguna"/>
    <m/>
  </r>
  <r>
    <x v="52"/>
    <n v="16"/>
    <s v="Plato_14"/>
    <n v="14"/>
    <n v="23"/>
    <n v="3"/>
    <n v="69"/>
    <n v="42"/>
    <n v="0.61"/>
    <d v="1899-12-30T00:47:00"/>
    <s v="Sin cebolla"/>
    <m/>
  </r>
  <r>
    <x v="52"/>
    <n v="16"/>
    <s v="Plato_2"/>
    <n v="18"/>
    <n v="30"/>
    <n v="3"/>
    <n v="90"/>
    <n v="54"/>
    <n v="0.6"/>
    <d v="1899-12-30T00:39:00"/>
    <s v="Sin cebolla"/>
    <m/>
  </r>
  <r>
    <x v="52"/>
    <n v="16"/>
    <s v="Plato_19"/>
    <n v="22"/>
    <n v="36"/>
    <n v="3"/>
    <n v="108"/>
    <n v="66"/>
    <n v="0.61"/>
    <d v="1899-12-30T00:26:00"/>
    <s v="Ninguna"/>
    <m/>
  </r>
  <r>
    <x v="53"/>
    <n v="6"/>
    <s v="Plato_8"/>
    <n v="21"/>
    <n v="35"/>
    <n v="3"/>
    <n v="105"/>
    <n v="63"/>
    <n v="0.6"/>
    <d v="1899-12-30T00:47:00"/>
    <s v="Ninguna"/>
    <m/>
  </r>
  <r>
    <x v="53"/>
    <n v="6"/>
    <s v="Plato_17"/>
    <n v="19"/>
    <n v="31"/>
    <n v="1"/>
    <n v="31"/>
    <n v="19"/>
    <n v="0.61"/>
    <d v="1899-12-30T00:55:00"/>
    <s v="Sin cebolla"/>
    <m/>
  </r>
  <r>
    <x v="53"/>
    <n v="6"/>
    <s v="Plato_4"/>
    <n v="10"/>
    <n v="18"/>
    <n v="1"/>
    <n v="18"/>
    <n v="10"/>
    <n v="0.56000000000000005"/>
    <d v="1899-12-30T00:55:00"/>
    <s v="Sin cebolla"/>
    <m/>
  </r>
  <r>
    <x v="53"/>
    <n v="6"/>
    <s v="Plato_11"/>
    <n v="20"/>
    <n v="33"/>
    <n v="1"/>
    <n v="33"/>
    <n v="20"/>
    <n v="0.61"/>
    <d v="1899-12-30T00:46:00"/>
    <s v="Sin cebolla"/>
    <m/>
  </r>
  <r>
    <x v="54"/>
    <n v="20"/>
    <s v="Plato_11"/>
    <n v="20"/>
    <n v="33"/>
    <n v="3"/>
    <n v="99"/>
    <n v="60"/>
    <n v="0.61"/>
    <d v="1899-12-30T00:27:00"/>
    <s v="Sin cebolla"/>
    <m/>
  </r>
  <r>
    <x v="54"/>
    <n v="20"/>
    <s v="Plato_7"/>
    <n v="14"/>
    <n v="24"/>
    <n v="1"/>
    <n v="24"/>
    <n v="14"/>
    <n v="0.57999999999999996"/>
    <d v="1899-12-30T00:05:00"/>
    <s v="Ninguna"/>
    <m/>
  </r>
  <r>
    <x v="54"/>
    <n v="20"/>
    <s v="Plato_19"/>
    <n v="22"/>
    <n v="36"/>
    <n v="1"/>
    <n v="36"/>
    <n v="22"/>
    <n v="0.61"/>
    <d v="1899-12-30T00:51:00"/>
    <s v="Sin cebolla"/>
    <m/>
  </r>
  <r>
    <x v="54"/>
    <n v="20"/>
    <s v="Plato_15"/>
    <n v="19"/>
    <n v="32"/>
    <n v="3"/>
    <n v="96"/>
    <n v="57"/>
    <n v="0.59"/>
    <d v="1899-12-30T00:13:00"/>
    <s v="Ninguna"/>
    <m/>
  </r>
  <r>
    <x v="55"/>
    <n v="1"/>
    <s v="Plato_9"/>
    <n v="17"/>
    <n v="29"/>
    <n v="1"/>
    <n v="29"/>
    <n v="17"/>
    <n v="0.59"/>
    <d v="1899-12-30T00:38:00"/>
    <s v="Ninguna"/>
    <m/>
  </r>
  <r>
    <x v="55"/>
    <n v="1"/>
    <s v="Plato_12"/>
    <n v="11"/>
    <n v="19"/>
    <n v="1"/>
    <n v="19"/>
    <n v="11"/>
    <n v="0.57999999999999996"/>
    <d v="1899-12-30T00:40:00"/>
    <s v="Sin cebolla"/>
    <m/>
  </r>
  <r>
    <x v="56"/>
    <n v="18"/>
    <s v="Plato_8"/>
    <n v="21"/>
    <n v="35"/>
    <n v="1"/>
    <n v="35"/>
    <n v="21"/>
    <n v="0.6"/>
    <d v="1899-12-30T00:21:00"/>
    <s v="Sin cebolla"/>
    <m/>
  </r>
  <r>
    <x v="56"/>
    <n v="18"/>
    <s v="Plato_20"/>
    <n v="25"/>
    <n v="40"/>
    <n v="1"/>
    <n v="40"/>
    <n v="25"/>
    <n v="0.63"/>
    <d v="1899-12-30T00:30:00"/>
    <s v="Sin cebolla"/>
    <m/>
  </r>
  <r>
    <x v="56"/>
    <n v="18"/>
    <s v="Plato_5"/>
    <n v="13"/>
    <n v="22"/>
    <n v="1"/>
    <n v="22"/>
    <n v="13"/>
    <n v="0.59"/>
    <d v="1899-12-30T00:10:00"/>
    <s v="Ninguna"/>
    <m/>
  </r>
  <r>
    <x v="56"/>
    <n v="18"/>
    <s v="Plato_19"/>
    <n v="22"/>
    <n v="36"/>
    <n v="2"/>
    <n v="72"/>
    <n v="44"/>
    <n v="0.61"/>
    <d v="1899-12-30T00:07:00"/>
    <s v="Sin cebolla"/>
    <m/>
  </r>
  <r>
    <x v="57"/>
    <n v="8"/>
    <s v="Plato_5"/>
    <n v="13"/>
    <n v="22"/>
    <n v="1"/>
    <n v="22"/>
    <n v="13"/>
    <n v="0.59"/>
    <d v="1899-12-30T00:17:00"/>
    <s v="Sin cebolla"/>
    <m/>
  </r>
  <r>
    <x v="57"/>
    <n v="8"/>
    <s v="Plato_3"/>
    <n v="12"/>
    <n v="20"/>
    <n v="3"/>
    <n v="60"/>
    <n v="36"/>
    <n v="0.6"/>
    <d v="1899-12-30T00:56:00"/>
    <s v="Sin cebolla"/>
    <m/>
  </r>
  <r>
    <x v="58"/>
    <n v="8"/>
    <s v="Plato_12"/>
    <n v="11"/>
    <n v="19"/>
    <n v="2"/>
    <n v="38"/>
    <n v="22"/>
    <n v="0.57999999999999996"/>
    <d v="1899-12-30T00:13:00"/>
    <s v="Ninguna"/>
    <m/>
  </r>
  <r>
    <x v="58"/>
    <n v="8"/>
    <s v="Plato_14"/>
    <n v="14"/>
    <n v="23"/>
    <n v="2"/>
    <n v="46"/>
    <n v="28"/>
    <n v="0.61"/>
    <d v="1899-12-30T00:09:00"/>
    <s v="Ninguna"/>
    <m/>
  </r>
  <r>
    <x v="58"/>
    <n v="8"/>
    <s v="Plato_4"/>
    <n v="10"/>
    <n v="18"/>
    <n v="2"/>
    <n v="36"/>
    <n v="20"/>
    <n v="0.56000000000000005"/>
    <d v="1899-12-30T00:13:00"/>
    <s v="Sin cebolla"/>
    <m/>
  </r>
  <r>
    <x v="58"/>
    <n v="8"/>
    <s v="Plato_20"/>
    <n v="25"/>
    <n v="40"/>
    <n v="1"/>
    <n v="40"/>
    <n v="25"/>
    <n v="0.63"/>
    <d v="1899-12-30T00:13:00"/>
    <s v="Sin cebolla"/>
    <m/>
  </r>
  <r>
    <x v="59"/>
    <n v="6"/>
    <s v="Plato_4"/>
    <n v="10"/>
    <n v="18"/>
    <n v="2"/>
    <n v="36"/>
    <n v="20"/>
    <n v="0.56000000000000005"/>
    <d v="1899-12-30T00:23:00"/>
    <s v="Ninguna"/>
    <m/>
  </r>
  <r>
    <x v="59"/>
    <n v="6"/>
    <s v="Plato_11"/>
    <n v="20"/>
    <n v="33"/>
    <n v="2"/>
    <n v="66"/>
    <n v="40"/>
    <n v="0.61"/>
    <d v="1899-12-30T00:20:00"/>
    <s v="Sin cebolla"/>
    <m/>
  </r>
  <r>
    <x v="60"/>
    <n v="10"/>
    <s v="Plato_20"/>
    <n v="25"/>
    <n v="40"/>
    <n v="2"/>
    <n v="80"/>
    <n v="50"/>
    <n v="0.63"/>
    <d v="1899-12-30T00:56:00"/>
    <s v="Ninguna"/>
    <m/>
  </r>
  <r>
    <x v="60"/>
    <n v="10"/>
    <s v="Plato_4"/>
    <n v="10"/>
    <n v="18"/>
    <n v="1"/>
    <n v="18"/>
    <n v="10"/>
    <n v="0.56000000000000005"/>
    <d v="1899-12-30T00:39:00"/>
    <s v="Sin cebolla"/>
    <m/>
  </r>
  <r>
    <x v="60"/>
    <n v="10"/>
    <s v="Plato_2"/>
    <n v="18"/>
    <n v="30"/>
    <n v="2"/>
    <n v="60"/>
    <n v="36"/>
    <n v="0.6"/>
    <d v="1899-12-30T00:13:00"/>
    <s v="Ninguna"/>
    <m/>
  </r>
  <r>
    <x v="60"/>
    <n v="10"/>
    <s v="Plato_16"/>
    <n v="16"/>
    <n v="28"/>
    <n v="3"/>
    <n v="84"/>
    <n v="48"/>
    <n v="0.56999999999999995"/>
    <d v="1899-12-30T00:51:00"/>
    <s v="Sin cebolla"/>
    <m/>
  </r>
  <r>
    <x v="61"/>
    <n v="2"/>
    <s v="Plato_2"/>
    <n v="18"/>
    <n v="30"/>
    <n v="2"/>
    <n v="60"/>
    <n v="36"/>
    <n v="0.6"/>
    <d v="1899-12-30T00:59:00"/>
    <s v="Sin cebolla"/>
    <m/>
  </r>
  <r>
    <x v="61"/>
    <n v="2"/>
    <s v="Plato_12"/>
    <n v="11"/>
    <n v="19"/>
    <n v="3"/>
    <n v="57"/>
    <n v="33"/>
    <n v="0.57999999999999996"/>
    <d v="1899-12-30T00:46:00"/>
    <s v="Sin cebolla"/>
    <m/>
  </r>
  <r>
    <x v="61"/>
    <n v="2"/>
    <s v="Plato_17"/>
    <n v="19"/>
    <n v="31"/>
    <n v="1"/>
    <n v="31"/>
    <n v="19"/>
    <n v="0.61"/>
    <d v="1899-12-30T00:50:00"/>
    <s v="Sin cebolla"/>
    <m/>
  </r>
  <r>
    <x v="62"/>
    <n v="17"/>
    <s v="Plato_3"/>
    <n v="12"/>
    <n v="20"/>
    <n v="1"/>
    <n v="20"/>
    <n v="12"/>
    <n v="0.6"/>
    <d v="1899-12-30T00:10:00"/>
    <s v="Sin cebolla"/>
    <m/>
  </r>
  <r>
    <x v="62"/>
    <n v="17"/>
    <s v="Plato_8"/>
    <n v="21"/>
    <n v="35"/>
    <n v="1"/>
    <n v="35"/>
    <n v="21"/>
    <n v="0.6"/>
    <d v="1899-12-30T00:20:00"/>
    <s v="Ninguna"/>
    <m/>
  </r>
  <r>
    <x v="63"/>
    <n v="3"/>
    <s v="Plato_3"/>
    <n v="12"/>
    <n v="20"/>
    <n v="3"/>
    <n v="60"/>
    <n v="36"/>
    <n v="0.6"/>
    <d v="1899-12-30T00:25:00"/>
    <s v="Ninguna"/>
    <m/>
  </r>
  <r>
    <x v="63"/>
    <n v="3"/>
    <s v="Plato_20"/>
    <n v="25"/>
    <n v="40"/>
    <n v="3"/>
    <n v="120"/>
    <n v="75"/>
    <n v="0.63"/>
    <d v="1899-12-30T00:47:00"/>
    <s v="Sin cebolla"/>
    <m/>
  </r>
  <r>
    <x v="63"/>
    <n v="3"/>
    <s v="Plato_19"/>
    <n v="22"/>
    <n v="36"/>
    <n v="3"/>
    <n v="108"/>
    <n v="66"/>
    <n v="0.61"/>
    <d v="1899-12-30T00:10:00"/>
    <s v="Ninguna"/>
    <m/>
  </r>
  <r>
    <x v="64"/>
    <n v="5"/>
    <s v="Plato_16"/>
    <n v="16"/>
    <n v="28"/>
    <n v="1"/>
    <n v="28"/>
    <n v="16"/>
    <n v="0.56999999999999995"/>
    <d v="1899-12-30T00:32:00"/>
    <s v="Sin cebolla"/>
    <m/>
  </r>
  <r>
    <x v="64"/>
    <n v="5"/>
    <s v="Plato_17"/>
    <n v="19"/>
    <n v="31"/>
    <n v="1"/>
    <n v="31"/>
    <n v="19"/>
    <n v="0.61"/>
    <d v="1899-12-30T00:55:00"/>
    <s v="Sin cebolla"/>
    <m/>
  </r>
  <r>
    <x v="64"/>
    <n v="5"/>
    <s v="Plato_12"/>
    <n v="11"/>
    <n v="19"/>
    <n v="3"/>
    <n v="57"/>
    <n v="33"/>
    <n v="0.57999999999999996"/>
    <d v="1899-12-30T00:51:00"/>
    <s v="Ninguna"/>
    <m/>
  </r>
  <r>
    <x v="64"/>
    <n v="5"/>
    <s v="Plato_20"/>
    <n v="25"/>
    <n v="40"/>
    <n v="2"/>
    <n v="80"/>
    <n v="50"/>
    <n v="0.63"/>
    <d v="1899-12-30T00:17:00"/>
    <s v="Ninguna"/>
    <m/>
  </r>
  <r>
    <x v="65"/>
    <n v="18"/>
    <s v="Plato_19"/>
    <n v="22"/>
    <n v="36"/>
    <n v="1"/>
    <n v="36"/>
    <n v="22"/>
    <n v="0.61"/>
    <d v="1899-12-30T00:29:00"/>
    <s v="Ninguna"/>
    <m/>
  </r>
  <r>
    <x v="65"/>
    <n v="18"/>
    <s v="Plato_20"/>
    <n v="25"/>
    <n v="40"/>
    <n v="3"/>
    <n v="120"/>
    <n v="75"/>
    <n v="0.63"/>
    <d v="1899-12-30T00:30:00"/>
    <s v="Ninguna"/>
    <m/>
  </r>
  <r>
    <x v="65"/>
    <n v="18"/>
    <s v="Plato_4"/>
    <n v="10"/>
    <n v="18"/>
    <n v="3"/>
    <n v="54"/>
    <n v="30"/>
    <n v="0.56000000000000005"/>
    <d v="1899-12-30T00:55:00"/>
    <s v="Sin cebolla"/>
    <m/>
  </r>
  <r>
    <x v="66"/>
    <n v="2"/>
    <s v="Plato_20"/>
    <n v="25"/>
    <n v="40"/>
    <n v="1"/>
    <n v="40"/>
    <n v="25"/>
    <n v="0.63"/>
    <d v="1899-12-30T00:22:00"/>
    <s v="Ninguna"/>
    <m/>
  </r>
  <r>
    <x v="66"/>
    <n v="2"/>
    <s v="Plato_19"/>
    <n v="22"/>
    <n v="36"/>
    <n v="3"/>
    <n v="108"/>
    <n v="66"/>
    <n v="0.61"/>
    <d v="1899-12-30T00:59:00"/>
    <s v="Sin cebolla"/>
    <m/>
  </r>
  <r>
    <x v="66"/>
    <n v="2"/>
    <s v="Plato_10"/>
    <n v="15"/>
    <n v="26"/>
    <n v="3"/>
    <n v="78"/>
    <n v="45"/>
    <n v="0.57999999999999996"/>
    <d v="1899-12-30T00:15:00"/>
    <s v="Sin cebolla"/>
    <m/>
  </r>
  <r>
    <x v="66"/>
    <n v="2"/>
    <s v="Plato_2"/>
    <n v="18"/>
    <n v="30"/>
    <n v="1"/>
    <n v="30"/>
    <n v="18"/>
    <n v="0.6"/>
    <d v="1899-12-30T00:35:00"/>
    <s v="Sin cebolla"/>
    <m/>
  </r>
  <r>
    <x v="67"/>
    <n v="8"/>
    <s v="Plato_14"/>
    <n v="14"/>
    <n v="23"/>
    <n v="3"/>
    <n v="69"/>
    <n v="42"/>
    <n v="0.61"/>
    <d v="1899-12-30T00:43:00"/>
    <s v="Ninguna"/>
    <m/>
  </r>
  <r>
    <x v="67"/>
    <n v="8"/>
    <s v="Plato_16"/>
    <n v="16"/>
    <n v="28"/>
    <n v="1"/>
    <n v="28"/>
    <n v="16"/>
    <n v="0.56999999999999995"/>
    <d v="1899-12-30T00:19:00"/>
    <s v="Sin cebolla"/>
    <m/>
  </r>
  <r>
    <x v="67"/>
    <n v="8"/>
    <s v="Plato_15"/>
    <n v="19"/>
    <n v="32"/>
    <n v="3"/>
    <n v="96"/>
    <n v="57"/>
    <n v="0.59"/>
    <d v="1899-12-30T00:57:00"/>
    <s v="Sin cebolla"/>
    <m/>
  </r>
  <r>
    <x v="67"/>
    <n v="8"/>
    <s v="Plato_1"/>
    <n v="15"/>
    <n v="25"/>
    <n v="1"/>
    <n v="25"/>
    <n v="15"/>
    <n v="0.6"/>
    <d v="1899-12-30T00:26:00"/>
    <s v="Sin cebolla"/>
    <m/>
  </r>
  <r>
    <x v="68"/>
    <n v="5"/>
    <s v="Plato_13"/>
    <n v="13"/>
    <n v="21"/>
    <n v="3"/>
    <n v="63"/>
    <n v="39"/>
    <n v="0.62"/>
    <d v="1899-12-30T00:20:00"/>
    <s v="Ninguna"/>
    <m/>
  </r>
  <r>
    <x v="68"/>
    <n v="5"/>
    <s v="Plato_7"/>
    <n v="14"/>
    <n v="24"/>
    <n v="3"/>
    <n v="72"/>
    <n v="42"/>
    <n v="0.57999999999999996"/>
    <d v="1899-12-30T00:48:00"/>
    <s v="Sin cebolla"/>
    <m/>
  </r>
  <r>
    <x v="68"/>
    <n v="5"/>
    <s v="Plato_11"/>
    <n v="20"/>
    <n v="33"/>
    <n v="3"/>
    <n v="99"/>
    <n v="60"/>
    <n v="0.61"/>
    <d v="1899-12-30T00:24:00"/>
    <s v="Sin cebolla"/>
    <m/>
  </r>
  <r>
    <x v="69"/>
    <n v="17"/>
    <s v="Plato_1"/>
    <n v="15"/>
    <n v="25"/>
    <n v="2"/>
    <n v="50"/>
    <n v="30"/>
    <n v="0.6"/>
    <d v="1899-12-30T00:19:00"/>
    <s v="Sin cebolla"/>
    <m/>
  </r>
  <r>
    <x v="69"/>
    <n v="17"/>
    <s v="Plato_18"/>
    <n v="20"/>
    <n v="34"/>
    <n v="2"/>
    <n v="68"/>
    <n v="40"/>
    <n v="0.59"/>
    <d v="1899-12-30T00:21:00"/>
    <s v="Sin cebolla"/>
    <m/>
  </r>
  <r>
    <x v="70"/>
    <n v="18"/>
    <s v="Plato_2"/>
    <n v="18"/>
    <n v="30"/>
    <n v="3"/>
    <n v="90"/>
    <n v="54"/>
    <n v="0.6"/>
    <d v="1899-12-30T00:20:00"/>
    <s v="Sin cebolla"/>
    <m/>
  </r>
  <r>
    <x v="70"/>
    <n v="18"/>
    <s v="Plato_14"/>
    <n v="14"/>
    <n v="23"/>
    <n v="2"/>
    <n v="46"/>
    <n v="28"/>
    <n v="0.61"/>
    <d v="1899-12-30T00:29:00"/>
    <s v="Sin cebolla"/>
    <m/>
  </r>
  <r>
    <x v="71"/>
    <n v="17"/>
    <s v="Plato_13"/>
    <n v="13"/>
    <n v="21"/>
    <n v="1"/>
    <n v="21"/>
    <n v="13"/>
    <n v="0.62"/>
    <d v="1899-12-30T00:17:00"/>
    <s v="Sin cebolla"/>
    <m/>
  </r>
  <r>
    <x v="71"/>
    <n v="17"/>
    <s v="Plato_4"/>
    <n v="10"/>
    <n v="18"/>
    <n v="3"/>
    <n v="54"/>
    <n v="30"/>
    <n v="0.56000000000000005"/>
    <d v="1899-12-30T00:37:00"/>
    <s v="Sin cebolla"/>
    <m/>
  </r>
  <r>
    <x v="72"/>
    <n v="1"/>
    <s v="Plato_6"/>
    <n v="16"/>
    <n v="27"/>
    <n v="3"/>
    <n v="81"/>
    <n v="48"/>
    <n v="0.59"/>
    <d v="1899-12-30T00:20:00"/>
    <s v="Ninguna"/>
    <m/>
  </r>
  <r>
    <x v="73"/>
    <n v="19"/>
    <s v="Plato_10"/>
    <n v="15"/>
    <n v="26"/>
    <n v="2"/>
    <n v="52"/>
    <n v="30"/>
    <n v="0.57999999999999996"/>
    <d v="1899-12-30T00:39:00"/>
    <s v="Sin cebolla"/>
    <m/>
  </r>
  <r>
    <x v="73"/>
    <n v="19"/>
    <s v="Plato_18"/>
    <n v="20"/>
    <n v="34"/>
    <n v="3"/>
    <n v="102"/>
    <n v="60"/>
    <n v="0.59"/>
    <d v="1899-12-30T00:37:00"/>
    <s v="Ninguna"/>
    <m/>
  </r>
  <r>
    <x v="73"/>
    <n v="19"/>
    <s v="Plato_15"/>
    <n v="19"/>
    <n v="32"/>
    <n v="2"/>
    <n v="64"/>
    <n v="38"/>
    <n v="0.59"/>
    <d v="1899-12-30T00:24:00"/>
    <s v="Sin cebolla"/>
    <m/>
  </r>
  <r>
    <x v="74"/>
    <n v="19"/>
    <s v="Plato_20"/>
    <n v="25"/>
    <n v="40"/>
    <n v="1"/>
    <n v="40"/>
    <n v="25"/>
    <n v="0.63"/>
    <d v="1899-12-30T00:35:00"/>
    <s v="Ninguna"/>
    <m/>
  </r>
  <r>
    <x v="74"/>
    <n v="19"/>
    <s v="Plato_14"/>
    <n v="14"/>
    <n v="23"/>
    <n v="3"/>
    <n v="69"/>
    <n v="42"/>
    <n v="0.61"/>
    <d v="1899-12-30T00:16:00"/>
    <s v="Sin cebolla"/>
    <m/>
  </r>
  <r>
    <x v="75"/>
    <n v="17"/>
    <s v="Plato_2"/>
    <n v="18"/>
    <n v="30"/>
    <n v="3"/>
    <n v="90"/>
    <n v="54"/>
    <n v="0.6"/>
    <d v="1899-12-30T00:13:00"/>
    <s v="Sin cebolla"/>
    <m/>
  </r>
  <r>
    <x v="75"/>
    <n v="17"/>
    <s v="Plato_4"/>
    <n v="10"/>
    <n v="18"/>
    <n v="1"/>
    <n v="18"/>
    <n v="10"/>
    <n v="0.56000000000000005"/>
    <d v="1899-12-30T00:34:00"/>
    <s v="Sin cebolla"/>
    <m/>
  </r>
  <r>
    <x v="75"/>
    <n v="17"/>
    <s v="Plato_7"/>
    <n v="14"/>
    <n v="24"/>
    <n v="1"/>
    <n v="24"/>
    <n v="14"/>
    <n v="0.57999999999999996"/>
    <d v="1899-12-30T00:20:00"/>
    <s v="Ninguna"/>
    <m/>
  </r>
  <r>
    <x v="75"/>
    <n v="17"/>
    <s v="Plato_10"/>
    <n v="15"/>
    <n v="26"/>
    <n v="1"/>
    <n v="26"/>
    <n v="15"/>
    <n v="0.57999999999999996"/>
    <d v="1899-12-30T00:30:00"/>
    <s v="Ninguna"/>
    <m/>
  </r>
  <r>
    <x v="76"/>
    <n v="3"/>
    <s v="Plato_4"/>
    <n v="10"/>
    <n v="18"/>
    <n v="1"/>
    <n v="18"/>
    <n v="10"/>
    <n v="0.56000000000000005"/>
    <d v="1899-12-30T00:34:00"/>
    <s v="Sin cebolla"/>
    <m/>
  </r>
  <r>
    <x v="76"/>
    <n v="3"/>
    <s v="Plato_7"/>
    <n v="14"/>
    <n v="24"/>
    <n v="2"/>
    <n v="48"/>
    <n v="28"/>
    <n v="0.57999999999999996"/>
    <d v="1899-12-30T00:55:00"/>
    <s v="Ninguna"/>
    <m/>
  </r>
  <r>
    <x v="76"/>
    <n v="3"/>
    <s v="Plato_11"/>
    <n v="20"/>
    <n v="33"/>
    <n v="1"/>
    <n v="33"/>
    <n v="20"/>
    <n v="0.61"/>
    <d v="1899-12-30T00:08:00"/>
    <s v="Sin cebolla"/>
    <m/>
  </r>
  <r>
    <x v="77"/>
    <n v="7"/>
    <s v="Plato_12"/>
    <n v="11"/>
    <n v="19"/>
    <n v="3"/>
    <n v="57"/>
    <n v="33"/>
    <n v="0.57999999999999996"/>
    <d v="1899-12-30T00:54:00"/>
    <s v="Sin cebolla"/>
    <m/>
  </r>
  <r>
    <x v="78"/>
    <n v="16"/>
    <s v="Plato_9"/>
    <n v="17"/>
    <n v="29"/>
    <n v="3"/>
    <n v="87"/>
    <n v="51"/>
    <n v="0.59"/>
    <d v="1899-12-30T00:14:00"/>
    <s v="Ninguna"/>
    <m/>
  </r>
  <r>
    <x v="78"/>
    <n v="16"/>
    <s v="Plato_11"/>
    <n v="20"/>
    <n v="33"/>
    <n v="3"/>
    <n v="99"/>
    <n v="60"/>
    <n v="0.61"/>
    <d v="1899-12-30T00:14:00"/>
    <s v="Sin cebolla"/>
    <m/>
  </r>
  <r>
    <x v="78"/>
    <n v="16"/>
    <s v="Plato_3"/>
    <n v="12"/>
    <n v="20"/>
    <n v="3"/>
    <n v="60"/>
    <n v="36"/>
    <n v="0.6"/>
    <d v="1899-12-30T00:25:00"/>
    <s v="Ninguna"/>
    <m/>
  </r>
  <r>
    <x v="78"/>
    <n v="16"/>
    <s v="Plato_13"/>
    <n v="13"/>
    <n v="21"/>
    <n v="3"/>
    <n v="63"/>
    <n v="39"/>
    <n v="0.62"/>
    <d v="1899-12-30T00:43:00"/>
    <s v="Ninguna"/>
    <m/>
  </r>
  <r>
    <x v="79"/>
    <n v="18"/>
    <s v="Plato_5"/>
    <n v="13"/>
    <n v="22"/>
    <n v="2"/>
    <n v="44"/>
    <n v="26"/>
    <n v="0.59"/>
    <d v="1899-12-30T00:05:00"/>
    <s v="Ninguna"/>
    <m/>
  </r>
  <r>
    <x v="79"/>
    <n v="18"/>
    <s v="Plato_9"/>
    <n v="17"/>
    <n v="29"/>
    <n v="1"/>
    <n v="29"/>
    <n v="17"/>
    <n v="0.59"/>
    <d v="1899-12-30T00:34:00"/>
    <s v="Sin cebolla"/>
    <m/>
  </r>
  <r>
    <x v="79"/>
    <n v="18"/>
    <s v="Plato_7"/>
    <n v="14"/>
    <n v="24"/>
    <n v="2"/>
    <n v="48"/>
    <n v="28"/>
    <n v="0.57999999999999996"/>
    <d v="1899-12-30T00:28:00"/>
    <s v="Ninguna"/>
    <m/>
  </r>
  <r>
    <x v="80"/>
    <n v="17"/>
    <s v="Plato_17"/>
    <n v="19"/>
    <n v="31"/>
    <n v="2"/>
    <n v="62"/>
    <n v="38"/>
    <n v="0.61"/>
    <d v="1899-12-30T00:59:00"/>
    <s v="Sin cebolla"/>
    <m/>
  </r>
  <r>
    <x v="81"/>
    <n v="16"/>
    <s v="Plato_1"/>
    <n v="15"/>
    <n v="25"/>
    <n v="2"/>
    <n v="50"/>
    <n v="30"/>
    <n v="0.6"/>
    <d v="1899-12-30T00:11:00"/>
    <s v="Sin cebolla"/>
    <m/>
  </r>
  <r>
    <x v="81"/>
    <n v="16"/>
    <s v="Plato_2"/>
    <n v="18"/>
    <n v="30"/>
    <n v="1"/>
    <n v="30"/>
    <n v="18"/>
    <n v="0.6"/>
    <d v="1899-12-30T00:08:00"/>
    <s v="Sin cebolla"/>
    <m/>
  </r>
  <r>
    <x v="82"/>
    <n v="15"/>
    <s v="Plato_6"/>
    <n v="16"/>
    <n v="27"/>
    <n v="2"/>
    <n v="54"/>
    <n v="32"/>
    <n v="0.59"/>
    <d v="1899-12-30T00:14:00"/>
    <s v="Ninguna"/>
    <m/>
  </r>
  <r>
    <x v="82"/>
    <n v="15"/>
    <s v="Plato_3"/>
    <n v="12"/>
    <n v="20"/>
    <n v="1"/>
    <n v="20"/>
    <n v="12"/>
    <n v="0.6"/>
    <d v="1899-12-30T00:30:00"/>
    <s v="Sin cebolla"/>
    <m/>
  </r>
  <r>
    <x v="82"/>
    <n v="15"/>
    <s v="Plato_15"/>
    <n v="19"/>
    <n v="32"/>
    <n v="3"/>
    <n v="96"/>
    <n v="57"/>
    <n v="0.59"/>
    <d v="1899-12-30T00:50:00"/>
    <s v="Ninguna"/>
    <m/>
  </r>
  <r>
    <x v="83"/>
    <n v="19"/>
    <s v="Plato_2"/>
    <n v="18"/>
    <n v="30"/>
    <n v="2"/>
    <n v="60"/>
    <n v="36"/>
    <n v="0.6"/>
    <d v="1899-12-30T00:10:00"/>
    <s v="Sin cebolla"/>
    <m/>
  </r>
  <r>
    <x v="84"/>
    <n v="8"/>
    <s v="Plato_16"/>
    <n v="16"/>
    <n v="28"/>
    <n v="3"/>
    <n v="84"/>
    <n v="48"/>
    <n v="0.56999999999999995"/>
    <d v="1899-12-30T00:26:00"/>
    <s v="Sin cebolla"/>
    <m/>
  </r>
  <r>
    <x v="84"/>
    <n v="8"/>
    <s v="Plato_19"/>
    <n v="22"/>
    <n v="36"/>
    <n v="2"/>
    <n v="72"/>
    <n v="44"/>
    <n v="0.61"/>
    <d v="1899-12-30T00:33:00"/>
    <s v="Sin cebolla"/>
    <m/>
  </r>
  <r>
    <x v="84"/>
    <n v="8"/>
    <s v="Plato_3"/>
    <n v="12"/>
    <n v="20"/>
    <n v="1"/>
    <n v="20"/>
    <n v="12"/>
    <n v="0.6"/>
    <d v="1899-12-30T00:54:00"/>
    <s v="Sin cebolla"/>
    <m/>
  </r>
  <r>
    <x v="84"/>
    <n v="8"/>
    <s v="Plato_15"/>
    <n v="19"/>
    <n v="32"/>
    <n v="1"/>
    <n v="32"/>
    <n v="19"/>
    <n v="0.59"/>
    <d v="1899-12-30T00:29:00"/>
    <s v="Sin cebolla"/>
    <m/>
  </r>
  <r>
    <x v="85"/>
    <n v="20"/>
    <s v="Plato_1"/>
    <n v="15"/>
    <n v="25"/>
    <n v="2"/>
    <n v="50"/>
    <n v="30"/>
    <n v="0.6"/>
    <d v="1899-12-30T00:08:00"/>
    <s v="Sin cebolla"/>
    <m/>
  </r>
  <r>
    <x v="86"/>
    <n v="3"/>
    <s v="Plato_4"/>
    <n v="10"/>
    <n v="18"/>
    <n v="2"/>
    <n v="36"/>
    <n v="20"/>
    <n v="0.56000000000000005"/>
    <d v="1899-12-30T00:55:00"/>
    <s v="Ninguna"/>
    <m/>
  </r>
  <r>
    <x v="86"/>
    <n v="3"/>
    <s v="Plato_15"/>
    <n v="19"/>
    <n v="32"/>
    <n v="1"/>
    <n v="32"/>
    <n v="19"/>
    <n v="0.59"/>
    <d v="1899-12-30T00:05:00"/>
    <s v="Sin cebolla"/>
    <m/>
  </r>
  <r>
    <x v="86"/>
    <n v="3"/>
    <s v="Plato_17"/>
    <n v="19"/>
    <n v="31"/>
    <n v="1"/>
    <n v="31"/>
    <n v="19"/>
    <n v="0.61"/>
    <d v="1899-12-30T00:11:00"/>
    <s v="Ninguna"/>
    <m/>
  </r>
  <r>
    <x v="87"/>
    <n v="18"/>
    <s v="Plato_20"/>
    <n v="25"/>
    <n v="40"/>
    <n v="1"/>
    <n v="40"/>
    <n v="25"/>
    <n v="0.63"/>
    <d v="1899-12-30T00:12:00"/>
    <s v="Ninguna"/>
    <m/>
  </r>
  <r>
    <x v="87"/>
    <n v="18"/>
    <s v="Plato_12"/>
    <n v="11"/>
    <n v="19"/>
    <n v="3"/>
    <n v="57"/>
    <n v="33"/>
    <n v="0.57999999999999996"/>
    <d v="1899-12-30T00:46:00"/>
    <s v="Sin cebolla"/>
    <m/>
  </r>
  <r>
    <x v="87"/>
    <n v="18"/>
    <s v="Plato_10"/>
    <n v="15"/>
    <n v="26"/>
    <n v="1"/>
    <n v="26"/>
    <n v="15"/>
    <n v="0.57999999999999996"/>
    <d v="1899-12-30T00:59:00"/>
    <s v="Ninguna"/>
    <m/>
  </r>
  <r>
    <x v="88"/>
    <n v="11"/>
    <s v="Plato_14"/>
    <n v="14"/>
    <n v="23"/>
    <n v="3"/>
    <n v="69"/>
    <n v="42"/>
    <n v="0.61"/>
    <d v="1899-12-30T00:44:00"/>
    <s v="Sin cebolla"/>
    <m/>
  </r>
  <r>
    <x v="88"/>
    <n v="11"/>
    <s v="Plato_18"/>
    <n v="20"/>
    <n v="34"/>
    <n v="2"/>
    <n v="68"/>
    <n v="40"/>
    <n v="0.59"/>
    <d v="1899-12-30T00:58:00"/>
    <s v="Ninguna"/>
    <m/>
  </r>
  <r>
    <x v="88"/>
    <n v="11"/>
    <s v="Plato_5"/>
    <n v="13"/>
    <n v="22"/>
    <n v="1"/>
    <n v="22"/>
    <n v="13"/>
    <n v="0.59"/>
    <d v="1899-12-30T00:40:00"/>
    <s v="Sin cebolla"/>
    <m/>
  </r>
  <r>
    <x v="89"/>
    <n v="6"/>
    <s v="Plato_18"/>
    <n v="20"/>
    <n v="34"/>
    <n v="1"/>
    <n v="34"/>
    <n v="20"/>
    <n v="0.59"/>
    <d v="1899-12-30T00:48:00"/>
    <s v="Sin cebolla"/>
    <m/>
  </r>
  <r>
    <x v="90"/>
    <n v="1"/>
    <s v="Plato_8"/>
    <n v="21"/>
    <n v="35"/>
    <n v="3"/>
    <n v="105"/>
    <n v="63"/>
    <n v="0.6"/>
    <d v="1899-12-30T00:21:00"/>
    <s v="Sin cebolla"/>
    <m/>
  </r>
  <r>
    <x v="90"/>
    <n v="1"/>
    <s v="Plato_13"/>
    <n v="13"/>
    <n v="21"/>
    <n v="3"/>
    <n v="63"/>
    <n v="39"/>
    <n v="0.62"/>
    <d v="1899-12-30T00:52:00"/>
    <s v="Ninguna"/>
    <m/>
  </r>
  <r>
    <x v="90"/>
    <n v="1"/>
    <s v="Plato_5"/>
    <n v="13"/>
    <n v="22"/>
    <n v="2"/>
    <n v="44"/>
    <n v="26"/>
    <n v="0.59"/>
    <d v="1899-12-30T00:11:00"/>
    <s v="Ninguna"/>
    <m/>
  </r>
  <r>
    <x v="90"/>
    <n v="1"/>
    <s v="Plato_6"/>
    <n v="16"/>
    <n v="27"/>
    <n v="3"/>
    <n v="81"/>
    <n v="48"/>
    <n v="0.59"/>
    <d v="1899-12-30T00:48:00"/>
    <s v="Ninguna"/>
    <m/>
  </r>
  <r>
    <x v="91"/>
    <n v="6"/>
    <s v="Plato_9"/>
    <n v="17"/>
    <n v="29"/>
    <n v="2"/>
    <n v="58"/>
    <n v="34"/>
    <n v="0.59"/>
    <d v="1899-12-30T00:36:00"/>
    <s v="Ninguna"/>
    <m/>
  </r>
  <r>
    <x v="91"/>
    <n v="6"/>
    <s v="Plato_7"/>
    <n v="14"/>
    <n v="24"/>
    <n v="1"/>
    <n v="24"/>
    <n v="14"/>
    <n v="0.57999999999999996"/>
    <d v="1899-12-30T00:06:00"/>
    <s v="Sin cebolla"/>
    <m/>
  </r>
  <r>
    <x v="92"/>
    <n v="2"/>
    <s v="Plato_9"/>
    <n v="17"/>
    <n v="29"/>
    <n v="1"/>
    <n v="29"/>
    <n v="17"/>
    <n v="0.59"/>
    <d v="1899-12-30T00:18:00"/>
    <s v="Sin cebolla"/>
    <m/>
  </r>
  <r>
    <x v="93"/>
    <n v="12"/>
    <s v="Plato_2"/>
    <n v="18"/>
    <n v="30"/>
    <n v="3"/>
    <n v="90"/>
    <n v="54"/>
    <n v="0.6"/>
    <d v="1899-12-30T00:19:00"/>
    <s v="Sin cebolla"/>
    <m/>
  </r>
  <r>
    <x v="93"/>
    <n v="12"/>
    <s v="Plato_15"/>
    <n v="19"/>
    <n v="32"/>
    <n v="2"/>
    <n v="64"/>
    <n v="38"/>
    <n v="0.59"/>
    <d v="1899-12-30T00:56:00"/>
    <s v="Sin cebolla"/>
    <m/>
  </r>
  <r>
    <x v="93"/>
    <n v="12"/>
    <s v="Plato_11"/>
    <n v="20"/>
    <n v="33"/>
    <n v="3"/>
    <n v="99"/>
    <n v="60"/>
    <n v="0.61"/>
    <d v="1899-12-30T00:54:00"/>
    <s v="Sin cebolla"/>
    <m/>
  </r>
  <r>
    <x v="94"/>
    <n v="12"/>
    <s v="Plato_12"/>
    <n v="11"/>
    <n v="19"/>
    <n v="3"/>
    <n v="57"/>
    <n v="33"/>
    <n v="0.57999999999999996"/>
    <d v="1899-12-30T00:19:00"/>
    <s v="Sin cebolla"/>
    <m/>
  </r>
  <r>
    <x v="94"/>
    <n v="12"/>
    <s v="Plato_15"/>
    <n v="19"/>
    <n v="32"/>
    <n v="3"/>
    <n v="96"/>
    <n v="57"/>
    <n v="0.59"/>
    <d v="1899-12-30T00:22:00"/>
    <s v="Sin cebolla"/>
    <m/>
  </r>
  <r>
    <x v="95"/>
    <n v="16"/>
    <s v="Plato_11"/>
    <n v="20"/>
    <n v="33"/>
    <n v="2"/>
    <n v="66"/>
    <n v="40"/>
    <n v="0.61"/>
    <d v="1899-12-30T00:47:00"/>
    <s v="Ninguna"/>
    <m/>
  </r>
  <r>
    <x v="95"/>
    <n v="16"/>
    <s v="Plato_12"/>
    <n v="11"/>
    <n v="19"/>
    <n v="2"/>
    <n v="38"/>
    <n v="22"/>
    <n v="0.57999999999999996"/>
    <d v="1899-12-30T00:10:00"/>
    <s v="Ninguna"/>
    <m/>
  </r>
  <r>
    <x v="95"/>
    <n v="16"/>
    <s v="Plato_7"/>
    <n v="14"/>
    <n v="24"/>
    <n v="3"/>
    <n v="72"/>
    <n v="42"/>
    <n v="0.57999999999999996"/>
    <d v="1899-12-30T00:19:00"/>
    <s v="Sin cebolla"/>
    <m/>
  </r>
  <r>
    <x v="96"/>
    <n v="14"/>
    <s v="Plato_10"/>
    <n v="15"/>
    <n v="26"/>
    <n v="1"/>
    <n v="26"/>
    <n v="15"/>
    <n v="0.57999999999999996"/>
    <d v="1899-12-30T00:17:00"/>
    <s v="Sin cebolla"/>
    <m/>
  </r>
  <r>
    <x v="96"/>
    <n v="14"/>
    <s v="Plato_3"/>
    <n v="12"/>
    <n v="20"/>
    <n v="3"/>
    <n v="60"/>
    <n v="36"/>
    <n v="0.6"/>
    <d v="1899-12-30T00:05:00"/>
    <s v="Ninguna"/>
    <m/>
  </r>
  <r>
    <x v="96"/>
    <n v="14"/>
    <s v="Plato_18"/>
    <n v="20"/>
    <n v="34"/>
    <n v="3"/>
    <n v="102"/>
    <n v="60"/>
    <n v="0.59"/>
    <d v="1899-12-30T00:57:00"/>
    <s v="Ninguna"/>
    <m/>
  </r>
  <r>
    <x v="97"/>
    <n v="7"/>
    <s v="Plato_3"/>
    <n v="12"/>
    <n v="20"/>
    <n v="3"/>
    <n v="60"/>
    <n v="36"/>
    <n v="0.6"/>
    <d v="1899-12-30T00:56:00"/>
    <s v="Sin cebolla"/>
    <m/>
  </r>
  <r>
    <x v="97"/>
    <n v="7"/>
    <s v="Plato_9"/>
    <n v="17"/>
    <n v="29"/>
    <n v="3"/>
    <n v="87"/>
    <n v="51"/>
    <n v="0.59"/>
    <d v="1899-12-30T00:33:00"/>
    <s v="Sin cebolla"/>
    <m/>
  </r>
  <r>
    <x v="97"/>
    <n v="7"/>
    <s v="Plato_12"/>
    <n v="11"/>
    <n v="19"/>
    <n v="1"/>
    <n v="19"/>
    <n v="11"/>
    <n v="0.57999999999999996"/>
    <d v="1899-12-30T00:51:00"/>
    <s v="Sin cebolla"/>
    <m/>
  </r>
  <r>
    <x v="98"/>
    <n v="2"/>
    <s v="Plato_2"/>
    <n v="18"/>
    <n v="30"/>
    <n v="2"/>
    <n v="60"/>
    <n v="36"/>
    <n v="0.6"/>
    <d v="1899-12-30T00:27:00"/>
    <s v="Sin cebolla"/>
    <m/>
  </r>
  <r>
    <x v="98"/>
    <n v="2"/>
    <s v="Plato_17"/>
    <n v="19"/>
    <n v="31"/>
    <n v="1"/>
    <n v="31"/>
    <n v="19"/>
    <n v="0.61"/>
    <d v="1899-12-30T00:05:00"/>
    <s v="Sin cebolla"/>
    <m/>
  </r>
  <r>
    <x v="98"/>
    <n v="2"/>
    <s v="Plato_12"/>
    <n v="11"/>
    <n v="19"/>
    <n v="1"/>
    <n v="19"/>
    <n v="11"/>
    <n v="0.57999999999999996"/>
    <d v="1899-12-30T00:09:00"/>
    <s v="Ninguna"/>
    <m/>
  </r>
  <r>
    <x v="98"/>
    <n v="2"/>
    <s v="Plato_9"/>
    <n v="17"/>
    <n v="29"/>
    <n v="1"/>
    <n v="29"/>
    <n v="17"/>
    <n v="0.59"/>
    <d v="1899-12-30T00:45:00"/>
    <s v="Ninguna"/>
    <m/>
  </r>
  <r>
    <x v="99"/>
    <n v="18"/>
    <s v="Plato_7"/>
    <n v="14"/>
    <n v="24"/>
    <n v="3"/>
    <n v="72"/>
    <n v="42"/>
    <n v="0.57999999999999996"/>
    <d v="1899-12-30T00:48:00"/>
    <s v="Sin cebolla"/>
    <m/>
  </r>
  <r>
    <x v="99"/>
    <n v="18"/>
    <s v="Plato_5"/>
    <n v="13"/>
    <n v="22"/>
    <n v="2"/>
    <n v="44"/>
    <n v="26"/>
    <n v="0.59"/>
    <d v="1899-12-30T00:33:00"/>
    <s v="Ninguna"/>
    <m/>
  </r>
  <r>
    <x v="99"/>
    <n v="18"/>
    <s v="Plato_1"/>
    <n v="15"/>
    <n v="25"/>
    <n v="2"/>
    <n v="50"/>
    <n v="30"/>
    <n v="0.6"/>
    <d v="1899-12-30T00:22:00"/>
    <s v="Sin cebolla"/>
    <m/>
  </r>
  <r>
    <x v="100"/>
    <n v="1"/>
    <s v="Plato_17"/>
    <n v="19"/>
    <n v="31"/>
    <n v="1"/>
    <n v="31"/>
    <n v="19"/>
    <n v="0.61"/>
    <d v="1899-12-30T00:24:00"/>
    <s v="Sin cebolla"/>
    <m/>
  </r>
  <r>
    <x v="100"/>
    <n v="1"/>
    <s v="Plato_1"/>
    <n v="15"/>
    <n v="25"/>
    <n v="2"/>
    <n v="50"/>
    <n v="30"/>
    <n v="0.6"/>
    <d v="1899-12-30T00:41:00"/>
    <s v="Sin cebolla"/>
    <m/>
  </r>
  <r>
    <x v="100"/>
    <n v="1"/>
    <s v="Plato_5"/>
    <n v="13"/>
    <n v="22"/>
    <n v="1"/>
    <n v="22"/>
    <n v="13"/>
    <n v="0.59"/>
    <d v="1899-12-30T00:35:00"/>
    <s v="Sin cebolla"/>
    <m/>
  </r>
  <r>
    <x v="100"/>
    <n v="1"/>
    <s v="Plato_8"/>
    <n v="21"/>
    <n v="35"/>
    <n v="1"/>
    <n v="35"/>
    <n v="21"/>
    <n v="0.6"/>
    <d v="1899-12-30T00:34:00"/>
    <s v="Sin cebolla"/>
    <m/>
  </r>
  <r>
    <x v="101"/>
    <n v="19"/>
    <s v="Plato_16"/>
    <n v="16"/>
    <n v="28"/>
    <n v="3"/>
    <n v="84"/>
    <n v="48"/>
    <n v="0.56999999999999995"/>
    <d v="1899-12-30T00:17:00"/>
    <s v="Sin cebolla"/>
    <m/>
  </r>
  <r>
    <x v="101"/>
    <n v="19"/>
    <s v="Plato_9"/>
    <n v="17"/>
    <n v="29"/>
    <n v="3"/>
    <n v="87"/>
    <n v="51"/>
    <n v="0.59"/>
    <d v="1899-12-30T00:29:00"/>
    <s v="Ninguna"/>
    <m/>
  </r>
  <r>
    <x v="102"/>
    <n v="13"/>
    <s v="Plato_13"/>
    <n v="13"/>
    <n v="21"/>
    <n v="1"/>
    <n v="21"/>
    <n v="13"/>
    <n v="0.62"/>
    <d v="1899-12-30T00:57:00"/>
    <s v="Sin cebolla"/>
    <m/>
  </r>
  <r>
    <x v="102"/>
    <n v="13"/>
    <s v="Plato_18"/>
    <n v="20"/>
    <n v="34"/>
    <n v="1"/>
    <n v="34"/>
    <n v="20"/>
    <n v="0.59"/>
    <d v="1899-12-30T00:09:00"/>
    <s v="Ninguna"/>
    <m/>
  </r>
  <r>
    <x v="102"/>
    <n v="13"/>
    <s v="Plato_4"/>
    <n v="10"/>
    <n v="18"/>
    <n v="1"/>
    <n v="18"/>
    <n v="10"/>
    <n v="0.56000000000000005"/>
    <d v="1899-12-30T00:33:00"/>
    <s v="Sin cebolla"/>
    <m/>
  </r>
  <r>
    <x v="103"/>
    <n v="14"/>
    <s v="Plato_14"/>
    <n v="14"/>
    <n v="23"/>
    <n v="2"/>
    <n v="46"/>
    <n v="28"/>
    <n v="0.61"/>
    <d v="1899-12-30T00:43:00"/>
    <s v="Sin cebolla"/>
    <m/>
  </r>
  <r>
    <x v="103"/>
    <n v="14"/>
    <s v="Plato_17"/>
    <n v="19"/>
    <n v="31"/>
    <n v="1"/>
    <n v="31"/>
    <n v="19"/>
    <n v="0.61"/>
    <d v="1899-12-30T00:12:00"/>
    <s v="Ninguna"/>
    <m/>
  </r>
  <r>
    <x v="104"/>
    <n v="14"/>
    <s v="Plato_3"/>
    <n v="12"/>
    <n v="20"/>
    <n v="3"/>
    <n v="60"/>
    <n v="36"/>
    <n v="0.6"/>
    <d v="1899-12-30T00:09:00"/>
    <s v="Ninguna"/>
    <m/>
  </r>
  <r>
    <x v="104"/>
    <n v="14"/>
    <s v="Plato_6"/>
    <n v="16"/>
    <n v="27"/>
    <n v="3"/>
    <n v="81"/>
    <n v="48"/>
    <n v="0.59"/>
    <d v="1899-12-30T00:34:00"/>
    <s v="Ninguna"/>
    <m/>
  </r>
  <r>
    <x v="105"/>
    <n v="15"/>
    <s v="Plato_18"/>
    <n v="20"/>
    <n v="34"/>
    <n v="2"/>
    <n v="68"/>
    <n v="40"/>
    <n v="0.59"/>
    <d v="1899-12-30T00:29:00"/>
    <s v="Ninguna"/>
    <m/>
  </r>
  <r>
    <x v="106"/>
    <n v="11"/>
    <s v="Plato_15"/>
    <n v="19"/>
    <n v="32"/>
    <n v="2"/>
    <n v="64"/>
    <n v="38"/>
    <n v="0.59"/>
    <d v="1899-12-30T00:48:00"/>
    <s v="Ninguna"/>
    <m/>
  </r>
  <r>
    <x v="106"/>
    <n v="11"/>
    <s v="Plato_9"/>
    <n v="17"/>
    <n v="29"/>
    <n v="3"/>
    <n v="87"/>
    <n v="51"/>
    <n v="0.59"/>
    <d v="1899-12-30T00:51:00"/>
    <s v="Sin cebolla"/>
    <m/>
  </r>
  <r>
    <x v="106"/>
    <n v="11"/>
    <s v="Plato_18"/>
    <n v="20"/>
    <n v="34"/>
    <n v="3"/>
    <n v="102"/>
    <n v="60"/>
    <n v="0.59"/>
    <d v="1899-12-30T00:42:00"/>
    <s v="Sin cebolla"/>
    <m/>
  </r>
  <r>
    <x v="107"/>
    <n v="3"/>
    <s v="Plato_9"/>
    <n v="17"/>
    <n v="29"/>
    <n v="2"/>
    <n v="58"/>
    <n v="34"/>
    <n v="0.59"/>
    <d v="1899-12-30T00:23:00"/>
    <s v="Ninguna"/>
    <m/>
  </r>
  <r>
    <x v="107"/>
    <n v="3"/>
    <s v="Plato_4"/>
    <n v="10"/>
    <n v="18"/>
    <n v="1"/>
    <n v="18"/>
    <n v="10"/>
    <n v="0.56000000000000005"/>
    <d v="1899-12-30T00:10:00"/>
    <s v="Sin cebolla"/>
    <m/>
  </r>
  <r>
    <x v="107"/>
    <n v="3"/>
    <s v="Plato_3"/>
    <n v="12"/>
    <n v="20"/>
    <n v="1"/>
    <n v="20"/>
    <n v="12"/>
    <n v="0.6"/>
    <d v="1899-12-30T00:26:00"/>
    <s v="Sin cebolla"/>
    <m/>
  </r>
  <r>
    <x v="107"/>
    <n v="3"/>
    <s v="Plato_16"/>
    <n v="16"/>
    <n v="28"/>
    <n v="1"/>
    <n v="28"/>
    <n v="16"/>
    <n v="0.56999999999999995"/>
    <d v="1899-12-30T00:56:00"/>
    <s v="Ninguna"/>
    <m/>
  </r>
  <r>
    <x v="108"/>
    <n v="10"/>
    <s v="Plato_18"/>
    <n v="20"/>
    <n v="34"/>
    <n v="3"/>
    <n v="102"/>
    <n v="60"/>
    <n v="0.59"/>
    <d v="1899-12-30T00:54:00"/>
    <s v="Sin cebolla"/>
    <m/>
  </r>
  <r>
    <x v="108"/>
    <n v="10"/>
    <s v="Plato_14"/>
    <n v="14"/>
    <n v="23"/>
    <n v="1"/>
    <n v="23"/>
    <n v="14"/>
    <n v="0.61"/>
    <d v="1899-12-30T00:26:00"/>
    <s v="Sin cebolla"/>
    <m/>
  </r>
  <r>
    <x v="108"/>
    <n v="10"/>
    <s v="Plato_5"/>
    <n v="13"/>
    <n v="22"/>
    <n v="2"/>
    <n v="44"/>
    <n v="26"/>
    <n v="0.59"/>
    <d v="1899-12-30T00:38:00"/>
    <s v="Ninguna"/>
    <m/>
  </r>
  <r>
    <x v="109"/>
    <n v="5"/>
    <s v="Plato_9"/>
    <n v="17"/>
    <n v="29"/>
    <n v="2"/>
    <n v="58"/>
    <n v="34"/>
    <n v="0.59"/>
    <d v="1899-12-30T00:38:00"/>
    <s v="Ninguna"/>
    <m/>
  </r>
  <r>
    <x v="109"/>
    <n v="5"/>
    <s v="Plato_10"/>
    <n v="15"/>
    <n v="26"/>
    <n v="3"/>
    <n v="78"/>
    <n v="45"/>
    <n v="0.57999999999999996"/>
    <d v="1899-12-30T00:27:00"/>
    <s v="Ninguna"/>
    <m/>
  </r>
  <r>
    <x v="109"/>
    <n v="5"/>
    <s v="Plato_6"/>
    <n v="16"/>
    <n v="27"/>
    <n v="1"/>
    <n v="27"/>
    <n v="16"/>
    <n v="0.59"/>
    <d v="1899-12-30T00:56:00"/>
    <s v="Sin cebolla"/>
    <m/>
  </r>
  <r>
    <x v="110"/>
    <n v="3"/>
    <s v="Plato_15"/>
    <n v="19"/>
    <n v="32"/>
    <n v="1"/>
    <n v="32"/>
    <n v="19"/>
    <n v="0.59"/>
    <d v="1899-12-30T00:47:00"/>
    <s v="Sin cebolla"/>
    <m/>
  </r>
  <r>
    <x v="110"/>
    <n v="3"/>
    <s v="Plato_5"/>
    <n v="13"/>
    <n v="22"/>
    <n v="3"/>
    <n v="66"/>
    <n v="39"/>
    <n v="0.59"/>
    <d v="1899-12-30T00:05:00"/>
    <s v="Ninguna"/>
    <m/>
  </r>
  <r>
    <x v="110"/>
    <n v="3"/>
    <s v="Plato_7"/>
    <n v="14"/>
    <n v="24"/>
    <n v="2"/>
    <n v="48"/>
    <n v="28"/>
    <n v="0.57999999999999996"/>
    <d v="1899-12-30T00:48:00"/>
    <s v="Ninguna"/>
    <m/>
  </r>
  <r>
    <x v="110"/>
    <n v="3"/>
    <s v="Plato_9"/>
    <n v="17"/>
    <n v="29"/>
    <n v="2"/>
    <n v="58"/>
    <n v="34"/>
    <n v="0.59"/>
    <d v="1899-12-30T00:37:00"/>
    <s v="Sin cebolla"/>
    <m/>
  </r>
  <r>
    <x v="111"/>
    <n v="6"/>
    <s v="Plato_3"/>
    <n v="12"/>
    <n v="20"/>
    <n v="1"/>
    <n v="20"/>
    <n v="12"/>
    <n v="0.6"/>
    <d v="1899-12-30T00:16:00"/>
    <s v="Sin cebolla"/>
    <m/>
  </r>
  <r>
    <x v="112"/>
    <n v="4"/>
    <s v="Plato_18"/>
    <n v="20"/>
    <n v="34"/>
    <n v="2"/>
    <n v="68"/>
    <n v="40"/>
    <n v="0.59"/>
    <d v="1899-12-30T00:51:00"/>
    <s v="Ninguna"/>
    <m/>
  </r>
  <r>
    <x v="113"/>
    <n v="7"/>
    <s v="Plato_2"/>
    <n v="18"/>
    <n v="30"/>
    <n v="3"/>
    <n v="90"/>
    <n v="54"/>
    <n v="0.6"/>
    <d v="1899-12-30T00:36:00"/>
    <s v="Ninguna"/>
    <m/>
  </r>
  <r>
    <x v="113"/>
    <n v="7"/>
    <s v="Plato_9"/>
    <n v="17"/>
    <n v="29"/>
    <n v="3"/>
    <n v="87"/>
    <n v="51"/>
    <n v="0.59"/>
    <d v="1899-12-30T00:22:00"/>
    <s v="Ninguna"/>
    <m/>
  </r>
  <r>
    <x v="113"/>
    <n v="7"/>
    <s v="Plato_4"/>
    <n v="10"/>
    <n v="18"/>
    <n v="3"/>
    <n v="54"/>
    <n v="30"/>
    <n v="0.56000000000000005"/>
    <d v="1899-12-30T00:31:00"/>
    <s v="Sin cebolla"/>
    <m/>
  </r>
  <r>
    <x v="113"/>
    <n v="7"/>
    <s v="Plato_5"/>
    <n v="13"/>
    <n v="22"/>
    <n v="1"/>
    <n v="22"/>
    <n v="13"/>
    <n v="0.59"/>
    <d v="1899-12-30T00:42:00"/>
    <s v="Sin cebolla"/>
    <m/>
  </r>
  <r>
    <x v="114"/>
    <n v="12"/>
    <s v="Plato_6"/>
    <n v="16"/>
    <n v="27"/>
    <n v="3"/>
    <n v="81"/>
    <n v="48"/>
    <n v="0.59"/>
    <d v="1899-12-30T00:23:00"/>
    <s v="Sin cebolla"/>
    <m/>
  </r>
  <r>
    <x v="114"/>
    <n v="12"/>
    <s v="Plato_2"/>
    <n v="18"/>
    <n v="30"/>
    <n v="2"/>
    <n v="60"/>
    <n v="36"/>
    <n v="0.6"/>
    <d v="1899-12-30T00:32:00"/>
    <s v="Sin cebolla"/>
    <m/>
  </r>
  <r>
    <x v="114"/>
    <n v="12"/>
    <s v="Plato_15"/>
    <n v="19"/>
    <n v="32"/>
    <n v="3"/>
    <n v="96"/>
    <n v="57"/>
    <n v="0.59"/>
    <d v="1899-12-30T00:43:00"/>
    <s v="Sin cebolla"/>
    <m/>
  </r>
  <r>
    <x v="115"/>
    <n v="8"/>
    <s v="Plato_15"/>
    <n v="19"/>
    <n v="32"/>
    <n v="3"/>
    <n v="96"/>
    <n v="57"/>
    <n v="0.59"/>
    <d v="1899-12-30T00:54:00"/>
    <s v="Sin cebolla"/>
    <m/>
  </r>
  <r>
    <x v="115"/>
    <n v="8"/>
    <s v="Plato_8"/>
    <n v="21"/>
    <n v="35"/>
    <n v="1"/>
    <n v="35"/>
    <n v="21"/>
    <n v="0.6"/>
    <d v="1899-12-30T00:21:00"/>
    <s v="Ninguna"/>
    <m/>
  </r>
  <r>
    <x v="115"/>
    <n v="8"/>
    <s v="Plato_19"/>
    <n v="22"/>
    <n v="36"/>
    <n v="1"/>
    <n v="36"/>
    <n v="22"/>
    <n v="0.61"/>
    <d v="1899-12-30T00:26:00"/>
    <s v="Sin cebolla"/>
    <m/>
  </r>
  <r>
    <x v="115"/>
    <n v="8"/>
    <s v="Plato_18"/>
    <n v="20"/>
    <n v="34"/>
    <n v="3"/>
    <n v="102"/>
    <n v="60"/>
    <n v="0.59"/>
    <d v="1899-12-30T00:28:00"/>
    <s v="Sin cebolla"/>
    <m/>
  </r>
  <r>
    <x v="116"/>
    <n v="8"/>
    <s v="Plato_8"/>
    <n v="21"/>
    <n v="35"/>
    <n v="2"/>
    <n v="70"/>
    <n v="42"/>
    <n v="0.6"/>
    <d v="1899-12-30T00:08:00"/>
    <s v="Sin cebolla"/>
    <m/>
  </r>
  <r>
    <x v="117"/>
    <n v="13"/>
    <s v="Plato_4"/>
    <n v="10"/>
    <n v="18"/>
    <n v="3"/>
    <n v="54"/>
    <n v="30"/>
    <n v="0.56000000000000005"/>
    <d v="1899-12-30T00:39:00"/>
    <s v="Ninguna"/>
    <m/>
  </r>
  <r>
    <x v="117"/>
    <n v="13"/>
    <s v="Plato_14"/>
    <n v="14"/>
    <n v="23"/>
    <n v="3"/>
    <n v="69"/>
    <n v="42"/>
    <n v="0.61"/>
    <d v="1899-12-30T00:22:00"/>
    <s v="Sin cebolla"/>
    <m/>
  </r>
  <r>
    <x v="117"/>
    <n v="13"/>
    <s v="Plato_6"/>
    <n v="16"/>
    <n v="27"/>
    <n v="2"/>
    <n v="54"/>
    <n v="32"/>
    <n v="0.59"/>
    <d v="1899-12-30T00:52:00"/>
    <s v="Sin cebolla"/>
    <m/>
  </r>
  <r>
    <x v="117"/>
    <n v="13"/>
    <s v="Plato_15"/>
    <n v="19"/>
    <n v="32"/>
    <n v="1"/>
    <n v="32"/>
    <n v="19"/>
    <n v="0.59"/>
    <d v="1899-12-30T00:23:00"/>
    <s v="Sin cebolla"/>
    <m/>
  </r>
  <r>
    <x v="118"/>
    <n v="17"/>
    <s v="Plato_10"/>
    <n v="15"/>
    <n v="26"/>
    <n v="1"/>
    <n v="26"/>
    <n v="15"/>
    <n v="0.57999999999999996"/>
    <d v="1899-12-30T00:07:00"/>
    <s v="Ninguna"/>
    <m/>
  </r>
  <r>
    <x v="118"/>
    <n v="17"/>
    <s v="Plato_19"/>
    <n v="22"/>
    <n v="36"/>
    <n v="2"/>
    <n v="72"/>
    <n v="44"/>
    <n v="0.61"/>
    <d v="1899-12-30T00:13:00"/>
    <s v="Sin cebolla"/>
    <m/>
  </r>
  <r>
    <x v="118"/>
    <n v="17"/>
    <s v="Plato_4"/>
    <n v="10"/>
    <n v="18"/>
    <n v="2"/>
    <n v="36"/>
    <n v="20"/>
    <n v="0.56000000000000005"/>
    <d v="1899-12-30T00:34:00"/>
    <s v="Sin cebolla"/>
    <m/>
  </r>
  <r>
    <x v="119"/>
    <n v="4"/>
    <s v="Plato_17"/>
    <n v="19"/>
    <n v="31"/>
    <n v="3"/>
    <n v="93"/>
    <n v="57"/>
    <n v="0.61"/>
    <d v="1899-12-30T00:56:00"/>
    <s v="Sin cebolla"/>
    <m/>
  </r>
  <r>
    <x v="119"/>
    <n v="4"/>
    <s v="Plato_10"/>
    <n v="15"/>
    <n v="26"/>
    <n v="2"/>
    <n v="52"/>
    <n v="30"/>
    <n v="0.57999999999999996"/>
    <d v="1899-12-30T00:41:00"/>
    <s v="Sin cebolla"/>
    <m/>
  </r>
  <r>
    <x v="120"/>
    <n v="5"/>
    <s v="Plato_10"/>
    <n v="15"/>
    <n v="26"/>
    <n v="2"/>
    <n v="52"/>
    <n v="30"/>
    <n v="0.57999999999999996"/>
    <d v="1899-12-30T00:38:00"/>
    <s v="Ninguna"/>
    <m/>
  </r>
  <r>
    <x v="121"/>
    <n v="6"/>
    <s v="Plato_8"/>
    <n v="21"/>
    <n v="35"/>
    <n v="3"/>
    <n v="105"/>
    <n v="63"/>
    <n v="0.6"/>
    <d v="1899-12-30T00:32:00"/>
    <s v="Ninguna"/>
    <m/>
  </r>
  <r>
    <x v="122"/>
    <n v="16"/>
    <s v="Plato_7"/>
    <n v="14"/>
    <n v="24"/>
    <n v="1"/>
    <n v="24"/>
    <n v="14"/>
    <n v="0.57999999999999996"/>
    <d v="1899-12-30T00:33:00"/>
    <s v="Sin cebolla"/>
    <m/>
  </r>
  <r>
    <x v="123"/>
    <n v="16"/>
    <s v="Plato_3"/>
    <n v="12"/>
    <n v="20"/>
    <n v="2"/>
    <n v="40"/>
    <n v="24"/>
    <n v="0.6"/>
    <d v="1899-12-30T00:43:00"/>
    <s v="Ninguna"/>
    <m/>
  </r>
  <r>
    <x v="123"/>
    <n v="16"/>
    <s v="Plato_1"/>
    <n v="15"/>
    <n v="25"/>
    <n v="1"/>
    <n v="25"/>
    <n v="15"/>
    <n v="0.6"/>
    <d v="1899-12-30T00:27:00"/>
    <s v="Sin cebolla"/>
    <m/>
  </r>
  <r>
    <x v="123"/>
    <n v="16"/>
    <s v="Plato_11"/>
    <n v="20"/>
    <n v="33"/>
    <n v="3"/>
    <n v="99"/>
    <n v="60"/>
    <n v="0.61"/>
    <d v="1899-12-30T00:09:00"/>
    <s v="Sin cebolla"/>
    <m/>
  </r>
  <r>
    <x v="123"/>
    <n v="16"/>
    <s v="Plato_9"/>
    <n v="17"/>
    <n v="29"/>
    <n v="2"/>
    <n v="58"/>
    <n v="34"/>
    <n v="0.59"/>
    <d v="1899-12-30T00:59:00"/>
    <s v="Sin cebolla"/>
    <m/>
  </r>
  <r>
    <x v="124"/>
    <n v="14"/>
    <s v="Plato_16"/>
    <n v="16"/>
    <n v="28"/>
    <n v="2"/>
    <n v="56"/>
    <n v="32"/>
    <n v="0.56999999999999995"/>
    <d v="1899-12-30T00:38:00"/>
    <s v="Sin cebolla"/>
    <m/>
  </r>
  <r>
    <x v="124"/>
    <n v="14"/>
    <s v="Plato_18"/>
    <n v="20"/>
    <n v="34"/>
    <n v="2"/>
    <n v="68"/>
    <n v="40"/>
    <n v="0.59"/>
    <d v="1899-12-30T00:15:00"/>
    <s v="Ninguna"/>
    <m/>
  </r>
  <r>
    <x v="124"/>
    <n v="14"/>
    <s v="Plato_3"/>
    <n v="12"/>
    <n v="20"/>
    <n v="3"/>
    <n v="60"/>
    <n v="36"/>
    <n v="0.6"/>
    <d v="1899-12-30T00:31:00"/>
    <s v="Ninguna"/>
    <m/>
  </r>
  <r>
    <x v="125"/>
    <n v="18"/>
    <s v="Plato_16"/>
    <n v="16"/>
    <n v="28"/>
    <n v="1"/>
    <n v="28"/>
    <n v="16"/>
    <n v="0.56999999999999995"/>
    <d v="1899-12-30T00:19:00"/>
    <s v="Sin cebolla"/>
    <m/>
  </r>
  <r>
    <x v="125"/>
    <n v="18"/>
    <s v="Plato_8"/>
    <n v="21"/>
    <n v="35"/>
    <n v="1"/>
    <n v="35"/>
    <n v="21"/>
    <n v="0.6"/>
    <d v="1899-12-30T00:40:00"/>
    <s v="Sin cebolla"/>
    <m/>
  </r>
  <r>
    <x v="125"/>
    <n v="18"/>
    <s v="Plato_7"/>
    <n v="14"/>
    <n v="24"/>
    <n v="3"/>
    <n v="72"/>
    <n v="42"/>
    <n v="0.57999999999999996"/>
    <d v="1899-12-30T00:27:00"/>
    <s v="Ninguna"/>
    <m/>
  </r>
  <r>
    <x v="125"/>
    <n v="18"/>
    <s v="Plato_2"/>
    <n v="18"/>
    <n v="30"/>
    <n v="1"/>
    <n v="30"/>
    <n v="18"/>
    <n v="0.6"/>
    <d v="1899-12-30T00:53:00"/>
    <s v="Ninguna"/>
    <m/>
  </r>
  <r>
    <x v="126"/>
    <n v="6"/>
    <s v="Plato_19"/>
    <n v="22"/>
    <n v="36"/>
    <n v="2"/>
    <n v="72"/>
    <n v="44"/>
    <n v="0.61"/>
    <d v="1899-12-30T00:30:00"/>
    <s v="Sin cebolla"/>
    <m/>
  </r>
  <r>
    <x v="127"/>
    <n v="2"/>
    <s v="Plato_1"/>
    <n v="15"/>
    <n v="25"/>
    <n v="3"/>
    <n v="75"/>
    <n v="45"/>
    <n v="0.6"/>
    <d v="1899-12-30T00:53:00"/>
    <s v="Ninguna"/>
    <m/>
  </r>
  <r>
    <x v="127"/>
    <n v="2"/>
    <s v="Plato_4"/>
    <n v="10"/>
    <n v="18"/>
    <n v="3"/>
    <n v="54"/>
    <n v="30"/>
    <n v="0.56000000000000005"/>
    <d v="1899-12-30T00:50:00"/>
    <s v="Sin cebolla"/>
    <m/>
  </r>
  <r>
    <x v="127"/>
    <n v="2"/>
    <s v="Plato_7"/>
    <n v="14"/>
    <n v="24"/>
    <n v="2"/>
    <n v="48"/>
    <n v="28"/>
    <n v="0.57999999999999996"/>
    <d v="1899-12-30T00:35:00"/>
    <s v="Sin cebolla"/>
    <m/>
  </r>
  <r>
    <x v="127"/>
    <n v="2"/>
    <s v="Plato_17"/>
    <n v="19"/>
    <n v="31"/>
    <n v="2"/>
    <n v="62"/>
    <n v="38"/>
    <n v="0.61"/>
    <d v="1899-12-30T00:34:00"/>
    <s v="Sin cebolla"/>
    <m/>
  </r>
  <r>
    <x v="128"/>
    <n v="16"/>
    <s v="Plato_12"/>
    <n v="11"/>
    <n v="19"/>
    <n v="3"/>
    <n v="57"/>
    <n v="33"/>
    <n v="0.57999999999999996"/>
    <d v="1899-12-30T00:06:00"/>
    <s v="Sin cebolla"/>
    <m/>
  </r>
  <r>
    <x v="128"/>
    <n v="16"/>
    <s v="Plato_3"/>
    <n v="12"/>
    <n v="20"/>
    <n v="1"/>
    <n v="20"/>
    <n v="12"/>
    <n v="0.6"/>
    <d v="1899-12-30T00:24:00"/>
    <s v="Ninguna"/>
    <m/>
  </r>
  <r>
    <x v="128"/>
    <n v="16"/>
    <s v="Plato_9"/>
    <n v="17"/>
    <n v="29"/>
    <n v="1"/>
    <n v="29"/>
    <n v="17"/>
    <n v="0.59"/>
    <d v="1899-12-30T00:50:00"/>
    <s v="Ninguna"/>
    <m/>
  </r>
  <r>
    <x v="129"/>
    <n v="10"/>
    <s v="Plato_8"/>
    <n v="21"/>
    <n v="35"/>
    <n v="1"/>
    <n v="35"/>
    <n v="21"/>
    <n v="0.6"/>
    <d v="1899-12-30T00:25:00"/>
    <s v="Sin cebolla"/>
    <m/>
  </r>
  <r>
    <x v="130"/>
    <n v="7"/>
    <s v="Plato_20"/>
    <n v="25"/>
    <n v="40"/>
    <n v="1"/>
    <n v="40"/>
    <n v="25"/>
    <n v="0.63"/>
    <d v="1899-12-30T00:43:00"/>
    <s v="Sin cebolla"/>
    <m/>
  </r>
  <r>
    <x v="130"/>
    <n v="7"/>
    <s v="Plato_4"/>
    <n v="10"/>
    <n v="18"/>
    <n v="3"/>
    <n v="54"/>
    <n v="30"/>
    <n v="0.56000000000000005"/>
    <d v="1899-12-30T00:20:00"/>
    <s v="Ninguna"/>
    <m/>
  </r>
  <r>
    <x v="130"/>
    <n v="7"/>
    <s v="Plato_13"/>
    <n v="13"/>
    <n v="21"/>
    <n v="3"/>
    <n v="63"/>
    <n v="39"/>
    <n v="0.62"/>
    <d v="1899-12-30T00:57:00"/>
    <s v="Sin cebolla"/>
    <m/>
  </r>
  <r>
    <x v="131"/>
    <n v="9"/>
    <s v="Plato_14"/>
    <n v="14"/>
    <n v="23"/>
    <n v="1"/>
    <n v="23"/>
    <n v="14"/>
    <n v="0.61"/>
    <d v="1899-12-30T00:06:00"/>
    <s v="Sin cebolla"/>
    <m/>
  </r>
  <r>
    <x v="131"/>
    <n v="9"/>
    <s v="Plato_19"/>
    <n v="22"/>
    <n v="36"/>
    <n v="1"/>
    <n v="36"/>
    <n v="22"/>
    <n v="0.61"/>
    <d v="1899-12-30T00:18:00"/>
    <s v="Ninguna"/>
    <m/>
  </r>
  <r>
    <x v="131"/>
    <n v="9"/>
    <s v="Plato_13"/>
    <n v="13"/>
    <n v="21"/>
    <n v="2"/>
    <n v="42"/>
    <n v="26"/>
    <n v="0.62"/>
    <d v="1899-12-30T00:53:00"/>
    <s v="Ninguna"/>
    <m/>
  </r>
  <r>
    <x v="131"/>
    <n v="9"/>
    <s v="Plato_8"/>
    <n v="21"/>
    <n v="35"/>
    <n v="3"/>
    <n v="105"/>
    <n v="63"/>
    <n v="0.6"/>
    <d v="1899-12-30T00:25:00"/>
    <s v="Sin cebolla"/>
    <m/>
  </r>
  <r>
    <x v="132"/>
    <n v="20"/>
    <s v="Plato_15"/>
    <n v="19"/>
    <n v="32"/>
    <n v="1"/>
    <n v="32"/>
    <n v="19"/>
    <n v="0.59"/>
    <d v="1899-12-30T00:05:00"/>
    <s v="Ninguna"/>
    <m/>
  </r>
  <r>
    <x v="132"/>
    <n v="20"/>
    <s v="Plato_18"/>
    <n v="20"/>
    <n v="34"/>
    <n v="1"/>
    <n v="34"/>
    <n v="20"/>
    <n v="0.59"/>
    <d v="1899-12-30T00:45:00"/>
    <s v="Sin cebolla"/>
    <m/>
  </r>
  <r>
    <x v="132"/>
    <n v="20"/>
    <s v="Plato_17"/>
    <n v="19"/>
    <n v="31"/>
    <n v="2"/>
    <n v="62"/>
    <n v="38"/>
    <n v="0.61"/>
    <d v="1899-12-30T00:46:00"/>
    <s v="Ninguna"/>
    <m/>
  </r>
  <r>
    <x v="132"/>
    <n v="20"/>
    <s v="Plato_4"/>
    <n v="10"/>
    <n v="18"/>
    <n v="3"/>
    <n v="54"/>
    <n v="30"/>
    <n v="0.56000000000000005"/>
    <d v="1899-12-30T00:11:00"/>
    <s v="Ninguna"/>
    <m/>
  </r>
  <r>
    <x v="133"/>
    <n v="3"/>
    <s v="Plato_7"/>
    <n v="14"/>
    <n v="24"/>
    <n v="1"/>
    <n v="24"/>
    <n v="14"/>
    <n v="0.57999999999999996"/>
    <d v="1899-12-30T00:19:00"/>
    <s v="Ninguna"/>
    <m/>
  </r>
  <r>
    <x v="133"/>
    <n v="3"/>
    <s v="Plato_15"/>
    <n v="19"/>
    <n v="32"/>
    <n v="3"/>
    <n v="96"/>
    <n v="57"/>
    <n v="0.59"/>
    <d v="1899-12-30T00:29:00"/>
    <s v="Ninguna"/>
    <m/>
  </r>
  <r>
    <x v="134"/>
    <n v="11"/>
    <s v="Plato_17"/>
    <n v="19"/>
    <n v="31"/>
    <n v="3"/>
    <n v="93"/>
    <n v="57"/>
    <n v="0.61"/>
    <d v="1899-12-30T00:17:00"/>
    <s v="Ninguna"/>
    <m/>
  </r>
  <r>
    <x v="134"/>
    <n v="11"/>
    <s v="Plato_20"/>
    <n v="25"/>
    <n v="40"/>
    <n v="2"/>
    <n v="80"/>
    <n v="50"/>
    <n v="0.63"/>
    <d v="1899-12-30T00:42:00"/>
    <s v="Ninguna"/>
    <m/>
  </r>
  <r>
    <x v="134"/>
    <n v="11"/>
    <s v="Plato_9"/>
    <n v="17"/>
    <n v="29"/>
    <n v="3"/>
    <n v="87"/>
    <n v="51"/>
    <n v="0.59"/>
    <d v="1899-12-30T00:29:00"/>
    <s v="Sin cebolla"/>
    <m/>
  </r>
  <r>
    <x v="135"/>
    <n v="6"/>
    <s v="Plato_20"/>
    <n v="25"/>
    <n v="40"/>
    <n v="2"/>
    <n v="80"/>
    <n v="50"/>
    <n v="0.63"/>
    <d v="1899-12-30T00:13:00"/>
    <s v="Sin cebolla"/>
    <m/>
  </r>
  <r>
    <x v="136"/>
    <n v="13"/>
    <s v="Plato_13"/>
    <n v="13"/>
    <n v="21"/>
    <n v="3"/>
    <n v="63"/>
    <n v="39"/>
    <n v="0.62"/>
    <d v="1899-12-30T00:41:00"/>
    <s v="Sin cebolla"/>
    <m/>
  </r>
  <r>
    <x v="137"/>
    <n v="6"/>
    <s v="Plato_17"/>
    <n v="19"/>
    <n v="31"/>
    <n v="2"/>
    <n v="62"/>
    <n v="38"/>
    <n v="0.61"/>
    <d v="1899-12-30T00:40:00"/>
    <s v="Ninguna"/>
    <m/>
  </r>
  <r>
    <x v="137"/>
    <n v="6"/>
    <s v="Plato_12"/>
    <n v="11"/>
    <n v="19"/>
    <n v="2"/>
    <n v="38"/>
    <n v="22"/>
    <n v="0.57999999999999996"/>
    <d v="1899-12-30T00:06:00"/>
    <s v="Ninguna"/>
    <m/>
  </r>
  <r>
    <x v="137"/>
    <n v="6"/>
    <s v="Plato_10"/>
    <n v="15"/>
    <n v="26"/>
    <n v="3"/>
    <n v="78"/>
    <n v="45"/>
    <n v="0.57999999999999996"/>
    <d v="1899-12-30T00:07:00"/>
    <s v="Sin cebolla"/>
    <m/>
  </r>
  <r>
    <x v="137"/>
    <n v="6"/>
    <s v="Plato_2"/>
    <n v="18"/>
    <n v="30"/>
    <n v="2"/>
    <n v="60"/>
    <n v="36"/>
    <n v="0.6"/>
    <d v="1899-12-30T00:44:00"/>
    <s v="Sin cebolla"/>
    <m/>
  </r>
  <r>
    <x v="138"/>
    <n v="16"/>
    <s v="Plato_8"/>
    <n v="21"/>
    <n v="35"/>
    <n v="1"/>
    <n v="35"/>
    <n v="21"/>
    <n v="0.6"/>
    <d v="1899-12-30T00:26:00"/>
    <s v="Ninguna"/>
    <m/>
  </r>
  <r>
    <x v="139"/>
    <n v="11"/>
    <s v="Plato_1"/>
    <n v="15"/>
    <n v="25"/>
    <n v="2"/>
    <n v="50"/>
    <n v="30"/>
    <n v="0.6"/>
    <d v="1899-12-30T00:35:00"/>
    <s v="Ninguna"/>
    <m/>
  </r>
  <r>
    <x v="139"/>
    <n v="11"/>
    <s v="Plato_8"/>
    <n v="21"/>
    <n v="35"/>
    <n v="3"/>
    <n v="105"/>
    <n v="63"/>
    <n v="0.6"/>
    <d v="1899-12-30T00:35:00"/>
    <s v="Sin cebolla"/>
    <m/>
  </r>
  <r>
    <x v="139"/>
    <n v="11"/>
    <s v="Plato_4"/>
    <n v="10"/>
    <n v="18"/>
    <n v="2"/>
    <n v="36"/>
    <n v="20"/>
    <n v="0.56000000000000005"/>
    <d v="1899-12-30T00:48:00"/>
    <s v="Sin cebolla"/>
    <m/>
  </r>
  <r>
    <x v="140"/>
    <n v="4"/>
    <s v="Plato_13"/>
    <n v="13"/>
    <n v="21"/>
    <n v="1"/>
    <n v="21"/>
    <n v="13"/>
    <n v="0.62"/>
    <d v="1899-12-30T00:28:00"/>
    <s v="Sin cebolla"/>
    <m/>
  </r>
  <r>
    <x v="141"/>
    <n v="14"/>
    <s v="Plato_7"/>
    <n v="14"/>
    <n v="24"/>
    <n v="3"/>
    <n v="72"/>
    <n v="42"/>
    <n v="0.57999999999999996"/>
    <d v="1899-12-30T00:37:00"/>
    <s v="Ninguna"/>
    <m/>
  </r>
  <r>
    <x v="141"/>
    <n v="14"/>
    <s v="Plato_14"/>
    <n v="14"/>
    <n v="23"/>
    <n v="3"/>
    <n v="69"/>
    <n v="42"/>
    <n v="0.61"/>
    <d v="1899-12-30T00:11:00"/>
    <s v="Sin cebolla"/>
    <m/>
  </r>
  <r>
    <x v="141"/>
    <n v="14"/>
    <s v="Plato_20"/>
    <n v="25"/>
    <n v="40"/>
    <n v="1"/>
    <n v="40"/>
    <n v="25"/>
    <n v="0.63"/>
    <d v="1899-12-30T00:22:00"/>
    <s v="Ninguna"/>
    <m/>
  </r>
  <r>
    <x v="142"/>
    <n v="9"/>
    <s v="Plato_1"/>
    <n v="15"/>
    <n v="25"/>
    <n v="2"/>
    <n v="50"/>
    <n v="30"/>
    <n v="0.6"/>
    <d v="1899-12-30T00:16:00"/>
    <s v="Sin cebolla"/>
    <m/>
  </r>
  <r>
    <x v="143"/>
    <n v="18"/>
    <s v="Plato_19"/>
    <n v="22"/>
    <n v="36"/>
    <n v="1"/>
    <n v="36"/>
    <n v="22"/>
    <n v="0.61"/>
    <d v="1899-12-30T00:27:00"/>
    <s v="Sin cebolla"/>
    <m/>
  </r>
  <r>
    <x v="143"/>
    <n v="18"/>
    <s v="Plato_12"/>
    <n v="11"/>
    <n v="19"/>
    <n v="3"/>
    <n v="57"/>
    <n v="33"/>
    <n v="0.57999999999999996"/>
    <d v="1899-12-30T00:51:00"/>
    <s v="Ninguna"/>
    <m/>
  </r>
  <r>
    <x v="143"/>
    <n v="18"/>
    <s v="Plato_9"/>
    <n v="17"/>
    <n v="29"/>
    <n v="2"/>
    <n v="58"/>
    <n v="34"/>
    <n v="0.59"/>
    <d v="1899-12-30T00:38:00"/>
    <s v="Ninguna"/>
    <m/>
  </r>
  <r>
    <x v="143"/>
    <n v="18"/>
    <s v="Plato_18"/>
    <n v="20"/>
    <n v="34"/>
    <n v="1"/>
    <n v="34"/>
    <n v="20"/>
    <n v="0.59"/>
    <d v="1899-12-30T00:34:00"/>
    <s v="Sin cebolla"/>
    <m/>
  </r>
  <r>
    <x v="144"/>
    <n v="2"/>
    <s v="Plato_5"/>
    <n v="13"/>
    <n v="22"/>
    <n v="3"/>
    <n v="66"/>
    <n v="39"/>
    <n v="0.59"/>
    <d v="1899-12-30T00:59:00"/>
    <s v="Ninguna"/>
    <m/>
  </r>
  <r>
    <x v="144"/>
    <n v="2"/>
    <s v="Plato_2"/>
    <n v="18"/>
    <n v="30"/>
    <n v="2"/>
    <n v="60"/>
    <n v="36"/>
    <n v="0.6"/>
    <d v="1899-12-30T00:47:00"/>
    <s v="Sin cebolla"/>
    <m/>
  </r>
  <r>
    <x v="145"/>
    <n v="8"/>
    <s v="Plato_17"/>
    <n v="19"/>
    <n v="31"/>
    <n v="2"/>
    <n v="62"/>
    <n v="38"/>
    <n v="0.61"/>
    <d v="1899-12-30T00:47:00"/>
    <s v="Sin cebolla"/>
    <m/>
  </r>
  <r>
    <x v="146"/>
    <n v="5"/>
    <s v="Plato_20"/>
    <n v="25"/>
    <n v="40"/>
    <n v="1"/>
    <n v="40"/>
    <n v="25"/>
    <n v="0.63"/>
    <d v="1899-12-30T00:13:00"/>
    <s v="Sin cebolla"/>
    <m/>
  </r>
  <r>
    <x v="146"/>
    <n v="5"/>
    <s v="Plato_5"/>
    <n v="13"/>
    <n v="22"/>
    <n v="2"/>
    <n v="44"/>
    <n v="26"/>
    <n v="0.59"/>
    <d v="1899-12-30T00:20:00"/>
    <s v="Ninguna"/>
    <m/>
  </r>
  <r>
    <x v="147"/>
    <n v="10"/>
    <s v="Plato_9"/>
    <n v="17"/>
    <n v="29"/>
    <n v="2"/>
    <n v="58"/>
    <n v="34"/>
    <n v="0.59"/>
    <d v="1899-12-30T00:31:00"/>
    <s v="Ninguna"/>
    <m/>
  </r>
  <r>
    <x v="147"/>
    <n v="10"/>
    <s v="Plato_18"/>
    <n v="20"/>
    <n v="34"/>
    <n v="2"/>
    <n v="68"/>
    <n v="40"/>
    <n v="0.59"/>
    <d v="1899-12-30T00:57:00"/>
    <s v="Ninguna"/>
    <m/>
  </r>
  <r>
    <x v="147"/>
    <n v="10"/>
    <s v="Plato_3"/>
    <n v="12"/>
    <n v="20"/>
    <n v="3"/>
    <n v="60"/>
    <n v="36"/>
    <n v="0.6"/>
    <d v="1899-12-30T00:46:00"/>
    <s v="Ninguna"/>
    <m/>
  </r>
  <r>
    <x v="147"/>
    <n v="10"/>
    <s v="Plato_10"/>
    <n v="15"/>
    <n v="26"/>
    <n v="1"/>
    <n v="26"/>
    <n v="15"/>
    <n v="0.57999999999999996"/>
    <d v="1899-12-30T00:25:00"/>
    <s v="Ninguna"/>
    <m/>
  </r>
  <r>
    <x v="148"/>
    <n v="18"/>
    <s v="Plato_18"/>
    <n v="20"/>
    <n v="34"/>
    <n v="3"/>
    <n v="102"/>
    <n v="60"/>
    <n v="0.59"/>
    <d v="1899-12-30T00:28:00"/>
    <s v="Sin cebolla"/>
    <m/>
  </r>
  <r>
    <x v="148"/>
    <n v="18"/>
    <s v="Plato_2"/>
    <n v="18"/>
    <n v="30"/>
    <n v="1"/>
    <n v="30"/>
    <n v="18"/>
    <n v="0.6"/>
    <d v="1899-12-30T00:38:00"/>
    <s v="Sin cebolla"/>
    <m/>
  </r>
  <r>
    <x v="148"/>
    <n v="18"/>
    <s v="Plato_4"/>
    <n v="10"/>
    <n v="18"/>
    <n v="2"/>
    <n v="36"/>
    <n v="20"/>
    <n v="0.56000000000000005"/>
    <d v="1899-12-30T00:25:00"/>
    <s v="Ninguna"/>
    <m/>
  </r>
  <r>
    <x v="148"/>
    <n v="18"/>
    <s v="Plato_9"/>
    <n v="17"/>
    <n v="29"/>
    <n v="2"/>
    <n v="58"/>
    <n v="34"/>
    <n v="0.59"/>
    <d v="1899-12-30T00:48:00"/>
    <s v="Sin cebolla"/>
    <m/>
  </r>
  <r>
    <x v="149"/>
    <n v="18"/>
    <s v="Plato_5"/>
    <n v="13"/>
    <n v="22"/>
    <n v="2"/>
    <n v="44"/>
    <n v="26"/>
    <n v="0.59"/>
    <d v="1899-12-30T00:19:00"/>
    <s v="Ninguna"/>
    <m/>
  </r>
  <r>
    <x v="149"/>
    <n v="18"/>
    <s v="Plato_11"/>
    <n v="20"/>
    <n v="33"/>
    <n v="2"/>
    <n v="66"/>
    <n v="40"/>
    <n v="0.61"/>
    <d v="1899-12-30T00:57:00"/>
    <s v="Sin cebolla"/>
    <m/>
  </r>
  <r>
    <x v="149"/>
    <n v="18"/>
    <s v="Plato_3"/>
    <n v="12"/>
    <n v="20"/>
    <n v="2"/>
    <n v="40"/>
    <n v="24"/>
    <n v="0.6"/>
    <d v="1899-12-30T00:30:00"/>
    <s v="Sin cebolla"/>
    <m/>
  </r>
  <r>
    <x v="150"/>
    <n v="6"/>
    <s v="Plato_14"/>
    <n v="14"/>
    <n v="23"/>
    <n v="3"/>
    <n v="69"/>
    <n v="42"/>
    <n v="0.61"/>
    <d v="1899-12-30T00:13:00"/>
    <s v="Ninguna"/>
    <m/>
  </r>
  <r>
    <x v="150"/>
    <n v="6"/>
    <s v="Plato_13"/>
    <n v="13"/>
    <n v="21"/>
    <n v="3"/>
    <n v="63"/>
    <n v="39"/>
    <n v="0.62"/>
    <d v="1899-12-30T00:06:00"/>
    <s v="Ninguna"/>
    <m/>
  </r>
  <r>
    <x v="151"/>
    <n v="5"/>
    <s v="Plato_16"/>
    <n v="16"/>
    <n v="28"/>
    <n v="2"/>
    <n v="56"/>
    <n v="32"/>
    <n v="0.56999999999999995"/>
    <d v="1899-12-30T00:12:00"/>
    <s v="Ninguna"/>
    <m/>
  </r>
  <r>
    <x v="152"/>
    <n v="10"/>
    <s v="Plato_11"/>
    <n v="20"/>
    <n v="33"/>
    <n v="3"/>
    <n v="99"/>
    <n v="60"/>
    <n v="0.61"/>
    <d v="1899-12-30T00:10:00"/>
    <s v="Sin cebolla"/>
    <m/>
  </r>
  <r>
    <x v="152"/>
    <n v="10"/>
    <s v="Plato_7"/>
    <n v="14"/>
    <n v="24"/>
    <n v="1"/>
    <n v="24"/>
    <n v="14"/>
    <n v="0.57999999999999996"/>
    <d v="1899-12-30T00:53:00"/>
    <s v="Sin cebolla"/>
    <m/>
  </r>
  <r>
    <x v="152"/>
    <n v="10"/>
    <s v="Plato_20"/>
    <n v="25"/>
    <n v="40"/>
    <n v="2"/>
    <n v="80"/>
    <n v="50"/>
    <n v="0.63"/>
    <d v="1899-12-30T00:26:00"/>
    <s v="Ninguna"/>
    <m/>
  </r>
  <r>
    <x v="153"/>
    <n v="11"/>
    <s v="Plato_19"/>
    <n v="22"/>
    <n v="36"/>
    <n v="3"/>
    <n v="108"/>
    <n v="66"/>
    <n v="0.61"/>
    <d v="1899-12-30T00:52:00"/>
    <s v="Ninguna"/>
    <m/>
  </r>
  <r>
    <x v="153"/>
    <n v="11"/>
    <s v="Plato_4"/>
    <n v="10"/>
    <n v="18"/>
    <n v="2"/>
    <n v="36"/>
    <n v="20"/>
    <n v="0.56000000000000005"/>
    <d v="1899-12-30T00:30:00"/>
    <s v="Ninguna"/>
    <m/>
  </r>
  <r>
    <x v="154"/>
    <n v="7"/>
    <s v="Plato_6"/>
    <n v="16"/>
    <n v="27"/>
    <n v="2"/>
    <n v="54"/>
    <n v="32"/>
    <n v="0.59"/>
    <d v="1899-12-30T00:24:00"/>
    <s v="Sin cebolla"/>
    <m/>
  </r>
  <r>
    <x v="154"/>
    <n v="7"/>
    <s v="Plato_17"/>
    <n v="19"/>
    <n v="31"/>
    <n v="2"/>
    <n v="62"/>
    <n v="38"/>
    <n v="0.61"/>
    <d v="1899-12-30T00:43:00"/>
    <s v="Ninguna"/>
    <m/>
  </r>
  <r>
    <x v="154"/>
    <n v="7"/>
    <s v="Plato_3"/>
    <n v="12"/>
    <n v="20"/>
    <n v="1"/>
    <n v="20"/>
    <n v="12"/>
    <n v="0.6"/>
    <d v="1899-12-30T00:33:00"/>
    <s v="Sin cebolla"/>
    <m/>
  </r>
  <r>
    <x v="155"/>
    <n v="6"/>
    <s v="Plato_16"/>
    <n v="16"/>
    <n v="28"/>
    <n v="2"/>
    <n v="56"/>
    <n v="32"/>
    <n v="0.56999999999999995"/>
    <d v="1899-12-30T00:06:00"/>
    <s v="Ninguna"/>
    <m/>
  </r>
  <r>
    <x v="156"/>
    <n v="13"/>
    <s v="Plato_1"/>
    <n v="15"/>
    <n v="25"/>
    <n v="3"/>
    <n v="75"/>
    <n v="45"/>
    <n v="0.6"/>
    <d v="1899-12-30T00:48:00"/>
    <s v="Sin cebolla"/>
    <m/>
  </r>
  <r>
    <x v="156"/>
    <n v="13"/>
    <s v="Plato_16"/>
    <n v="16"/>
    <n v="28"/>
    <n v="1"/>
    <n v="28"/>
    <n v="16"/>
    <n v="0.56999999999999995"/>
    <d v="1899-12-30T00:54:00"/>
    <s v="Sin cebolla"/>
    <m/>
  </r>
  <r>
    <x v="156"/>
    <n v="13"/>
    <s v="Plato_2"/>
    <n v="18"/>
    <n v="30"/>
    <n v="2"/>
    <n v="60"/>
    <n v="36"/>
    <n v="0.6"/>
    <d v="1899-12-30T00:27:00"/>
    <s v="Ninguna"/>
    <m/>
  </r>
  <r>
    <x v="156"/>
    <n v="13"/>
    <s v="Plato_19"/>
    <n v="22"/>
    <n v="36"/>
    <n v="3"/>
    <n v="108"/>
    <n v="66"/>
    <n v="0.61"/>
    <d v="1899-12-30T00:21:00"/>
    <s v="Ninguna"/>
    <m/>
  </r>
  <r>
    <x v="157"/>
    <n v="5"/>
    <s v="Plato_12"/>
    <n v="11"/>
    <n v="19"/>
    <n v="1"/>
    <n v="19"/>
    <n v="11"/>
    <n v="0.57999999999999996"/>
    <d v="1899-12-30T00:57:00"/>
    <s v="Ninguna"/>
    <m/>
  </r>
  <r>
    <x v="157"/>
    <n v="5"/>
    <s v="Plato_10"/>
    <n v="15"/>
    <n v="26"/>
    <n v="3"/>
    <n v="78"/>
    <n v="45"/>
    <n v="0.57999999999999996"/>
    <d v="1899-12-30T00:55:00"/>
    <s v="Ninguna"/>
    <m/>
  </r>
  <r>
    <x v="157"/>
    <n v="5"/>
    <s v="Plato_19"/>
    <n v="22"/>
    <n v="36"/>
    <n v="3"/>
    <n v="108"/>
    <n v="66"/>
    <n v="0.61"/>
    <d v="1899-12-30T00:07:00"/>
    <s v="Ninguna"/>
    <m/>
  </r>
  <r>
    <x v="157"/>
    <n v="5"/>
    <s v="Plato_8"/>
    <n v="21"/>
    <n v="35"/>
    <n v="3"/>
    <n v="105"/>
    <n v="63"/>
    <n v="0.6"/>
    <d v="1899-12-30T00:16:00"/>
    <s v="Sin cebolla"/>
    <m/>
  </r>
  <r>
    <x v="158"/>
    <n v="16"/>
    <s v="Plato_9"/>
    <n v="17"/>
    <n v="29"/>
    <n v="3"/>
    <n v="87"/>
    <n v="51"/>
    <n v="0.59"/>
    <d v="1899-12-30T00:23:00"/>
    <s v="Sin cebolla"/>
    <m/>
  </r>
  <r>
    <x v="158"/>
    <n v="16"/>
    <s v="Plato_17"/>
    <n v="19"/>
    <n v="31"/>
    <n v="1"/>
    <n v="31"/>
    <n v="19"/>
    <n v="0.61"/>
    <d v="1899-12-30T00:05:00"/>
    <s v="Ninguna"/>
    <m/>
  </r>
  <r>
    <x v="158"/>
    <n v="16"/>
    <s v="Plato_4"/>
    <n v="10"/>
    <n v="18"/>
    <n v="2"/>
    <n v="36"/>
    <n v="20"/>
    <n v="0.56000000000000005"/>
    <d v="1899-12-30T00:06:00"/>
    <s v="Ninguna"/>
    <m/>
  </r>
  <r>
    <x v="158"/>
    <n v="16"/>
    <s v="Plato_11"/>
    <n v="20"/>
    <n v="33"/>
    <n v="3"/>
    <n v="99"/>
    <n v="60"/>
    <n v="0.61"/>
    <d v="1899-12-30T00:40:00"/>
    <s v="Ninguna"/>
    <m/>
  </r>
  <r>
    <x v="159"/>
    <n v="19"/>
    <s v="Plato_19"/>
    <n v="22"/>
    <n v="36"/>
    <n v="3"/>
    <n v="108"/>
    <n v="66"/>
    <n v="0.61"/>
    <d v="1899-12-30T00:20:00"/>
    <s v="Ninguna"/>
    <m/>
  </r>
  <r>
    <x v="159"/>
    <n v="19"/>
    <s v="Plato_7"/>
    <n v="14"/>
    <n v="24"/>
    <n v="2"/>
    <n v="48"/>
    <n v="28"/>
    <n v="0.57999999999999996"/>
    <d v="1899-12-30T00:47:00"/>
    <s v="Ninguna"/>
    <m/>
  </r>
  <r>
    <x v="160"/>
    <n v="13"/>
    <s v="Plato_16"/>
    <n v="16"/>
    <n v="28"/>
    <n v="3"/>
    <n v="84"/>
    <n v="48"/>
    <n v="0.56999999999999995"/>
    <d v="1899-12-30T00:57:00"/>
    <s v="Ninguna"/>
    <m/>
  </r>
  <r>
    <x v="161"/>
    <n v="14"/>
    <s v="Plato_7"/>
    <n v="14"/>
    <n v="24"/>
    <n v="3"/>
    <n v="72"/>
    <n v="42"/>
    <n v="0.57999999999999996"/>
    <d v="1899-12-30T00:25:00"/>
    <s v="Ninguna"/>
    <m/>
  </r>
  <r>
    <x v="162"/>
    <n v="6"/>
    <s v="Plato_17"/>
    <n v="19"/>
    <n v="31"/>
    <n v="3"/>
    <n v="93"/>
    <n v="57"/>
    <n v="0.61"/>
    <d v="1899-12-30T00:08:00"/>
    <s v="Sin cebolla"/>
    <m/>
  </r>
  <r>
    <x v="162"/>
    <n v="6"/>
    <s v="Plato_2"/>
    <n v="18"/>
    <n v="30"/>
    <n v="3"/>
    <n v="90"/>
    <n v="54"/>
    <n v="0.6"/>
    <d v="1899-12-30T00:16:00"/>
    <s v="Sin cebolla"/>
    <m/>
  </r>
  <r>
    <x v="162"/>
    <n v="6"/>
    <s v="Plato_11"/>
    <n v="20"/>
    <n v="33"/>
    <n v="2"/>
    <n v="66"/>
    <n v="40"/>
    <n v="0.61"/>
    <d v="1899-12-30T00:40:00"/>
    <s v="Sin cebolla"/>
    <m/>
  </r>
  <r>
    <x v="162"/>
    <n v="6"/>
    <s v="Plato_5"/>
    <n v="13"/>
    <n v="22"/>
    <n v="1"/>
    <n v="22"/>
    <n v="13"/>
    <n v="0.59"/>
    <d v="1899-12-30T00:07:00"/>
    <s v="Ninguna"/>
    <m/>
  </r>
  <r>
    <x v="163"/>
    <n v="8"/>
    <s v="Plato_5"/>
    <n v="13"/>
    <n v="22"/>
    <n v="1"/>
    <n v="22"/>
    <n v="13"/>
    <n v="0.59"/>
    <d v="1899-12-30T00:43:00"/>
    <s v="Sin cebolla"/>
    <m/>
  </r>
  <r>
    <x v="163"/>
    <n v="8"/>
    <s v="Plato_19"/>
    <n v="22"/>
    <n v="36"/>
    <n v="1"/>
    <n v="36"/>
    <n v="22"/>
    <n v="0.61"/>
    <d v="1899-12-30T00:07:00"/>
    <s v="Ninguna"/>
    <m/>
  </r>
  <r>
    <x v="163"/>
    <n v="8"/>
    <s v="Plato_15"/>
    <n v="19"/>
    <n v="32"/>
    <n v="2"/>
    <n v="64"/>
    <n v="38"/>
    <n v="0.59"/>
    <d v="1899-12-30T00:20:00"/>
    <s v="Ninguna"/>
    <m/>
  </r>
  <r>
    <x v="163"/>
    <n v="8"/>
    <s v="Plato_7"/>
    <n v="14"/>
    <n v="24"/>
    <n v="2"/>
    <n v="48"/>
    <n v="28"/>
    <n v="0.57999999999999996"/>
    <d v="1899-12-30T00:35:00"/>
    <s v="Ninguna"/>
    <m/>
  </r>
  <r>
    <x v="164"/>
    <n v="10"/>
    <s v="Plato_7"/>
    <n v="14"/>
    <n v="24"/>
    <n v="2"/>
    <n v="48"/>
    <n v="28"/>
    <n v="0.57999999999999996"/>
    <d v="1899-12-30T00:15:00"/>
    <s v="Sin cebolla"/>
    <m/>
  </r>
  <r>
    <x v="164"/>
    <n v="10"/>
    <s v="Plato_13"/>
    <n v="13"/>
    <n v="21"/>
    <n v="2"/>
    <n v="42"/>
    <n v="26"/>
    <n v="0.62"/>
    <d v="1899-12-30T00:41:00"/>
    <s v="Ninguna"/>
    <m/>
  </r>
  <r>
    <x v="165"/>
    <n v="12"/>
    <s v="Plato_14"/>
    <n v="14"/>
    <n v="23"/>
    <n v="2"/>
    <n v="46"/>
    <n v="28"/>
    <n v="0.61"/>
    <d v="1899-12-30T00:22:00"/>
    <s v="Sin cebolla"/>
    <m/>
  </r>
  <r>
    <x v="166"/>
    <n v="5"/>
    <s v="Plato_12"/>
    <n v="11"/>
    <n v="19"/>
    <n v="1"/>
    <n v="19"/>
    <n v="11"/>
    <n v="0.57999999999999996"/>
    <d v="1899-12-30T00:29:00"/>
    <s v="Ninguna"/>
    <m/>
  </r>
  <r>
    <x v="166"/>
    <n v="5"/>
    <s v="Plato_18"/>
    <n v="20"/>
    <n v="34"/>
    <n v="3"/>
    <n v="102"/>
    <n v="60"/>
    <n v="0.59"/>
    <d v="1899-12-30T00:11:00"/>
    <s v="Ninguna"/>
    <m/>
  </r>
  <r>
    <x v="166"/>
    <n v="5"/>
    <s v="Plato_17"/>
    <n v="19"/>
    <n v="31"/>
    <n v="1"/>
    <n v="31"/>
    <n v="19"/>
    <n v="0.61"/>
    <d v="1899-12-30T00:36:00"/>
    <s v="Sin cebolla"/>
    <m/>
  </r>
  <r>
    <x v="167"/>
    <n v="17"/>
    <s v="Plato_5"/>
    <n v="13"/>
    <n v="22"/>
    <n v="2"/>
    <n v="44"/>
    <n v="26"/>
    <n v="0.59"/>
    <d v="1899-12-30T00:07:00"/>
    <s v="Sin cebolla"/>
    <m/>
  </r>
  <r>
    <x v="168"/>
    <n v="19"/>
    <s v="Plato_13"/>
    <n v="13"/>
    <n v="21"/>
    <n v="2"/>
    <n v="42"/>
    <n v="26"/>
    <n v="0.62"/>
    <d v="1899-12-30T00:44:00"/>
    <s v="Sin cebolla"/>
    <m/>
  </r>
  <r>
    <x v="168"/>
    <n v="19"/>
    <s v="Plato_18"/>
    <n v="20"/>
    <n v="34"/>
    <n v="2"/>
    <n v="68"/>
    <n v="40"/>
    <n v="0.59"/>
    <d v="1899-12-30T00:59:00"/>
    <s v="Sin cebolla"/>
    <m/>
  </r>
  <r>
    <x v="168"/>
    <n v="19"/>
    <s v="Plato_5"/>
    <n v="13"/>
    <n v="22"/>
    <n v="2"/>
    <n v="44"/>
    <n v="26"/>
    <n v="0.59"/>
    <d v="1899-12-30T00:07:00"/>
    <s v="Ninguna"/>
    <m/>
  </r>
  <r>
    <x v="169"/>
    <n v="12"/>
    <s v="Plato_3"/>
    <n v="12"/>
    <n v="20"/>
    <n v="3"/>
    <n v="60"/>
    <n v="36"/>
    <n v="0.6"/>
    <d v="1899-12-30T00:16:00"/>
    <s v="Ninguna"/>
    <m/>
  </r>
  <r>
    <x v="169"/>
    <n v="12"/>
    <s v="Plato_9"/>
    <n v="17"/>
    <n v="29"/>
    <n v="3"/>
    <n v="87"/>
    <n v="51"/>
    <n v="0.59"/>
    <d v="1899-12-30T00:16:00"/>
    <s v="Ninguna"/>
    <m/>
  </r>
  <r>
    <x v="169"/>
    <n v="12"/>
    <s v="Plato_19"/>
    <n v="22"/>
    <n v="36"/>
    <n v="1"/>
    <n v="36"/>
    <n v="22"/>
    <n v="0.61"/>
    <d v="1899-12-30T00:33:00"/>
    <s v="Sin cebolla"/>
    <m/>
  </r>
  <r>
    <x v="169"/>
    <n v="12"/>
    <s v="Plato_2"/>
    <n v="18"/>
    <n v="30"/>
    <n v="2"/>
    <n v="60"/>
    <n v="36"/>
    <n v="0.6"/>
    <d v="1899-12-30T00:08:00"/>
    <s v="Sin cebolla"/>
    <m/>
  </r>
  <r>
    <x v="170"/>
    <n v="16"/>
    <s v="Plato_10"/>
    <n v="15"/>
    <n v="26"/>
    <n v="2"/>
    <n v="52"/>
    <n v="30"/>
    <n v="0.57999999999999996"/>
    <d v="1899-12-30T00:29:00"/>
    <s v="Ninguna"/>
    <m/>
  </r>
  <r>
    <x v="170"/>
    <n v="16"/>
    <s v="Plato_9"/>
    <n v="17"/>
    <n v="29"/>
    <n v="3"/>
    <n v="87"/>
    <n v="51"/>
    <n v="0.59"/>
    <d v="1899-12-30T00:22:00"/>
    <s v="Sin cebolla"/>
    <m/>
  </r>
  <r>
    <x v="171"/>
    <n v="12"/>
    <s v="Plato_18"/>
    <n v="20"/>
    <n v="34"/>
    <n v="2"/>
    <n v="68"/>
    <n v="40"/>
    <n v="0.59"/>
    <d v="1899-12-30T00:27:00"/>
    <s v="Sin cebolla"/>
    <m/>
  </r>
  <r>
    <x v="172"/>
    <n v="11"/>
    <s v="Plato_6"/>
    <n v="16"/>
    <n v="27"/>
    <n v="3"/>
    <n v="81"/>
    <n v="48"/>
    <n v="0.59"/>
    <d v="1899-12-30T00:15:00"/>
    <s v="Sin cebolla"/>
    <m/>
  </r>
  <r>
    <x v="172"/>
    <n v="11"/>
    <s v="Plato_15"/>
    <n v="19"/>
    <n v="32"/>
    <n v="3"/>
    <n v="96"/>
    <n v="57"/>
    <n v="0.59"/>
    <d v="1899-12-30T00:52:00"/>
    <s v="Sin cebolla"/>
    <m/>
  </r>
  <r>
    <x v="173"/>
    <n v="10"/>
    <s v="Plato_2"/>
    <n v="18"/>
    <n v="30"/>
    <n v="2"/>
    <n v="60"/>
    <n v="36"/>
    <n v="0.6"/>
    <d v="1899-12-30T00:12:00"/>
    <s v="Sin cebolla"/>
    <m/>
  </r>
  <r>
    <x v="174"/>
    <n v="14"/>
    <s v="Plato_15"/>
    <n v="19"/>
    <n v="32"/>
    <n v="3"/>
    <n v="96"/>
    <n v="57"/>
    <n v="0.59"/>
    <d v="1899-12-30T00:09:00"/>
    <s v="Sin cebolla"/>
    <m/>
  </r>
  <r>
    <x v="174"/>
    <n v="14"/>
    <s v="Plato_7"/>
    <n v="14"/>
    <n v="24"/>
    <n v="2"/>
    <n v="48"/>
    <n v="28"/>
    <n v="0.57999999999999996"/>
    <d v="1899-12-30T00:38:00"/>
    <s v="Ninguna"/>
    <m/>
  </r>
  <r>
    <x v="175"/>
    <n v="20"/>
    <s v="Plato_13"/>
    <n v="13"/>
    <n v="21"/>
    <n v="3"/>
    <n v="63"/>
    <n v="39"/>
    <n v="0.62"/>
    <d v="1899-12-30T00:48:00"/>
    <s v="Sin cebolla"/>
    <m/>
  </r>
  <r>
    <x v="176"/>
    <n v="4"/>
    <s v="Plato_7"/>
    <n v="14"/>
    <n v="24"/>
    <n v="2"/>
    <n v="48"/>
    <n v="28"/>
    <n v="0.57999999999999996"/>
    <d v="1899-12-30T00:10:00"/>
    <s v="Sin cebolla"/>
    <m/>
  </r>
  <r>
    <x v="176"/>
    <n v="4"/>
    <s v="Plato_10"/>
    <n v="15"/>
    <n v="26"/>
    <n v="1"/>
    <n v="26"/>
    <n v="15"/>
    <n v="0.57999999999999996"/>
    <d v="1899-12-30T00:40:00"/>
    <s v="Ninguna"/>
    <m/>
  </r>
  <r>
    <x v="176"/>
    <n v="4"/>
    <s v="Plato_13"/>
    <n v="13"/>
    <n v="21"/>
    <n v="2"/>
    <n v="42"/>
    <n v="26"/>
    <n v="0.62"/>
    <d v="1899-12-30T00:45:00"/>
    <s v="Sin cebolla"/>
    <m/>
  </r>
  <r>
    <x v="176"/>
    <n v="4"/>
    <s v="Plato_12"/>
    <n v="11"/>
    <n v="19"/>
    <n v="3"/>
    <n v="57"/>
    <n v="33"/>
    <n v="0.57999999999999996"/>
    <d v="1899-12-30T00:47:00"/>
    <s v="Ninguna"/>
    <m/>
  </r>
  <r>
    <x v="177"/>
    <n v="11"/>
    <s v="Plato_2"/>
    <n v="18"/>
    <n v="30"/>
    <n v="1"/>
    <n v="30"/>
    <n v="18"/>
    <n v="0.6"/>
    <d v="1899-12-30T00:55:00"/>
    <s v="Sin cebolla"/>
    <m/>
  </r>
  <r>
    <x v="177"/>
    <n v="11"/>
    <s v="Plato_8"/>
    <n v="21"/>
    <n v="35"/>
    <n v="1"/>
    <n v="35"/>
    <n v="21"/>
    <n v="0.6"/>
    <d v="1899-12-30T00:16:00"/>
    <s v="Sin cebolla"/>
    <m/>
  </r>
  <r>
    <x v="177"/>
    <n v="11"/>
    <s v="Plato_5"/>
    <n v="13"/>
    <n v="22"/>
    <n v="2"/>
    <n v="44"/>
    <n v="26"/>
    <n v="0.59"/>
    <d v="1899-12-30T00:20:00"/>
    <s v="Ninguna"/>
    <m/>
  </r>
  <r>
    <x v="177"/>
    <n v="11"/>
    <s v="Plato_11"/>
    <n v="20"/>
    <n v="33"/>
    <n v="3"/>
    <n v="99"/>
    <n v="60"/>
    <n v="0.61"/>
    <d v="1899-12-30T00:55:00"/>
    <s v="Ninguna"/>
    <m/>
  </r>
  <r>
    <x v="178"/>
    <n v="12"/>
    <s v="Plato_17"/>
    <n v="19"/>
    <n v="31"/>
    <n v="2"/>
    <n v="62"/>
    <n v="38"/>
    <n v="0.61"/>
    <d v="1899-12-30T00:26:00"/>
    <s v="Ninguna"/>
    <m/>
  </r>
  <r>
    <x v="179"/>
    <n v="10"/>
    <s v="Plato_9"/>
    <n v="17"/>
    <n v="29"/>
    <n v="1"/>
    <n v="29"/>
    <n v="17"/>
    <n v="0.59"/>
    <d v="1899-12-30T00:35:00"/>
    <s v="Sin cebolla"/>
    <m/>
  </r>
  <r>
    <x v="179"/>
    <n v="10"/>
    <s v="Plato_2"/>
    <n v="18"/>
    <n v="30"/>
    <n v="3"/>
    <n v="90"/>
    <n v="54"/>
    <n v="0.6"/>
    <d v="1899-12-30T00:20:00"/>
    <s v="Sin cebolla"/>
    <m/>
  </r>
  <r>
    <x v="179"/>
    <n v="10"/>
    <s v="Plato_3"/>
    <n v="12"/>
    <n v="20"/>
    <n v="1"/>
    <n v="20"/>
    <n v="12"/>
    <n v="0.6"/>
    <d v="1899-12-30T00:50:00"/>
    <s v="Ninguna"/>
    <m/>
  </r>
  <r>
    <x v="179"/>
    <n v="10"/>
    <s v="Plato_6"/>
    <n v="16"/>
    <n v="27"/>
    <n v="1"/>
    <n v="27"/>
    <n v="16"/>
    <n v="0.59"/>
    <d v="1899-12-30T00:56:00"/>
    <s v="Ninguna"/>
    <m/>
  </r>
  <r>
    <x v="180"/>
    <n v="15"/>
    <s v="Plato_6"/>
    <n v="16"/>
    <n v="27"/>
    <n v="1"/>
    <n v="27"/>
    <n v="16"/>
    <n v="0.59"/>
    <d v="1899-12-30T00:55:00"/>
    <s v="Sin cebolla"/>
    <m/>
  </r>
  <r>
    <x v="181"/>
    <n v="18"/>
    <s v="Plato_12"/>
    <n v="11"/>
    <n v="19"/>
    <n v="2"/>
    <n v="38"/>
    <n v="22"/>
    <n v="0.57999999999999996"/>
    <d v="1899-12-30T00:11:00"/>
    <s v="Sin cebolla"/>
    <m/>
  </r>
  <r>
    <x v="182"/>
    <n v="18"/>
    <s v="Plato_15"/>
    <n v="19"/>
    <n v="32"/>
    <n v="2"/>
    <n v="64"/>
    <n v="38"/>
    <n v="0.59"/>
    <d v="1899-12-30T00:52:00"/>
    <s v="Ninguna"/>
    <m/>
  </r>
  <r>
    <x v="182"/>
    <n v="18"/>
    <s v="Plato_10"/>
    <n v="15"/>
    <n v="26"/>
    <n v="1"/>
    <n v="26"/>
    <n v="15"/>
    <n v="0.57999999999999996"/>
    <d v="1899-12-30T00:10:00"/>
    <s v="Ninguna"/>
    <m/>
  </r>
  <r>
    <x v="182"/>
    <n v="18"/>
    <s v="Plato_3"/>
    <n v="12"/>
    <n v="20"/>
    <n v="3"/>
    <n v="60"/>
    <n v="36"/>
    <n v="0.6"/>
    <d v="1899-12-30T00:58:00"/>
    <s v="Ninguna"/>
    <m/>
  </r>
  <r>
    <x v="182"/>
    <n v="18"/>
    <s v="Plato_8"/>
    <n v="21"/>
    <n v="35"/>
    <n v="3"/>
    <n v="105"/>
    <n v="63"/>
    <n v="0.6"/>
    <d v="1899-12-30T00:46:00"/>
    <s v="Ninguna"/>
    <m/>
  </r>
  <r>
    <x v="183"/>
    <n v="4"/>
    <s v="Plato_16"/>
    <n v="16"/>
    <n v="28"/>
    <n v="3"/>
    <n v="84"/>
    <n v="48"/>
    <n v="0.56999999999999995"/>
    <d v="1899-12-30T00:06:00"/>
    <s v="Sin cebolla"/>
    <m/>
  </r>
  <r>
    <x v="183"/>
    <n v="4"/>
    <s v="Plato_6"/>
    <n v="16"/>
    <n v="27"/>
    <n v="3"/>
    <n v="81"/>
    <n v="48"/>
    <n v="0.59"/>
    <d v="1899-12-30T00:10:00"/>
    <s v="Ninguna"/>
    <m/>
  </r>
  <r>
    <x v="183"/>
    <n v="4"/>
    <s v="Plato_3"/>
    <n v="12"/>
    <n v="20"/>
    <n v="2"/>
    <n v="40"/>
    <n v="24"/>
    <n v="0.6"/>
    <d v="1899-12-30T00:13:00"/>
    <s v="Sin cebolla"/>
    <m/>
  </r>
  <r>
    <x v="184"/>
    <n v="16"/>
    <s v="Plato_13"/>
    <n v="13"/>
    <n v="21"/>
    <n v="3"/>
    <n v="63"/>
    <n v="39"/>
    <n v="0.62"/>
    <d v="1899-12-30T00:34:00"/>
    <s v="Ninguna"/>
    <m/>
  </r>
  <r>
    <x v="184"/>
    <n v="16"/>
    <s v="Plato_16"/>
    <n v="16"/>
    <n v="28"/>
    <n v="1"/>
    <n v="28"/>
    <n v="16"/>
    <n v="0.56999999999999995"/>
    <d v="1899-12-30T00:06:00"/>
    <s v="Sin cebolla"/>
    <m/>
  </r>
  <r>
    <x v="185"/>
    <n v="13"/>
    <s v="Plato_6"/>
    <n v="16"/>
    <n v="27"/>
    <n v="3"/>
    <n v="81"/>
    <n v="48"/>
    <n v="0.59"/>
    <d v="1899-12-30T00:16:00"/>
    <s v="Ninguna"/>
    <m/>
  </r>
  <r>
    <x v="185"/>
    <n v="13"/>
    <s v="Plato_15"/>
    <n v="19"/>
    <n v="32"/>
    <n v="3"/>
    <n v="96"/>
    <n v="57"/>
    <n v="0.59"/>
    <d v="1899-12-30T00:23:00"/>
    <s v="Sin cebolla"/>
    <m/>
  </r>
  <r>
    <x v="185"/>
    <n v="13"/>
    <s v="Plato_17"/>
    <n v="19"/>
    <n v="31"/>
    <n v="3"/>
    <n v="93"/>
    <n v="57"/>
    <n v="0.61"/>
    <d v="1899-12-30T00:54:00"/>
    <s v="Ninguna"/>
    <m/>
  </r>
  <r>
    <x v="186"/>
    <n v="5"/>
    <s v="Plato_18"/>
    <n v="20"/>
    <n v="34"/>
    <n v="2"/>
    <n v="68"/>
    <n v="40"/>
    <n v="0.59"/>
    <d v="1899-12-30T00:28:00"/>
    <s v="Sin cebolla"/>
    <m/>
  </r>
  <r>
    <x v="186"/>
    <n v="5"/>
    <s v="Plato_10"/>
    <n v="15"/>
    <n v="26"/>
    <n v="1"/>
    <n v="26"/>
    <n v="15"/>
    <n v="0.57999999999999996"/>
    <d v="1899-12-30T00:51:00"/>
    <s v="Ninguna"/>
    <m/>
  </r>
  <r>
    <x v="186"/>
    <n v="5"/>
    <s v="Plato_9"/>
    <n v="17"/>
    <n v="29"/>
    <n v="3"/>
    <n v="87"/>
    <n v="51"/>
    <n v="0.59"/>
    <d v="1899-12-30T00:11:00"/>
    <s v="Ninguna"/>
    <m/>
  </r>
  <r>
    <x v="186"/>
    <n v="5"/>
    <s v="Plato_6"/>
    <n v="16"/>
    <n v="27"/>
    <n v="1"/>
    <n v="27"/>
    <n v="16"/>
    <n v="0.59"/>
    <d v="1899-12-30T00:36:00"/>
    <s v="Sin cebolla"/>
    <m/>
  </r>
  <r>
    <x v="187"/>
    <n v="20"/>
    <s v="Plato_17"/>
    <n v="19"/>
    <n v="31"/>
    <n v="1"/>
    <n v="31"/>
    <n v="19"/>
    <n v="0.61"/>
    <d v="1899-12-30T00:58:00"/>
    <s v="Ninguna"/>
    <m/>
  </r>
  <r>
    <x v="187"/>
    <n v="20"/>
    <s v="Plato_10"/>
    <n v="15"/>
    <n v="26"/>
    <n v="2"/>
    <n v="52"/>
    <n v="30"/>
    <n v="0.57999999999999996"/>
    <d v="1899-12-30T00:47:00"/>
    <s v="Ninguna"/>
    <m/>
  </r>
  <r>
    <x v="188"/>
    <n v="11"/>
    <s v="Plato_18"/>
    <n v="20"/>
    <n v="34"/>
    <n v="2"/>
    <n v="68"/>
    <n v="40"/>
    <n v="0.59"/>
    <d v="1899-12-30T00:42:00"/>
    <s v="Sin cebolla"/>
    <m/>
  </r>
  <r>
    <x v="188"/>
    <n v="11"/>
    <s v="Plato_10"/>
    <n v="15"/>
    <n v="26"/>
    <n v="2"/>
    <n v="52"/>
    <n v="30"/>
    <n v="0.57999999999999996"/>
    <d v="1899-12-30T00:22:00"/>
    <s v="Sin cebolla"/>
    <m/>
  </r>
  <r>
    <x v="188"/>
    <n v="11"/>
    <s v="Plato_7"/>
    <n v="14"/>
    <n v="24"/>
    <n v="3"/>
    <n v="72"/>
    <n v="42"/>
    <n v="0.57999999999999996"/>
    <d v="1899-12-30T00:53:00"/>
    <s v="Sin cebolla"/>
    <m/>
  </r>
  <r>
    <x v="189"/>
    <n v="5"/>
    <s v="Plato_4"/>
    <n v="10"/>
    <n v="18"/>
    <n v="1"/>
    <n v="18"/>
    <n v="10"/>
    <n v="0.56000000000000005"/>
    <d v="1899-12-30T00:39:00"/>
    <s v="Ninguna"/>
    <m/>
  </r>
  <r>
    <x v="189"/>
    <n v="5"/>
    <s v="Plato_20"/>
    <n v="25"/>
    <n v="40"/>
    <n v="2"/>
    <n v="80"/>
    <n v="50"/>
    <n v="0.63"/>
    <d v="1899-12-30T00:45:00"/>
    <s v="Ninguna"/>
    <m/>
  </r>
  <r>
    <x v="189"/>
    <n v="5"/>
    <s v="Plato_8"/>
    <n v="21"/>
    <n v="35"/>
    <n v="1"/>
    <n v="35"/>
    <n v="21"/>
    <n v="0.6"/>
    <d v="1899-12-30T00:11:00"/>
    <s v="Sin cebolla"/>
    <m/>
  </r>
  <r>
    <x v="189"/>
    <n v="5"/>
    <s v="Plato_14"/>
    <n v="14"/>
    <n v="23"/>
    <n v="3"/>
    <n v="69"/>
    <n v="42"/>
    <n v="0.61"/>
    <d v="1899-12-30T00:07:00"/>
    <s v="Sin cebolla"/>
    <m/>
  </r>
  <r>
    <x v="190"/>
    <n v="12"/>
    <s v="Plato_1"/>
    <n v="15"/>
    <n v="25"/>
    <n v="3"/>
    <n v="75"/>
    <n v="45"/>
    <n v="0.6"/>
    <d v="1899-12-30T00:32:00"/>
    <s v="Sin cebolla"/>
    <m/>
  </r>
  <r>
    <x v="190"/>
    <n v="12"/>
    <s v="Plato_9"/>
    <n v="17"/>
    <n v="29"/>
    <n v="3"/>
    <n v="87"/>
    <n v="51"/>
    <n v="0.59"/>
    <d v="1899-12-30T00:55:00"/>
    <s v="Ninguna"/>
    <m/>
  </r>
  <r>
    <x v="191"/>
    <n v="17"/>
    <s v="Plato_1"/>
    <n v="15"/>
    <n v="25"/>
    <n v="3"/>
    <n v="75"/>
    <n v="45"/>
    <n v="0.6"/>
    <d v="1899-12-30T00:26:00"/>
    <s v="Ninguna"/>
    <m/>
  </r>
  <r>
    <x v="192"/>
    <n v="3"/>
    <s v="Plato_10"/>
    <n v="15"/>
    <n v="26"/>
    <n v="2"/>
    <n v="52"/>
    <n v="30"/>
    <n v="0.57999999999999996"/>
    <d v="1899-12-30T00:57:00"/>
    <s v="Sin cebolla"/>
    <m/>
  </r>
  <r>
    <x v="192"/>
    <n v="3"/>
    <s v="Plato_19"/>
    <n v="22"/>
    <n v="36"/>
    <n v="2"/>
    <n v="72"/>
    <n v="44"/>
    <n v="0.61"/>
    <d v="1899-12-30T00:59:00"/>
    <s v="Ninguna"/>
    <m/>
  </r>
  <r>
    <x v="192"/>
    <n v="3"/>
    <s v="Plato_6"/>
    <n v="16"/>
    <n v="27"/>
    <n v="1"/>
    <n v="27"/>
    <n v="16"/>
    <n v="0.59"/>
    <d v="1899-12-30T00:31:00"/>
    <s v="Sin cebolla"/>
    <m/>
  </r>
  <r>
    <x v="192"/>
    <n v="3"/>
    <s v="Plato_14"/>
    <n v="14"/>
    <n v="23"/>
    <n v="3"/>
    <n v="69"/>
    <n v="42"/>
    <n v="0.61"/>
    <d v="1899-12-30T00:24:00"/>
    <s v="Ninguna"/>
    <m/>
  </r>
  <r>
    <x v="193"/>
    <n v="3"/>
    <s v="Plato_11"/>
    <n v="20"/>
    <n v="33"/>
    <n v="2"/>
    <n v="66"/>
    <n v="40"/>
    <n v="0.61"/>
    <d v="1899-12-30T00:18:00"/>
    <s v="Ninguna"/>
    <m/>
  </r>
  <r>
    <x v="193"/>
    <n v="3"/>
    <s v="Plato_2"/>
    <n v="18"/>
    <n v="30"/>
    <n v="1"/>
    <n v="30"/>
    <n v="18"/>
    <n v="0.6"/>
    <d v="1899-12-30T00:50:00"/>
    <s v="Ninguna"/>
    <m/>
  </r>
  <r>
    <x v="194"/>
    <n v="2"/>
    <s v="Plato_1"/>
    <n v="15"/>
    <n v="25"/>
    <n v="2"/>
    <n v="50"/>
    <n v="30"/>
    <n v="0.6"/>
    <d v="1899-12-30T00:51:00"/>
    <s v="Ninguna"/>
    <m/>
  </r>
  <r>
    <x v="195"/>
    <n v="4"/>
    <s v="Plato_3"/>
    <n v="12"/>
    <n v="20"/>
    <n v="3"/>
    <n v="60"/>
    <n v="36"/>
    <n v="0.6"/>
    <d v="1899-12-30T00:34:00"/>
    <s v="Sin cebolla"/>
    <m/>
  </r>
  <r>
    <x v="195"/>
    <n v="4"/>
    <s v="Plato_14"/>
    <n v="14"/>
    <n v="23"/>
    <n v="2"/>
    <n v="46"/>
    <n v="28"/>
    <n v="0.61"/>
    <d v="1899-12-30T00:51:00"/>
    <s v="Ninguna"/>
    <m/>
  </r>
  <r>
    <x v="195"/>
    <n v="4"/>
    <s v="Plato_9"/>
    <n v="17"/>
    <n v="29"/>
    <n v="1"/>
    <n v="29"/>
    <n v="17"/>
    <n v="0.59"/>
    <d v="1899-12-30T00:47:00"/>
    <s v="Sin cebolla"/>
    <m/>
  </r>
  <r>
    <x v="195"/>
    <n v="4"/>
    <s v="Plato_16"/>
    <n v="16"/>
    <n v="28"/>
    <n v="2"/>
    <n v="56"/>
    <n v="32"/>
    <n v="0.56999999999999995"/>
    <d v="1899-12-30T00:44:00"/>
    <s v="Sin cebolla"/>
    <m/>
  </r>
  <r>
    <x v="196"/>
    <n v="5"/>
    <s v="Plato_18"/>
    <n v="20"/>
    <n v="34"/>
    <n v="3"/>
    <n v="102"/>
    <n v="60"/>
    <n v="0.59"/>
    <d v="1899-12-30T00:22:00"/>
    <s v="Ninguna"/>
    <m/>
  </r>
  <r>
    <x v="196"/>
    <n v="5"/>
    <s v="Plato_6"/>
    <n v="16"/>
    <n v="27"/>
    <n v="1"/>
    <n v="27"/>
    <n v="16"/>
    <n v="0.59"/>
    <d v="1899-12-30T00:50:00"/>
    <s v="Ninguna"/>
    <m/>
  </r>
  <r>
    <x v="197"/>
    <n v="9"/>
    <s v="Plato_6"/>
    <n v="16"/>
    <n v="27"/>
    <n v="2"/>
    <n v="54"/>
    <n v="32"/>
    <n v="0.59"/>
    <d v="1899-12-30T00:33:00"/>
    <s v="Ninguna"/>
    <m/>
  </r>
  <r>
    <x v="198"/>
    <n v="11"/>
    <s v="Plato_9"/>
    <n v="17"/>
    <n v="29"/>
    <n v="3"/>
    <n v="87"/>
    <n v="51"/>
    <n v="0.59"/>
    <d v="1899-12-30T00:31:00"/>
    <s v="Ninguna"/>
    <m/>
  </r>
  <r>
    <x v="198"/>
    <n v="11"/>
    <s v="Plato_8"/>
    <n v="21"/>
    <n v="35"/>
    <n v="3"/>
    <n v="105"/>
    <n v="63"/>
    <n v="0.6"/>
    <d v="1899-12-30T00:41:00"/>
    <s v="Sin cebolla"/>
    <m/>
  </r>
  <r>
    <x v="198"/>
    <n v="11"/>
    <s v="Plato_13"/>
    <n v="13"/>
    <n v="21"/>
    <n v="2"/>
    <n v="42"/>
    <n v="26"/>
    <n v="0.62"/>
    <d v="1899-12-30T00:18:00"/>
    <s v="Sin cebolla"/>
    <m/>
  </r>
  <r>
    <x v="198"/>
    <n v="11"/>
    <s v="Plato_6"/>
    <n v="16"/>
    <n v="27"/>
    <n v="1"/>
    <n v="27"/>
    <n v="16"/>
    <n v="0.59"/>
    <d v="1899-12-30T00:52:00"/>
    <s v="Sin cebolla"/>
    <m/>
  </r>
  <r>
    <x v="199"/>
    <n v="11"/>
    <s v="Plato_12"/>
    <n v="11"/>
    <n v="19"/>
    <n v="2"/>
    <n v="38"/>
    <n v="22"/>
    <n v="0.57999999999999996"/>
    <d v="1899-12-30T00:39:00"/>
    <s v="Ninguna"/>
    <m/>
  </r>
  <r>
    <x v="199"/>
    <n v="11"/>
    <s v="Plato_1"/>
    <n v="15"/>
    <n v="25"/>
    <n v="2"/>
    <n v="50"/>
    <n v="30"/>
    <n v="0.6"/>
    <d v="1899-12-30T00:28:00"/>
    <s v="Sin cebolla"/>
    <m/>
  </r>
  <r>
    <x v="200"/>
    <n v="3"/>
    <s v="Plato_7"/>
    <n v="14"/>
    <n v="24"/>
    <n v="3"/>
    <n v="72"/>
    <n v="42"/>
    <n v="0.57999999999999996"/>
    <d v="1899-12-30T00:58:00"/>
    <s v="Sin cebolla"/>
    <m/>
  </r>
  <r>
    <x v="201"/>
    <n v="16"/>
    <s v="Plato_19"/>
    <n v="22"/>
    <n v="36"/>
    <n v="2"/>
    <n v="72"/>
    <n v="44"/>
    <n v="0.61"/>
    <d v="1899-12-30T00:46:00"/>
    <s v="Sin cebolla"/>
    <m/>
  </r>
  <r>
    <x v="201"/>
    <n v="16"/>
    <s v="Plato_20"/>
    <n v="25"/>
    <n v="40"/>
    <n v="2"/>
    <n v="80"/>
    <n v="50"/>
    <n v="0.63"/>
    <d v="1899-12-30T00:47:00"/>
    <s v="Ninguna"/>
    <m/>
  </r>
  <r>
    <x v="201"/>
    <n v="16"/>
    <s v="Plato_7"/>
    <n v="14"/>
    <n v="24"/>
    <n v="1"/>
    <n v="24"/>
    <n v="14"/>
    <n v="0.57999999999999996"/>
    <d v="1899-12-30T00:05:00"/>
    <s v="Ninguna"/>
    <m/>
  </r>
  <r>
    <x v="201"/>
    <n v="16"/>
    <s v="Plato_2"/>
    <n v="18"/>
    <n v="30"/>
    <n v="1"/>
    <n v="30"/>
    <n v="18"/>
    <n v="0.6"/>
    <d v="1899-12-30T00:58:00"/>
    <s v="Ninguna"/>
    <m/>
  </r>
  <r>
    <x v="202"/>
    <n v="5"/>
    <s v="Plato_17"/>
    <n v="19"/>
    <n v="31"/>
    <n v="3"/>
    <n v="93"/>
    <n v="57"/>
    <n v="0.61"/>
    <d v="1899-12-30T00:51:00"/>
    <s v="Ninguna"/>
    <m/>
  </r>
  <r>
    <x v="202"/>
    <n v="5"/>
    <s v="Plato_13"/>
    <n v="13"/>
    <n v="21"/>
    <n v="3"/>
    <n v="63"/>
    <n v="39"/>
    <n v="0.62"/>
    <d v="1899-12-30T00:34:00"/>
    <s v="Sin cebolla"/>
    <m/>
  </r>
  <r>
    <x v="203"/>
    <n v="16"/>
    <s v="Plato_7"/>
    <n v="14"/>
    <n v="24"/>
    <n v="2"/>
    <n v="48"/>
    <n v="28"/>
    <n v="0.57999999999999996"/>
    <d v="1899-12-30T00:21:00"/>
    <s v="Ninguna"/>
    <m/>
  </r>
  <r>
    <x v="204"/>
    <n v="14"/>
    <s v="Plato_15"/>
    <n v="19"/>
    <n v="32"/>
    <n v="1"/>
    <n v="32"/>
    <n v="19"/>
    <n v="0.59"/>
    <d v="1899-12-30T00:34:00"/>
    <s v="Ninguna"/>
    <m/>
  </r>
  <r>
    <x v="204"/>
    <n v="14"/>
    <s v="Plato_9"/>
    <n v="17"/>
    <n v="29"/>
    <n v="1"/>
    <n v="29"/>
    <n v="17"/>
    <n v="0.59"/>
    <d v="1899-12-30T00:52:00"/>
    <s v="Sin cebolla"/>
    <m/>
  </r>
  <r>
    <x v="205"/>
    <n v="4"/>
    <s v="Plato_2"/>
    <n v="18"/>
    <n v="30"/>
    <n v="1"/>
    <n v="30"/>
    <n v="18"/>
    <n v="0.6"/>
    <d v="1899-12-30T00:58:00"/>
    <s v="Sin cebolla"/>
    <m/>
  </r>
  <r>
    <x v="206"/>
    <n v="20"/>
    <s v="Plato_10"/>
    <n v="15"/>
    <n v="26"/>
    <n v="2"/>
    <n v="52"/>
    <n v="30"/>
    <n v="0.57999999999999996"/>
    <d v="1899-12-30T00:37:00"/>
    <s v="Ninguna"/>
    <m/>
  </r>
  <r>
    <x v="206"/>
    <n v="20"/>
    <s v="Plato_8"/>
    <n v="21"/>
    <n v="35"/>
    <n v="1"/>
    <n v="35"/>
    <n v="21"/>
    <n v="0.6"/>
    <d v="1899-12-30T00:55:00"/>
    <s v="Sin cebolla"/>
    <m/>
  </r>
  <r>
    <x v="206"/>
    <n v="20"/>
    <s v="Plato_17"/>
    <n v="19"/>
    <n v="31"/>
    <n v="3"/>
    <n v="93"/>
    <n v="57"/>
    <n v="0.61"/>
    <d v="1899-12-30T00:19:00"/>
    <s v="Sin cebolla"/>
    <m/>
  </r>
  <r>
    <x v="207"/>
    <n v="16"/>
    <s v="Plato_15"/>
    <n v="19"/>
    <n v="32"/>
    <n v="1"/>
    <n v="32"/>
    <n v="19"/>
    <n v="0.59"/>
    <d v="1899-12-30T00:18:00"/>
    <s v="Sin cebolla"/>
    <m/>
  </r>
  <r>
    <x v="207"/>
    <n v="16"/>
    <s v="Plato_19"/>
    <n v="22"/>
    <n v="36"/>
    <n v="3"/>
    <n v="108"/>
    <n v="66"/>
    <n v="0.61"/>
    <d v="1899-12-30T00:29:00"/>
    <s v="Sin cebolla"/>
    <m/>
  </r>
  <r>
    <x v="207"/>
    <n v="16"/>
    <s v="Plato_3"/>
    <n v="12"/>
    <n v="20"/>
    <n v="2"/>
    <n v="40"/>
    <n v="24"/>
    <n v="0.6"/>
    <d v="1899-12-30T00:53:00"/>
    <s v="Ninguna"/>
    <m/>
  </r>
  <r>
    <x v="208"/>
    <n v="9"/>
    <s v="Plato_14"/>
    <n v="14"/>
    <n v="23"/>
    <n v="3"/>
    <n v="69"/>
    <n v="42"/>
    <n v="0.61"/>
    <d v="1899-12-30T00:35:00"/>
    <s v="Sin cebolla"/>
    <m/>
  </r>
  <r>
    <x v="208"/>
    <n v="9"/>
    <s v="Plato_18"/>
    <n v="20"/>
    <n v="34"/>
    <n v="2"/>
    <n v="68"/>
    <n v="40"/>
    <n v="0.59"/>
    <d v="1899-12-30T00:40:00"/>
    <s v="Sin cebolla"/>
    <m/>
  </r>
  <r>
    <x v="208"/>
    <n v="9"/>
    <s v="Plato_1"/>
    <n v="15"/>
    <n v="25"/>
    <n v="1"/>
    <n v="25"/>
    <n v="15"/>
    <n v="0.6"/>
    <d v="1899-12-30T00:42:00"/>
    <s v="Ninguna"/>
    <m/>
  </r>
  <r>
    <x v="208"/>
    <n v="9"/>
    <s v="Plato_10"/>
    <n v="15"/>
    <n v="26"/>
    <n v="2"/>
    <n v="52"/>
    <n v="30"/>
    <n v="0.57999999999999996"/>
    <d v="1899-12-30T00:54:00"/>
    <s v="Ninguna"/>
    <m/>
  </r>
  <r>
    <x v="209"/>
    <n v="10"/>
    <s v="Plato_13"/>
    <n v="13"/>
    <n v="21"/>
    <n v="1"/>
    <n v="21"/>
    <n v="13"/>
    <n v="0.62"/>
    <d v="1899-12-30T00:28:00"/>
    <s v="Sin cebolla"/>
    <m/>
  </r>
  <r>
    <x v="209"/>
    <n v="10"/>
    <s v="Plato_2"/>
    <n v="18"/>
    <n v="30"/>
    <n v="1"/>
    <n v="30"/>
    <n v="18"/>
    <n v="0.6"/>
    <d v="1899-12-30T00:50:00"/>
    <s v="Ninguna"/>
    <m/>
  </r>
  <r>
    <x v="209"/>
    <n v="10"/>
    <s v="Plato_7"/>
    <n v="14"/>
    <n v="24"/>
    <n v="1"/>
    <n v="24"/>
    <n v="14"/>
    <n v="0.57999999999999996"/>
    <d v="1899-12-30T00:34:00"/>
    <s v="Ninguna"/>
    <m/>
  </r>
  <r>
    <x v="209"/>
    <n v="10"/>
    <s v="Plato_20"/>
    <n v="25"/>
    <n v="40"/>
    <n v="3"/>
    <n v="120"/>
    <n v="75"/>
    <n v="0.63"/>
    <d v="1899-12-30T00:46:00"/>
    <s v="Ninguna"/>
    <m/>
  </r>
  <r>
    <x v="210"/>
    <n v="1"/>
    <s v="Plato_13"/>
    <n v="13"/>
    <n v="21"/>
    <n v="3"/>
    <n v="63"/>
    <n v="39"/>
    <n v="0.62"/>
    <d v="1899-12-30T00:54:00"/>
    <s v="Sin cebolla"/>
    <m/>
  </r>
  <r>
    <x v="210"/>
    <n v="1"/>
    <s v="Plato_4"/>
    <n v="10"/>
    <n v="18"/>
    <n v="2"/>
    <n v="36"/>
    <n v="20"/>
    <n v="0.56000000000000005"/>
    <d v="1899-12-30T00:45:00"/>
    <s v="Ninguna"/>
    <m/>
  </r>
  <r>
    <x v="210"/>
    <n v="1"/>
    <s v="Plato_1"/>
    <n v="15"/>
    <n v="25"/>
    <n v="2"/>
    <n v="50"/>
    <n v="30"/>
    <n v="0.6"/>
    <d v="1899-12-30T00:09:00"/>
    <s v="Ninguna"/>
    <m/>
  </r>
  <r>
    <x v="210"/>
    <n v="1"/>
    <s v="Plato_3"/>
    <n v="12"/>
    <n v="20"/>
    <n v="1"/>
    <n v="20"/>
    <n v="12"/>
    <n v="0.6"/>
    <d v="1899-12-30T00:27:00"/>
    <s v="Ninguna"/>
    <m/>
  </r>
  <r>
    <x v="211"/>
    <n v="14"/>
    <s v="Plato_2"/>
    <n v="18"/>
    <n v="30"/>
    <n v="3"/>
    <n v="90"/>
    <n v="54"/>
    <n v="0.6"/>
    <d v="1899-12-30T00:35:00"/>
    <s v="Sin cebolla"/>
    <m/>
  </r>
  <r>
    <x v="211"/>
    <n v="14"/>
    <s v="Plato_10"/>
    <n v="15"/>
    <n v="26"/>
    <n v="3"/>
    <n v="78"/>
    <n v="45"/>
    <n v="0.57999999999999996"/>
    <d v="1899-12-30T00:43:00"/>
    <s v="Sin cebolla"/>
    <m/>
  </r>
  <r>
    <x v="211"/>
    <n v="14"/>
    <s v="Plato_13"/>
    <n v="13"/>
    <n v="21"/>
    <n v="1"/>
    <n v="21"/>
    <n v="13"/>
    <n v="0.62"/>
    <d v="1899-12-30T00:31:00"/>
    <s v="Sin cebolla"/>
    <m/>
  </r>
  <r>
    <x v="211"/>
    <n v="14"/>
    <s v="Plato_16"/>
    <n v="16"/>
    <n v="28"/>
    <n v="2"/>
    <n v="56"/>
    <n v="32"/>
    <n v="0.56999999999999995"/>
    <d v="1899-12-30T00:55:00"/>
    <s v="Sin cebolla"/>
    <m/>
  </r>
  <r>
    <x v="212"/>
    <n v="13"/>
    <s v="Plato_6"/>
    <n v="16"/>
    <n v="27"/>
    <n v="1"/>
    <n v="27"/>
    <n v="16"/>
    <n v="0.59"/>
    <d v="1899-12-30T00:53:00"/>
    <s v="Ninguna"/>
    <m/>
  </r>
  <r>
    <x v="212"/>
    <n v="13"/>
    <s v="Plato_2"/>
    <n v="18"/>
    <n v="30"/>
    <n v="2"/>
    <n v="60"/>
    <n v="36"/>
    <n v="0.6"/>
    <d v="1899-12-30T00:47:00"/>
    <s v="Sin cebolla"/>
    <m/>
  </r>
  <r>
    <x v="213"/>
    <n v="2"/>
    <s v="Plato_18"/>
    <n v="20"/>
    <n v="34"/>
    <n v="2"/>
    <n v="68"/>
    <n v="40"/>
    <n v="0.59"/>
    <d v="1899-12-30T00:14:00"/>
    <s v="Ninguna"/>
    <m/>
  </r>
  <r>
    <x v="213"/>
    <n v="2"/>
    <s v="Plato_20"/>
    <n v="25"/>
    <n v="40"/>
    <n v="3"/>
    <n v="120"/>
    <n v="75"/>
    <n v="0.63"/>
    <d v="1899-12-30T00:12:00"/>
    <s v="Sin cebolla"/>
    <m/>
  </r>
  <r>
    <x v="213"/>
    <n v="2"/>
    <s v="Plato_3"/>
    <n v="12"/>
    <n v="20"/>
    <n v="2"/>
    <n v="40"/>
    <n v="24"/>
    <n v="0.6"/>
    <d v="1899-12-30T00:12:00"/>
    <s v="Sin cebolla"/>
    <m/>
  </r>
  <r>
    <x v="214"/>
    <n v="6"/>
    <s v="Plato_18"/>
    <n v="20"/>
    <n v="34"/>
    <n v="2"/>
    <n v="68"/>
    <n v="40"/>
    <n v="0.59"/>
    <d v="1899-12-30T00:12:00"/>
    <s v="Ninguna"/>
    <m/>
  </r>
  <r>
    <x v="214"/>
    <n v="6"/>
    <s v="Plato_2"/>
    <n v="18"/>
    <n v="30"/>
    <n v="3"/>
    <n v="90"/>
    <n v="54"/>
    <n v="0.6"/>
    <d v="1899-12-30T00:34:00"/>
    <s v="Ninguna"/>
    <m/>
  </r>
  <r>
    <x v="215"/>
    <n v="17"/>
    <s v="Plato_1"/>
    <n v="15"/>
    <n v="25"/>
    <n v="1"/>
    <n v="25"/>
    <n v="15"/>
    <n v="0.6"/>
    <d v="1899-12-30T00:42:00"/>
    <s v="Ninguna"/>
    <m/>
  </r>
  <r>
    <x v="215"/>
    <n v="17"/>
    <s v="Plato_13"/>
    <n v="13"/>
    <n v="21"/>
    <n v="3"/>
    <n v="63"/>
    <n v="39"/>
    <n v="0.62"/>
    <d v="1899-12-30T00:36:00"/>
    <s v="Ninguna"/>
    <m/>
  </r>
  <r>
    <x v="215"/>
    <n v="17"/>
    <s v="Plato_6"/>
    <n v="16"/>
    <n v="27"/>
    <n v="2"/>
    <n v="54"/>
    <n v="32"/>
    <n v="0.59"/>
    <d v="1899-12-30T00:42:00"/>
    <s v="Ninguna"/>
    <m/>
  </r>
  <r>
    <x v="216"/>
    <n v="1"/>
    <s v="Plato_15"/>
    <n v="19"/>
    <n v="32"/>
    <n v="3"/>
    <n v="96"/>
    <n v="57"/>
    <n v="0.59"/>
    <d v="1899-12-30T00:13:00"/>
    <s v="Sin cebolla"/>
    <m/>
  </r>
  <r>
    <x v="217"/>
    <n v="13"/>
    <s v="Plato_12"/>
    <n v="11"/>
    <n v="19"/>
    <n v="3"/>
    <n v="57"/>
    <n v="33"/>
    <n v="0.57999999999999996"/>
    <d v="1899-12-30T00:24:00"/>
    <s v="Sin cebolla"/>
    <m/>
  </r>
  <r>
    <x v="217"/>
    <n v="13"/>
    <s v="Plato_6"/>
    <n v="16"/>
    <n v="27"/>
    <n v="3"/>
    <n v="81"/>
    <n v="48"/>
    <n v="0.59"/>
    <d v="1899-12-30T00:16:00"/>
    <s v="Ninguna"/>
    <m/>
  </r>
  <r>
    <x v="217"/>
    <n v="13"/>
    <s v="Plato_14"/>
    <n v="14"/>
    <n v="23"/>
    <n v="2"/>
    <n v="46"/>
    <n v="28"/>
    <n v="0.61"/>
    <d v="1899-12-30T00:06:00"/>
    <s v="Ninguna"/>
    <m/>
  </r>
  <r>
    <x v="218"/>
    <n v="1"/>
    <s v="Plato_14"/>
    <n v="14"/>
    <n v="23"/>
    <n v="2"/>
    <n v="46"/>
    <n v="28"/>
    <n v="0.61"/>
    <d v="1899-12-30T00:12:00"/>
    <s v="Ninguna"/>
    <m/>
  </r>
  <r>
    <x v="218"/>
    <n v="1"/>
    <s v="Plato_17"/>
    <n v="19"/>
    <n v="31"/>
    <n v="3"/>
    <n v="93"/>
    <n v="57"/>
    <n v="0.61"/>
    <d v="1899-12-30T00:11:00"/>
    <s v="Sin cebolla"/>
    <m/>
  </r>
  <r>
    <x v="219"/>
    <n v="15"/>
    <s v="Plato_7"/>
    <n v="14"/>
    <n v="24"/>
    <n v="1"/>
    <n v="24"/>
    <n v="14"/>
    <n v="0.57999999999999996"/>
    <d v="1899-12-30T00:13:00"/>
    <s v="Ninguna"/>
    <m/>
  </r>
  <r>
    <x v="220"/>
    <n v="16"/>
    <s v="Plato_15"/>
    <n v="19"/>
    <n v="32"/>
    <n v="3"/>
    <n v="96"/>
    <n v="57"/>
    <n v="0.59"/>
    <d v="1899-12-30T00:29:00"/>
    <s v="Ninguna"/>
    <m/>
  </r>
  <r>
    <x v="220"/>
    <n v="16"/>
    <s v="Plato_18"/>
    <n v="20"/>
    <n v="34"/>
    <n v="2"/>
    <n v="68"/>
    <n v="40"/>
    <n v="0.59"/>
    <d v="1899-12-30T00:54:00"/>
    <s v="Sin cebolla"/>
    <m/>
  </r>
  <r>
    <x v="220"/>
    <n v="16"/>
    <s v="Plato_9"/>
    <n v="17"/>
    <n v="29"/>
    <n v="1"/>
    <n v="29"/>
    <n v="17"/>
    <n v="0.59"/>
    <d v="1899-12-30T00:25:00"/>
    <s v="Ninguna"/>
    <m/>
  </r>
  <r>
    <x v="221"/>
    <n v="3"/>
    <s v="Plato_14"/>
    <n v="14"/>
    <n v="23"/>
    <n v="3"/>
    <n v="69"/>
    <n v="42"/>
    <n v="0.61"/>
    <d v="1899-12-30T00:29:00"/>
    <s v="Ninguna"/>
    <m/>
  </r>
  <r>
    <x v="221"/>
    <n v="3"/>
    <s v="Plato_16"/>
    <n v="16"/>
    <n v="28"/>
    <n v="1"/>
    <n v="28"/>
    <n v="16"/>
    <n v="0.56999999999999995"/>
    <d v="1899-12-30T00:56:00"/>
    <s v="Ninguna"/>
    <m/>
  </r>
  <r>
    <x v="222"/>
    <n v="19"/>
    <s v="Plato_15"/>
    <n v="19"/>
    <n v="32"/>
    <n v="1"/>
    <n v="32"/>
    <n v="19"/>
    <n v="0.59"/>
    <d v="1899-12-30T00:53:00"/>
    <s v="Ninguna"/>
    <m/>
  </r>
  <r>
    <x v="223"/>
    <n v="7"/>
    <s v="Plato_10"/>
    <n v="15"/>
    <n v="26"/>
    <n v="2"/>
    <n v="52"/>
    <n v="30"/>
    <n v="0.57999999999999996"/>
    <d v="1899-12-30T00:20:00"/>
    <s v="Ninguna"/>
    <m/>
  </r>
  <r>
    <x v="224"/>
    <n v="19"/>
    <s v="Plato_11"/>
    <n v="20"/>
    <n v="33"/>
    <n v="3"/>
    <n v="99"/>
    <n v="60"/>
    <n v="0.61"/>
    <d v="1899-12-30T00:56:00"/>
    <s v="Sin cebolla"/>
    <m/>
  </r>
  <r>
    <x v="224"/>
    <n v="19"/>
    <s v="Plato_14"/>
    <n v="14"/>
    <n v="23"/>
    <n v="3"/>
    <n v="69"/>
    <n v="42"/>
    <n v="0.61"/>
    <d v="1899-12-30T00:38:00"/>
    <s v="Sin cebolla"/>
    <m/>
  </r>
  <r>
    <x v="225"/>
    <n v="7"/>
    <s v="Plato_3"/>
    <n v="12"/>
    <n v="20"/>
    <n v="2"/>
    <n v="40"/>
    <n v="24"/>
    <n v="0.6"/>
    <d v="1899-12-30T00:07:00"/>
    <s v="Ninguna"/>
    <m/>
  </r>
  <r>
    <x v="225"/>
    <n v="7"/>
    <s v="Plato_13"/>
    <n v="13"/>
    <n v="21"/>
    <n v="1"/>
    <n v="21"/>
    <n v="13"/>
    <n v="0.62"/>
    <d v="1899-12-30T00:29:00"/>
    <s v="Sin cebolla"/>
    <m/>
  </r>
  <r>
    <x v="225"/>
    <n v="7"/>
    <s v="Plato_6"/>
    <n v="16"/>
    <n v="27"/>
    <n v="3"/>
    <n v="81"/>
    <n v="48"/>
    <n v="0.59"/>
    <d v="1899-12-30T00:56:00"/>
    <s v="Ninguna"/>
    <m/>
  </r>
  <r>
    <x v="225"/>
    <n v="7"/>
    <s v="Plato_9"/>
    <n v="17"/>
    <n v="29"/>
    <n v="1"/>
    <n v="29"/>
    <n v="17"/>
    <n v="0.59"/>
    <d v="1899-12-30T00:54:00"/>
    <s v="Sin cebolla"/>
    <m/>
  </r>
  <r>
    <x v="226"/>
    <n v="17"/>
    <s v="Plato_7"/>
    <n v="14"/>
    <n v="24"/>
    <n v="1"/>
    <n v="24"/>
    <n v="14"/>
    <n v="0.57999999999999996"/>
    <d v="1899-12-30T00:58:00"/>
    <s v="Ninguna"/>
    <m/>
  </r>
  <r>
    <x v="226"/>
    <n v="17"/>
    <s v="Plato_17"/>
    <n v="19"/>
    <n v="31"/>
    <n v="3"/>
    <n v="93"/>
    <n v="57"/>
    <n v="0.61"/>
    <d v="1899-12-30T00:15:00"/>
    <s v="Sin cebolla"/>
    <m/>
  </r>
  <r>
    <x v="226"/>
    <n v="17"/>
    <s v="Plato_16"/>
    <n v="16"/>
    <n v="28"/>
    <n v="1"/>
    <n v="28"/>
    <n v="16"/>
    <n v="0.56999999999999995"/>
    <d v="1899-12-30T00:13:00"/>
    <s v="Ninguna"/>
    <m/>
  </r>
  <r>
    <x v="226"/>
    <n v="17"/>
    <s v="Plato_11"/>
    <n v="20"/>
    <n v="33"/>
    <n v="2"/>
    <n v="66"/>
    <n v="40"/>
    <n v="0.61"/>
    <d v="1899-12-30T00:33:00"/>
    <s v="Ninguna"/>
    <m/>
  </r>
  <r>
    <x v="227"/>
    <n v="16"/>
    <s v="Plato_14"/>
    <n v="14"/>
    <n v="23"/>
    <n v="3"/>
    <n v="69"/>
    <n v="42"/>
    <n v="0.61"/>
    <d v="1899-12-30T00:35:00"/>
    <s v="Ninguna"/>
    <m/>
  </r>
  <r>
    <x v="228"/>
    <n v="14"/>
    <s v="Plato_1"/>
    <n v="15"/>
    <n v="25"/>
    <n v="1"/>
    <n v="25"/>
    <n v="15"/>
    <n v="0.6"/>
    <d v="1899-12-30T00:28:00"/>
    <s v="Sin cebolla"/>
    <m/>
  </r>
  <r>
    <x v="228"/>
    <n v="14"/>
    <s v="Plato_8"/>
    <n v="21"/>
    <n v="35"/>
    <n v="1"/>
    <n v="35"/>
    <n v="21"/>
    <n v="0.6"/>
    <d v="1899-12-30T00:43:00"/>
    <s v="Ninguna"/>
    <m/>
  </r>
  <r>
    <x v="228"/>
    <n v="14"/>
    <s v="Plato_19"/>
    <n v="22"/>
    <n v="36"/>
    <n v="1"/>
    <n v="36"/>
    <n v="22"/>
    <n v="0.61"/>
    <d v="1899-12-30T00:19:00"/>
    <s v="Sin cebolla"/>
    <m/>
  </r>
  <r>
    <x v="228"/>
    <n v="14"/>
    <s v="Plato_16"/>
    <n v="16"/>
    <n v="28"/>
    <n v="1"/>
    <n v="28"/>
    <n v="16"/>
    <n v="0.56999999999999995"/>
    <d v="1899-12-30T00:27:00"/>
    <s v="Sin cebolla"/>
    <m/>
  </r>
  <r>
    <x v="229"/>
    <n v="5"/>
    <s v="Plato_15"/>
    <n v="19"/>
    <n v="32"/>
    <n v="3"/>
    <n v="96"/>
    <n v="57"/>
    <n v="0.59"/>
    <d v="1899-12-30T00:10:00"/>
    <s v="Sin cebolla"/>
    <m/>
  </r>
  <r>
    <x v="229"/>
    <n v="5"/>
    <s v="Plato_16"/>
    <n v="16"/>
    <n v="28"/>
    <n v="2"/>
    <n v="56"/>
    <n v="32"/>
    <n v="0.56999999999999995"/>
    <d v="1899-12-30T00:24:00"/>
    <s v="Sin cebolla"/>
    <m/>
  </r>
  <r>
    <x v="229"/>
    <n v="5"/>
    <s v="Plato_17"/>
    <n v="19"/>
    <n v="31"/>
    <n v="2"/>
    <n v="62"/>
    <n v="38"/>
    <n v="0.61"/>
    <d v="1899-12-30T00:57:00"/>
    <s v="Sin cebolla"/>
    <m/>
  </r>
  <r>
    <x v="230"/>
    <n v="8"/>
    <s v="Plato_13"/>
    <n v="13"/>
    <n v="21"/>
    <n v="2"/>
    <n v="42"/>
    <n v="26"/>
    <n v="0.62"/>
    <d v="1899-12-30T00:29:00"/>
    <s v="Sin cebolla"/>
    <m/>
  </r>
  <r>
    <x v="230"/>
    <n v="8"/>
    <s v="Plato_18"/>
    <n v="20"/>
    <n v="34"/>
    <n v="3"/>
    <n v="102"/>
    <n v="60"/>
    <n v="0.59"/>
    <d v="1899-12-30T00:17:00"/>
    <s v="Sin cebolla"/>
    <m/>
  </r>
  <r>
    <x v="230"/>
    <n v="8"/>
    <s v="Plato_17"/>
    <n v="19"/>
    <n v="31"/>
    <n v="1"/>
    <n v="31"/>
    <n v="19"/>
    <n v="0.61"/>
    <d v="1899-12-30T00:53:00"/>
    <s v="Sin cebolla"/>
    <m/>
  </r>
  <r>
    <x v="230"/>
    <n v="8"/>
    <s v="Plato_11"/>
    <n v="20"/>
    <n v="33"/>
    <n v="1"/>
    <n v="33"/>
    <n v="20"/>
    <n v="0.61"/>
    <d v="1899-12-30T00:51:00"/>
    <s v="Ninguna"/>
    <m/>
  </r>
  <r>
    <x v="231"/>
    <n v="2"/>
    <s v="Plato_7"/>
    <n v="14"/>
    <n v="24"/>
    <n v="1"/>
    <n v="24"/>
    <n v="14"/>
    <n v="0.57999999999999996"/>
    <d v="1899-12-30T00:50:00"/>
    <s v="Sin cebolla"/>
    <m/>
  </r>
  <r>
    <x v="231"/>
    <n v="2"/>
    <s v="Plato_6"/>
    <n v="16"/>
    <n v="27"/>
    <n v="2"/>
    <n v="54"/>
    <n v="32"/>
    <n v="0.59"/>
    <d v="1899-12-30T00:30:00"/>
    <s v="Sin cebolla"/>
    <m/>
  </r>
  <r>
    <x v="231"/>
    <n v="2"/>
    <s v="Plato_2"/>
    <n v="18"/>
    <n v="30"/>
    <n v="2"/>
    <n v="60"/>
    <n v="36"/>
    <n v="0.6"/>
    <d v="1899-12-30T00:40:00"/>
    <s v="Sin cebolla"/>
    <m/>
  </r>
  <r>
    <x v="231"/>
    <n v="2"/>
    <s v="Plato_10"/>
    <n v="15"/>
    <n v="26"/>
    <n v="2"/>
    <n v="52"/>
    <n v="30"/>
    <n v="0.57999999999999996"/>
    <d v="1899-12-30T00:19:00"/>
    <s v="Ninguna"/>
    <m/>
  </r>
  <r>
    <x v="232"/>
    <n v="8"/>
    <s v="Plato_12"/>
    <n v="11"/>
    <n v="19"/>
    <n v="2"/>
    <n v="38"/>
    <n v="22"/>
    <n v="0.57999999999999996"/>
    <d v="1899-12-30T00:31:00"/>
    <s v="Sin cebolla"/>
    <m/>
  </r>
  <r>
    <x v="233"/>
    <n v="17"/>
    <s v="Plato_2"/>
    <n v="18"/>
    <n v="30"/>
    <n v="2"/>
    <n v="60"/>
    <n v="36"/>
    <n v="0.6"/>
    <d v="1899-12-30T00:41:00"/>
    <s v="Sin cebolla"/>
    <m/>
  </r>
  <r>
    <x v="233"/>
    <n v="17"/>
    <s v="Plato_7"/>
    <n v="14"/>
    <n v="24"/>
    <n v="3"/>
    <n v="72"/>
    <n v="42"/>
    <n v="0.57999999999999996"/>
    <d v="1899-12-30T00:35:00"/>
    <s v="Ninguna"/>
    <m/>
  </r>
  <r>
    <x v="233"/>
    <n v="17"/>
    <s v="Plato_17"/>
    <n v="19"/>
    <n v="31"/>
    <n v="3"/>
    <n v="93"/>
    <n v="57"/>
    <n v="0.61"/>
    <d v="1899-12-30T00:23:00"/>
    <s v="Sin cebolla"/>
    <m/>
  </r>
  <r>
    <x v="234"/>
    <n v="13"/>
    <s v="Plato_11"/>
    <n v="20"/>
    <n v="33"/>
    <n v="1"/>
    <n v="33"/>
    <n v="20"/>
    <n v="0.61"/>
    <d v="1899-12-30T00:25:00"/>
    <s v="Ninguna"/>
    <m/>
  </r>
  <r>
    <x v="235"/>
    <n v="12"/>
    <s v="Plato_11"/>
    <n v="20"/>
    <n v="33"/>
    <n v="3"/>
    <n v="99"/>
    <n v="60"/>
    <n v="0.61"/>
    <d v="1899-12-30T00:21:00"/>
    <s v="Ninguna"/>
    <m/>
  </r>
  <r>
    <x v="235"/>
    <n v="12"/>
    <s v="Plato_5"/>
    <n v="13"/>
    <n v="22"/>
    <n v="1"/>
    <n v="22"/>
    <n v="13"/>
    <n v="0.59"/>
    <d v="1899-12-30T00:07:00"/>
    <s v="Ninguna"/>
    <m/>
  </r>
  <r>
    <x v="235"/>
    <n v="12"/>
    <s v="Plato_8"/>
    <n v="21"/>
    <n v="35"/>
    <n v="2"/>
    <n v="70"/>
    <n v="42"/>
    <n v="0.6"/>
    <d v="1899-12-30T00:43:00"/>
    <s v="Sin cebolla"/>
    <m/>
  </r>
  <r>
    <x v="235"/>
    <n v="12"/>
    <s v="Plato_15"/>
    <n v="19"/>
    <n v="32"/>
    <n v="2"/>
    <n v="64"/>
    <n v="38"/>
    <n v="0.59"/>
    <d v="1899-12-30T00:30:00"/>
    <s v="Ninguna"/>
    <m/>
  </r>
  <r>
    <x v="236"/>
    <n v="4"/>
    <s v="Plato_14"/>
    <n v="14"/>
    <n v="23"/>
    <n v="2"/>
    <n v="46"/>
    <n v="28"/>
    <n v="0.61"/>
    <d v="1899-12-30T00:12:00"/>
    <s v="Ninguna"/>
    <m/>
  </r>
  <r>
    <x v="236"/>
    <n v="4"/>
    <s v="Plato_2"/>
    <n v="18"/>
    <n v="30"/>
    <n v="2"/>
    <n v="60"/>
    <n v="36"/>
    <n v="0.6"/>
    <d v="1899-12-30T00:25:00"/>
    <s v="Sin cebolla"/>
    <m/>
  </r>
  <r>
    <x v="237"/>
    <n v="13"/>
    <s v="Plato_19"/>
    <n v="22"/>
    <n v="36"/>
    <n v="2"/>
    <n v="72"/>
    <n v="44"/>
    <n v="0.61"/>
    <d v="1899-12-30T00:45:00"/>
    <s v="Sin cebolla"/>
    <m/>
  </r>
  <r>
    <x v="238"/>
    <n v="12"/>
    <s v="Plato_10"/>
    <n v="15"/>
    <n v="26"/>
    <n v="1"/>
    <n v="26"/>
    <n v="15"/>
    <n v="0.57999999999999996"/>
    <d v="1899-12-30T00:36:00"/>
    <s v="Ninguna"/>
    <m/>
  </r>
  <r>
    <x v="238"/>
    <n v="12"/>
    <s v="Plato_7"/>
    <n v="14"/>
    <n v="24"/>
    <n v="2"/>
    <n v="48"/>
    <n v="28"/>
    <n v="0.57999999999999996"/>
    <d v="1899-12-30T00:37:00"/>
    <s v="Ninguna"/>
    <m/>
  </r>
  <r>
    <x v="239"/>
    <n v="9"/>
    <s v="Plato_17"/>
    <n v="19"/>
    <n v="31"/>
    <n v="3"/>
    <n v="93"/>
    <n v="57"/>
    <n v="0.61"/>
    <d v="1899-12-30T00:32:00"/>
    <s v="Sin cebolla"/>
    <m/>
  </r>
  <r>
    <x v="239"/>
    <n v="9"/>
    <s v="Plato_14"/>
    <n v="14"/>
    <n v="23"/>
    <n v="3"/>
    <n v="69"/>
    <n v="42"/>
    <n v="0.61"/>
    <d v="1899-12-30T00:32:00"/>
    <s v="Sin cebolla"/>
    <m/>
  </r>
  <r>
    <x v="239"/>
    <n v="9"/>
    <s v="Plato_4"/>
    <n v="10"/>
    <n v="18"/>
    <n v="2"/>
    <n v="36"/>
    <n v="20"/>
    <n v="0.56000000000000005"/>
    <d v="1899-12-30T00:46:00"/>
    <s v="Ninguna"/>
    <m/>
  </r>
  <r>
    <x v="239"/>
    <n v="9"/>
    <s v="Plato_15"/>
    <n v="19"/>
    <n v="32"/>
    <n v="3"/>
    <n v="96"/>
    <n v="57"/>
    <n v="0.59"/>
    <d v="1899-12-30T00:19:00"/>
    <s v="Ninguna"/>
    <m/>
  </r>
  <r>
    <x v="240"/>
    <n v="12"/>
    <s v="Plato_4"/>
    <n v="10"/>
    <n v="18"/>
    <n v="1"/>
    <n v="18"/>
    <n v="10"/>
    <n v="0.56000000000000005"/>
    <d v="1899-12-30T00:11:00"/>
    <s v="Sin cebolla"/>
    <m/>
  </r>
  <r>
    <x v="241"/>
    <n v="12"/>
    <s v="Plato_10"/>
    <n v="15"/>
    <n v="26"/>
    <n v="1"/>
    <n v="26"/>
    <n v="15"/>
    <n v="0.57999999999999996"/>
    <d v="1899-12-30T00:54:00"/>
    <s v="Ninguna"/>
    <m/>
  </r>
  <r>
    <x v="241"/>
    <n v="12"/>
    <s v="Plato_1"/>
    <n v="15"/>
    <n v="25"/>
    <n v="3"/>
    <n v="75"/>
    <n v="45"/>
    <n v="0.6"/>
    <d v="1899-12-30T00:40:00"/>
    <s v="Sin cebolla"/>
    <m/>
  </r>
  <r>
    <x v="241"/>
    <n v="12"/>
    <s v="Plato_11"/>
    <n v="20"/>
    <n v="33"/>
    <n v="1"/>
    <n v="33"/>
    <n v="20"/>
    <n v="0.61"/>
    <d v="1899-12-30T00:05:00"/>
    <s v="Ninguna"/>
    <m/>
  </r>
  <r>
    <x v="242"/>
    <n v="4"/>
    <s v="Plato_20"/>
    <n v="25"/>
    <n v="40"/>
    <n v="3"/>
    <n v="120"/>
    <n v="75"/>
    <n v="0.63"/>
    <d v="1899-12-30T00:22:00"/>
    <s v="Sin cebolla"/>
    <m/>
  </r>
  <r>
    <x v="243"/>
    <n v="17"/>
    <s v="Plato_20"/>
    <n v="25"/>
    <n v="40"/>
    <n v="3"/>
    <n v="120"/>
    <n v="75"/>
    <n v="0.63"/>
    <d v="1899-12-30T00:30:00"/>
    <s v="Ninguna"/>
    <m/>
  </r>
  <r>
    <x v="243"/>
    <n v="17"/>
    <s v="Plato_12"/>
    <n v="11"/>
    <n v="19"/>
    <n v="2"/>
    <n v="38"/>
    <n v="22"/>
    <n v="0.57999999999999996"/>
    <d v="1899-12-30T00:59:00"/>
    <s v="Ninguna"/>
    <m/>
  </r>
  <r>
    <x v="244"/>
    <n v="11"/>
    <s v="Plato_4"/>
    <n v="10"/>
    <n v="18"/>
    <n v="3"/>
    <n v="54"/>
    <n v="30"/>
    <n v="0.56000000000000005"/>
    <d v="1899-12-30T00:45:00"/>
    <s v="Sin cebolla"/>
    <m/>
  </r>
  <r>
    <x v="244"/>
    <n v="11"/>
    <s v="Plato_17"/>
    <n v="19"/>
    <n v="31"/>
    <n v="1"/>
    <n v="31"/>
    <n v="19"/>
    <n v="0.61"/>
    <d v="1899-12-30T00:23:00"/>
    <s v="Ninguna"/>
    <m/>
  </r>
  <r>
    <x v="244"/>
    <n v="11"/>
    <s v="Plato_20"/>
    <n v="25"/>
    <n v="40"/>
    <n v="2"/>
    <n v="80"/>
    <n v="50"/>
    <n v="0.63"/>
    <d v="1899-12-30T00:23:00"/>
    <s v="Ninguna"/>
    <m/>
  </r>
  <r>
    <x v="244"/>
    <n v="11"/>
    <s v="Plato_19"/>
    <n v="22"/>
    <n v="36"/>
    <n v="3"/>
    <n v="108"/>
    <n v="66"/>
    <n v="0.61"/>
    <d v="1899-12-30T00:25:00"/>
    <s v="Sin cebolla"/>
    <m/>
  </r>
  <r>
    <x v="245"/>
    <n v="2"/>
    <s v="Plato_6"/>
    <n v="16"/>
    <n v="27"/>
    <n v="3"/>
    <n v="81"/>
    <n v="48"/>
    <n v="0.59"/>
    <d v="1899-12-30T00:36:00"/>
    <s v="Sin cebolla"/>
    <m/>
  </r>
  <r>
    <x v="245"/>
    <n v="2"/>
    <s v="Plato_7"/>
    <n v="14"/>
    <n v="24"/>
    <n v="2"/>
    <n v="48"/>
    <n v="28"/>
    <n v="0.57999999999999996"/>
    <d v="1899-12-30T00:10:00"/>
    <s v="Ninguna"/>
    <m/>
  </r>
  <r>
    <x v="245"/>
    <n v="2"/>
    <s v="Plato_8"/>
    <n v="21"/>
    <n v="35"/>
    <n v="3"/>
    <n v="105"/>
    <n v="63"/>
    <n v="0.6"/>
    <d v="1899-12-30T00:48:00"/>
    <s v="Ninguna"/>
    <m/>
  </r>
  <r>
    <x v="245"/>
    <n v="2"/>
    <s v="Plato_17"/>
    <n v="19"/>
    <n v="31"/>
    <n v="3"/>
    <n v="93"/>
    <n v="57"/>
    <n v="0.61"/>
    <d v="1899-12-30T00:52:00"/>
    <s v="Ninguna"/>
    <m/>
  </r>
  <r>
    <x v="246"/>
    <n v="11"/>
    <s v="Plato_11"/>
    <n v="20"/>
    <n v="33"/>
    <n v="2"/>
    <n v="66"/>
    <n v="40"/>
    <n v="0.61"/>
    <d v="1899-12-30T00:59:00"/>
    <s v="Sin cebolla"/>
    <m/>
  </r>
  <r>
    <x v="247"/>
    <n v="12"/>
    <s v="Plato_18"/>
    <n v="20"/>
    <n v="34"/>
    <n v="1"/>
    <n v="34"/>
    <n v="20"/>
    <n v="0.59"/>
    <d v="1899-12-30T00:32:00"/>
    <s v="Sin cebolla"/>
    <m/>
  </r>
  <r>
    <x v="247"/>
    <n v="12"/>
    <s v="Plato_9"/>
    <n v="17"/>
    <n v="29"/>
    <n v="3"/>
    <n v="87"/>
    <n v="51"/>
    <n v="0.59"/>
    <d v="1899-12-30T00:51:00"/>
    <s v="Sin cebolla"/>
    <m/>
  </r>
  <r>
    <x v="247"/>
    <n v="12"/>
    <s v="Plato_6"/>
    <n v="16"/>
    <n v="27"/>
    <n v="2"/>
    <n v="54"/>
    <n v="32"/>
    <n v="0.59"/>
    <d v="1899-12-30T00:06:00"/>
    <s v="Sin cebolla"/>
    <m/>
  </r>
  <r>
    <x v="247"/>
    <n v="12"/>
    <s v="Plato_1"/>
    <n v="15"/>
    <n v="25"/>
    <n v="2"/>
    <n v="50"/>
    <n v="30"/>
    <n v="0.6"/>
    <d v="1899-12-30T00:31:00"/>
    <s v="Ninguna"/>
    <m/>
  </r>
  <r>
    <x v="248"/>
    <n v="8"/>
    <s v="Plato_5"/>
    <n v="13"/>
    <n v="22"/>
    <n v="2"/>
    <n v="44"/>
    <n v="26"/>
    <n v="0.59"/>
    <d v="1899-12-30T00:51:00"/>
    <s v="Sin cebolla"/>
    <m/>
  </r>
  <r>
    <x v="248"/>
    <n v="8"/>
    <s v="Plato_4"/>
    <n v="10"/>
    <n v="18"/>
    <n v="2"/>
    <n v="36"/>
    <n v="20"/>
    <n v="0.56000000000000005"/>
    <d v="1899-12-30T00:58:00"/>
    <s v="Ninguna"/>
    <m/>
  </r>
  <r>
    <x v="249"/>
    <n v="8"/>
    <s v="Plato_3"/>
    <n v="12"/>
    <n v="20"/>
    <n v="1"/>
    <n v="20"/>
    <n v="12"/>
    <n v="0.6"/>
    <d v="1899-12-30T00:29:00"/>
    <s v="Sin cebolla"/>
    <m/>
  </r>
  <r>
    <x v="250"/>
    <n v="12"/>
    <s v="Plato_10"/>
    <n v="15"/>
    <n v="26"/>
    <n v="1"/>
    <n v="26"/>
    <n v="15"/>
    <n v="0.57999999999999996"/>
    <d v="1899-12-30T00:25:00"/>
    <s v="Sin cebolla"/>
    <m/>
  </r>
  <r>
    <x v="250"/>
    <n v="12"/>
    <s v="Plato_5"/>
    <n v="13"/>
    <n v="22"/>
    <n v="1"/>
    <n v="22"/>
    <n v="13"/>
    <n v="0.59"/>
    <d v="1899-12-30T00:34:00"/>
    <s v="Ninguna"/>
    <m/>
  </r>
  <r>
    <x v="250"/>
    <n v="12"/>
    <s v="Plato_14"/>
    <n v="14"/>
    <n v="23"/>
    <n v="1"/>
    <n v="23"/>
    <n v="14"/>
    <n v="0.61"/>
    <d v="1899-12-30T00:23:00"/>
    <s v="Sin cebolla"/>
    <m/>
  </r>
  <r>
    <x v="250"/>
    <n v="12"/>
    <s v="Plato_12"/>
    <n v="11"/>
    <n v="19"/>
    <n v="2"/>
    <n v="38"/>
    <n v="22"/>
    <n v="0.57999999999999996"/>
    <d v="1899-12-30T00:40:00"/>
    <s v="Sin cebolla"/>
    <m/>
  </r>
  <r>
    <x v="251"/>
    <n v="4"/>
    <s v="Plato_1"/>
    <n v="15"/>
    <n v="25"/>
    <n v="2"/>
    <n v="50"/>
    <n v="30"/>
    <n v="0.6"/>
    <d v="1899-12-30T00:53:00"/>
    <s v="Sin cebolla"/>
    <m/>
  </r>
  <r>
    <x v="251"/>
    <n v="4"/>
    <s v="Plato_10"/>
    <n v="15"/>
    <n v="26"/>
    <n v="2"/>
    <n v="52"/>
    <n v="30"/>
    <n v="0.57999999999999996"/>
    <d v="1899-12-30T00:31:00"/>
    <s v="Ninguna"/>
    <m/>
  </r>
  <r>
    <x v="252"/>
    <n v="8"/>
    <s v="Plato_1"/>
    <n v="15"/>
    <n v="25"/>
    <n v="1"/>
    <n v="25"/>
    <n v="15"/>
    <n v="0.6"/>
    <d v="1899-12-30T00:18:00"/>
    <s v="Ninguna"/>
    <m/>
  </r>
  <r>
    <x v="252"/>
    <n v="8"/>
    <s v="Plato_13"/>
    <n v="13"/>
    <n v="21"/>
    <n v="2"/>
    <n v="42"/>
    <n v="26"/>
    <n v="0.62"/>
    <d v="1899-12-30T00:08:00"/>
    <s v="Ninguna"/>
    <m/>
  </r>
  <r>
    <x v="252"/>
    <n v="8"/>
    <s v="Plato_9"/>
    <n v="17"/>
    <n v="29"/>
    <n v="3"/>
    <n v="87"/>
    <n v="51"/>
    <n v="0.59"/>
    <d v="1899-12-30T00:29:00"/>
    <s v="Sin cebolla"/>
    <m/>
  </r>
  <r>
    <x v="253"/>
    <n v="10"/>
    <s v="Plato_17"/>
    <n v="19"/>
    <n v="31"/>
    <n v="3"/>
    <n v="93"/>
    <n v="57"/>
    <n v="0.61"/>
    <d v="1899-12-30T00:33:00"/>
    <s v="Ninguna"/>
    <m/>
  </r>
  <r>
    <x v="253"/>
    <n v="10"/>
    <s v="Plato_10"/>
    <n v="15"/>
    <n v="26"/>
    <n v="2"/>
    <n v="52"/>
    <n v="30"/>
    <n v="0.57999999999999996"/>
    <d v="1899-12-30T00:10:00"/>
    <s v="Sin cebolla"/>
    <m/>
  </r>
  <r>
    <x v="253"/>
    <n v="10"/>
    <s v="Plato_18"/>
    <n v="20"/>
    <n v="34"/>
    <n v="2"/>
    <n v="68"/>
    <n v="40"/>
    <n v="0.59"/>
    <d v="1899-12-30T00:56:00"/>
    <s v="Ninguna"/>
    <m/>
  </r>
  <r>
    <x v="253"/>
    <n v="10"/>
    <s v="Plato_16"/>
    <n v="16"/>
    <n v="28"/>
    <n v="3"/>
    <n v="84"/>
    <n v="48"/>
    <n v="0.56999999999999995"/>
    <d v="1899-12-30T00:42:00"/>
    <s v="Sin cebolla"/>
    <m/>
  </r>
  <r>
    <x v="254"/>
    <n v="8"/>
    <s v="Plato_1"/>
    <n v="15"/>
    <n v="25"/>
    <n v="1"/>
    <n v="25"/>
    <n v="15"/>
    <n v="0.6"/>
    <d v="1899-12-30T00:37:00"/>
    <s v="Ninguna"/>
    <m/>
  </r>
  <r>
    <x v="255"/>
    <n v="5"/>
    <s v="Plato_13"/>
    <n v="13"/>
    <n v="21"/>
    <n v="1"/>
    <n v="21"/>
    <n v="13"/>
    <n v="0.62"/>
    <d v="1899-12-30T00:16:00"/>
    <s v="Ninguna"/>
    <m/>
  </r>
  <r>
    <x v="256"/>
    <n v="12"/>
    <s v="Plato_14"/>
    <n v="14"/>
    <n v="23"/>
    <n v="2"/>
    <n v="46"/>
    <n v="28"/>
    <n v="0.61"/>
    <d v="1899-12-30T00:28:00"/>
    <s v="Sin cebolla"/>
    <m/>
  </r>
  <r>
    <x v="257"/>
    <n v="12"/>
    <s v="Plato_1"/>
    <n v="15"/>
    <n v="25"/>
    <n v="1"/>
    <n v="25"/>
    <n v="15"/>
    <n v="0.6"/>
    <d v="1899-12-30T00:59:00"/>
    <s v="Ninguna"/>
    <m/>
  </r>
  <r>
    <x v="257"/>
    <n v="12"/>
    <s v="Plato_3"/>
    <n v="12"/>
    <n v="20"/>
    <n v="1"/>
    <n v="20"/>
    <n v="12"/>
    <n v="0.6"/>
    <d v="1899-12-30T00:31:00"/>
    <s v="Ninguna"/>
    <m/>
  </r>
  <r>
    <x v="257"/>
    <n v="12"/>
    <s v="Plato_15"/>
    <n v="19"/>
    <n v="32"/>
    <n v="1"/>
    <n v="32"/>
    <n v="19"/>
    <n v="0.59"/>
    <d v="1899-12-30T00:05:00"/>
    <s v="Ninguna"/>
    <m/>
  </r>
  <r>
    <x v="257"/>
    <n v="12"/>
    <s v="Plato_20"/>
    <n v="25"/>
    <n v="40"/>
    <n v="1"/>
    <n v="40"/>
    <n v="25"/>
    <n v="0.63"/>
    <d v="1899-12-30T00:10:00"/>
    <s v="Ninguna"/>
    <m/>
  </r>
  <r>
    <x v="258"/>
    <n v="10"/>
    <s v="Plato_6"/>
    <n v="16"/>
    <n v="27"/>
    <n v="3"/>
    <n v="81"/>
    <n v="48"/>
    <n v="0.59"/>
    <d v="1899-12-30T00:11:00"/>
    <s v="Sin cebolla"/>
    <m/>
  </r>
  <r>
    <x v="259"/>
    <n v="20"/>
    <s v="Plato_14"/>
    <n v="14"/>
    <n v="23"/>
    <n v="3"/>
    <n v="69"/>
    <n v="42"/>
    <n v="0.61"/>
    <d v="1899-12-30T00:49:00"/>
    <s v="Sin cebolla"/>
    <m/>
  </r>
  <r>
    <x v="260"/>
    <n v="8"/>
    <s v="Plato_15"/>
    <n v="19"/>
    <n v="32"/>
    <n v="3"/>
    <n v="96"/>
    <n v="57"/>
    <n v="0.59"/>
    <d v="1899-12-30T00:19:00"/>
    <s v="Sin cebolla"/>
    <m/>
  </r>
  <r>
    <x v="260"/>
    <n v="8"/>
    <s v="Plato_9"/>
    <n v="17"/>
    <n v="29"/>
    <n v="2"/>
    <n v="58"/>
    <n v="34"/>
    <n v="0.59"/>
    <d v="1899-12-30T00:36:00"/>
    <s v="Sin cebolla"/>
    <m/>
  </r>
  <r>
    <x v="261"/>
    <n v="18"/>
    <s v="Plato_5"/>
    <n v="13"/>
    <n v="22"/>
    <n v="1"/>
    <n v="22"/>
    <n v="13"/>
    <n v="0.59"/>
    <d v="1899-12-30T00:28:00"/>
    <s v="Sin cebolla"/>
    <m/>
  </r>
  <r>
    <x v="261"/>
    <n v="18"/>
    <s v="Plato_17"/>
    <n v="19"/>
    <n v="31"/>
    <n v="3"/>
    <n v="93"/>
    <n v="57"/>
    <n v="0.61"/>
    <d v="1899-12-30T00:20:00"/>
    <s v="Sin cebolla"/>
    <m/>
  </r>
  <r>
    <x v="262"/>
    <n v="5"/>
    <s v="Plato_15"/>
    <n v="19"/>
    <n v="32"/>
    <n v="1"/>
    <n v="32"/>
    <n v="19"/>
    <n v="0.59"/>
    <d v="1899-12-30T00:37:00"/>
    <s v="Sin cebolla"/>
    <m/>
  </r>
  <r>
    <x v="262"/>
    <n v="5"/>
    <s v="Plato_8"/>
    <n v="21"/>
    <n v="35"/>
    <n v="1"/>
    <n v="35"/>
    <n v="21"/>
    <n v="0.6"/>
    <d v="1899-12-30T00:30:00"/>
    <s v="Sin cebolla"/>
    <m/>
  </r>
  <r>
    <x v="262"/>
    <n v="5"/>
    <s v="Plato_2"/>
    <n v="18"/>
    <n v="30"/>
    <n v="1"/>
    <n v="30"/>
    <n v="18"/>
    <n v="0.6"/>
    <d v="1899-12-30T00:42:00"/>
    <s v="Ninguna"/>
    <m/>
  </r>
  <r>
    <x v="262"/>
    <n v="5"/>
    <s v="Plato_7"/>
    <n v="14"/>
    <n v="24"/>
    <n v="1"/>
    <n v="24"/>
    <n v="14"/>
    <n v="0.57999999999999996"/>
    <d v="1899-12-30T00:40:00"/>
    <s v="Sin cebolla"/>
    <m/>
  </r>
  <r>
    <x v="263"/>
    <n v="2"/>
    <s v="Plato_8"/>
    <n v="21"/>
    <n v="35"/>
    <n v="2"/>
    <n v="70"/>
    <n v="42"/>
    <n v="0.6"/>
    <d v="1899-12-30T00:39:00"/>
    <s v="Sin cebolla"/>
    <m/>
  </r>
  <r>
    <x v="263"/>
    <n v="2"/>
    <s v="Plato_15"/>
    <n v="19"/>
    <n v="32"/>
    <n v="1"/>
    <n v="32"/>
    <n v="19"/>
    <n v="0.59"/>
    <d v="1899-12-30T00:27:00"/>
    <s v="Sin cebolla"/>
    <m/>
  </r>
  <r>
    <x v="263"/>
    <n v="2"/>
    <s v="Plato_2"/>
    <n v="18"/>
    <n v="30"/>
    <n v="1"/>
    <n v="30"/>
    <n v="18"/>
    <n v="0.6"/>
    <d v="1899-12-30T00:37:00"/>
    <s v="Ninguna"/>
    <m/>
  </r>
  <r>
    <x v="263"/>
    <n v="2"/>
    <s v="Plato_1"/>
    <n v="15"/>
    <n v="25"/>
    <n v="2"/>
    <n v="50"/>
    <n v="30"/>
    <n v="0.6"/>
    <d v="1899-12-30T00:14:00"/>
    <s v="Ninguna"/>
    <m/>
  </r>
  <r>
    <x v="264"/>
    <n v="6"/>
    <s v="Plato_14"/>
    <n v="14"/>
    <n v="23"/>
    <n v="1"/>
    <n v="23"/>
    <n v="14"/>
    <n v="0.61"/>
    <d v="1899-12-30T00:12:00"/>
    <s v="Ninguna"/>
    <m/>
  </r>
  <r>
    <x v="264"/>
    <n v="6"/>
    <s v="Plato_17"/>
    <n v="19"/>
    <n v="31"/>
    <n v="1"/>
    <n v="31"/>
    <n v="19"/>
    <n v="0.61"/>
    <d v="1899-12-30T00:17:00"/>
    <s v="Sin cebolla"/>
    <m/>
  </r>
  <r>
    <x v="264"/>
    <n v="6"/>
    <s v="Plato_6"/>
    <n v="16"/>
    <n v="27"/>
    <n v="1"/>
    <n v="27"/>
    <n v="16"/>
    <n v="0.59"/>
    <d v="1899-12-30T00:56:00"/>
    <s v="Ninguna"/>
    <m/>
  </r>
  <r>
    <x v="264"/>
    <n v="6"/>
    <s v="Plato_2"/>
    <n v="18"/>
    <n v="30"/>
    <n v="3"/>
    <n v="90"/>
    <n v="54"/>
    <n v="0.6"/>
    <d v="1899-12-30T00:50:00"/>
    <s v="Sin cebolla"/>
    <m/>
  </r>
  <r>
    <x v="265"/>
    <n v="4"/>
    <s v="Plato_7"/>
    <n v="14"/>
    <n v="24"/>
    <n v="1"/>
    <n v="24"/>
    <n v="14"/>
    <n v="0.57999999999999996"/>
    <d v="1899-12-30T00:53:00"/>
    <s v="Ninguna"/>
    <m/>
  </r>
  <r>
    <x v="265"/>
    <n v="4"/>
    <s v="Plato_1"/>
    <n v="15"/>
    <n v="25"/>
    <n v="3"/>
    <n v="75"/>
    <n v="45"/>
    <n v="0.6"/>
    <d v="1899-12-30T00:53:00"/>
    <s v="Ninguna"/>
    <m/>
  </r>
  <r>
    <x v="266"/>
    <n v="7"/>
    <s v="Plato_15"/>
    <n v="19"/>
    <n v="32"/>
    <n v="1"/>
    <n v="32"/>
    <n v="19"/>
    <n v="0.59"/>
    <d v="1899-12-30T00:45:00"/>
    <s v="Sin cebolla"/>
    <m/>
  </r>
  <r>
    <x v="266"/>
    <n v="7"/>
    <s v="Plato_16"/>
    <n v="16"/>
    <n v="28"/>
    <n v="2"/>
    <n v="56"/>
    <n v="32"/>
    <n v="0.56999999999999995"/>
    <d v="1899-12-30T00:23:00"/>
    <s v="Ninguna"/>
    <m/>
  </r>
  <r>
    <x v="266"/>
    <n v="7"/>
    <s v="Plato_2"/>
    <n v="18"/>
    <n v="30"/>
    <n v="1"/>
    <n v="30"/>
    <n v="18"/>
    <n v="0.6"/>
    <d v="1899-12-30T00:28:00"/>
    <s v="Sin cebolla"/>
    <m/>
  </r>
  <r>
    <x v="267"/>
    <n v="14"/>
    <s v="Plato_7"/>
    <n v="14"/>
    <n v="24"/>
    <n v="1"/>
    <n v="24"/>
    <n v="14"/>
    <n v="0.57999999999999996"/>
    <d v="1899-12-30T00:39:00"/>
    <s v="Sin cebolla"/>
    <m/>
  </r>
  <r>
    <x v="267"/>
    <n v="14"/>
    <s v="Plato_5"/>
    <n v="13"/>
    <n v="22"/>
    <n v="2"/>
    <n v="44"/>
    <n v="26"/>
    <n v="0.59"/>
    <d v="1899-12-30T00:44:00"/>
    <s v="Sin cebolla"/>
    <m/>
  </r>
  <r>
    <x v="268"/>
    <n v="11"/>
    <s v="Plato_19"/>
    <n v="22"/>
    <n v="36"/>
    <n v="3"/>
    <n v="108"/>
    <n v="66"/>
    <n v="0.61"/>
    <d v="1899-12-30T00:13:00"/>
    <s v="Ninguna"/>
    <m/>
  </r>
  <r>
    <x v="268"/>
    <n v="11"/>
    <s v="Plato_20"/>
    <n v="25"/>
    <n v="40"/>
    <n v="1"/>
    <n v="40"/>
    <n v="25"/>
    <n v="0.63"/>
    <d v="1899-12-30T00:58:00"/>
    <s v="Sin cebolla"/>
    <m/>
  </r>
  <r>
    <x v="268"/>
    <n v="11"/>
    <s v="Plato_18"/>
    <n v="20"/>
    <n v="34"/>
    <n v="3"/>
    <n v="102"/>
    <n v="60"/>
    <n v="0.59"/>
    <d v="1899-12-30T00:30:00"/>
    <s v="Sin cebolla"/>
    <m/>
  </r>
  <r>
    <x v="269"/>
    <n v="10"/>
    <s v="Plato_18"/>
    <n v="20"/>
    <n v="34"/>
    <n v="3"/>
    <n v="102"/>
    <n v="60"/>
    <n v="0.59"/>
    <d v="1899-12-30T00:26:00"/>
    <s v="Ninguna"/>
    <m/>
  </r>
  <r>
    <x v="270"/>
    <n v="3"/>
    <s v="Plato_5"/>
    <n v="13"/>
    <n v="22"/>
    <n v="2"/>
    <n v="44"/>
    <n v="26"/>
    <n v="0.59"/>
    <d v="1899-12-30T00:55:00"/>
    <s v="Sin cebolla"/>
    <m/>
  </r>
  <r>
    <x v="271"/>
    <n v="7"/>
    <s v="Plato_7"/>
    <n v="14"/>
    <n v="24"/>
    <n v="2"/>
    <n v="48"/>
    <n v="28"/>
    <n v="0.57999999999999996"/>
    <d v="1899-12-30T00:36:00"/>
    <s v="Ninguna"/>
    <m/>
  </r>
  <r>
    <x v="271"/>
    <n v="7"/>
    <s v="Plato_8"/>
    <n v="21"/>
    <n v="35"/>
    <n v="1"/>
    <n v="35"/>
    <n v="21"/>
    <n v="0.6"/>
    <d v="1899-12-30T00:47:00"/>
    <s v="Sin cebolla"/>
    <m/>
  </r>
  <r>
    <x v="272"/>
    <n v="20"/>
    <s v="Plato_15"/>
    <n v="19"/>
    <n v="32"/>
    <n v="1"/>
    <n v="32"/>
    <n v="19"/>
    <n v="0.59"/>
    <d v="1899-12-30T00:22:00"/>
    <s v="Sin cebolla"/>
    <m/>
  </r>
  <r>
    <x v="272"/>
    <n v="20"/>
    <s v="Plato_5"/>
    <n v="13"/>
    <n v="22"/>
    <n v="3"/>
    <n v="66"/>
    <n v="39"/>
    <n v="0.59"/>
    <d v="1899-12-30T00:40:00"/>
    <s v="Ninguna"/>
    <m/>
  </r>
  <r>
    <x v="272"/>
    <n v="20"/>
    <s v="Plato_1"/>
    <n v="15"/>
    <n v="25"/>
    <n v="1"/>
    <n v="25"/>
    <n v="15"/>
    <n v="0.6"/>
    <d v="1899-12-30T00:05:00"/>
    <s v="Sin cebolla"/>
    <m/>
  </r>
  <r>
    <x v="273"/>
    <n v="7"/>
    <s v="Plato_10"/>
    <n v="15"/>
    <n v="26"/>
    <n v="3"/>
    <n v="78"/>
    <n v="45"/>
    <n v="0.57999999999999996"/>
    <d v="1899-12-30T00:33:00"/>
    <s v="Ninguna"/>
    <m/>
  </r>
  <r>
    <x v="273"/>
    <n v="7"/>
    <s v="Plato_12"/>
    <n v="11"/>
    <n v="19"/>
    <n v="2"/>
    <n v="38"/>
    <n v="22"/>
    <n v="0.57999999999999996"/>
    <d v="1899-12-30T00:42:00"/>
    <s v="Sin cebolla"/>
    <m/>
  </r>
  <r>
    <x v="274"/>
    <n v="5"/>
    <s v="Plato_11"/>
    <n v="20"/>
    <n v="33"/>
    <n v="1"/>
    <n v="33"/>
    <n v="20"/>
    <n v="0.61"/>
    <d v="1899-12-30T00:32:00"/>
    <s v="Sin cebolla"/>
    <m/>
  </r>
  <r>
    <x v="274"/>
    <n v="5"/>
    <s v="Plato_17"/>
    <n v="19"/>
    <n v="31"/>
    <n v="2"/>
    <n v="62"/>
    <n v="38"/>
    <n v="0.61"/>
    <d v="1899-12-30T00:32:00"/>
    <s v="Ninguna"/>
    <m/>
  </r>
  <r>
    <x v="274"/>
    <n v="5"/>
    <s v="Plato_10"/>
    <n v="15"/>
    <n v="26"/>
    <n v="1"/>
    <n v="26"/>
    <n v="15"/>
    <n v="0.57999999999999996"/>
    <d v="1899-12-30T00:58:00"/>
    <s v="Ninguna"/>
    <m/>
  </r>
  <r>
    <x v="275"/>
    <n v="15"/>
    <s v="Plato_5"/>
    <n v="13"/>
    <n v="22"/>
    <n v="2"/>
    <n v="44"/>
    <n v="26"/>
    <n v="0.59"/>
    <d v="1899-12-30T00:49:00"/>
    <s v="Ninguna"/>
    <m/>
  </r>
  <r>
    <x v="275"/>
    <n v="15"/>
    <s v="Plato_10"/>
    <n v="15"/>
    <n v="26"/>
    <n v="1"/>
    <n v="26"/>
    <n v="15"/>
    <n v="0.57999999999999996"/>
    <d v="1899-12-30T00:36:00"/>
    <s v="Sin cebolla"/>
    <m/>
  </r>
  <r>
    <x v="276"/>
    <n v="4"/>
    <s v="Plato_17"/>
    <n v="19"/>
    <n v="31"/>
    <n v="3"/>
    <n v="93"/>
    <n v="57"/>
    <n v="0.61"/>
    <d v="1899-12-30T00:29:00"/>
    <s v="Ninguna"/>
    <m/>
  </r>
  <r>
    <x v="277"/>
    <n v="5"/>
    <s v="Plato_17"/>
    <n v="19"/>
    <n v="31"/>
    <n v="3"/>
    <n v="93"/>
    <n v="57"/>
    <n v="0.61"/>
    <d v="1899-12-30T00:33:00"/>
    <s v="Ninguna"/>
    <m/>
  </r>
  <r>
    <x v="277"/>
    <n v="5"/>
    <s v="Plato_7"/>
    <n v="14"/>
    <n v="24"/>
    <n v="2"/>
    <n v="48"/>
    <n v="28"/>
    <n v="0.57999999999999996"/>
    <d v="1899-12-30T00:28:00"/>
    <s v="Sin cebolla"/>
    <m/>
  </r>
  <r>
    <x v="278"/>
    <n v="11"/>
    <s v="Plato_20"/>
    <n v="25"/>
    <n v="40"/>
    <n v="3"/>
    <n v="120"/>
    <n v="75"/>
    <n v="0.63"/>
    <d v="1899-12-30T00:48:00"/>
    <s v="Sin cebolla"/>
    <m/>
  </r>
  <r>
    <x v="278"/>
    <n v="11"/>
    <s v="Plato_8"/>
    <n v="21"/>
    <n v="35"/>
    <n v="1"/>
    <n v="35"/>
    <n v="21"/>
    <n v="0.6"/>
    <d v="1899-12-30T00:28:00"/>
    <s v="Ninguna"/>
    <m/>
  </r>
  <r>
    <x v="278"/>
    <n v="11"/>
    <s v="Plato_4"/>
    <n v="10"/>
    <n v="18"/>
    <n v="1"/>
    <n v="18"/>
    <n v="10"/>
    <n v="0.56000000000000005"/>
    <d v="1899-12-30T00:58:00"/>
    <s v="Ninguna"/>
    <m/>
  </r>
  <r>
    <x v="278"/>
    <n v="11"/>
    <s v="Plato_16"/>
    <n v="16"/>
    <n v="28"/>
    <n v="1"/>
    <n v="28"/>
    <n v="16"/>
    <n v="0.56999999999999995"/>
    <d v="1899-12-30T00:08:00"/>
    <s v="Ninguna"/>
    <m/>
  </r>
  <r>
    <x v="279"/>
    <n v="14"/>
    <s v="Plato_7"/>
    <n v="14"/>
    <n v="24"/>
    <n v="2"/>
    <n v="48"/>
    <n v="28"/>
    <n v="0.57999999999999996"/>
    <d v="1899-12-30T00:52:00"/>
    <s v="Ninguna"/>
    <m/>
  </r>
  <r>
    <x v="279"/>
    <n v="14"/>
    <s v="Plato_14"/>
    <n v="14"/>
    <n v="23"/>
    <n v="3"/>
    <n v="69"/>
    <n v="42"/>
    <n v="0.61"/>
    <d v="1899-12-30T00:34:00"/>
    <s v="Ninguna"/>
    <m/>
  </r>
  <r>
    <x v="280"/>
    <n v="18"/>
    <s v="Plato_11"/>
    <n v="20"/>
    <n v="33"/>
    <n v="2"/>
    <n v="66"/>
    <n v="40"/>
    <n v="0.61"/>
    <d v="1899-12-30T00:09:00"/>
    <s v="Sin cebolla"/>
    <m/>
  </r>
  <r>
    <x v="281"/>
    <n v="6"/>
    <s v="Plato_4"/>
    <n v="10"/>
    <n v="18"/>
    <n v="3"/>
    <n v="54"/>
    <n v="30"/>
    <n v="0.56000000000000005"/>
    <d v="1899-12-30T00:57:00"/>
    <s v="Sin cebolla"/>
    <m/>
  </r>
  <r>
    <x v="281"/>
    <n v="6"/>
    <s v="Plato_3"/>
    <n v="12"/>
    <n v="20"/>
    <n v="1"/>
    <n v="20"/>
    <n v="12"/>
    <n v="0.6"/>
    <d v="1899-12-30T00:57:00"/>
    <s v="Sin cebolla"/>
    <m/>
  </r>
  <r>
    <x v="282"/>
    <n v="19"/>
    <s v="Plato_10"/>
    <n v="15"/>
    <n v="26"/>
    <n v="3"/>
    <n v="78"/>
    <n v="45"/>
    <n v="0.57999999999999996"/>
    <d v="1899-12-30T00:06:00"/>
    <s v="Ninguna"/>
    <m/>
  </r>
  <r>
    <x v="283"/>
    <n v="11"/>
    <s v="Plato_3"/>
    <n v="12"/>
    <n v="20"/>
    <n v="3"/>
    <n v="60"/>
    <n v="36"/>
    <n v="0.6"/>
    <d v="1899-12-30T00:45:00"/>
    <s v="Ninguna"/>
    <m/>
  </r>
  <r>
    <x v="283"/>
    <n v="11"/>
    <s v="Plato_6"/>
    <n v="16"/>
    <n v="27"/>
    <n v="1"/>
    <n v="27"/>
    <n v="16"/>
    <n v="0.59"/>
    <d v="1899-12-30T00:59:00"/>
    <s v="Ninguna"/>
    <m/>
  </r>
  <r>
    <x v="283"/>
    <n v="11"/>
    <s v="Plato_12"/>
    <n v="11"/>
    <n v="19"/>
    <n v="2"/>
    <n v="38"/>
    <n v="22"/>
    <n v="0.57999999999999996"/>
    <d v="1899-12-30T00:41:00"/>
    <s v="Ninguna"/>
    <m/>
  </r>
  <r>
    <x v="283"/>
    <n v="11"/>
    <s v="Plato_11"/>
    <n v="20"/>
    <n v="33"/>
    <n v="1"/>
    <n v="33"/>
    <n v="20"/>
    <n v="0.61"/>
    <d v="1899-12-30T00:50:00"/>
    <s v="Sin cebolla"/>
    <m/>
  </r>
  <r>
    <x v="284"/>
    <n v="18"/>
    <s v="Plato_13"/>
    <n v="13"/>
    <n v="21"/>
    <n v="2"/>
    <n v="42"/>
    <n v="26"/>
    <n v="0.62"/>
    <d v="1899-12-30T00:12:00"/>
    <s v="Sin cebolla"/>
    <m/>
  </r>
  <r>
    <x v="285"/>
    <n v="15"/>
    <s v="Plato_18"/>
    <n v="20"/>
    <n v="34"/>
    <n v="2"/>
    <n v="68"/>
    <n v="40"/>
    <n v="0.59"/>
    <d v="1899-12-30T00:25:00"/>
    <s v="Ninguna"/>
    <m/>
  </r>
  <r>
    <x v="286"/>
    <n v="20"/>
    <s v="Plato_15"/>
    <n v="19"/>
    <n v="32"/>
    <n v="3"/>
    <n v="96"/>
    <n v="57"/>
    <n v="0.59"/>
    <d v="1899-12-30T00:46:00"/>
    <s v="Ninguna"/>
    <m/>
  </r>
  <r>
    <x v="286"/>
    <n v="20"/>
    <s v="Plato_14"/>
    <n v="14"/>
    <n v="23"/>
    <n v="2"/>
    <n v="46"/>
    <n v="28"/>
    <n v="0.61"/>
    <d v="1899-12-30T00:58:00"/>
    <s v="Ninguna"/>
    <m/>
  </r>
  <r>
    <x v="286"/>
    <n v="20"/>
    <s v="Plato_2"/>
    <n v="18"/>
    <n v="30"/>
    <n v="2"/>
    <n v="60"/>
    <n v="36"/>
    <n v="0.6"/>
    <d v="1899-12-30T00:17:00"/>
    <s v="Sin cebolla"/>
    <m/>
  </r>
  <r>
    <x v="287"/>
    <n v="15"/>
    <s v="Plato_7"/>
    <n v="14"/>
    <n v="24"/>
    <n v="2"/>
    <n v="48"/>
    <n v="28"/>
    <n v="0.57999999999999996"/>
    <d v="1899-12-30T00:06:00"/>
    <s v="Sin cebolla"/>
    <m/>
  </r>
  <r>
    <x v="287"/>
    <n v="15"/>
    <s v="Plato_12"/>
    <n v="11"/>
    <n v="19"/>
    <n v="2"/>
    <n v="38"/>
    <n v="22"/>
    <n v="0.57999999999999996"/>
    <d v="1899-12-30T00:32:00"/>
    <s v="Ninguna"/>
    <m/>
  </r>
  <r>
    <x v="288"/>
    <n v="15"/>
    <s v="Plato_3"/>
    <n v="12"/>
    <n v="20"/>
    <n v="3"/>
    <n v="60"/>
    <n v="36"/>
    <n v="0.6"/>
    <d v="1899-12-30T00:20:00"/>
    <s v="Ninguna"/>
    <m/>
  </r>
  <r>
    <x v="288"/>
    <n v="15"/>
    <s v="Plato_10"/>
    <n v="15"/>
    <n v="26"/>
    <n v="3"/>
    <n v="78"/>
    <n v="45"/>
    <n v="0.57999999999999996"/>
    <d v="1899-12-30T00:48:00"/>
    <s v="Sin cebolla"/>
    <m/>
  </r>
  <r>
    <x v="289"/>
    <n v="19"/>
    <s v="Plato_20"/>
    <n v="25"/>
    <n v="40"/>
    <n v="1"/>
    <n v="40"/>
    <n v="25"/>
    <n v="0.63"/>
    <d v="1899-12-30T00:57:00"/>
    <s v="Ninguna"/>
    <m/>
  </r>
  <r>
    <x v="290"/>
    <n v="2"/>
    <s v="Plato_18"/>
    <n v="20"/>
    <n v="34"/>
    <n v="2"/>
    <n v="68"/>
    <n v="40"/>
    <n v="0.59"/>
    <d v="1899-12-30T00:28:00"/>
    <s v="Sin cebolla"/>
    <m/>
  </r>
  <r>
    <x v="290"/>
    <n v="2"/>
    <s v="Plato_1"/>
    <n v="15"/>
    <n v="25"/>
    <n v="1"/>
    <n v="25"/>
    <n v="15"/>
    <n v="0.6"/>
    <d v="1899-12-30T00:41:00"/>
    <s v="Ninguna"/>
    <m/>
  </r>
  <r>
    <x v="290"/>
    <n v="2"/>
    <s v="Plato_8"/>
    <n v="21"/>
    <n v="35"/>
    <n v="3"/>
    <n v="105"/>
    <n v="63"/>
    <n v="0.6"/>
    <d v="1899-12-30T00:12:00"/>
    <s v="Sin cebolla"/>
    <m/>
  </r>
  <r>
    <x v="290"/>
    <n v="2"/>
    <s v="Plato_17"/>
    <n v="19"/>
    <n v="31"/>
    <n v="2"/>
    <n v="62"/>
    <n v="38"/>
    <n v="0.61"/>
    <d v="1899-12-30T00:14:00"/>
    <s v="Ninguna"/>
    <m/>
  </r>
  <r>
    <x v="291"/>
    <n v="10"/>
    <s v="Plato_16"/>
    <n v="16"/>
    <n v="28"/>
    <n v="3"/>
    <n v="84"/>
    <n v="48"/>
    <n v="0.56999999999999995"/>
    <d v="1899-12-30T00:23:00"/>
    <s v="Sin cebolla"/>
    <m/>
  </r>
  <r>
    <x v="292"/>
    <n v="16"/>
    <s v="Plato_16"/>
    <n v="16"/>
    <n v="28"/>
    <n v="3"/>
    <n v="84"/>
    <n v="48"/>
    <n v="0.56999999999999995"/>
    <d v="1899-12-30T00:44:00"/>
    <s v="Ninguna"/>
    <m/>
  </r>
  <r>
    <x v="292"/>
    <n v="16"/>
    <s v="Plato_2"/>
    <n v="18"/>
    <n v="30"/>
    <n v="2"/>
    <n v="60"/>
    <n v="36"/>
    <n v="0.6"/>
    <d v="1899-12-30T00:29:00"/>
    <s v="Ninguna"/>
    <m/>
  </r>
  <r>
    <x v="292"/>
    <n v="16"/>
    <s v="Plato_19"/>
    <n v="22"/>
    <n v="36"/>
    <n v="2"/>
    <n v="72"/>
    <n v="44"/>
    <n v="0.61"/>
    <d v="1899-12-30T00:47:00"/>
    <s v="Ninguna"/>
    <m/>
  </r>
  <r>
    <x v="293"/>
    <n v="17"/>
    <s v="Plato_17"/>
    <n v="19"/>
    <n v="31"/>
    <n v="2"/>
    <n v="62"/>
    <n v="38"/>
    <n v="0.61"/>
    <d v="1899-12-30T00:31:00"/>
    <s v="Sin cebolla"/>
    <m/>
  </r>
  <r>
    <x v="293"/>
    <n v="17"/>
    <s v="Plato_19"/>
    <n v="22"/>
    <n v="36"/>
    <n v="3"/>
    <n v="108"/>
    <n v="66"/>
    <n v="0.61"/>
    <d v="1899-12-30T00:13:00"/>
    <s v="Ninguna"/>
    <m/>
  </r>
  <r>
    <x v="293"/>
    <n v="17"/>
    <s v="Plato_4"/>
    <n v="10"/>
    <n v="18"/>
    <n v="3"/>
    <n v="54"/>
    <n v="30"/>
    <n v="0.56000000000000005"/>
    <d v="1899-12-30T00:33:00"/>
    <s v="Ninguna"/>
    <m/>
  </r>
  <r>
    <x v="293"/>
    <n v="17"/>
    <s v="Plato_18"/>
    <n v="20"/>
    <n v="34"/>
    <n v="3"/>
    <n v="102"/>
    <n v="60"/>
    <n v="0.59"/>
    <d v="1899-12-30T00:09:00"/>
    <s v="Sin cebolla"/>
    <m/>
  </r>
  <r>
    <x v="294"/>
    <n v="3"/>
    <s v="Plato_15"/>
    <n v="19"/>
    <n v="32"/>
    <n v="1"/>
    <n v="32"/>
    <n v="19"/>
    <n v="0.59"/>
    <d v="1899-12-30T00:44:00"/>
    <s v="Sin cebolla"/>
    <m/>
  </r>
  <r>
    <x v="294"/>
    <n v="3"/>
    <s v="Plato_2"/>
    <n v="18"/>
    <n v="30"/>
    <n v="3"/>
    <n v="90"/>
    <n v="54"/>
    <n v="0.6"/>
    <d v="1899-12-30T00:35:00"/>
    <s v="Ninguna"/>
    <m/>
  </r>
  <r>
    <x v="294"/>
    <n v="3"/>
    <s v="Plato_17"/>
    <n v="19"/>
    <n v="31"/>
    <n v="2"/>
    <n v="62"/>
    <n v="38"/>
    <n v="0.61"/>
    <d v="1899-12-30T00:39:00"/>
    <s v="Sin cebolla"/>
    <m/>
  </r>
  <r>
    <x v="294"/>
    <n v="3"/>
    <s v="Plato_13"/>
    <n v="13"/>
    <n v="21"/>
    <n v="3"/>
    <n v="63"/>
    <n v="39"/>
    <n v="0.62"/>
    <d v="1899-12-30T00:59:00"/>
    <s v="Ninguna"/>
    <m/>
  </r>
  <r>
    <x v="295"/>
    <n v="14"/>
    <s v="Plato_14"/>
    <n v="14"/>
    <n v="23"/>
    <n v="1"/>
    <n v="23"/>
    <n v="14"/>
    <n v="0.61"/>
    <d v="1899-12-30T00:20:00"/>
    <s v="Ninguna"/>
    <m/>
  </r>
  <r>
    <x v="295"/>
    <n v="14"/>
    <s v="Plato_19"/>
    <n v="22"/>
    <n v="36"/>
    <n v="1"/>
    <n v="36"/>
    <n v="22"/>
    <n v="0.61"/>
    <d v="1899-12-30T00:26:00"/>
    <s v="Sin cebolla"/>
    <m/>
  </r>
  <r>
    <x v="296"/>
    <n v="4"/>
    <s v="Plato_9"/>
    <n v="17"/>
    <n v="29"/>
    <n v="2"/>
    <n v="58"/>
    <n v="34"/>
    <n v="0.59"/>
    <d v="1899-12-30T00:59:00"/>
    <s v="Sin cebolla"/>
    <m/>
  </r>
  <r>
    <x v="296"/>
    <n v="4"/>
    <s v="Plato_4"/>
    <n v="10"/>
    <n v="18"/>
    <n v="3"/>
    <n v="54"/>
    <n v="30"/>
    <n v="0.56000000000000005"/>
    <d v="1899-12-30T00:13:00"/>
    <s v="Sin cebolla"/>
    <m/>
  </r>
  <r>
    <x v="296"/>
    <n v="4"/>
    <s v="Plato_13"/>
    <n v="13"/>
    <n v="21"/>
    <n v="3"/>
    <n v="63"/>
    <n v="39"/>
    <n v="0.62"/>
    <d v="1899-12-30T00:40:00"/>
    <s v="Sin cebolla"/>
    <m/>
  </r>
  <r>
    <x v="297"/>
    <n v="11"/>
    <s v="Plato_6"/>
    <n v="16"/>
    <n v="27"/>
    <n v="3"/>
    <n v="81"/>
    <n v="48"/>
    <n v="0.59"/>
    <d v="1899-12-30T00:46:00"/>
    <s v="Ninguna"/>
    <m/>
  </r>
  <r>
    <x v="297"/>
    <n v="11"/>
    <s v="Plato_19"/>
    <n v="22"/>
    <n v="36"/>
    <n v="3"/>
    <n v="108"/>
    <n v="66"/>
    <n v="0.61"/>
    <d v="1899-12-30T00:49:00"/>
    <s v="Ninguna"/>
    <m/>
  </r>
  <r>
    <x v="297"/>
    <n v="11"/>
    <s v="Plato_5"/>
    <n v="13"/>
    <n v="22"/>
    <n v="3"/>
    <n v="66"/>
    <n v="39"/>
    <n v="0.59"/>
    <d v="1899-12-30T00:46:00"/>
    <s v="Sin cebolla"/>
    <m/>
  </r>
  <r>
    <x v="298"/>
    <n v="6"/>
    <s v="Plato_3"/>
    <n v="12"/>
    <n v="20"/>
    <n v="1"/>
    <n v="20"/>
    <n v="12"/>
    <n v="0.6"/>
    <d v="1899-12-30T00:17:00"/>
    <s v="Ninguna"/>
    <m/>
  </r>
  <r>
    <x v="298"/>
    <n v="6"/>
    <s v="Plato_19"/>
    <n v="22"/>
    <n v="36"/>
    <n v="2"/>
    <n v="72"/>
    <n v="44"/>
    <n v="0.61"/>
    <d v="1899-12-30T00:55:00"/>
    <s v="Ninguna"/>
    <m/>
  </r>
  <r>
    <x v="298"/>
    <n v="6"/>
    <s v="Plato_7"/>
    <n v="14"/>
    <n v="24"/>
    <n v="3"/>
    <n v="72"/>
    <n v="42"/>
    <n v="0.57999999999999996"/>
    <d v="1899-12-30T00:15:00"/>
    <s v="Sin cebolla"/>
    <m/>
  </r>
  <r>
    <x v="298"/>
    <n v="6"/>
    <s v="Plato_4"/>
    <n v="10"/>
    <n v="18"/>
    <n v="1"/>
    <n v="18"/>
    <n v="10"/>
    <n v="0.56000000000000005"/>
    <d v="1899-12-30T00:26:00"/>
    <s v="Ninguna"/>
    <m/>
  </r>
  <r>
    <x v="299"/>
    <n v="18"/>
    <s v="Plato_20"/>
    <n v="25"/>
    <n v="40"/>
    <n v="3"/>
    <n v="120"/>
    <n v="75"/>
    <n v="0.63"/>
    <d v="1899-12-30T00:54:00"/>
    <s v="Sin cebolla"/>
    <m/>
  </r>
  <r>
    <x v="299"/>
    <n v="18"/>
    <s v="Plato_4"/>
    <n v="10"/>
    <n v="18"/>
    <n v="3"/>
    <n v="54"/>
    <n v="30"/>
    <n v="0.56000000000000005"/>
    <d v="1899-12-30T00:14:00"/>
    <s v="Ninguna"/>
    <m/>
  </r>
  <r>
    <x v="299"/>
    <n v="18"/>
    <s v="Plato_10"/>
    <n v="15"/>
    <n v="26"/>
    <n v="1"/>
    <n v="26"/>
    <n v="15"/>
    <n v="0.57999999999999996"/>
    <d v="1899-12-30T00:22:00"/>
    <s v="Sin cebolla"/>
    <m/>
  </r>
  <r>
    <x v="299"/>
    <n v="18"/>
    <s v="Plato_2"/>
    <n v="18"/>
    <n v="30"/>
    <n v="3"/>
    <n v="90"/>
    <n v="54"/>
    <n v="0.6"/>
    <d v="1899-12-30T00:28:00"/>
    <s v="Ninguna"/>
    <m/>
  </r>
  <r>
    <x v="300"/>
    <n v="8"/>
    <s v="Plato_17"/>
    <n v="19"/>
    <n v="31"/>
    <n v="3"/>
    <n v="93"/>
    <n v="57"/>
    <n v="0.61"/>
    <d v="1899-12-30T00:23:00"/>
    <s v="Sin cebolla"/>
    <m/>
  </r>
  <r>
    <x v="300"/>
    <n v="8"/>
    <s v="Plato_10"/>
    <n v="15"/>
    <n v="26"/>
    <n v="2"/>
    <n v="52"/>
    <n v="30"/>
    <n v="0.57999999999999996"/>
    <d v="1899-12-30T00:57:00"/>
    <s v="Sin cebolla"/>
    <m/>
  </r>
  <r>
    <x v="300"/>
    <n v="8"/>
    <s v="Plato_9"/>
    <n v="17"/>
    <n v="29"/>
    <n v="2"/>
    <n v="58"/>
    <n v="34"/>
    <n v="0.59"/>
    <d v="1899-12-30T00:49:00"/>
    <s v="Ninguna"/>
    <m/>
  </r>
  <r>
    <x v="300"/>
    <n v="8"/>
    <s v="Plato_3"/>
    <n v="12"/>
    <n v="20"/>
    <n v="1"/>
    <n v="20"/>
    <n v="12"/>
    <n v="0.6"/>
    <d v="1899-12-30T00:54:00"/>
    <s v="Ninguna"/>
    <m/>
  </r>
  <r>
    <x v="301"/>
    <n v="5"/>
    <s v="Plato_15"/>
    <n v="19"/>
    <n v="32"/>
    <n v="3"/>
    <n v="96"/>
    <n v="57"/>
    <n v="0.59"/>
    <d v="1899-12-30T00:15:00"/>
    <s v="Ninguna"/>
    <m/>
  </r>
  <r>
    <x v="302"/>
    <n v="14"/>
    <s v="Plato_3"/>
    <n v="12"/>
    <n v="20"/>
    <n v="2"/>
    <n v="40"/>
    <n v="24"/>
    <n v="0.6"/>
    <d v="1899-12-30T00:13:00"/>
    <s v="Ninguna"/>
    <m/>
  </r>
  <r>
    <x v="302"/>
    <n v="14"/>
    <s v="Plato_20"/>
    <n v="25"/>
    <n v="40"/>
    <n v="3"/>
    <n v="120"/>
    <n v="75"/>
    <n v="0.63"/>
    <d v="1899-12-30T00:16:00"/>
    <s v="Ninguna"/>
    <m/>
  </r>
  <r>
    <x v="302"/>
    <n v="14"/>
    <s v="Plato_10"/>
    <n v="15"/>
    <n v="26"/>
    <n v="1"/>
    <n v="26"/>
    <n v="15"/>
    <n v="0.57999999999999996"/>
    <d v="1899-12-30T00:56:00"/>
    <s v="Sin cebolla"/>
    <m/>
  </r>
  <r>
    <x v="302"/>
    <n v="14"/>
    <s v="Plato_7"/>
    <n v="14"/>
    <n v="24"/>
    <n v="1"/>
    <n v="24"/>
    <n v="14"/>
    <n v="0.57999999999999996"/>
    <d v="1899-12-30T00:07:00"/>
    <s v="Ninguna"/>
    <m/>
  </r>
  <r>
    <x v="303"/>
    <n v="6"/>
    <s v="Plato_15"/>
    <n v="19"/>
    <n v="32"/>
    <n v="2"/>
    <n v="64"/>
    <n v="38"/>
    <n v="0.59"/>
    <d v="1899-12-30T00:09:00"/>
    <s v="Ninguna"/>
    <m/>
  </r>
  <r>
    <x v="303"/>
    <n v="6"/>
    <s v="Plato_13"/>
    <n v="13"/>
    <n v="21"/>
    <n v="2"/>
    <n v="42"/>
    <n v="26"/>
    <n v="0.62"/>
    <d v="1899-12-30T00:07:00"/>
    <s v="Sin cebolla"/>
    <m/>
  </r>
  <r>
    <x v="303"/>
    <n v="6"/>
    <s v="Plato_20"/>
    <n v="25"/>
    <n v="40"/>
    <n v="2"/>
    <n v="80"/>
    <n v="50"/>
    <n v="0.63"/>
    <d v="1899-12-30T00:48:00"/>
    <s v="Ninguna"/>
    <m/>
  </r>
  <r>
    <x v="303"/>
    <n v="6"/>
    <s v="Plato_17"/>
    <n v="19"/>
    <n v="31"/>
    <n v="3"/>
    <n v="93"/>
    <n v="57"/>
    <n v="0.61"/>
    <d v="1899-12-30T00:21:00"/>
    <s v="Ninguna"/>
    <m/>
  </r>
  <r>
    <x v="304"/>
    <n v="1"/>
    <s v="Plato_8"/>
    <n v="21"/>
    <n v="35"/>
    <n v="3"/>
    <n v="105"/>
    <n v="63"/>
    <n v="0.6"/>
    <d v="1899-12-30T00:17:00"/>
    <s v="Ninguna"/>
    <m/>
  </r>
  <r>
    <x v="304"/>
    <n v="1"/>
    <s v="Plato_14"/>
    <n v="14"/>
    <n v="23"/>
    <n v="1"/>
    <n v="23"/>
    <n v="14"/>
    <n v="0.61"/>
    <d v="1899-12-30T00:48:00"/>
    <s v="Ninguna"/>
    <m/>
  </r>
  <r>
    <x v="305"/>
    <n v="7"/>
    <s v="Plato_15"/>
    <n v="19"/>
    <n v="32"/>
    <n v="1"/>
    <n v="32"/>
    <n v="19"/>
    <n v="0.59"/>
    <d v="1899-12-30T00:21:00"/>
    <s v="Sin cebolla"/>
    <m/>
  </r>
  <r>
    <x v="306"/>
    <n v="20"/>
    <s v="Plato_13"/>
    <n v="13"/>
    <n v="21"/>
    <n v="3"/>
    <n v="63"/>
    <n v="39"/>
    <n v="0.62"/>
    <d v="1899-12-30T00:39:00"/>
    <s v="Sin cebolla"/>
    <m/>
  </r>
  <r>
    <x v="307"/>
    <n v="14"/>
    <s v="Plato_18"/>
    <n v="20"/>
    <n v="34"/>
    <n v="1"/>
    <n v="34"/>
    <n v="20"/>
    <n v="0.59"/>
    <d v="1899-12-30T00:44:00"/>
    <s v="Sin cebolla"/>
    <m/>
  </r>
  <r>
    <x v="307"/>
    <n v="14"/>
    <s v="Plato_8"/>
    <n v="21"/>
    <n v="35"/>
    <n v="2"/>
    <n v="70"/>
    <n v="42"/>
    <n v="0.6"/>
    <d v="1899-12-30T00:41:00"/>
    <s v="Ninguna"/>
    <m/>
  </r>
  <r>
    <x v="307"/>
    <n v="14"/>
    <s v="Plato_17"/>
    <n v="19"/>
    <n v="31"/>
    <n v="2"/>
    <n v="62"/>
    <n v="38"/>
    <n v="0.61"/>
    <d v="1899-12-30T00:42:00"/>
    <s v="Ninguna"/>
    <m/>
  </r>
  <r>
    <x v="307"/>
    <n v="14"/>
    <s v="Plato_16"/>
    <n v="16"/>
    <n v="28"/>
    <n v="2"/>
    <n v="56"/>
    <n v="32"/>
    <n v="0.56999999999999995"/>
    <d v="1899-12-30T00:59:00"/>
    <s v="Ninguna"/>
    <m/>
  </r>
  <r>
    <x v="308"/>
    <n v="9"/>
    <s v="Plato_20"/>
    <n v="25"/>
    <n v="40"/>
    <n v="1"/>
    <n v="40"/>
    <n v="25"/>
    <n v="0.63"/>
    <d v="1899-12-30T00:29:00"/>
    <s v="Ninguna"/>
    <m/>
  </r>
  <r>
    <x v="308"/>
    <n v="9"/>
    <s v="Plato_17"/>
    <n v="19"/>
    <n v="31"/>
    <n v="2"/>
    <n v="62"/>
    <n v="38"/>
    <n v="0.61"/>
    <d v="1899-12-30T00:43:00"/>
    <s v="Sin cebolla"/>
    <m/>
  </r>
  <r>
    <x v="308"/>
    <n v="9"/>
    <s v="Plato_8"/>
    <n v="21"/>
    <n v="35"/>
    <n v="2"/>
    <n v="70"/>
    <n v="42"/>
    <n v="0.6"/>
    <d v="1899-12-30T00:51:00"/>
    <s v="Sin cebolla"/>
    <m/>
  </r>
  <r>
    <x v="309"/>
    <n v="17"/>
    <s v="Plato_10"/>
    <n v="15"/>
    <n v="26"/>
    <n v="3"/>
    <n v="78"/>
    <n v="45"/>
    <n v="0.57999999999999996"/>
    <d v="1899-12-30T00:43:00"/>
    <s v="Ninguna"/>
    <m/>
  </r>
  <r>
    <x v="309"/>
    <n v="17"/>
    <s v="Plato_2"/>
    <n v="18"/>
    <n v="30"/>
    <n v="2"/>
    <n v="60"/>
    <n v="36"/>
    <n v="0.6"/>
    <d v="1899-12-30T00:54:00"/>
    <s v="Sin cebolla"/>
    <m/>
  </r>
  <r>
    <x v="310"/>
    <n v="6"/>
    <s v="Plato_7"/>
    <n v="14"/>
    <n v="24"/>
    <n v="1"/>
    <n v="24"/>
    <n v="14"/>
    <n v="0.57999999999999996"/>
    <d v="1899-12-30T00:46:00"/>
    <s v="Sin cebolla"/>
    <m/>
  </r>
  <r>
    <x v="310"/>
    <n v="6"/>
    <s v="Plato_9"/>
    <n v="17"/>
    <n v="29"/>
    <n v="1"/>
    <n v="29"/>
    <n v="17"/>
    <n v="0.59"/>
    <d v="1899-12-30T00:28:00"/>
    <s v="Sin cebolla"/>
    <m/>
  </r>
  <r>
    <x v="311"/>
    <n v="2"/>
    <s v="Plato_15"/>
    <n v="19"/>
    <n v="32"/>
    <n v="2"/>
    <n v="64"/>
    <n v="38"/>
    <n v="0.59"/>
    <d v="1899-12-30T00:45:00"/>
    <s v="Sin cebolla"/>
    <m/>
  </r>
  <r>
    <x v="311"/>
    <n v="2"/>
    <s v="Plato_8"/>
    <n v="21"/>
    <n v="35"/>
    <n v="2"/>
    <n v="70"/>
    <n v="42"/>
    <n v="0.6"/>
    <d v="1899-12-30T00:10:00"/>
    <s v="Sin cebolla"/>
    <m/>
  </r>
  <r>
    <x v="312"/>
    <n v="10"/>
    <s v="Plato_12"/>
    <n v="11"/>
    <n v="19"/>
    <n v="2"/>
    <n v="38"/>
    <n v="22"/>
    <n v="0.57999999999999996"/>
    <d v="1899-12-30T00:27:00"/>
    <s v="Sin cebolla"/>
    <m/>
  </r>
  <r>
    <x v="312"/>
    <n v="10"/>
    <s v="Plato_17"/>
    <n v="19"/>
    <n v="31"/>
    <n v="2"/>
    <n v="62"/>
    <n v="38"/>
    <n v="0.61"/>
    <d v="1899-12-30T00:38:00"/>
    <s v="Ninguna"/>
    <m/>
  </r>
  <r>
    <x v="312"/>
    <n v="10"/>
    <s v="Plato_19"/>
    <n v="22"/>
    <n v="36"/>
    <n v="3"/>
    <n v="108"/>
    <n v="66"/>
    <n v="0.61"/>
    <d v="1899-12-30T00:26:00"/>
    <s v="Ninguna"/>
    <m/>
  </r>
  <r>
    <x v="312"/>
    <n v="10"/>
    <s v="Plato_7"/>
    <n v="14"/>
    <n v="24"/>
    <n v="1"/>
    <n v="24"/>
    <n v="14"/>
    <n v="0.57999999999999996"/>
    <d v="1899-12-30T00:15:00"/>
    <s v="Sin cebolla"/>
    <m/>
  </r>
  <r>
    <x v="313"/>
    <n v="20"/>
    <s v="Plato_6"/>
    <n v="16"/>
    <n v="27"/>
    <n v="1"/>
    <n v="27"/>
    <n v="16"/>
    <n v="0.59"/>
    <d v="1899-12-30T00:05:00"/>
    <s v="Ninguna"/>
    <m/>
  </r>
  <r>
    <x v="314"/>
    <n v="14"/>
    <s v="Plato_1"/>
    <n v="15"/>
    <n v="25"/>
    <n v="1"/>
    <n v="25"/>
    <n v="15"/>
    <n v="0.6"/>
    <d v="1899-12-30T00:16:00"/>
    <s v="Sin cebolla"/>
    <m/>
  </r>
  <r>
    <x v="314"/>
    <n v="14"/>
    <s v="Plato_16"/>
    <n v="16"/>
    <n v="28"/>
    <n v="1"/>
    <n v="28"/>
    <n v="16"/>
    <n v="0.56999999999999995"/>
    <d v="1899-12-30T00:07:00"/>
    <s v="Sin cebolla"/>
    <m/>
  </r>
  <r>
    <x v="314"/>
    <n v="14"/>
    <s v="Plato_9"/>
    <n v="17"/>
    <n v="29"/>
    <n v="3"/>
    <n v="87"/>
    <n v="51"/>
    <n v="0.59"/>
    <d v="1899-12-30T00:52:00"/>
    <s v="Sin cebolla"/>
    <m/>
  </r>
  <r>
    <x v="314"/>
    <n v="14"/>
    <s v="Plato_13"/>
    <n v="13"/>
    <n v="21"/>
    <n v="1"/>
    <n v="21"/>
    <n v="13"/>
    <n v="0.62"/>
    <d v="1899-12-30T00:51:00"/>
    <s v="Sin cebolla"/>
    <m/>
  </r>
  <r>
    <x v="315"/>
    <n v="2"/>
    <s v="Plato_4"/>
    <n v="10"/>
    <n v="18"/>
    <n v="1"/>
    <n v="18"/>
    <n v="10"/>
    <n v="0.56000000000000005"/>
    <d v="1899-12-30T00:30:00"/>
    <s v="Ninguna"/>
    <m/>
  </r>
  <r>
    <x v="315"/>
    <n v="2"/>
    <s v="Plato_13"/>
    <n v="13"/>
    <n v="21"/>
    <n v="1"/>
    <n v="21"/>
    <n v="13"/>
    <n v="0.62"/>
    <d v="1899-12-30T00:23:00"/>
    <s v="Ninguna"/>
    <m/>
  </r>
  <r>
    <x v="315"/>
    <n v="2"/>
    <s v="Plato_6"/>
    <n v="16"/>
    <n v="27"/>
    <n v="3"/>
    <n v="81"/>
    <n v="48"/>
    <n v="0.59"/>
    <d v="1899-12-30T00:53:00"/>
    <s v="Sin cebolla"/>
    <m/>
  </r>
  <r>
    <x v="315"/>
    <n v="2"/>
    <s v="Plato_20"/>
    <n v="25"/>
    <n v="40"/>
    <n v="1"/>
    <n v="40"/>
    <n v="25"/>
    <n v="0.63"/>
    <d v="1899-12-30T00:52:00"/>
    <s v="Sin cebolla"/>
    <m/>
  </r>
  <r>
    <x v="316"/>
    <n v="17"/>
    <s v="Plato_5"/>
    <n v="13"/>
    <n v="22"/>
    <n v="2"/>
    <n v="44"/>
    <n v="26"/>
    <n v="0.59"/>
    <d v="1899-12-30T00:20:00"/>
    <s v="Sin cebolla"/>
    <m/>
  </r>
  <r>
    <x v="316"/>
    <n v="17"/>
    <s v="Plato_18"/>
    <n v="20"/>
    <n v="34"/>
    <n v="3"/>
    <n v="102"/>
    <n v="60"/>
    <n v="0.59"/>
    <d v="1899-12-30T00:37:00"/>
    <s v="Sin cebolla"/>
    <m/>
  </r>
  <r>
    <x v="316"/>
    <n v="17"/>
    <s v="Plato_15"/>
    <n v="19"/>
    <n v="32"/>
    <n v="1"/>
    <n v="32"/>
    <n v="19"/>
    <n v="0.59"/>
    <d v="1899-12-30T00:31:00"/>
    <s v="Sin cebolla"/>
    <m/>
  </r>
  <r>
    <x v="317"/>
    <n v="13"/>
    <s v="Plato_9"/>
    <n v="17"/>
    <n v="29"/>
    <n v="1"/>
    <n v="29"/>
    <n v="17"/>
    <n v="0.59"/>
    <d v="1899-12-30T00:39:00"/>
    <s v="Sin cebolla"/>
    <m/>
  </r>
  <r>
    <x v="318"/>
    <n v="1"/>
    <s v="Plato_15"/>
    <n v="19"/>
    <n v="32"/>
    <n v="3"/>
    <n v="96"/>
    <n v="57"/>
    <n v="0.59"/>
    <d v="1899-12-30T00:16:00"/>
    <s v="Sin cebolla"/>
    <m/>
  </r>
  <r>
    <x v="318"/>
    <n v="1"/>
    <s v="Plato_8"/>
    <n v="21"/>
    <n v="35"/>
    <n v="2"/>
    <n v="70"/>
    <n v="42"/>
    <n v="0.6"/>
    <d v="1899-12-30T00:17:00"/>
    <s v="Ninguna"/>
    <m/>
  </r>
  <r>
    <x v="318"/>
    <n v="1"/>
    <s v="Plato_20"/>
    <n v="25"/>
    <n v="40"/>
    <n v="1"/>
    <n v="40"/>
    <n v="25"/>
    <n v="0.63"/>
    <d v="1899-12-30T00:38:00"/>
    <s v="Sin cebolla"/>
    <m/>
  </r>
  <r>
    <x v="318"/>
    <n v="1"/>
    <s v="Plato_17"/>
    <n v="19"/>
    <n v="31"/>
    <n v="2"/>
    <n v="62"/>
    <n v="38"/>
    <n v="0.61"/>
    <d v="1899-12-30T00:55:00"/>
    <s v="Sin cebolla"/>
    <m/>
  </r>
  <r>
    <x v="319"/>
    <n v="9"/>
    <s v="Plato_13"/>
    <n v="13"/>
    <n v="21"/>
    <n v="2"/>
    <n v="42"/>
    <n v="26"/>
    <n v="0.62"/>
    <d v="1899-12-30T00:44:00"/>
    <s v="Sin cebolla"/>
    <m/>
  </r>
  <r>
    <x v="319"/>
    <n v="9"/>
    <s v="Plato_5"/>
    <n v="13"/>
    <n v="22"/>
    <n v="1"/>
    <n v="22"/>
    <n v="13"/>
    <n v="0.59"/>
    <d v="1899-12-30T00:44:00"/>
    <s v="Sin cebolla"/>
    <m/>
  </r>
  <r>
    <x v="319"/>
    <n v="9"/>
    <s v="Plato_18"/>
    <n v="20"/>
    <n v="34"/>
    <n v="1"/>
    <n v="34"/>
    <n v="20"/>
    <n v="0.59"/>
    <d v="1899-12-30T00:42:00"/>
    <s v="Ninguna"/>
    <m/>
  </r>
  <r>
    <x v="320"/>
    <n v="18"/>
    <s v="Plato_16"/>
    <n v="16"/>
    <n v="28"/>
    <n v="1"/>
    <n v="28"/>
    <n v="16"/>
    <n v="0.56999999999999995"/>
    <d v="1899-12-30T00:34:00"/>
    <s v="Sin cebolla"/>
    <m/>
  </r>
  <r>
    <x v="320"/>
    <n v="18"/>
    <s v="Plato_5"/>
    <n v="13"/>
    <n v="22"/>
    <n v="2"/>
    <n v="44"/>
    <n v="26"/>
    <n v="0.59"/>
    <d v="1899-12-30T00:22:00"/>
    <s v="Sin cebolla"/>
    <m/>
  </r>
  <r>
    <x v="320"/>
    <n v="18"/>
    <s v="Plato_14"/>
    <n v="14"/>
    <n v="23"/>
    <n v="3"/>
    <n v="69"/>
    <n v="42"/>
    <n v="0.61"/>
    <d v="1899-12-30T00:39:00"/>
    <s v="Ninguna"/>
    <m/>
  </r>
  <r>
    <x v="321"/>
    <n v="12"/>
    <s v="Plato_15"/>
    <n v="19"/>
    <n v="32"/>
    <n v="2"/>
    <n v="64"/>
    <n v="38"/>
    <n v="0.59"/>
    <d v="1899-12-30T00:08:00"/>
    <s v="Ninguna"/>
    <m/>
  </r>
  <r>
    <x v="321"/>
    <n v="12"/>
    <s v="Plato_13"/>
    <n v="13"/>
    <n v="21"/>
    <n v="1"/>
    <n v="21"/>
    <n v="13"/>
    <n v="0.62"/>
    <d v="1899-12-30T00:52:00"/>
    <s v="Sin cebolla"/>
    <m/>
  </r>
  <r>
    <x v="322"/>
    <n v="8"/>
    <s v="Plato_5"/>
    <n v="13"/>
    <n v="22"/>
    <n v="3"/>
    <n v="66"/>
    <n v="39"/>
    <n v="0.59"/>
    <d v="1899-12-30T00:37:00"/>
    <s v="Sin cebolla"/>
    <m/>
  </r>
  <r>
    <x v="322"/>
    <n v="8"/>
    <s v="Plato_9"/>
    <n v="17"/>
    <n v="29"/>
    <n v="2"/>
    <n v="58"/>
    <n v="34"/>
    <n v="0.59"/>
    <d v="1899-12-30T00:33:00"/>
    <s v="Ninguna"/>
    <m/>
  </r>
  <r>
    <x v="322"/>
    <n v="8"/>
    <s v="Plato_7"/>
    <n v="14"/>
    <n v="24"/>
    <n v="2"/>
    <n v="48"/>
    <n v="28"/>
    <n v="0.57999999999999996"/>
    <d v="1899-12-30T00:30:00"/>
    <s v="Ninguna"/>
    <m/>
  </r>
  <r>
    <x v="322"/>
    <n v="8"/>
    <s v="Plato_4"/>
    <n v="10"/>
    <n v="18"/>
    <n v="2"/>
    <n v="36"/>
    <n v="20"/>
    <n v="0.56000000000000005"/>
    <d v="1899-12-30T00:22:00"/>
    <s v="Sin cebolla"/>
    <m/>
  </r>
  <r>
    <x v="323"/>
    <n v="9"/>
    <s v="Plato_2"/>
    <n v="18"/>
    <n v="30"/>
    <n v="1"/>
    <n v="30"/>
    <n v="18"/>
    <n v="0.6"/>
    <d v="1899-12-30T00:15:00"/>
    <s v="Sin cebolla"/>
    <m/>
  </r>
  <r>
    <x v="323"/>
    <n v="9"/>
    <s v="Plato_6"/>
    <n v="16"/>
    <n v="27"/>
    <n v="3"/>
    <n v="81"/>
    <n v="48"/>
    <n v="0.59"/>
    <d v="1899-12-30T00:58:00"/>
    <s v="Ninguna"/>
    <m/>
  </r>
  <r>
    <x v="323"/>
    <n v="9"/>
    <s v="Plato_10"/>
    <n v="15"/>
    <n v="26"/>
    <n v="1"/>
    <n v="26"/>
    <n v="15"/>
    <n v="0.57999999999999996"/>
    <d v="1899-12-30T00:17:00"/>
    <s v="Ninguna"/>
    <m/>
  </r>
  <r>
    <x v="324"/>
    <n v="18"/>
    <s v="Plato_13"/>
    <n v="13"/>
    <n v="21"/>
    <n v="1"/>
    <n v="21"/>
    <n v="13"/>
    <n v="0.62"/>
    <d v="1899-12-30T00:26:00"/>
    <s v="Sin cebolla"/>
    <m/>
  </r>
  <r>
    <x v="324"/>
    <n v="18"/>
    <s v="Plato_17"/>
    <n v="19"/>
    <n v="31"/>
    <n v="1"/>
    <n v="31"/>
    <n v="19"/>
    <n v="0.61"/>
    <d v="1899-12-30T00:05:00"/>
    <s v="Sin cebolla"/>
    <m/>
  </r>
  <r>
    <x v="324"/>
    <n v="18"/>
    <s v="Plato_8"/>
    <n v="21"/>
    <n v="35"/>
    <n v="2"/>
    <n v="70"/>
    <n v="42"/>
    <n v="0.6"/>
    <d v="1899-12-30T00:13:00"/>
    <s v="Sin cebolla"/>
    <m/>
  </r>
  <r>
    <x v="324"/>
    <n v="18"/>
    <s v="Plato_15"/>
    <n v="19"/>
    <n v="32"/>
    <n v="1"/>
    <n v="32"/>
    <n v="19"/>
    <n v="0.59"/>
    <d v="1899-12-30T00:27:00"/>
    <s v="Ninguna"/>
    <m/>
  </r>
  <r>
    <x v="325"/>
    <n v="14"/>
    <s v="Plato_8"/>
    <n v="21"/>
    <n v="35"/>
    <n v="1"/>
    <n v="35"/>
    <n v="21"/>
    <n v="0.6"/>
    <d v="1899-12-30T00:14:00"/>
    <s v="Ninguna"/>
    <m/>
  </r>
  <r>
    <x v="325"/>
    <n v="14"/>
    <s v="Plato_4"/>
    <n v="10"/>
    <n v="18"/>
    <n v="1"/>
    <n v="18"/>
    <n v="10"/>
    <n v="0.56000000000000005"/>
    <d v="1899-12-30T00:28:00"/>
    <s v="Ninguna"/>
    <m/>
  </r>
  <r>
    <x v="325"/>
    <n v="14"/>
    <s v="Plato_16"/>
    <n v="16"/>
    <n v="28"/>
    <n v="1"/>
    <n v="28"/>
    <n v="16"/>
    <n v="0.56999999999999995"/>
    <d v="1899-12-30T00:49:00"/>
    <s v="Ninguna"/>
    <m/>
  </r>
  <r>
    <x v="326"/>
    <n v="12"/>
    <s v="Plato_18"/>
    <n v="20"/>
    <n v="34"/>
    <n v="3"/>
    <n v="102"/>
    <n v="60"/>
    <n v="0.59"/>
    <d v="1899-12-30T00:33:00"/>
    <s v="Ninguna"/>
    <m/>
  </r>
  <r>
    <x v="326"/>
    <n v="12"/>
    <s v="Plato_4"/>
    <n v="10"/>
    <n v="18"/>
    <n v="1"/>
    <n v="18"/>
    <n v="10"/>
    <n v="0.56000000000000005"/>
    <d v="1899-12-30T00:07:00"/>
    <s v="Sin cebolla"/>
    <m/>
  </r>
  <r>
    <x v="326"/>
    <n v="12"/>
    <s v="Plato_6"/>
    <n v="16"/>
    <n v="27"/>
    <n v="1"/>
    <n v="27"/>
    <n v="16"/>
    <n v="0.59"/>
    <d v="1899-12-30T00:34:00"/>
    <s v="Ninguna"/>
    <m/>
  </r>
  <r>
    <x v="327"/>
    <n v="4"/>
    <s v="Plato_8"/>
    <n v="21"/>
    <n v="35"/>
    <n v="1"/>
    <n v="35"/>
    <n v="21"/>
    <n v="0.6"/>
    <d v="1899-12-30T00:21:00"/>
    <s v="Ninguna"/>
    <m/>
  </r>
  <r>
    <x v="328"/>
    <n v="13"/>
    <s v="Plato_13"/>
    <n v="13"/>
    <n v="21"/>
    <n v="2"/>
    <n v="42"/>
    <n v="26"/>
    <n v="0.62"/>
    <d v="1899-12-30T00:56:00"/>
    <s v="Ninguna"/>
    <m/>
  </r>
  <r>
    <x v="328"/>
    <n v="13"/>
    <s v="Plato_20"/>
    <n v="25"/>
    <n v="40"/>
    <n v="2"/>
    <n v="80"/>
    <n v="50"/>
    <n v="0.63"/>
    <d v="1899-12-30T00:17:00"/>
    <s v="Ninguna"/>
    <m/>
  </r>
  <r>
    <x v="328"/>
    <n v="13"/>
    <s v="Plato_17"/>
    <n v="19"/>
    <n v="31"/>
    <n v="2"/>
    <n v="62"/>
    <n v="38"/>
    <n v="0.61"/>
    <d v="1899-12-30T00:58:00"/>
    <s v="Ninguna"/>
    <m/>
  </r>
  <r>
    <x v="328"/>
    <n v="13"/>
    <s v="Plato_14"/>
    <n v="14"/>
    <n v="23"/>
    <n v="1"/>
    <n v="23"/>
    <n v="14"/>
    <n v="0.61"/>
    <d v="1899-12-30T00:08:00"/>
    <s v="Ninguna"/>
    <m/>
  </r>
  <r>
    <x v="329"/>
    <n v="10"/>
    <s v="Plato_1"/>
    <n v="15"/>
    <n v="25"/>
    <n v="2"/>
    <n v="50"/>
    <n v="30"/>
    <n v="0.6"/>
    <d v="1899-12-30T00:25:00"/>
    <s v="Sin cebolla"/>
    <m/>
  </r>
  <r>
    <x v="329"/>
    <n v="10"/>
    <s v="Plato_16"/>
    <n v="16"/>
    <n v="28"/>
    <n v="2"/>
    <n v="56"/>
    <n v="32"/>
    <n v="0.56999999999999995"/>
    <d v="1899-12-30T00:43:00"/>
    <s v="Ninguna"/>
    <m/>
  </r>
  <r>
    <x v="329"/>
    <n v="10"/>
    <s v="Plato_14"/>
    <n v="14"/>
    <n v="23"/>
    <n v="3"/>
    <n v="69"/>
    <n v="42"/>
    <n v="0.61"/>
    <d v="1899-12-30T00:21:00"/>
    <s v="Ninguna"/>
    <m/>
  </r>
  <r>
    <x v="329"/>
    <n v="10"/>
    <s v="Plato_13"/>
    <n v="13"/>
    <n v="21"/>
    <n v="2"/>
    <n v="42"/>
    <n v="26"/>
    <n v="0.62"/>
    <d v="1899-12-30T00:51:00"/>
    <s v="Sin cebolla"/>
    <m/>
  </r>
  <r>
    <x v="330"/>
    <n v="20"/>
    <s v="Plato_12"/>
    <n v="11"/>
    <n v="19"/>
    <n v="1"/>
    <n v="19"/>
    <n v="11"/>
    <n v="0.57999999999999996"/>
    <d v="1899-12-30T00:05:00"/>
    <s v="Ninguna"/>
    <m/>
  </r>
  <r>
    <x v="330"/>
    <n v="20"/>
    <s v="Plato_8"/>
    <n v="21"/>
    <n v="35"/>
    <n v="3"/>
    <n v="105"/>
    <n v="63"/>
    <n v="0.6"/>
    <d v="1899-12-30T00:26:00"/>
    <s v="Sin cebolla"/>
    <m/>
  </r>
  <r>
    <x v="330"/>
    <n v="20"/>
    <s v="Plato_7"/>
    <n v="14"/>
    <n v="24"/>
    <n v="1"/>
    <n v="24"/>
    <n v="14"/>
    <n v="0.57999999999999996"/>
    <d v="1899-12-30T00:55:00"/>
    <s v="Ninguna"/>
    <m/>
  </r>
  <r>
    <x v="330"/>
    <n v="20"/>
    <s v="Plato_1"/>
    <n v="15"/>
    <n v="25"/>
    <n v="1"/>
    <n v="25"/>
    <n v="15"/>
    <n v="0.6"/>
    <d v="1899-12-30T00:35:00"/>
    <s v="Ninguna"/>
    <m/>
  </r>
  <r>
    <x v="331"/>
    <n v="6"/>
    <s v="Plato_20"/>
    <n v="25"/>
    <n v="40"/>
    <n v="3"/>
    <n v="120"/>
    <n v="75"/>
    <n v="0.63"/>
    <d v="1899-12-30T00:17:00"/>
    <s v="Ninguna"/>
    <m/>
  </r>
  <r>
    <x v="332"/>
    <n v="6"/>
    <s v="Plato_19"/>
    <n v="22"/>
    <n v="36"/>
    <n v="1"/>
    <n v="36"/>
    <n v="22"/>
    <n v="0.61"/>
    <d v="1899-12-30T00:38:00"/>
    <s v="Sin cebolla"/>
    <m/>
  </r>
  <r>
    <x v="332"/>
    <n v="6"/>
    <s v="Plato_4"/>
    <n v="10"/>
    <n v="18"/>
    <n v="2"/>
    <n v="36"/>
    <n v="20"/>
    <n v="0.56000000000000005"/>
    <d v="1899-12-30T00:23:00"/>
    <s v="Sin cebolla"/>
    <m/>
  </r>
  <r>
    <x v="333"/>
    <n v="12"/>
    <s v="Plato_13"/>
    <n v="13"/>
    <n v="21"/>
    <n v="2"/>
    <n v="42"/>
    <n v="26"/>
    <n v="0.62"/>
    <d v="1899-12-30T00:36:00"/>
    <s v="Sin cebolla"/>
    <m/>
  </r>
  <r>
    <x v="333"/>
    <n v="12"/>
    <s v="Plato_14"/>
    <n v="14"/>
    <n v="23"/>
    <n v="1"/>
    <n v="23"/>
    <n v="14"/>
    <n v="0.61"/>
    <d v="1899-12-30T00:58:00"/>
    <s v="Ninguna"/>
    <m/>
  </r>
  <r>
    <x v="333"/>
    <n v="12"/>
    <s v="Plato_7"/>
    <n v="14"/>
    <n v="24"/>
    <n v="2"/>
    <n v="48"/>
    <n v="28"/>
    <n v="0.57999999999999996"/>
    <d v="1899-12-30T00:31:00"/>
    <s v="Ninguna"/>
    <m/>
  </r>
  <r>
    <x v="333"/>
    <n v="12"/>
    <s v="Plato_2"/>
    <n v="18"/>
    <n v="30"/>
    <n v="2"/>
    <n v="60"/>
    <n v="36"/>
    <n v="0.6"/>
    <d v="1899-12-30T00:31:00"/>
    <s v="Ninguna"/>
    <m/>
  </r>
  <r>
    <x v="334"/>
    <n v="14"/>
    <s v="Plato_2"/>
    <n v="18"/>
    <n v="30"/>
    <n v="1"/>
    <n v="30"/>
    <n v="18"/>
    <n v="0.6"/>
    <d v="1899-12-30T00:33:00"/>
    <s v="Sin cebolla"/>
    <m/>
  </r>
  <r>
    <x v="334"/>
    <n v="14"/>
    <s v="Plato_16"/>
    <n v="16"/>
    <n v="28"/>
    <n v="3"/>
    <n v="84"/>
    <n v="48"/>
    <n v="0.56999999999999995"/>
    <d v="1899-12-30T00:36:00"/>
    <s v="Sin cebolla"/>
    <m/>
  </r>
  <r>
    <x v="335"/>
    <n v="4"/>
    <s v="Plato_13"/>
    <n v="13"/>
    <n v="21"/>
    <n v="2"/>
    <n v="42"/>
    <n v="26"/>
    <n v="0.62"/>
    <d v="1899-12-30T00:12:00"/>
    <s v="Sin cebolla"/>
    <m/>
  </r>
  <r>
    <x v="335"/>
    <n v="4"/>
    <s v="Plato_12"/>
    <n v="11"/>
    <n v="19"/>
    <n v="2"/>
    <n v="38"/>
    <n v="22"/>
    <n v="0.57999999999999996"/>
    <d v="1899-12-30T00:33:00"/>
    <s v="Sin cebolla"/>
    <m/>
  </r>
  <r>
    <x v="335"/>
    <n v="4"/>
    <s v="Plato_10"/>
    <n v="15"/>
    <n v="26"/>
    <n v="3"/>
    <n v="78"/>
    <n v="45"/>
    <n v="0.57999999999999996"/>
    <d v="1899-12-30T00:20:00"/>
    <s v="Sin cebolla"/>
    <m/>
  </r>
  <r>
    <x v="336"/>
    <n v="11"/>
    <s v="Plato_7"/>
    <n v="14"/>
    <n v="24"/>
    <n v="3"/>
    <n v="72"/>
    <n v="42"/>
    <n v="0.57999999999999996"/>
    <d v="1899-12-30T00:53:00"/>
    <s v="Ninguna"/>
    <m/>
  </r>
  <r>
    <x v="336"/>
    <n v="11"/>
    <s v="Plato_16"/>
    <n v="16"/>
    <n v="28"/>
    <n v="1"/>
    <n v="28"/>
    <n v="16"/>
    <n v="0.56999999999999995"/>
    <d v="1899-12-30T00:05:00"/>
    <s v="Sin cebolla"/>
    <m/>
  </r>
  <r>
    <x v="337"/>
    <n v="18"/>
    <s v="Plato_18"/>
    <n v="20"/>
    <n v="34"/>
    <n v="3"/>
    <n v="102"/>
    <n v="60"/>
    <n v="0.59"/>
    <d v="1899-12-30T00:44:00"/>
    <s v="Ninguna"/>
    <m/>
  </r>
  <r>
    <x v="337"/>
    <n v="18"/>
    <s v="Plato_13"/>
    <n v="13"/>
    <n v="21"/>
    <n v="1"/>
    <n v="21"/>
    <n v="13"/>
    <n v="0.62"/>
    <d v="1899-12-30T00:10:00"/>
    <s v="Sin cebolla"/>
    <m/>
  </r>
  <r>
    <x v="337"/>
    <n v="18"/>
    <s v="Plato_15"/>
    <n v="19"/>
    <n v="32"/>
    <n v="3"/>
    <n v="96"/>
    <n v="57"/>
    <n v="0.59"/>
    <d v="1899-12-30T00:30:00"/>
    <s v="Sin cebolla"/>
    <m/>
  </r>
  <r>
    <x v="337"/>
    <n v="18"/>
    <s v="Plato_3"/>
    <n v="12"/>
    <n v="20"/>
    <n v="3"/>
    <n v="60"/>
    <n v="36"/>
    <n v="0.6"/>
    <d v="1899-12-30T00:59:00"/>
    <s v="Ninguna"/>
    <m/>
  </r>
  <r>
    <x v="338"/>
    <n v="13"/>
    <s v="Plato_9"/>
    <n v="17"/>
    <n v="29"/>
    <n v="2"/>
    <n v="58"/>
    <n v="34"/>
    <n v="0.59"/>
    <d v="1899-12-30T00:06:00"/>
    <s v="Sin cebolla"/>
    <m/>
  </r>
  <r>
    <x v="338"/>
    <n v="13"/>
    <s v="Plato_14"/>
    <n v="14"/>
    <n v="23"/>
    <n v="2"/>
    <n v="46"/>
    <n v="28"/>
    <n v="0.61"/>
    <d v="1899-12-30T00:40:00"/>
    <s v="Ninguna"/>
    <m/>
  </r>
  <r>
    <x v="339"/>
    <n v="15"/>
    <s v="Plato_20"/>
    <n v="25"/>
    <n v="40"/>
    <n v="2"/>
    <n v="80"/>
    <n v="50"/>
    <n v="0.63"/>
    <d v="1899-12-30T00:35:00"/>
    <s v="Sin cebolla"/>
    <m/>
  </r>
  <r>
    <x v="339"/>
    <n v="15"/>
    <s v="Plato_16"/>
    <n v="16"/>
    <n v="28"/>
    <n v="3"/>
    <n v="84"/>
    <n v="48"/>
    <n v="0.56999999999999995"/>
    <d v="1899-12-30T00:56:00"/>
    <s v="Ninguna"/>
    <m/>
  </r>
  <r>
    <x v="340"/>
    <n v="14"/>
    <s v="Plato_16"/>
    <n v="16"/>
    <n v="28"/>
    <n v="1"/>
    <n v="28"/>
    <n v="16"/>
    <n v="0.56999999999999995"/>
    <d v="1899-12-30T00:46:00"/>
    <s v="Ninguna"/>
    <m/>
  </r>
  <r>
    <x v="340"/>
    <n v="14"/>
    <s v="Plato_5"/>
    <n v="13"/>
    <n v="22"/>
    <n v="2"/>
    <n v="44"/>
    <n v="26"/>
    <n v="0.59"/>
    <d v="1899-12-30T00:34:00"/>
    <s v="Sin cebolla"/>
    <m/>
  </r>
  <r>
    <x v="340"/>
    <n v="14"/>
    <s v="Plato_8"/>
    <n v="21"/>
    <n v="35"/>
    <n v="3"/>
    <n v="105"/>
    <n v="63"/>
    <n v="0.6"/>
    <d v="1899-12-30T00:08:00"/>
    <s v="Sin cebolla"/>
    <m/>
  </r>
  <r>
    <x v="341"/>
    <n v="19"/>
    <s v="Plato_14"/>
    <n v="14"/>
    <n v="23"/>
    <n v="2"/>
    <n v="46"/>
    <n v="28"/>
    <n v="0.61"/>
    <d v="1899-12-30T00:23:00"/>
    <s v="Sin cebolla"/>
    <m/>
  </r>
  <r>
    <x v="341"/>
    <n v="19"/>
    <s v="Plato_16"/>
    <n v="16"/>
    <n v="28"/>
    <n v="2"/>
    <n v="56"/>
    <n v="32"/>
    <n v="0.56999999999999995"/>
    <d v="1899-12-30T00:31:00"/>
    <s v="Sin cebolla"/>
    <m/>
  </r>
  <r>
    <x v="342"/>
    <n v="12"/>
    <s v="Plato_18"/>
    <n v="20"/>
    <n v="34"/>
    <n v="2"/>
    <n v="68"/>
    <n v="40"/>
    <n v="0.59"/>
    <d v="1899-12-30T00:58:00"/>
    <s v="Sin cebolla"/>
    <m/>
  </r>
  <r>
    <x v="342"/>
    <n v="12"/>
    <s v="Plato_14"/>
    <n v="14"/>
    <n v="23"/>
    <n v="3"/>
    <n v="69"/>
    <n v="42"/>
    <n v="0.61"/>
    <d v="1899-12-30T00:43:00"/>
    <s v="Ninguna"/>
    <m/>
  </r>
  <r>
    <x v="343"/>
    <n v="15"/>
    <s v="Plato_8"/>
    <n v="21"/>
    <n v="35"/>
    <n v="1"/>
    <n v="35"/>
    <n v="21"/>
    <n v="0.6"/>
    <d v="1899-12-30T00:11:00"/>
    <s v="Sin cebolla"/>
    <m/>
  </r>
  <r>
    <x v="343"/>
    <n v="15"/>
    <s v="Plato_17"/>
    <n v="19"/>
    <n v="31"/>
    <n v="2"/>
    <n v="62"/>
    <n v="38"/>
    <n v="0.61"/>
    <d v="1899-12-30T00:28:00"/>
    <s v="Sin cebolla"/>
    <m/>
  </r>
  <r>
    <x v="343"/>
    <n v="15"/>
    <s v="Plato_15"/>
    <n v="19"/>
    <n v="32"/>
    <n v="2"/>
    <n v="64"/>
    <n v="38"/>
    <n v="0.59"/>
    <d v="1899-12-30T00:19:00"/>
    <s v="Sin cebolla"/>
    <m/>
  </r>
  <r>
    <x v="343"/>
    <n v="15"/>
    <s v="Plato_5"/>
    <n v="13"/>
    <n v="22"/>
    <n v="1"/>
    <n v="22"/>
    <n v="13"/>
    <n v="0.59"/>
    <d v="1899-12-30T00:28:00"/>
    <s v="Ninguna"/>
    <m/>
  </r>
  <r>
    <x v="344"/>
    <n v="16"/>
    <s v="Plato_12"/>
    <n v="11"/>
    <n v="19"/>
    <n v="2"/>
    <n v="38"/>
    <n v="22"/>
    <n v="0.57999999999999996"/>
    <d v="1899-12-30T00:18:00"/>
    <s v="Ninguna"/>
    <m/>
  </r>
  <r>
    <x v="345"/>
    <n v="1"/>
    <s v="Plato_19"/>
    <n v="22"/>
    <n v="36"/>
    <n v="2"/>
    <n v="72"/>
    <n v="44"/>
    <n v="0.61"/>
    <d v="1899-12-30T00:22:00"/>
    <s v="Sin cebolla"/>
    <m/>
  </r>
  <r>
    <x v="346"/>
    <n v="7"/>
    <s v="Plato_8"/>
    <n v="21"/>
    <n v="35"/>
    <n v="2"/>
    <n v="70"/>
    <n v="42"/>
    <n v="0.6"/>
    <d v="1899-12-30T00:44:00"/>
    <s v="Ninguna"/>
    <m/>
  </r>
  <r>
    <x v="347"/>
    <n v="16"/>
    <s v="Plato_10"/>
    <n v="15"/>
    <n v="26"/>
    <n v="1"/>
    <n v="26"/>
    <n v="15"/>
    <n v="0.57999999999999996"/>
    <d v="1899-12-30T00:31:00"/>
    <s v="Sin cebolla"/>
    <m/>
  </r>
  <r>
    <x v="347"/>
    <n v="16"/>
    <s v="Plato_3"/>
    <n v="12"/>
    <n v="20"/>
    <n v="3"/>
    <n v="60"/>
    <n v="36"/>
    <n v="0.6"/>
    <d v="1899-12-30T00:57:00"/>
    <s v="Ninguna"/>
    <m/>
  </r>
  <r>
    <x v="348"/>
    <n v="13"/>
    <s v="Plato_2"/>
    <n v="18"/>
    <n v="30"/>
    <n v="2"/>
    <n v="60"/>
    <n v="36"/>
    <n v="0.6"/>
    <d v="1899-12-30T00:25:00"/>
    <s v="Sin cebolla"/>
    <m/>
  </r>
  <r>
    <x v="348"/>
    <n v="13"/>
    <s v="Plato_12"/>
    <n v="11"/>
    <n v="19"/>
    <n v="3"/>
    <n v="57"/>
    <n v="33"/>
    <n v="0.57999999999999996"/>
    <d v="1899-12-30T00:07:00"/>
    <s v="Ninguna"/>
    <m/>
  </r>
  <r>
    <x v="348"/>
    <n v="13"/>
    <s v="Plato_8"/>
    <n v="21"/>
    <n v="35"/>
    <n v="1"/>
    <n v="35"/>
    <n v="21"/>
    <n v="0.6"/>
    <d v="1899-12-30T00:53:00"/>
    <s v="Ninguna"/>
    <m/>
  </r>
  <r>
    <x v="349"/>
    <n v="2"/>
    <s v="Plato_17"/>
    <n v="19"/>
    <n v="31"/>
    <n v="2"/>
    <n v="62"/>
    <n v="38"/>
    <n v="0.61"/>
    <d v="1899-12-30T00:52:00"/>
    <s v="Sin cebolla"/>
    <m/>
  </r>
  <r>
    <x v="349"/>
    <n v="2"/>
    <s v="Plato_6"/>
    <n v="16"/>
    <n v="27"/>
    <n v="3"/>
    <n v="81"/>
    <n v="48"/>
    <n v="0.59"/>
    <d v="1899-12-30T00:57:00"/>
    <s v="Sin cebolla"/>
    <m/>
  </r>
  <r>
    <x v="350"/>
    <n v="1"/>
    <s v="Plato_15"/>
    <n v="19"/>
    <n v="32"/>
    <n v="3"/>
    <n v="96"/>
    <n v="57"/>
    <n v="0.59"/>
    <d v="1899-12-30T00:18:00"/>
    <s v="Sin cebolla"/>
    <m/>
  </r>
  <r>
    <x v="350"/>
    <n v="1"/>
    <s v="Plato_8"/>
    <n v="21"/>
    <n v="35"/>
    <n v="3"/>
    <n v="105"/>
    <n v="63"/>
    <n v="0.6"/>
    <d v="1899-12-30T00:07:00"/>
    <s v="Sin cebolla"/>
    <m/>
  </r>
  <r>
    <x v="351"/>
    <n v="1"/>
    <s v="Plato_11"/>
    <n v="20"/>
    <n v="33"/>
    <n v="3"/>
    <n v="99"/>
    <n v="60"/>
    <n v="0.61"/>
    <d v="1899-12-30T00:07:00"/>
    <s v="Sin cebolla"/>
    <m/>
  </r>
  <r>
    <x v="352"/>
    <n v="7"/>
    <s v="Plato_5"/>
    <n v="13"/>
    <n v="22"/>
    <n v="2"/>
    <n v="44"/>
    <n v="26"/>
    <n v="0.59"/>
    <d v="1899-12-30T00:50:00"/>
    <s v="Sin cebolla"/>
    <m/>
  </r>
  <r>
    <x v="352"/>
    <n v="7"/>
    <s v="Plato_2"/>
    <n v="18"/>
    <n v="30"/>
    <n v="1"/>
    <n v="30"/>
    <n v="18"/>
    <n v="0.6"/>
    <d v="1899-12-30T00:16:00"/>
    <s v="Ninguna"/>
    <m/>
  </r>
  <r>
    <x v="352"/>
    <n v="7"/>
    <s v="Plato_8"/>
    <n v="21"/>
    <n v="35"/>
    <n v="2"/>
    <n v="70"/>
    <n v="42"/>
    <n v="0.6"/>
    <d v="1899-12-30T00:37:00"/>
    <s v="Ninguna"/>
    <m/>
  </r>
  <r>
    <x v="352"/>
    <n v="7"/>
    <s v="Plato_18"/>
    <n v="20"/>
    <n v="34"/>
    <n v="2"/>
    <n v="68"/>
    <n v="40"/>
    <n v="0.59"/>
    <d v="1899-12-30T00:25:00"/>
    <s v="Sin cebolla"/>
    <m/>
  </r>
  <r>
    <x v="353"/>
    <n v="12"/>
    <s v="Plato_12"/>
    <n v="11"/>
    <n v="19"/>
    <n v="3"/>
    <n v="57"/>
    <n v="33"/>
    <n v="0.57999999999999996"/>
    <d v="1899-12-30T00:32:00"/>
    <s v="Sin cebolla"/>
    <m/>
  </r>
  <r>
    <x v="353"/>
    <n v="12"/>
    <s v="Plato_15"/>
    <n v="19"/>
    <n v="32"/>
    <n v="2"/>
    <n v="64"/>
    <n v="38"/>
    <n v="0.59"/>
    <d v="1899-12-30T00:49:00"/>
    <s v="Sin cebolla"/>
    <m/>
  </r>
  <r>
    <x v="353"/>
    <n v="12"/>
    <s v="Plato_4"/>
    <n v="10"/>
    <n v="18"/>
    <n v="2"/>
    <n v="36"/>
    <n v="20"/>
    <n v="0.56000000000000005"/>
    <d v="1899-12-30T00:07:00"/>
    <s v="Sin cebolla"/>
    <m/>
  </r>
  <r>
    <x v="353"/>
    <n v="12"/>
    <s v="Plato_7"/>
    <n v="14"/>
    <n v="24"/>
    <n v="1"/>
    <n v="24"/>
    <n v="14"/>
    <n v="0.57999999999999996"/>
    <d v="1899-12-30T00:49:00"/>
    <s v="Sin cebolla"/>
    <m/>
  </r>
  <r>
    <x v="354"/>
    <n v="4"/>
    <s v="Plato_10"/>
    <n v="15"/>
    <n v="26"/>
    <n v="1"/>
    <n v="26"/>
    <n v="15"/>
    <n v="0.57999999999999996"/>
    <d v="1899-12-30T00:07:00"/>
    <s v="Sin cebolla"/>
    <m/>
  </r>
  <r>
    <x v="355"/>
    <n v="1"/>
    <s v="Plato_4"/>
    <n v="10"/>
    <n v="18"/>
    <n v="2"/>
    <n v="36"/>
    <n v="20"/>
    <n v="0.56000000000000005"/>
    <d v="1899-12-30T00:07:00"/>
    <s v="Ninguna"/>
    <m/>
  </r>
  <r>
    <x v="356"/>
    <n v="17"/>
    <s v="Plato_1"/>
    <n v="15"/>
    <n v="25"/>
    <n v="1"/>
    <n v="25"/>
    <n v="15"/>
    <n v="0.6"/>
    <d v="1899-12-30T00:12:00"/>
    <s v="Ninguna"/>
    <m/>
  </r>
  <r>
    <x v="356"/>
    <n v="17"/>
    <s v="Plato_3"/>
    <n v="12"/>
    <n v="20"/>
    <n v="2"/>
    <n v="40"/>
    <n v="24"/>
    <n v="0.6"/>
    <d v="1899-12-30T00:05:00"/>
    <s v="Sin cebolla"/>
    <m/>
  </r>
  <r>
    <x v="356"/>
    <n v="17"/>
    <s v="Plato_6"/>
    <n v="16"/>
    <n v="27"/>
    <n v="3"/>
    <n v="81"/>
    <n v="48"/>
    <n v="0.59"/>
    <d v="1899-12-30T00:31:00"/>
    <s v="Sin cebolla"/>
    <m/>
  </r>
  <r>
    <x v="356"/>
    <n v="17"/>
    <s v="Plato_5"/>
    <n v="13"/>
    <n v="22"/>
    <n v="1"/>
    <n v="22"/>
    <n v="13"/>
    <n v="0.59"/>
    <d v="1899-12-30T00:48:00"/>
    <s v="Ninguna"/>
    <m/>
  </r>
  <r>
    <x v="357"/>
    <n v="13"/>
    <s v="Plato_10"/>
    <n v="15"/>
    <n v="26"/>
    <n v="2"/>
    <n v="52"/>
    <n v="30"/>
    <n v="0.57999999999999996"/>
    <d v="1899-12-30T00:50:00"/>
    <s v="Ninguna"/>
    <m/>
  </r>
  <r>
    <x v="357"/>
    <n v="13"/>
    <s v="Plato_4"/>
    <n v="10"/>
    <n v="18"/>
    <n v="3"/>
    <n v="54"/>
    <n v="30"/>
    <n v="0.56000000000000005"/>
    <d v="1899-12-30T00:50:00"/>
    <s v="Sin cebolla"/>
    <m/>
  </r>
  <r>
    <x v="357"/>
    <n v="13"/>
    <s v="Plato_3"/>
    <n v="12"/>
    <n v="20"/>
    <n v="3"/>
    <n v="60"/>
    <n v="36"/>
    <n v="0.6"/>
    <d v="1899-12-30T00:52:00"/>
    <s v="Ninguna"/>
    <m/>
  </r>
  <r>
    <x v="358"/>
    <n v="11"/>
    <s v="Plato_5"/>
    <n v="13"/>
    <n v="22"/>
    <n v="1"/>
    <n v="22"/>
    <n v="13"/>
    <n v="0.59"/>
    <d v="1899-12-30T00:26:00"/>
    <s v="Sin cebolla"/>
    <m/>
  </r>
  <r>
    <x v="358"/>
    <n v="11"/>
    <s v="Plato_16"/>
    <n v="16"/>
    <n v="28"/>
    <n v="3"/>
    <n v="84"/>
    <n v="48"/>
    <n v="0.56999999999999995"/>
    <d v="1899-12-30T00:57:00"/>
    <s v="Sin cebolla"/>
    <m/>
  </r>
  <r>
    <x v="358"/>
    <n v="11"/>
    <s v="Plato_9"/>
    <n v="17"/>
    <n v="29"/>
    <n v="2"/>
    <n v="58"/>
    <n v="34"/>
    <n v="0.59"/>
    <d v="1899-12-30T00:12:00"/>
    <s v="Sin cebolla"/>
    <m/>
  </r>
  <r>
    <x v="358"/>
    <n v="11"/>
    <s v="Plato_10"/>
    <n v="15"/>
    <n v="26"/>
    <n v="1"/>
    <n v="26"/>
    <n v="15"/>
    <n v="0.57999999999999996"/>
    <d v="1899-12-30T00:50:00"/>
    <s v="Sin cebolla"/>
    <m/>
  </r>
  <r>
    <x v="359"/>
    <n v="16"/>
    <s v="Plato_13"/>
    <n v="13"/>
    <n v="21"/>
    <n v="1"/>
    <n v="21"/>
    <n v="13"/>
    <n v="0.62"/>
    <d v="1899-12-30T00:42:00"/>
    <s v="Ninguna"/>
    <m/>
  </r>
  <r>
    <x v="359"/>
    <n v="16"/>
    <s v="Plato_2"/>
    <n v="18"/>
    <n v="30"/>
    <n v="3"/>
    <n v="90"/>
    <n v="54"/>
    <n v="0.6"/>
    <d v="1899-12-30T00:36:00"/>
    <s v="Sin cebolla"/>
    <m/>
  </r>
  <r>
    <x v="359"/>
    <n v="16"/>
    <s v="Plato_10"/>
    <n v="15"/>
    <n v="26"/>
    <n v="1"/>
    <n v="26"/>
    <n v="15"/>
    <n v="0.57999999999999996"/>
    <d v="1899-12-30T00:51:00"/>
    <s v="Sin cebolla"/>
    <m/>
  </r>
  <r>
    <x v="359"/>
    <n v="16"/>
    <s v="Plato_15"/>
    <n v="19"/>
    <n v="32"/>
    <n v="3"/>
    <n v="96"/>
    <n v="57"/>
    <n v="0.59"/>
    <d v="1899-12-30T00:30:00"/>
    <s v="Sin cebolla"/>
    <m/>
  </r>
  <r>
    <x v="360"/>
    <n v="16"/>
    <s v="Plato_9"/>
    <n v="17"/>
    <n v="29"/>
    <n v="1"/>
    <n v="29"/>
    <n v="17"/>
    <n v="0.59"/>
    <d v="1899-12-30T00:58:00"/>
    <s v="Ninguna"/>
    <m/>
  </r>
  <r>
    <x v="360"/>
    <n v="16"/>
    <s v="Plato_7"/>
    <n v="14"/>
    <n v="24"/>
    <n v="3"/>
    <n v="72"/>
    <n v="42"/>
    <n v="0.57999999999999996"/>
    <d v="1899-12-30T00:54:00"/>
    <s v="Sin cebolla"/>
    <m/>
  </r>
  <r>
    <x v="361"/>
    <n v="15"/>
    <s v="Plato_3"/>
    <n v="12"/>
    <n v="20"/>
    <n v="1"/>
    <n v="20"/>
    <n v="12"/>
    <n v="0.6"/>
    <d v="1899-12-30T00:41:00"/>
    <s v="Ninguna"/>
    <m/>
  </r>
  <r>
    <x v="361"/>
    <n v="15"/>
    <s v="Plato_7"/>
    <n v="14"/>
    <n v="24"/>
    <n v="1"/>
    <n v="24"/>
    <n v="14"/>
    <n v="0.57999999999999996"/>
    <d v="1899-12-30T00:58:00"/>
    <s v="Ninguna"/>
    <m/>
  </r>
  <r>
    <x v="361"/>
    <n v="15"/>
    <s v="Plato_4"/>
    <n v="10"/>
    <n v="18"/>
    <n v="1"/>
    <n v="18"/>
    <n v="10"/>
    <n v="0.56000000000000005"/>
    <d v="1899-12-30T00:24:00"/>
    <s v="Ninguna"/>
    <m/>
  </r>
  <r>
    <x v="362"/>
    <n v="5"/>
    <s v="Plato_2"/>
    <n v="18"/>
    <n v="30"/>
    <n v="1"/>
    <n v="30"/>
    <n v="18"/>
    <n v="0.6"/>
    <d v="1899-12-30T00:48:00"/>
    <s v="Ninguna"/>
    <m/>
  </r>
  <r>
    <x v="362"/>
    <n v="5"/>
    <s v="Plato_7"/>
    <n v="14"/>
    <n v="24"/>
    <n v="3"/>
    <n v="72"/>
    <n v="42"/>
    <n v="0.57999999999999996"/>
    <d v="1899-12-30T00:41:00"/>
    <s v="Sin cebolla"/>
    <m/>
  </r>
  <r>
    <x v="362"/>
    <n v="5"/>
    <s v="Plato_19"/>
    <n v="22"/>
    <n v="36"/>
    <n v="2"/>
    <n v="72"/>
    <n v="44"/>
    <n v="0.61"/>
    <d v="1899-12-30T00:42:00"/>
    <s v="Ninguna"/>
    <m/>
  </r>
  <r>
    <x v="362"/>
    <n v="5"/>
    <s v="Plato_11"/>
    <n v="20"/>
    <n v="33"/>
    <n v="2"/>
    <n v="66"/>
    <n v="40"/>
    <n v="0.61"/>
    <d v="1899-12-30T00:18:00"/>
    <s v="Ninguna"/>
    <m/>
  </r>
  <r>
    <x v="363"/>
    <n v="15"/>
    <s v="Plato_16"/>
    <n v="16"/>
    <n v="28"/>
    <n v="2"/>
    <n v="56"/>
    <n v="32"/>
    <n v="0.56999999999999995"/>
    <d v="1899-12-30T00:52:00"/>
    <s v="Ninguna"/>
    <m/>
  </r>
  <r>
    <x v="363"/>
    <n v="15"/>
    <s v="Plato_5"/>
    <n v="13"/>
    <n v="22"/>
    <n v="1"/>
    <n v="22"/>
    <n v="13"/>
    <n v="0.59"/>
    <d v="1899-12-30T00:20:00"/>
    <s v="Ninguna"/>
    <m/>
  </r>
  <r>
    <x v="363"/>
    <n v="15"/>
    <s v="Plato_1"/>
    <n v="15"/>
    <n v="25"/>
    <n v="2"/>
    <n v="50"/>
    <n v="30"/>
    <n v="0.6"/>
    <d v="1899-12-30T00:14:00"/>
    <s v="Ninguna"/>
    <m/>
  </r>
  <r>
    <x v="363"/>
    <n v="15"/>
    <s v="Plato_9"/>
    <n v="17"/>
    <n v="29"/>
    <n v="1"/>
    <n v="29"/>
    <n v="17"/>
    <n v="0.59"/>
    <d v="1899-12-30T00:26:00"/>
    <s v="Ninguna"/>
    <m/>
  </r>
  <r>
    <x v="364"/>
    <n v="4"/>
    <s v="Plato_19"/>
    <n v="22"/>
    <n v="36"/>
    <n v="3"/>
    <n v="108"/>
    <n v="66"/>
    <n v="0.61"/>
    <d v="1899-12-30T00:25:00"/>
    <s v="Sin cebolla"/>
    <m/>
  </r>
  <r>
    <x v="365"/>
    <n v="17"/>
    <s v="Plato_6"/>
    <n v="16"/>
    <n v="27"/>
    <n v="2"/>
    <n v="54"/>
    <n v="32"/>
    <n v="0.59"/>
    <d v="1899-12-30T00:30:00"/>
    <s v="Ninguna"/>
    <m/>
  </r>
  <r>
    <x v="365"/>
    <n v="17"/>
    <s v="Plato_8"/>
    <n v="21"/>
    <n v="35"/>
    <n v="3"/>
    <n v="105"/>
    <n v="63"/>
    <n v="0.6"/>
    <d v="1899-12-30T00:51:00"/>
    <s v="Sin cebolla"/>
    <m/>
  </r>
  <r>
    <x v="365"/>
    <n v="17"/>
    <s v="Plato_20"/>
    <n v="25"/>
    <n v="40"/>
    <n v="2"/>
    <n v="80"/>
    <n v="50"/>
    <n v="0.63"/>
    <d v="1899-12-30T00:09:00"/>
    <s v="Ninguna"/>
    <m/>
  </r>
  <r>
    <x v="366"/>
    <n v="12"/>
    <s v="Plato_10"/>
    <n v="15"/>
    <n v="26"/>
    <n v="2"/>
    <n v="52"/>
    <n v="30"/>
    <n v="0.57999999999999996"/>
    <d v="1899-12-30T00:34:00"/>
    <s v="Sin cebolla"/>
    <m/>
  </r>
  <r>
    <x v="366"/>
    <n v="12"/>
    <s v="Plato_9"/>
    <n v="17"/>
    <n v="29"/>
    <n v="1"/>
    <n v="29"/>
    <n v="17"/>
    <n v="0.59"/>
    <d v="1899-12-30T00:26:00"/>
    <s v="Sin cebolla"/>
    <m/>
  </r>
  <r>
    <x v="366"/>
    <n v="12"/>
    <s v="Plato_3"/>
    <n v="12"/>
    <n v="20"/>
    <n v="1"/>
    <n v="20"/>
    <n v="12"/>
    <n v="0.6"/>
    <d v="1899-12-30T00:13:00"/>
    <s v="Sin cebolla"/>
    <m/>
  </r>
  <r>
    <x v="367"/>
    <n v="13"/>
    <s v="Plato_11"/>
    <n v="20"/>
    <n v="33"/>
    <n v="3"/>
    <n v="99"/>
    <n v="60"/>
    <n v="0.61"/>
    <d v="1899-12-30T00:45:00"/>
    <s v="Ninguna"/>
    <m/>
  </r>
  <r>
    <x v="367"/>
    <n v="13"/>
    <s v="Plato_7"/>
    <n v="14"/>
    <n v="24"/>
    <n v="1"/>
    <n v="24"/>
    <n v="14"/>
    <n v="0.57999999999999996"/>
    <d v="1899-12-30T00:40:00"/>
    <s v="Sin cebolla"/>
    <m/>
  </r>
  <r>
    <x v="368"/>
    <n v="20"/>
    <s v="Plato_17"/>
    <n v="19"/>
    <n v="31"/>
    <n v="2"/>
    <n v="62"/>
    <n v="38"/>
    <n v="0.61"/>
    <d v="1899-12-30T00:07:00"/>
    <s v="Sin cebolla"/>
    <m/>
  </r>
  <r>
    <x v="368"/>
    <n v="20"/>
    <s v="Plato_14"/>
    <n v="14"/>
    <n v="23"/>
    <n v="2"/>
    <n v="46"/>
    <n v="28"/>
    <n v="0.61"/>
    <d v="1899-12-30T00:07:00"/>
    <s v="Sin cebolla"/>
    <m/>
  </r>
  <r>
    <x v="368"/>
    <n v="20"/>
    <s v="Plato_16"/>
    <n v="16"/>
    <n v="28"/>
    <n v="2"/>
    <n v="56"/>
    <n v="32"/>
    <n v="0.56999999999999995"/>
    <d v="1899-12-30T00:08:00"/>
    <s v="Sin cebolla"/>
    <m/>
  </r>
  <r>
    <x v="368"/>
    <n v="20"/>
    <s v="Plato_10"/>
    <n v="15"/>
    <n v="26"/>
    <n v="3"/>
    <n v="78"/>
    <n v="45"/>
    <n v="0.57999999999999996"/>
    <d v="1899-12-30T00:20:00"/>
    <s v="Sin cebolla"/>
    <m/>
  </r>
  <r>
    <x v="369"/>
    <n v="13"/>
    <s v="Plato_19"/>
    <n v="22"/>
    <n v="36"/>
    <n v="2"/>
    <n v="72"/>
    <n v="44"/>
    <n v="0.61"/>
    <d v="1899-12-30T00:33:00"/>
    <s v="Sin cebolla"/>
    <m/>
  </r>
  <r>
    <x v="370"/>
    <n v="4"/>
    <s v="Plato_17"/>
    <n v="19"/>
    <n v="31"/>
    <n v="2"/>
    <n v="62"/>
    <n v="38"/>
    <n v="0.61"/>
    <d v="1899-12-30T00:11:00"/>
    <s v="Sin cebolla"/>
    <m/>
  </r>
  <r>
    <x v="370"/>
    <n v="4"/>
    <s v="Plato_19"/>
    <n v="22"/>
    <n v="36"/>
    <n v="1"/>
    <n v="36"/>
    <n v="22"/>
    <n v="0.61"/>
    <d v="1899-12-30T00:13:00"/>
    <s v="Ninguna"/>
    <m/>
  </r>
  <r>
    <x v="370"/>
    <n v="4"/>
    <s v="Plato_16"/>
    <n v="16"/>
    <n v="28"/>
    <n v="2"/>
    <n v="56"/>
    <n v="32"/>
    <n v="0.56999999999999995"/>
    <d v="1899-12-30T00:11:00"/>
    <s v="Ninguna"/>
    <m/>
  </r>
  <r>
    <x v="370"/>
    <n v="4"/>
    <s v="Plato_14"/>
    <n v="14"/>
    <n v="23"/>
    <n v="2"/>
    <n v="46"/>
    <n v="28"/>
    <n v="0.61"/>
    <d v="1899-12-30T00:14:00"/>
    <s v="Sin cebolla"/>
    <m/>
  </r>
  <r>
    <x v="371"/>
    <n v="14"/>
    <s v="Plato_4"/>
    <n v="10"/>
    <n v="18"/>
    <n v="2"/>
    <n v="36"/>
    <n v="20"/>
    <n v="0.56000000000000005"/>
    <d v="1899-12-30T00:22:00"/>
    <s v="Ninguna"/>
    <m/>
  </r>
  <r>
    <x v="372"/>
    <n v="19"/>
    <s v="Plato_13"/>
    <n v="13"/>
    <n v="21"/>
    <n v="1"/>
    <n v="21"/>
    <n v="13"/>
    <n v="0.62"/>
    <d v="1899-12-30T00:41:00"/>
    <s v="Sin cebolla"/>
    <m/>
  </r>
  <r>
    <x v="372"/>
    <n v="19"/>
    <s v="Plato_8"/>
    <n v="21"/>
    <n v="35"/>
    <n v="1"/>
    <n v="35"/>
    <n v="21"/>
    <n v="0.6"/>
    <d v="1899-12-30T00:49:00"/>
    <s v="Ninguna"/>
    <m/>
  </r>
  <r>
    <x v="372"/>
    <n v="19"/>
    <s v="Plato_5"/>
    <n v="13"/>
    <n v="22"/>
    <n v="2"/>
    <n v="44"/>
    <n v="26"/>
    <n v="0.59"/>
    <d v="1899-12-30T00:17:00"/>
    <s v="Sin cebolla"/>
    <m/>
  </r>
  <r>
    <x v="372"/>
    <n v="19"/>
    <s v="Plato_3"/>
    <n v="12"/>
    <n v="20"/>
    <n v="3"/>
    <n v="60"/>
    <n v="36"/>
    <n v="0.6"/>
    <d v="1899-12-30T00:09:00"/>
    <s v="Sin cebolla"/>
    <m/>
  </r>
  <r>
    <x v="373"/>
    <n v="18"/>
    <s v="Plato_8"/>
    <n v="21"/>
    <n v="35"/>
    <n v="1"/>
    <n v="35"/>
    <n v="21"/>
    <n v="0.6"/>
    <d v="1899-12-30T00:09:00"/>
    <s v="Sin cebolla"/>
    <m/>
  </r>
  <r>
    <x v="374"/>
    <n v="18"/>
    <s v="Plato_17"/>
    <n v="19"/>
    <n v="31"/>
    <n v="3"/>
    <n v="93"/>
    <n v="57"/>
    <n v="0.61"/>
    <d v="1899-12-30T00:27:00"/>
    <s v="Ninguna"/>
    <m/>
  </r>
  <r>
    <x v="375"/>
    <n v="16"/>
    <s v="Plato_14"/>
    <n v="14"/>
    <n v="23"/>
    <n v="2"/>
    <n v="46"/>
    <n v="28"/>
    <n v="0.61"/>
    <d v="1899-12-30T00:05:00"/>
    <s v="Sin cebolla"/>
    <m/>
  </r>
  <r>
    <x v="376"/>
    <n v="5"/>
    <s v="Plato_18"/>
    <n v="20"/>
    <n v="34"/>
    <n v="2"/>
    <n v="68"/>
    <n v="40"/>
    <n v="0.59"/>
    <d v="1899-12-30T00:13:00"/>
    <s v="Ninguna"/>
    <m/>
  </r>
  <r>
    <x v="376"/>
    <n v="5"/>
    <s v="Plato_15"/>
    <n v="19"/>
    <n v="32"/>
    <n v="1"/>
    <n v="32"/>
    <n v="19"/>
    <n v="0.59"/>
    <d v="1899-12-30T00:33:00"/>
    <s v="Ninguna"/>
    <m/>
  </r>
  <r>
    <x v="377"/>
    <n v="3"/>
    <s v="Plato_2"/>
    <n v="18"/>
    <n v="30"/>
    <n v="1"/>
    <n v="30"/>
    <n v="18"/>
    <n v="0.6"/>
    <d v="1899-12-30T00:14:00"/>
    <s v="Sin cebolla"/>
    <m/>
  </r>
  <r>
    <x v="377"/>
    <n v="3"/>
    <s v="Plato_12"/>
    <n v="11"/>
    <n v="19"/>
    <n v="1"/>
    <n v="19"/>
    <n v="11"/>
    <n v="0.57999999999999996"/>
    <d v="1899-12-30T00:07:00"/>
    <s v="Sin cebolla"/>
    <m/>
  </r>
  <r>
    <x v="378"/>
    <n v="4"/>
    <s v="Plato_8"/>
    <n v="21"/>
    <n v="35"/>
    <n v="2"/>
    <n v="70"/>
    <n v="42"/>
    <n v="0.6"/>
    <d v="1899-12-30T00:06:00"/>
    <s v="Ninguna"/>
    <m/>
  </r>
  <r>
    <x v="379"/>
    <n v="5"/>
    <s v="Plato_11"/>
    <n v="20"/>
    <n v="33"/>
    <n v="3"/>
    <n v="99"/>
    <n v="60"/>
    <n v="0.61"/>
    <d v="1899-12-30T00:58:00"/>
    <s v="Ninguna"/>
    <m/>
  </r>
  <r>
    <x v="379"/>
    <n v="5"/>
    <s v="Plato_12"/>
    <n v="11"/>
    <n v="19"/>
    <n v="2"/>
    <n v="38"/>
    <n v="22"/>
    <n v="0.57999999999999996"/>
    <d v="1899-12-30T00:35:00"/>
    <s v="Ninguna"/>
    <m/>
  </r>
  <r>
    <x v="380"/>
    <n v="4"/>
    <s v="Plato_10"/>
    <n v="15"/>
    <n v="26"/>
    <n v="3"/>
    <n v="78"/>
    <n v="45"/>
    <n v="0.57999999999999996"/>
    <d v="1899-12-30T00:35:00"/>
    <s v="Ninguna"/>
    <m/>
  </r>
  <r>
    <x v="380"/>
    <n v="4"/>
    <s v="Plato_11"/>
    <n v="20"/>
    <n v="33"/>
    <n v="2"/>
    <n v="66"/>
    <n v="40"/>
    <n v="0.61"/>
    <d v="1899-12-30T00:12:00"/>
    <s v="Ninguna"/>
    <m/>
  </r>
  <r>
    <x v="381"/>
    <n v="20"/>
    <s v="Plato_9"/>
    <n v="17"/>
    <n v="29"/>
    <n v="3"/>
    <n v="87"/>
    <n v="51"/>
    <n v="0.59"/>
    <d v="1899-12-30T00:54:00"/>
    <s v="Sin cebolla"/>
    <m/>
  </r>
  <r>
    <x v="382"/>
    <n v="6"/>
    <s v="Plato_19"/>
    <n v="22"/>
    <n v="36"/>
    <n v="3"/>
    <n v="108"/>
    <n v="66"/>
    <n v="0.61"/>
    <d v="1899-12-30T00:09:00"/>
    <s v="Sin cebolla"/>
    <m/>
  </r>
  <r>
    <x v="383"/>
    <n v="1"/>
    <s v="Plato_4"/>
    <n v="10"/>
    <n v="18"/>
    <n v="2"/>
    <n v="36"/>
    <n v="20"/>
    <n v="0.56000000000000005"/>
    <d v="1899-12-30T00:26:00"/>
    <s v="Ninguna"/>
    <m/>
  </r>
  <r>
    <x v="383"/>
    <n v="1"/>
    <s v="Plato_12"/>
    <n v="11"/>
    <n v="19"/>
    <n v="3"/>
    <n v="57"/>
    <n v="33"/>
    <n v="0.57999999999999996"/>
    <d v="1899-12-30T00:35:00"/>
    <s v="Sin cebolla"/>
    <m/>
  </r>
  <r>
    <x v="383"/>
    <n v="1"/>
    <s v="Plato_6"/>
    <n v="16"/>
    <n v="27"/>
    <n v="1"/>
    <n v="27"/>
    <n v="16"/>
    <n v="0.59"/>
    <d v="1899-12-30T00:49:00"/>
    <s v="Sin cebolla"/>
    <m/>
  </r>
  <r>
    <x v="384"/>
    <n v="6"/>
    <s v="Plato_2"/>
    <n v="18"/>
    <n v="30"/>
    <n v="2"/>
    <n v="60"/>
    <n v="36"/>
    <n v="0.6"/>
    <d v="1899-12-30T00:22:00"/>
    <s v="Ninguna"/>
    <m/>
  </r>
  <r>
    <x v="385"/>
    <n v="5"/>
    <s v="Plato_11"/>
    <n v="20"/>
    <n v="33"/>
    <n v="3"/>
    <n v="99"/>
    <n v="60"/>
    <n v="0.61"/>
    <d v="1899-12-30T00:40:00"/>
    <s v="Sin cebolla"/>
    <m/>
  </r>
  <r>
    <x v="386"/>
    <n v="6"/>
    <s v="Plato_17"/>
    <n v="19"/>
    <n v="31"/>
    <n v="3"/>
    <n v="93"/>
    <n v="57"/>
    <n v="0.61"/>
    <d v="1899-12-30T00:18:00"/>
    <s v="Sin cebolla"/>
    <m/>
  </r>
  <r>
    <x v="387"/>
    <n v="18"/>
    <s v="Plato_17"/>
    <n v="19"/>
    <n v="31"/>
    <n v="2"/>
    <n v="62"/>
    <n v="38"/>
    <n v="0.61"/>
    <d v="1899-12-30T00:52:00"/>
    <s v="Sin cebolla"/>
    <m/>
  </r>
  <r>
    <x v="387"/>
    <n v="18"/>
    <s v="Plato_19"/>
    <n v="22"/>
    <n v="36"/>
    <n v="2"/>
    <n v="72"/>
    <n v="44"/>
    <n v="0.61"/>
    <d v="1899-12-30T00:37:00"/>
    <s v="Ninguna"/>
    <m/>
  </r>
  <r>
    <x v="387"/>
    <n v="18"/>
    <s v="Plato_9"/>
    <n v="17"/>
    <n v="29"/>
    <n v="2"/>
    <n v="58"/>
    <n v="34"/>
    <n v="0.59"/>
    <d v="1899-12-30T00:31:00"/>
    <s v="Sin cebolla"/>
    <m/>
  </r>
  <r>
    <x v="387"/>
    <n v="18"/>
    <s v="Plato_11"/>
    <n v="20"/>
    <n v="33"/>
    <n v="3"/>
    <n v="99"/>
    <n v="60"/>
    <n v="0.61"/>
    <d v="1899-12-30T00:51:00"/>
    <s v="Sin cebolla"/>
    <m/>
  </r>
  <r>
    <x v="388"/>
    <n v="19"/>
    <s v="Plato_11"/>
    <n v="20"/>
    <n v="33"/>
    <n v="1"/>
    <n v="33"/>
    <n v="20"/>
    <n v="0.61"/>
    <d v="1899-12-30T00:24:00"/>
    <s v="Ninguna"/>
    <m/>
  </r>
  <r>
    <x v="389"/>
    <n v="9"/>
    <s v="Plato_5"/>
    <n v="13"/>
    <n v="22"/>
    <n v="2"/>
    <n v="44"/>
    <n v="26"/>
    <n v="0.59"/>
    <d v="1899-12-30T00:52:00"/>
    <s v="Sin cebolla"/>
    <m/>
  </r>
  <r>
    <x v="389"/>
    <n v="9"/>
    <s v="Plato_10"/>
    <n v="15"/>
    <n v="26"/>
    <n v="3"/>
    <n v="78"/>
    <n v="45"/>
    <n v="0.57999999999999996"/>
    <d v="1899-12-30T00:13:00"/>
    <s v="Sin cebolla"/>
    <m/>
  </r>
  <r>
    <x v="389"/>
    <n v="9"/>
    <s v="Plato_13"/>
    <n v="13"/>
    <n v="21"/>
    <n v="1"/>
    <n v="21"/>
    <n v="13"/>
    <n v="0.62"/>
    <d v="1899-12-30T00:28:00"/>
    <s v="Sin cebolla"/>
    <m/>
  </r>
  <r>
    <x v="390"/>
    <n v="15"/>
    <s v="Plato_5"/>
    <n v="13"/>
    <n v="22"/>
    <n v="1"/>
    <n v="22"/>
    <n v="13"/>
    <n v="0.59"/>
    <d v="1899-12-30T00:35:00"/>
    <s v="Ninguna"/>
    <m/>
  </r>
  <r>
    <x v="391"/>
    <n v="14"/>
    <s v="Plato_15"/>
    <n v="19"/>
    <n v="32"/>
    <n v="3"/>
    <n v="96"/>
    <n v="57"/>
    <n v="0.59"/>
    <d v="1899-12-30T00:17:00"/>
    <s v="Ninguna"/>
    <m/>
  </r>
  <r>
    <x v="391"/>
    <n v="14"/>
    <s v="Plato_7"/>
    <n v="14"/>
    <n v="24"/>
    <n v="1"/>
    <n v="24"/>
    <n v="14"/>
    <n v="0.57999999999999996"/>
    <d v="1899-12-30T00:37:00"/>
    <s v="Sin cebolla"/>
    <m/>
  </r>
  <r>
    <x v="392"/>
    <n v="13"/>
    <s v="Plato_12"/>
    <n v="11"/>
    <n v="19"/>
    <n v="2"/>
    <n v="38"/>
    <n v="22"/>
    <n v="0.57999999999999996"/>
    <d v="1899-12-30T00:40:00"/>
    <s v="Ninguna"/>
    <m/>
  </r>
  <r>
    <x v="392"/>
    <n v="13"/>
    <s v="Plato_8"/>
    <n v="21"/>
    <n v="35"/>
    <n v="3"/>
    <n v="105"/>
    <n v="63"/>
    <n v="0.6"/>
    <d v="1899-12-30T00:23:00"/>
    <s v="Ninguna"/>
    <m/>
  </r>
  <r>
    <x v="392"/>
    <n v="13"/>
    <s v="Plato_13"/>
    <n v="13"/>
    <n v="21"/>
    <n v="1"/>
    <n v="21"/>
    <n v="13"/>
    <n v="0.62"/>
    <d v="1899-12-30T00:20:00"/>
    <s v="Sin cebolla"/>
    <m/>
  </r>
  <r>
    <x v="392"/>
    <n v="13"/>
    <s v="Plato_5"/>
    <n v="13"/>
    <n v="22"/>
    <n v="2"/>
    <n v="44"/>
    <n v="26"/>
    <n v="0.59"/>
    <d v="1899-12-30T00:26:00"/>
    <s v="Sin cebolla"/>
    <m/>
  </r>
  <r>
    <x v="393"/>
    <n v="17"/>
    <s v="Plato_7"/>
    <n v="14"/>
    <n v="24"/>
    <n v="2"/>
    <n v="48"/>
    <n v="28"/>
    <n v="0.57999999999999996"/>
    <d v="1899-12-30T00:05:00"/>
    <s v="Ninguna"/>
    <m/>
  </r>
  <r>
    <x v="393"/>
    <n v="17"/>
    <s v="Plato_9"/>
    <n v="17"/>
    <n v="29"/>
    <n v="1"/>
    <n v="29"/>
    <n v="17"/>
    <n v="0.59"/>
    <d v="1899-12-30T00:42:00"/>
    <s v="Sin cebolla"/>
    <m/>
  </r>
  <r>
    <x v="394"/>
    <n v="2"/>
    <s v="Plato_12"/>
    <n v="11"/>
    <n v="19"/>
    <n v="2"/>
    <n v="38"/>
    <n v="22"/>
    <n v="0.57999999999999996"/>
    <d v="1899-12-30T00:08:00"/>
    <s v="Ninguna"/>
    <m/>
  </r>
  <r>
    <x v="395"/>
    <n v="11"/>
    <s v="Plato_3"/>
    <n v="12"/>
    <n v="20"/>
    <n v="1"/>
    <n v="20"/>
    <n v="12"/>
    <n v="0.6"/>
    <d v="1899-12-30T00:31:00"/>
    <s v="Sin cebolla"/>
    <m/>
  </r>
  <r>
    <x v="395"/>
    <n v="11"/>
    <s v="Plato_13"/>
    <n v="13"/>
    <n v="21"/>
    <n v="3"/>
    <n v="63"/>
    <n v="39"/>
    <n v="0.62"/>
    <d v="1899-12-30T00:26:00"/>
    <s v="Sin cebolla"/>
    <m/>
  </r>
  <r>
    <x v="396"/>
    <n v="4"/>
    <s v="Plato_6"/>
    <n v="16"/>
    <n v="27"/>
    <n v="2"/>
    <n v="54"/>
    <n v="32"/>
    <n v="0.59"/>
    <d v="1899-12-30T00:10:00"/>
    <s v="Sin cebolla"/>
    <m/>
  </r>
  <r>
    <x v="396"/>
    <n v="4"/>
    <s v="Plato_17"/>
    <n v="19"/>
    <n v="31"/>
    <n v="3"/>
    <n v="93"/>
    <n v="57"/>
    <n v="0.61"/>
    <d v="1899-12-30T00:59:00"/>
    <s v="Sin cebolla"/>
    <m/>
  </r>
  <r>
    <x v="397"/>
    <n v="9"/>
    <s v="Plato_16"/>
    <n v="16"/>
    <n v="28"/>
    <n v="2"/>
    <n v="56"/>
    <n v="32"/>
    <n v="0.56999999999999995"/>
    <d v="1899-12-30T00:50:00"/>
    <s v="Ninguna"/>
    <m/>
  </r>
  <r>
    <x v="397"/>
    <n v="9"/>
    <s v="Plato_11"/>
    <n v="20"/>
    <n v="33"/>
    <n v="2"/>
    <n v="66"/>
    <n v="40"/>
    <n v="0.61"/>
    <d v="1899-12-30T00:21:00"/>
    <s v="Sin cebolla"/>
    <m/>
  </r>
  <r>
    <x v="398"/>
    <n v="7"/>
    <s v="Plato_11"/>
    <n v="20"/>
    <n v="33"/>
    <n v="3"/>
    <n v="99"/>
    <n v="60"/>
    <n v="0.61"/>
    <d v="1899-12-30T00:45:00"/>
    <s v="Ninguna"/>
    <m/>
  </r>
  <r>
    <x v="398"/>
    <n v="7"/>
    <s v="Plato_19"/>
    <n v="22"/>
    <n v="36"/>
    <n v="3"/>
    <n v="108"/>
    <n v="66"/>
    <n v="0.61"/>
    <d v="1899-12-30T00:46:00"/>
    <s v="Sin cebolla"/>
    <m/>
  </r>
  <r>
    <x v="399"/>
    <n v="9"/>
    <s v="Plato_20"/>
    <n v="25"/>
    <n v="40"/>
    <n v="2"/>
    <n v="80"/>
    <n v="50"/>
    <n v="0.63"/>
    <d v="1899-12-30T00:28:00"/>
    <s v="Ninguna"/>
    <m/>
  </r>
  <r>
    <x v="399"/>
    <n v="9"/>
    <s v="Plato_16"/>
    <n v="16"/>
    <n v="28"/>
    <n v="2"/>
    <n v="56"/>
    <n v="32"/>
    <n v="0.56999999999999995"/>
    <d v="1899-12-30T00:13:00"/>
    <s v="Ninguna"/>
    <m/>
  </r>
  <r>
    <x v="399"/>
    <n v="9"/>
    <s v="Plato_17"/>
    <n v="19"/>
    <n v="31"/>
    <n v="2"/>
    <n v="62"/>
    <n v="38"/>
    <n v="0.61"/>
    <d v="1899-12-30T00:38:00"/>
    <s v="Sin cebolla"/>
    <m/>
  </r>
  <r>
    <x v="400"/>
    <n v="16"/>
    <s v="Plato_13"/>
    <n v="13"/>
    <n v="21"/>
    <n v="2"/>
    <n v="42"/>
    <n v="26"/>
    <n v="0.62"/>
    <d v="1899-12-30T00:20:00"/>
    <s v="Ninguna"/>
    <m/>
  </r>
  <r>
    <x v="401"/>
    <n v="18"/>
    <s v="Plato_1"/>
    <n v="15"/>
    <n v="25"/>
    <n v="2"/>
    <n v="50"/>
    <n v="30"/>
    <n v="0.6"/>
    <d v="1899-12-30T00:16:00"/>
    <s v="Sin cebolla"/>
    <m/>
  </r>
  <r>
    <x v="401"/>
    <n v="18"/>
    <s v="Plato_12"/>
    <n v="11"/>
    <n v="19"/>
    <n v="3"/>
    <n v="57"/>
    <n v="33"/>
    <n v="0.57999999999999996"/>
    <d v="1899-12-30T00:29:00"/>
    <s v="Sin cebolla"/>
    <m/>
  </r>
  <r>
    <x v="401"/>
    <n v="18"/>
    <s v="Plato_5"/>
    <n v="13"/>
    <n v="22"/>
    <n v="2"/>
    <n v="44"/>
    <n v="26"/>
    <n v="0.59"/>
    <d v="1899-12-30T00:21:00"/>
    <s v="Ninguna"/>
    <m/>
  </r>
  <r>
    <x v="402"/>
    <n v="14"/>
    <s v="Plato_5"/>
    <n v="13"/>
    <n v="22"/>
    <n v="3"/>
    <n v="66"/>
    <n v="39"/>
    <n v="0.59"/>
    <d v="1899-12-30T00:17:00"/>
    <s v="Ninguna"/>
    <m/>
  </r>
  <r>
    <x v="402"/>
    <n v="14"/>
    <s v="Plato_4"/>
    <n v="10"/>
    <n v="18"/>
    <n v="2"/>
    <n v="36"/>
    <n v="20"/>
    <n v="0.56000000000000005"/>
    <d v="1899-12-30T00:05:00"/>
    <s v="Sin cebolla"/>
    <m/>
  </r>
  <r>
    <x v="402"/>
    <n v="14"/>
    <s v="Plato_15"/>
    <n v="19"/>
    <n v="32"/>
    <n v="2"/>
    <n v="64"/>
    <n v="38"/>
    <n v="0.59"/>
    <d v="1899-12-30T00:08:00"/>
    <s v="Sin cebolla"/>
    <m/>
  </r>
  <r>
    <x v="402"/>
    <n v="14"/>
    <s v="Plato_7"/>
    <n v="14"/>
    <n v="24"/>
    <n v="1"/>
    <n v="24"/>
    <n v="14"/>
    <n v="0.57999999999999996"/>
    <d v="1899-12-30T00:55:00"/>
    <s v="Sin cebolla"/>
    <m/>
  </r>
  <r>
    <x v="403"/>
    <n v="17"/>
    <s v="Plato_13"/>
    <n v="13"/>
    <n v="21"/>
    <n v="2"/>
    <n v="42"/>
    <n v="26"/>
    <n v="0.62"/>
    <d v="1899-12-30T00:20:00"/>
    <s v="Ninguna"/>
    <m/>
  </r>
  <r>
    <x v="403"/>
    <n v="17"/>
    <s v="Plato_3"/>
    <n v="12"/>
    <n v="20"/>
    <n v="1"/>
    <n v="20"/>
    <n v="12"/>
    <n v="0.6"/>
    <d v="1899-12-30T00:53:00"/>
    <s v="Sin cebolla"/>
    <m/>
  </r>
  <r>
    <x v="403"/>
    <n v="17"/>
    <s v="Plato_20"/>
    <n v="25"/>
    <n v="40"/>
    <n v="3"/>
    <n v="120"/>
    <n v="75"/>
    <n v="0.63"/>
    <d v="1899-12-30T00:29:00"/>
    <s v="Sin cebolla"/>
    <m/>
  </r>
  <r>
    <x v="404"/>
    <n v="5"/>
    <s v="Plato_10"/>
    <n v="15"/>
    <n v="26"/>
    <n v="1"/>
    <n v="26"/>
    <n v="15"/>
    <n v="0.57999999999999996"/>
    <d v="1899-12-30T00:41:00"/>
    <s v="Sin cebolla"/>
    <m/>
  </r>
  <r>
    <x v="404"/>
    <n v="5"/>
    <s v="Plato_20"/>
    <n v="25"/>
    <n v="40"/>
    <n v="1"/>
    <n v="40"/>
    <n v="25"/>
    <n v="0.63"/>
    <d v="1899-12-30T00:44:00"/>
    <s v="Ninguna"/>
    <m/>
  </r>
  <r>
    <x v="404"/>
    <n v="5"/>
    <s v="Plato_3"/>
    <n v="12"/>
    <n v="20"/>
    <n v="2"/>
    <n v="40"/>
    <n v="24"/>
    <n v="0.6"/>
    <d v="1899-12-30T00:13:00"/>
    <s v="Sin cebolla"/>
    <m/>
  </r>
  <r>
    <x v="405"/>
    <n v="14"/>
    <s v="Plato_3"/>
    <n v="12"/>
    <n v="20"/>
    <n v="3"/>
    <n v="60"/>
    <n v="36"/>
    <n v="0.6"/>
    <d v="1899-12-30T00:06:00"/>
    <s v="Ninguna"/>
    <m/>
  </r>
  <r>
    <x v="405"/>
    <n v="14"/>
    <s v="Plato_8"/>
    <n v="21"/>
    <n v="35"/>
    <n v="2"/>
    <n v="70"/>
    <n v="42"/>
    <n v="0.6"/>
    <d v="1899-12-30T00:56:00"/>
    <s v="Ninguna"/>
    <m/>
  </r>
  <r>
    <x v="405"/>
    <n v="14"/>
    <s v="Plato_1"/>
    <n v="15"/>
    <n v="25"/>
    <n v="1"/>
    <n v="25"/>
    <n v="15"/>
    <n v="0.6"/>
    <d v="1899-12-30T00:55:00"/>
    <s v="Sin cebolla"/>
    <m/>
  </r>
  <r>
    <x v="406"/>
    <n v="4"/>
    <s v="Plato_3"/>
    <n v="12"/>
    <n v="20"/>
    <n v="3"/>
    <n v="60"/>
    <n v="36"/>
    <n v="0.6"/>
    <d v="1899-12-30T00:32:00"/>
    <s v="Ninguna"/>
    <m/>
  </r>
  <r>
    <x v="406"/>
    <n v="4"/>
    <s v="Plato_8"/>
    <n v="21"/>
    <n v="35"/>
    <n v="1"/>
    <n v="35"/>
    <n v="21"/>
    <n v="0.6"/>
    <d v="1899-12-30T00:18:00"/>
    <s v="Sin cebolla"/>
    <m/>
  </r>
  <r>
    <x v="407"/>
    <n v="17"/>
    <s v="Plato_1"/>
    <n v="15"/>
    <n v="25"/>
    <n v="1"/>
    <n v="25"/>
    <n v="15"/>
    <n v="0.6"/>
    <d v="1899-12-30T00:58:00"/>
    <s v="Sin cebolla"/>
    <m/>
  </r>
  <r>
    <x v="407"/>
    <n v="17"/>
    <s v="Plato_7"/>
    <n v="14"/>
    <n v="24"/>
    <n v="3"/>
    <n v="72"/>
    <n v="42"/>
    <n v="0.57999999999999996"/>
    <d v="1899-12-30T00:11:00"/>
    <s v="Ninguna"/>
    <m/>
  </r>
  <r>
    <x v="407"/>
    <n v="17"/>
    <s v="Plato_18"/>
    <n v="20"/>
    <n v="34"/>
    <n v="1"/>
    <n v="34"/>
    <n v="20"/>
    <n v="0.59"/>
    <d v="1899-12-30T00:37:00"/>
    <s v="Sin cebolla"/>
    <m/>
  </r>
  <r>
    <x v="408"/>
    <n v="15"/>
    <s v="Plato_13"/>
    <n v="13"/>
    <n v="21"/>
    <n v="3"/>
    <n v="63"/>
    <n v="39"/>
    <n v="0.62"/>
    <d v="1899-12-30T00:44:00"/>
    <s v="Sin cebolla"/>
    <m/>
  </r>
  <r>
    <x v="408"/>
    <n v="15"/>
    <s v="Plato_20"/>
    <n v="25"/>
    <n v="40"/>
    <n v="1"/>
    <n v="40"/>
    <n v="25"/>
    <n v="0.63"/>
    <d v="1899-12-30T00:43:00"/>
    <s v="Ninguna"/>
    <m/>
  </r>
  <r>
    <x v="408"/>
    <n v="15"/>
    <s v="Plato_16"/>
    <n v="16"/>
    <n v="28"/>
    <n v="1"/>
    <n v="28"/>
    <n v="16"/>
    <n v="0.56999999999999995"/>
    <d v="1899-12-30T00:47:00"/>
    <s v="Ninguna"/>
    <m/>
  </r>
  <r>
    <x v="408"/>
    <n v="15"/>
    <s v="Plato_7"/>
    <n v="14"/>
    <n v="24"/>
    <n v="3"/>
    <n v="72"/>
    <n v="42"/>
    <n v="0.57999999999999996"/>
    <d v="1899-12-30T00:29:00"/>
    <s v="Ninguna"/>
    <m/>
  </r>
  <r>
    <x v="409"/>
    <n v="1"/>
    <s v="Plato_3"/>
    <n v="12"/>
    <n v="20"/>
    <n v="1"/>
    <n v="20"/>
    <n v="12"/>
    <n v="0.6"/>
    <d v="1899-12-30T00:50:00"/>
    <s v="Sin cebolla"/>
    <m/>
  </r>
  <r>
    <x v="409"/>
    <n v="1"/>
    <s v="Plato_19"/>
    <n v="22"/>
    <n v="36"/>
    <n v="1"/>
    <n v="36"/>
    <n v="22"/>
    <n v="0.61"/>
    <d v="1899-12-30T00:41:00"/>
    <s v="Ninguna"/>
    <m/>
  </r>
  <r>
    <x v="410"/>
    <n v="3"/>
    <s v="Plato_20"/>
    <n v="25"/>
    <n v="40"/>
    <n v="3"/>
    <n v="120"/>
    <n v="75"/>
    <n v="0.63"/>
    <d v="1899-12-30T00:36:00"/>
    <s v="Sin cebolla"/>
    <m/>
  </r>
  <r>
    <x v="410"/>
    <n v="3"/>
    <s v="Plato_4"/>
    <n v="10"/>
    <n v="18"/>
    <n v="1"/>
    <n v="18"/>
    <n v="10"/>
    <n v="0.56000000000000005"/>
    <d v="1899-12-30T00:33:00"/>
    <s v="Ninguna"/>
    <m/>
  </r>
  <r>
    <x v="410"/>
    <n v="3"/>
    <s v="Plato_6"/>
    <n v="16"/>
    <n v="27"/>
    <n v="3"/>
    <n v="81"/>
    <n v="48"/>
    <n v="0.59"/>
    <d v="1899-12-30T00:09:00"/>
    <s v="Ninguna"/>
    <m/>
  </r>
  <r>
    <x v="411"/>
    <n v="11"/>
    <s v="Plato_17"/>
    <n v="19"/>
    <n v="31"/>
    <n v="3"/>
    <n v="93"/>
    <n v="57"/>
    <n v="0.61"/>
    <d v="1899-12-30T00:57:00"/>
    <s v="Sin cebolla"/>
    <m/>
  </r>
  <r>
    <x v="412"/>
    <n v="13"/>
    <s v="Plato_8"/>
    <n v="21"/>
    <n v="35"/>
    <n v="1"/>
    <n v="35"/>
    <n v="21"/>
    <n v="0.6"/>
    <d v="1899-12-30T00:12:00"/>
    <s v="Sin cebolla"/>
    <m/>
  </r>
  <r>
    <x v="413"/>
    <n v="14"/>
    <s v="Plato_11"/>
    <n v="20"/>
    <n v="33"/>
    <n v="1"/>
    <n v="33"/>
    <n v="20"/>
    <n v="0.61"/>
    <d v="1899-12-30T00:38:00"/>
    <s v="Ninguna"/>
    <m/>
  </r>
  <r>
    <x v="414"/>
    <n v="14"/>
    <s v="Plato_6"/>
    <n v="16"/>
    <n v="27"/>
    <n v="2"/>
    <n v="54"/>
    <n v="32"/>
    <n v="0.59"/>
    <d v="1899-12-30T00:32:00"/>
    <s v="Ninguna"/>
    <m/>
  </r>
  <r>
    <x v="414"/>
    <n v="14"/>
    <s v="Plato_18"/>
    <n v="20"/>
    <n v="34"/>
    <n v="2"/>
    <n v="68"/>
    <n v="40"/>
    <n v="0.59"/>
    <d v="1899-12-30T00:16:00"/>
    <s v="Sin cebolla"/>
    <m/>
  </r>
  <r>
    <x v="414"/>
    <n v="14"/>
    <s v="Plato_19"/>
    <n v="22"/>
    <n v="36"/>
    <n v="1"/>
    <n v="36"/>
    <n v="22"/>
    <n v="0.61"/>
    <d v="1899-12-30T00:39:00"/>
    <s v="Ninguna"/>
    <m/>
  </r>
  <r>
    <x v="415"/>
    <n v="20"/>
    <s v="Plato_1"/>
    <n v="15"/>
    <n v="25"/>
    <n v="1"/>
    <n v="25"/>
    <n v="15"/>
    <n v="0.6"/>
    <d v="1899-12-30T00:09:00"/>
    <s v="Sin cebolla"/>
    <m/>
  </r>
  <r>
    <x v="416"/>
    <n v="7"/>
    <s v="Plato_9"/>
    <n v="17"/>
    <n v="29"/>
    <n v="1"/>
    <n v="29"/>
    <n v="17"/>
    <n v="0.59"/>
    <d v="1899-12-30T00:23:00"/>
    <s v="Ninguna"/>
    <m/>
  </r>
  <r>
    <x v="416"/>
    <n v="7"/>
    <s v="Plato_20"/>
    <n v="25"/>
    <n v="40"/>
    <n v="1"/>
    <n v="40"/>
    <n v="25"/>
    <n v="0.63"/>
    <d v="1899-12-30T00:17:00"/>
    <s v="Ninguna"/>
    <m/>
  </r>
  <r>
    <x v="416"/>
    <n v="7"/>
    <s v="Plato_12"/>
    <n v="11"/>
    <n v="19"/>
    <n v="1"/>
    <n v="19"/>
    <n v="11"/>
    <n v="0.57999999999999996"/>
    <d v="1899-12-30T00:16:00"/>
    <s v="Sin cebolla"/>
    <m/>
  </r>
  <r>
    <x v="416"/>
    <n v="7"/>
    <s v="Plato_6"/>
    <n v="16"/>
    <n v="27"/>
    <n v="2"/>
    <n v="54"/>
    <n v="32"/>
    <n v="0.59"/>
    <d v="1899-12-30T00:34:00"/>
    <s v="Sin cebolla"/>
    <m/>
  </r>
  <r>
    <x v="417"/>
    <n v="17"/>
    <s v="Plato_1"/>
    <n v="15"/>
    <n v="25"/>
    <n v="1"/>
    <n v="25"/>
    <n v="15"/>
    <n v="0.6"/>
    <d v="1899-12-30T00:45:00"/>
    <s v="Ninguna"/>
    <m/>
  </r>
  <r>
    <x v="417"/>
    <n v="17"/>
    <s v="Plato_17"/>
    <n v="19"/>
    <n v="31"/>
    <n v="3"/>
    <n v="93"/>
    <n v="57"/>
    <n v="0.61"/>
    <d v="1899-12-30T00:55:00"/>
    <s v="Sin cebolla"/>
    <m/>
  </r>
  <r>
    <x v="418"/>
    <n v="11"/>
    <s v="Plato_18"/>
    <n v="20"/>
    <n v="34"/>
    <n v="1"/>
    <n v="34"/>
    <n v="20"/>
    <n v="0.59"/>
    <d v="1899-12-30T00:07:00"/>
    <s v="Sin cebolla"/>
    <m/>
  </r>
  <r>
    <x v="418"/>
    <n v="11"/>
    <s v="Plato_11"/>
    <n v="20"/>
    <n v="33"/>
    <n v="1"/>
    <n v="33"/>
    <n v="20"/>
    <n v="0.61"/>
    <d v="1899-12-30T00:57:00"/>
    <s v="Ninguna"/>
    <m/>
  </r>
  <r>
    <x v="419"/>
    <n v="18"/>
    <s v="Plato_18"/>
    <n v="20"/>
    <n v="34"/>
    <n v="2"/>
    <n v="68"/>
    <n v="40"/>
    <n v="0.59"/>
    <d v="1899-12-30T00:33:00"/>
    <s v="Ninguna"/>
    <m/>
  </r>
  <r>
    <x v="419"/>
    <n v="18"/>
    <s v="Plato_3"/>
    <n v="12"/>
    <n v="20"/>
    <n v="3"/>
    <n v="60"/>
    <n v="36"/>
    <n v="0.6"/>
    <d v="1899-12-30T00:10:00"/>
    <s v="Ninguna"/>
    <m/>
  </r>
  <r>
    <x v="419"/>
    <n v="18"/>
    <s v="Plato_1"/>
    <n v="15"/>
    <n v="25"/>
    <n v="2"/>
    <n v="50"/>
    <n v="30"/>
    <n v="0.6"/>
    <d v="1899-12-30T00:28:00"/>
    <s v="Ninguna"/>
    <m/>
  </r>
  <r>
    <x v="419"/>
    <n v="18"/>
    <s v="Plato_15"/>
    <n v="19"/>
    <n v="32"/>
    <n v="2"/>
    <n v="64"/>
    <n v="38"/>
    <n v="0.59"/>
    <d v="1899-12-30T00:34:00"/>
    <s v="Ninguna"/>
    <m/>
  </r>
  <r>
    <x v="420"/>
    <n v="10"/>
    <s v="Plato_17"/>
    <n v="19"/>
    <n v="31"/>
    <n v="1"/>
    <n v="31"/>
    <n v="19"/>
    <n v="0.61"/>
    <d v="1899-12-30T00:18:00"/>
    <s v="Sin cebolla"/>
    <m/>
  </r>
  <r>
    <x v="420"/>
    <n v="10"/>
    <s v="Plato_4"/>
    <n v="10"/>
    <n v="18"/>
    <n v="3"/>
    <n v="54"/>
    <n v="30"/>
    <n v="0.56000000000000005"/>
    <d v="1899-12-30T00:53:00"/>
    <s v="Sin cebolla"/>
    <m/>
  </r>
  <r>
    <x v="421"/>
    <n v="12"/>
    <s v="Plato_10"/>
    <n v="15"/>
    <n v="26"/>
    <n v="2"/>
    <n v="52"/>
    <n v="30"/>
    <n v="0.57999999999999996"/>
    <d v="1899-12-30T00:07:00"/>
    <s v="Sin cebolla"/>
    <m/>
  </r>
  <r>
    <x v="421"/>
    <n v="12"/>
    <s v="Plato_19"/>
    <n v="22"/>
    <n v="36"/>
    <n v="1"/>
    <n v="36"/>
    <n v="22"/>
    <n v="0.61"/>
    <d v="1899-12-30T00:27:00"/>
    <s v="Ninguna"/>
    <m/>
  </r>
  <r>
    <x v="422"/>
    <n v="4"/>
    <s v="Plato_16"/>
    <n v="16"/>
    <n v="28"/>
    <n v="2"/>
    <n v="56"/>
    <n v="32"/>
    <n v="0.56999999999999995"/>
    <d v="1899-12-30T00:24:00"/>
    <s v="Ninguna"/>
    <m/>
  </r>
  <r>
    <x v="422"/>
    <n v="4"/>
    <s v="Plato_15"/>
    <n v="19"/>
    <n v="32"/>
    <n v="3"/>
    <n v="96"/>
    <n v="57"/>
    <n v="0.59"/>
    <d v="1899-12-30T00:07:00"/>
    <s v="Sin cebolla"/>
    <m/>
  </r>
  <r>
    <x v="423"/>
    <n v="13"/>
    <s v="Plato_5"/>
    <n v="13"/>
    <n v="22"/>
    <n v="3"/>
    <n v="66"/>
    <n v="39"/>
    <n v="0.59"/>
    <d v="1899-12-30T00:43:00"/>
    <s v="Ninguna"/>
    <m/>
  </r>
  <r>
    <x v="423"/>
    <n v="13"/>
    <s v="Plato_6"/>
    <n v="16"/>
    <n v="27"/>
    <n v="3"/>
    <n v="81"/>
    <n v="48"/>
    <n v="0.59"/>
    <d v="1899-12-30T00:45:00"/>
    <s v="Sin cebolla"/>
    <m/>
  </r>
  <r>
    <x v="424"/>
    <n v="18"/>
    <s v="Plato_12"/>
    <n v="11"/>
    <n v="19"/>
    <n v="1"/>
    <n v="19"/>
    <n v="11"/>
    <n v="0.57999999999999996"/>
    <d v="1899-12-30T00:28:00"/>
    <s v="Sin cebolla"/>
    <m/>
  </r>
  <r>
    <x v="425"/>
    <n v="5"/>
    <s v="Plato_11"/>
    <n v="20"/>
    <n v="33"/>
    <n v="1"/>
    <n v="33"/>
    <n v="20"/>
    <n v="0.61"/>
    <d v="1899-12-30T00:08:00"/>
    <s v="Sin cebolla"/>
    <m/>
  </r>
  <r>
    <x v="425"/>
    <n v="5"/>
    <s v="Plato_16"/>
    <n v="16"/>
    <n v="28"/>
    <n v="2"/>
    <n v="56"/>
    <n v="32"/>
    <n v="0.56999999999999995"/>
    <d v="1899-12-30T00:38:00"/>
    <s v="Sin cebolla"/>
    <m/>
  </r>
  <r>
    <x v="425"/>
    <n v="5"/>
    <s v="Plato_1"/>
    <n v="15"/>
    <n v="25"/>
    <n v="2"/>
    <n v="50"/>
    <n v="30"/>
    <n v="0.6"/>
    <d v="1899-12-30T00:23:00"/>
    <s v="Ninguna"/>
    <m/>
  </r>
  <r>
    <x v="425"/>
    <n v="5"/>
    <s v="Plato_19"/>
    <n v="22"/>
    <n v="36"/>
    <n v="3"/>
    <n v="108"/>
    <n v="66"/>
    <n v="0.61"/>
    <d v="1899-12-30T00:47:00"/>
    <s v="Sin cebolla"/>
    <m/>
  </r>
  <r>
    <x v="426"/>
    <n v="2"/>
    <s v="Plato_1"/>
    <n v="15"/>
    <n v="25"/>
    <n v="3"/>
    <n v="75"/>
    <n v="45"/>
    <n v="0.6"/>
    <d v="1899-12-30T00:34:00"/>
    <s v="Sin cebolla"/>
    <m/>
  </r>
  <r>
    <x v="426"/>
    <n v="2"/>
    <s v="Plato_8"/>
    <n v="21"/>
    <n v="35"/>
    <n v="2"/>
    <n v="70"/>
    <n v="42"/>
    <n v="0.6"/>
    <d v="1899-12-30T00:52:00"/>
    <s v="Ninguna"/>
    <m/>
  </r>
  <r>
    <x v="426"/>
    <n v="2"/>
    <s v="Plato_14"/>
    <n v="14"/>
    <n v="23"/>
    <n v="1"/>
    <n v="23"/>
    <n v="14"/>
    <n v="0.61"/>
    <d v="1899-12-30T00:24:00"/>
    <s v="Sin cebolla"/>
    <m/>
  </r>
  <r>
    <x v="426"/>
    <n v="2"/>
    <s v="Plato_12"/>
    <n v="11"/>
    <n v="19"/>
    <n v="2"/>
    <n v="38"/>
    <n v="22"/>
    <n v="0.57999999999999996"/>
    <d v="1899-12-30T00:56:00"/>
    <s v="Ninguna"/>
    <m/>
  </r>
  <r>
    <x v="427"/>
    <n v="7"/>
    <s v="Plato_20"/>
    <n v="25"/>
    <n v="40"/>
    <n v="1"/>
    <n v="40"/>
    <n v="25"/>
    <n v="0.63"/>
    <d v="1899-12-30T00:38:00"/>
    <s v="Ninguna"/>
    <m/>
  </r>
  <r>
    <x v="427"/>
    <n v="7"/>
    <s v="Plato_14"/>
    <n v="14"/>
    <n v="23"/>
    <n v="1"/>
    <n v="23"/>
    <n v="14"/>
    <n v="0.61"/>
    <d v="1899-12-30T00:46:00"/>
    <s v="Ninguna"/>
    <m/>
  </r>
  <r>
    <x v="427"/>
    <n v="7"/>
    <s v="Plato_1"/>
    <n v="15"/>
    <n v="25"/>
    <n v="2"/>
    <n v="50"/>
    <n v="30"/>
    <n v="0.6"/>
    <d v="1899-12-30T00:48:00"/>
    <s v="Ninguna"/>
    <m/>
  </r>
  <r>
    <x v="427"/>
    <n v="7"/>
    <s v="Plato_17"/>
    <n v="19"/>
    <n v="31"/>
    <n v="2"/>
    <n v="62"/>
    <n v="38"/>
    <n v="0.61"/>
    <d v="1899-12-30T00:47:00"/>
    <s v="Ninguna"/>
    <m/>
  </r>
  <r>
    <x v="428"/>
    <n v="8"/>
    <s v="Plato_10"/>
    <n v="15"/>
    <n v="26"/>
    <n v="3"/>
    <n v="78"/>
    <n v="45"/>
    <n v="0.57999999999999996"/>
    <d v="1899-12-30T00:27:00"/>
    <s v="Ninguna"/>
    <m/>
  </r>
  <r>
    <x v="429"/>
    <n v="7"/>
    <s v="Plato_1"/>
    <n v="15"/>
    <n v="25"/>
    <n v="1"/>
    <n v="25"/>
    <n v="15"/>
    <n v="0.6"/>
    <d v="1899-12-30T00:49:00"/>
    <s v="Ninguna"/>
    <m/>
  </r>
  <r>
    <x v="430"/>
    <n v="15"/>
    <s v="Plato_2"/>
    <n v="18"/>
    <n v="30"/>
    <n v="2"/>
    <n v="60"/>
    <n v="36"/>
    <n v="0.6"/>
    <d v="1899-12-30T00:20:00"/>
    <s v="Ninguna"/>
    <m/>
  </r>
  <r>
    <x v="431"/>
    <n v="10"/>
    <s v="Plato_3"/>
    <n v="12"/>
    <n v="20"/>
    <n v="3"/>
    <n v="60"/>
    <n v="36"/>
    <n v="0.6"/>
    <d v="1899-12-30T00:16:00"/>
    <s v="Sin cebolla"/>
    <m/>
  </r>
  <r>
    <x v="431"/>
    <n v="10"/>
    <s v="Plato_13"/>
    <n v="13"/>
    <n v="21"/>
    <n v="1"/>
    <n v="21"/>
    <n v="13"/>
    <n v="0.62"/>
    <d v="1899-12-30T00:27:00"/>
    <s v="Ninguna"/>
    <m/>
  </r>
  <r>
    <x v="431"/>
    <n v="10"/>
    <s v="Plato_16"/>
    <n v="16"/>
    <n v="28"/>
    <n v="1"/>
    <n v="28"/>
    <n v="16"/>
    <n v="0.56999999999999995"/>
    <d v="1899-12-30T00:31:00"/>
    <s v="Ninguna"/>
    <m/>
  </r>
  <r>
    <x v="432"/>
    <n v="10"/>
    <s v="Plato_2"/>
    <n v="18"/>
    <n v="30"/>
    <n v="1"/>
    <n v="30"/>
    <n v="18"/>
    <n v="0.6"/>
    <d v="1899-12-30T00:56:00"/>
    <s v="Sin cebolla"/>
    <m/>
  </r>
  <r>
    <x v="432"/>
    <n v="10"/>
    <s v="Plato_7"/>
    <n v="14"/>
    <n v="24"/>
    <n v="3"/>
    <n v="72"/>
    <n v="42"/>
    <n v="0.57999999999999996"/>
    <d v="1899-12-30T00:18:00"/>
    <s v="Ninguna"/>
    <m/>
  </r>
  <r>
    <x v="433"/>
    <n v="15"/>
    <s v="Plato_10"/>
    <n v="15"/>
    <n v="26"/>
    <n v="2"/>
    <n v="52"/>
    <n v="30"/>
    <n v="0.57999999999999996"/>
    <d v="1899-12-30T00:26:00"/>
    <s v="Ninguna"/>
    <m/>
  </r>
  <r>
    <x v="433"/>
    <n v="15"/>
    <s v="Plato_5"/>
    <n v="13"/>
    <n v="22"/>
    <n v="2"/>
    <n v="44"/>
    <n v="26"/>
    <n v="0.59"/>
    <d v="1899-12-30T00:32:00"/>
    <s v="Sin cebolla"/>
    <m/>
  </r>
  <r>
    <x v="434"/>
    <n v="17"/>
    <s v="Plato_10"/>
    <n v="15"/>
    <n v="26"/>
    <n v="2"/>
    <n v="52"/>
    <n v="30"/>
    <n v="0.57999999999999996"/>
    <d v="1899-12-30T00:14:00"/>
    <s v="Ninguna"/>
    <m/>
  </r>
  <r>
    <x v="434"/>
    <n v="17"/>
    <s v="Plato_13"/>
    <n v="13"/>
    <n v="21"/>
    <n v="2"/>
    <n v="42"/>
    <n v="26"/>
    <n v="0.62"/>
    <d v="1899-12-30T00:42:00"/>
    <s v="Ninguna"/>
    <m/>
  </r>
  <r>
    <x v="434"/>
    <n v="17"/>
    <s v="Plato_2"/>
    <n v="18"/>
    <n v="30"/>
    <n v="2"/>
    <n v="60"/>
    <n v="36"/>
    <n v="0.6"/>
    <d v="1899-12-30T00:55:00"/>
    <s v="Sin cebolla"/>
    <m/>
  </r>
  <r>
    <x v="435"/>
    <n v="10"/>
    <s v="Plato_16"/>
    <n v="16"/>
    <n v="28"/>
    <n v="2"/>
    <n v="56"/>
    <n v="32"/>
    <n v="0.56999999999999995"/>
    <d v="1899-12-30T00:45:00"/>
    <s v="Sin cebolla"/>
    <m/>
  </r>
  <r>
    <x v="436"/>
    <n v="16"/>
    <s v="Plato_8"/>
    <n v="21"/>
    <n v="35"/>
    <n v="2"/>
    <n v="70"/>
    <n v="42"/>
    <n v="0.6"/>
    <d v="1899-12-30T00:51:00"/>
    <s v="Sin cebolla"/>
    <m/>
  </r>
  <r>
    <x v="437"/>
    <n v="2"/>
    <s v="Plato_11"/>
    <n v="20"/>
    <n v="33"/>
    <n v="1"/>
    <n v="33"/>
    <n v="20"/>
    <n v="0.61"/>
    <d v="1899-12-30T00:51:00"/>
    <s v="Sin cebolla"/>
    <m/>
  </r>
  <r>
    <x v="438"/>
    <n v="15"/>
    <s v="Plato_11"/>
    <n v="20"/>
    <n v="33"/>
    <n v="3"/>
    <n v="99"/>
    <n v="60"/>
    <n v="0.61"/>
    <d v="1899-12-30T00:35:00"/>
    <s v="Ninguna"/>
    <m/>
  </r>
  <r>
    <x v="438"/>
    <n v="15"/>
    <s v="Plato_10"/>
    <n v="15"/>
    <n v="26"/>
    <n v="3"/>
    <n v="78"/>
    <n v="45"/>
    <n v="0.57999999999999996"/>
    <d v="1899-12-30T00:29:00"/>
    <s v="Sin cebolla"/>
    <m/>
  </r>
  <r>
    <x v="439"/>
    <n v="13"/>
    <s v="Plato_14"/>
    <n v="14"/>
    <n v="23"/>
    <n v="2"/>
    <n v="46"/>
    <n v="28"/>
    <n v="0.61"/>
    <d v="1899-12-30T00:36:00"/>
    <s v="Ninguna"/>
    <m/>
  </r>
  <r>
    <x v="439"/>
    <n v="13"/>
    <s v="Plato_12"/>
    <n v="11"/>
    <n v="19"/>
    <n v="2"/>
    <n v="38"/>
    <n v="22"/>
    <n v="0.57999999999999996"/>
    <d v="1899-12-30T00:09:00"/>
    <s v="Ninguna"/>
    <m/>
  </r>
  <r>
    <x v="440"/>
    <n v="13"/>
    <s v="Plato_8"/>
    <n v="21"/>
    <n v="35"/>
    <n v="3"/>
    <n v="105"/>
    <n v="63"/>
    <n v="0.6"/>
    <d v="1899-12-30T00:54:00"/>
    <s v="Ninguna"/>
    <m/>
  </r>
  <r>
    <x v="440"/>
    <n v="13"/>
    <s v="Plato_10"/>
    <n v="15"/>
    <n v="26"/>
    <n v="3"/>
    <n v="78"/>
    <n v="45"/>
    <n v="0.57999999999999996"/>
    <d v="1899-12-30T00:36:00"/>
    <s v="Sin cebolla"/>
    <m/>
  </r>
  <r>
    <x v="441"/>
    <n v="15"/>
    <s v="Plato_18"/>
    <n v="20"/>
    <n v="34"/>
    <n v="3"/>
    <n v="102"/>
    <n v="60"/>
    <n v="0.59"/>
    <d v="1899-12-30T00:29:00"/>
    <s v="Sin cebolla"/>
    <m/>
  </r>
  <r>
    <x v="441"/>
    <n v="15"/>
    <s v="Plato_1"/>
    <n v="15"/>
    <n v="25"/>
    <n v="1"/>
    <n v="25"/>
    <n v="15"/>
    <n v="0.6"/>
    <d v="1899-12-30T00:57:00"/>
    <s v="Ninguna"/>
    <m/>
  </r>
  <r>
    <x v="441"/>
    <n v="15"/>
    <s v="Plato_19"/>
    <n v="22"/>
    <n v="36"/>
    <n v="3"/>
    <n v="108"/>
    <n v="66"/>
    <n v="0.61"/>
    <d v="1899-12-30T00:45:00"/>
    <s v="Ninguna"/>
    <m/>
  </r>
  <r>
    <x v="442"/>
    <n v="4"/>
    <s v="Plato_14"/>
    <n v="14"/>
    <n v="23"/>
    <n v="1"/>
    <n v="23"/>
    <n v="14"/>
    <n v="0.61"/>
    <d v="1899-12-30T00:30:00"/>
    <s v="Ninguna"/>
    <m/>
  </r>
  <r>
    <x v="442"/>
    <n v="4"/>
    <s v="Plato_15"/>
    <n v="19"/>
    <n v="32"/>
    <n v="1"/>
    <n v="32"/>
    <n v="19"/>
    <n v="0.59"/>
    <d v="1899-12-30T00:52:00"/>
    <s v="Ninguna"/>
    <m/>
  </r>
  <r>
    <x v="442"/>
    <n v="4"/>
    <s v="Plato_10"/>
    <n v="15"/>
    <n v="26"/>
    <n v="3"/>
    <n v="78"/>
    <n v="45"/>
    <n v="0.57999999999999996"/>
    <d v="1899-12-30T00:55:00"/>
    <s v="Ninguna"/>
    <m/>
  </r>
  <r>
    <x v="442"/>
    <n v="4"/>
    <s v="Plato_16"/>
    <n v="16"/>
    <n v="28"/>
    <n v="3"/>
    <n v="84"/>
    <n v="48"/>
    <n v="0.56999999999999995"/>
    <d v="1899-12-30T00:18:00"/>
    <s v="Ninguna"/>
    <m/>
  </r>
  <r>
    <x v="443"/>
    <n v="8"/>
    <s v="Plato_14"/>
    <n v="14"/>
    <n v="23"/>
    <n v="1"/>
    <n v="23"/>
    <n v="14"/>
    <n v="0.61"/>
    <d v="1899-12-30T00:32:00"/>
    <s v="Sin cebolla"/>
    <m/>
  </r>
  <r>
    <x v="443"/>
    <n v="8"/>
    <s v="Plato_7"/>
    <n v="14"/>
    <n v="24"/>
    <n v="3"/>
    <n v="72"/>
    <n v="42"/>
    <n v="0.57999999999999996"/>
    <d v="1899-12-30T00:49:00"/>
    <s v="Sin cebolla"/>
    <m/>
  </r>
  <r>
    <x v="444"/>
    <n v="6"/>
    <s v="Plato_6"/>
    <n v="16"/>
    <n v="27"/>
    <n v="3"/>
    <n v="81"/>
    <n v="48"/>
    <n v="0.59"/>
    <d v="1899-12-30T00:26:00"/>
    <s v="Ninguna"/>
    <m/>
  </r>
  <r>
    <x v="445"/>
    <n v="12"/>
    <s v="Plato_13"/>
    <n v="13"/>
    <n v="21"/>
    <n v="1"/>
    <n v="21"/>
    <n v="13"/>
    <n v="0.62"/>
    <d v="1899-12-30T00:08:00"/>
    <s v="Sin cebolla"/>
    <m/>
  </r>
  <r>
    <x v="446"/>
    <n v="8"/>
    <s v="Plato_3"/>
    <n v="12"/>
    <n v="20"/>
    <n v="2"/>
    <n v="40"/>
    <n v="24"/>
    <n v="0.6"/>
    <d v="1899-12-30T00:29:00"/>
    <s v="Sin cebolla"/>
    <m/>
  </r>
  <r>
    <x v="446"/>
    <n v="8"/>
    <s v="Plato_12"/>
    <n v="11"/>
    <n v="19"/>
    <n v="3"/>
    <n v="57"/>
    <n v="33"/>
    <n v="0.57999999999999996"/>
    <d v="1899-12-30T00:50:00"/>
    <s v="Sin cebolla"/>
    <m/>
  </r>
  <r>
    <x v="446"/>
    <n v="8"/>
    <s v="Plato_16"/>
    <n v="16"/>
    <n v="28"/>
    <n v="3"/>
    <n v="84"/>
    <n v="48"/>
    <n v="0.56999999999999995"/>
    <d v="1899-12-30T00:07:00"/>
    <s v="Ninguna"/>
    <m/>
  </r>
  <r>
    <x v="447"/>
    <n v="4"/>
    <s v="Plato_12"/>
    <n v="11"/>
    <n v="19"/>
    <n v="2"/>
    <n v="38"/>
    <n v="22"/>
    <n v="0.57999999999999996"/>
    <d v="1899-12-30T00:26:00"/>
    <s v="Sin cebolla"/>
    <m/>
  </r>
  <r>
    <x v="447"/>
    <n v="4"/>
    <s v="Plato_11"/>
    <n v="20"/>
    <n v="33"/>
    <n v="3"/>
    <n v="99"/>
    <n v="60"/>
    <n v="0.61"/>
    <d v="1899-12-30T00:40:00"/>
    <s v="Sin cebolla"/>
    <m/>
  </r>
  <r>
    <x v="448"/>
    <n v="3"/>
    <s v="Plato_15"/>
    <n v="19"/>
    <n v="32"/>
    <n v="2"/>
    <n v="64"/>
    <n v="38"/>
    <n v="0.59"/>
    <d v="1899-12-30T00:33:00"/>
    <s v="Sin cebolla"/>
    <m/>
  </r>
  <r>
    <x v="449"/>
    <n v="9"/>
    <s v="Plato_4"/>
    <n v="10"/>
    <n v="18"/>
    <n v="2"/>
    <n v="36"/>
    <n v="20"/>
    <n v="0.56000000000000005"/>
    <d v="1899-12-30T00:13:00"/>
    <s v="Sin cebolla"/>
    <m/>
  </r>
  <r>
    <x v="449"/>
    <n v="9"/>
    <s v="Plato_19"/>
    <n v="22"/>
    <n v="36"/>
    <n v="1"/>
    <n v="36"/>
    <n v="22"/>
    <n v="0.61"/>
    <d v="1899-12-30T00:21:00"/>
    <s v="Ninguna"/>
    <m/>
  </r>
  <r>
    <x v="450"/>
    <n v="3"/>
    <s v="Plato_8"/>
    <n v="21"/>
    <n v="35"/>
    <n v="1"/>
    <n v="35"/>
    <n v="21"/>
    <n v="0.6"/>
    <d v="1899-12-30T00:23:00"/>
    <s v="Sin cebolla"/>
    <m/>
  </r>
  <r>
    <x v="450"/>
    <n v="3"/>
    <s v="Plato_14"/>
    <n v="14"/>
    <n v="23"/>
    <n v="1"/>
    <n v="23"/>
    <n v="14"/>
    <n v="0.61"/>
    <d v="1899-12-30T00:41:00"/>
    <s v="Sin cebolla"/>
    <m/>
  </r>
  <r>
    <x v="450"/>
    <n v="3"/>
    <s v="Plato_18"/>
    <n v="20"/>
    <n v="34"/>
    <n v="1"/>
    <n v="34"/>
    <n v="20"/>
    <n v="0.59"/>
    <d v="1899-12-30T00:39:00"/>
    <s v="Ninguna"/>
    <m/>
  </r>
  <r>
    <x v="451"/>
    <n v="9"/>
    <s v="Plato_17"/>
    <n v="19"/>
    <n v="31"/>
    <n v="3"/>
    <n v="93"/>
    <n v="57"/>
    <n v="0.61"/>
    <d v="1899-12-30T00:53:00"/>
    <s v="Ninguna"/>
    <m/>
  </r>
  <r>
    <x v="451"/>
    <n v="9"/>
    <s v="Plato_5"/>
    <n v="13"/>
    <n v="22"/>
    <n v="2"/>
    <n v="44"/>
    <n v="26"/>
    <n v="0.59"/>
    <d v="1899-12-30T00:28:00"/>
    <s v="Ninguna"/>
    <m/>
  </r>
  <r>
    <x v="451"/>
    <n v="9"/>
    <s v="Plato_13"/>
    <n v="13"/>
    <n v="21"/>
    <n v="1"/>
    <n v="21"/>
    <n v="13"/>
    <n v="0.62"/>
    <d v="1899-12-30T00:42:00"/>
    <s v="Sin cebolla"/>
    <m/>
  </r>
  <r>
    <x v="452"/>
    <n v="6"/>
    <s v="Plato_18"/>
    <n v="20"/>
    <n v="34"/>
    <n v="1"/>
    <n v="34"/>
    <n v="20"/>
    <n v="0.59"/>
    <d v="1899-12-30T00:42:00"/>
    <s v="Ninguna"/>
    <m/>
  </r>
  <r>
    <x v="452"/>
    <n v="6"/>
    <s v="Plato_15"/>
    <n v="19"/>
    <n v="32"/>
    <n v="3"/>
    <n v="96"/>
    <n v="57"/>
    <n v="0.59"/>
    <d v="1899-12-30T00:58:00"/>
    <s v="Ninguna"/>
    <m/>
  </r>
  <r>
    <x v="453"/>
    <n v="1"/>
    <s v="Plato_6"/>
    <n v="16"/>
    <n v="27"/>
    <n v="2"/>
    <n v="54"/>
    <n v="32"/>
    <n v="0.59"/>
    <d v="1899-12-30T00:49:00"/>
    <s v="Ninguna"/>
    <m/>
  </r>
  <r>
    <x v="453"/>
    <n v="1"/>
    <s v="Plato_12"/>
    <n v="11"/>
    <n v="19"/>
    <n v="3"/>
    <n v="57"/>
    <n v="33"/>
    <n v="0.57999999999999996"/>
    <d v="1899-12-30T00:18:00"/>
    <s v="Sin cebolla"/>
    <m/>
  </r>
  <r>
    <x v="453"/>
    <n v="1"/>
    <s v="Plato_19"/>
    <n v="22"/>
    <n v="36"/>
    <n v="2"/>
    <n v="72"/>
    <n v="44"/>
    <n v="0.61"/>
    <d v="1899-12-30T00:42:00"/>
    <s v="Sin cebolla"/>
    <m/>
  </r>
  <r>
    <x v="453"/>
    <n v="1"/>
    <s v="Plato_1"/>
    <n v="15"/>
    <n v="25"/>
    <n v="2"/>
    <n v="50"/>
    <n v="30"/>
    <n v="0.6"/>
    <d v="1899-12-30T00:44:00"/>
    <s v="Ninguna"/>
    <m/>
  </r>
  <r>
    <x v="454"/>
    <n v="12"/>
    <s v="Plato_7"/>
    <n v="14"/>
    <n v="24"/>
    <n v="2"/>
    <n v="48"/>
    <n v="28"/>
    <n v="0.57999999999999996"/>
    <d v="1899-12-30T00:11:00"/>
    <s v="Ninguna"/>
    <m/>
  </r>
  <r>
    <x v="455"/>
    <n v="13"/>
    <s v="Plato_20"/>
    <n v="25"/>
    <n v="40"/>
    <n v="2"/>
    <n v="80"/>
    <n v="50"/>
    <n v="0.63"/>
    <d v="1899-12-30T00:47:00"/>
    <s v="Sin cebolla"/>
    <m/>
  </r>
  <r>
    <x v="455"/>
    <n v="13"/>
    <s v="Plato_18"/>
    <n v="20"/>
    <n v="34"/>
    <n v="2"/>
    <n v="68"/>
    <n v="40"/>
    <n v="0.59"/>
    <d v="1899-12-30T00:24:00"/>
    <s v="Ninguna"/>
    <m/>
  </r>
  <r>
    <x v="456"/>
    <n v="18"/>
    <s v="Plato_11"/>
    <n v="20"/>
    <n v="33"/>
    <n v="3"/>
    <n v="99"/>
    <n v="60"/>
    <n v="0.61"/>
    <d v="1899-12-30T00:43:00"/>
    <s v="Sin cebolla"/>
    <m/>
  </r>
  <r>
    <x v="456"/>
    <n v="18"/>
    <s v="Plato_12"/>
    <n v="11"/>
    <n v="19"/>
    <n v="2"/>
    <n v="38"/>
    <n v="22"/>
    <n v="0.57999999999999996"/>
    <d v="1899-12-30T00:15:00"/>
    <s v="Sin cebolla"/>
    <m/>
  </r>
  <r>
    <x v="457"/>
    <n v="4"/>
    <s v="Plato_16"/>
    <n v="16"/>
    <n v="28"/>
    <n v="2"/>
    <n v="56"/>
    <n v="32"/>
    <n v="0.56999999999999995"/>
    <d v="1899-12-30T00:11:00"/>
    <s v="Sin cebolla"/>
    <m/>
  </r>
  <r>
    <x v="457"/>
    <n v="4"/>
    <s v="Plato_18"/>
    <n v="20"/>
    <n v="34"/>
    <n v="3"/>
    <n v="102"/>
    <n v="60"/>
    <n v="0.59"/>
    <d v="1899-12-30T00:28:00"/>
    <s v="Ninguna"/>
    <m/>
  </r>
  <r>
    <x v="457"/>
    <n v="4"/>
    <s v="Plato_11"/>
    <n v="20"/>
    <n v="33"/>
    <n v="2"/>
    <n v="66"/>
    <n v="40"/>
    <n v="0.61"/>
    <d v="1899-12-30T00:06:00"/>
    <s v="Ninguna"/>
    <m/>
  </r>
  <r>
    <x v="457"/>
    <n v="4"/>
    <s v="Plato_5"/>
    <n v="13"/>
    <n v="22"/>
    <n v="2"/>
    <n v="44"/>
    <n v="26"/>
    <n v="0.59"/>
    <d v="1899-12-30T00:44:00"/>
    <s v="Ninguna"/>
    <m/>
  </r>
  <r>
    <x v="458"/>
    <n v="20"/>
    <s v="Plato_16"/>
    <n v="16"/>
    <n v="28"/>
    <n v="3"/>
    <n v="84"/>
    <n v="48"/>
    <n v="0.56999999999999995"/>
    <d v="1899-12-30T00:30:00"/>
    <s v="Ninguna"/>
    <m/>
  </r>
  <r>
    <x v="459"/>
    <n v="19"/>
    <s v="Plato_16"/>
    <n v="16"/>
    <n v="28"/>
    <n v="1"/>
    <n v="28"/>
    <n v="16"/>
    <n v="0.56999999999999995"/>
    <d v="1899-12-30T00:40:00"/>
    <s v="Sin cebolla"/>
    <m/>
  </r>
  <r>
    <x v="459"/>
    <n v="19"/>
    <s v="Plato_10"/>
    <n v="15"/>
    <n v="26"/>
    <n v="1"/>
    <n v="26"/>
    <n v="15"/>
    <n v="0.57999999999999996"/>
    <d v="1899-12-30T00:08:00"/>
    <s v="Sin cebolla"/>
    <m/>
  </r>
  <r>
    <x v="459"/>
    <n v="19"/>
    <s v="Plato_1"/>
    <n v="15"/>
    <n v="25"/>
    <n v="2"/>
    <n v="50"/>
    <n v="30"/>
    <n v="0.6"/>
    <d v="1899-12-30T00:43:00"/>
    <s v="Ninguna"/>
    <m/>
  </r>
  <r>
    <x v="459"/>
    <n v="19"/>
    <s v="Plato_7"/>
    <n v="14"/>
    <n v="24"/>
    <n v="3"/>
    <n v="72"/>
    <n v="42"/>
    <n v="0.57999999999999996"/>
    <d v="1899-12-30T00:33:00"/>
    <s v="Ninguna"/>
    <m/>
  </r>
  <r>
    <x v="460"/>
    <n v="4"/>
    <s v="Plato_8"/>
    <n v="21"/>
    <n v="35"/>
    <n v="2"/>
    <n v="70"/>
    <n v="42"/>
    <n v="0.6"/>
    <d v="1899-12-30T00:38:00"/>
    <s v="Sin cebolla"/>
    <m/>
  </r>
  <r>
    <x v="460"/>
    <n v="4"/>
    <s v="Plato_9"/>
    <n v="17"/>
    <n v="29"/>
    <n v="1"/>
    <n v="29"/>
    <n v="17"/>
    <n v="0.59"/>
    <d v="1899-12-30T00:28:00"/>
    <s v="Ninguna"/>
    <m/>
  </r>
  <r>
    <x v="461"/>
    <n v="9"/>
    <s v="Plato_11"/>
    <n v="20"/>
    <n v="33"/>
    <n v="3"/>
    <n v="99"/>
    <n v="60"/>
    <n v="0.61"/>
    <d v="1899-12-30T00:11:00"/>
    <s v="Ninguna"/>
    <m/>
  </r>
  <r>
    <x v="462"/>
    <n v="7"/>
    <s v="Plato_17"/>
    <n v="19"/>
    <n v="31"/>
    <n v="3"/>
    <n v="93"/>
    <n v="57"/>
    <n v="0.61"/>
    <d v="1899-12-30T00:14:00"/>
    <s v="Sin cebolla"/>
    <m/>
  </r>
  <r>
    <x v="463"/>
    <n v="16"/>
    <s v="Plato_10"/>
    <n v="15"/>
    <n v="26"/>
    <n v="3"/>
    <n v="78"/>
    <n v="45"/>
    <n v="0.57999999999999996"/>
    <d v="1899-12-30T00:50:00"/>
    <s v="Sin cebolla"/>
    <m/>
  </r>
  <r>
    <x v="463"/>
    <n v="16"/>
    <s v="Plato_6"/>
    <n v="16"/>
    <n v="27"/>
    <n v="2"/>
    <n v="54"/>
    <n v="32"/>
    <n v="0.59"/>
    <d v="1899-12-30T00:24:00"/>
    <s v="Ninguna"/>
    <m/>
  </r>
  <r>
    <x v="463"/>
    <n v="16"/>
    <s v="Plato_5"/>
    <n v="13"/>
    <n v="22"/>
    <n v="1"/>
    <n v="22"/>
    <n v="13"/>
    <n v="0.59"/>
    <d v="1899-12-30T00:10:00"/>
    <s v="Ninguna"/>
    <m/>
  </r>
  <r>
    <x v="464"/>
    <n v="4"/>
    <s v="Plato_1"/>
    <n v="15"/>
    <n v="25"/>
    <n v="3"/>
    <n v="75"/>
    <n v="45"/>
    <n v="0.6"/>
    <d v="1899-12-30T00:37:00"/>
    <s v="Ninguna"/>
    <m/>
  </r>
  <r>
    <x v="464"/>
    <n v="4"/>
    <s v="Plato_14"/>
    <n v="14"/>
    <n v="23"/>
    <n v="2"/>
    <n v="46"/>
    <n v="28"/>
    <n v="0.61"/>
    <d v="1899-12-30T00:23:00"/>
    <s v="Sin cebolla"/>
    <m/>
  </r>
  <r>
    <x v="465"/>
    <n v="4"/>
    <s v="Plato_5"/>
    <n v="13"/>
    <n v="22"/>
    <n v="1"/>
    <n v="22"/>
    <n v="13"/>
    <n v="0.59"/>
    <d v="1899-12-30T00:50:00"/>
    <s v="Sin cebolla"/>
    <m/>
  </r>
  <r>
    <x v="465"/>
    <n v="4"/>
    <s v="Plato_2"/>
    <n v="18"/>
    <n v="30"/>
    <n v="3"/>
    <n v="90"/>
    <n v="54"/>
    <n v="0.6"/>
    <d v="1899-12-30T00:52:00"/>
    <s v="Ninguna"/>
    <m/>
  </r>
  <r>
    <x v="465"/>
    <n v="4"/>
    <s v="Plato_16"/>
    <n v="16"/>
    <n v="28"/>
    <n v="1"/>
    <n v="28"/>
    <n v="16"/>
    <n v="0.56999999999999995"/>
    <d v="1899-12-30T00:43:00"/>
    <s v="Ninguna"/>
    <m/>
  </r>
  <r>
    <x v="466"/>
    <n v="15"/>
    <s v="Plato_11"/>
    <n v="20"/>
    <n v="33"/>
    <n v="3"/>
    <n v="99"/>
    <n v="60"/>
    <n v="0.61"/>
    <d v="1899-12-30T00:13:00"/>
    <s v="Ninguna"/>
    <m/>
  </r>
  <r>
    <x v="466"/>
    <n v="15"/>
    <s v="Plato_5"/>
    <n v="13"/>
    <n v="22"/>
    <n v="2"/>
    <n v="44"/>
    <n v="26"/>
    <n v="0.59"/>
    <d v="1899-12-30T00:59:00"/>
    <s v="Ninguna"/>
    <m/>
  </r>
  <r>
    <x v="467"/>
    <n v="14"/>
    <s v="Plato_12"/>
    <n v="11"/>
    <n v="19"/>
    <n v="2"/>
    <n v="38"/>
    <n v="22"/>
    <n v="0.57999999999999996"/>
    <d v="1899-12-30T00:38:00"/>
    <s v="Sin cebolla"/>
    <m/>
  </r>
  <r>
    <x v="467"/>
    <n v="14"/>
    <s v="Plato_3"/>
    <n v="12"/>
    <n v="20"/>
    <n v="2"/>
    <n v="40"/>
    <n v="24"/>
    <n v="0.6"/>
    <d v="1899-12-30T00:16:00"/>
    <s v="Sin cebolla"/>
    <m/>
  </r>
  <r>
    <x v="467"/>
    <n v="14"/>
    <s v="Plato_16"/>
    <n v="16"/>
    <n v="28"/>
    <n v="1"/>
    <n v="28"/>
    <n v="16"/>
    <n v="0.56999999999999995"/>
    <d v="1899-12-30T00:09:00"/>
    <s v="Sin cebolla"/>
    <m/>
  </r>
  <r>
    <x v="468"/>
    <n v="1"/>
    <s v="Plato_8"/>
    <n v="21"/>
    <n v="35"/>
    <n v="3"/>
    <n v="105"/>
    <n v="63"/>
    <n v="0.6"/>
    <d v="1899-12-30T00:22:00"/>
    <s v="Sin cebolla"/>
    <m/>
  </r>
  <r>
    <x v="468"/>
    <n v="1"/>
    <s v="Plato_15"/>
    <n v="19"/>
    <n v="32"/>
    <n v="1"/>
    <n v="32"/>
    <n v="19"/>
    <n v="0.59"/>
    <d v="1899-12-30T00:44:00"/>
    <s v="Ninguna"/>
    <m/>
  </r>
  <r>
    <x v="469"/>
    <n v="17"/>
    <s v="Plato_7"/>
    <n v="14"/>
    <n v="24"/>
    <n v="1"/>
    <n v="24"/>
    <n v="14"/>
    <n v="0.57999999999999996"/>
    <d v="1899-12-30T00:44:00"/>
    <s v="Ninguna"/>
    <m/>
  </r>
  <r>
    <x v="469"/>
    <n v="17"/>
    <s v="Plato_4"/>
    <n v="10"/>
    <n v="18"/>
    <n v="3"/>
    <n v="54"/>
    <n v="30"/>
    <n v="0.56000000000000005"/>
    <d v="1899-12-30T00:28:00"/>
    <s v="Ninguna"/>
    <m/>
  </r>
  <r>
    <x v="470"/>
    <n v="7"/>
    <s v="Plato_8"/>
    <n v="21"/>
    <n v="35"/>
    <n v="3"/>
    <n v="105"/>
    <n v="63"/>
    <n v="0.6"/>
    <d v="1899-12-30T00:57:00"/>
    <s v="Ninguna"/>
    <m/>
  </r>
  <r>
    <x v="471"/>
    <n v="20"/>
    <s v="Plato_8"/>
    <n v="21"/>
    <n v="35"/>
    <n v="2"/>
    <n v="70"/>
    <n v="42"/>
    <n v="0.6"/>
    <d v="1899-12-30T00:42:00"/>
    <s v="Ninguna"/>
    <m/>
  </r>
  <r>
    <x v="471"/>
    <n v="20"/>
    <s v="Plato_5"/>
    <n v="13"/>
    <n v="22"/>
    <n v="2"/>
    <n v="44"/>
    <n v="26"/>
    <n v="0.59"/>
    <d v="1899-12-30T00:31:00"/>
    <s v="Sin cebolla"/>
    <m/>
  </r>
  <r>
    <x v="472"/>
    <n v="13"/>
    <s v="Plato_5"/>
    <n v="13"/>
    <n v="22"/>
    <n v="2"/>
    <n v="44"/>
    <n v="26"/>
    <n v="0.59"/>
    <d v="1899-12-30T00:51:00"/>
    <s v="Sin cebolla"/>
    <m/>
  </r>
  <r>
    <x v="472"/>
    <n v="13"/>
    <s v="Plato_8"/>
    <n v="21"/>
    <n v="35"/>
    <n v="1"/>
    <n v="35"/>
    <n v="21"/>
    <n v="0.6"/>
    <d v="1899-12-30T00:10:00"/>
    <s v="Ninguna"/>
    <m/>
  </r>
  <r>
    <x v="473"/>
    <n v="2"/>
    <s v="Plato_18"/>
    <n v="20"/>
    <n v="34"/>
    <n v="1"/>
    <n v="34"/>
    <n v="20"/>
    <n v="0.59"/>
    <d v="1899-12-30T00:55:00"/>
    <s v="Sin cebolla"/>
    <m/>
  </r>
  <r>
    <x v="473"/>
    <n v="2"/>
    <s v="Plato_9"/>
    <n v="17"/>
    <n v="29"/>
    <n v="1"/>
    <n v="29"/>
    <n v="17"/>
    <n v="0.59"/>
    <d v="1899-12-30T00:37:00"/>
    <s v="Ninguna"/>
    <m/>
  </r>
  <r>
    <x v="473"/>
    <n v="2"/>
    <s v="Plato_17"/>
    <n v="19"/>
    <n v="31"/>
    <n v="1"/>
    <n v="31"/>
    <n v="19"/>
    <n v="0.61"/>
    <d v="1899-12-30T00:34:00"/>
    <s v="Sin cebolla"/>
    <m/>
  </r>
  <r>
    <x v="473"/>
    <n v="2"/>
    <s v="Plato_16"/>
    <n v="16"/>
    <n v="28"/>
    <n v="3"/>
    <n v="84"/>
    <n v="48"/>
    <n v="0.56999999999999995"/>
    <d v="1899-12-30T00:35:00"/>
    <s v="Ninguna"/>
    <m/>
  </r>
  <r>
    <x v="474"/>
    <n v="18"/>
    <s v="Plato_7"/>
    <n v="14"/>
    <n v="24"/>
    <n v="3"/>
    <n v="72"/>
    <n v="42"/>
    <n v="0.57999999999999996"/>
    <d v="1899-12-30T00:21:00"/>
    <s v="Sin cebolla"/>
    <m/>
  </r>
  <r>
    <x v="474"/>
    <n v="18"/>
    <s v="Plato_18"/>
    <n v="20"/>
    <n v="34"/>
    <n v="3"/>
    <n v="102"/>
    <n v="60"/>
    <n v="0.59"/>
    <d v="1899-12-30T00:14:00"/>
    <s v="Sin cebolla"/>
    <m/>
  </r>
  <r>
    <x v="475"/>
    <n v="13"/>
    <s v="Plato_7"/>
    <n v="14"/>
    <n v="24"/>
    <n v="2"/>
    <n v="48"/>
    <n v="28"/>
    <n v="0.57999999999999996"/>
    <d v="1899-12-30T00:55:00"/>
    <s v="Sin cebolla"/>
    <m/>
  </r>
  <r>
    <x v="475"/>
    <n v="13"/>
    <s v="Plato_18"/>
    <n v="20"/>
    <n v="34"/>
    <n v="1"/>
    <n v="34"/>
    <n v="20"/>
    <n v="0.59"/>
    <d v="1899-12-30T00:34:00"/>
    <s v="Ninguna"/>
    <m/>
  </r>
  <r>
    <x v="475"/>
    <n v="13"/>
    <s v="Plato_15"/>
    <n v="19"/>
    <n v="32"/>
    <n v="3"/>
    <n v="96"/>
    <n v="57"/>
    <n v="0.59"/>
    <d v="1899-12-30T00:05:00"/>
    <s v="Sin cebolla"/>
    <m/>
  </r>
  <r>
    <x v="475"/>
    <n v="13"/>
    <s v="Plato_20"/>
    <n v="25"/>
    <n v="40"/>
    <n v="1"/>
    <n v="40"/>
    <n v="25"/>
    <n v="0.63"/>
    <d v="1899-12-30T00:21:00"/>
    <s v="Ninguna"/>
    <m/>
  </r>
  <r>
    <x v="476"/>
    <n v="8"/>
    <s v="Plato_18"/>
    <n v="20"/>
    <n v="34"/>
    <n v="2"/>
    <n v="68"/>
    <n v="40"/>
    <n v="0.59"/>
    <d v="1899-12-30T00:34:00"/>
    <s v="Sin cebolla"/>
    <m/>
  </r>
  <r>
    <x v="476"/>
    <n v="8"/>
    <s v="Plato_14"/>
    <n v="14"/>
    <n v="23"/>
    <n v="2"/>
    <n v="46"/>
    <n v="28"/>
    <n v="0.61"/>
    <d v="1899-12-30T00:13:00"/>
    <s v="Sin cebolla"/>
    <m/>
  </r>
  <r>
    <x v="476"/>
    <n v="8"/>
    <s v="Plato_7"/>
    <n v="14"/>
    <n v="24"/>
    <n v="2"/>
    <n v="48"/>
    <n v="28"/>
    <n v="0.57999999999999996"/>
    <d v="1899-12-30T00:47:00"/>
    <s v="Sin cebolla"/>
    <m/>
  </r>
  <r>
    <x v="476"/>
    <n v="8"/>
    <s v="Plato_13"/>
    <n v="13"/>
    <n v="21"/>
    <n v="2"/>
    <n v="42"/>
    <n v="26"/>
    <n v="0.62"/>
    <d v="1899-12-30T00:21:00"/>
    <s v="Ninguna"/>
    <m/>
  </r>
  <r>
    <x v="477"/>
    <n v="7"/>
    <s v="Plato_2"/>
    <n v="18"/>
    <n v="30"/>
    <n v="2"/>
    <n v="60"/>
    <n v="36"/>
    <n v="0.6"/>
    <d v="1899-12-30T00:54:00"/>
    <s v="Sin cebolla"/>
    <m/>
  </r>
  <r>
    <x v="477"/>
    <n v="7"/>
    <s v="Plato_9"/>
    <n v="17"/>
    <n v="29"/>
    <n v="2"/>
    <n v="58"/>
    <n v="34"/>
    <n v="0.59"/>
    <d v="1899-12-30T00:36:00"/>
    <s v="Sin cebolla"/>
    <m/>
  </r>
  <r>
    <x v="478"/>
    <n v="1"/>
    <s v="Plato_4"/>
    <n v="10"/>
    <n v="18"/>
    <n v="1"/>
    <n v="18"/>
    <n v="10"/>
    <n v="0.56000000000000005"/>
    <d v="1899-12-30T00:45:00"/>
    <s v="Ninguna"/>
    <m/>
  </r>
  <r>
    <x v="478"/>
    <n v="1"/>
    <s v="Plato_18"/>
    <n v="20"/>
    <n v="34"/>
    <n v="1"/>
    <n v="34"/>
    <n v="20"/>
    <n v="0.59"/>
    <d v="1899-12-30T00:38:00"/>
    <s v="Sin cebolla"/>
    <m/>
  </r>
  <r>
    <x v="479"/>
    <n v="1"/>
    <s v="Plato_8"/>
    <n v="21"/>
    <n v="35"/>
    <n v="3"/>
    <n v="105"/>
    <n v="63"/>
    <n v="0.6"/>
    <d v="1899-12-30T00:57:00"/>
    <s v="Sin cebolla"/>
    <m/>
  </r>
  <r>
    <x v="479"/>
    <n v="1"/>
    <s v="Plato_6"/>
    <n v="16"/>
    <n v="27"/>
    <n v="2"/>
    <n v="54"/>
    <n v="32"/>
    <n v="0.59"/>
    <d v="1899-12-30T00:08:00"/>
    <s v="Ninguna"/>
    <m/>
  </r>
  <r>
    <x v="480"/>
    <n v="9"/>
    <s v="Plato_10"/>
    <n v="15"/>
    <n v="26"/>
    <n v="2"/>
    <n v="52"/>
    <n v="30"/>
    <n v="0.57999999999999996"/>
    <d v="1899-12-30T00:58:00"/>
    <s v="Sin cebolla"/>
    <m/>
  </r>
  <r>
    <x v="481"/>
    <n v="9"/>
    <s v="Plato_13"/>
    <n v="13"/>
    <n v="21"/>
    <n v="3"/>
    <n v="63"/>
    <n v="39"/>
    <n v="0.62"/>
    <d v="1899-12-30T00:21:00"/>
    <s v="Sin cebolla"/>
    <m/>
  </r>
  <r>
    <x v="482"/>
    <n v="2"/>
    <s v="Plato_6"/>
    <n v="16"/>
    <n v="27"/>
    <n v="3"/>
    <n v="81"/>
    <n v="48"/>
    <n v="0.59"/>
    <d v="1899-12-30T00:53:00"/>
    <s v="Ninguna"/>
    <m/>
  </r>
  <r>
    <x v="483"/>
    <n v="18"/>
    <s v="Plato_1"/>
    <n v="15"/>
    <n v="25"/>
    <n v="3"/>
    <n v="75"/>
    <n v="45"/>
    <n v="0.6"/>
    <d v="1899-12-30T00:34:00"/>
    <s v="Sin cebolla"/>
    <m/>
  </r>
  <r>
    <x v="484"/>
    <n v="6"/>
    <s v="Plato_7"/>
    <n v="14"/>
    <n v="24"/>
    <n v="3"/>
    <n v="72"/>
    <n v="42"/>
    <n v="0.57999999999999996"/>
    <d v="1899-12-30T00:23:00"/>
    <s v="Ninguna"/>
    <m/>
  </r>
  <r>
    <x v="484"/>
    <n v="6"/>
    <s v="Plato_19"/>
    <n v="22"/>
    <n v="36"/>
    <n v="2"/>
    <n v="72"/>
    <n v="44"/>
    <n v="0.61"/>
    <d v="1899-12-30T00:56:00"/>
    <s v="Ninguna"/>
    <m/>
  </r>
  <r>
    <x v="485"/>
    <n v="15"/>
    <s v="Plato_19"/>
    <n v="22"/>
    <n v="36"/>
    <n v="2"/>
    <n v="72"/>
    <n v="44"/>
    <n v="0.61"/>
    <d v="1899-12-30T00:07:00"/>
    <s v="Ninguna"/>
    <m/>
  </r>
  <r>
    <x v="485"/>
    <n v="15"/>
    <s v="Plato_3"/>
    <n v="12"/>
    <n v="20"/>
    <n v="1"/>
    <n v="20"/>
    <n v="12"/>
    <n v="0.6"/>
    <d v="1899-12-30T00:19:00"/>
    <s v="Ninguna"/>
    <m/>
  </r>
  <r>
    <x v="485"/>
    <n v="15"/>
    <s v="Plato_18"/>
    <n v="20"/>
    <n v="34"/>
    <n v="1"/>
    <n v="34"/>
    <n v="20"/>
    <n v="0.59"/>
    <d v="1899-12-30T00:09:00"/>
    <s v="Ninguna"/>
    <m/>
  </r>
  <r>
    <x v="485"/>
    <n v="15"/>
    <s v="Plato_7"/>
    <n v="14"/>
    <n v="24"/>
    <n v="1"/>
    <n v="24"/>
    <n v="14"/>
    <n v="0.57999999999999996"/>
    <d v="1899-12-30T00:24:00"/>
    <s v="Ninguna"/>
    <m/>
  </r>
  <r>
    <x v="486"/>
    <n v="17"/>
    <s v="Plato_18"/>
    <n v="20"/>
    <n v="34"/>
    <n v="2"/>
    <n v="68"/>
    <n v="40"/>
    <n v="0.59"/>
    <d v="1899-12-30T00:58:00"/>
    <s v="Sin cebolla"/>
    <m/>
  </r>
  <r>
    <x v="486"/>
    <n v="17"/>
    <s v="Plato_17"/>
    <n v="19"/>
    <n v="31"/>
    <n v="2"/>
    <n v="62"/>
    <n v="38"/>
    <n v="0.61"/>
    <d v="1899-12-30T00:29:00"/>
    <s v="Sin cebolla"/>
    <m/>
  </r>
  <r>
    <x v="486"/>
    <n v="17"/>
    <s v="Plato_5"/>
    <n v="13"/>
    <n v="22"/>
    <n v="1"/>
    <n v="22"/>
    <n v="13"/>
    <n v="0.59"/>
    <d v="1899-12-30T00:05:00"/>
    <s v="Sin cebolla"/>
    <m/>
  </r>
  <r>
    <x v="487"/>
    <n v="10"/>
    <s v="Plato_4"/>
    <n v="10"/>
    <n v="18"/>
    <n v="3"/>
    <n v="54"/>
    <n v="30"/>
    <n v="0.56000000000000005"/>
    <d v="1899-12-30T00:54:00"/>
    <s v="Ninguna"/>
    <m/>
  </r>
  <r>
    <x v="487"/>
    <n v="10"/>
    <s v="Plato_14"/>
    <n v="14"/>
    <n v="23"/>
    <n v="3"/>
    <n v="69"/>
    <n v="42"/>
    <n v="0.61"/>
    <d v="1899-12-30T00:52:00"/>
    <s v="Ninguna"/>
    <m/>
  </r>
  <r>
    <x v="487"/>
    <n v="10"/>
    <s v="Plato_17"/>
    <n v="19"/>
    <n v="31"/>
    <n v="2"/>
    <n v="62"/>
    <n v="38"/>
    <n v="0.61"/>
    <d v="1899-12-30T00:18:00"/>
    <s v="Sin cebolla"/>
    <m/>
  </r>
  <r>
    <x v="488"/>
    <n v="3"/>
    <s v="Plato_20"/>
    <n v="25"/>
    <n v="40"/>
    <n v="2"/>
    <n v="80"/>
    <n v="50"/>
    <n v="0.63"/>
    <d v="1899-12-30T00:28:00"/>
    <s v="Sin cebolla"/>
    <m/>
  </r>
  <r>
    <x v="488"/>
    <n v="3"/>
    <s v="Plato_14"/>
    <n v="14"/>
    <n v="23"/>
    <n v="3"/>
    <n v="69"/>
    <n v="42"/>
    <n v="0.61"/>
    <d v="1899-12-30T00:06:00"/>
    <s v="Sin cebolla"/>
    <m/>
  </r>
  <r>
    <x v="489"/>
    <n v="1"/>
    <s v="Plato_10"/>
    <n v="15"/>
    <n v="26"/>
    <n v="3"/>
    <n v="78"/>
    <n v="45"/>
    <n v="0.57999999999999996"/>
    <d v="1899-12-30T00:34:00"/>
    <s v="Ninguna"/>
    <m/>
  </r>
  <r>
    <x v="489"/>
    <n v="1"/>
    <s v="Plato_15"/>
    <n v="19"/>
    <n v="32"/>
    <n v="1"/>
    <n v="32"/>
    <n v="19"/>
    <n v="0.59"/>
    <d v="1899-12-30T00:55:00"/>
    <s v="Ninguna"/>
    <m/>
  </r>
  <r>
    <x v="489"/>
    <n v="1"/>
    <s v="Plato_18"/>
    <n v="20"/>
    <n v="34"/>
    <n v="3"/>
    <n v="102"/>
    <n v="60"/>
    <n v="0.59"/>
    <d v="1899-12-30T00:42:00"/>
    <s v="Ninguna"/>
    <m/>
  </r>
  <r>
    <x v="490"/>
    <n v="7"/>
    <s v="Plato_9"/>
    <n v="17"/>
    <n v="29"/>
    <n v="2"/>
    <n v="58"/>
    <n v="34"/>
    <n v="0.59"/>
    <d v="1899-12-30T00:30:00"/>
    <s v="Ninguna"/>
    <m/>
  </r>
  <r>
    <x v="490"/>
    <n v="7"/>
    <s v="Plato_2"/>
    <n v="18"/>
    <n v="30"/>
    <n v="2"/>
    <n v="60"/>
    <n v="36"/>
    <n v="0.6"/>
    <d v="1899-12-30T00:11:00"/>
    <s v="Ninguna"/>
    <m/>
  </r>
  <r>
    <x v="491"/>
    <n v="4"/>
    <s v="Plato_11"/>
    <n v="20"/>
    <n v="33"/>
    <n v="3"/>
    <n v="99"/>
    <n v="60"/>
    <n v="0.61"/>
    <d v="1899-12-30T00:15:00"/>
    <s v="Ninguna"/>
    <m/>
  </r>
  <r>
    <x v="491"/>
    <n v="4"/>
    <s v="Plato_13"/>
    <n v="13"/>
    <n v="21"/>
    <n v="3"/>
    <n v="63"/>
    <n v="39"/>
    <n v="0.62"/>
    <d v="1899-12-30T00:08:00"/>
    <s v="Ninguna"/>
    <m/>
  </r>
  <r>
    <x v="491"/>
    <n v="4"/>
    <s v="Plato_7"/>
    <n v="14"/>
    <n v="24"/>
    <n v="2"/>
    <n v="48"/>
    <n v="28"/>
    <n v="0.57999999999999996"/>
    <d v="1899-12-30T00:26:00"/>
    <s v="Ninguna"/>
    <m/>
  </r>
  <r>
    <x v="492"/>
    <n v="2"/>
    <s v="Plato_4"/>
    <n v="10"/>
    <n v="18"/>
    <n v="3"/>
    <n v="54"/>
    <n v="30"/>
    <n v="0.56000000000000005"/>
    <d v="1899-12-30T00:08:00"/>
    <s v="Sin cebolla"/>
    <m/>
  </r>
  <r>
    <x v="493"/>
    <n v="20"/>
    <s v="Plato_15"/>
    <n v="19"/>
    <n v="32"/>
    <n v="2"/>
    <n v="64"/>
    <n v="38"/>
    <n v="0.59"/>
    <d v="1899-12-30T00:09:00"/>
    <s v="Ninguna"/>
    <m/>
  </r>
  <r>
    <x v="493"/>
    <n v="20"/>
    <s v="Plato_19"/>
    <n v="22"/>
    <n v="36"/>
    <n v="3"/>
    <n v="108"/>
    <n v="66"/>
    <n v="0.61"/>
    <d v="1899-12-30T00:22:00"/>
    <s v="Ninguna"/>
    <m/>
  </r>
  <r>
    <x v="494"/>
    <n v="11"/>
    <s v="Plato_20"/>
    <n v="25"/>
    <n v="40"/>
    <n v="3"/>
    <n v="120"/>
    <n v="75"/>
    <n v="0.63"/>
    <d v="1899-12-30T00:13:00"/>
    <s v="Sin cebolla"/>
    <m/>
  </r>
  <r>
    <x v="494"/>
    <n v="11"/>
    <s v="Plato_6"/>
    <n v="16"/>
    <n v="27"/>
    <n v="2"/>
    <n v="54"/>
    <n v="32"/>
    <n v="0.59"/>
    <d v="1899-12-30T00:09:00"/>
    <s v="Sin cebolla"/>
    <m/>
  </r>
  <r>
    <x v="494"/>
    <n v="11"/>
    <s v="Plato_16"/>
    <n v="16"/>
    <n v="28"/>
    <n v="2"/>
    <n v="56"/>
    <n v="32"/>
    <n v="0.56999999999999995"/>
    <d v="1899-12-30T00:44:00"/>
    <s v="Ninguna"/>
    <m/>
  </r>
  <r>
    <x v="494"/>
    <n v="11"/>
    <s v="Plato_11"/>
    <n v="20"/>
    <n v="33"/>
    <n v="1"/>
    <n v="33"/>
    <n v="20"/>
    <n v="0.61"/>
    <d v="1899-12-30T00:36:00"/>
    <s v="Sin cebolla"/>
    <m/>
  </r>
  <r>
    <x v="495"/>
    <n v="1"/>
    <s v="Plato_11"/>
    <n v="20"/>
    <n v="33"/>
    <n v="1"/>
    <n v="33"/>
    <n v="20"/>
    <n v="0.61"/>
    <d v="1899-12-30T00:28:00"/>
    <s v="Ninguna"/>
    <m/>
  </r>
  <r>
    <x v="495"/>
    <n v="1"/>
    <s v="Plato_18"/>
    <n v="20"/>
    <n v="34"/>
    <n v="3"/>
    <n v="102"/>
    <n v="60"/>
    <n v="0.59"/>
    <d v="1899-12-30T00:23:00"/>
    <s v="Ninguna"/>
    <m/>
  </r>
  <r>
    <x v="495"/>
    <n v="1"/>
    <s v="Plato_12"/>
    <n v="11"/>
    <n v="19"/>
    <n v="3"/>
    <n v="57"/>
    <n v="33"/>
    <n v="0.57999999999999996"/>
    <d v="1899-12-30T00:41:00"/>
    <s v="Sin cebolla"/>
    <m/>
  </r>
  <r>
    <x v="495"/>
    <n v="1"/>
    <s v="Plato_17"/>
    <n v="19"/>
    <n v="31"/>
    <n v="1"/>
    <n v="31"/>
    <n v="19"/>
    <n v="0.61"/>
    <d v="1899-12-30T00:41:00"/>
    <s v="Sin cebolla"/>
    <m/>
  </r>
  <r>
    <x v="496"/>
    <n v="13"/>
    <s v="Plato_2"/>
    <n v="18"/>
    <n v="30"/>
    <n v="1"/>
    <n v="30"/>
    <n v="18"/>
    <n v="0.6"/>
    <d v="1899-12-30T00:06:00"/>
    <s v="Sin cebolla"/>
    <m/>
  </r>
  <r>
    <x v="496"/>
    <n v="13"/>
    <s v="Plato_20"/>
    <n v="25"/>
    <n v="40"/>
    <n v="3"/>
    <n v="120"/>
    <n v="75"/>
    <n v="0.63"/>
    <d v="1899-12-30T00:32:00"/>
    <s v="Sin cebolla"/>
    <m/>
  </r>
  <r>
    <x v="497"/>
    <n v="20"/>
    <s v="Plato_12"/>
    <n v="11"/>
    <n v="19"/>
    <n v="1"/>
    <n v="19"/>
    <n v="11"/>
    <n v="0.57999999999999996"/>
    <d v="1899-12-30T00:32:00"/>
    <s v="Ninguna"/>
    <m/>
  </r>
  <r>
    <x v="498"/>
    <n v="5"/>
    <s v="Plato_10"/>
    <n v="15"/>
    <n v="26"/>
    <n v="3"/>
    <n v="78"/>
    <n v="45"/>
    <n v="0.57999999999999996"/>
    <d v="1899-12-30T00:52:00"/>
    <s v="Ninguna"/>
    <m/>
  </r>
  <r>
    <x v="498"/>
    <n v="5"/>
    <s v="Plato_2"/>
    <n v="18"/>
    <n v="30"/>
    <n v="1"/>
    <n v="30"/>
    <n v="18"/>
    <n v="0.6"/>
    <d v="1899-12-30T00:36:00"/>
    <s v="Sin cebolla"/>
    <m/>
  </r>
  <r>
    <x v="498"/>
    <n v="5"/>
    <s v="Plato_1"/>
    <n v="15"/>
    <n v="25"/>
    <n v="2"/>
    <n v="50"/>
    <n v="30"/>
    <n v="0.6"/>
    <d v="1899-12-30T00:42:00"/>
    <s v="Sin cebolla"/>
    <m/>
  </r>
  <r>
    <x v="499"/>
    <n v="4"/>
    <s v="Plato_6"/>
    <n v="16"/>
    <n v="27"/>
    <n v="1"/>
    <n v="27"/>
    <n v="16"/>
    <n v="0.59"/>
    <d v="1899-12-30T00:22:00"/>
    <s v="Sin cebolla"/>
    <m/>
  </r>
  <r>
    <x v="499"/>
    <n v="4"/>
    <s v="Plato_5"/>
    <n v="13"/>
    <n v="22"/>
    <n v="3"/>
    <n v="66"/>
    <n v="39"/>
    <n v="0.59"/>
    <d v="1899-12-30T00:20:00"/>
    <s v="Ninguna"/>
    <m/>
  </r>
  <r>
    <x v="500"/>
    <n v="7"/>
    <s v="Plato_20"/>
    <n v="25"/>
    <n v="40"/>
    <n v="1"/>
    <n v="40"/>
    <n v="25"/>
    <n v="0.63"/>
    <d v="1899-12-30T00:18:00"/>
    <s v="Sin cebolla"/>
    <m/>
  </r>
  <r>
    <x v="500"/>
    <n v="7"/>
    <s v="Plato_13"/>
    <n v="13"/>
    <n v="21"/>
    <n v="2"/>
    <n v="42"/>
    <n v="26"/>
    <n v="0.62"/>
    <d v="1899-12-30T00:15:00"/>
    <s v="Sin cebolla"/>
    <m/>
  </r>
  <r>
    <x v="500"/>
    <n v="7"/>
    <s v="Plato_16"/>
    <n v="16"/>
    <n v="28"/>
    <n v="2"/>
    <n v="56"/>
    <n v="32"/>
    <n v="0.56999999999999995"/>
    <d v="1899-12-30T00:06:00"/>
    <s v="Ninguna"/>
    <m/>
  </r>
  <r>
    <x v="501"/>
    <n v="5"/>
    <s v="Plato_5"/>
    <n v="13"/>
    <n v="22"/>
    <n v="1"/>
    <n v="22"/>
    <n v="13"/>
    <n v="0.59"/>
    <d v="1899-12-30T00:33:00"/>
    <s v="Ninguna"/>
    <m/>
  </r>
  <r>
    <x v="501"/>
    <n v="5"/>
    <s v="Plato_4"/>
    <n v="10"/>
    <n v="18"/>
    <n v="1"/>
    <n v="18"/>
    <n v="10"/>
    <n v="0.56000000000000005"/>
    <d v="1899-12-30T00:05:00"/>
    <s v="Ninguna"/>
    <m/>
  </r>
  <r>
    <x v="501"/>
    <n v="5"/>
    <s v="Plato_11"/>
    <n v="20"/>
    <n v="33"/>
    <n v="3"/>
    <n v="99"/>
    <n v="60"/>
    <n v="0.61"/>
    <d v="1899-12-30T00:35:00"/>
    <s v="Sin cebolla"/>
    <m/>
  </r>
  <r>
    <x v="502"/>
    <n v="3"/>
    <s v="Plato_20"/>
    <n v="25"/>
    <n v="40"/>
    <n v="2"/>
    <n v="80"/>
    <n v="50"/>
    <n v="0.63"/>
    <d v="1899-12-30T00:52:00"/>
    <s v="Ninguna"/>
    <m/>
  </r>
  <r>
    <x v="502"/>
    <n v="3"/>
    <s v="Plato_12"/>
    <n v="11"/>
    <n v="19"/>
    <n v="3"/>
    <n v="57"/>
    <n v="33"/>
    <n v="0.57999999999999996"/>
    <d v="1899-12-30T00:33:00"/>
    <s v="Sin cebolla"/>
    <m/>
  </r>
  <r>
    <x v="503"/>
    <n v="2"/>
    <s v="Plato_6"/>
    <n v="16"/>
    <n v="27"/>
    <n v="2"/>
    <n v="54"/>
    <n v="32"/>
    <n v="0.59"/>
    <d v="1899-12-30T00:19:00"/>
    <s v="Ninguna"/>
    <m/>
  </r>
  <r>
    <x v="504"/>
    <n v="5"/>
    <s v="Plato_20"/>
    <n v="25"/>
    <n v="40"/>
    <n v="2"/>
    <n v="80"/>
    <n v="50"/>
    <n v="0.63"/>
    <d v="1899-12-30T00:56:00"/>
    <s v="Ninguna"/>
    <m/>
  </r>
  <r>
    <x v="504"/>
    <n v="5"/>
    <s v="Plato_1"/>
    <n v="15"/>
    <n v="25"/>
    <n v="3"/>
    <n v="75"/>
    <n v="45"/>
    <n v="0.6"/>
    <d v="1899-12-30T00:59:00"/>
    <s v="Ninguna"/>
    <m/>
  </r>
  <r>
    <x v="505"/>
    <n v="18"/>
    <s v="Plato_8"/>
    <n v="21"/>
    <n v="35"/>
    <n v="2"/>
    <n v="70"/>
    <n v="42"/>
    <n v="0.6"/>
    <d v="1899-12-30T00:05:00"/>
    <s v="Sin cebolla"/>
    <m/>
  </r>
  <r>
    <x v="506"/>
    <n v="18"/>
    <s v="Plato_18"/>
    <n v="20"/>
    <n v="34"/>
    <n v="3"/>
    <n v="102"/>
    <n v="60"/>
    <n v="0.59"/>
    <d v="1899-12-30T00:53:00"/>
    <s v="Ninguna"/>
    <m/>
  </r>
  <r>
    <x v="506"/>
    <n v="18"/>
    <s v="Plato_19"/>
    <n v="22"/>
    <n v="36"/>
    <n v="3"/>
    <n v="108"/>
    <n v="66"/>
    <n v="0.61"/>
    <d v="1899-12-30T00:16:00"/>
    <s v="Sin cebolla"/>
    <m/>
  </r>
  <r>
    <x v="507"/>
    <n v="6"/>
    <s v="Plato_15"/>
    <n v="19"/>
    <n v="32"/>
    <n v="1"/>
    <n v="32"/>
    <n v="19"/>
    <n v="0.59"/>
    <d v="1899-12-30T00:34:00"/>
    <s v="Sin cebolla"/>
    <m/>
  </r>
  <r>
    <x v="508"/>
    <n v="5"/>
    <s v="Plato_20"/>
    <n v="25"/>
    <n v="40"/>
    <n v="2"/>
    <n v="80"/>
    <n v="50"/>
    <n v="0.63"/>
    <d v="1899-12-30T00:47:00"/>
    <s v="Ninguna"/>
    <m/>
  </r>
  <r>
    <x v="509"/>
    <n v="6"/>
    <s v="Plato_19"/>
    <n v="22"/>
    <n v="36"/>
    <n v="1"/>
    <n v="36"/>
    <n v="22"/>
    <n v="0.61"/>
    <d v="1899-12-30T00:48:00"/>
    <s v="Ninguna"/>
    <m/>
  </r>
  <r>
    <x v="510"/>
    <n v="2"/>
    <s v="Plato_14"/>
    <n v="14"/>
    <n v="23"/>
    <n v="3"/>
    <n v="69"/>
    <n v="42"/>
    <n v="0.61"/>
    <d v="1899-12-30T00:14:00"/>
    <s v="Ninguna"/>
    <m/>
  </r>
  <r>
    <x v="510"/>
    <n v="2"/>
    <s v="Plato_18"/>
    <n v="20"/>
    <n v="34"/>
    <n v="2"/>
    <n v="68"/>
    <n v="40"/>
    <n v="0.59"/>
    <d v="1899-12-30T00:24:00"/>
    <s v="Ninguna"/>
    <m/>
  </r>
  <r>
    <x v="511"/>
    <n v="2"/>
    <s v="Plato_3"/>
    <n v="12"/>
    <n v="20"/>
    <n v="1"/>
    <n v="20"/>
    <n v="12"/>
    <n v="0.6"/>
    <d v="1899-12-30T00:06:00"/>
    <s v="Sin cebolla"/>
    <m/>
  </r>
  <r>
    <x v="511"/>
    <n v="2"/>
    <s v="Plato_19"/>
    <n v="22"/>
    <n v="36"/>
    <n v="3"/>
    <n v="108"/>
    <n v="66"/>
    <n v="0.61"/>
    <d v="1899-12-30T00:53:00"/>
    <s v="Sin cebolla"/>
    <m/>
  </r>
  <r>
    <x v="512"/>
    <n v="8"/>
    <s v="Plato_4"/>
    <n v="10"/>
    <n v="18"/>
    <n v="3"/>
    <n v="54"/>
    <n v="30"/>
    <n v="0.56000000000000005"/>
    <d v="1899-12-30T00:56:00"/>
    <s v="Sin cebolla"/>
    <m/>
  </r>
  <r>
    <x v="513"/>
    <n v="18"/>
    <s v="Plato_10"/>
    <n v="15"/>
    <n v="26"/>
    <n v="2"/>
    <n v="52"/>
    <n v="30"/>
    <n v="0.57999999999999996"/>
    <d v="1899-12-30T00:21:00"/>
    <s v="Ninguna"/>
    <m/>
  </r>
  <r>
    <x v="513"/>
    <n v="18"/>
    <s v="Plato_12"/>
    <n v="11"/>
    <n v="19"/>
    <n v="2"/>
    <n v="38"/>
    <n v="22"/>
    <n v="0.57999999999999996"/>
    <d v="1899-12-30T00:56:00"/>
    <s v="Sin cebolla"/>
    <m/>
  </r>
  <r>
    <x v="513"/>
    <n v="18"/>
    <s v="Plato_3"/>
    <n v="12"/>
    <n v="20"/>
    <n v="1"/>
    <n v="20"/>
    <n v="12"/>
    <n v="0.6"/>
    <d v="1899-12-30T00:25:00"/>
    <s v="Sin cebolla"/>
    <m/>
  </r>
  <r>
    <x v="513"/>
    <n v="18"/>
    <s v="Plato_15"/>
    <n v="19"/>
    <n v="32"/>
    <n v="2"/>
    <n v="64"/>
    <n v="38"/>
    <n v="0.59"/>
    <d v="1899-12-30T00:10:00"/>
    <s v="Ninguna"/>
    <m/>
  </r>
  <r>
    <x v="514"/>
    <n v="19"/>
    <s v="Plato_4"/>
    <n v="10"/>
    <n v="18"/>
    <n v="1"/>
    <n v="18"/>
    <n v="10"/>
    <n v="0.56000000000000005"/>
    <d v="1899-12-30T00:13:00"/>
    <s v="Sin cebolla"/>
    <m/>
  </r>
  <r>
    <x v="515"/>
    <n v="7"/>
    <s v="Plato_12"/>
    <n v="11"/>
    <n v="19"/>
    <n v="3"/>
    <n v="57"/>
    <n v="33"/>
    <n v="0.57999999999999996"/>
    <d v="1899-12-30T00:43:00"/>
    <s v="Ninguna"/>
    <m/>
  </r>
  <r>
    <x v="515"/>
    <n v="7"/>
    <s v="Plato_14"/>
    <n v="14"/>
    <n v="23"/>
    <n v="3"/>
    <n v="69"/>
    <n v="42"/>
    <n v="0.61"/>
    <d v="1899-12-30T00:40:00"/>
    <s v="Ninguna"/>
    <m/>
  </r>
  <r>
    <x v="515"/>
    <n v="7"/>
    <s v="Plato_3"/>
    <n v="12"/>
    <n v="20"/>
    <n v="1"/>
    <n v="20"/>
    <n v="12"/>
    <n v="0.6"/>
    <d v="1899-12-30T00:14:00"/>
    <s v="Ninguna"/>
    <m/>
  </r>
  <r>
    <x v="516"/>
    <n v="4"/>
    <s v="Plato_7"/>
    <n v="14"/>
    <n v="24"/>
    <n v="1"/>
    <n v="24"/>
    <n v="14"/>
    <n v="0.57999999999999996"/>
    <d v="1899-12-30T00:06:00"/>
    <s v="Ninguna"/>
    <m/>
  </r>
  <r>
    <x v="516"/>
    <n v="4"/>
    <s v="Plato_12"/>
    <n v="11"/>
    <n v="19"/>
    <n v="3"/>
    <n v="57"/>
    <n v="33"/>
    <n v="0.57999999999999996"/>
    <d v="1899-12-30T00:44:00"/>
    <s v="Ninguna"/>
    <m/>
  </r>
  <r>
    <x v="516"/>
    <n v="4"/>
    <s v="Plato_5"/>
    <n v="13"/>
    <n v="22"/>
    <n v="1"/>
    <n v="22"/>
    <n v="13"/>
    <n v="0.59"/>
    <d v="1899-12-30T00:15:00"/>
    <s v="Sin cebolla"/>
    <m/>
  </r>
  <r>
    <x v="517"/>
    <n v="5"/>
    <s v="Plato_11"/>
    <n v="20"/>
    <n v="33"/>
    <n v="1"/>
    <n v="33"/>
    <n v="20"/>
    <n v="0.61"/>
    <d v="1899-12-30T00:48:00"/>
    <s v="Ninguna"/>
    <m/>
  </r>
  <r>
    <x v="517"/>
    <n v="5"/>
    <s v="Plato_5"/>
    <n v="13"/>
    <n v="22"/>
    <n v="2"/>
    <n v="44"/>
    <n v="26"/>
    <n v="0.59"/>
    <d v="1899-12-30T00:05:00"/>
    <s v="Sin cebolla"/>
    <m/>
  </r>
  <r>
    <x v="518"/>
    <n v="6"/>
    <s v="Plato_6"/>
    <n v="16"/>
    <n v="27"/>
    <n v="3"/>
    <n v="81"/>
    <n v="48"/>
    <n v="0.59"/>
    <d v="1899-12-30T00:49:00"/>
    <s v="Ninguna"/>
    <m/>
  </r>
  <r>
    <x v="518"/>
    <n v="6"/>
    <s v="Plato_20"/>
    <n v="25"/>
    <n v="40"/>
    <n v="3"/>
    <n v="120"/>
    <n v="75"/>
    <n v="0.63"/>
    <d v="1899-12-30T00:51:00"/>
    <s v="Sin cebolla"/>
    <m/>
  </r>
  <r>
    <x v="518"/>
    <n v="6"/>
    <s v="Plato_5"/>
    <n v="13"/>
    <n v="22"/>
    <n v="2"/>
    <n v="44"/>
    <n v="26"/>
    <n v="0.59"/>
    <d v="1899-12-30T00:56:00"/>
    <s v="Ninguna"/>
    <m/>
  </r>
  <r>
    <x v="519"/>
    <n v="4"/>
    <s v="Plato_9"/>
    <n v="17"/>
    <n v="29"/>
    <n v="1"/>
    <n v="29"/>
    <n v="17"/>
    <n v="0.59"/>
    <d v="1899-12-30T00:46:00"/>
    <s v="Ninguna"/>
    <m/>
  </r>
  <r>
    <x v="519"/>
    <n v="4"/>
    <s v="Plato_18"/>
    <n v="20"/>
    <n v="34"/>
    <n v="2"/>
    <n v="68"/>
    <n v="40"/>
    <n v="0.59"/>
    <d v="1899-12-30T00:21:00"/>
    <s v="Ninguna"/>
    <m/>
  </r>
  <r>
    <x v="519"/>
    <n v="4"/>
    <s v="Plato_17"/>
    <n v="19"/>
    <n v="31"/>
    <n v="3"/>
    <n v="93"/>
    <n v="57"/>
    <n v="0.61"/>
    <d v="1899-12-30T00:22:00"/>
    <s v="Sin cebolla"/>
    <m/>
  </r>
  <r>
    <x v="519"/>
    <n v="4"/>
    <s v="Plato_2"/>
    <n v="18"/>
    <n v="30"/>
    <n v="3"/>
    <n v="90"/>
    <n v="54"/>
    <n v="0.6"/>
    <d v="1899-12-30T00:32:00"/>
    <s v="Ninguna"/>
    <m/>
  </r>
  <r>
    <x v="520"/>
    <n v="18"/>
    <s v="Plato_1"/>
    <n v="15"/>
    <n v="25"/>
    <n v="2"/>
    <n v="50"/>
    <n v="30"/>
    <n v="0.6"/>
    <d v="1899-12-30T00:52:00"/>
    <s v="Sin cebolla"/>
    <m/>
  </r>
  <r>
    <x v="520"/>
    <n v="18"/>
    <s v="Plato_9"/>
    <n v="17"/>
    <n v="29"/>
    <n v="2"/>
    <n v="58"/>
    <n v="34"/>
    <n v="0.59"/>
    <d v="1899-12-30T00:18:00"/>
    <s v="Ninguna"/>
    <m/>
  </r>
  <r>
    <x v="520"/>
    <n v="18"/>
    <s v="Plato_18"/>
    <n v="20"/>
    <n v="34"/>
    <n v="3"/>
    <n v="102"/>
    <n v="60"/>
    <n v="0.59"/>
    <d v="1899-12-30T00:21:00"/>
    <s v="Sin cebolla"/>
    <m/>
  </r>
  <r>
    <x v="521"/>
    <n v="2"/>
    <s v="Plato_16"/>
    <n v="16"/>
    <n v="28"/>
    <n v="3"/>
    <n v="84"/>
    <n v="48"/>
    <n v="0.56999999999999995"/>
    <d v="1899-12-30T00:47:00"/>
    <s v="Sin cebolla"/>
    <m/>
  </r>
  <r>
    <x v="522"/>
    <n v="4"/>
    <s v="Plato_6"/>
    <n v="16"/>
    <n v="27"/>
    <n v="3"/>
    <n v="81"/>
    <n v="48"/>
    <n v="0.59"/>
    <d v="1899-12-30T00:51:00"/>
    <s v="Ninguna"/>
    <m/>
  </r>
  <r>
    <x v="523"/>
    <n v="16"/>
    <s v="Plato_5"/>
    <n v="13"/>
    <n v="22"/>
    <n v="1"/>
    <n v="22"/>
    <n v="13"/>
    <n v="0.59"/>
    <d v="1899-12-30T00:46:00"/>
    <s v="Sin cebolla"/>
    <m/>
  </r>
  <r>
    <x v="523"/>
    <n v="16"/>
    <s v="Plato_6"/>
    <n v="16"/>
    <n v="27"/>
    <n v="2"/>
    <n v="54"/>
    <n v="32"/>
    <n v="0.59"/>
    <d v="1899-12-30T00:15:00"/>
    <s v="Ninguna"/>
    <m/>
  </r>
  <r>
    <x v="524"/>
    <n v="16"/>
    <s v="Plato_14"/>
    <n v="14"/>
    <n v="23"/>
    <n v="3"/>
    <n v="69"/>
    <n v="42"/>
    <n v="0.61"/>
    <d v="1899-12-30T00:23:00"/>
    <s v="Sin cebolla"/>
    <m/>
  </r>
  <r>
    <x v="524"/>
    <n v="16"/>
    <s v="Plato_8"/>
    <n v="21"/>
    <n v="35"/>
    <n v="1"/>
    <n v="35"/>
    <n v="21"/>
    <n v="0.6"/>
    <d v="1899-12-30T00:14:00"/>
    <s v="Ninguna"/>
    <m/>
  </r>
  <r>
    <x v="524"/>
    <n v="16"/>
    <s v="Plato_17"/>
    <n v="19"/>
    <n v="31"/>
    <n v="3"/>
    <n v="93"/>
    <n v="57"/>
    <n v="0.61"/>
    <d v="1899-12-30T00:40:00"/>
    <s v="Sin cebolla"/>
    <m/>
  </r>
  <r>
    <x v="525"/>
    <n v="4"/>
    <s v="Plato_11"/>
    <n v="20"/>
    <n v="33"/>
    <n v="1"/>
    <n v="33"/>
    <n v="20"/>
    <n v="0.61"/>
    <d v="1899-12-30T00:22:00"/>
    <s v="Ninguna"/>
    <m/>
  </r>
  <r>
    <x v="526"/>
    <n v="19"/>
    <s v="Plato_6"/>
    <n v="16"/>
    <n v="27"/>
    <n v="2"/>
    <n v="54"/>
    <n v="32"/>
    <n v="0.59"/>
    <d v="1899-12-30T00:31:00"/>
    <s v="Ninguna"/>
    <m/>
  </r>
  <r>
    <x v="527"/>
    <n v="14"/>
    <s v="Plato_3"/>
    <n v="12"/>
    <n v="20"/>
    <n v="1"/>
    <n v="20"/>
    <n v="12"/>
    <n v="0.6"/>
    <d v="1899-12-30T00:29:00"/>
    <s v="Ninguna"/>
    <m/>
  </r>
  <r>
    <x v="527"/>
    <n v="14"/>
    <s v="Plato_20"/>
    <n v="25"/>
    <n v="40"/>
    <n v="1"/>
    <n v="40"/>
    <n v="25"/>
    <n v="0.63"/>
    <d v="1899-12-30T00:47:00"/>
    <s v="Ninguna"/>
    <m/>
  </r>
  <r>
    <x v="527"/>
    <n v="14"/>
    <s v="Plato_4"/>
    <n v="10"/>
    <n v="18"/>
    <n v="1"/>
    <n v="18"/>
    <n v="10"/>
    <n v="0.56000000000000005"/>
    <d v="1899-12-30T00:45:00"/>
    <s v="Sin cebolla"/>
    <m/>
  </r>
  <r>
    <x v="528"/>
    <n v="1"/>
    <s v="Plato_18"/>
    <n v="20"/>
    <n v="34"/>
    <n v="1"/>
    <n v="34"/>
    <n v="20"/>
    <n v="0.59"/>
    <d v="1899-12-30T00:24:00"/>
    <s v="Sin cebolla"/>
    <m/>
  </r>
  <r>
    <x v="528"/>
    <n v="1"/>
    <s v="Plato_19"/>
    <n v="22"/>
    <n v="36"/>
    <n v="2"/>
    <n v="72"/>
    <n v="44"/>
    <n v="0.61"/>
    <d v="1899-12-30T00:51:00"/>
    <s v="Ninguna"/>
    <m/>
  </r>
  <r>
    <x v="528"/>
    <n v="1"/>
    <s v="Plato_14"/>
    <n v="14"/>
    <n v="23"/>
    <n v="2"/>
    <n v="46"/>
    <n v="28"/>
    <n v="0.61"/>
    <d v="1899-12-30T00:27:00"/>
    <s v="Sin cebolla"/>
    <m/>
  </r>
  <r>
    <x v="528"/>
    <n v="1"/>
    <s v="Plato_16"/>
    <n v="16"/>
    <n v="28"/>
    <n v="2"/>
    <n v="56"/>
    <n v="32"/>
    <n v="0.56999999999999995"/>
    <d v="1899-12-30T00:55:00"/>
    <s v="Ninguna"/>
    <m/>
  </r>
  <r>
    <x v="529"/>
    <n v="7"/>
    <s v="Plato_4"/>
    <n v="10"/>
    <n v="18"/>
    <n v="3"/>
    <n v="54"/>
    <n v="30"/>
    <n v="0.56000000000000005"/>
    <d v="1899-12-30T00:37:00"/>
    <s v="Sin cebolla"/>
    <m/>
  </r>
  <r>
    <x v="529"/>
    <n v="7"/>
    <s v="Plato_16"/>
    <n v="16"/>
    <n v="28"/>
    <n v="2"/>
    <n v="56"/>
    <n v="32"/>
    <n v="0.56999999999999995"/>
    <d v="1899-12-30T00:50:00"/>
    <s v="Sin cebolla"/>
    <m/>
  </r>
  <r>
    <x v="529"/>
    <n v="7"/>
    <s v="Plato_1"/>
    <n v="15"/>
    <n v="25"/>
    <n v="2"/>
    <n v="50"/>
    <n v="30"/>
    <n v="0.6"/>
    <d v="1899-12-30T00:19:00"/>
    <s v="Ninguna"/>
    <m/>
  </r>
  <r>
    <x v="530"/>
    <n v="9"/>
    <s v="Plato_13"/>
    <n v="13"/>
    <n v="21"/>
    <n v="3"/>
    <n v="63"/>
    <n v="39"/>
    <n v="0.62"/>
    <d v="1899-12-30T00:41:00"/>
    <s v="Ninguna"/>
    <m/>
  </r>
  <r>
    <x v="530"/>
    <n v="9"/>
    <s v="Plato_20"/>
    <n v="25"/>
    <n v="40"/>
    <n v="1"/>
    <n v="40"/>
    <n v="25"/>
    <n v="0.63"/>
    <d v="1899-12-30T00:43:00"/>
    <s v="Ninguna"/>
    <m/>
  </r>
  <r>
    <x v="530"/>
    <n v="9"/>
    <s v="Plato_4"/>
    <n v="10"/>
    <n v="18"/>
    <n v="3"/>
    <n v="54"/>
    <n v="30"/>
    <n v="0.56000000000000005"/>
    <d v="1899-12-30T00:56:00"/>
    <s v="Sin cebolla"/>
    <m/>
  </r>
  <r>
    <x v="530"/>
    <n v="9"/>
    <s v="Plato_9"/>
    <n v="17"/>
    <n v="29"/>
    <n v="3"/>
    <n v="87"/>
    <n v="51"/>
    <n v="0.59"/>
    <d v="1899-12-30T00:59:00"/>
    <s v="Sin cebolla"/>
    <m/>
  </r>
  <r>
    <x v="531"/>
    <n v="13"/>
    <s v="Plato_13"/>
    <n v="13"/>
    <n v="21"/>
    <n v="1"/>
    <n v="21"/>
    <n v="13"/>
    <n v="0.62"/>
    <d v="1899-12-30T00:24:00"/>
    <s v="Sin cebolla"/>
    <m/>
  </r>
  <r>
    <x v="531"/>
    <n v="13"/>
    <s v="Plato_10"/>
    <n v="15"/>
    <n v="26"/>
    <n v="2"/>
    <n v="52"/>
    <n v="30"/>
    <n v="0.57999999999999996"/>
    <d v="1899-12-30T00:28:00"/>
    <s v="Ninguna"/>
    <m/>
  </r>
  <r>
    <x v="531"/>
    <n v="13"/>
    <s v="Plato_15"/>
    <n v="19"/>
    <n v="32"/>
    <n v="2"/>
    <n v="64"/>
    <n v="38"/>
    <n v="0.59"/>
    <d v="1899-12-30T00:07:00"/>
    <s v="Sin cebolla"/>
    <m/>
  </r>
  <r>
    <x v="532"/>
    <n v="1"/>
    <s v="Plato_3"/>
    <n v="12"/>
    <n v="20"/>
    <n v="1"/>
    <n v="20"/>
    <n v="12"/>
    <n v="0.6"/>
    <d v="1899-12-30T00:34:00"/>
    <s v="Ninguna"/>
    <m/>
  </r>
  <r>
    <x v="532"/>
    <n v="1"/>
    <s v="Plato_13"/>
    <n v="13"/>
    <n v="21"/>
    <n v="1"/>
    <n v="21"/>
    <n v="13"/>
    <n v="0.62"/>
    <d v="1899-12-30T00:14:00"/>
    <s v="Sin cebolla"/>
    <m/>
  </r>
  <r>
    <x v="533"/>
    <n v="1"/>
    <s v="Plato_7"/>
    <n v="14"/>
    <n v="24"/>
    <n v="2"/>
    <n v="48"/>
    <n v="28"/>
    <n v="0.57999999999999996"/>
    <d v="1899-12-30T00:56:00"/>
    <s v="Sin cebolla"/>
    <m/>
  </r>
  <r>
    <x v="533"/>
    <n v="1"/>
    <s v="Plato_9"/>
    <n v="17"/>
    <n v="29"/>
    <n v="1"/>
    <n v="29"/>
    <n v="17"/>
    <n v="0.59"/>
    <d v="1899-12-30T00:10:00"/>
    <s v="Sin cebolla"/>
    <m/>
  </r>
  <r>
    <x v="533"/>
    <n v="1"/>
    <s v="Plato_8"/>
    <n v="21"/>
    <n v="35"/>
    <n v="2"/>
    <n v="70"/>
    <n v="42"/>
    <n v="0.6"/>
    <d v="1899-12-30T00:10:00"/>
    <s v="Ninguna"/>
    <m/>
  </r>
  <r>
    <x v="534"/>
    <n v="15"/>
    <s v="Plato_20"/>
    <n v="25"/>
    <n v="40"/>
    <n v="3"/>
    <n v="120"/>
    <n v="75"/>
    <n v="0.63"/>
    <d v="1899-12-30T00:48:00"/>
    <s v="Sin cebolla"/>
    <m/>
  </r>
  <r>
    <x v="534"/>
    <n v="15"/>
    <s v="Plato_9"/>
    <n v="17"/>
    <n v="29"/>
    <n v="3"/>
    <n v="87"/>
    <n v="51"/>
    <n v="0.59"/>
    <d v="1899-12-30T00:09:00"/>
    <s v="Ninguna"/>
    <m/>
  </r>
  <r>
    <x v="534"/>
    <n v="15"/>
    <s v="Plato_7"/>
    <n v="14"/>
    <n v="24"/>
    <n v="2"/>
    <n v="48"/>
    <n v="28"/>
    <n v="0.57999999999999996"/>
    <d v="1899-12-30T00:42:00"/>
    <s v="Ninguna"/>
    <m/>
  </r>
  <r>
    <x v="534"/>
    <n v="15"/>
    <s v="Plato_13"/>
    <n v="13"/>
    <n v="21"/>
    <n v="1"/>
    <n v="21"/>
    <n v="13"/>
    <n v="0.62"/>
    <d v="1899-12-30T00:14:00"/>
    <s v="Ninguna"/>
    <m/>
  </r>
  <r>
    <x v="535"/>
    <n v="9"/>
    <s v="Plato_4"/>
    <n v="10"/>
    <n v="18"/>
    <n v="1"/>
    <n v="18"/>
    <n v="10"/>
    <n v="0.56000000000000005"/>
    <d v="1899-12-30T00:29:00"/>
    <s v="Sin cebolla"/>
    <m/>
  </r>
  <r>
    <x v="535"/>
    <n v="9"/>
    <s v="Plato_9"/>
    <n v="17"/>
    <n v="29"/>
    <n v="2"/>
    <n v="58"/>
    <n v="34"/>
    <n v="0.59"/>
    <d v="1899-12-30T00:52:00"/>
    <s v="Ninguna"/>
    <m/>
  </r>
  <r>
    <x v="535"/>
    <n v="9"/>
    <s v="Plato_14"/>
    <n v="14"/>
    <n v="23"/>
    <n v="2"/>
    <n v="46"/>
    <n v="28"/>
    <n v="0.61"/>
    <d v="1899-12-30T00:38:00"/>
    <s v="Ninguna"/>
    <m/>
  </r>
  <r>
    <x v="535"/>
    <n v="9"/>
    <s v="Plato_2"/>
    <n v="18"/>
    <n v="30"/>
    <n v="3"/>
    <n v="90"/>
    <n v="54"/>
    <n v="0.6"/>
    <d v="1899-12-30T00:33:00"/>
    <s v="Ninguna"/>
    <m/>
  </r>
  <r>
    <x v="536"/>
    <n v="18"/>
    <s v="Plato_13"/>
    <n v="13"/>
    <n v="21"/>
    <n v="3"/>
    <n v="63"/>
    <n v="39"/>
    <n v="0.62"/>
    <d v="1899-12-30T00:21:00"/>
    <s v="Sin cebolla"/>
    <m/>
  </r>
  <r>
    <x v="537"/>
    <n v="14"/>
    <s v="Plato_2"/>
    <n v="18"/>
    <n v="30"/>
    <n v="1"/>
    <n v="30"/>
    <n v="18"/>
    <n v="0.6"/>
    <d v="1899-12-30T00:55:00"/>
    <s v="Sin cebolla"/>
    <m/>
  </r>
  <r>
    <x v="537"/>
    <n v="14"/>
    <s v="Plato_14"/>
    <n v="14"/>
    <n v="23"/>
    <n v="1"/>
    <n v="23"/>
    <n v="14"/>
    <n v="0.61"/>
    <d v="1899-12-30T00:39:00"/>
    <s v="Ninguna"/>
    <m/>
  </r>
  <r>
    <x v="537"/>
    <n v="14"/>
    <s v="Plato_11"/>
    <n v="20"/>
    <n v="33"/>
    <n v="1"/>
    <n v="33"/>
    <n v="20"/>
    <n v="0.61"/>
    <d v="1899-12-30T00:58:00"/>
    <s v="Sin cebolla"/>
    <m/>
  </r>
  <r>
    <x v="537"/>
    <n v="14"/>
    <s v="Plato_16"/>
    <n v="16"/>
    <n v="28"/>
    <n v="2"/>
    <n v="56"/>
    <n v="32"/>
    <n v="0.56999999999999995"/>
    <d v="1899-12-30T00:46:00"/>
    <s v="Ninguna"/>
    <m/>
  </r>
  <r>
    <x v="538"/>
    <n v="18"/>
    <s v="Plato_2"/>
    <n v="18"/>
    <n v="30"/>
    <n v="3"/>
    <n v="90"/>
    <n v="54"/>
    <n v="0.6"/>
    <d v="1899-12-30T00:43:00"/>
    <s v="Sin cebolla"/>
    <m/>
  </r>
  <r>
    <x v="538"/>
    <n v="18"/>
    <s v="Plato_6"/>
    <n v="16"/>
    <n v="27"/>
    <n v="1"/>
    <n v="27"/>
    <n v="16"/>
    <n v="0.59"/>
    <d v="1899-12-30T00:40:00"/>
    <s v="Sin cebolla"/>
    <m/>
  </r>
  <r>
    <x v="538"/>
    <n v="18"/>
    <s v="Plato_9"/>
    <n v="17"/>
    <n v="29"/>
    <n v="3"/>
    <n v="87"/>
    <n v="51"/>
    <n v="0.59"/>
    <d v="1899-12-30T00:18:00"/>
    <s v="Ninguna"/>
    <m/>
  </r>
  <r>
    <x v="538"/>
    <n v="18"/>
    <s v="Plato_4"/>
    <n v="10"/>
    <n v="18"/>
    <n v="2"/>
    <n v="36"/>
    <n v="20"/>
    <n v="0.56000000000000005"/>
    <d v="1899-12-30T00:28:00"/>
    <s v="Ninguna"/>
    <m/>
  </r>
  <r>
    <x v="539"/>
    <n v="6"/>
    <s v="Plato_4"/>
    <n v="10"/>
    <n v="18"/>
    <n v="3"/>
    <n v="54"/>
    <n v="30"/>
    <n v="0.56000000000000005"/>
    <d v="1899-12-30T00:47:00"/>
    <s v="Ninguna"/>
    <m/>
  </r>
  <r>
    <x v="539"/>
    <n v="6"/>
    <s v="Plato_8"/>
    <n v="21"/>
    <n v="35"/>
    <n v="2"/>
    <n v="70"/>
    <n v="42"/>
    <n v="0.6"/>
    <d v="1899-12-30T00:35:00"/>
    <s v="Ninguna"/>
    <m/>
  </r>
  <r>
    <x v="540"/>
    <n v="19"/>
    <s v="Plato_12"/>
    <n v="11"/>
    <n v="19"/>
    <n v="2"/>
    <n v="38"/>
    <n v="22"/>
    <n v="0.57999999999999996"/>
    <d v="1899-12-30T00:31:00"/>
    <s v="Ninguna"/>
    <m/>
  </r>
  <r>
    <x v="540"/>
    <n v="19"/>
    <s v="Plato_11"/>
    <n v="20"/>
    <n v="33"/>
    <n v="2"/>
    <n v="66"/>
    <n v="40"/>
    <n v="0.61"/>
    <d v="1899-12-30T00:21:00"/>
    <s v="Ninguna"/>
    <m/>
  </r>
  <r>
    <x v="540"/>
    <n v="19"/>
    <s v="Plato_9"/>
    <n v="17"/>
    <n v="29"/>
    <n v="1"/>
    <n v="29"/>
    <n v="17"/>
    <n v="0.59"/>
    <d v="1899-12-30T00:35:00"/>
    <s v="Ninguna"/>
    <m/>
  </r>
  <r>
    <x v="540"/>
    <n v="19"/>
    <s v="Plato_14"/>
    <n v="14"/>
    <n v="23"/>
    <n v="3"/>
    <n v="69"/>
    <n v="42"/>
    <n v="0.61"/>
    <d v="1899-12-30T00:37:00"/>
    <s v="Ninguna"/>
    <m/>
  </r>
  <r>
    <x v="541"/>
    <n v="9"/>
    <s v="Plato_18"/>
    <n v="20"/>
    <n v="34"/>
    <n v="2"/>
    <n v="68"/>
    <n v="40"/>
    <n v="0.59"/>
    <d v="1899-12-30T00:17:00"/>
    <s v="Sin cebolla"/>
    <m/>
  </r>
  <r>
    <x v="541"/>
    <n v="9"/>
    <s v="Plato_10"/>
    <n v="15"/>
    <n v="26"/>
    <n v="1"/>
    <n v="26"/>
    <n v="15"/>
    <n v="0.57999999999999996"/>
    <d v="1899-12-30T00:46:00"/>
    <s v="Ninguna"/>
    <m/>
  </r>
  <r>
    <x v="541"/>
    <n v="9"/>
    <s v="Plato_6"/>
    <n v="16"/>
    <n v="27"/>
    <n v="2"/>
    <n v="54"/>
    <n v="32"/>
    <n v="0.59"/>
    <d v="1899-12-30T00:52:00"/>
    <s v="Sin cebolla"/>
    <m/>
  </r>
  <r>
    <x v="542"/>
    <n v="19"/>
    <s v="Plato_16"/>
    <n v="16"/>
    <n v="28"/>
    <n v="2"/>
    <n v="56"/>
    <n v="32"/>
    <n v="0.56999999999999995"/>
    <d v="1899-12-30T00:27:00"/>
    <s v="Sin cebolla"/>
    <m/>
  </r>
  <r>
    <x v="542"/>
    <n v="19"/>
    <s v="Plato_6"/>
    <n v="16"/>
    <n v="27"/>
    <n v="2"/>
    <n v="54"/>
    <n v="32"/>
    <n v="0.59"/>
    <d v="1899-12-30T00:05:00"/>
    <s v="Ninguna"/>
    <m/>
  </r>
  <r>
    <x v="542"/>
    <n v="19"/>
    <s v="Plato_15"/>
    <n v="19"/>
    <n v="32"/>
    <n v="3"/>
    <n v="96"/>
    <n v="57"/>
    <n v="0.59"/>
    <d v="1899-12-30T00:42:00"/>
    <s v="Sin cebolla"/>
    <m/>
  </r>
  <r>
    <x v="543"/>
    <n v="7"/>
    <s v="Plato_8"/>
    <n v="21"/>
    <n v="35"/>
    <n v="2"/>
    <n v="70"/>
    <n v="42"/>
    <n v="0.6"/>
    <d v="1899-12-30T00:48:00"/>
    <s v="Ninguna"/>
    <m/>
  </r>
  <r>
    <x v="544"/>
    <n v="20"/>
    <s v="Plato_11"/>
    <n v="20"/>
    <n v="33"/>
    <n v="3"/>
    <n v="99"/>
    <n v="60"/>
    <n v="0.61"/>
    <d v="1899-12-30T00:57:00"/>
    <s v="Sin cebolla"/>
    <m/>
  </r>
  <r>
    <x v="544"/>
    <n v="20"/>
    <s v="Plato_17"/>
    <n v="19"/>
    <n v="31"/>
    <n v="1"/>
    <n v="31"/>
    <n v="19"/>
    <n v="0.61"/>
    <d v="1899-12-30T00:42:00"/>
    <s v="Sin cebolla"/>
    <m/>
  </r>
  <r>
    <x v="545"/>
    <n v="5"/>
    <s v="Plato_15"/>
    <n v="19"/>
    <n v="32"/>
    <n v="2"/>
    <n v="64"/>
    <n v="38"/>
    <n v="0.59"/>
    <d v="1899-12-30T00:33:00"/>
    <s v="Sin cebolla"/>
    <m/>
  </r>
  <r>
    <x v="545"/>
    <n v="5"/>
    <s v="Plato_16"/>
    <n v="16"/>
    <n v="28"/>
    <n v="1"/>
    <n v="28"/>
    <n v="16"/>
    <n v="0.56999999999999995"/>
    <d v="1899-12-30T00:58:00"/>
    <s v="Sin cebolla"/>
    <m/>
  </r>
  <r>
    <x v="546"/>
    <n v="9"/>
    <s v="Plato_17"/>
    <n v="19"/>
    <n v="31"/>
    <n v="3"/>
    <n v="93"/>
    <n v="57"/>
    <n v="0.61"/>
    <d v="1899-12-30T00:13:00"/>
    <s v="Ninguna"/>
    <m/>
  </r>
  <r>
    <x v="546"/>
    <n v="9"/>
    <s v="Plato_11"/>
    <n v="20"/>
    <n v="33"/>
    <n v="3"/>
    <n v="99"/>
    <n v="60"/>
    <n v="0.61"/>
    <d v="1899-12-30T00:54:00"/>
    <s v="Sin cebolla"/>
    <m/>
  </r>
  <r>
    <x v="546"/>
    <n v="9"/>
    <s v="Plato_8"/>
    <n v="21"/>
    <n v="35"/>
    <n v="1"/>
    <n v="35"/>
    <n v="21"/>
    <n v="0.6"/>
    <d v="1899-12-30T00:30:00"/>
    <s v="Sin cebolla"/>
    <m/>
  </r>
  <r>
    <x v="547"/>
    <n v="4"/>
    <s v="Plato_18"/>
    <n v="20"/>
    <n v="34"/>
    <n v="1"/>
    <n v="34"/>
    <n v="20"/>
    <n v="0.59"/>
    <d v="1899-12-30T00:58:00"/>
    <s v="Sin cebolla"/>
    <m/>
  </r>
  <r>
    <x v="547"/>
    <n v="4"/>
    <s v="Plato_17"/>
    <n v="19"/>
    <n v="31"/>
    <n v="2"/>
    <n v="62"/>
    <n v="38"/>
    <n v="0.61"/>
    <d v="1899-12-30T00:48:00"/>
    <s v="Sin cebolla"/>
    <m/>
  </r>
  <r>
    <x v="548"/>
    <n v="12"/>
    <s v="Plato_1"/>
    <n v="15"/>
    <n v="25"/>
    <n v="1"/>
    <n v="25"/>
    <n v="15"/>
    <n v="0.6"/>
    <d v="1899-12-30T00:19:00"/>
    <s v="Ninguna"/>
    <m/>
  </r>
  <r>
    <x v="548"/>
    <n v="12"/>
    <s v="Plato_8"/>
    <n v="21"/>
    <n v="35"/>
    <n v="1"/>
    <n v="35"/>
    <n v="21"/>
    <n v="0.6"/>
    <d v="1899-12-30T00:20:00"/>
    <s v="Sin cebolla"/>
    <m/>
  </r>
  <r>
    <x v="548"/>
    <n v="12"/>
    <s v="Plato_18"/>
    <n v="20"/>
    <n v="34"/>
    <n v="3"/>
    <n v="102"/>
    <n v="60"/>
    <n v="0.59"/>
    <d v="1899-12-30T00:59:00"/>
    <s v="Ninguna"/>
    <m/>
  </r>
  <r>
    <x v="549"/>
    <n v="1"/>
    <s v="Plato_2"/>
    <n v="18"/>
    <n v="30"/>
    <n v="2"/>
    <n v="60"/>
    <n v="36"/>
    <n v="0.6"/>
    <d v="1899-12-30T00:28:00"/>
    <s v="Sin cebolla"/>
    <m/>
  </r>
  <r>
    <x v="549"/>
    <n v="1"/>
    <s v="Plato_7"/>
    <n v="14"/>
    <n v="24"/>
    <n v="1"/>
    <n v="24"/>
    <n v="14"/>
    <n v="0.57999999999999996"/>
    <d v="1899-12-30T00:05:00"/>
    <s v="Ninguna"/>
    <m/>
  </r>
  <r>
    <x v="549"/>
    <n v="1"/>
    <s v="Plato_3"/>
    <n v="12"/>
    <n v="20"/>
    <n v="2"/>
    <n v="40"/>
    <n v="24"/>
    <n v="0.6"/>
    <d v="1899-12-30T00:24:00"/>
    <s v="Ninguna"/>
    <m/>
  </r>
  <r>
    <x v="550"/>
    <n v="4"/>
    <s v="Plato_2"/>
    <n v="18"/>
    <n v="30"/>
    <n v="1"/>
    <n v="30"/>
    <n v="18"/>
    <n v="0.6"/>
    <d v="1899-12-30T00:32:00"/>
    <s v="Sin cebolla"/>
    <m/>
  </r>
  <r>
    <x v="550"/>
    <n v="4"/>
    <s v="Plato_3"/>
    <n v="12"/>
    <n v="20"/>
    <n v="3"/>
    <n v="60"/>
    <n v="36"/>
    <n v="0.6"/>
    <d v="1899-12-30T00:11:00"/>
    <s v="Ninguna"/>
    <m/>
  </r>
  <r>
    <x v="550"/>
    <n v="4"/>
    <s v="Plato_4"/>
    <n v="10"/>
    <n v="18"/>
    <n v="1"/>
    <n v="18"/>
    <n v="10"/>
    <n v="0.56000000000000005"/>
    <d v="1899-12-30T00:29:00"/>
    <s v="Ninguna"/>
    <m/>
  </r>
  <r>
    <x v="550"/>
    <n v="4"/>
    <s v="Plato_13"/>
    <n v="13"/>
    <n v="21"/>
    <n v="3"/>
    <n v="63"/>
    <n v="39"/>
    <n v="0.62"/>
    <d v="1899-12-30T00:51:00"/>
    <s v="Sin cebolla"/>
    <m/>
  </r>
  <r>
    <x v="551"/>
    <n v="11"/>
    <s v="Plato_20"/>
    <n v="25"/>
    <n v="40"/>
    <n v="3"/>
    <n v="120"/>
    <n v="75"/>
    <n v="0.63"/>
    <d v="1899-12-30T00:26:00"/>
    <s v="Sin cebolla"/>
    <m/>
  </r>
  <r>
    <x v="551"/>
    <n v="11"/>
    <s v="Plato_13"/>
    <n v="13"/>
    <n v="21"/>
    <n v="3"/>
    <n v="63"/>
    <n v="39"/>
    <n v="0.62"/>
    <d v="1899-12-30T00:57:00"/>
    <s v="Sin cebolla"/>
    <m/>
  </r>
  <r>
    <x v="551"/>
    <n v="11"/>
    <s v="Plato_3"/>
    <n v="12"/>
    <n v="20"/>
    <n v="3"/>
    <n v="60"/>
    <n v="36"/>
    <n v="0.6"/>
    <d v="1899-12-30T00:32:00"/>
    <s v="Sin cebolla"/>
    <m/>
  </r>
  <r>
    <x v="552"/>
    <n v="14"/>
    <s v="Plato_2"/>
    <n v="18"/>
    <n v="30"/>
    <n v="3"/>
    <n v="90"/>
    <n v="54"/>
    <n v="0.6"/>
    <d v="1899-12-30T00:26:00"/>
    <s v="Sin cebolla"/>
    <m/>
  </r>
  <r>
    <x v="552"/>
    <n v="14"/>
    <s v="Plato_1"/>
    <n v="15"/>
    <n v="25"/>
    <n v="2"/>
    <n v="50"/>
    <n v="30"/>
    <n v="0.6"/>
    <d v="1899-12-30T00:56:00"/>
    <s v="Ninguna"/>
    <m/>
  </r>
  <r>
    <x v="552"/>
    <n v="14"/>
    <s v="Plato_5"/>
    <n v="13"/>
    <n v="22"/>
    <n v="2"/>
    <n v="44"/>
    <n v="26"/>
    <n v="0.59"/>
    <d v="1899-12-30T00:54:00"/>
    <s v="Ninguna"/>
    <m/>
  </r>
  <r>
    <x v="552"/>
    <n v="14"/>
    <s v="Plato_12"/>
    <n v="11"/>
    <n v="19"/>
    <n v="1"/>
    <n v="19"/>
    <n v="11"/>
    <n v="0.57999999999999996"/>
    <d v="1899-12-30T00:42:00"/>
    <s v="Sin cebolla"/>
    <m/>
  </r>
  <r>
    <x v="553"/>
    <n v="10"/>
    <s v="Plato_14"/>
    <n v="14"/>
    <n v="23"/>
    <n v="2"/>
    <n v="46"/>
    <n v="28"/>
    <n v="0.61"/>
    <d v="1899-12-30T00:55:00"/>
    <s v="Sin cebolla"/>
    <m/>
  </r>
  <r>
    <x v="553"/>
    <n v="10"/>
    <s v="Plato_20"/>
    <n v="25"/>
    <n v="40"/>
    <n v="3"/>
    <n v="120"/>
    <n v="75"/>
    <n v="0.63"/>
    <d v="1899-12-30T00:16:00"/>
    <s v="Ninguna"/>
    <m/>
  </r>
  <r>
    <x v="554"/>
    <n v="20"/>
    <s v="Plato_2"/>
    <n v="18"/>
    <n v="30"/>
    <n v="1"/>
    <n v="30"/>
    <n v="18"/>
    <n v="0.6"/>
    <d v="1899-12-30T00:46:00"/>
    <s v="Ninguna"/>
    <m/>
  </r>
  <r>
    <x v="555"/>
    <n v="9"/>
    <s v="Plato_5"/>
    <n v="13"/>
    <n v="22"/>
    <n v="1"/>
    <n v="22"/>
    <n v="13"/>
    <n v="0.59"/>
    <d v="1899-12-30T00:36:00"/>
    <s v="Ninguna"/>
    <m/>
  </r>
  <r>
    <x v="555"/>
    <n v="9"/>
    <s v="Plato_4"/>
    <n v="10"/>
    <n v="18"/>
    <n v="3"/>
    <n v="54"/>
    <n v="30"/>
    <n v="0.56000000000000005"/>
    <d v="1899-12-30T00:30:00"/>
    <s v="Sin cebolla"/>
    <m/>
  </r>
  <r>
    <x v="556"/>
    <n v="7"/>
    <s v="Plato_15"/>
    <n v="19"/>
    <n v="32"/>
    <n v="2"/>
    <n v="64"/>
    <n v="38"/>
    <n v="0.59"/>
    <d v="1899-12-30T00:47:00"/>
    <s v="Sin cebolla"/>
    <m/>
  </r>
  <r>
    <x v="556"/>
    <n v="7"/>
    <s v="Plato_13"/>
    <n v="13"/>
    <n v="21"/>
    <n v="3"/>
    <n v="63"/>
    <n v="39"/>
    <n v="0.62"/>
    <d v="1899-12-30T00:22:00"/>
    <s v="Sin cebolla"/>
    <m/>
  </r>
  <r>
    <x v="556"/>
    <n v="7"/>
    <s v="Plato_1"/>
    <n v="15"/>
    <n v="25"/>
    <n v="2"/>
    <n v="50"/>
    <n v="30"/>
    <n v="0.6"/>
    <d v="1899-12-30T00:38:00"/>
    <s v="Ninguna"/>
    <m/>
  </r>
  <r>
    <x v="557"/>
    <n v="6"/>
    <s v="Plato_15"/>
    <n v="19"/>
    <n v="32"/>
    <n v="3"/>
    <n v="96"/>
    <n v="57"/>
    <n v="0.59"/>
    <d v="1899-12-30T00:56:00"/>
    <s v="Ninguna"/>
    <m/>
  </r>
  <r>
    <x v="557"/>
    <n v="6"/>
    <s v="Plato_1"/>
    <n v="15"/>
    <n v="25"/>
    <n v="2"/>
    <n v="50"/>
    <n v="30"/>
    <n v="0.6"/>
    <d v="1899-12-30T00:54:00"/>
    <s v="Sin cebolla"/>
    <m/>
  </r>
  <r>
    <x v="557"/>
    <n v="6"/>
    <s v="Plato_11"/>
    <n v="20"/>
    <n v="33"/>
    <n v="1"/>
    <n v="33"/>
    <n v="20"/>
    <n v="0.61"/>
    <d v="1899-12-30T00:57:00"/>
    <s v="Ninguna"/>
    <m/>
  </r>
  <r>
    <x v="558"/>
    <n v="11"/>
    <s v="Plato_11"/>
    <n v="20"/>
    <n v="33"/>
    <n v="3"/>
    <n v="99"/>
    <n v="60"/>
    <n v="0.61"/>
    <d v="1899-12-30T00:41:00"/>
    <s v="Sin cebolla"/>
    <m/>
  </r>
  <r>
    <x v="559"/>
    <n v="6"/>
    <s v="Plato_4"/>
    <n v="10"/>
    <n v="18"/>
    <n v="2"/>
    <n v="36"/>
    <n v="20"/>
    <n v="0.56000000000000005"/>
    <d v="1899-12-30T00:36:00"/>
    <s v="Sin cebolla"/>
    <m/>
  </r>
  <r>
    <x v="559"/>
    <n v="6"/>
    <s v="Plato_1"/>
    <n v="15"/>
    <n v="25"/>
    <n v="3"/>
    <n v="75"/>
    <n v="45"/>
    <n v="0.6"/>
    <d v="1899-12-30T00:12:00"/>
    <s v="Sin cebolla"/>
    <m/>
  </r>
  <r>
    <x v="560"/>
    <n v="4"/>
    <s v="Plato_4"/>
    <n v="10"/>
    <n v="18"/>
    <n v="1"/>
    <n v="18"/>
    <n v="10"/>
    <n v="0.56000000000000005"/>
    <d v="1899-12-30T00:56:00"/>
    <s v="Sin cebolla"/>
    <m/>
  </r>
  <r>
    <x v="560"/>
    <n v="4"/>
    <s v="Plato_14"/>
    <n v="14"/>
    <n v="23"/>
    <n v="2"/>
    <n v="46"/>
    <n v="28"/>
    <n v="0.61"/>
    <d v="1899-12-30T00:08:00"/>
    <s v="Sin cebolla"/>
    <m/>
  </r>
  <r>
    <x v="561"/>
    <n v="20"/>
    <s v="Plato_20"/>
    <n v="25"/>
    <n v="40"/>
    <n v="3"/>
    <n v="120"/>
    <n v="75"/>
    <n v="0.63"/>
    <d v="1899-12-30T00:41:00"/>
    <s v="Ninguna"/>
    <m/>
  </r>
  <r>
    <x v="561"/>
    <n v="20"/>
    <s v="Plato_9"/>
    <n v="17"/>
    <n v="29"/>
    <n v="2"/>
    <n v="58"/>
    <n v="34"/>
    <n v="0.59"/>
    <d v="1899-12-30T00:07:00"/>
    <s v="Ninguna"/>
    <m/>
  </r>
  <r>
    <x v="561"/>
    <n v="20"/>
    <s v="Plato_7"/>
    <n v="14"/>
    <n v="24"/>
    <n v="2"/>
    <n v="48"/>
    <n v="28"/>
    <n v="0.57999999999999996"/>
    <d v="1899-12-30T00:22:00"/>
    <s v="Ninguna"/>
    <m/>
  </r>
  <r>
    <x v="561"/>
    <n v="20"/>
    <s v="Plato_17"/>
    <n v="19"/>
    <n v="31"/>
    <n v="2"/>
    <n v="62"/>
    <n v="38"/>
    <n v="0.61"/>
    <d v="1899-12-30T00:42:00"/>
    <s v="Sin cebolla"/>
    <m/>
  </r>
  <r>
    <x v="562"/>
    <n v="12"/>
    <s v="Plato_6"/>
    <n v="16"/>
    <n v="27"/>
    <n v="2"/>
    <n v="54"/>
    <n v="32"/>
    <n v="0.59"/>
    <d v="1899-12-30T00:37:00"/>
    <s v="Sin cebolla"/>
    <m/>
  </r>
  <r>
    <x v="563"/>
    <n v="9"/>
    <s v="Plato_19"/>
    <n v="22"/>
    <n v="36"/>
    <n v="1"/>
    <n v="36"/>
    <n v="22"/>
    <n v="0.61"/>
    <d v="1899-12-30T00:07:00"/>
    <s v="Sin cebolla"/>
    <m/>
  </r>
  <r>
    <x v="563"/>
    <n v="9"/>
    <s v="Plato_20"/>
    <n v="25"/>
    <n v="40"/>
    <n v="2"/>
    <n v="80"/>
    <n v="50"/>
    <n v="0.63"/>
    <d v="1899-12-30T00:36:00"/>
    <s v="Sin cebolla"/>
    <m/>
  </r>
  <r>
    <x v="563"/>
    <n v="9"/>
    <s v="Plato_3"/>
    <n v="12"/>
    <n v="20"/>
    <n v="2"/>
    <n v="40"/>
    <n v="24"/>
    <n v="0.6"/>
    <d v="1899-12-30T00:11:00"/>
    <s v="Sin cebolla"/>
    <m/>
  </r>
  <r>
    <x v="564"/>
    <n v="3"/>
    <s v="Plato_15"/>
    <n v="19"/>
    <n v="32"/>
    <n v="3"/>
    <n v="96"/>
    <n v="57"/>
    <n v="0.59"/>
    <d v="1899-12-30T00:19:00"/>
    <s v="Ninguna"/>
    <m/>
  </r>
  <r>
    <x v="564"/>
    <n v="3"/>
    <s v="Plato_4"/>
    <n v="10"/>
    <n v="18"/>
    <n v="3"/>
    <n v="54"/>
    <n v="30"/>
    <n v="0.56000000000000005"/>
    <d v="1899-12-30T00:53:00"/>
    <s v="Sin cebolla"/>
    <m/>
  </r>
  <r>
    <x v="564"/>
    <n v="3"/>
    <s v="Plato_11"/>
    <n v="20"/>
    <n v="33"/>
    <n v="2"/>
    <n v="66"/>
    <n v="40"/>
    <n v="0.61"/>
    <d v="1899-12-30T00:21:00"/>
    <s v="Sin cebolla"/>
    <m/>
  </r>
  <r>
    <x v="564"/>
    <n v="3"/>
    <s v="Plato_8"/>
    <n v="21"/>
    <n v="35"/>
    <n v="1"/>
    <n v="35"/>
    <n v="21"/>
    <n v="0.6"/>
    <d v="1899-12-30T00:05:00"/>
    <s v="Sin cebolla"/>
    <m/>
  </r>
  <r>
    <x v="565"/>
    <n v="4"/>
    <s v="Plato_10"/>
    <n v="15"/>
    <n v="26"/>
    <n v="3"/>
    <n v="78"/>
    <n v="45"/>
    <n v="0.57999999999999996"/>
    <d v="1899-12-30T00:56:00"/>
    <s v="Ninguna"/>
    <m/>
  </r>
  <r>
    <x v="566"/>
    <n v="15"/>
    <s v="Plato_16"/>
    <n v="16"/>
    <n v="28"/>
    <n v="2"/>
    <n v="56"/>
    <n v="32"/>
    <n v="0.56999999999999995"/>
    <d v="1899-12-30T00:09:00"/>
    <s v="Ninguna"/>
    <m/>
  </r>
  <r>
    <x v="566"/>
    <n v="15"/>
    <s v="Plato_11"/>
    <n v="20"/>
    <n v="33"/>
    <n v="2"/>
    <n v="66"/>
    <n v="40"/>
    <n v="0.61"/>
    <d v="1899-12-30T00:34:00"/>
    <s v="Sin cebolla"/>
    <m/>
  </r>
  <r>
    <x v="566"/>
    <n v="15"/>
    <s v="Plato_18"/>
    <n v="20"/>
    <n v="34"/>
    <n v="2"/>
    <n v="68"/>
    <n v="40"/>
    <n v="0.59"/>
    <d v="1899-12-30T00:18:00"/>
    <s v="Ninguna"/>
    <m/>
  </r>
  <r>
    <x v="566"/>
    <n v="15"/>
    <s v="Plato_13"/>
    <n v="13"/>
    <n v="21"/>
    <n v="3"/>
    <n v="63"/>
    <n v="39"/>
    <n v="0.62"/>
    <d v="1899-12-30T00:41:00"/>
    <s v="Sin cebolla"/>
    <m/>
  </r>
  <r>
    <x v="567"/>
    <n v="5"/>
    <s v="Plato_18"/>
    <n v="20"/>
    <n v="34"/>
    <n v="3"/>
    <n v="102"/>
    <n v="60"/>
    <n v="0.59"/>
    <d v="1899-12-30T00:40:00"/>
    <s v="Ninguna"/>
    <m/>
  </r>
  <r>
    <x v="567"/>
    <n v="5"/>
    <s v="Plato_20"/>
    <n v="25"/>
    <n v="40"/>
    <n v="2"/>
    <n v="80"/>
    <n v="50"/>
    <n v="0.63"/>
    <d v="1899-12-30T00:44:00"/>
    <s v="Sin cebolla"/>
    <m/>
  </r>
  <r>
    <x v="568"/>
    <n v="12"/>
    <s v="Plato_18"/>
    <n v="20"/>
    <n v="34"/>
    <n v="2"/>
    <n v="68"/>
    <n v="40"/>
    <n v="0.59"/>
    <d v="1899-12-30T00:26:00"/>
    <s v="Ninguna"/>
    <m/>
  </r>
  <r>
    <x v="568"/>
    <n v="12"/>
    <s v="Plato_13"/>
    <n v="13"/>
    <n v="21"/>
    <n v="3"/>
    <n v="63"/>
    <n v="39"/>
    <n v="0.62"/>
    <d v="1899-12-30T00:32:00"/>
    <s v="Sin cebolla"/>
    <m/>
  </r>
  <r>
    <x v="569"/>
    <n v="1"/>
    <s v="Plato_11"/>
    <n v="20"/>
    <n v="33"/>
    <n v="1"/>
    <n v="33"/>
    <n v="20"/>
    <n v="0.61"/>
    <d v="1899-12-30T00:38:00"/>
    <s v="Ninguna"/>
    <m/>
  </r>
  <r>
    <x v="569"/>
    <n v="1"/>
    <s v="Plato_10"/>
    <n v="15"/>
    <n v="26"/>
    <n v="2"/>
    <n v="52"/>
    <n v="30"/>
    <n v="0.57999999999999996"/>
    <d v="1899-12-30T00:08:00"/>
    <s v="Sin cebolla"/>
    <m/>
  </r>
  <r>
    <x v="570"/>
    <n v="15"/>
    <s v="Plato_6"/>
    <n v="16"/>
    <n v="27"/>
    <n v="2"/>
    <n v="54"/>
    <n v="32"/>
    <n v="0.59"/>
    <d v="1899-12-30T00:26:00"/>
    <s v="Ninguna"/>
    <m/>
  </r>
  <r>
    <x v="571"/>
    <n v="19"/>
    <s v="Plato_2"/>
    <n v="18"/>
    <n v="30"/>
    <n v="1"/>
    <n v="30"/>
    <n v="18"/>
    <n v="0.6"/>
    <d v="1899-12-30T00:34:00"/>
    <s v="Sin cebolla"/>
    <m/>
  </r>
  <r>
    <x v="571"/>
    <n v="19"/>
    <s v="Plato_5"/>
    <n v="13"/>
    <n v="22"/>
    <n v="2"/>
    <n v="44"/>
    <n v="26"/>
    <n v="0.59"/>
    <d v="1899-12-30T00:10:00"/>
    <s v="Sin cebolla"/>
    <m/>
  </r>
  <r>
    <x v="572"/>
    <n v="7"/>
    <s v="Plato_13"/>
    <n v="13"/>
    <n v="21"/>
    <n v="3"/>
    <n v="63"/>
    <n v="39"/>
    <n v="0.62"/>
    <d v="1899-12-30T00:41:00"/>
    <s v="Ninguna"/>
    <m/>
  </r>
  <r>
    <x v="572"/>
    <n v="7"/>
    <s v="Plato_18"/>
    <n v="20"/>
    <n v="34"/>
    <n v="3"/>
    <n v="102"/>
    <n v="60"/>
    <n v="0.59"/>
    <d v="1899-12-30T00:28:00"/>
    <s v="Sin cebolla"/>
    <m/>
  </r>
  <r>
    <x v="573"/>
    <n v="20"/>
    <s v="Plato_10"/>
    <n v="15"/>
    <n v="26"/>
    <n v="3"/>
    <n v="78"/>
    <n v="45"/>
    <n v="0.57999999999999996"/>
    <d v="1899-12-30T00:50:00"/>
    <s v="Sin cebolla"/>
    <m/>
  </r>
  <r>
    <x v="573"/>
    <n v="20"/>
    <s v="Plato_19"/>
    <n v="22"/>
    <n v="36"/>
    <n v="2"/>
    <n v="72"/>
    <n v="44"/>
    <n v="0.61"/>
    <d v="1899-12-30T00:40:00"/>
    <s v="Ninguna"/>
    <m/>
  </r>
  <r>
    <x v="573"/>
    <n v="20"/>
    <s v="Plato_4"/>
    <n v="10"/>
    <n v="18"/>
    <n v="2"/>
    <n v="36"/>
    <n v="20"/>
    <n v="0.56000000000000005"/>
    <d v="1899-12-30T00:37:00"/>
    <s v="Sin cebolla"/>
    <m/>
  </r>
  <r>
    <x v="573"/>
    <n v="20"/>
    <s v="Plato_13"/>
    <n v="13"/>
    <n v="21"/>
    <n v="1"/>
    <n v="21"/>
    <n v="13"/>
    <n v="0.62"/>
    <d v="1899-12-30T00:41:00"/>
    <s v="Sin cebolla"/>
    <m/>
  </r>
  <r>
    <x v="574"/>
    <n v="15"/>
    <s v="Plato_4"/>
    <n v="10"/>
    <n v="18"/>
    <n v="1"/>
    <n v="18"/>
    <n v="10"/>
    <n v="0.56000000000000005"/>
    <d v="1899-12-30T00:44:00"/>
    <s v="Ninguna"/>
    <m/>
  </r>
  <r>
    <x v="575"/>
    <n v="9"/>
    <s v="Plato_11"/>
    <n v="20"/>
    <n v="33"/>
    <n v="1"/>
    <n v="33"/>
    <n v="20"/>
    <n v="0.61"/>
    <d v="1899-12-30T00:46:00"/>
    <s v="Ninguna"/>
    <m/>
  </r>
  <r>
    <x v="575"/>
    <n v="9"/>
    <s v="Plato_17"/>
    <n v="19"/>
    <n v="31"/>
    <n v="3"/>
    <n v="93"/>
    <n v="57"/>
    <n v="0.61"/>
    <d v="1899-12-30T00:32:00"/>
    <s v="Ninguna"/>
    <m/>
  </r>
  <r>
    <x v="575"/>
    <n v="9"/>
    <s v="Plato_19"/>
    <n v="22"/>
    <n v="36"/>
    <n v="3"/>
    <n v="108"/>
    <n v="66"/>
    <n v="0.61"/>
    <d v="1899-12-30T00:37:00"/>
    <s v="Sin cebolla"/>
    <m/>
  </r>
  <r>
    <x v="576"/>
    <n v="5"/>
    <s v="Plato_4"/>
    <n v="10"/>
    <n v="18"/>
    <n v="1"/>
    <n v="18"/>
    <n v="10"/>
    <n v="0.56000000000000005"/>
    <d v="1899-12-30T00:10:00"/>
    <s v="Sin cebolla"/>
    <m/>
  </r>
  <r>
    <x v="576"/>
    <n v="5"/>
    <s v="Plato_5"/>
    <n v="13"/>
    <n v="22"/>
    <n v="1"/>
    <n v="22"/>
    <n v="13"/>
    <n v="0.59"/>
    <d v="1899-12-30T00:15:00"/>
    <s v="Ninguna"/>
    <m/>
  </r>
  <r>
    <x v="577"/>
    <n v="11"/>
    <s v="Plato_2"/>
    <n v="18"/>
    <n v="30"/>
    <n v="3"/>
    <n v="90"/>
    <n v="54"/>
    <n v="0.6"/>
    <d v="1899-12-30T00:44:00"/>
    <s v="Ninguna"/>
    <m/>
  </r>
  <r>
    <x v="578"/>
    <n v="9"/>
    <s v="Plato_1"/>
    <n v="15"/>
    <n v="25"/>
    <n v="2"/>
    <n v="50"/>
    <n v="30"/>
    <n v="0.6"/>
    <d v="1899-12-30T00:48:00"/>
    <s v="Ninguna"/>
    <m/>
  </r>
  <r>
    <x v="579"/>
    <n v="10"/>
    <s v="Plato_11"/>
    <n v="20"/>
    <n v="33"/>
    <n v="1"/>
    <n v="33"/>
    <n v="20"/>
    <n v="0.61"/>
    <d v="1899-12-30T00:30:00"/>
    <s v="Ninguna"/>
    <m/>
  </r>
  <r>
    <x v="580"/>
    <n v="18"/>
    <s v="Plato_11"/>
    <n v="20"/>
    <n v="33"/>
    <n v="1"/>
    <n v="33"/>
    <n v="20"/>
    <n v="0.61"/>
    <d v="1899-12-30T00:15:00"/>
    <s v="Ninguna"/>
    <m/>
  </r>
  <r>
    <x v="580"/>
    <n v="18"/>
    <s v="Plato_2"/>
    <n v="18"/>
    <n v="30"/>
    <n v="3"/>
    <n v="90"/>
    <n v="54"/>
    <n v="0.6"/>
    <d v="1899-12-30T00:40:00"/>
    <s v="Ninguna"/>
    <m/>
  </r>
  <r>
    <x v="581"/>
    <n v="3"/>
    <s v="Plato_6"/>
    <n v="16"/>
    <n v="27"/>
    <n v="2"/>
    <n v="54"/>
    <n v="32"/>
    <n v="0.59"/>
    <d v="1899-12-30T00:42:00"/>
    <s v="Sin cebolla"/>
    <m/>
  </r>
  <r>
    <x v="582"/>
    <n v="9"/>
    <s v="Plato_12"/>
    <n v="11"/>
    <n v="19"/>
    <n v="3"/>
    <n v="57"/>
    <n v="33"/>
    <n v="0.57999999999999996"/>
    <d v="1899-12-30T00:15:00"/>
    <s v="Ninguna"/>
    <m/>
  </r>
  <r>
    <x v="582"/>
    <n v="9"/>
    <s v="Plato_4"/>
    <n v="10"/>
    <n v="18"/>
    <n v="1"/>
    <n v="18"/>
    <n v="10"/>
    <n v="0.56000000000000005"/>
    <d v="1899-12-30T00:11:00"/>
    <s v="Ninguna"/>
    <m/>
  </r>
  <r>
    <x v="582"/>
    <n v="9"/>
    <s v="Plato_7"/>
    <n v="14"/>
    <n v="24"/>
    <n v="2"/>
    <n v="48"/>
    <n v="28"/>
    <n v="0.57999999999999996"/>
    <d v="1899-12-30T00:29:00"/>
    <s v="Sin cebolla"/>
    <m/>
  </r>
  <r>
    <x v="582"/>
    <n v="9"/>
    <s v="Plato_20"/>
    <n v="25"/>
    <n v="40"/>
    <n v="3"/>
    <n v="120"/>
    <n v="75"/>
    <n v="0.63"/>
    <d v="1899-12-30T00:50:00"/>
    <s v="Sin cebolla"/>
    <m/>
  </r>
  <r>
    <x v="583"/>
    <n v="9"/>
    <s v="Plato_13"/>
    <n v="13"/>
    <n v="21"/>
    <n v="1"/>
    <n v="21"/>
    <n v="13"/>
    <n v="0.62"/>
    <d v="1899-12-30T00:57:00"/>
    <s v="Sin cebolla"/>
    <m/>
  </r>
  <r>
    <x v="583"/>
    <n v="9"/>
    <s v="Plato_17"/>
    <n v="19"/>
    <n v="31"/>
    <n v="2"/>
    <n v="62"/>
    <n v="38"/>
    <n v="0.61"/>
    <d v="1899-12-30T00:34:00"/>
    <s v="Ninguna"/>
    <m/>
  </r>
  <r>
    <x v="583"/>
    <n v="9"/>
    <s v="Plato_16"/>
    <n v="16"/>
    <n v="28"/>
    <n v="2"/>
    <n v="56"/>
    <n v="32"/>
    <n v="0.56999999999999995"/>
    <d v="1899-12-30T00:23:00"/>
    <s v="Ninguna"/>
    <m/>
  </r>
  <r>
    <x v="584"/>
    <n v="3"/>
    <s v="Plato_15"/>
    <n v="19"/>
    <n v="32"/>
    <n v="1"/>
    <n v="32"/>
    <n v="19"/>
    <n v="0.59"/>
    <d v="1899-12-30T00:35:00"/>
    <s v="Sin cebolla"/>
    <m/>
  </r>
  <r>
    <x v="584"/>
    <n v="3"/>
    <s v="Plato_8"/>
    <n v="21"/>
    <n v="35"/>
    <n v="1"/>
    <n v="35"/>
    <n v="21"/>
    <n v="0.6"/>
    <d v="1899-12-30T00:08:00"/>
    <s v="Sin cebolla"/>
    <m/>
  </r>
  <r>
    <x v="584"/>
    <n v="3"/>
    <s v="Plato_4"/>
    <n v="10"/>
    <n v="18"/>
    <n v="2"/>
    <n v="36"/>
    <n v="20"/>
    <n v="0.56000000000000005"/>
    <d v="1899-12-30T00:22:00"/>
    <s v="Ninguna"/>
    <m/>
  </r>
  <r>
    <x v="584"/>
    <n v="3"/>
    <s v="Plato_1"/>
    <n v="15"/>
    <n v="25"/>
    <n v="1"/>
    <n v="25"/>
    <n v="15"/>
    <n v="0.6"/>
    <d v="1899-12-30T00:30:00"/>
    <s v="Sin cebolla"/>
    <m/>
  </r>
  <r>
    <x v="585"/>
    <n v="17"/>
    <s v="Plato_11"/>
    <n v="20"/>
    <n v="33"/>
    <n v="3"/>
    <n v="99"/>
    <n v="60"/>
    <n v="0.61"/>
    <d v="1899-12-30T00:47:00"/>
    <s v="Sin cebolla"/>
    <m/>
  </r>
  <r>
    <x v="585"/>
    <n v="17"/>
    <s v="Plato_7"/>
    <n v="14"/>
    <n v="24"/>
    <n v="3"/>
    <n v="72"/>
    <n v="42"/>
    <n v="0.57999999999999996"/>
    <d v="1899-12-30T00:45:00"/>
    <s v="Ninguna"/>
    <m/>
  </r>
  <r>
    <x v="586"/>
    <n v="7"/>
    <s v="Plato_7"/>
    <n v="14"/>
    <n v="24"/>
    <n v="2"/>
    <n v="48"/>
    <n v="28"/>
    <n v="0.57999999999999996"/>
    <d v="1899-12-30T00:43:00"/>
    <s v="Sin cebolla"/>
    <m/>
  </r>
  <r>
    <x v="587"/>
    <n v="15"/>
    <s v="Plato_10"/>
    <n v="15"/>
    <n v="26"/>
    <n v="1"/>
    <n v="26"/>
    <n v="15"/>
    <n v="0.57999999999999996"/>
    <d v="1899-12-30T00:25:00"/>
    <s v="Sin cebolla"/>
    <m/>
  </r>
  <r>
    <x v="587"/>
    <n v="15"/>
    <s v="Plato_1"/>
    <n v="15"/>
    <n v="25"/>
    <n v="3"/>
    <n v="75"/>
    <n v="45"/>
    <n v="0.6"/>
    <d v="1899-12-30T00:12:00"/>
    <s v="Sin cebolla"/>
    <m/>
  </r>
  <r>
    <x v="588"/>
    <n v="10"/>
    <s v="Plato_14"/>
    <n v="14"/>
    <n v="23"/>
    <n v="1"/>
    <n v="23"/>
    <n v="14"/>
    <n v="0.61"/>
    <d v="1899-12-30T00:45:00"/>
    <s v="Ninguna"/>
    <m/>
  </r>
  <r>
    <x v="588"/>
    <n v="10"/>
    <s v="Plato_18"/>
    <n v="20"/>
    <n v="34"/>
    <n v="3"/>
    <n v="102"/>
    <n v="60"/>
    <n v="0.59"/>
    <d v="1899-12-30T00:59:00"/>
    <s v="Ninguna"/>
    <m/>
  </r>
  <r>
    <x v="588"/>
    <n v="10"/>
    <s v="Plato_13"/>
    <n v="13"/>
    <n v="21"/>
    <n v="3"/>
    <n v="63"/>
    <n v="39"/>
    <n v="0.62"/>
    <d v="1899-12-30T00:07:00"/>
    <s v="Ninguna"/>
    <m/>
  </r>
  <r>
    <x v="588"/>
    <n v="10"/>
    <s v="Plato_15"/>
    <n v="19"/>
    <n v="32"/>
    <n v="3"/>
    <n v="96"/>
    <n v="57"/>
    <n v="0.59"/>
    <d v="1899-12-30T00:09:00"/>
    <s v="Ninguna"/>
    <m/>
  </r>
  <r>
    <x v="589"/>
    <n v="3"/>
    <s v="Plato_18"/>
    <n v="20"/>
    <n v="34"/>
    <n v="3"/>
    <n v="102"/>
    <n v="60"/>
    <n v="0.59"/>
    <d v="1899-12-30T00:43:00"/>
    <s v="Sin cebolla"/>
    <m/>
  </r>
  <r>
    <x v="589"/>
    <n v="3"/>
    <s v="Plato_3"/>
    <n v="12"/>
    <n v="20"/>
    <n v="1"/>
    <n v="20"/>
    <n v="12"/>
    <n v="0.6"/>
    <d v="1899-12-30T00:21:00"/>
    <s v="Sin cebolla"/>
    <m/>
  </r>
  <r>
    <x v="590"/>
    <n v="11"/>
    <s v="Plato_20"/>
    <n v="25"/>
    <n v="40"/>
    <n v="3"/>
    <n v="120"/>
    <n v="75"/>
    <n v="0.63"/>
    <d v="1899-12-30T00:51:00"/>
    <s v="Ninguna"/>
    <m/>
  </r>
  <r>
    <x v="591"/>
    <n v="5"/>
    <s v="Plato_5"/>
    <n v="13"/>
    <n v="22"/>
    <n v="2"/>
    <n v="44"/>
    <n v="26"/>
    <n v="0.59"/>
    <d v="1899-12-30T00:59:00"/>
    <s v="Ninguna"/>
    <m/>
  </r>
  <r>
    <x v="591"/>
    <n v="5"/>
    <s v="Plato_1"/>
    <n v="15"/>
    <n v="25"/>
    <n v="2"/>
    <n v="50"/>
    <n v="30"/>
    <n v="0.6"/>
    <d v="1899-12-30T00:42:00"/>
    <s v="Ninguna"/>
    <m/>
  </r>
  <r>
    <x v="592"/>
    <n v="17"/>
    <s v="Plato_20"/>
    <n v="25"/>
    <n v="40"/>
    <n v="1"/>
    <n v="40"/>
    <n v="25"/>
    <n v="0.63"/>
    <d v="1899-12-30T00:30:00"/>
    <s v="Ninguna"/>
    <m/>
  </r>
  <r>
    <x v="592"/>
    <n v="17"/>
    <s v="Plato_17"/>
    <n v="19"/>
    <n v="31"/>
    <n v="1"/>
    <n v="31"/>
    <n v="19"/>
    <n v="0.61"/>
    <d v="1899-12-30T00:08:00"/>
    <s v="Ninguna"/>
    <m/>
  </r>
  <r>
    <x v="592"/>
    <n v="17"/>
    <s v="Plato_11"/>
    <n v="20"/>
    <n v="33"/>
    <n v="2"/>
    <n v="66"/>
    <n v="40"/>
    <n v="0.61"/>
    <d v="1899-12-30T00:05:00"/>
    <s v="Sin cebolla"/>
    <m/>
  </r>
  <r>
    <x v="592"/>
    <n v="17"/>
    <s v="Plato_19"/>
    <n v="22"/>
    <n v="36"/>
    <n v="2"/>
    <n v="72"/>
    <n v="44"/>
    <n v="0.61"/>
    <d v="1899-12-30T00:05:00"/>
    <s v="Ninguna"/>
    <m/>
  </r>
  <r>
    <x v="593"/>
    <n v="17"/>
    <s v="Plato_11"/>
    <n v="20"/>
    <n v="33"/>
    <n v="1"/>
    <n v="33"/>
    <n v="20"/>
    <n v="0.61"/>
    <d v="1899-12-30T00:05:00"/>
    <s v="Ninguna"/>
    <m/>
  </r>
  <r>
    <x v="593"/>
    <n v="17"/>
    <s v="Plato_5"/>
    <n v="13"/>
    <n v="22"/>
    <n v="3"/>
    <n v="66"/>
    <n v="39"/>
    <n v="0.59"/>
    <d v="1899-12-30T00:44:00"/>
    <s v="Ninguna"/>
    <m/>
  </r>
  <r>
    <x v="593"/>
    <n v="17"/>
    <s v="Plato_3"/>
    <n v="12"/>
    <n v="20"/>
    <n v="2"/>
    <n v="40"/>
    <n v="24"/>
    <n v="0.6"/>
    <d v="1899-12-30T00:49:00"/>
    <s v="Ninguna"/>
    <m/>
  </r>
  <r>
    <x v="594"/>
    <n v="9"/>
    <s v="Plato_13"/>
    <n v="13"/>
    <n v="21"/>
    <n v="2"/>
    <n v="42"/>
    <n v="26"/>
    <n v="0.62"/>
    <d v="1899-12-30T00:05:00"/>
    <s v="Ninguna"/>
    <m/>
  </r>
  <r>
    <x v="594"/>
    <n v="9"/>
    <s v="Plato_2"/>
    <n v="18"/>
    <n v="30"/>
    <n v="1"/>
    <n v="30"/>
    <n v="18"/>
    <n v="0.6"/>
    <d v="1899-12-30T00:44:00"/>
    <s v="Sin cebolla"/>
    <m/>
  </r>
  <r>
    <x v="595"/>
    <n v="18"/>
    <s v="Plato_14"/>
    <n v="14"/>
    <n v="23"/>
    <n v="2"/>
    <n v="46"/>
    <n v="28"/>
    <n v="0.61"/>
    <d v="1899-12-30T00:47:00"/>
    <s v="Sin cebolla"/>
    <m/>
  </r>
  <r>
    <x v="595"/>
    <n v="18"/>
    <s v="Plato_7"/>
    <n v="14"/>
    <n v="24"/>
    <n v="2"/>
    <n v="48"/>
    <n v="28"/>
    <n v="0.57999999999999996"/>
    <d v="1899-12-30T00:50:00"/>
    <s v="Sin cebolla"/>
    <m/>
  </r>
  <r>
    <x v="595"/>
    <n v="18"/>
    <s v="Plato_15"/>
    <n v="19"/>
    <n v="32"/>
    <n v="3"/>
    <n v="96"/>
    <n v="57"/>
    <n v="0.59"/>
    <d v="1899-12-30T00:42:00"/>
    <s v="Sin cebolla"/>
    <m/>
  </r>
  <r>
    <x v="595"/>
    <n v="18"/>
    <s v="Plato_1"/>
    <n v="15"/>
    <n v="25"/>
    <n v="2"/>
    <n v="50"/>
    <n v="30"/>
    <n v="0.6"/>
    <d v="1899-12-30T00:19:00"/>
    <s v="Ninguna"/>
    <m/>
  </r>
  <r>
    <x v="596"/>
    <n v="16"/>
    <s v="Plato_16"/>
    <n v="16"/>
    <n v="28"/>
    <n v="1"/>
    <n v="28"/>
    <n v="16"/>
    <n v="0.56999999999999995"/>
    <d v="1899-12-30T00:39:00"/>
    <s v="Sin cebolla"/>
    <m/>
  </r>
  <r>
    <x v="596"/>
    <n v="16"/>
    <s v="Plato_4"/>
    <n v="10"/>
    <n v="18"/>
    <n v="1"/>
    <n v="18"/>
    <n v="10"/>
    <n v="0.56000000000000005"/>
    <d v="1899-12-30T00:55:00"/>
    <s v="Sin cebolla"/>
    <m/>
  </r>
  <r>
    <x v="596"/>
    <n v="16"/>
    <s v="Plato_20"/>
    <n v="25"/>
    <n v="40"/>
    <n v="2"/>
    <n v="80"/>
    <n v="50"/>
    <n v="0.63"/>
    <d v="1899-12-30T00:39:00"/>
    <s v="Sin cebolla"/>
    <m/>
  </r>
  <r>
    <x v="596"/>
    <n v="16"/>
    <s v="Plato_7"/>
    <n v="14"/>
    <n v="24"/>
    <n v="1"/>
    <n v="24"/>
    <n v="14"/>
    <n v="0.57999999999999996"/>
    <d v="1899-12-30T00:08:00"/>
    <s v="Sin cebolla"/>
    <m/>
  </r>
  <r>
    <x v="597"/>
    <n v="9"/>
    <s v="Plato_10"/>
    <n v="15"/>
    <n v="26"/>
    <n v="2"/>
    <n v="52"/>
    <n v="30"/>
    <n v="0.57999999999999996"/>
    <d v="1899-12-30T00:44:00"/>
    <s v="Ninguna"/>
    <m/>
  </r>
  <r>
    <x v="597"/>
    <n v="9"/>
    <s v="Plato_15"/>
    <n v="19"/>
    <n v="32"/>
    <n v="2"/>
    <n v="64"/>
    <n v="38"/>
    <n v="0.59"/>
    <d v="1899-12-30T00:22:00"/>
    <s v="Ninguna"/>
    <m/>
  </r>
  <r>
    <x v="597"/>
    <n v="9"/>
    <s v="Plato_17"/>
    <n v="19"/>
    <n v="31"/>
    <n v="3"/>
    <n v="93"/>
    <n v="57"/>
    <n v="0.61"/>
    <d v="1899-12-30T00:15:00"/>
    <s v="Ninguna"/>
    <m/>
  </r>
  <r>
    <x v="598"/>
    <n v="11"/>
    <s v="Plato_18"/>
    <n v="20"/>
    <n v="34"/>
    <n v="2"/>
    <n v="68"/>
    <n v="40"/>
    <n v="0.59"/>
    <d v="1899-12-30T00:05:00"/>
    <s v="Ninguna"/>
    <m/>
  </r>
  <r>
    <x v="598"/>
    <n v="11"/>
    <s v="Plato_17"/>
    <n v="19"/>
    <n v="31"/>
    <n v="1"/>
    <n v="31"/>
    <n v="19"/>
    <n v="0.61"/>
    <d v="1899-12-30T00:49:00"/>
    <s v="Ninguna"/>
    <m/>
  </r>
  <r>
    <x v="598"/>
    <n v="11"/>
    <s v="Plato_8"/>
    <n v="21"/>
    <n v="35"/>
    <n v="2"/>
    <n v="70"/>
    <n v="42"/>
    <n v="0.6"/>
    <d v="1899-12-30T00:54:00"/>
    <s v="Ninguna"/>
    <m/>
  </r>
  <r>
    <x v="599"/>
    <n v="14"/>
    <s v="Plato_16"/>
    <n v="16"/>
    <n v="28"/>
    <n v="3"/>
    <n v="84"/>
    <n v="48"/>
    <n v="0.56999999999999995"/>
    <d v="1899-12-30T00:22:00"/>
    <s v="Sin cebolla"/>
    <m/>
  </r>
  <r>
    <x v="599"/>
    <n v="14"/>
    <s v="Plato_2"/>
    <n v="18"/>
    <n v="30"/>
    <n v="2"/>
    <n v="60"/>
    <n v="36"/>
    <n v="0.6"/>
    <d v="1899-12-30T00:43:00"/>
    <s v="Ninguna"/>
    <m/>
  </r>
  <r>
    <x v="600"/>
    <n v="13"/>
    <s v="Plato_20"/>
    <n v="25"/>
    <n v="40"/>
    <n v="2"/>
    <n v="80"/>
    <n v="50"/>
    <n v="0.63"/>
    <d v="1899-12-30T00:11:00"/>
    <s v="Sin cebolla"/>
    <m/>
  </r>
  <r>
    <x v="600"/>
    <n v="13"/>
    <s v="Plato_16"/>
    <n v="16"/>
    <n v="28"/>
    <n v="3"/>
    <n v="84"/>
    <n v="48"/>
    <n v="0.56999999999999995"/>
    <d v="1899-12-30T00:28:00"/>
    <s v="Ninguna"/>
    <m/>
  </r>
  <r>
    <x v="600"/>
    <n v="13"/>
    <s v="Plato_14"/>
    <n v="14"/>
    <n v="23"/>
    <n v="1"/>
    <n v="23"/>
    <n v="14"/>
    <n v="0.61"/>
    <d v="1899-12-30T00:44:00"/>
    <s v="Sin cebolla"/>
    <m/>
  </r>
  <r>
    <x v="600"/>
    <n v="13"/>
    <s v="Plato_8"/>
    <n v="21"/>
    <n v="35"/>
    <n v="3"/>
    <n v="105"/>
    <n v="63"/>
    <n v="0.6"/>
    <d v="1899-12-30T00:32:00"/>
    <s v="Ninguna"/>
    <m/>
  </r>
  <r>
    <x v="601"/>
    <n v="12"/>
    <s v="Plato_8"/>
    <n v="21"/>
    <n v="35"/>
    <n v="2"/>
    <n v="70"/>
    <n v="42"/>
    <n v="0.6"/>
    <d v="1899-12-30T00:56:00"/>
    <s v="Ninguna"/>
    <m/>
  </r>
  <r>
    <x v="601"/>
    <n v="12"/>
    <s v="Plato_5"/>
    <n v="13"/>
    <n v="22"/>
    <n v="3"/>
    <n v="66"/>
    <n v="39"/>
    <n v="0.59"/>
    <d v="1899-12-30T00:58:00"/>
    <s v="Ninguna"/>
    <m/>
  </r>
  <r>
    <x v="601"/>
    <n v="12"/>
    <s v="Plato_2"/>
    <n v="18"/>
    <n v="30"/>
    <n v="3"/>
    <n v="90"/>
    <n v="54"/>
    <n v="0.6"/>
    <d v="1899-12-30T00:12:00"/>
    <s v="Ninguna"/>
    <m/>
  </r>
  <r>
    <x v="601"/>
    <n v="12"/>
    <s v="Plato_20"/>
    <n v="25"/>
    <n v="40"/>
    <n v="1"/>
    <n v="40"/>
    <n v="25"/>
    <n v="0.63"/>
    <d v="1899-12-30T00:36:00"/>
    <s v="Sin cebolla"/>
    <m/>
  </r>
  <r>
    <x v="602"/>
    <n v="19"/>
    <s v="Plato_17"/>
    <n v="19"/>
    <n v="31"/>
    <n v="2"/>
    <n v="62"/>
    <n v="38"/>
    <n v="0.61"/>
    <d v="1899-12-30T00:17:00"/>
    <s v="Ninguna"/>
    <m/>
  </r>
  <r>
    <x v="603"/>
    <n v="14"/>
    <s v="Plato_8"/>
    <n v="21"/>
    <n v="35"/>
    <n v="3"/>
    <n v="105"/>
    <n v="63"/>
    <n v="0.6"/>
    <d v="1899-12-30T00:42:00"/>
    <s v="Ninguna"/>
    <m/>
  </r>
  <r>
    <x v="604"/>
    <n v="19"/>
    <s v="Plato_3"/>
    <n v="12"/>
    <n v="20"/>
    <n v="1"/>
    <n v="20"/>
    <n v="12"/>
    <n v="0.6"/>
    <d v="1899-12-30T00:47:00"/>
    <s v="Ninguna"/>
    <m/>
  </r>
  <r>
    <x v="604"/>
    <n v="19"/>
    <s v="Plato_20"/>
    <n v="25"/>
    <n v="40"/>
    <n v="1"/>
    <n v="40"/>
    <n v="25"/>
    <n v="0.63"/>
    <d v="1899-12-30T00:24:00"/>
    <s v="Sin cebolla"/>
    <m/>
  </r>
  <r>
    <x v="604"/>
    <n v="19"/>
    <s v="Plato_8"/>
    <n v="21"/>
    <n v="35"/>
    <n v="2"/>
    <n v="70"/>
    <n v="42"/>
    <n v="0.6"/>
    <d v="1899-12-30T00:55:00"/>
    <s v="Sin cebolla"/>
    <m/>
  </r>
  <r>
    <x v="604"/>
    <n v="19"/>
    <s v="Plato_2"/>
    <n v="18"/>
    <n v="30"/>
    <n v="3"/>
    <n v="90"/>
    <n v="54"/>
    <n v="0.6"/>
    <d v="1899-12-30T00:50:00"/>
    <s v="Sin cebolla"/>
    <m/>
  </r>
  <r>
    <x v="605"/>
    <n v="1"/>
    <s v="Plato_1"/>
    <n v="15"/>
    <n v="25"/>
    <n v="2"/>
    <n v="50"/>
    <n v="30"/>
    <n v="0.6"/>
    <d v="1899-12-30T00:47:00"/>
    <s v="Ninguna"/>
    <m/>
  </r>
  <r>
    <x v="605"/>
    <n v="1"/>
    <s v="Plato_6"/>
    <n v="16"/>
    <n v="27"/>
    <n v="3"/>
    <n v="81"/>
    <n v="48"/>
    <n v="0.59"/>
    <d v="1899-12-30T00:48:00"/>
    <s v="Sin cebolla"/>
    <m/>
  </r>
  <r>
    <x v="605"/>
    <n v="1"/>
    <s v="Plato_10"/>
    <n v="15"/>
    <n v="26"/>
    <n v="2"/>
    <n v="52"/>
    <n v="30"/>
    <n v="0.57999999999999996"/>
    <d v="1899-12-30T00:50:00"/>
    <s v="Sin cebolla"/>
    <m/>
  </r>
  <r>
    <x v="606"/>
    <n v="10"/>
    <s v="Plato_20"/>
    <n v="25"/>
    <n v="40"/>
    <n v="1"/>
    <n v="40"/>
    <n v="25"/>
    <n v="0.63"/>
    <d v="1899-12-30T00:25:00"/>
    <s v="Ninguna"/>
    <m/>
  </r>
  <r>
    <x v="606"/>
    <n v="10"/>
    <s v="Plato_16"/>
    <n v="16"/>
    <n v="28"/>
    <n v="1"/>
    <n v="28"/>
    <n v="16"/>
    <n v="0.56999999999999995"/>
    <d v="1899-12-30T00:44:00"/>
    <s v="Ninguna"/>
    <m/>
  </r>
  <r>
    <x v="607"/>
    <n v="7"/>
    <s v="Plato_9"/>
    <n v="17"/>
    <n v="29"/>
    <n v="1"/>
    <n v="29"/>
    <n v="17"/>
    <n v="0.59"/>
    <d v="1899-12-30T00:45:00"/>
    <s v="Ninguna"/>
    <m/>
  </r>
  <r>
    <x v="608"/>
    <n v="1"/>
    <s v="Plato_15"/>
    <n v="19"/>
    <n v="32"/>
    <n v="1"/>
    <n v="32"/>
    <n v="19"/>
    <n v="0.59"/>
    <d v="1899-12-30T00:27:00"/>
    <s v="Sin cebolla"/>
    <m/>
  </r>
  <r>
    <x v="609"/>
    <n v="19"/>
    <s v="Plato_10"/>
    <n v="15"/>
    <n v="26"/>
    <n v="1"/>
    <n v="26"/>
    <n v="15"/>
    <n v="0.57999999999999996"/>
    <d v="1899-12-30T00:39:00"/>
    <s v="Sin cebolla"/>
    <m/>
  </r>
  <r>
    <x v="609"/>
    <n v="19"/>
    <s v="Plato_4"/>
    <n v="10"/>
    <n v="18"/>
    <n v="1"/>
    <n v="18"/>
    <n v="10"/>
    <n v="0.56000000000000005"/>
    <d v="1899-12-30T00:08:00"/>
    <s v="Ninguna"/>
    <m/>
  </r>
  <r>
    <x v="610"/>
    <n v="13"/>
    <s v="Plato_13"/>
    <n v="13"/>
    <n v="21"/>
    <n v="2"/>
    <n v="42"/>
    <n v="26"/>
    <n v="0.62"/>
    <d v="1899-12-30T00:53:00"/>
    <s v="Sin cebolla"/>
    <m/>
  </r>
  <r>
    <x v="610"/>
    <n v="13"/>
    <s v="Plato_19"/>
    <n v="22"/>
    <n v="36"/>
    <n v="1"/>
    <n v="36"/>
    <n v="22"/>
    <n v="0.61"/>
    <d v="1899-12-30T00:30:00"/>
    <s v="Sin cebolla"/>
    <m/>
  </r>
  <r>
    <x v="611"/>
    <n v="11"/>
    <s v="Plato_6"/>
    <n v="16"/>
    <n v="27"/>
    <n v="1"/>
    <n v="27"/>
    <n v="16"/>
    <n v="0.59"/>
    <d v="1899-12-30T00:26:00"/>
    <s v="Ninguna"/>
    <m/>
  </r>
  <r>
    <x v="611"/>
    <n v="11"/>
    <s v="Plato_19"/>
    <n v="22"/>
    <n v="36"/>
    <n v="3"/>
    <n v="108"/>
    <n v="66"/>
    <n v="0.61"/>
    <d v="1899-12-30T00:37:00"/>
    <s v="Ninguna"/>
    <m/>
  </r>
  <r>
    <x v="611"/>
    <n v="11"/>
    <s v="Plato_16"/>
    <n v="16"/>
    <n v="28"/>
    <n v="2"/>
    <n v="56"/>
    <n v="32"/>
    <n v="0.56999999999999995"/>
    <d v="1899-12-30T00:15:00"/>
    <s v="Ninguna"/>
    <m/>
  </r>
  <r>
    <x v="611"/>
    <n v="11"/>
    <s v="Plato_3"/>
    <n v="12"/>
    <n v="20"/>
    <n v="2"/>
    <n v="40"/>
    <n v="24"/>
    <n v="0.6"/>
    <d v="1899-12-30T00:51:00"/>
    <s v="Ninguna"/>
    <m/>
  </r>
  <r>
    <x v="612"/>
    <n v="1"/>
    <s v="Plato_12"/>
    <n v="11"/>
    <n v="19"/>
    <n v="3"/>
    <n v="57"/>
    <n v="33"/>
    <n v="0.57999999999999996"/>
    <d v="1899-12-30T00:41:00"/>
    <s v="Sin cebolla"/>
    <m/>
  </r>
  <r>
    <x v="612"/>
    <n v="1"/>
    <s v="Plato_14"/>
    <n v="14"/>
    <n v="23"/>
    <n v="3"/>
    <n v="69"/>
    <n v="42"/>
    <n v="0.61"/>
    <d v="1899-12-30T00:23:00"/>
    <s v="Sin cebolla"/>
    <m/>
  </r>
  <r>
    <x v="612"/>
    <n v="1"/>
    <s v="Plato_4"/>
    <n v="10"/>
    <n v="18"/>
    <n v="3"/>
    <n v="54"/>
    <n v="30"/>
    <n v="0.56000000000000005"/>
    <d v="1899-12-30T00:31:00"/>
    <s v="Sin cebolla"/>
    <m/>
  </r>
  <r>
    <x v="612"/>
    <n v="1"/>
    <s v="Plato_8"/>
    <n v="21"/>
    <n v="35"/>
    <n v="3"/>
    <n v="105"/>
    <n v="63"/>
    <n v="0.6"/>
    <d v="1899-12-30T00:57:00"/>
    <s v="Sin cebolla"/>
    <m/>
  </r>
  <r>
    <x v="613"/>
    <n v="19"/>
    <s v="Plato_7"/>
    <n v="14"/>
    <n v="24"/>
    <n v="3"/>
    <n v="72"/>
    <n v="42"/>
    <n v="0.57999999999999996"/>
    <d v="1899-12-30T00:50:00"/>
    <s v="Ninguna"/>
    <m/>
  </r>
  <r>
    <x v="614"/>
    <n v="7"/>
    <s v="Plato_17"/>
    <n v="19"/>
    <n v="31"/>
    <n v="3"/>
    <n v="93"/>
    <n v="57"/>
    <n v="0.61"/>
    <d v="1899-12-30T00:50:00"/>
    <s v="Ninguna"/>
    <m/>
  </r>
  <r>
    <x v="614"/>
    <n v="7"/>
    <s v="Plato_14"/>
    <n v="14"/>
    <n v="23"/>
    <n v="3"/>
    <n v="69"/>
    <n v="42"/>
    <n v="0.61"/>
    <d v="1899-12-30T00:43:00"/>
    <s v="Ninguna"/>
    <m/>
  </r>
  <r>
    <x v="614"/>
    <n v="7"/>
    <s v="Plato_1"/>
    <n v="15"/>
    <n v="25"/>
    <n v="3"/>
    <n v="75"/>
    <n v="45"/>
    <n v="0.6"/>
    <d v="1899-12-30T00:41:00"/>
    <s v="Ninguna"/>
    <m/>
  </r>
  <r>
    <x v="614"/>
    <n v="7"/>
    <s v="Plato_15"/>
    <n v="19"/>
    <n v="32"/>
    <n v="3"/>
    <n v="96"/>
    <n v="57"/>
    <n v="0.59"/>
    <d v="1899-12-30T00:22:00"/>
    <s v="Sin cebolla"/>
    <m/>
  </r>
  <r>
    <x v="615"/>
    <n v="4"/>
    <s v="Plato_7"/>
    <n v="14"/>
    <n v="24"/>
    <n v="3"/>
    <n v="72"/>
    <n v="42"/>
    <n v="0.57999999999999996"/>
    <d v="1899-12-30T00:33:00"/>
    <s v="Ninguna"/>
    <m/>
  </r>
  <r>
    <x v="615"/>
    <n v="4"/>
    <s v="Plato_2"/>
    <n v="18"/>
    <n v="30"/>
    <n v="2"/>
    <n v="60"/>
    <n v="36"/>
    <n v="0.6"/>
    <d v="1899-12-30T00:14:00"/>
    <s v="Sin cebolla"/>
    <m/>
  </r>
  <r>
    <x v="616"/>
    <n v="13"/>
    <s v="Plato_10"/>
    <n v="15"/>
    <n v="26"/>
    <n v="2"/>
    <n v="52"/>
    <n v="30"/>
    <n v="0.57999999999999996"/>
    <d v="1899-12-30T00:18:00"/>
    <s v="Sin cebolla"/>
    <m/>
  </r>
  <r>
    <x v="616"/>
    <n v="13"/>
    <s v="Plato_2"/>
    <n v="18"/>
    <n v="30"/>
    <n v="3"/>
    <n v="90"/>
    <n v="54"/>
    <n v="0.6"/>
    <d v="1899-12-30T00:33:00"/>
    <s v="Sin cebolla"/>
    <m/>
  </r>
  <r>
    <x v="617"/>
    <n v="3"/>
    <s v="Plato_15"/>
    <n v="19"/>
    <n v="32"/>
    <n v="2"/>
    <n v="64"/>
    <n v="38"/>
    <n v="0.59"/>
    <d v="1899-12-30T00:06:00"/>
    <s v="Sin cebolla"/>
    <m/>
  </r>
  <r>
    <x v="617"/>
    <n v="3"/>
    <s v="Plato_17"/>
    <n v="19"/>
    <n v="31"/>
    <n v="3"/>
    <n v="93"/>
    <n v="57"/>
    <n v="0.61"/>
    <d v="1899-12-30T00:35:00"/>
    <s v="Ninguna"/>
    <m/>
  </r>
  <r>
    <x v="617"/>
    <n v="3"/>
    <s v="Plato_4"/>
    <n v="10"/>
    <n v="18"/>
    <n v="3"/>
    <n v="54"/>
    <n v="30"/>
    <n v="0.56000000000000005"/>
    <d v="1899-12-30T00:24:00"/>
    <s v="Ninguna"/>
    <m/>
  </r>
  <r>
    <x v="617"/>
    <n v="3"/>
    <s v="Plato_19"/>
    <n v="22"/>
    <n v="36"/>
    <n v="3"/>
    <n v="108"/>
    <n v="66"/>
    <n v="0.61"/>
    <d v="1899-12-30T00:53:00"/>
    <s v="Ninguna"/>
    <m/>
  </r>
  <r>
    <x v="618"/>
    <n v="6"/>
    <s v="Plato_6"/>
    <n v="16"/>
    <n v="27"/>
    <n v="2"/>
    <n v="54"/>
    <n v="32"/>
    <n v="0.59"/>
    <d v="1899-12-30T00:40:00"/>
    <s v="Ninguna"/>
    <m/>
  </r>
  <r>
    <x v="618"/>
    <n v="6"/>
    <s v="Plato_10"/>
    <n v="15"/>
    <n v="26"/>
    <n v="3"/>
    <n v="78"/>
    <n v="45"/>
    <n v="0.57999999999999996"/>
    <d v="1899-12-30T00:56:00"/>
    <s v="Sin cebolla"/>
    <m/>
  </r>
  <r>
    <x v="619"/>
    <n v="16"/>
    <s v="Plato_12"/>
    <n v="11"/>
    <n v="19"/>
    <n v="3"/>
    <n v="57"/>
    <n v="33"/>
    <n v="0.57999999999999996"/>
    <d v="1899-12-30T00:40:00"/>
    <s v="Sin cebolla"/>
    <m/>
  </r>
  <r>
    <x v="620"/>
    <n v="5"/>
    <s v="Plato_8"/>
    <n v="21"/>
    <n v="35"/>
    <n v="3"/>
    <n v="105"/>
    <n v="63"/>
    <n v="0.6"/>
    <d v="1899-12-30T00:08:00"/>
    <s v="Sin cebolla"/>
    <m/>
  </r>
  <r>
    <x v="621"/>
    <n v="7"/>
    <s v="Plato_17"/>
    <n v="19"/>
    <n v="31"/>
    <n v="3"/>
    <n v="93"/>
    <n v="57"/>
    <n v="0.61"/>
    <d v="1899-12-30T00:53:00"/>
    <s v="Ninguna"/>
    <m/>
  </r>
  <r>
    <x v="621"/>
    <n v="7"/>
    <s v="Plato_16"/>
    <n v="16"/>
    <n v="28"/>
    <n v="1"/>
    <n v="28"/>
    <n v="16"/>
    <n v="0.56999999999999995"/>
    <d v="1899-12-30T00:25:00"/>
    <s v="Ninguna"/>
    <m/>
  </r>
  <r>
    <x v="622"/>
    <n v="13"/>
    <s v="Plato_5"/>
    <n v="13"/>
    <n v="22"/>
    <n v="2"/>
    <n v="44"/>
    <n v="26"/>
    <n v="0.59"/>
    <d v="1899-12-30T00:23:00"/>
    <s v="Ninguna"/>
    <m/>
  </r>
  <r>
    <x v="622"/>
    <n v="13"/>
    <s v="Plato_8"/>
    <n v="21"/>
    <n v="35"/>
    <n v="2"/>
    <n v="70"/>
    <n v="42"/>
    <n v="0.6"/>
    <d v="1899-12-30T00:59:00"/>
    <s v="Ninguna"/>
    <m/>
  </r>
  <r>
    <x v="622"/>
    <n v="13"/>
    <s v="Plato_1"/>
    <n v="15"/>
    <n v="25"/>
    <n v="1"/>
    <n v="25"/>
    <n v="15"/>
    <n v="0.6"/>
    <d v="1899-12-30T00:20:00"/>
    <s v="Ninguna"/>
    <m/>
  </r>
  <r>
    <x v="622"/>
    <n v="13"/>
    <s v="Plato_15"/>
    <n v="19"/>
    <n v="32"/>
    <n v="3"/>
    <n v="96"/>
    <n v="57"/>
    <n v="0.59"/>
    <d v="1899-12-30T00:43:00"/>
    <s v="Sin cebolla"/>
    <m/>
  </r>
  <r>
    <x v="623"/>
    <n v="1"/>
    <s v="Plato_19"/>
    <n v="22"/>
    <n v="36"/>
    <n v="1"/>
    <n v="36"/>
    <n v="22"/>
    <n v="0.61"/>
    <d v="1899-12-30T00:19:00"/>
    <s v="Sin cebolla"/>
    <m/>
  </r>
  <r>
    <x v="623"/>
    <n v="1"/>
    <s v="Plato_7"/>
    <n v="14"/>
    <n v="24"/>
    <n v="1"/>
    <n v="24"/>
    <n v="14"/>
    <n v="0.57999999999999996"/>
    <d v="1899-12-30T00:45:00"/>
    <s v="Ninguna"/>
    <m/>
  </r>
  <r>
    <x v="623"/>
    <n v="1"/>
    <s v="Plato_13"/>
    <n v="13"/>
    <n v="21"/>
    <n v="2"/>
    <n v="42"/>
    <n v="26"/>
    <n v="0.62"/>
    <d v="1899-12-30T00:15:00"/>
    <s v="Sin cebolla"/>
    <m/>
  </r>
  <r>
    <x v="624"/>
    <n v="5"/>
    <s v="Plato_4"/>
    <n v="10"/>
    <n v="18"/>
    <n v="2"/>
    <n v="36"/>
    <n v="20"/>
    <n v="0.56000000000000005"/>
    <d v="1899-12-30T00:12:00"/>
    <s v="Ninguna"/>
    <m/>
  </r>
  <r>
    <x v="624"/>
    <n v="5"/>
    <s v="Plato_20"/>
    <n v="25"/>
    <n v="40"/>
    <n v="1"/>
    <n v="40"/>
    <n v="25"/>
    <n v="0.63"/>
    <d v="1899-12-30T00:46:00"/>
    <s v="Sin cebolla"/>
    <m/>
  </r>
  <r>
    <x v="624"/>
    <n v="5"/>
    <s v="Plato_13"/>
    <n v="13"/>
    <n v="21"/>
    <n v="3"/>
    <n v="63"/>
    <n v="39"/>
    <n v="0.62"/>
    <d v="1899-12-30T00:39:00"/>
    <s v="Ninguna"/>
    <m/>
  </r>
  <r>
    <x v="625"/>
    <n v="14"/>
    <s v="Plato_2"/>
    <n v="18"/>
    <n v="30"/>
    <n v="2"/>
    <n v="60"/>
    <n v="36"/>
    <n v="0.6"/>
    <d v="1899-12-30T00:11:00"/>
    <s v="Ninguna"/>
    <m/>
  </r>
  <r>
    <x v="625"/>
    <n v="14"/>
    <s v="Plato_7"/>
    <n v="14"/>
    <n v="24"/>
    <n v="2"/>
    <n v="48"/>
    <n v="28"/>
    <n v="0.57999999999999996"/>
    <d v="1899-12-30T00:36:00"/>
    <s v="Sin cebolla"/>
    <m/>
  </r>
  <r>
    <x v="625"/>
    <n v="14"/>
    <s v="Plato_9"/>
    <n v="17"/>
    <n v="29"/>
    <n v="1"/>
    <n v="29"/>
    <n v="17"/>
    <n v="0.59"/>
    <d v="1899-12-30T00:11:00"/>
    <s v="Sin cebolla"/>
    <m/>
  </r>
  <r>
    <x v="626"/>
    <n v="4"/>
    <s v="Plato_13"/>
    <n v="13"/>
    <n v="21"/>
    <n v="1"/>
    <n v="21"/>
    <n v="13"/>
    <n v="0.62"/>
    <d v="1899-12-30T00:37:00"/>
    <s v="Ninguna"/>
    <m/>
  </r>
  <r>
    <x v="627"/>
    <n v="2"/>
    <s v="Plato_7"/>
    <n v="14"/>
    <n v="24"/>
    <n v="2"/>
    <n v="48"/>
    <n v="28"/>
    <n v="0.57999999999999996"/>
    <d v="1899-12-30T00:10:00"/>
    <s v="Ninguna"/>
    <m/>
  </r>
  <r>
    <x v="627"/>
    <n v="2"/>
    <s v="Plato_20"/>
    <n v="25"/>
    <n v="40"/>
    <n v="3"/>
    <n v="120"/>
    <n v="75"/>
    <n v="0.63"/>
    <d v="1899-12-30T00:33:00"/>
    <s v="Sin cebolla"/>
    <m/>
  </r>
  <r>
    <x v="628"/>
    <n v="17"/>
    <s v="Plato_18"/>
    <n v="20"/>
    <n v="34"/>
    <n v="1"/>
    <n v="34"/>
    <n v="20"/>
    <n v="0.59"/>
    <d v="1899-12-30T00:22:00"/>
    <s v="Sin cebolla"/>
    <m/>
  </r>
  <r>
    <x v="628"/>
    <n v="17"/>
    <s v="Plato_3"/>
    <n v="12"/>
    <n v="20"/>
    <n v="3"/>
    <n v="60"/>
    <n v="36"/>
    <n v="0.6"/>
    <d v="1899-12-30T00:19:00"/>
    <s v="Ninguna"/>
    <m/>
  </r>
  <r>
    <x v="628"/>
    <n v="17"/>
    <s v="Plato_4"/>
    <n v="10"/>
    <n v="18"/>
    <n v="2"/>
    <n v="36"/>
    <n v="20"/>
    <n v="0.56000000000000005"/>
    <d v="1899-12-30T00:43:00"/>
    <s v="Sin cebolla"/>
    <m/>
  </r>
  <r>
    <x v="629"/>
    <n v="2"/>
    <s v="Plato_17"/>
    <n v="19"/>
    <n v="31"/>
    <n v="2"/>
    <n v="62"/>
    <n v="38"/>
    <n v="0.61"/>
    <d v="1899-12-30T00:19:00"/>
    <s v="Ninguna"/>
    <m/>
  </r>
  <r>
    <x v="629"/>
    <n v="2"/>
    <s v="Plato_20"/>
    <n v="25"/>
    <n v="40"/>
    <n v="3"/>
    <n v="120"/>
    <n v="75"/>
    <n v="0.63"/>
    <d v="1899-12-30T00:56:00"/>
    <s v="Ninguna"/>
    <m/>
  </r>
  <r>
    <x v="630"/>
    <n v="6"/>
    <s v="Plato_5"/>
    <n v="13"/>
    <n v="22"/>
    <n v="3"/>
    <n v="66"/>
    <n v="39"/>
    <n v="0.59"/>
    <d v="1899-12-30T00:46:00"/>
    <s v="Ninguna"/>
    <m/>
  </r>
  <r>
    <x v="631"/>
    <n v="16"/>
    <s v="Plato_15"/>
    <n v="19"/>
    <n v="32"/>
    <n v="3"/>
    <n v="96"/>
    <n v="57"/>
    <n v="0.59"/>
    <d v="1899-12-30T00:41:00"/>
    <s v="Sin cebolla"/>
    <m/>
  </r>
  <r>
    <x v="631"/>
    <n v="16"/>
    <s v="Plato_11"/>
    <n v="20"/>
    <n v="33"/>
    <n v="1"/>
    <n v="33"/>
    <n v="20"/>
    <n v="0.61"/>
    <d v="1899-12-30T00:47:00"/>
    <s v="Ninguna"/>
    <m/>
  </r>
  <r>
    <x v="632"/>
    <n v="16"/>
    <s v="Plato_2"/>
    <n v="18"/>
    <n v="30"/>
    <n v="3"/>
    <n v="90"/>
    <n v="54"/>
    <n v="0.6"/>
    <d v="1899-12-30T00:10:00"/>
    <s v="Ninguna"/>
    <m/>
  </r>
  <r>
    <x v="632"/>
    <n v="16"/>
    <s v="Plato_7"/>
    <n v="14"/>
    <n v="24"/>
    <n v="2"/>
    <n v="48"/>
    <n v="28"/>
    <n v="0.57999999999999996"/>
    <d v="1899-12-30T00:51:00"/>
    <s v="Sin cebolla"/>
    <m/>
  </r>
  <r>
    <x v="632"/>
    <n v="16"/>
    <s v="Plato_5"/>
    <n v="13"/>
    <n v="22"/>
    <n v="2"/>
    <n v="44"/>
    <n v="26"/>
    <n v="0.59"/>
    <d v="1899-12-30T00:34:00"/>
    <s v="Ninguna"/>
    <m/>
  </r>
  <r>
    <x v="632"/>
    <n v="16"/>
    <s v="Plato_4"/>
    <n v="10"/>
    <n v="18"/>
    <n v="3"/>
    <n v="54"/>
    <n v="30"/>
    <n v="0.56000000000000005"/>
    <d v="1899-12-30T00:54:00"/>
    <s v="Sin cebolla"/>
    <m/>
  </r>
  <r>
    <x v="633"/>
    <n v="2"/>
    <s v="Plato_5"/>
    <n v="13"/>
    <n v="22"/>
    <n v="2"/>
    <n v="44"/>
    <n v="26"/>
    <n v="0.59"/>
    <d v="1899-12-30T00:25:00"/>
    <s v="Ninguna"/>
    <m/>
  </r>
  <r>
    <x v="633"/>
    <n v="2"/>
    <s v="Plato_20"/>
    <n v="25"/>
    <n v="40"/>
    <n v="3"/>
    <n v="120"/>
    <n v="75"/>
    <n v="0.63"/>
    <d v="1899-12-30T00:38:00"/>
    <s v="Sin cebolla"/>
    <m/>
  </r>
  <r>
    <x v="633"/>
    <n v="2"/>
    <s v="Plato_1"/>
    <n v="15"/>
    <n v="25"/>
    <n v="3"/>
    <n v="75"/>
    <n v="45"/>
    <n v="0.6"/>
    <d v="1899-12-30T00:43:00"/>
    <s v="Sin cebolla"/>
    <m/>
  </r>
  <r>
    <x v="633"/>
    <n v="2"/>
    <s v="Plato_8"/>
    <n v="21"/>
    <n v="35"/>
    <n v="3"/>
    <n v="105"/>
    <n v="63"/>
    <n v="0.6"/>
    <d v="1899-12-30T00:51:00"/>
    <s v="Ninguna"/>
    <m/>
  </r>
  <r>
    <x v="634"/>
    <n v="5"/>
    <s v="Plato_9"/>
    <n v="17"/>
    <n v="29"/>
    <n v="2"/>
    <n v="58"/>
    <n v="34"/>
    <n v="0.59"/>
    <d v="1899-12-30T00:25:00"/>
    <s v="Sin cebolla"/>
    <m/>
  </r>
  <r>
    <x v="635"/>
    <n v="14"/>
    <s v="Plato_7"/>
    <n v="14"/>
    <n v="24"/>
    <n v="2"/>
    <n v="48"/>
    <n v="28"/>
    <n v="0.57999999999999996"/>
    <d v="1899-12-30T00:45:00"/>
    <s v="Ninguna"/>
    <m/>
  </r>
  <r>
    <x v="635"/>
    <n v="14"/>
    <s v="Plato_12"/>
    <n v="11"/>
    <n v="19"/>
    <n v="3"/>
    <n v="57"/>
    <n v="33"/>
    <n v="0.57999999999999996"/>
    <d v="1899-12-30T00:54:00"/>
    <s v="Sin cebolla"/>
    <m/>
  </r>
  <r>
    <x v="635"/>
    <n v="14"/>
    <s v="Plato_13"/>
    <n v="13"/>
    <n v="21"/>
    <n v="1"/>
    <n v="21"/>
    <n v="13"/>
    <n v="0.62"/>
    <d v="1899-12-30T00:52:00"/>
    <s v="Sin cebolla"/>
    <m/>
  </r>
  <r>
    <x v="636"/>
    <n v="6"/>
    <s v="Plato_11"/>
    <n v="20"/>
    <n v="33"/>
    <n v="1"/>
    <n v="33"/>
    <n v="20"/>
    <n v="0.61"/>
    <d v="1899-12-30T00:23:00"/>
    <s v="Sin cebolla"/>
    <m/>
  </r>
  <r>
    <x v="636"/>
    <n v="6"/>
    <s v="Plato_18"/>
    <n v="20"/>
    <n v="34"/>
    <n v="1"/>
    <n v="34"/>
    <n v="20"/>
    <n v="0.59"/>
    <d v="1899-12-30T00:06:00"/>
    <s v="Sin cebolla"/>
    <m/>
  </r>
  <r>
    <x v="636"/>
    <n v="6"/>
    <s v="Plato_1"/>
    <n v="15"/>
    <n v="25"/>
    <n v="2"/>
    <n v="50"/>
    <n v="30"/>
    <n v="0.6"/>
    <d v="1899-12-30T00:32:00"/>
    <s v="Ninguna"/>
    <m/>
  </r>
  <r>
    <x v="637"/>
    <n v="16"/>
    <s v="Plato_2"/>
    <n v="18"/>
    <n v="30"/>
    <n v="3"/>
    <n v="90"/>
    <n v="54"/>
    <n v="0.6"/>
    <d v="1899-12-30T00:44:00"/>
    <s v="Ninguna"/>
    <m/>
  </r>
  <r>
    <x v="638"/>
    <n v="8"/>
    <s v="Plato_10"/>
    <n v="15"/>
    <n v="26"/>
    <n v="2"/>
    <n v="52"/>
    <n v="30"/>
    <n v="0.57999999999999996"/>
    <d v="1899-12-30T00:52:00"/>
    <s v="Ninguna"/>
    <m/>
  </r>
  <r>
    <x v="638"/>
    <n v="8"/>
    <s v="Plato_17"/>
    <n v="19"/>
    <n v="31"/>
    <n v="2"/>
    <n v="62"/>
    <n v="38"/>
    <n v="0.61"/>
    <d v="1899-12-30T00:29:00"/>
    <s v="Ninguna"/>
    <m/>
  </r>
  <r>
    <x v="638"/>
    <n v="8"/>
    <s v="Plato_12"/>
    <n v="11"/>
    <n v="19"/>
    <n v="2"/>
    <n v="38"/>
    <n v="22"/>
    <n v="0.57999999999999996"/>
    <d v="1899-12-30T00:55:00"/>
    <s v="Ninguna"/>
    <m/>
  </r>
  <r>
    <x v="639"/>
    <n v="14"/>
    <s v="Plato_10"/>
    <n v="15"/>
    <n v="26"/>
    <n v="3"/>
    <n v="78"/>
    <n v="45"/>
    <n v="0.57999999999999996"/>
    <d v="1899-12-30T00:07:00"/>
    <s v="Sin cebolla"/>
    <m/>
  </r>
  <r>
    <x v="639"/>
    <n v="14"/>
    <s v="Plato_13"/>
    <n v="13"/>
    <n v="21"/>
    <n v="2"/>
    <n v="42"/>
    <n v="26"/>
    <n v="0.62"/>
    <d v="1899-12-30T00:12:00"/>
    <s v="Ninguna"/>
    <m/>
  </r>
  <r>
    <x v="639"/>
    <n v="14"/>
    <s v="Plato_11"/>
    <n v="20"/>
    <n v="33"/>
    <n v="3"/>
    <n v="99"/>
    <n v="60"/>
    <n v="0.61"/>
    <d v="1899-12-30T00:56:00"/>
    <s v="Sin cebolla"/>
    <m/>
  </r>
  <r>
    <x v="640"/>
    <n v="2"/>
    <s v="Plato_9"/>
    <n v="17"/>
    <n v="29"/>
    <n v="3"/>
    <n v="87"/>
    <n v="51"/>
    <n v="0.59"/>
    <d v="1899-12-30T00:17:00"/>
    <s v="Ninguna"/>
    <m/>
  </r>
  <r>
    <x v="640"/>
    <n v="2"/>
    <s v="Plato_1"/>
    <n v="15"/>
    <n v="25"/>
    <n v="3"/>
    <n v="75"/>
    <n v="45"/>
    <n v="0.6"/>
    <d v="1899-12-30T00:28:00"/>
    <s v="Sin cebolla"/>
    <m/>
  </r>
  <r>
    <x v="640"/>
    <n v="2"/>
    <s v="Plato_14"/>
    <n v="14"/>
    <n v="23"/>
    <n v="2"/>
    <n v="46"/>
    <n v="28"/>
    <n v="0.61"/>
    <d v="1899-12-30T00:29:00"/>
    <s v="Ninguna"/>
    <m/>
  </r>
  <r>
    <x v="641"/>
    <n v="15"/>
    <s v="Plato_13"/>
    <n v="13"/>
    <n v="21"/>
    <n v="3"/>
    <n v="63"/>
    <n v="39"/>
    <n v="0.62"/>
    <d v="1899-12-30T00:06:00"/>
    <s v="Sin cebolla"/>
    <m/>
  </r>
  <r>
    <x v="641"/>
    <n v="15"/>
    <s v="Plato_10"/>
    <n v="15"/>
    <n v="26"/>
    <n v="1"/>
    <n v="26"/>
    <n v="15"/>
    <n v="0.57999999999999996"/>
    <d v="1899-12-30T00:57:00"/>
    <s v="Sin cebolla"/>
    <m/>
  </r>
  <r>
    <x v="641"/>
    <n v="15"/>
    <s v="Plato_9"/>
    <n v="17"/>
    <n v="29"/>
    <n v="3"/>
    <n v="87"/>
    <n v="51"/>
    <n v="0.59"/>
    <d v="1899-12-30T00:18:00"/>
    <s v="Sin cebolla"/>
    <m/>
  </r>
  <r>
    <x v="642"/>
    <n v="17"/>
    <s v="Plato_11"/>
    <n v="20"/>
    <n v="33"/>
    <n v="1"/>
    <n v="33"/>
    <n v="20"/>
    <n v="0.61"/>
    <d v="1899-12-30T00:18:00"/>
    <s v="Ninguna"/>
    <m/>
  </r>
  <r>
    <x v="643"/>
    <n v="9"/>
    <s v="Plato_17"/>
    <n v="19"/>
    <n v="31"/>
    <n v="3"/>
    <n v="93"/>
    <n v="57"/>
    <n v="0.61"/>
    <d v="1899-12-30T00:51:00"/>
    <s v="Ninguna"/>
    <m/>
  </r>
  <r>
    <x v="644"/>
    <n v="6"/>
    <s v="Plato_11"/>
    <n v="20"/>
    <n v="33"/>
    <n v="3"/>
    <n v="99"/>
    <n v="60"/>
    <n v="0.61"/>
    <d v="1899-12-30T00:43:00"/>
    <s v="Sin cebolla"/>
    <m/>
  </r>
  <r>
    <x v="644"/>
    <n v="6"/>
    <s v="Plato_6"/>
    <n v="16"/>
    <n v="27"/>
    <n v="3"/>
    <n v="81"/>
    <n v="48"/>
    <n v="0.59"/>
    <d v="1899-12-30T00:54:00"/>
    <s v="Ninguna"/>
    <m/>
  </r>
  <r>
    <x v="645"/>
    <n v="12"/>
    <s v="Plato_8"/>
    <n v="21"/>
    <n v="35"/>
    <n v="2"/>
    <n v="70"/>
    <n v="42"/>
    <n v="0.6"/>
    <d v="1899-12-30T00:36:00"/>
    <s v="Ninguna"/>
    <m/>
  </r>
  <r>
    <x v="646"/>
    <n v="12"/>
    <s v="Plato_4"/>
    <n v="10"/>
    <n v="18"/>
    <n v="2"/>
    <n v="36"/>
    <n v="20"/>
    <n v="0.56000000000000005"/>
    <d v="1899-12-30T00:13:00"/>
    <s v="Sin cebolla"/>
    <m/>
  </r>
  <r>
    <x v="646"/>
    <n v="12"/>
    <s v="Plato_17"/>
    <n v="19"/>
    <n v="31"/>
    <n v="2"/>
    <n v="62"/>
    <n v="38"/>
    <n v="0.61"/>
    <d v="1899-12-30T00:26:00"/>
    <s v="Sin cebolla"/>
    <m/>
  </r>
  <r>
    <x v="647"/>
    <n v="9"/>
    <s v="Plato_16"/>
    <n v="16"/>
    <n v="28"/>
    <n v="2"/>
    <n v="56"/>
    <n v="32"/>
    <n v="0.56999999999999995"/>
    <d v="1899-12-30T00:47:00"/>
    <s v="Ninguna"/>
    <m/>
  </r>
  <r>
    <x v="648"/>
    <n v="9"/>
    <s v="Plato_9"/>
    <n v="17"/>
    <n v="29"/>
    <n v="3"/>
    <n v="87"/>
    <n v="51"/>
    <n v="0.59"/>
    <d v="1899-12-30T00:22:00"/>
    <s v="Sin cebolla"/>
    <m/>
  </r>
  <r>
    <x v="648"/>
    <n v="9"/>
    <s v="Plato_16"/>
    <n v="16"/>
    <n v="28"/>
    <n v="3"/>
    <n v="84"/>
    <n v="48"/>
    <n v="0.56999999999999995"/>
    <d v="1899-12-30T00:40:00"/>
    <s v="Ninguna"/>
    <m/>
  </r>
  <r>
    <x v="648"/>
    <n v="9"/>
    <s v="Plato_1"/>
    <n v="15"/>
    <n v="25"/>
    <n v="1"/>
    <n v="25"/>
    <n v="15"/>
    <n v="0.6"/>
    <d v="1899-12-30T00:32:00"/>
    <s v="Sin cebolla"/>
    <m/>
  </r>
  <r>
    <x v="648"/>
    <n v="9"/>
    <s v="Plato_3"/>
    <n v="12"/>
    <n v="20"/>
    <n v="3"/>
    <n v="60"/>
    <n v="36"/>
    <n v="0.6"/>
    <d v="1899-12-30T00:15:00"/>
    <s v="Ninguna"/>
    <m/>
  </r>
  <r>
    <x v="649"/>
    <n v="11"/>
    <s v="Plato_13"/>
    <n v="13"/>
    <n v="21"/>
    <n v="2"/>
    <n v="42"/>
    <n v="26"/>
    <n v="0.62"/>
    <d v="1899-12-30T00:18:00"/>
    <s v="Sin cebolla"/>
    <m/>
  </r>
  <r>
    <x v="649"/>
    <n v="11"/>
    <s v="Plato_9"/>
    <n v="17"/>
    <n v="29"/>
    <n v="2"/>
    <n v="58"/>
    <n v="34"/>
    <n v="0.59"/>
    <d v="1899-12-30T00:35:00"/>
    <s v="Sin cebolla"/>
    <m/>
  </r>
  <r>
    <x v="649"/>
    <n v="11"/>
    <s v="Plato_15"/>
    <n v="19"/>
    <n v="32"/>
    <n v="1"/>
    <n v="32"/>
    <n v="19"/>
    <n v="0.59"/>
    <d v="1899-12-30T00:12:00"/>
    <s v="Sin cebolla"/>
    <m/>
  </r>
  <r>
    <x v="649"/>
    <n v="11"/>
    <s v="Plato_8"/>
    <n v="21"/>
    <n v="35"/>
    <n v="3"/>
    <n v="105"/>
    <n v="63"/>
    <n v="0.6"/>
    <d v="1899-12-30T00:11:00"/>
    <s v="Ninguna"/>
    <m/>
  </r>
  <r>
    <x v="650"/>
    <n v="16"/>
    <s v="Plato_20"/>
    <n v="25"/>
    <n v="40"/>
    <n v="2"/>
    <n v="80"/>
    <n v="50"/>
    <n v="0.63"/>
    <d v="1899-12-30T00:50:00"/>
    <s v="Ninguna"/>
    <m/>
  </r>
  <r>
    <x v="650"/>
    <n v="16"/>
    <s v="Plato_13"/>
    <n v="13"/>
    <n v="21"/>
    <n v="3"/>
    <n v="63"/>
    <n v="39"/>
    <n v="0.62"/>
    <d v="1899-12-30T00:09:00"/>
    <s v="Ninguna"/>
    <m/>
  </r>
  <r>
    <x v="650"/>
    <n v="16"/>
    <s v="Plato_11"/>
    <n v="20"/>
    <n v="33"/>
    <n v="2"/>
    <n v="66"/>
    <n v="40"/>
    <n v="0.61"/>
    <d v="1899-12-30T00:29:00"/>
    <s v="Ninguna"/>
    <m/>
  </r>
  <r>
    <x v="651"/>
    <n v="14"/>
    <s v="Plato_17"/>
    <n v="19"/>
    <n v="31"/>
    <n v="2"/>
    <n v="62"/>
    <n v="38"/>
    <n v="0.61"/>
    <d v="1899-12-30T00:12:00"/>
    <s v="Ninguna"/>
    <m/>
  </r>
  <r>
    <x v="651"/>
    <n v="14"/>
    <s v="Plato_19"/>
    <n v="22"/>
    <n v="36"/>
    <n v="3"/>
    <n v="108"/>
    <n v="66"/>
    <n v="0.61"/>
    <d v="1899-12-30T00:38:00"/>
    <s v="Sin cebolla"/>
    <m/>
  </r>
  <r>
    <x v="652"/>
    <n v="13"/>
    <s v="Plato_16"/>
    <n v="16"/>
    <n v="28"/>
    <n v="3"/>
    <n v="84"/>
    <n v="48"/>
    <n v="0.56999999999999995"/>
    <d v="1899-12-30T00:51:00"/>
    <s v="Sin cebolla"/>
    <m/>
  </r>
  <r>
    <x v="652"/>
    <n v="13"/>
    <s v="Plato_2"/>
    <n v="18"/>
    <n v="30"/>
    <n v="3"/>
    <n v="90"/>
    <n v="54"/>
    <n v="0.6"/>
    <d v="1899-12-30T00:46:00"/>
    <s v="Ninguna"/>
    <m/>
  </r>
  <r>
    <x v="652"/>
    <n v="13"/>
    <s v="Plato_8"/>
    <n v="21"/>
    <n v="35"/>
    <n v="2"/>
    <n v="70"/>
    <n v="42"/>
    <n v="0.6"/>
    <d v="1899-12-30T00:53:00"/>
    <s v="Ninguna"/>
    <m/>
  </r>
  <r>
    <x v="653"/>
    <n v="12"/>
    <s v="Plato_5"/>
    <n v="13"/>
    <n v="22"/>
    <n v="1"/>
    <n v="22"/>
    <n v="13"/>
    <n v="0.59"/>
    <d v="1899-12-30T00:31:00"/>
    <s v="Ninguna"/>
    <m/>
  </r>
  <r>
    <x v="653"/>
    <n v="12"/>
    <s v="Plato_3"/>
    <n v="12"/>
    <n v="20"/>
    <n v="1"/>
    <n v="20"/>
    <n v="12"/>
    <n v="0.6"/>
    <d v="1899-12-30T00:13:00"/>
    <s v="Ninguna"/>
    <m/>
  </r>
  <r>
    <x v="654"/>
    <n v="5"/>
    <s v="Plato_17"/>
    <n v="19"/>
    <n v="31"/>
    <n v="3"/>
    <n v="93"/>
    <n v="57"/>
    <n v="0.61"/>
    <d v="1899-12-30T00:36:00"/>
    <s v="Sin cebolla"/>
    <m/>
  </r>
  <r>
    <x v="655"/>
    <n v="19"/>
    <s v="Plato_14"/>
    <n v="14"/>
    <n v="23"/>
    <n v="1"/>
    <n v="23"/>
    <n v="14"/>
    <n v="0.61"/>
    <d v="1899-12-30T00:13:00"/>
    <s v="Ninguna"/>
    <m/>
  </r>
  <r>
    <x v="655"/>
    <n v="19"/>
    <s v="Plato_3"/>
    <n v="12"/>
    <n v="20"/>
    <n v="3"/>
    <n v="60"/>
    <n v="36"/>
    <n v="0.6"/>
    <d v="1899-12-30T00:44:00"/>
    <s v="Sin cebolla"/>
    <m/>
  </r>
  <r>
    <x v="655"/>
    <n v="19"/>
    <s v="Plato_12"/>
    <n v="11"/>
    <n v="19"/>
    <n v="2"/>
    <n v="38"/>
    <n v="22"/>
    <n v="0.57999999999999996"/>
    <d v="1899-12-30T00:39:00"/>
    <s v="Sin cebolla"/>
    <m/>
  </r>
  <r>
    <x v="655"/>
    <n v="19"/>
    <s v="Plato_19"/>
    <n v="22"/>
    <n v="36"/>
    <n v="1"/>
    <n v="36"/>
    <n v="22"/>
    <n v="0.61"/>
    <d v="1899-12-30T00:14:00"/>
    <s v="Ninguna"/>
    <m/>
  </r>
  <r>
    <x v="656"/>
    <n v="1"/>
    <s v="Plato_20"/>
    <n v="25"/>
    <n v="40"/>
    <n v="2"/>
    <n v="80"/>
    <n v="50"/>
    <n v="0.63"/>
    <d v="1899-12-30T00:55:00"/>
    <s v="Sin cebolla"/>
    <m/>
  </r>
  <r>
    <x v="656"/>
    <n v="1"/>
    <s v="Plato_14"/>
    <n v="14"/>
    <n v="23"/>
    <n v="2"/>
    <n v="46"/>
    <n v="28"/>
    <n v="0.61"/>
    <d v="1899-12-30T00:39:00"/>
    <s v="Sin cebolla"/>
    <m/>
  </r>
  <r>
    <x v="656"/>
    <n v="1"/>
    <s v="Plato_8"/>
    <n v="21"/>
    <n v="35"/>
    <n v="2"/>
    <n v="70"/>
    <n v="42"/>
    <n v="0.6"/>
    <d v="1899-12-30T00:40:00"/>
    <s v="Sin cebolla"/>
    <m/>
  </r>
  <r>
    <x v="657"/>
    <n v="19"/>
    <s v="Plato_15"/>
    <n v="19"/>
    <n v="32"/>
    <n v="1"/>
    <n v="32"/>
    <n v="19"/>
    <n v="0.59"/>
    <d v="1899-12-30T00:21:00"/>
    <s v="Sin cebolla"/>
    <m/>
  </r>
  <r>
    <x v="657"/>
    <n v="19"/>
    <s v="Plato_6"/>
    <n v="16"/>
    <n v="27"/>
    <n v="2"/>
    <n v="54"/>
    <n v="32"/>
    <n v="0.59"/>
    <d v="1899-12-30T00:27:00"/>
    <s v="Sin cebolla"/>
    <m/>
  </r>
  <r>
    <x v="658"/>
    <n v="9"/>
    <s v="Plato_9"/>
    <n v="17"/>
    <n v="29"/>
    <n v="3"/>
    <n v="87"/>
    <n v="51"/>
    <n v="0.59"/>
    <d v="1899-12-30T00:31:00"/>
    <s v="Ninguna"/>
    <m/>
  </r>
  <r>
    <x v="659"/>
    <n v="19"/>
    <s v="Plato_12"/>
    <n v="11"/>
    <n v="19"/>
    <n v="2"/>
    <n v="38"/>
    <n v="22"/>
    <n v="0.57999999999999996"/>
    <d v="1899-12-30T00:24:00"/>
    <s v="Sin cebolla"/>
    <m/>
  </r>
  <r>
    <x v="659"/>
    <n v="19"/>
    <s v="Plato_2"/>
    <n v="18"/>
    <n v="30"/>
    <n v="3"/>
    <n v="90"/>
    <n v="54"/>
    <n v="0.6"/>
    <d v="1899-12-30T00:16:00"/>
    <s v="Ninguna"/>
    <m/>
  </r>
  <r>
    <x v="659"/>
    <n v="19"/>
    <s v="Plato_20"/>
    <n v="25"/>
    <n v="40"/>
    <n v="2"/>
    <n v="80"/>
    <n v="50"/>
    <n v="0.63"/>
    <d v="1899-12-30T00:05:00"/>
    <s v="Sin cebolla"/>
    <m/>
  </r>
  <r>
    <x v="660"/>
    <n v="16"/>
    <s v="Plato_14"/>
    <n v="14"/>
    <n v="23"/>
    <n v="3"/>
    <n v="69"/>
    <n v="42"/>
    <n v="0.61"/>
    <d v="1899-12-30T00:56:00"/>
    <s v="Sin cebolla"/>
    <m/>
  </r>
  <r>
    <x v="660"/>
    <n v="16"/>
    <s v="Plato_17"/>
    <n v="19"/>
    <n v="31"/>
    <n v="1"/>
    <n v="31"/>
    <n v="19"/>
    <n v="0.61"/>
    <d v="1899-12-30T00:22:00"/>
    <s v="Sin cebolla"/>
    <m/>
  </r>
  <r>
    <x v="660"/>
    <n v="16"/>
    <s v="Plato_1"/>
    <n v="15"/>
    <n v="25"/>
    <n v="2"/>
    <n v="50"/>
    <n v="30"/>
    <n v="0.6"/>
    <d v="1899-12-30T00:30:00"/>
    <s v="Ninguna"/>
    <m/>
  </r>
  <r>
    <x v="660"/>
    <n v="16"/>
    <s v="Plato_16"/>
    <n v="16"/>
    <n v="28"/>
    <n v="2"/>
    <n v="56"/>
    <n v="32"/>
    <n v="0.56999999999999995"/>
    <d v="1899-12-30T00:27:00"/>
    <s v="Sin cebolla"/>
    <m/>
  </r>
  <r>
    <x v="661"/>
    <n v="15"/>
    <s v="Plato_7"/>
    <n v="14"/>
    <n v="24"/>
    <n v="3"/>
    <n v="72"/>
    <n v="42"/>
    <n v="0.57999999999999996"/>
    <d v="1899-12-30T00:34:00"/>
    <s v="Ninguna"/>
    <m/>
  </r>
  <r>
    <x v="661"/>
    <n v="15"/>
    <s v="Plato_1"/>
    <n v="15"/>
    <n v="25"/>
    <n v="1"/>
    <n v="25"/>
    <n v="15"/>
    <n v="0.6"/>
    <d v="1899-12-30T00:10:00"/>
    <s v="Sin cebolla"/>
    <m/>
  </r>
  <r>
    <x v="661"/>
    <n v="15"/>
    <s v="Plato_19"/>
    <n v="22"/>
    <n v="36"/>
    <n v="1"/>
    <n v="36"/>
    <n v="22"/>
    <n v="0.61"/>
    <d v="1899-12-30T00:41:00"/>
    <s v="Ninguna"/>
    <m/>
  </r>
  <r>
    <x v="662"/>
    <n v="3"/>
    <s v="Plato_4"/>
    <n v="10"/>
    <n v="18"/>
    <n v="2"/>
    <n v="36"/>
    <n v="20"/>
    <n v="0.56000000000000005"/>
    <d v="1899-12-30T00:40:00"/>
    <s v="Sin cebolla"/>
    <m/>
  </r>
  <r>
    <x v="662"/>
    <n v="3"/>
    <s v="Plato_9"/>
    <n v="17"/>
    <n v="29"/>
    <n v="2"/>
    <n v="58"/>
    <n v="34"/>
    <n v="0.59"/>
    <d v="1899-12-30T00:05:00"/>
    <s v="Sin cebolla"/>
    <m/>
  </r>
  <r>
    <x v="662"/>
    <n v="3"/>
    <s v="Plato_3"/>
    <n v="12"/>
    <n v="20"/>
    <n v="1"/>
    <n v="20"/>
    <n v="12"/>
    <n v="0.6"/>
    <d v="1899-12-30T00:42:00"/>
    <s v="Sin cebolla"/>
    <m/>
  </r>
  <r>
    <x v="663"/>
    <n v="20"/>
    <s v="Plato_4"/>
    <n v="10"/>
    <n v="18"/>
    <n v="1"/>
    <n v="18"/>
    <n v="10"/>
    <n v="0.56000000000000005"/>
    <d v="1899-12-30T00:09:00"/>
    <s v="Ninguna"/>
    <m/>
  </r>
  <r>
    <x v="663"/>
    <n v="20"/>
    <s v="Plato_12"/>
    <n v="11"/>
    <n v="19"/>
    <n v="2"/>
    <n v="38"/>
    <n v="22"/>
    <n v="0.57999999999999996"/>
    <d v="1899-12-30T00:42:00"/>
    <s v="Ninguna"/>
    <m/>
  </r>
  <r>
    <x v="663"/>
    <n v="20"/>
    <s v="Plato_5"/>
    <n v="13"/>
    <n v="22"/>
    <n v="3"/>
    <n v="66"/>
    <n v="39"/>
    <n v="0.59"/>
    <d v="1899-12-30T00:48:00"/>
    <s v="Sin cebolla"/>
    <m/>
  </r>
  <r>
    <x v="664"/>
    <n v="6"/>
    <s v="Plato_1"/>
    <n v="15"/>
    <n v="25"/>
    <n v="3"/>
    <n v="75"/>
    <n v="45"/>
    <n v="0.6"/>
    <d v="1899-12-30T00:25:00"/>
    <s v="Sin cebolla"/>
    <m/>
  </r>
  <r>
    <x v="664"/>
    <n v="6"/>
    <s v="Plato_6"/>
    <n v="16"/>
    <n v="27"/>
    <n v="2"/>
    <n v="54"/>
    <n v="32"/>
    <n v="0.59"/>
    <d v="1899-12-30T00:15:00"/>
    <s v="Sin cebolla"/>
    <m/>
  </r>
  <r>
    <x v="665"/>
    <n v="8"/>
    <s v="Plato_3"/>
    <n v="12"/>
    <n v="20"/>
    <n v="2"/>
    <n v="40"/>
    <n v="24"/>
    <n v="0.6"/>
    <d v="1899-12-30T00:27:00"/>
    <s v="Sin cebolla"/>
    <m/>
  </r>
  <r>
    <x v="666"/>
    <n v="6"/>
    <s v="Plato_19"/>
    <n v="22"/>
    <n v="36"/>
    <n v="1"/>
    <n v="36"/>
    <n v="22"/>
    <n v="0.61"/>
    <d v="1899-12-30T00:12:00"/>
    <s v="Ninguna"/>
    <m/>
  </r>
  <r>
    <x v="667"/>
    <n v="12"/>
    <s v="Plato_10"/>
    <n v="15"/>
    <n v="26"/>
    <n v="3"/>
    <n v="78"/>
    <n v="45"/>
    <n v="0.57999999999999996"/>
    <d v="1899-12-30T00:59:00"/>
    <s v="Ninguna"/>
    <m/>
  </r>
  <r>
    <x v="667"/>
    <n v="12"/>
    <s v="Plato_7"/>
    <n v="14"/>
    <n v="24"/>
    <n v="2"/>
    <n v="48"/>
    <n v="28"/>
    <n v="0.57999999999999996"/>
    <d v="1899-12-30T00:09:00"/>
    <s v="Sin cebolla"/>
    <m/>
  </r>
  <r>
    <x v="667"/>
    <n v="12"/>
    <s v="Plato_1"/>
    <n v="15"/>
    <n v="25"/>
    <n v="3"/>
    <n v="75"/>
    <n v="45"/>
    <n v="0.6"/>
    <d v="1899-12-30T00:47:00"/>
    <s v="Ninguna"/>
    <m/>
  </r>
  <r>
    <x v="668"/>
    <n v="10"/>
    <s v="Plato_17"/>
    <n v="19"/>
    <n v="31"/>
    <n v="1"/>
    <n v="31"/>
    <n v="19"/>
    <n v="0.61"/>
    <d v="1899-12-30T00:13:00"/>
    <s v="Sin cebolla"/>
    <m/>
  </r>
  <r>
    <x v="668"/>
    <n v="10"/>
    <s v="Plato_6"/>
    <n v="16"/>
    <n v="27"/>
    <n v="2"/>
    <n v="54"/>
    <n v="32"/>
    <n v="0.59"/>
    <d v="1899-12-30T00:14:00"/>
    <s v="Sin cebolla"/>
    <m/>
  </r>
  <r>
    <x v="668"/>
    <n v="10"/>
    <s v="Plato_15"/>
    <n v="19"/>
    <n v="32"/>
    <n v="3"/>
    <n v="96"/>
    <n v="57"/>
    <n v="0.59"/>
    <d v="1899-12-30T00:42:00"/>
    <s v="Sin cebolla"/>
    <m/>
  </r>
  <r>
    <x v="669"/>
    <n v="16"/>
    <s v="Plato_14"/>
    <n v="14"/>
    <n v="23"/>
    <n v="1"/>
    <n v="23"/>
    <n v="14"/>
    <n v="0.61"/>
    <d v="1899-12-30T00:26:00"/>
    <s v="Ninguna"/>
    <m/>
  </r>
  <r>
    <x v="669"/>
    <n v="16"/>
    <s v="Plato_8"/>
    <n v="21"/>
    <n v="35"/>
    <n v="1"/>
    <n v="35"/>
    <n v="21"/>
    <n v="0.6"/>
    <d v="1899-12-30T00:17:00"/>
    <s v="Sin cebolla"/>
    <m/>
  </r>
  <r>
    <x v="669"/>
    <n v="16"/>
    <s v="Plato_19"/>
    <n v="22"/>
    <n v="36"/>
    <n v="1"/>
    <n v="36"/>
    <n v="22"/>
    <n v="0.61"/>
    <d v="1899-12-30T00:32:00"/>
    <s v="Ninguna"/>
    <m/>
  </r>
  <r>
    <x v="670"/>
    <n v="17"/>
    <s v="Plato_8"/>
    <n v="21"/>
    <n v="35"/>
    <n v="2"/>
    <n v="70"/>
    <n v="42"/>
    <n v="0.6"/>
    <d v="1899-12-30T00:29:00"/>
    <s v="Sin cebolla"/>
    <m/>
  </r>
  <r>
    <x v="670"/>
    <n v="17"/>
    <s v="Plato_1"/>
    <n v="15"/>
    <n v="25"/>
    <n v="2"/>
    <n v="50"/>
    <n v="30"/>
    <n v="0.6"/>
    <d v="1899-12-30T00:32:00"/>
    <s v="Ninguna"/>
    <m/>
  </r>
  <r>
    <x v="670"/>
    <n v="17"/>
    <s v="Plato_15"/>
    <n v="19"/>
    <n v="32"/>
    <n v="2"/>
    <n v="64"/>
    <n v="38"/>
    <n v="0.59"/>
    <d v="1899-12-30T00:34:00"/>
    <s v="Ninguna"/>
    <m/>
  </r>
  <r>
    <x v="671"/>
    <n v="12"/>
    <s v="Plato_15"/>
    <n v="19"/>
    <n v="32"/>
    <n v="3"/>
    <n v="96"/>
    <n v="57"/>
    <n v="0.59"/>
    <d v="1899-12-30T00:21:00"/>
    <s v="Sin cebolla"/>
    <m/>
  </r>
  <r>
    <x v="671"/>
    <n v="12"/>
    <s v="Plato_13"/>
    <n v="13"/>
    <n v="21"/>
    <n v="2"/>
    <n v="42"/>
    <n v="26"/>
    <n v="0.62"/>
    <d v="1899-12-30T00:15:00"/>
    <s v="Sin cebolla"/>
    <m/>
  </r>
  <r>
    <x v="671"/>
    <n v="12"/>
    <s v="Plato_12"/>
    <n v="11"/>
    <n v="19"/>
    <n v="1"/>
    <n v="19"/>
    <n v="11"/>
    <n v="0.57999999999999996"/>
    <d v="1899-12-30T00:42:00"/>
    <s v="Ninguna"/>
    <m/>
  </r>
  <r>
    <x v="672"/>
    <n v="20"/>
    <s v="Plato_20"/>
    <n v="25"/>
    <n v="40"/>
    <n v="2"/>
    <n v="80"/>
    <n v="50"/>
    <n v="0.63"/>
    <d v="1899-12-30T00:13:00"/>
    <s v="Ninguna"/>
    <m/>
  </r>
  <r>
    <x v="672"/>
    <n v="20"/>
    <s v="Plato_8"/>
    <n v="21"/>
    <n v="35"/>
    <n v="3"/>
    <n v="105"/>
    <n v="63"/>
    <n v="0.6"/>
    <d v="1899-12-30T00:10:00"/>
    <s v="Ninguna"/>
    <m/>
  </r>
  <r>
    <x v="672"/>
    <n v="20"/>
    <s v="Plato_2"/>
    <n v="18"/>
    <n v="30"/>
    <n v="1"/>
    <n v="30"/>
    <n v="18"/>
    <n v="0.6"/>
    <d v="1899-12-30T00:25:00"/>
    <s v="Ninguna"/>
    <m/>
  </r>
  <r>
    <x v="672"/>
    <n v="20"/>
    <s v="Plato_1"/>
    <n v="15"/>
    <n v="25"/>
    <n v="2"/>
    <n v="50"/>
    <n v="30"/>
    <n v="0.6"/>
    <d v="1899-12-30T00:45:00"/>
    <s v="Sin cebolla"/>
    <m/>
  </r>
  <r>
    <x v="673"/>
    <n v="1"/>
    <s v="Plato_12"/>
    <n v="11"/>
    <n v="19"/>
    <n v="3"/>
    <n v="57"/>
    <n v="33"/>
    <n v="0.57999999999999996"/>
    <d v="1899-12-30T00:11:00"/>
    <s v="Ninguna"/>
    <m/>
  </r>
  <r>
    <x v="673"/>
    <n v="1"/>
    <s v="Plato_4"/>
    <n v="10"/>
    <n v="18"/>
    <n v="2"/>
    <n v="36"/>
    <n v="20"/>
    <n v="0.56000000000000005"/>
    <d v="1899-12-30T00:12:00"/>
    <s v="Ninguna"/>
    <m/>
  </r>
  <r>
    <x v="673"/>
    <n v="1"/>
    <s v="Plato_17"/>
    <n v="19"/>
    <n v="31"/>
    <n v="3"/>
    <n v="93"/>
    <n v="57"/>
    <n v="0.61"/>
    <d v="1899-12-30T00:07:00"/>
    <s v="Sin cebolla"/>
    <m/>
  </r>
  <r>
    <x v="673"/>
    <n v="1"/>
    <s v="Plato_13"/>
    <n v="13"/>
    <n v="21"/>
    <n v="1"/>
    <n v="21"/>
    <n v="13"/>
    <n v="0.62"/>
    <d v="1899-12-30T00:35:00"/>
    <s v="Ninguna"/>
    <m/>
  </r>
  <r>
    <x v="674"/>
    <n v="5"/>
    <s v="Plato_1"/>
    <n v="15"/>
    <n v="25"/>
    <n v="1"/>
    <n v="25"/>
    <n v="15"/>
    <n v="0.6"/>
    <d v="1899-12-30T00:08:00"/>
    <s v="Ninguna"/>
    <m/>
  </r>
  <r>
    <x v="674"/>
    <n v="5"/>
    <s v="Plato_3"/>
    <n v="12"/>
    <n v="20"/>
    <n v="3"/>
    <n v="60"/>
    <n v="36"/>
    <n v="0.6"/>
    <d v="1899-12-30T00:54:00"/>
    <s v="Sin cebolla"/>
    <m/>
  </r>
  <r>
    <x v="674"/>
    <n v="5"/>
    <s v="Plato_19"/>
    <n v="22"/>
    <n v="36"/>
    <n v="3"/>
    <n v="108"/>
    <n v="66"/>
    <n v="0.61"/>
    <d v="1899-12-30T00:59:00"/>
    <s v="Ninguna"/>
    <m/>
  </r>
  <r>
    <x v="675"/>
    <n v="7"/>
    <s v="Plato_17"/>
    <n v="19"/>
    <n v="31"/>
    <n v="1"/>
    <n v="31"/>
    <n v="19"/>
    <n v="0.61"/>
    <d v="1899-12-30T00:45:00"/>
    <s v="Ninguna"/>
    <m/>
  </r>
  <r>
    <x v="675"/>
    <n v="7"/>
    <s v="Plato_14"/>
    <n v="14"/>
    <n v="23"/>
    <n v="1"/>
    <n v="23"/>
    <n v="14"/>
    <n v="0.61"/>
    <d v="1899-12-30T00:40:00"/>
    <s v="Sin cebolla"/>
    <m/>
  </r>
  <r>
    <x v="675"/>
    <n v="7"/>
    <s v="Plato_16"/>
    <n v="16"/>
    <n v="28"/>
    <n v="1"/>
    <n v="28"/>
    <n v="16"/>
    <n v="0.56999999999999995"/>
    <d v="1899-12-30T00:12:00"/>
    <s v="Sin cebolla"/>
    <m/>
  </r>
  <r>
    <x v="675"/>
    <n v="7"/>
    <s v="Plato_13"/>
    <n v="13"/>
    <n v="21"/>
    <n v="2"/>
    <n v="42"/>
    <n v="26"/>
    <n v="0.62"/>
    <d v="1899-12-30T00:24:00"/>
    <s v="Ninguna"/>
    <m/>
  </r>
  <r>
    <x v="676"/>
    <n v="14"/>
    <s v="Plato_3"/>
    <n v="12"/>
    <n v="20"/>
    <n v="2"/>
    <n v="40"/>
    <n v="24"/>
    <n v="0.6"/>
    <d v="1899-12-30T00:55:00"/>
    <s v="Ninguna"/>
    <m/>
  </r>
  <r>
    <x v="676"/>
    <n v="14"/>
    <s v="Plato_8"/>
    <n v="21"/>
    <n v="35"/>
    <n v="2"/>
    <n v="70"/>
    <n v="42"/>
    <n v="0.6"/>
    <d v="1899-12-30T00:59:00"/>
    <s v="Sin cebolla"/>
    <m/>
  </r>
  <r>
    <x v="676"/>
    <n v="14"/>
    <s v="Plato_18"/>
    <n v="20"/>
    <n v="34"/>
    <n v="1"/>
    <n v="34"/>
    <n v="20"/>
    <n v="0.59"/>
    <d v="1899-12-30T00:34:00"/>
    <s v="Sin cebolla"/>
    <m/>
  </r>
  <r>
    <x v="677"/>
    <n v="19"/>
    <s v="Plato_9"/>
    <n v="17"/>
    <n v="29"/>
    <n v="1"/>
    <n v="29"/>
    <n v="17"/>
    <n v="0.59"/>
    <d v="1899-12-30T00:27:00"/>
    <s v="Ninguna"/>
    <m/>
  </r>
  <r>
    <x v="677"/>
    <n v="19"/>
    <s v="Plato_12"/>
    <n v="11"/>
    <n v="19"/>
    <n v="3"/>
    <n v="57"/>
    <n v="33"/>
    <n v="0.57999999999999996"/>
    <d v="1899-12-30T00:37:00"/>
    <s v="Sin cebolla"/>
    <m/>
  </r>
  <r>
    <x v="677"/>
    <n v="19"/>
    <s v="Plato_8"/>
    <n v="21"/>
    <n v="35"/>
    <n v="2"/>
    <n v="70"/>
    <n v="42"/>
    <n v="0.6"/>
    <d v="1899-12-30T00:37:00"/>
    <s v="Sin cebolla"/>
    <m/>
  </r>
  <r>
    <x v="677"/>
    <n v="19"/>
    <s v="Plato_7"/>
    <n v="14"/>
    <n v="24"/>
    <n v="2"/>
    <n v="48"/>
    <n v="28"/>
    <n v="0.57999999999999996"/>
    <d v="1899-12-30T00:20:00"/>
    <s v="Sin cebolla"/>
    <m/>
  </r>
  <r>
    <x v="678"/>
    <n v="9"/>
    <s v="Plato_13"/>
    <n v="13"/>
    <n v="21"/>
    <n v="2"/>
    <n v="42"/>
    <n v="26"/>
    <n v="0.62"/>
    <d v="1899-12-30T00:27:00"/>
    <s v="Sin cebolla"/>
    <m/>
  </r>
  <r>
    <x v="678"/>
    <n v="9"/>
    <s v="Plato_10"/>
    <n v="15"/>
    <n v="26"/>
    <n v="1"/>
    <n v="26"/>
    <n v="15"/>
    <n v="0.57999999999999996"/>
    <d v="1899-12-30T00:11:00"/>
    <s v="Sin cebolla"/>
    <m/>
  </r>
  <r>
    <x v="678"/>
    <n v="9"/>
    <s v="Plato_16"/>
    <n v="16"/>
    <n v="28"/>
    <n v="2"/>
    <n v="56"/>
    <n v="32"/>
    <n v="0.56999999999999995"/>
    <d v="1899-12-30T00:16:00"/>
    <s v="Sin cebolla"/>
    <m/>
  </r>
  <r>
    <x v="678"/>
    <n v="9"/>
    <s v="Plato_1"/>
    <n v="15"/>
    <n v="25"/>
    <n v="3"/>
    <n v="75"/>
    <n v="45"/>
    <n v="0.6"/>
    <d v="1899-12-30T00:52:00"/>
    <s v="Sin cebolla"/>
    <m/>
  </r>
  <r>
    <x v="679"/>
    <n v="5"/>
    <s v="Plato_4"/>
    <n v="10"/>
    <n v="18"/>
    <n v="2"/>
    <n v="36"/>
    <n v="20"/>
    <n v="0.56000000000000005"/>
    <d v="1899-12-30T00:06:00"/>
    <s v="Sin cebolla"/>
    <m/>
  </r>
  <r>
    <x v="679"/>
    <n v="5"/>
    <s v="Plato_3"/>
    <n v="12"/>
    <n v="20"/>
    <n v="3"/>
    <n v="60"/>
    <n v="36"/>
    <n v="0.6"/>
    <d v="1899-12-30T00:49:00"/>
    <s v="Sin cebolla"/>
    <m/>
  </r>
  <r>
    <x v="679"/>
    <n v="5"/>
    <s v="Plato_11"/>
    <n v="20"/>
    <n v="33"/>
    <n v="2"/>
    <n v="66"/>
    <n v="40"/>
    <n v="0.61"/>
    <d v="1899-12-30T00:56:00"/>
    <s v="Ninguna"/>
    <m/>
  </r>
  <r>
    <x v="680"/>
    <n v="2"/>
    <s v="Plato_11"/>
    <n v="20"/>
    <n v="33"/>
    <n v="1"/>
    <n v="33"/>
    <n v="20"/>
    <n v="0.61"/>
    <d v="1899-12-30T00:44:00"/>
    <s v="Ninguna"/>
    <m/>
  </r>
  <r>
    <x v="680"/>
    <n v="2"/>
    <s v="Plato_13"/>
    <n v="13"/>
    <n v="21"/>
    <n v="2"/>
    <n v="42"/>
    <n v="26"/>
    <n v="0.62"/>
    <d v="1899-12-30T00:21:00"/>
    <s v="Sin cebolla"/>
    <m/>
  </r>
  <r>
    <x v="681"/>
    <n v="1"/>
    <s v="Plato_14"/>
    <n v="14"/>
    <n v="23"/>
    <n v="1"/>
    <n v="23"/>
    <n v="14"/>
    <n v="0.61"/>
    <d v="1899-12-30T00:43:00"/>
    <s v="Ninguna"/>
    <m/>
  </r>
  <r>
    <x v="682"/>
    <n v="2"/>
    <s v="Plato_5"/>
    <n v="13"/>
    <n v="22"/>
    <n v="1"/>
    <n v="22"/>
    <n v="13"/>
    <n v="0.59"/>
    <d v="1899-12-30T00:25:00"/>
    <s v="Sin cebolla"/>
    <m/>
  </r>
  <r>
    <x v="682"/>
    <n v="2"/>
    <s v="Plato_3"/>
    <n v="12"/>
    <n v="20"/>
    <n v="2"/>
    <n v="40"/>
    <n v="24"/>
    <n v="0.6"/>
    <d v="1899-12-30T00:35:00"/>
    <s v="Ninguna"/>
    <m/>
  </r>
  <r>
    <x v="682"/>
    <n v="2"/>
    <s v="Plato_20"/>
    <n v="25"/>
    <n v="40"/>
    <n v="1"/>
    <n v="40"/>
    <n v="25"/>
    <n v="0.63"/>
    <d v="1899-12-30T00:06:00"/>
    <s v="Sin cebolla"/>
    <m/>
  </r>
  <r>
    <x v="682"/>
    <n v="2"/>
    <s v="Plato_17"/>
    <n v="19"/>
    <n v="31"/>
    <n v="2"/>
    <n v="62"/>
    <n v="38"/>
    <n v="0.61"/>
    <d v="1899-12-30T00:16:00"/>
    <s v="Sin cebolla"/>
    <m/>
  </r>
  <r>
    <x v="683"/>
    <n v="10"/>
    <s v="Plato_19"/>
    <n v="22"/>
    <n v="36"/>
    <n v="1"/>
    <n v="36"/>
    <n v="22"/>
    <n v="0.61"/>
    <d v="1899-12-30T00:38:00"/>
    <s v="Ninguna"/>
    <m/>
  </r>
  <r>
    <x v="683"/>
    <n v="10"/>
    <s v="Plato_17"/>
    <n v="19"/>
    <n v="31"/>
    <n v="1"/>
    <n v="31"/>
    <n v="19"/>
    <n v="0.61"/>
    <d v="1899-12-30T00:10:00"/>
    <s v="Sin cebolla"/>
    <m/>
  </r>
  <r>
    <x v="683"/>
    <n v="10"/>
    <s v="Plato_10"/>
    <n v="15"/>
    <n v="26"/>
    <n v="1"/>
    <n v="26"/>
    <n v="15"/>
    <n v="0.57999999999999996"/>
    <d v="1899-12-30T00:25:00"/>
    <s v="Ninguna"/>
    <m/>
  </r>
  <r>
    <x v="683"/>
    <n v="10"/>
    <s v="Plato_9"/>
    <n v="17"/>
    <n v="29"/>
    <n v="3"/>
    <n v="87"/>
    <n v="51"/>
    <n v="0.59"/>
    <d v="1899-12-30T00:37:00"/>
    <s v="Ninguna"/>
    <m/>
  </r>
  <r>
    <x v="684"/>
    <n v="5"/>
    <s v="Plato_6"/>
    <n v="16"/>
    <n v="27"/>
    <n v="2"/>
    <n v="54"/>
    <n v="32"/>
    <n v="0.59"/>
    <d v="1899-12-30T00:17:00"/>
    <s v="Sin cebolla"/>
    <m/>
  </r>
  <r>
    <x v="685"/>
    <n v="10"/>
    <s v="Plato_17"/>
    <n v="19"/>
    <n v="31"/>
    <n v="2"/>
    <n v="62"/>
    <n v="38"/>
    <n v="0.61"/>
    <d v="1899-12-30T00:37:00"/>
    <s v="Ninguna"/>
    <m/>
  </r>
  <r>
    <x v="685"/>
    <n v="10"/>
    <s v="Plato_3"/>
    <n v="12"/>
    <n v="20"/>
    <n v="2"/>
    <n v="40"/>
    <n v="24"/>
    <n v="0.6"/>
    <d v="1899-12-30T00:21:00"/>
    <s v="Sin cebolla"/>
    <m/>
  </r>
  <r>
    <x v="686"/>
    <n v="2"/>
    <s v="Plato_19"/>
    <n v="22"/>
    <n v="36"/>
    <n v="2"/>
    <n v="72"/>
    <n v="44"/>
    <n v="0.61"/>
    <d v="1899-12-30T00:29:00"/>
    <s v="Ninguna"/>
    <m/>
  </r>
  <r>
    <x v="687"/>
    <n v="3"/>
    <s v="Plato_9"/>
    <n v="17"/>
    <n v="29"/>
    <n v="1"/>
    <n v="29"/>
    <n v="17"/>
    <n v="0.59"/>
    <d v="1899-12-30T00:14:00"/>
    <s v="Sin cebolla"/>
    <m/>
  </r>
  <r>
    <x v="688"/>
    <n v="14"/>
    <s v="Plato_14"/>
    <n v="14"/>
    <n v="23"/>
    <n v="3"/>
    <n v="69"/>
    <n v="42"/>
    <n v="0.61"/>
    <d v="1899-12-30T00:16:00"/>
    <s v="Ninguna"/>
    <m/>
  </r>
  <r>
    <x v="688"/>
    <n v="14"/>
    <s v="Plato_1"/>
    <n v="15"/>
    <n v="25"/>
    <n v="3"/>
    <n v="75"/>
    <n v="45"/>
    <n v="0.6"/>
    <d v="1899-12-30T00:07:00"/>
    <s v="Ninguna"/>
    <m/>
  </r>
  <r>
    <x v="688"/>
    <n v="14"/>
    <s v="Plato_13"/>
    <n v="13"/>
    <n v="21"/>
    <n v="1"/>
    <n v="21"/>
    <n v="13"/>
    <n v="0.62"/>
    <d v="1899-12-30T00:06:00"/>
    <s v="Sin cebolla"/>
    <m/>
  </r>
  <r>
    <x v="689"/>
    <n v="15"/>
    <s v="Plato_20"/>
    <n v="25"/>
    <n v="40"/>
    <n v="1"/>
    <n v="40"/>
    <n v="25"/>
    <n v="0.63"/>
    <d v="1899-12-30T00:49:00"/>
    <s v="Ninguna"/>
    <m/>
  </r>
  <r>
    <x v="689"/>
    <n v="15"/>
    <s v="Plato_17"/>
    <n v="19"/>
    <n v="31"/>
    <n v="2"/>
    <n v="62"/>
    <n v="38"/>
    <n v="0.61"/>
    <d v="1899-12-30T00:16:00"/>
    <s v="Ninguna"/>
    <m/>
  </r>
  <r>
    <x v="689"/>
    <n v="15"/>
    <s v="Plato_16"/>
    <n v="16"/>
    <n v="28"/>
    <n v="2"/>
    <n v="56"/>
    <n v="32"/>
    <n v="0.56999999999999995"/>
    <d v="1899-12-30T00:54:00"/>
    <s v="Ninguna"/>
    <m/>
  </r>
  <r>
    <x v="689"/>
    <n v="15"/>
    <s v="Plato_11"/>
    <n v="20"/>
    <n v="33"/>
    <n v="1"/>
    <n v="33"/>
    <n v="20"/>
    <n v="0.61"/>
    <d v="1899-12-30T00:24:00"/>
    <s v="Ninguna"/>
    <m/>
  </r>
  <r>
    <x v="690"/>
    <n v="19"/>
    <s v="Plato_5"/>
    <n v="13"/>
    <n v="22"/>
    <n v="3"/>
    <n v="66"/>
    <n v="39"/>
    <n v="0.59"/>
    <d v="1899-12-30T00:34:00"/>
    <s v="Ninguna"/>
    <m/>
  </r>
  <r>
    <x v="691"/>
    <n v="9"/>
    <s v="Plato_8"/>
    <n v="21"/>
    <n v="35"/>
    <n v="3"/>
    <n v="105"/>
    <n v="63"/>
    <n v="0.6"/>
    <d v="1899-12-30T00:33:00"/>
    <s v="Sin cebolla"/>
    <m/>
  </r>
  <r>
    <x v="691"/>
    <n v="9"/>
    <s v="Plato_2"/>
    <n v="18"/>
    <n v="30"/>
    <n v="1"/>
    <n v="30"/>
    <n v="18"/>
    <n v="0.6"/>
    <d v="1899-12-30T00:49:00"/>
    <s v="Ninguna"/>
    <m/>
  </r>
  <r>
    <x v="691"/>
    <n v="9"/>
    <s v="Plato_4"/>
    <n v="10"/>
    <n v="18"/>
    <n v="1"/>
    <n v="18"/>
    <n v="10"/>
    <n v="0.56000000000000005"/>
    <d v="1899-12-30T00:11:00"/>
    <s v="Ninguna"/>
    <m/>
  </r>
  <r>
    <x v="691"/>
    <n v="9"/>
    <s v="Plato_3"/>
    <n v="12"/>
    <n v="20"/>
    <n v="1"/>
    <n v="20"/>
    <n v="12"/>
    <n v="0.6"/>
    <d v="1899-12-30T00:07:00"/>
    <s v="Ninguna"/>
    <m/>
  </r>
  <r>
    <x v="692"/>
    <n v="15"/>
    <s v="Plato_19"/>
    <n v="22"/>
    <n v="36"/>
    <n v="1"/>
    <n v="36"/>
    <n v="22"/>
    <n v="0.61"/>
    <d v="1899-12-30T00:20:00"/>
    <s v="Ninguna"/>
    <m/>
  </r>
  <r>
    <x v="692"/>
    <n v="15"/>
    <s v="Plato_13"/>
    <n v="13"/>
    <n v="21"/>
    <n v="2"/>
    <n v="42"/>
    <n v="26"/>
    <n v="0.62"/>
    <d v="1899-12-30T00:24:00"/>
    <s v="Ninguna"/>
    <m/>
  </r>
  <r>
    <x v="693"/>
    <n v="5"/>
    <s v="Plato_3"/>
    <n v="12"/>
    <n v="20"/>
    <n v="3"/>
    <n v="60"/>
    <n v="36"/>
    <n v="0.6"/>
    <d v="1899-12-30T00:20:00"/>
    <s v="Ninguna"/>
    <m/>
  </r>
  <r>
    <x v="693"/>
    <n v="5"/>
    <s v="Plato_4"/>
    <n v="10"/>
    <n v="18"/>
    <n v="2"/>
    <n v="36"/>
    <n v="20"/>
    <n v="0.56000000000000005"/>
    <d v="1899-12-30T00:26:00"/>
    <s v="Sin cebolla"/>
    <m/>
  </r>
  <r>
    <x v="693"/>
    <n v="5"/>
    <s v="Plato_20"/>
    <n v="25"/>
    <n v="40"/>
    <n v="1"/>
    <n v="40"/>
    <n v="25"/>
    <n v="0.63"/>
    <d v="1899-12-30T00:40:00"/>
    <s v="Ninguna"/>
    <m/>
  </r>
  <r>
    <x v="693"/>
    <n v="5"/>
    <s v="Plato_13"/>
    <n v="13"/>
    <n v="21"/>
    <n v="1"/>
    <n v="21"/>
    <n v="13"/>
    <n v="0.62"/>
    <d v="1899-12-30T00:42:00"/>
    <s v="Sin cebolla"/>
    <m/>
  </r>
  <r>
    <x v="694"/>
    <n v="9"/>
    <s v="Plato_16"/>
    <n v="16"/>
    <n v="28"/>
    <n v="2"/>
    <n v="56"/>
    <n v="32"/>
    <n v="0.56999999999999995"/>
    <d v="1899-12-30T00:30:00"/>
    <s v="Sin cebolla"/>
    <m/>
  </r>
  <r>
    <x v="694"/>
    <n v="9"/>
    <s v="Plato_2"/>
    <n v="18"/>
    <n v="30"/>
    <n v="2"/>
    <n v="60"/>
    <n v="36"/>
    <n v="0.6"/>
    <d v="1899-12-30T00:07:00"/>
    <s v="Sin cebolla"/>
    <m/>
  </r>
  <r>
    <x v="695"/>
    <n v="2"/>
    <s v="Plato_14"/>
    <n v="14"/>
    <n v="23"/>
    <n v="2"/>
    <n v="46"/>
    <n v="28"/>
    <n v="0.61"/>
    <d v="1899-12-30T00:23:00"/>
    <s v="Ninguna"/>
    <m/>
  </r>
  <r>
    <x v="696"/>
    <n v="4"/>
    <s v="Plato_14"/>
    <n v="14"/>
    <n v="23"/>
    <n v="2"/>
    <n v="46"/>
    <n v="28"/>
    <n v="0.61"/>
    <d v="1899-12-30T00:24:00"/>
    <s v="Ninguna"/>
    <m/>
  </r>
  <r>
    <x v="696"/>
    <n v="4"/>
    <s v="Plato_11"/>
    <n v="20"/>
    <n v="33"/>
    <n v="2"/>
    <n v="66"/>
    <n v="40"/>
    <n v="0.61"/>
    <d v="1899-12-30T00:41:00"/>
    <s v="Sin cebolla"/>
    <m/>
  </r>
  <r>
    <x v="696"/>
    <n v="4"/>
    <s v="Plato_2"/>
    <n v="18"/>
    <n v="30"/>
    <n v="2"/>
    <n v="60"/>
    <n v="36"/>
    <n v="0.6"/>
    <d v="1899-12-30T00:35:00"/>
    <s v="Sin cebolla"/>
    <m/>
  </r>
  <r>
    <x v="696"/>
    <n v="4"/>
    <s v="Plato_6"/>
    <n v="16"/>
    <n v="27"/>
    <n v="1"/>
    <n v="27"/>
    <n v="16"/>
    <n v="0.59"/>
    <d v="1899-12-30T00:07:00"/>
    <s v="Ninguna"/>
    <m/>
  </r>
  <r>
    <x v="697"/>
    <n v="19"/>
    <s v="Plato_6"/>
    <n v="16"/>
    <n v="27"/>
    <n v="1"/>
    <n v="27"/>
    <n v="16"/>
    <n v="0.59"/>
    <d v="1899-12-30T00:55:00"/>
    <s v="Sin cebolla"/>
    <m/>
  </r>
  <r>
    <x v="697"/>
    <n v="19"/>
    <s v="Plato_10"/>
    <n v="15"/>
    <n v="26"/>
    <n v="1"/>
    <n v="26"/>
    <n v="15"/>
    <n v="0.57999999999999996"/>
    <d v="1899-12-30T00:12:00"/>
    <s v="Sin cebolla"/>
    <m/>
  </r>
  <r>
    <x v="697"/>
    <n v="19"/>
    <s v="Plato_14"/>
    <n v="14"/>
    <n v="23"/>
    <n v="3"/>
    <n v="69"/>
    <n v="42"/>
    <n v="0.61"/>
    <d v="1899-12-30T00:19:00"/>
    <s v="Sin cebolla"/>
    <m/>
  </r>
  <r>
    <x v="697"/>
    <n v="19"/>
    <s v="Plato_13"/>
    <n v="13"/>
    <n v="21"/>
    <n v="3"/>
    <n v="63"/>
    <n v="39"/>
    <n v="0.62"/>
    <d v="1899-12-30T00:15:00"/>
    <s v="Sin cebolla"/>
    <m/>
  </r>
  <r>
    <x v="698"/>
    <n v="8"/>
    <s v="Plato_9"/>
    <n v="17"/>
    <n v="29"/>
    <n v="2"/>
    <n v="58"/>
    <n v="34"/>
    <n v="0.59"/>
    <d v="1899-12-30T00:11:00"/>
    <s v="Sin cebolla"/>
    <m/>
  </r>
  <r>
    <x v="699"/>
    <n v="8"/>
    <s v="Plato_18"/>
    <n v="20"/>
    <n v="34"/>
    <n v="3"/>
    <n v="102"/>
    <n v="60"/>
    <n v="0.59"/>
    <d v="1899-12-30T00:37:00"/>
    <s v="Sin cebolla"/>
    <m/>
  </r>
  <r>
    <x v="699"/>
    <n v="8"/>
    <s v="Plato_10"/>
    <n v="15"/>
    <n v="26"/>
    <n v="3"/>
    <n v="78"/>
    <n v="45"/>
    <n v="0.57999999999999996"/>
    <d v="1899-12-30T00:35:00"/>
    <s v="Sin cebolla"/>
    <m/>
  </r>
  <r>
    <x v="699"/>
    <n v="8"/>
    <s v="Plato_6"/>
    <n v="16"/>
    <n v="27"/>
    <n v="2"/>
    <n v="54"/>
    <n v="32"/>
    <n v="0.59"/>
    <d v="1899-12-30T00:14:00"/>
    <s v="Sin cebolla"/>
    <m/>
  </r>
  <r>
    <x v="700"/>
    <n v="19"/>
    <s v="Plato_11"/>
    <n v="20"/>
    <n v="33"/>
    <n v="2"/>
    <n v="66"/>
    <n v="40"/>
    <n v="0.61"/>
    <d v="1899-12-30T00:42:00"/>
    <s v="Sin cebolla"/>
    <m/>
  </r>
  <r>
    <x v="700"/>
    <n v="19"/>
    <s v="Plato_4"/>
    <n v="10"/>
    <n v="18"/>
    <n v="2"/>
    <n v="36"/>
    <n v="20"/>
    <n v="0.56000000000000005"/>
    <d v="1899-12-30T00:55:00"/>
    <s v="Sin cebolla"/>
    <m/>
  </r>
  <r>
    <x v="701"/>
    <n v="13"/>
    <s v="Plato_4"/>
    <n v="10"/>
    <n v="18"/>
    <n v="2"/>
    <n v="36"/>
    <n v="20"/>
    <n v="0.56000000000000005"/>
    <d v="1899-12-30T00:59:00"/>
    <s v="Ninguna"/>
    <m/>
  </r>
  <r>
    <x v="701"/>
    <n v="13"/>
    <s v="Plato_13"/>
    <n v="13"/>
    <n v="21"/>
    <n v="1"/>
    <n v="21"/>
    <n v="13"/>
    <n v="0.62"/>
    <d v="1899-12-30T00:36:00"/>
    <s v="Ninguna"/>
    <m/>
  </r>
  <r>
    <x v="701"/>
    <n v="13"/>
    <s v="Plato_6"/>
    <n v="16"/>
    <n v="27"/>
    <n v="2"/>
    <n v="54"/>
    <n v="32"/>
    <n v="0.59"/>
    <d v="1899-12-30T00:29:00"/>
    <s v="Sin cebolla"/>
    <m/>
  </r>
  <r>
    <x v="701"/>
    <n v="13"/>
    <s v="Plato_16"/>
    <n v="16"/>
    <n v="28"/>
    <n v="3"/>
    <n v="84"/>
    <n v="48"/>
    <n v="0.56999999999999995"/>
    <d v="1899-12-30T00:31:00"/>
    <s v="Ninguna"/>
    <m/>
  </r>
  <r>
    <x v="702"/>
    <n v="9"/>
    <s v="Plato_13"/>
    <n v="13"/>
    <n v="21"/>
    <n v="3"/>
    <n v="63"/>
    <n v="39"/>
    <n v="0.62"/>
    <d v="1899-12-30T00:29:00"/>
    <s v="Sin cebolla"/>
    <m/>
  </r>
  <r>
    <x v="703"/>
    <n v="13"/>
    <s v="Plato_4"/>
    <n v="10"/>
    <n v="18"/>
    <n v="1"/>
    <n v="18"/>
    <n v="10"/>
    <n v="0.56000000000000005"/>
    <d v="1899-12-30T00:38:00"/>
    <s v="Ninguna"/>
    <m/>
  </r>
  <r>
    <x v="704"/>
    <n v="12"/>
    <s v="Plato_3"/>
    <n v="12"/>
    <n v="20"/>
    <n v="3"/>
    <n v="60"/>
    <n v="36"/>
    <n v="0.6"/>
    <d v="1899-12-30T00:25:00"/>
    <s v="Sin cebolla"/>
    <m/>
  </r>
  <r>
    <x v="704"/>
    <n v="12"/>
    <s v="Plato_10"/>
    <n v="15"/>
    <n v="26"/>
    <n v="2"/>
    <n v="52"/>
    <n v="30"/>
    <n v="0.57999999999999996"/>
    <d v="1899-12-30T00:08:00"/>
    <s v="Ninguna"/>
    <m/>
  </r>
  <r>
    <x v="705"/>
    <n v="20"/>
    <s v="Plato_4"/>
    <n v="10"/>
    <n v="18"/>
    <n v="3"/>
    <n v="54"/>
    <n v="30"/>
    <n v="0.56000000000000005"/>
    <d v="1899-12-30T00:33:00"/>
    <s v="Sin cebolla"/>
    <m/>
  </r>
  <r>
    <x v="706"/>
    <n v="15"/>
    <s v="Plato_15"/>
    <n v="19"/>
    <n v="32"/>
    <n v="1"/>
    <n v="32"/>
    <n v="19"/>
    <n v="0.59"/>
    <d v="1899-12-30T00:31:00"/>
    <s v="Ninguna"/>
    <m/>
  </r>
  <r>
    <x v="706"/>
    <n v="15"/>
    <s v="Plato_13"/>
    <n v="13"/>
    <n v="21"/>
    <n v="1"/>
    <n v="21"/>
    <n v="13"/>
    <n v="0.62"/>
    <d v="1899-12-30T00:42:00"/>
    <s v="Sin cebolla"/>
    <m/>
  </r>
  <r>
    <x v="706"/>
    <n v="15"/>
    <s v="Plato_2"/>
    <n v="18"/>
    <n v="30"/>
    <n v="2"/>
    <n v="60"/>
    <n v="36"/>
    <n v="0.6"/>
    <d v="1899-12-30T00:53:00"/>
    <s v="Ninguna"/>
    <m/>
  </r>
  <r>
    <x v="706"/>
    <n v="15"/>
    <s v="Plato_19"/>
    <n v="22"/>
    <n v="36"/>
    <n v="2"/>
    <n v="72"/>
    <n v="44"/>
    <n v="0.61"/>
    <d v="1899-12-30T00:11:00"/>
    <s v="Ninguna"/>
    <m/>
  </r>
  <r>
    <x v="707"/>
    <n v="5"/>
    <s v="Plato_6"/>
    <n v="16"/>
    <n v="27"/>
    <n v="2"/>
    <n v="54"/>
    <n v="32"/>
    <n v="0.59"/>
    <d v="1899-12-30T00:24:00"/>
    <s v="Sin cebolla"/>
    <m/>
  </r>
  <r>
    <x v="708"/>
    <n v="8"/>
    <s v="Plato_13"/>
    <n v="13"/>
    <n v="21"/>
    <n v="2"/>
    <n v="42"/>
    <n v="26"/>
    <n v="0.62"/>
    <d v="1899-12-30T00:07:00"/>
    <s v="Ninguna"/>
    <m/>
  </r>
  <r>
    <x v="708"/>
    <n v="8"/>
    <s v="Plato_8"/>
    <n v="21"/>
    <n v="35"/>
    <n v="1"/>
    <n v="35"/>
    <n v="21"/>
    <n v="0.6"/>
    <d v="1899-12-30T00:33:00"/>
    <s v="Sin cebolla"/>
    <m/>
  </r>
  <r>
    <x v="708"/>
    <n v="8"/>
    <s v="Plato_11"/>
    <n v="20"/>
    <n v="33"/>
    <n v="2"/>
    <n v="66"/>
    <n v="40"/>
    <n v="0.61"/>
    <d v="1899-12-30T00:27:00"/>
    <s v="Sin cebolla"/>
    <m/>
  </r>
  <r>
    <x v="708"/>
    <n v="8"/>
    <s v="Plato_1"/>
    <n v="15"/>
    <n v="25"/>
    <n v="2"/>
    <n v="50"/>
    <n v="30"/>
    <n v="0.6"/>
    <d v="1899-12-30T00:31:00"/>
    <s v="Ninguna"/>
    <m/>
  </r>
  <r>
    <x v="709"/>
    <n v="18"/>
    <s v="Plato_3"/>
    <n v="12"/>
    <n v="20"/>
    <n v="2"/>
    <n v="40"/>
    <n v="24"/>
    <n v="0.6"/>
    <d v="1899-12-30T00:32:00"/>
    <s v="Ninguna"/>
    <m/>
  </r>
  <r>
    <x v="709"/>
    <n v="18"/>
    <s v="Plato_12"/>
    <n v="11"/>
    <n v="19"/>
    <n v="3"/>
    <n v="57"/>
    <n v="33"/>
    <n v="0.57999999999999996"/>
    <d v="1899-12-30T00:45:00"/>
    <s v="Sin cebolla"/>
    <m/>
  </r>
  <r>
    <x v="709"/>
    <n v="18"/>
    <s v="Plato_4"/>
    <n v="10"/>
    <n v="18"/>
    <n v="1"/>
    <n v="18"/>
    <n v="10"/>
    <n v="0.56000000000000005"/>
    <d v="1899-12-30T00:20:00"/>
    <s v="Sin cebolla"/>
    <m/>
  </r>
  <r>
    <x v="709"/>
    <n v="18"/>
    <s v="Plato_14"/>
    <n v="14"/>
    <n v="23"/>
    <n v="1"/>
    <n v="23"/>
    <n v="14"/>
    <n v="0.61"/>
    <d v="1899-12-30T00:43:00"/>
    <s v="Sin cebolla"/>
    <m/>
  </r>
  <r>
    <x v="710"/>
    <n v="20"/>
    <s v="Plato_18"/>
    <n v="20"/>
    <n v="34"/>
    <n v="3"/>
    <n v="102"/>
    <n v="60"/>
    <n v="0.59"/>
    <d v="1899-12-30T00:43:00"/>
    <s v="Ninguna"/>
    <m/>
  </r>
  <r>
    <x v="710"/>
    <n v="20"/>
    <s v="Plato_15"/>
    <n v="19"/>
    <n v="32"/>
    <n v="2"/>
    <n v="64"/>
    <n v="38"/>
    <n v="0.59"/>
    <d v="1899-12-30T00:16:00"/>
    <s v="Sin cebolla"/>
    <m/>
  </r>
  <r>
    <x v="711"/>
    <n v="10"/>
    <s v="Plato_7"/>
    <n v="14"/>
    <n v="24"/>
    <n v="2"/>
    <n v="48"/>
    <n v="28"/>
    <n v="0.57999999999999996"/>
    <d v="1899-12-30T00:49:00"/>
    <s v="Ninguna"/>
    <m/>
  </r>
  <r>
    <x v="712"/>
    <n v="6"/>
    <s v="Plato_11"/>
    <n v="20"/>
    <n v="33"/>
    <n v="3"/>
    <n v="99"/>
    <n v="60"/>
    <n v="0.61"/>
    <d v="1899-12-30T00:41:00"/>
    <s v="Sin cebolla"/>
    <m/>
  </r>
  <r>
    <x v="712"/>
    <n v="6"/>
    <s v="Plato_9"/>
    <n v="17"/>
    <n v="29"/>
    <n v="3"/>
    <n v="87"/>
    <n v="51"/>
    <n v="0.59"/>
    <d v="1899-12-30T00:14:00"/>
    <s v="Sin cebolla"/>
    <m/>
  </r>
  <r>
    <x v="712"/>
    <n v="6"/>
    <s v="Plato_15"/>
    <n v="19"/>
    <n v="32"/>
    <n v="3"/>
    <n v="96"/>
    <n v="57"/>
    <n v="0.59"/>
    <d v="1899-12-30T00:45:00"/>
    <s v="Ninguna"/>
    <m/>
  </r>
  <r>
    <x v="712"/>
    <n v="6"/>
    <s v="Plato_10"/>
    <n v="15"/>
    <n v="26"/>
    <n v="3"/>
    <n v="78"/>
    <n v="45"/>
    <n v="0.57999999999999996"/>
    <d v="1899-12-30T00:25:00"/>
    <s v="Ninguna"/>
    <m/>
  </r>
  <r>
    <x v="713"/>
    <n v="19"/>
    <s v="Plato_18"/>
    <n v="20"/>
    <n v="34"/>
    <n v="3"/>
    <n v="102"/>
    <n v="60"/>
    <n v="0.59"/>
    <d v="1899-12-30T00:17:00"/>
    <s v="Sin cebolla"/>
    <m/>
  </r>
  <r>
    <x v="713"/>
    <n v="19"/>
    <s v="Plato_2"/>
    <n v="18"/>
    <n v="30"/>
    <n v="3"/>
    <n v="90"/>
    <n v="54"/>
    <n v="0.6"/>
    <d v="1899-12-30T00:17:00"/>
    <s v="Sin cebolla"/>
    <m/>
  </r>
  <r>
    <x v="713"/>
    <n v="19"/>
    <s v="Plato_11"/>
    <n v="20"/>
    <n v="33"/>
    <n v="1"/>
    <n v="33"/>
    <n v="20"/>
    <n v="0.61"/>
    <d v="1899-12-30T00:29:00"/>
    <s v="Sin cebolla"/>
    <m/>
  </r>
  <r>
    <x v="714"/>
    <n v="12"/>
    <s v="Plato_2"/>
    <n v="18"/>
    <n v="30"/>
    <n v="3"/>
    <n v="90"/>
    <n v="54"/>
    <n v="0.6"/>
    <d v="1899-12-30T00:35:00"/>
    <s v="Ninguna"/>
    <m/>
  </r>
  <r>
    <x v="714"/>
    <n v="12"/>
    <s v="Plato_6"/>
    <n v="16"/>
    <n v="27"/>
    <n v="1"/>
    <n v="27"/>
    <n v="16"/>
    <n v="0.59"/>
    <d v="1899-12-30T00:14:00"/>
    <s v="Ninguna"/>
    <m/>
  </r>
  <r>
    <x v="714"/>
    <n v="12"/>
    <s v="Plato_1"/>
    <n v="15"/>
    <n v="25"/>
    <n v="3"/>
    <n v="75"/>
    <n v="45"/>
    <n v="0.6"/>
    <d v="1899-12-30T00:38:00"/>
    <s v="Ninguna"/>
    <m/>
  </r>
  <r>
    <x v="714"/>
    <n v="12"/>
    <s v="Plato_4"/>
    <n v="10"/>
    <n v="18"/>
    <n v="3"/>
    <n v="54"/>
    <n v="30"/>
    <n v="0.56000000000000005"/>
    <d v="1899-12-30T00:49:00"/>
    <s v="Sin cebolla"/>
    <m/>
  </r>
  <r>
    <x v="715"/>
    <n v="12"/>
    <s v="Plato_13"/>
    <n v="13"/>
    <n v="21"/>
    <n v="3"/>
    <n v="63"/>
    <n v="39"/>
    <n v="0.62"/>
    <d v="1899-12-30T00:12:00"/>
    <s v="Ninguna"/>
    <m/>
  </r>
  <r>
    <x v="715"/>
    <n v="12"/>
    <s v="Plato_1"/>
    <n v="15"/>
    <n v="25"/>
    <n v="3"/>
    <n v="75"/>
    <n v="45"/>
    <n v="0.6"/>
    <d v="1899-12-30T00:48:00"/>
    <s v="Ninguna"/>
    <m/>
  </r>
  <r>
    <x v="715"/>
    <n v="12"/>
    <s v="Plato_17"/>
    <n v="19"/>
    <n v="31"/>
    <n v="3"/>
    <n v="93"/>
    <n v="57"/>
    <n v="0.61"/>
    <d v="1899-12-30T00:30:00"/>
    <s v="Sin cebolla"/>
    <m/>
  </r>
  <r>
    <x v="716"/>
    <n v="8"/>
    <s v="Plato_5"/>
    <n v="13"/>
    <n v="22"/>
    <n v="2"/>
    <n v="44"/>
    <n v="26"/>
    <n v="0.59"/>
    <d v="1899-12-30T00:23:00"/>
    <s v="Sin cebolla"/>
    <m/>
  </r>
  <r>
    <x v="716"/>
    <n v="8"/>
    <s v="Plato_2"/>
    <n v="18"/>
    <n v="30"/>
    <n v="1"/>
    <n v="30"/>
    <n v="18"/>
    <n v="0.6"/>
    <d v="1899-12-30T00:36:00"/>
    <s v="Sin cebolla"/>
    <m/>
  </r>
  <r>
    <x v="716"/>
    <n v="8"/>
    <s v="Plato_6"/>
    <n v="16"/>
    <n v="27"/>
    <n v="3"/>
    <n v="81"/>
    <n v="48"/>
    <n v="0.59"/>
    <d v="1899-12-30T00:13:00"/>
    <s v="Sin cebolla"/>
    <m/>
  </r>
  <r>
    <x v="717"/>
    <n v="7"/>
    <s v="Plato_3"/>
    <n v="12"/>
    <n v="20"/>
    <n v="1"/>
    <n v="20"/>
    <n v="12"/>
    <n v="0.6"/>
    <d v="1899-12-30T00:58:00"/>
    <s v="Sin cebolla"/>
    <m/>
  </r>
  <r>
    <x v="718"/>
    <n v="16"/>
    <s v="Plato_20"/>
    <n v="25"/>
    <n v="40"/>
    <n v="1"/>
    <n v="40"/>
    <n v="25"/>
    <n v="0.63"/>
    <d v="1899-12-30T00:15:00"/>
    <s v="Ninguna"/>
    <m/>
  </r>
  <r>
    <x v="718"/>
    <n v="16"/>
    <s v="Plato_12"/>
    <n v="11"/>
    <n v="19"/>
    <n v="2"/>
    <n v="38"/>
    <n v="22"/>
    <n v="0.57999999999999996"/>
    <d v="1899-12-30T00:34:00"/>
    <s v="Ninguna"/>
    <m/>
  </r>
  <r>
    <x v="718"/>
    <n v="16"/>
    <s v="Plato_9"/>
    <n v="17"/>
    <n v="29"/>
    <n v="1"/>
    <n v="29"/>
    <n v="17"/>
    <n v="0.59"/>
    <d v="1899-12-30T00:21:00"/>
    <s v="Ninguna"/>
    <m/>
  </r>
  <r>
    <x v="719"/>
    <n v="4"/>
    <s v="Plato_11"/>
    <n v="20"/>
    <n v="33"/>
    <n v="1"/>
    <n v="33"/>
    <n v="20"/>
    <n v="0.61"/>
    <d v="1899-12-30T00:36:00"/>
    <s v="Ninguna"/>
    <m/>
  </r>
  <r>
    <x v="719"/>
    <n v="4"/>
    <s v="Plato_9"/>
    <n v="17"/>
    <n v="29"/>
    <n v="3"/>
    <n v="87"/>
    <n v="51"/>
    <n v="0.59"/>
    <d v="1899-12-30T00:44:00"/>
    <s v="Sin cebolla"/>
    <m/>
  </r>
  <r>
    <x v="719"/>
    <n v="4"/>
    <s v="Plato_7"/>
    <n v="14"/>
    <n v="24"/>
    <n v="2"/>
    <n v="48"/>
    <n v="28"/>
    <n v="0.57999999999999996"/>
    <d v="1899-12-30T00:53:00"/>
    <s v="Sin cebolla"/>
    <m/>
  </r>
  <r>
    <x v="720"/>
    <n v="6"/>
    <s v="Plato_9"/>
    <n v="17"/>
    <n v="29"/>
    <n v="1"/>
    <n v="29"/>
    <n v="17"/>
    <n v="0.59"/>
    <d v="1899-12-30T00:20:00"/>
    <s v="Sin cebolla"/>
    <m/>
  </r>
  <r>
    <x v="720"/>
    <n v="6"/>
    <s v="Plato_19"/>
    <n v="22"/>
    <n v="36"/>
    <n v="1"/>
    <n v="36"/>
    <n v="22"/>
    <n v="0.61"/>
    <d v="1899-12-30T00:15:00"/>
    <s v="Sin cebolla"/>
    <m/>
  </r>
  <r>
    <x v="720"/>
    <n v="6"/>
    <s v="Plato_7"/>
    <n v="14"/>
    <n v="24"/>
    <n v="3"/>
    <n v="72"/>
    <n v="42"/>
    <n v="0.57999999999999996"/>
    <d v="1899-12-30T00:44:00"/>
    <s v="Ninguna"/>
    <m/>
  </r>
  <r>
    <x v="720"/>
    <n v="6"/>
    <s v="Plato_6"/>
    <n v="16"/>
    <n v="27"/>
    <n v="3"/>
    <n v="81"/>
    <n v="48"/>
    <n v="0.59"/>
    <d v="1899-12-30T00:54:00"/>
    <s v="Sin cebolla"/>
    <m/>
  </r>
  <r>
    <x v="721"/>
    <n v="13"/>
    <s v="Plato_13"/>
    <n v="13"/>
    <n v="21"/>
    <n v="3"/>
    <n v="63"/>
    <n v="39"/>
    <n v="0.62"/>
    <d v="1899-12-30T00:43:00"/>
    <s v="Ninguna"/>
    <m/>
  </r>
  <r>
    <x v="721"/>
    <n v="13"/>
    <s v="Plato_5"/>
    <n v="13"/>
    <n v="22"/>
    <n v="1"/>
    <n v="22"/>
    <n v="13"/>
    <n v="0.59"/>
    <d v="1899-12-30T00:16:00"/>
    <s v="Ninguna"/>
    <m/>
  </r>
  <r>
    <x v="722"/>
    <n v="12"/>
    <s v="Plato_16"/>
    <n v="16"/>
    <n v="28"/>
    <n v="2"/>
    <n v="56"/>
    <n v="32"/>
    <n v="0.56999999999999995"/>
    <d v="1899-12-30T00:22:00"/>
    <s v="Ninguna"/>
    <m/>
  </r>
  <r>
    <x v="722"/>
    <n v="12"/>
    <s v="Plato_8"/>
    <n v="21"/>
    <n v="35"/>
    <n v="2"/>
    <n v="70"/>
    <n v="42"/>
    <n v="0.6"/>
    <d v="1899-12-30T00:09:00"/>
    <s v="Ninguna"/>
    <m/>
  </r>
  <r>
    <x v="723"/>
    <n v="8"/>
    <s v="Plato_5"/>
    <n v="13"/>
    <n v="22"/>
    <n v="3"/>
    <n v="66"/>
    <n v="39"/>
    <n v="0.59"/>
    <d v="1899-12-30T00:56:00"/>
    <s v="Ninguna"/>
    <m/>
  </r>
  <r>
    <x v="724"/>
    <n v="10"/>
    <s v="Plato_18"/>
    <n v="20"/>
    <n v="34"/>
    <n v="3"/>
    <n v="102"/>
    <n v="60"/>
    <n v="0.59"/>
    <d v="1899-12-30T00:30:00"/>
    <s v="Ninguna"/>
    <m/>
  </r>
  <r>
    <x v="724"/>
    <n v="10"/>
    <s v="Plato_5"/>
    <n v="13"/>
    <n v="22"/>
    <n v="3"/>
    <n v="66"/>
    <n v="39"/>
    <n v="0.59"/>
    <d v="1899-12-30T00:55:00"/>
    <s v="Ninguna"/>
    <m/>
  </r>
  <r>
    <x v="725"/>
    <n v="11"/>
    <s v="Plato_5"/>
    <n v="13"/>
    <n v="22"/>
    <n v="2"/>
    <n v="44"/>
    <n v="26"/>
    <n v="0.59"/>
    <d v="1899-12-30T00:06:00"/>
    <s v="Ninguna"/>
    <m/>
  </r>
  <r>
    <x v="725"/>
    <n v="11"/>
    <s v="Plato_19"/>
    <n v="22"/>
    <n v="36"/>
    <n v="1"/>
    <n v="36"/>
    <n v="22"/>
    <n v="0.61"/>
    <d v="1899-12-30T00:13:00"/>
    <s v="Ninguna"/>
    <m/>
  </r>
  <r>
    <x v="725"/>
    <n v="11"/>
    <s v="Plato_14"/>
    <n v="14"/>
    <n v="23"/>
    <n v="2"/>
    <n v="46"/>
    <n v="28"/>
    <n v="0.61"/>
    <d v="1899-12-30T00:55:00"/>
    <s v="Ninguna"/>
    <m/>
  </r>
  <r>
    <x v="726"/>
    <n v="17"/>
    <s v="Plato_3"/>
    <n v="12"/>
    <n v="20"/>
    <n v="2"/>
    <n v="40"/>
    <n v="24"/>
    <n v="0.6"/>
    <d v="1899-12-30T00:21:00"/>
    <s v="Sin cebolla"/>
    <m/>
  </r>
  <r>
    <x v="727"/>
    <n v="9"/>
    <s v="Plato_4"/>
    <n v="10"/>
    <n v="18"/>
    <n v="1"/>
    <n v="18"/>
    <n v="10"/>
    <n v="0.56000000000000005"/>
    <d v="1899-12-30T00:42:00"/>
    <s v="Ninguna"/>
    <m/>
  </r>
  <r>
    <x v="727"/>
    <n v="9"/>
    <s v="Plato_6"/>
    <n v="16"/>
    <n v="27"/>
    <n v="3"/>
    <n v="81"/>
    <n v="48"/>
    <n v="0.59"/>
    <d v="1899-12-30T00:08:00"/>
    <s v="Ninguna"/>
    <m/>
  </r>
  <r>
    <x v="727"/>
    <n v="9"/>
    <s v="Plato_15"/>
    <n v="19"/>
    <n v="32"/>
    <n v="3"/>
    <n v="96"/>
    <n v="57"/>
    <n v="0.59"/>
    <d v="1899-12-30T00:22:00"/>
    <s v="Ninguna"/>
    <m/>
  </r>
  <r>
    <x v="728"/>
    <n v="20"/>
    <s v="Plato_18"/>
    <n v="20"/>
    <n v="34"/>
    <n v="2"/>
    <n v="68"/>
    <n v="40"/>
    <n v="0.59"/>
    <d v="1899-12-30T00:57:00"/>
    <s v="Ninguna"/>
    <m/>
  </r>
  <r>
    <x v="728"/>
    <n v="20"/>
    <s v="Plato_3"/>
    <n v="12"/>
    <n v="20"/>
    <n v="3"/>
    <n v="60"/>
    <n v="36"/>
    <n v="0.6"/>
    <d v="1899-12-30T00:08:00"/>
    <s v="Sin cebolla"/>
    <m/>
  </r>
  <r>
    <x v="729"/>
    <n v="8"/>
    <s v="Plato_2"/>
    <n v="18"/>
    <n v="30"/>
    <n v="3"/>
    <n v="90"/>
    <n v="54"/>
    <n v="0.6"/>
    <d v="1899-12-30T00:32:00"/>
    <s v="Sin cebolla"/>
    <m/>
  </r>
  <r>
    <x v="729"/>
    <n v="8"/>
    <s v="Plato_7"/>
    <n v="14"/>
    <n v="24"/>
    <n v="1"/>
    <n v="24"/>
    <n v="14"/>
    <n v="0.57999999999999996"/>
    <d v="1899-12-30T00:47:00"/>
    <s v="Sin cebolla"/>
    <m/>
  </r>
  <r>
    <x v="730"/>
    <n v="17"/>
    <s v="Plato_15"/>
    <n v="19"/>
    <n v="32"/>
    <n v="2"/>
    <n v="64"/>
    <n v="38"/>
    <n v="0.59"/>
    <d v="1899-12-30T00:47:00"/>
    <s v="Sin cebolla"/>
    <m/>
  </r>
  <r>
    <x v="731"/>
    <n v="12"/>
    <s v="Plato_20"/>
    <n v="25"/>
    <n v="40"/>
    <n v="3"/>
    <n v="120"/>
    <n v="75"/>
    <n v="0.63"/>
    <d v="1899-12-30T00:29:00"/>
    <s v="Ninguna"/>
    <m/>
  </r>
  <r>
    <x v="731"/>
    <n v="12"/>
    <s v="Plato_10"/>
    <n v="15"/>
    <n v="26"/>
    <n v="3"/>
    <n v="78"/>
    <n v="45"/>
    <n v="0.57999999999999996"/>
    <d v="1899-12-30T00:36:00"/>
    <s v="Sin cebolla"/>
    <m/>
  </r>
  <r>
    <x v="731"/>
    <n v="12"/>
    <s v="Plato_19"/>
    <n v="22"/>
    <n v="36"/>
    <n v="3"/>
    <n v="108"/>
    <n v="66"/>
    <n v="0.61"/>
    <d v="1899-12-30T00:56:00"/>
    <s v="Sin cebolla"/>
    <m/>
  </r>
  <r>
    <x v="732"/>
    <n v="14"/>
    <s v="Plato_19"/>
    <n v="22"/>
    <n v="36"/>
    <n v="3"/>
    <n v="108"/>
    <n v="66"/>
    <n v="0.61"/>
    <d v="1899-12-30T00:31:00"/>
    <s v="Sin cebolla"/>
    <m/>
  </r>
  <r>
    <x v="732"/>
    <n v="14"/>
    <s v="Plato_7"/>
    <n v="14"/>
    <n v="24"/>
    <n v="1"/>
    <n v="24"/>
    <n v="14"/>
    <n v="0.57999999999999996"/>
    <d v="1899-12-30T00:34:00"/>
    <s v="Ninguna"/>
    <m/>
  </r>
  <r>
    <x v="732"/>
    <n v="14"/>
    <s v="Plato_6"/>
    <n v="16"/>
    <n v="27"/>
    <n v="2"/>
    <n v="54"/>
    <n v="32"/>
    <n v="0.59"/>
    <d v="1899-12-30T00:09:00"/>
    <s v="Sin cebolla"/>
    <m/>
  </r>
  <r>
    <x v="733"/>
    <n v="14"/>
    <s v="Plato_15"/>
    <n v="19"/>
    <n v="32"/>
    <n v="3"/>
    <n v="96"/>
    <n v="57"/>
    <n v="0.59"/>
    <d v="1899-12-30T00:11:00"/>
    <s v="Sin cebolla"/>
    <m/>
  </r>
  <r>
    <x v="733"/>
    <n v="14"/>
    <s v="Plato_7"/>
    <n v="14"/>
    <n v="24"/>
    <n v="1"/>
    <n v="24"/>
    <n v="14"/>
    <n v="0.57999999999999996"/>
    <d v="1899-12-30T00:16:00"/>
    <s v="Ninguna"/>
    <m/>
  </r>
  <r>
    <x v="733"/>
    <n v="14"/>
    <s v="Plato_12"/>
    <n v="11"/>
    <n v="19"/>
    <n v="1"/>
    <n v="19"/>
    <n v="11"/>
    <n v="0.57999999999999996"/>
    <d v="1899-12-30T00:25:00"/>
    <s v="Ninguna"/>
    <m/>
  </r>
  <r>
    <x v="734"/>
    <n v="20"/>
    <s v="Plato_14"/>
    <n v="14"/>
    <n v="23"/>
    <n v="2"/>
    <n v="46"/>
    <n v="28"/>
    <n v="0.61"/>
    <d v="1899-12-30T00:30:00"/>
    <s v="Sin cebolla"/>
    <m/>
  </r>
  <r>
    <x v="734"/>
    <n v="20"/>
    <s v="Plato_15"/>
    <n v="19"/>
    <n v="32"/>
    <n v="3"/>
    <n v="96"/>
    <n v="57"/>
    <n v="0.59"/>
    <d v="1899-12-30T00:57:00"/>
    <s v="Ninguna"/>
    <m/>
  </r>
  <r>
    <x v="735"/>
    <n v="17"/>
    <s v="Plato_5"/>
    <n v="13"/>
    <n v="22"/>
    <n v="3"/>
    <n v="66"/>
    <n v="39"/>
    <n v="0.59"/>
    <d v="1899-12-30T00:22:00"/>
    <s v="Sin cebolla"/>
    <m/>
  </r>
  <r>
    <x v="735"/>
    <n v="17"/>
    <s v="Plato_16"/>
    <n v="16"/>
    <n v="28"/>
    <n v="2"/>
    <n v="56"/>
    <n v="32"/>
    <n v="0.56999999999999995"/>
    <d v="1899-12-30T00:43:00"/>
    <s v="Ninguna"/>
    <m/>
  </r>
  <r>
    <x v="735"/>
    <n v="17"/>
    <s v="Plato_17"/>
    <n v="19"/>
    <n v="31"/>
    <n v="3"/>
    <n v="93"/>
    <n v="57"/>
    <n v="0.61"/>
    <d v="1899-12-30T00:27:00"/>
    <s v="Sin cebolla"/>
    <m/>
  </r>
  <r>
    <x v="736"/>
    <n v="6"/>
    <s v="Plato_9"/>
    <n v="17"/>
    <n v="29"/>
    <n v="2"/>
    <n v="58"/>
    <n v="34"/>
    <n v="0.59"/>
    <d v="1899-12-30T00:17:00"/>
    <s v="Sin cebolla"/>
    <m/>
  </r>
  <r>
    <x v="736"/>
    <n v="6"/>
    <s v="Plato_2"/>
    <n v="18"/>
    <n v="30"/>
    <n v="2"/>
    <n v="60"/>
    <n v="36"/>
    <n v="0.6"/>
    <d v="1899-12-30T00:05:00"/>
    <s v="Ninguna"/>
    <m/>
  </r>
  <r>
    <x v="737"/>
    <n v="15"/>
    <s v="Plato_10"/>
    <n v="15"/>
    <n v="26"/>
    <n v="2"/>
    <n v="52"/>
    <n v="30"/>
    <n v="0.57999999999999996"/>
    <d v="1899-12-30T00:59:00"/>
    <s v="Ninguna"/>
    <m/>
  </r>
  <r>
    <x v="737"/>
    <n v="15"/>
    <s v="Plato_16"/>
    <n v="16"/>
    <n v="28"/>
    <n v="1"/>
    <n v="28"/>
    <n v="16"/>
    <n v="0.56999999999999995"/>
    <d v="1899-12-30T00:15:00"/>
    <s v="Ninguna"/>
    <m/>
  </r>
  <r>
    <x v="737"/>
    <n v="15"/>
    <s v="Plato_4"/>
    <n v="10"/>
    <n v="18"/>
    <n v="3"/>
    <n v="54"/>
    <n v="30"/>
    <n v="0.56000000000000005"/>
    <d v="1899-12-30T00:20:00"/>
    <s v="Sin cebolla"/>
    <m/>
  </r>
  <r>
    <x v="738"/>
    <n v="10"/>
    <s v="Plato_14"/>
    <n v="14"/>
    <n v="23"/>
    <n v="2"/>
    <n v="46"/>
    <n v="28"/>
    <n v="0.61"/>
    <d v="1899-12-30T00:54:00"/>
    <s v="Ninguna"/>
    <m/>
  </r>
  <r>
    <x v="739"/>
    <n v="16"/>
    <s v="Plato_16"/>
    <n v="16"/>
    <n v="28"/>
    <n v="3"/>
    <n v="84"/>
    <n v="48"/>
    <n v="0.56999999999999995"/>
    <d v="1899-12-30T00:31:00"/>
    <s v="Ninguna"/>
    <m/>
  </r>
  <r>
    <x v="739"/>
    <n v="16"/>
    <s v="Plato_15"/>
    <n v="19"/>
    <n v="32"/>
    <n v="1"/>
    <n v="32"/>
    <n v="19"/>
    <n v="0.59"/>
    <d v="1899-12-30T00:16:00"/>
    <s v="Sin cebolla"/>
    <m/>
  </r>
  <r>
    <x v="739"/>
    <n v="16"/>
    <s v="Plato_19"/>
    <n v="22"/>
    <n v="36"/>
    <n v="3"/>
    <n v="108"/>
    <n v="66"/>
    <n v="0.61"/>
    <d v="1899-12-30T00:45:00"/>
    <s v="Sin cebolla"/>
    <m/>
  </r>
  <r>
    <x v="739"/>
    <n v="16"/>
    <s v="Plato_14"/>
    <n v="14"/>
    <n v="23"/>
    <n v="3"/>
    <n v="69"/>
    <n v="42"/>
    <n v="0.61"/>
    <d v="1899-12-30T00:21:00"/>
    <s v="Sin cebolla"/>
    <m/>
  </r>
  <r>
    <x v="740"/>
    <n v="14"/>
    <s v="Plato_7"/>
    <n v="14"/>
    <n v="24"/>
    <n v="3"/>
    <n v="72"/>
    <n v="42"/>
    <n v="0.57999999999999996"/>
    <d v="1899-12-30T00:52:00"/>
    <s v="Sin cebolla"/>
    <m/>
  </r>
  <r>
    <x v="740"/>
    <n v="14"/>
    <s v="Plato_9"/>
    <n v="17"/>
    <n v="29"/>
    <n v="2"/>
    <n v="58"/>
    <n v="34"/>
    <n v="0.59"/>
    <d v="1899-12-30T00:40:00"/>
    <s v="Ninguna"/>
    <m/>
  </r>
  <r>
    <x v="740"/>
    <n v="14"/>
    <s v="Plato_11"/>
    <n v="20"/>
    <n v="33"/>
    <n v="3"/>
    <n v="99"/>
    <n v="60"/>
    <n v="0.61"/>
    <d v="1899-12-30T00:39:00"/>
    <s v="Sin cebolla"/>
    <m/>
  </r>
  <r>
    <x v="740"/>
    <n v="14"/>
    <s v="Plato_16"/>
    <n v="16"/>
    <n v="28"/>
    <n v="2"/>
    <n v="56"/>
    <n v="32"/>
    <n v="0.56999999999999995"/>
    <d v="1899-12-30T00:34:00"/>
    <s v="Sin cebolla"/>
    <m/>
  </r>
  <r>
    <x v="741"/>
    <n v="20"/>
    <s v="Plato_17"/>
    <n v="19"/>
    <n v="31"/>
    <n v="1"/>
    <n v="31"/>
    <n v="19"/>
    <n v="0.61"/>
    <d v="1899-12-30T00:41:00"/>
    <s v="Sin cebolla"/>
    <m/>
  </r>
  <r>
    <x v="741"/>
    <n v="20"/>
    <s v="Plato_2"/>
    <n v="18"/>
    <n v="30"/>
    <n v="3"/>
    <n v="90"/>
    <n v="54"/>
    <n v="0.6"/>
    <d v="1899-12-30T00:43:00"/>
    <s v="Ninguna"/>
    <m/>
  </r>
  <r>
    <x v="741"/>
    <n v="20"/>
    <s v="Plato_10"/>
    <n v="15"/>
    <n v="26"/>
    <n v="1"/>
    <n v="26"/>
    <n v="15"/>
    <n v="0.57999999999999996"/>
    <d v="1899-12-30T00:26:00"/>
    <s v="Sin cebolla"/>
    <m/>
  </r>
  <r>
    <x v="741"/>
    <n v="20"/>
    <s v="Plato_12"/>
    <n v="11"/>
    <n v="19"/>
    <n v="1"/>
    <n v="19"/>
    <n v="11"/>
    <n v="0.57999999999999996"/>
    <d v="1899-12-30T00:35:00"/>
    <s v="Ninguna"/>
    <m/>
  </r>
  <r>
    <x v="742"/>
    <n v="19"/>
    <s v="Plato_10"/>
    <n v="15"/>
    <n v="26"/>
    <n v="2"/>
    <n v="52"/>
    <n v="30"/>
    <n v="0.57999999999999996"/>
    <d v="1899-12-30T00:59:00"/>
    <s v="Sin cebolla"/>
    <m/>
  </r>
  <r>
    <x v="742"/>
    <n v="19"/>
    <s v="Plato_4"/>
    <n v="10"/>
    <n v="18"/>
    <n v="2"/>
    <n v="36"/>
    <n v="20"/>
    <n v="0.56000000000000005"/>
    <d v="1899-12-30T00:41:00"/>
    <s v="Ninguna"/>
    <m/>
  </r>
  <r>
    <x v="742"/>
    <n v="19"/>
    <s v="Plato_14"/>
    <n v="14"/>
    <n v="23"/>
    <n v="2"/>
    <n v="46"/>
    <n v="28"/>
    <n v="0.61"/>
    <d v="1899-12-30T00:43:00"/>
    <s v="Sin cebolla"/>
    <m/>
  </r>
  <r>
    <x v="743"/>
    <n v="11"/>
    <s v="Plato_4"/>
    <n v="10"/>
    <n v="18"/>
    <n v="1"/>
    <n v="18"/>
    <n v="10"/>
    <n v="0.56000000000000005"/>
    <d v="1899-12-30T00:57:00"/>
    <s v="Ninguna"/>
    <m/>
  </r>
  <r>
    <x v="743"/>
    <n v="11"/>
    <s v="Plato_9"/>
    <n v="17"/>
    <n v="29"/>
    <n v="2"/>
    <n v="58"/>
    <n v="34"/>
    <n v="0.59"/>
    <d v="1899-12-30T00:10:00"/>
    <s v="Ninguna"/>
    <m/>
  </r>
  <r>
    <x v="744"/>
    <n v="3"/>
    <s v="Plato_8"/>
    <n v="21"/>
    <n v="35"/>
    <n v="3"/>
    <n v="105"/>
    <n v="63"/>
    <n v="0.6"/>
    <d v="1899-12-30T00:34:00"/>
    <s v="Ninguna"/>
    <m/>
  </r>
  <r>
    <x v="744"/>
    <n v="3"/>
    <s v="Plato_7"/>
    <n v="14"/>
    <n v="24"/>
    <n v="2"/>
    <n v="48"/>
    <n v="28"/>
    <n v="0.57999999999999996"/>
    <d v="1899-12-30T00:09:00"/>
    <s v="Ninguna"/>
    <m/>
  </r>
  <r>
    <x v="744"/>
    <n v="3"/>
    <s v="Plato_1"/>
    <n v="15"/>
    <n v="25"/>
    <n v="2"/>
    <n v="50"/>
    <n v="30"/>
    <n v="0.6"/>
    <d v="1899-12-30T00:23:00"/>
    <s v="Ninguna"/>
    <m/>
  </r>
  <r>
    <x v="744"/>
    <n v="3"/>
    <s v="Plato_6"/>
    <n v="16"/>
    <n v="27"/>
    <n v="3"/>
    <n v="81"/>
    <n v="48"/>
    <n v="0.59"/>
    <d v="1899-12-30T00:07:00"/>
    <s v="Sin cebolla"/>
    <m/>
  </r>
  <r>
    <x v="745"/>
    <n v="13"/>
    <s v="Plato_8"/>
    <n v="21"/>
    <n v="35"/>
    <n v="3"/>
    <n v="105"/>
    <n v="63"/>
    <n v="0.6"/>
    <d v="1899-12-30T00:34:00"/>
    <s v="Ninguna"/>
    <m/>
  </r>
  <r>
    <x v="745"/>
    <n v="13"/>
    <s v="Plato_15"/>
    <n v="19"/>
    <n v="32"/>
    <n v="3"/>
    <n v="96"/>
    <n v="57"/>
    <n v="0.59"/>
    <d v="1899-12-30T00:43:00"/>
    <s v="Ninguna"/>
    <m/>
  </r>
  <r>
    <x v="746"/>
    <n v="16"/>
    <s v="Plato_1"/>
    <n v="15"/>
    <n v="25"/>
    <n v="1"/>
    <n v="25"/>
    <n v="15"/>
    <n v="0.6"/>
    <d v="1899-12-30T00:28:00"/>
    <s v="Ninguna"/>
    <m/>
  </r>
  <r>
    <x v="747"/>
    <n v="2"/>
    <s v="Plato_15"/>
    <n v="19"/>
    <n v="32"/>
    <n v="1"/>
    <n v="32"/>
    <n v="19"/>
    <n v="0.59"/>
    <d v="1899-12-30T00:05:00"/>
    <s v="Sin cebolla"/>
    <m/>
  </r>
  <r>
    <x v="747"/>
    <n v="2"/>
    <s v="Plato_10"/>
    <n v="15"/>
    <n v="26"/>
    <n v="3"/>
    <n v="78"/>
    <n v="45"/>
    <n v="0.57999999999999996"/>
    <d v="1899-12-30T00:32:00"/>
    <s v="Ninguna"/>
    <m/>
  </r>
  <r>
    <x v="748"/>
    <n v="1"/>
    <s v="Plato_8"/>
    <n v="21"/>
    <n v="35"/>
    <n v="2"/>
    <n v="70"/>
    <n v="42"/>
    <n v="0.6"/>
    <d v="1899-12-30T00:08:00"/>
    <s v="Ninguna"/>
    <m/>
  </r>
  <r>
    <x v="749"/>
    <n v="6"/>
    <s v="Plato_17"/>
    <n v="19"/>
    <n v="31"/>
    <n v="3"/>
    <n v="93"/>
    <n v="57"/>
    <n v="0.61"/>
    <d v="1899-12-30T00:47:00"/>
    <s v="Ninguna"/>
    <m/>
  </r>
  <r>
    <x v="749"/>
    <n v="6"/>
    <s v="Plato_10"/>
    <n v="15"/>
    <n v="26"/>
    <n v="1"/>
    <n v="26"/>
    <n v="15"/>
    <n v="0.57999999999999996"/>
    <d v="1899-12-30T00:39:00"/>
    <s v="Ninguna"/>
    <m/>
  </r>
  <r>
    <x v="750"/>
    <n v="17"/>
    <s v="Plato_9"/>
    <n v="17"/>
    <n v="29"/>
    <n v="1"/>
    <n v="29"/>
    <n v="17"/>
    <n v="0.59"/>
    <d v="1899-12-30T00:37:00"/>
    <s v="Ninguna"/>
    <m/>
  </r>
  <r>
    <x v="750"/>
    <n v="17"/>
    <s v="Plato_1"/>
    <n v="15"/>
    <n v="25"/>
    <n v="3"/>
    <n v="75"/>
    <n v="45"/>
    <n v="0.6"/>
    <d v="1899-12-30T00:31:00"/>
    <s v="Sin cebolla"/>
    <m/>
  </r>
  <r>
    <x v="750"/>
    <n v="17"/>
    <s v="Plato_5"/>
    <n v="13"/>
    <n v="22"/>
    <n v="3"/>
    <n v="66"/>
    <n v="39"/>
    <n v="0.59"/>
    <d v="1899-12-30T00:19:00"/>
    <s v="Ninguna"/>
    <m/>
  </r>
  <r>
    <x v="751"/>
    <n v="3"/>
    <s v="Plato_2"/>
    <n v="18"/>
    <n v="30"/>
    <n v="2"/>
    <n v="60"/>
    <n v="36"/>
    <n v="0.6"/>
    <d v="1899-12-30T00:30:00"/>
    <s v="Sin cebolla"/>
    <m/>
  </r>
  <r>
    <x v="752"/>
    <n v="11"/>
    <s v="Plato_15"/>
    <n v="19"/>
    <n v="32"/>
    <n v="1"/>
    <n v="32"/>
    <n v="19"/>
    <n v="0.59"/>
    <d v="1899-12-30T00:35:00"/>
    <s v="Sin cebolla"/>
    <m/>
  </r>
  <r>
    <x v="752"/>
    <n v="11"/>
    <s v="Plato_14"/>
    <n v="14"/>
    <n v="23"/>
    <n v="1"/>
    <n v="23"/>
    <n v="14"/>
    <n v="0.61"/>
    <d v="1899-12-30T00:23:00"/>
    <s v="Sin cebolla"/>
    <m/>
  </r>
  <r>
    <x v="752"/>
    <n v="11"/>
    <s v="Plato_7"/>
    <n v="14"/>
    <n v="24"/>
    <n v="3"/>
    <n v="72"/>
    <n v="42"/>
    <n v="0.57999999999999996"/>
    <d v="1899-12-30T00:24:00"/>
    <s v="Ninguna"/>
    <m/>
  </r>
  <r>
    <x v="752"/>
    <n v="11"/>
    <s v="Plato_19"/>
    <n v="22"/>
    <n v="36"/>
    <n v="1"/>
    <n v="36"/>
    <n v="22"/>
    <n v="0.61"/>
    <d v="1899-12-30T00:46:00"/>
    <s v="Ninguna"/>
    <m/>
  </r>
  <r>
    <x v="753"/>
    <n v="8"/>
    <s v="Plato_7"/>
    <n v="14"/>
    <n v="24"/>
    <n v="3"/>
    <n v="72"/>
    <n v="42"/>
    <n v="0.57999999999999996"/>
    <d v="1899-12-30T00:26:00"/>
    <s v="Ninguna"/>
    <m/>
  </r>
  <r>
    <x v="753"/>
    <n v="8"/>
    <s v="Plato_6"/>
    <n v="16"/>
    <n v="27"/>
    <n v="3"/>
    <n v="81"/>
    <n v="48"/>
    <n v="0.59"/>
    <d v="1899-12-30T00:11:00"/>
    <s v="Sin cebolla"/>
    <m/>
  </r>
  <r>
    <x v="753"/>
    <n v="8"/>
    <s v="Plato_16"/>
    <n v="16"/>
    <n v="28"/>
    <n v="3"/>
    <n v="84"/>
    <n v="48"/>
    <n v="0.56999999999999995"/>
    <d v="1899-12-30T00:52:00"/>
    <s v="Ninguna"/>
    <m/>
  </r>
  <r>
    <x v="754"/>
    <n v="12"/>
    <s v="Plato_13"/>
    <n v="13"/>
    <n v="21"/>
    <n v="1"/>
    <n v="21"/>
    <n v="13"/>
    <n v="0.62"/>
    <d v="1899-12-30T00:06:00"/>
    <s v="Ninguna"/>
    <m/>
  </r>
  <r>
    <x v="754"/>
    <n v="12"/>
    <s v="Plato_1"/>
    <n v="15"/>
    <n v="25"/>
    <n v="3"/>
    <n v="75"/>
    <n v="45"/>
    <n v="0.6"/>
    <d v="1899-12-30T00:37:00"/>
    <s v="Ninguna"/>
    <m/>
  </r>
  <r>
    <x v="754"/>
    <n v="12"/>
    <s v="Plato_12"/>
    <n v="11"/>
    <n v="19"/>
    <n v="3"/>
    <n v="57"/>
    <n v="33"/>
    <n v="0.57999999999999996"/>
    <d v="1899-12-30T00:46:00"/>
    <s v="Ninguna"/>
    <m/>
  </r>
  <r>
    <x v="754"/>
    <n v="12"/>
    <s v="Plato_9"/>
    <n v="17"/>
    <n v="29"/>
    <n v="2"/>
    <n v="58"/>
    <n v="34"/>
    <n v="0.59"/>
    <d v="1899-12-30T00:20:00"/>
    <s v="Sin cebolla"/>
    <m/>
  </r>
  <r>
    <x v="755"/>
    <n v="11"/>
    <s v="Plato_17"/>
    <n v="19"/>
    <n v="31"/>
    <n v="1"/>
    <n v="31"/>
    <n v="19"/>
    <n v="0.61"/>
    <d v="1899-12-30T00:21:00"/>
    <s v="Ninguna"/>
    <m/>
  </r>
  <r>
    <x v="755"/>
    <n v="11"/>
    <s v="Plato_12"/>
    <n v="11"/>
    <n v="19"/>
    <n v="1"/>
    <n v="19"/>
    <n v="11"/>
    <n v="0.57999999999999996"/>
    <d v="1899-12-30T00:13:00"/>
    <s v="Ninguna"/>
    <m/>
  </r>
  <r>
    <x v="756"/>
    <n v="3"/>
    <s v="Plato_2"/>
    <n v="18"/>
    <n v="30"/>
    <n v="2"/>
    <n v="60"/>
    <n v="36"/>
    <n v="0.6"/>
    <d v="1899-12-30T00:40:00"/>
    <s v="Ninguna"/>
    <m/>
  </r>
  <r>
    <x v="757"/>
    <n v="18"/>
    <s v="Plato_2"/>
    <n v="18"/>
    <n v="30"/>
    <n v="1"/>
    <n v="30"/>
    <n v="18"/>
    <n v="0.6"/>
    <d v="1899-12-30T00:32:00"/>
    <s v="Ninguna"/>
    <m/>
  </r>
  <r>
    <x v="757"/>
    <n v="18"/>
    <s v="Plato_5"/>
    <n v="13"/>
    <n v="22"/>
    <n v="1"/>
    <n v="22"/>
    <n v="13"/>
    <n v="0.59"/>
    <d v="1899-12-30T00:09:00"/>
    <s v="Sin cebolla"/>
    <m/>
  </r>
  <r>
    <x v="758"/>
    <n v="20"/>
    <s v="Plato_11"/>
    <n v="20"/>
    <n v="33"/>
    <n v="3"/>
    <n v="99"/>
    <n v="60"/>
    <n v="0.61"/>
    <d v="1899-12-30T00:48:00"/>
    <s v="Ninguna"/>
    <m/>
  </r>
  <r>
    <x v="758"/>
    <n v="20"/>
    <s v="Plato_6"/>
    <n v="16"/>
    <n v="27"/>
    <n v="3"/>
    <n v="81"/>
    <n v="48"/>
    <n v="0.59"/>
    <d v="1899-12-30T00:51:00"/>
    <s v="Ninguna"/>
    <m/>
  </r>
  <r>
    <x v="758"/>
    <n v="20"/>
    <s v="Plato_1"/>
    <n v="15"/>
    <n v="25"/>
    <n v="3"/>
    <n v="75"/>
    <n v="45"/>
    <n v="0.6"/>
    <d v="1899-12-30T00:41:00"/>
    <s v="Ninguna"/>
    <m/>
  </r>
  <r>
    <x v="758"/>
    <n v="20"/>
    <s v="Plato_9"/>
    <n v="17"/>
    <n v="29"/>
    <n v="3"/>
    <n v="87"/>
    <n v="51"/>
    <n v="0.59"/>
    <d v="1899-12-30T00:56:00"/>
    <s v="Sin cebolla"/>
    <m/>
  </r>
  <r>
    <x v="759"/>
    <n v="5"/>
    <s v="Plato_8"/>
    <n v="21"/>
    <n v="35"/>
    <n v="3"/>
    <n v="105"/>
    <n v="63"/>
    <n v="0.6"/>
    <d v="1899-12-30T00:20:00"/>
    <s v="Ninguna"/>
    <m/>
  </r>
  <r>
    <x v="760"/>
    <n v="4"/>
    <s v="Plato_7"/>
    <n v="14"/>
    <n v="24"/>
    <n v="3"/>
    <n v="72"/>
    <n v="42"/>
    <n v="0.57999999999999996"/>
    <d v="1899-12-30T00:54:00"/>
    <s v="Sin cebolla"/>
    <m/>
  </r>
  <r>
    <x v="760"/>
    <n v="4"/>
    <s v="Plato_16"/>
    <n v="16"/>
    <n v="28"/>
    <n v="2"/>
    <n v="56"/>
    <n v="32"/>
    <n v="0.56999999999999995"/>
    <d v="1899-12-30T00:20:00"/>
    <s v="Ninguna"/>
    <m/>
  </r>
  <r>
    <x v="760"/>
    <n v="4"/>
    <s v="Plato_14"/>
    <n v="14"/>
    <n v="23"/>
    <n v="2"/>
    <n v="46"/>
    <n v="28"/>
    <n v="0.61"/>
    <d v="1899-12-30T00:28:00"/>
    <s v="Ninguna"/>
    <m/>
  </r>
  <r>
    <x v="761"/>
    <n v="4"/>
    <s v="Plato_13"/>
    <n v="13"/>
    <n v="21"/>
    <n v="1"/>
    <n v="21"/>
    <n v="13"/>
    <n v="0.62"/>
    <d v="1899-12-30T00:20:00"/>
    <s v="Sin cebolla"/>
    <m/>
  </r>
  <r>
    <x v="761"/>
    <n v="4"/>
    <s v="Plato_10"/>
    <n v="15"/>
    <n v="26"/>
    <n v="3"/>
    <n v="78"/>
    <n v="45"/>
    <n v="0.57999999999999996"/>
    <d v="1899-12-30T00:09:00"/>
    <s v="Ninguna"/>
    <m/>
  </r>
  <r>
    <x v="762"/>
    <n v="18"/>
    <s v="Plato_11"/>
    <n v="20"/>
    <n v="33"/>
    <n v="2"/>
    <n v="66"/>
    <n v="40"/>
    <n v="0.61"/>
    <d v="1899-12-30T00:14:00"/>
    <s v="Sin cebolla"/>
    <m/>
  </r>
  <r>
    <x v="762"/>
    <n v="18"/>
    <s v="Plato_12"/>
    <n v="11"/>
    <n v="19"/>
    <n v="2"/>
    <n v="38"/>
    <n v="22"/>
    <n v="0.57999999999999996"/>
    <d v="1899-12-30T00:18:00"/>
    <s v="Sin cebolla"/>
    <m/>
  </r>
  <r>
    <x v="763"/>
    <n v="20"/>
    <s v="Plato_6"/>
    <n v="16"/>
    <n v="27"/>
    <n v="1"/>
    <n v="27"/>
    <n v="16"/>
    <n v="0.59"/>
    <d v="1899-12-30T00:53:00"/>
    <s v="Ninguna"/>
    <m/>
  </r>
  <r>
    <x v="763"/>
    <n v="20"/>
    <s v="Plato_18"/>
    <n v="20"/>
    <n v="34"/>
    <n v="1"/>
    <n v="34"/>
    <n v="20"/>
    <n v="0.59"/>
    <d v="1899-12-30T00:24:00"/>
    <s v="Ninguna"/>
    <m/>
  </r>
  <r>
    <x v="763"/>
    <n v="20"/>
    <s v="Plato_7"/>
    <n v="14"/>
    <n v="24"/>
    <n v="1"/>
    <n v="24"/>
    <n v="14"/>
    <n v="0.57999999999999996"/>
    <d v="1899-12-30T00:35:00"/>
    <s v="Ninguna"/>
    <m/>
  </r>
  <r>
    <x v="764"/>
    <n v="20"/>
    <s v="Plato_10"/>
    <n v="15"/>
    <n v="26"/>
    <n v="3"/>
    <n v="78"/>
    <n v="45"/>
    <n v="0.57999999999999996"/>
    <d v="1899-12-30T00:55:00"/>
    <s v="Sin cebolla"/>
    <m/>
  </r>
  <r>
    <x v="764"/>
    <n v="20"/>
    <s v="Plato_16"/>
    <n v="16"/>
    <n v="28"/>
    <n v="2"/>
    <n v="56"/>
    <n v="32"/>
    <n v="0.56999999999999995"/>
    <d v="1899-12-30T00:14:00"/>
    <s v="Ninguna"/>
    <m/>
  </r>
  <r>
    <x v="764"/>
    <n v="20"/>
    <s v="Plato_13"/>
    <n v="13"/>
    <n v="21"/>
    <n v="3"/>
    <n v="63"/>
    <n v="39"/>
    <n v="0.62"/>
    <d v="1899-12-30T00:52:00"/>
    <s v="Ninguna"/>
    <m/>
  </r>
  <r>
    <x v="764"/>
    <n v="20"/>
    <s v="Plato_19"/>
    <n v="22"/>
    <n v="36"/>
    <n v="1"/>
    <n v="36"/>
    <n v="22"/>
    <n v="0.61"/>
    <d v="1899-12-30T00:43:00"/>
    <s v="Ninguna"/>
    <m/>
  </r>
  <r>
    <x v="765"/>
    <n v="17"/>
    <s v="Plato_2"/>
    <n v="18"/>
    <n v="30"/>
    <n v="2"/>
    <n v="60"/>
    <n v="36"/>
    <n v="0.6"/>
    <d v="1899-12-30T00:52:00"/>
    <s v="Ninguna"/>
    <m/>
  </r>
  <r>
    <x v="765"/>
    <n v="17"/>
    <s v="Plato_12"/>
    <n v="11"/>
    <n v="19"/>
    <n v="1"/>
    <n v="19"/>
    <n v="11"/>
    <n v="0.57999999999999996"/>
    <d v="1899-12-30T00:59:00"/>
    <s v="Ninguna"/>
    <m/>
  </r>
  <r>
    <x v="765"/>
    <n v="17"/>
    <s v="Plato_3"/>
    <n v="12"/>
    <n v="20"/>
    <n v="3"/>
    <n v="60"/>
    <n v="36"/>
    <n v="0.6"/>
    <d v="1899-12-30T00:07:00"/>
    <s v="Ninguna"/>
    <m/>
  </r>
  <r>
    <x v="765"/>
    <n v="17"/>
    <s v="Plato_14"/>
    <n v="14"/>
    <n v="23"/>
    <n v="2"/>
    <n v="46"/>
    <n v="28"/>
    <n v="0.61"/>
    <d v="1899-12-30T00:16:00"/>
    <s v="Sin cebolla"/>
    <m/>
  </r>
  <r>
    <x v="766"/>
    <n v="10"/>
    <s v="Plato_9"/>
    <n v="17"/>
    <n v="29"/>
    <n v="2"/>
    <n v="58"/>
    <n v="34"/>
    <n v="0.59"/>
    <d v="1899-12-30T00:12:00"/>
    <s v="Sin cebolla"/>
    <m/>
  </r>
  <r>
    <x v="766"/>
    <n v="10"/>
    <s v="Plato_7"/>
    <n v="14"/>
    <n v="24"/>
    <n v="2"/>
    <n v="48"/>
    <n v="28"/>
    <n v="0.57999999999999996"/>
    <d v="1899-12-30T00:30:00"/>
    <s v="Sin cebolla"/>
    <m/>
  </r>
  <r>
    <x v="766"/>
    <n v="10"/>
    <s v="Plato_13"/>
    <n v="13"/>
    <n v="21"/>
    <n v="3"/>
    <n v="63"/>
    <n v="39"/>
    <n v="0.62"/>
    <d v="1899-12-30T00:43:00"/>
    <s v="Sin cebolla"/>
    <m/>
  </r>
  <r>
    <x v="767"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">
  <r>
    <n v="10"/>
    <s v="Cliente_724"/>
    <n v="6"/>
    <n v="6"/>
    <d v="2023-04-01T00:00:00"/>
    <d v="1899-12-30T01:07:00"/>
    <d v="1899-12-30T03:50:00"/>
    <d v="1899-12-30T02:43:00"/>
    <d v="1899-12-30T00:57:00"/>
    <d v="1899-12-30T01:46:00"/>
    <s v="Cobrada"/>
    <x v="0"/>
    <s v="Almuerzo"/>
    <s v="Tarjeta de débito"/>
    <n v="48.55"/>
    <s v="Reservada"/>
    <n v="1"/>
    <s v="España"/>
    <s v="Plato_7, Plato_2"/>
    <n v="138"/>
  </r>
  <r>
    <n v="6"/>
    <s v="Cliente_538"/>
    <n v="6"/>
    <n v="6"/>
    <d v="2023-04-01T00:00:00"/>
    <d v="1899-12-30T01:28:00"/>
    <d v="1899-12-30T03:49:00"/>
    <d v="1899-12-30T02:21:00"/>
    <d v="1899-12-30T01:25:00"/>
    <d v="1899-12-30T00:56:00"/>
    <s v="Cobrada"/>
    <x v="1"/>
    <s v="Desayuno"/>
    <s v="Efectivo"/>
    <n v="43.3"/>
    <s v="Reservada"/>
    <n v="2"/>
    <s v="Colombia"/>
    <s v="Plato_17, Plato_6"/>
    <n v="58"/>
  </r>
  <r>
    <n v="20"/>
    <s v="Cliente_911"/>
    <n v="1"/>
    <n v="6"/>
    <d v="2023-04-01T00:00:00"/>
    <d v="1899-12-30T00:29:00"/>
    <d v="1899-12-30T03:56:00"/>
    <d v="1899-12-30T03:27:00"/>
    <d v="1899-12-30T02:06:00"/>
    <d v="1899-12-30T01:21:00"/>
    <s v="Cobrada"/>
    <x v="2"/>
    <s v="Desayuno"/>
    <s v="Tarjeta de crédito"/>
    <n v="30.87"/>
    <s v="Libre"/>
    <n v="3"/>
    <s v="Brasil"/>
    <s v="Plato_20, Plato_17, Plato_19, Plato_9"/>
    <n v="165"/>
  </r>
  <r>
    <n v="3"/>
    <s v="Cliente_129"/>
    <n v="1"/>
    <n v="6"/>
    <d v="2023-04-01T00:00:00"/>
    <d v="1899-12-30T03:03:00"/>
    <d v="1899-12-30T04:31:00"/>
    <d v="1899-12-30T01:28:00"/>
    <d v="1899-12-30T00:40:00"/>
    <d v="1899-12-30T00:48:00"/>
    <s v="Cobrada"/>
    <x v="3"/>
    <s v="Almuerzo"/>
    <s v="Tarjeta de crédito"/>
    <n v="34.68"/>
    <s v="Libre"/>
    <n v="4"/>
    <s v="Paraguay"/>
    <s v="Plato_11, Plato_16"/>
    <n v="183"/>
  </r>
  <r>
    <n v="8"/>
    <s v="Cliente_938"/>
    <n v="2"/>
    <n v="6"/>
    <d v="2023-04-01T00:00:00"/>
    <d v="1899-12-30T00:01:00"/>
    <d v="1899-12-30T02:06:00"/>
    <d v="1899-12-30T02:05:00"/>
    <d v="1899-12-30T00:17:00"/>
    <d v="1899-12-30T01:48:00"/>
    <s v="Cobrada"/>
    <x v="4"/>
    <s v="Almuerzo"/>
    <s v="Tarjeta de crédito"/>
    <n v="24.33"/>
    <s v="Libre"/>
    <n v="5"/>
    <s v="Perú"/>
    <s v="Plato_12, Plato_7"/>
    <n v="67"/>
  </r>
  <r>
    <n v="7"/>
    <s v="Cliente_965"/>
    <n v="5"/>
    <n v="6"/>
    <d v="2023-04-01T00:00:00"/>
    <d v="1899-12-30T01:24:00"/>
    <d v="1899-12-30T03:32:00"/>
    <d v="1899-12-30T02:08:00"/>
    <d v="1899-12-30T00:11:00"/>
    <d v="1899-12-30T01:57:00"/>
    <s v="Cobrada"/>
    <x v="4"/>
    <s v="Cena"/>
    <s v="Tarjeta de crédito"/>
    <n v="26.57"/>
    <s v="Libre"/>
    <n v="6"/>
    <s v="Perú"/>
    <s v="Plato_8"/>
    <n v="70"/>
  </r>
  <r>
    <n v="17"/>
    <s v="Cliente_306"/>
    <n v="6"/>
    <n v="6"/>
    <d v="2023-04-01T00:00:00"/>
    <d v="1899-12-30T01:57:00"/>
    <d v="1899-12-30T04:22:00"/>
    <d v="1899-12-30T02:40:00"/>
    <d v="1899-12-30T00:41:00"/>
    <d v="1899-12-30T01:59:00"/>
    <s v="Cobrada"/>
    <x v="2"/>
    <s v="Cena"/>
    <s v="Tarjeta de crédito"/>
    <n v="10.54"/>
    <s v="Ocupada"/>
    <n v="7"/>
    <s v="Venezuela"/>
    <s v="Plato_15, Plato_19"/>
    <n v="172"/>
  </r>
  <r>
    <n v="11"/>
    <s v="Cliente_974"/>
    <n v="1"/>
    <n v="6"/>
    <d v="2023-04-01T00:00:00"/>
    <d v="1899-12-30T02:11:00"/>
    <d v="1899-12-30T04:49:00"/>
    <d v="1899-12-30T02:38:00"/>
    <d v="1899-12-30T00:55:00"/>
    <d v="1899-12-30T01:43:00"/>
    <s v="Cobrada"/>
    <x v="2"/>
    <s v="Desayuno"/>
    <s v="Tarjeta de crédito"/>
    <n v="49.18"/>
    <s v="Reservada"/>
    <n v="8"/>
    <s v="Paraguay"/>
    <s v="Plato_5, Plato_16, Plato_20"/>
    <n v="242"/>
  </r>
  <r>
    <n v="15"/>
    <s v="Cliente_740"/>
    <n v="5"/>
    <n v="6"/>
    <d v="2023-04-01T00:00:00"/>
    <d v="1899-12-30T02:03:00"/>
    <d v="1899-12-30T04:25:00"/>
    <d v="1899-12-30T02:22:00"/>
    <d v="1899-12-30T02:26:00"/>
    <s v="0"/>
    <s v="No cobrada"/>
    <x v="2"/>
    <s v="Almuerzo"/>
    <s v="Tarjeta de débito"/>
    <n v="46.85"/>
    <s v="Libre"/>
    <n v="9"/>
    <s v="Bolivia"/>
    <s v="Plato_2, Plato_7, Plato_12, Plato_15"/>
    <n v="169"/>
  </r>
  <r>
    <n v="17"/>
    <s v="Cliente_33"/>
    <n v="1"/>
    <n v="6"/>
    <d v="2023-04-01T00:00:00"/>
    <d v="1899-12-30T00:02:00"/>
    <d v="1899-12-30T01:53:00"/>
    <d v="1899-12-30T02:06:00"/>
    <d v="1899-12-30T00:29:00"/>
    <d v="1899-12-30T01:37:00"/>
    <s v="Cobrada"/>
    <x v="4"/>
    <s v="Almuerzo"/>
    <s v="Tarjeta de crédito"/>
    <n v="16.600000000000001"/>
    <s v="Ocupada"/>
    <n v="10"/>
    <s v="Uruguay"/>
    <s v="Plato_18, Plato_20"/>
    <n v="148"/>
  </r>
  <r>
    <n v="14"/>
    <s v="Cliente_881"/>
    <n v="1"/>
    <n v="6"/>
    <d v="2023-04-01T00:00:00"/>
    <d v="1899-12-30T03:46:00"/>
    <d v="1899-12-30T06:33:00"/>
    <d v="1899-12-30T02:47:00"/>
    <d v="1899-12-30T00:56:00"/>
    <d v="1899-12-30T01:51:00"/>
    <s v="Cobrada"/>
    <x v="1"/>
    <s v="Almuerzo"/>
    <s v="Tarjeta de crédito"/>
    <n v="32.89"/>
    <s v="Libre"/>
    <n v="11"/>
    <s v="Perú"/>
    <s v="Plato_16, Plato_2"/>
    <n v="88"/>
  </r>
  <r>
    <n v="14"/>
    <s v="Cliente_890"/>
    <n v="6"/>
    <n v="6"/>
    <d v="2023-04-01T00:00:00"/>
    <d v="1899-12-30T00:04:00"/>
    <d v="1899-12-30T03:23:00"/>
    <d v="1899-12-30T03:34:00"/>
    <d v="1899-12-30T01:35:00"/>
    <d v="1899-12-30T01:59:00"/>
    <s v="Cobrada"/>
    <x v="4"/>
    <s v="Cena"/>
    <s v="Tarjeta de crédito"/>
    <n v="45.27"/>
    <s v="Ocupada"/>
    <n v="12"/>
    <s v="Colombia"/>
    <s v="Plato_16, Plato_19, Plato_8, Plato_20"/>
    <n v="326"/>
  </r>
  <r>
    <n v="2"/>
    <s v="Cliente_873"/>
    <n v="1"/>
    <n v="6"/>
    <d v="2023-04-01T00:00:00"/>
    <d v="1899-12-30T03:09:00"/>
    <d v="1899-12-30T05:32:00"/>
    <d v="1899-12-30T02:38:00"/>
    <d v="1899-12-30T00:59:00"/>
    <d v="1899-12-30T01:39:00"/>
    <s v="Cobrada"/>
    <x v="3"/>
    <s v="Almuerzo"/>
    <s v="Efectivo"/>
    <n v="22.06"/>
    <s v="Ocupada"/>
    <n v="13"/>
    <s v="Brasil"/>
    <s v="Plato_9"/>
    <n v="87"/>
  </r>
  <r>
    <n v="16"/>
    <s v="Cliente_780"/>
    <n v="6"/>
    <n v="6"/>
    <d v="2023-04-01T00:00:00"/>
    <d v="1899-12-30T00:18:00"/>
    <d v="1899-12-30T01:58:00"/>
    <d v="1899-12-30T01:40:00"/>
    <d v="1899-12-30T02:34:00"/>
    <s v="0"/>
    <s v="No cobrada"/>
    <x v="2"/>
    <s v="Almuerzo"/>
    <s v="Efectivo"/>
    <n v="48.76"/>
    <s v="Libre"/>
    <n v="14"/>
    <s v="Perú"/>
    <s v="Plato_3, Plato_11, Plato_14, Plato_2"/>
    <n v="129"/>
  </r>
  <r>
    <n v="6"/>
    <s v="Cliente_728"/>
    <n v="4"/>
    <n v="6"/>
    <d v="2023-04-01T00:00:00"/>
    <d v="1899-12-30T03:24:00"/>
    <d v="1899-12-30T04:59:00"/>
    <d v="1899-12-30T01:50:00"/>
    <d v="1899-12-30T01:43:00"/>
    <d v="1899-12-30T00:07:00"/>
    <s v="Cobrada"/>
    <x v="1"/>
    <s v="Desayuno"/>
    <s v="Tarjeta de crédito"/>
    <n v="28.77"/>
    <s v="Ocupada"/>
    <n v="15"/>
    <s v="Uruguay"/>
    <s v="Plato_16, Plato_13, Plato_8"/>
    <n v="224"/>
  </r>
  <r>
    <n v="20"/>
    <s v="Cliente_175"/>
    <n v="5"/>
    <n v="6"/>
    <d v="2023-04-01T00:00:00"/>
    <d v="1899-12-30T02:31:00"/>
    <d v="1899-12-30T04:24:00"/>
    <d v="1899-12-30T01:53:00"/>
    <d v="1899-12-30T00:38:00"/>
    <d v="1899-12-30T01:15:00"/>
    <s v="Cobrada"/>
    <x v="4"/>
    <s v="Almuerzo"/>
    <s v="Efectivo"/>
    <n v="37.9"/>
    <s v="Reservada"/>
    <n v="16"/>
    <s v="Bolivia"/>
    <s v="Plato_16"/>
    <n v="28"/>
  </r>
  <r>
    <n v="14"/>
    <s v="Cliente_200"/>
    <n v="6"/>
    <n v="6"/>
    <d v="2023-04-01T00:00:00"/>
    <d v="1899-12-30T00:09:00"/>
    <d v="1899-12-30T03:27:00"/>
    <d v="1899-12-30T03:18:00"/>
    <d v="1899-12-30T02:38:00"/>
    <d v="1899-12-30T00:40:00"/>
    <s v="Cobrada"/>
    <x v="2"/>
    <s v="Desayuno"/>
    <s v="Tarjeta de crédito"/>
    <n v="12.17"/>
    <s v="Libre"/>
    <n v="17"/>
    <s v="Ecuador"/>
    <s v="Plato_8, Plato_4, Plato_5"/>
    <n v="137"/>
  </r>
  <r>
    <n v="9"/>
    <s v="Cliente_190"/>
    <n v="2"/>
    <n v="6"/>
    <d v="2023-04-01T00:00:00"/>
    <d v="1899-12-30T02:06:00"/>
    <d v="1899-12-30T04:26:00"/>
    <d v="1899-12-30T02:20:00"/>
    <d v="1899-12-30T02:14:00"/>
    <d v="1899-12-30T00:06:00"/>
    <s v="Cobrada"/>
    <x v="2"/>
    <s v="Desayuno"/>
    <s v="Tarjeta de crédito"/>
    <n v="33.090000000000003"/>
    <s v="Libre"/>
    <n v="18"/>
    <s v="Colombia"/>
    <s v="Plato_9, Plato_20, Plato_10, Plato_15"/>
    <n v="251"/>
  </r>
  <r>
    <n v="18"/>
    <s v="Cliente_290"/>
    <n v="3"/>
    <n v="6"/>
    <d v="2023-04-01T00:00:00"/>
    <d v="1899-12-30T00:35:00"/>
    <d v="1899-12-30T03:29:00"/>
    <d v="1899-12-30T02:54:00"/>
    <d v="1899-12-30T00:44:00"/>
    <d v="1899-12-30T02:10:00"/>
    <s v="Cobrada"/>
    <x v="2"/>
    <s v="Almuerzo"/>
    <s v="Tarjeta de crédito"/>
    <n v="17.45"/>
    <s v="Libre"/>
    <n v="19"/>
    <s v="Chile"/>
    <s v="Plato_20"/>
    <n v="80"/>
  </r>
  <r>
    <n v="8"/>
    <s v="Cliente_972"/>
    <n v="2"/>
    <n v="6"/>
    <d v="2023-04-01T00:00:00"/>
    <d v="1899-12-30T01:25:00"/>
    <d v="1899-12-30T05:12:00"/>
    <d v="1899-12-30T03:47:00"/>
    <d v="1899-12-30T01:10:00"/>
    <d v="1899-12-30T02:37:00"/>
    <s v="Cobrada"/>
    <x v="0"/>
    <s v="Almuerzo"/>
    <s v="Tarjeta de crédito"/>
    <n v="31.7"/>
    <s v="Reservada"/>
    <n v="20"/>
    <s v="Chile"/>
    <s v="Plato_8, Plato_1, Plato_14"/>
    <n v="178"/>
  </r>
  <r>
    <n v="12"/>
    <s v="Cliente_210"/>
    <n v="2"/>
    <n v="6"/>
    <d v="2023-04-01T00:00:00"/>
    <d v="1899-12-30T03:39:00"/>
    <d v="1899-12-30T05:52:00"/>
    <d v="1899-12-30T02:13:00"/>
    <d v="1899-12-30T02:32:00"/>
    <s v="0"/>
    <s v="No cobrada"/>
    <x v="0"/>
    <s v="Almuerzo"/>
    <s v="Tarjeta de crédito"/>
    <n v="20.53"/>
    <s v="Reservada"/>
    <n v="21"/>
    <s v="Uruguay"/>
    <s v="Plato_20, Plato_3, Plato_15, Plato_1"/>
    <n v="274"/>
  </r>
  <r>
    <n v="15"/>
    <s v="Cliente_88"/>
    <n v="1"/>
    <n v="6"/>
    <d v="2023-04-01T00:00:00"/>
    <d v="1899-12-30T02:16:00"/>
    <d v="1899-12-30T04:47:00"/>
    <d v="1899-12-30T02:31:00"/>
    <d v="1899-12-30T02:03:00"/>
    <d v="1899-12-30T00:28:00"/>
    <s v="Cobrada"/>
    <x v="4"/>
    <s v="Almuerzo"/>
    <s v="Tarjeta de crédito"/>
    <n v="45.41"/>
    <s v="Libre"/>
    <n v="22"/>
    <s v="Ecuador"/>
    <s v="Plato_4, Plato_18, Plato_9, Plato_8"/>
    <n v="213"/>
  </r>
  <r>
    <n v="1"/>
    <s v="Cliente_427"/>
    <n v="5"/>
    <n v="6"/>
    <d v="2023-04-01T00:00:00"/>
    <d v="1899-12-30T02:44:00"/>
    <d v="1899-12-30T04:09:00"/>
    <d v="1899-12-30T01:25:00"/>
    <d v="1899-12-30T01:03:00"/>
    <d v="1899-12-30T00:22:00"/>
    <s v="Cobrada"/>
    <x v="3"/>
    <s v="Cena"/>
    <s v="Tarjeta de crédito"/>
    <n v="38.46"/>
    <s v="Libre"/>
    <n v="23"/>
    <s v="Chile"/>
    <s v="Plato_12, Plato_6"/>
    <n v="138"/>
  </r>
  <r>
    <n v="5"/>
    <s v="Cliente_424"/>
    <n v="5"/>
    <n v="6"/>
    <d v="2023-04-01T00:00:00"/>
    <d v="1899-12-30T03:01:00"/>
    <d v="1899-12-30T06:20:00"/>
    <d v="1899-12-30T03:34:00"/>
    <d v="1899-12-30T03:00:00"/>
    <d v="1899-12-30T00:34:00"/>
    <s v="Cobrada"/>
    <x v="0"/>
    <s v="Almuerzo"/>
    <s v="Tarjeta de crédito"/>
    <n v="38.18"/>
    <s v="Ocupada"/>
    <n v="24"/>
    <s v="Venezuela"/>
    <s v="Plato_10, Plato_9, Plato_14, Plato_20"/>
    <n v="233"/>
  </r>
  <r>
    <n v="12"/>
    <s v="Cliente_824"/>
    <n v="5"/>
    <n v="6"/>
    <d v="2023-04-01T00:00:00"/>
    <d v="1899-12-30T03:01:00"/>
    <d v="1899-12-30T04:59:00"/>
    <d v="1899-12-30T02:13:00"/>
    <d v="1899-12-30T00:35:00"/>
    <d v="1899-12-30T01:38:00"/>
    <s v="Cobrada"/>
    <x v="3"/>
    <s v="Cena"/>
    <s v="Tarjeta de débito"/>
    <n v="46.15"/>
    <s v="Ocupada"/>
    <n v="25"/>
    <s v="Colombia"/>
    <s v="Plato_18"/>
    <n v="34"/>
  </r>
  <r>
    <n v="18"/>
    <s v="Cliente_107"/>
    <n v="2"/>
    <n v="6"/>
    <d v="2023-04-01T00:00:00"/>
    <d v="1899-12-30T02:04:00"/>
    <d v="1899-12-30T05:47:00"/>
    <d v="1899-12-30T03:58:00"/>
    <d v="1899-12-30T01:49:00"/>
    <d v="1899-12-30T02:09:00"/>
    <s v="Cobrada"/>
    <x v="3"/>
    <s v="Desayuno"/>
    <s v="Tarjeta de crédito"/>
    <n v="10.37"/>
    <s v="Ocupada"/>
    <n v="26"/>
    <s v="Uruguay"/>
    <s v="Plato_4, Plato_13, Plato_7"/>
    <n v="126"/>
  </r>
  <r>
    <n v="4"/>
    <s v="Cliente_775"/>
    <n v="2"/>
    <n v="6"/>
    <d v="2023-04-01T00:00:00"/>
    <d v="1899-12-30T01:19:00"/>
    <d v="1899-12-30T02:27:00"/>
    <d v="1899-12-30T01:23:00"/>
    <d v="1899-12-30T00:55:00"/>
    <d v="1899-12-30T00:28:00"/>
    <s v="Cobrada"/>
    <x v="3"/>
    <s v="Almuerzo"/>
    <s v="Tarjeta de crédito"/>
    <n v="19.27"/>
    <s v="Ocupada"/>
    <n v="27"/>
    <s v="Brasil"/>
    <s v="Plato_8, Plato_10"/>
    <n v="61"/>
  </r>
  <r>
    <n v="2"/>
    <s v="Cliente_358"/>
    <n v="2"/>
    <n v="6"/>
    <d v="2023-04-01T00:00:00"/>
    <d v="1899-12-30T00:49:00"/>
    <d v="1899-12-30T03:16:00"/>
    <d v="1899-12-30T02:27:00"/>
    <d v="1899-12-30T00:56:00"/>
    <d v="1899-12-30T01:31:00"/>
    <s v="Cobrada"/>
    <x v="4"/>
    <s v="Cena"/>
    <s v="Tarjeta de crédito"/>
    <n v="41.22"/>
    <s v="Reservada"/>
    <n v="28"/>
    <s v="Argentina"/>
    <s v="Plato_4, Plato_9"/>
    <n v="94"/>
  </r>
  <r>
    <n v="20"/>
    <s v="Cliente_377"/>
    <n v="5"/>
    <n v="6"/>
    <d v="2023-04-01T00:00:00"/>
    <d v="1899-12-30T03:02:00"/>
    <d v="1899-12-30T06:10:00"/>
    <d v="1899-12-30T03:23:00"/>
    <d v="1899-12-30T01:11:00"/>
    <d v="1899-12-30T02:12:00"/>
    <s v="Cobrada"/>
    <x v="2"/>
    <s v="Almuerzo"/>
    <s v="Tarjeta de crédito"/>
    <n v="14.83"/>
    <s v="Ocupada"/>
    <n v="29"/>
    <s v="Ecuador"/>
    <s v="Plato_1, Plato_4, Plato_17"/>
    <n v="173"/>
  </r>
  <r>
    <n v="14"/>
    <s v="Cliente_361"/>
    <n v="4"/>
    <n v="6"/>
    <d v="2023-04-01T00:00:00"/>
    <d v="1899-12-30T02:55:00"/>
    <d v="1899-12-30T06:13:00"/>
    <d v="1899-12-30T03:18:00"/>
    <d v="1899-12-30T01:09:00"/>
    <d v="1899-12-30T02:09:00"/>
    <s v="Cobrada"/>
    <x v="4"/>
    <s v="Almuerzo"/>
    <s v="Efectivo"/>
    <n v="26.29"/>
    <s v="Libre"/>
    <n v="30"/>
    <s v="Venezuela"/>
    <s v="Plato_10, Plato_3"/>
    <n v="112"/>
  </r>
  <r>
    <n v="13"/>
    <s v="Cliente_229"/>
    <n v="3"/>
    <n v="6"/>
    <d v="2023-04-01T00:00:00"/>
    <d v="1899-12-30T02:51:00"/>
    <d v="1899-12-30T06:02:00"/>
    <d v="1899-12-30T03:26:00"/>
    <d v="1899-12-30T01:45:00"/>
    <d v="1899-12-30T01:41:00"/>
    <s v="Cobrada"/>
    <x v="2"/>
    <s v="Desayuno"/>
    <s v="Tarjeta de crédito"/>
    <n v="19.809999999999999"/>
    <s v="Ocupada"/>
    <n v="31"/>
    <s v="Argentina"/>
    <s v="Plato_9, Plato_12"/>
    <n v="67"/>
  </r>
  <r>
    <n v="5"/>
    <s v="Cliente_27"/>
    <n v="1"/>
    <n v="6"/>
    <d v="2023-04-01T00:00:00"/>
    <d v="1899-12-30T03:08:00"/>
    <d v="1899-12-30T06:49:00"/>
    <d v="1899-12-30T03:56:00"/>
    <d v="1899-12-30T02:08:00"/>
    <d v="1899-12-30T01:48:00"/>
    <s v="Cobrada"/>
    <x v="1"/>
    <s v="Almuerzo"/>
    <s v="Tarjeta de crédito"/>
    <n v="28.25"/>
    <s v="Ocupada"/>
    <n v="32"/>
    <s v="Uruguay"/>
    <s v="Plato_15, Plato_11, Plato_10, Plato_4"/>
    <n v="211"/>
  </r>
  <r>
    <n v="4"/>
    <s v="Cliente_103"/>
    <n v="5"/>
    <n v="6"/>
    <d v="2023-04-01T00:00:00"/>
    <d v="1899-12-30T03:33:00"/>
    <d v="1899-12-30T06:21:00"/>
    <d v="1899-12-30T03:03:00"/>
    <d v="1899-12-30T02:10:00"/>
    <d v="1899-12-30T00:53:00"/>
    <s v="Cobrada"/>
    <x v="4"/>
    <s v="Cena"/>
    <s v="Tarjeta de débito"/>
    <n v="20.38"/>
    <s v="Ocupada"/>
    <n v="33"/>
    <s v="Perú"/>
    <s v="Plato_8, Plato_6, Plato_15, Plato_10"/>
    <n v="306"/>
  </r>
  <r>
    <n v="15"/>
    <s v="Cliente_1"/>
    <n v="1"/>
    <n v="6"/>
    <d v="2023-04-01T00:00:00"/>
    <d v="1899-12-30T02:16:00"/>
    <d v="1899-12-30T06:07:00"/>
    <d v="1899-12-30T03:51:00"/>
    <d v="1899-12-30T01:05:00"/>
    <d v="1899-12-30T02:46:00"/>
    <s v="Cobrada"/>
    <x v="4"/>
    <s v="Desayuno"/>
    <s v="Tarjeta de crédito"/>
    <n v="13.08"/>
    <s v="Libre"/>
    <n v="34"/>
    <s v="Perú"/>
    <s v="Plato_18, Plato_10"/>
    <n v="112"/>
  </r>
  <r>
    <n v="13"/>
    <s v="Cliente_828"/>
    <n v="2"/>
    <n v="6"/>
    <d v="2023-04-01T00:00:00"/>
    <d v="1899-12-30T03:18:00"/>
    <d v="1899-12-30T05:55:00"/>
    <d v="1899-12-30T02:52:00"/>
    <d v="1899-12-30T01:05:00"/>
    <d v="1899-12-30T01:47:00"/>
    <s v="Cobrada"/>
    <x v="0"/>
    <s v="Almuerzo"/>
    <s v="Tarjeta de crédito"/>
    <n v="15.75"/>
    <s v="Ocupada"/>
    <n v="35"/>
    <s v="Perú"/>
    <s v="Plato_2, Plato_9, Plato_11, Plato_17"/>
    <n v="214"/>
  </r>
  <r>
    <n v="5"/>
    <s v="Cliente_874"/>
    <n v="5"/>
    <n v="6"/>
    <d v="2023-04-01T00:00:00"/>
    <d v="1899-12-30T03:27:00"/>
    <d v="1899-12-30T06:26:00"/>
    <d v="1899-12-30T03:14:00"/>
    <d v="1899-12-30T00:38:00"/>
    <d v="1899-12-30T02:36:00"/>
    <s v="Cobrada"/>
    <x v="2"/>
    <s v="Almuerzo"/>
    <s v="Tarjeta de crédito"/>
    <n v="45.28"/>
    <s v="Ocupada"/>
    <n v="36"/>
    <s v="Bolivia"/>
    <s v="Plato_2"/>
    <n v="30"/>
  </r>
  <r>
    <n v="20"/>
    <s v="Cliente_999"/>
    <n v="1"/>
    <n v="6"/>
    <d v="2023-04-01T00:00:00"/>
    <d v="1899-12-30T03:24:00"/>
    <d v="1899-12-30T06:02:00"/>
    <d v="1899-12-30T02:53:00"/>
    <d v="1899-12-30T00:47:00"/>
    <d v="1899-12-30T02:06:00"/>
    <s v="Cobrada"/>
    <x v="3"/>
    <s v="Cena"/>
    <s v="Tarjeta de crédito"/>
    <n v="10.39"/>
    <s v="Ocupada"/>
    <n v="37"/>
    <s v="Brasil"/>
    <s v="Plato_13"/>
    <n v="21"/>
  </r>
  <r>
    <n v="10"/>
    <s v="Cliente_167"/>
    <n v="6"/>
    <n v="6"/>
    <d v="2023-04-01T00:00:00"/>
    <d v="1899-12-30T02:38:00"/>
    <d v="1899-12-30T03:53:00"/>
    <d v="1899-12-30T01:15:00"/>
    <d v="1899-12-30T01:38:00"/>
    <s v="0"/>
    <s v="No cobrada"/>
    <x v="4"/>
    <s v="Almuerzo"/>
    <s v="Tarjeta de débito"/>
    <n v="16.309999999999999"/>
    <s v="Reservada"/>
    <n v="38"/>
    <s v="Chile"/>
    <s v="Plato_17, Plato_8, Plato_19"/>
    <n v="235"/>
  </r>
  <r>
    <n v="15"/>
    <s v="Cliente_606"/>
    <n v="3"/>
    <n v="6"/>
    <d v="2023-04-01T00:00:00"/>
    <d v="1899-12-30T03:41:00"/>
    <d v="1899-12-30T07:39:00"/>
    <d v="1899-12-30T04:13:00"/>
    <d v="1899-12-30T00:57:00"/>
    <d v="1899-12-30T03:16:00"/>
    <s v="Cobrada"/>
    <x v="2"/>
    <s v="Cena"/>
    <s v="Efectivo"/>
    <n v="48.36"/>
    <s v="Ocupada"/>
    <n v="39"/>
    <s v="Bolivia"/>
    <s v="Plato_19"/>
    <n v="108"/>
  </r>
  <r>
    <n v="1"/>
    <s v="Cliente_710"/>
    <n v="1"/>
    <n v="6"/>
    <d v="2023-04-01T00:00:00"/>
    <d v="1899-12-30T02:00:00"/>
    <d v="1899-12-30T04:05:00"/>
    <d v="1899-12-30T02:05:00"/>
    <d v="1899-12-30T01:18:00"/>
    <d v="1899-12-30T00:47:00"/>
    <s v="Cobrada"/>
    <x v="0"/>
    <s v="Almuerzo"/>
    <s v="Efectivo"/>
    <n v="13.68"/>
    <s v="Libre"/>
    <n v="40"/>
    <s v="Argentina"/>
    <s v="Plato_9, Plato_11, Plato_16"/>
    <n v="148"/>
  </r>
  <r>
    <n v="7"/>
    <s v="Cliente_870"/>
    <n v="4"/>
    <n v="6"/>
    <d v="2023-04-01T00:00:00"/>
    <d v="1899-12-30T02:14:00"/>
    <d v="1899-12-30T04:20:00"/>
    <d v="1899-12-30T02:21:00"/>
    <d v="1899-12-30T01:29:00"/>
    <d v="1899-12-30T00:52:00"/>
    <s v="Cobrada"/>
    <x v="2"/>
    <s v="Almuerzo"/>
    <s v="Tarjeta de crédito"/>
    <n v="15.24"/>
    <s v="Ocupada"/>
    <n v="41"/>
    <s v="Perú"/>
    <s v="Plato_15, Plato_10, Plato_2"/>
    <n v="204"/>
  </r>
  <r>
    <n v="14"/>
    <s v="Cliente_230"/>
    <n v="1"/>
    <n v="6"/>
    <d v="2023-04-01T00:00:00"/>
    <d v="1899-12-30T00:25:00"/>
    <d v="1899-12-30T01:46:00"/>
    <d v="1899-12-30T01:21:00"/>
    <d v="1899-12-30T01:09:00"/>
    <d v="1899-12-30T00:12:00"/>
    <s v="Cobrada"/>
    <x v="2"/>
    <s v="Almuerzo"/>
    <s v="Tarjeta de crédito"/>
    <n v="49.58"/>
    <s v="Reservada"/>
    <n v="42"/>
    <s v="Bolivia"/>
    <s v="Plato_5, Plato_20"/>
    <n v="102"/>
  </r>
  <r>
    <n v="8"/>
    <s v="Cliente_814"/>
    <n v="6"/>
    <n v="6"/>
    <d v="2023-04-01T00:00:00"/>
    <d v="1899-12-30T01:02:00"/>
    <d v="1899-12-30T03:14:00"/>
    <d v="1899-12-30T02:27:00"/>
    <d v="1899-12-30T02:26:00"/>
    <d v="1899-12-30T00:01:00"/>
    <s v="Cobrada"/>
    <x v="4"/>
    <s v="Almuerzo"/>
    <s v="Tarjeta de crédito"/>
    <n v="32.19"/>
    <s v="Ocupada"/>
    <n v="43"/>
    <s v="Perú"/>
    <s v="Plato_15, Plato_18, Plato_7, Plato_17"/>
    <n v="203"/>
  </r>
  <r>
    <n v="18"/>
    <s v="Cliente_710"/>
    <n v="1"/>
    <n v="6"/>
    <d v="2023-04-01T00:00:00"/>
    <d v="1899-12-30T03:06:00"/>
    <d v="1899-12-30T06:18:00"/>
    <d v="1899-12-30T03:12:00"/>
    <d v="1899-12-30T01:25:00"/>
    <d v="1899-12-30T01:47:00"/>
    <s v="Cobrada"/>
    <x v="4"/>
    <s v="Almuerzo"/>
    <s v="Tarjeta de crédito"/>
    <n v="42.6"/>
    <s v="Libre"/>
    <n v="44"/>
    <s v="España"/>
    <s v="Plato_10, Plato_1, Plato_13"/>
    <n v="122"/>
  </r>
  <r>
    <n v="17"/>
    <s v="Cliente_640"/>
    <n v="2"/>
    <n v="6"/>
    <d v="2023-04-01T00:00:00"/>
    <d v="1899-12-30T02:15:00"/>
    <d v="1899-12-30T04:01:00"/>
    <d v="1899-12-30T01:46:00"/>
    <d v="1899-12-30T00:47:00"/>
    <d v="1899-12-30T00:59:00"/>
    <s v="Cobrada"/>
    <x v="2"/>
    <s v="Almuerzo"/>
    <s v="Tarjeta de crédito"/>
    <n v="25.41"/>
    <s v="Reservada"/>
    <n v="45"/>
    <s v="Perú"/>
    <s v="Plato_4"/>
    <n v="54"/>
  </r>
  <r>
    <n v="10"/>
    <s v="Cliente_623"/>
    <n v="1"/>
    <n v="6"/>
    <d v="2023-04-01T00:00:00"/>
    <d v="1899-12-30T01:47:00"/>
    <d v="1899-12-30T03:39:00"/>
    <d v="1899-12-30T01:52:00"/>
    <d v="1899-12-30T01:26:00"/>
    <d v="1899-12-30T00:26:00"/>
    <s v="Cobrada"/>
    <x v="3"/>
    <s v="Almuerzo"/>
    <s v="Tarjeta de crédito"/>
    <n v="27.97"/>
    <s v="Libre"/>
    <n v="46"/>
    <s v="Chile"/>
    <s v="Plato_2, Plato_18, Plato_14"/>
    <n v="140"/>
  </r>
  <r>
    <n v="18"/>
    <s v="Cliente_72"/>
    <n v="3"/>
    <n v="6"/>
    <d v="2023-04-01T00:00:00"/>
    <d v="1899-12-30T03:30:00"/>
    <d v="1899-12-30T07:29:00"/>
    <d v="1899-12-30T04:14:00"/>
    <d v="1899-12-30T01:27:00"/>
    <d v="1899-12-30T02:47:00"/>
    <s v="Cobrada"/>
    <x v="2"/>
    <s v="Almuerzo"/>
    <s v="Tarjeta de crédito"/>
    <n v="10.98"/>
    <s v="Ocupada"/>
    <n v="47"/>
    <s v="Brasil"/>
    <s v="Plato_11, Plato_14, Plato_3"/>
    <n v="109"/>
  </r>
  <r>
    <n v="17"/>
    <s v="Cliente_963"/>
    <n v="2"/>
    <n v="6"/>
    <d v="2023-04-01T00:00:00"/>
    <d v="1899-12-30T00:28:00"/>
    <d v="1899-12-30T04:02:00"/>
    <d v="1899-12-30T03:34:00"/>
    <d v="1899-12-30T02:04:00"/>
    <d v="1899-12-30T01:30:00"/>
    <s v="Cobrada"/>
    <x v="0"/>
    <s v="Desayuno"/>
    <s v="Tarjeta de crédito"/>
    <n v="25.31"/>
    <s v="Libre"/>
    <n v="48"/>
    <s v="Bolivia"/>
    <s v="Plato_6, Plato_5, Plato_11"/>
    <n v="158"/>
  </r>
  <r>
    <n v="8"/>
    <s v="Cliente_929"/>
    <n v="3"/>
    <n v="6"/>
    <d v="2023-04-01T00:00:00"/>
    <d v="1899-12-30T01:44:00"/>
    <d v="1899-12-30T05:29:00"/>
    <d v="1899-12-30T03:45:00"/>
    <d v="1899-12-30T01:21:00"/>
    <d v="1899-12-30T02:24:00"/>
    <s v="Cobrada"/>
    <x v="2"/>
    <s v="Almuerzo"/>
    <s v="Tarjeta de crédito"/>
    <n v="20.92"/>
    <s v="Libre"/>
    <n v="49"/>
    <s v="Uruguay"/>
    <s v="Plato_7, Plato_15, Plato_4"/>
    <n v="186"/>
  </r>
  <r>
    <n v="19"/>
    <s v="Cliente_708"/>
    <n v="5"/>
    <n v="6"/>
    <d v="2023-04-01T00:00:00"/>
    <d v="1899-12-30T03:54:00"/>
    <d v="1899-12-30T06:57:00"/>
    <d v="1899-12-30T03:18:00"/>
    <d v="1899-12-30T00:21:00"/>
    <d v="1899-12-30T02:57:00"/>
    <s v="Cobrada"/>
    <x v="4"/>
    <s v="Almuerzo"/>
    <s v="Tarjeta de débito"/>
    <n v="16.739999999999998"/>
    <s v="Ocupada"/>
    <n v="50"/>
    <s v="Argentina"/>
    <s v="Plato_15, Plato_5"/>
    <n v="76"/>
  </r>
  <r>
    <n v="12"/>
    <s v="Cliente_631"/>
    <n v="1"/>
    <n v="6"/>
    <d v="2023-04-01T00:00:00"/>
    <d v="1899-12-30T01:42:00"/>
    <d v="1899-12-30T03:02:00"/>
    <d v="1899-12-30T01:20:00"/>
    <d v="1899-12-30T02:44:00"/>
    <s v="0"/>
    <s v="No cobrada"/>
    <x v="3"/>
    <s v="Cena"/>
    <s v="Tarjeta de crédito"/>
    <n v="37.08"/>
    <s v="Reservada"/>
    <n v="51"/>
    <s v="España"/>
    <s v="Plato_14, Plato_11, Plato_5, Plato_4"/>
    <n v="225"/>
  </r>
  <r>
    <n v="7"/>
    <s v="Cliente_894"/>
    <n v="4"/>
    <n v="6"/>
    <d v="2023-04-01T00:00:00"/>
    <d v="1899-12-30T00:01:00"/>
    <d v="1899-12-30T01:11:00"/>
    <d v="1899-12-30T01:10:00"/>
    <d v="1899-12-30T01:02:00"/>
    <d v="1899-12-30T00:08:00"/>
    <s v="Cobrada"/>
    <x v="0"/>
    <s v="Almuerzo"/>
    <s v="Tarjeta de crédito"/>
    <n v="46.88"/>
    <s v="Libre"/>
    <n v="52"/>
    <s v="Paraguay"/>
    <s v="Plato_11, Plato_17, Plato_18"/>
    <n v="263"/>
  </r>
  <r>
    <n v="16"/>
    <s v="Cliente_63"/>
    <n v="5"/>
    <n v="6"/>
    <d v="2023-04-01T00:00:00"/>
    <d v="1899-12-30T03:01:00"/>
    <d v="1899-12-30T04:44:00"/>
    <d v="1899-12-30T01:43:00"/>
    <d v="1899-12-30T01:52:00"/>
    <s v="0"/>
    <s v="No cobrada"/>
    <x v="3"/>
    <s v="Almuerzo"/>
    <s v="Tarjeta de débito"/>
    <n v="36.880000000000003"/>
    <s v="Libre"/>
    <n v="53"/>
    <s v="Paraguay"/>
    <s v="Plato_14, Plato_2, Plato_19"/>
    <n v="267"/>
  </r>
  <r>
    <n v="6"/>
    <s v="Cliente_144"/>
    <n v="6"/>
    <n v="6"/>
    <d v="2023-04-01T00:00:00"/>
    <d v="1899-12-30T00:40:00"/>
    <d v="1899-12-30T04:14:00"/>
    <d v="1899-12-30T03:34:00"/>
    <d v="1899-12-30T03:23:00"/>
    <d v="1899-12-30T00:11:00"/>
    <s v="Cobrada"/>
    <x v="4"/>
    <s v="Cena"/>
    <s v="Tarjeta de crédito"/>
    <n v="23.36"/>
    <s v="Reservada"/>
    <n v="54"/>
    <s v="Bolivia"/>
    <s v="Plato_8, Plato_17, Plato_4, Plato_11"/>
    <n v="187"/>
  </r>
  <r>
    <n v="20"/>
    <s v="Cliente_390"/>
    <n v="5"/>
    <n v="6"/>
    <d v="2023-04-01T00:00:00"/>
    <d v="1899-12-30T01:30:00"/>
    <d v="1899-12-30T05:00:00"/>
    <d v="1899-12-30T03:45:00"/>
    <d v="1899-12-30T01:36:00"/>
    <d v="1899-12-30T02:09:00"/>
    <s v="Cobrada"/>
    <x v="4"/>
    <s v="Cena"/>
    <s v="Tarjeta de crédito"/>
    <n v="45.49"/>
    <s v="Ocupada"/>
    <n v="55"/>
    <s v="Perú"/>
    <s v="Plato_11, Plato_7, Plato_19, Plato_15"/>
    <n v="255"/>
  </r>
  <r>
    <n v="1"/>
    <s v="Cliente_728"/>
    <n v="3"/>
    <n v="6"/>
    <d v="2023-04-01T00:00:00"/>
    <d v="1899-12-30T01:20:00"/>
    <d v="1899-12-30T04:57:00"/>
    <d v="1899-12-30T03:37:00"/>
    <d v="1899-12-30T01:18:00"/>
    <d v="1899-12-30T02:19:00"/>
    <s v="Cobrada"/>
    <x v="3"/>
    <s v="Almuerzo"/>
    <s v="Tarjeta de débito"/>
    <n v="43.2"/>
    <s v="Libre"/>
    <n v="56"/>
    <s v="Ecuador"/>
    <s v="Plato_9, Plato_12"/>
    <n v="48"/>
  </r>
  <r>
    <n v="18"/>
    <s v="Cliente_886"/>
    <n v="2"/>
    <n v="6"/>
    <d v="2023-04-01T00:00:00"/>
    <d v="1899-12-30T03:04:00"/>
    <d v="1899-12-30T04:52:00"/>
    <d v="1899-12-30T01:48:00"/>
    <d v="1899-12-30T01:08:00"/>
    <d v="1899-12-30T00:40:00"/>
    <s v="Cobrada"/>
    <x v="2"/>
    <s v="Almuerzo"/>
    <s v="Tarjeta de crédito"/>
    <n v="45.45"/>
    <s v="Libre"/>
    <n v="57"/>
    <s v="Colombia"/>
    <s v="Plato_8, Plato_20, Plato_5, Plato_19"/>
    <n v="169"/>
  </r>
  <r>
    <n v="8"/>
    <s v="Cliente_510"/>
    <n v="3"/>
    <n v="6"/>
    <d v="2023-04-01T00:00:00"/>
    <d v="1899-12-30T01:31:00"/>
    <d v="1899-12-30T04:21:00"/>
    <d v="1899-12-30T02:50:00"/>
    <d v="1899-12-30T01:13:00"/>
    <d v="1899-12-30T01:37:00"/>
    <s v="Cobrada"/>
    <x v="1"/>
    <s v="Cena"/>
    <s v="Tarjeta de crédito"/>
    <n v="30.7"/>
    <s v="Reservada"/>
    <n v="58"/>
    <s v="Brasil"/>
    <s v="Plato_5, Plato_3"/>
    <n v="82"/>
  </r>
  <r>
    <n v="8"/>
    <s v="Cliente_878"/>
    <n v="4"/>
    <n v="6"/>
    <d v="2023-04-01T00:00:00"/>
    <d v="1899-12-30T01:21:00"/>
    <d v="1899-12-30T05:04:00"/>
    <d v="1899-12-30T03:43:00"/>
    <d v="1899-12-30T00:48:00"/>
    <d v="1899-12-30T02:55:00"/>
    <s v="Cobrada"/>
    <x v="1"/>
    <s v="Almuerzo"/>
    <s v="Efectivo"/>
    <n v="33.89"/>
    <s v="Libre"/>
    <n v="59"/>
    <s v="Colombia"/>
    <s v="Plato_12, Plato_14, Plato_4, Plato_20"/>
    <n v="160"/>
  </r>
  <r>
    <n v="6"/>
    <s v="Cliente_977"/>
    <n v="1"/>
    <n v="6"/>
    <d v="2023-04-01T00:00:00"/>
    <d v="1899-12-30T02:09:00"/>
    <d v="1899-12-30T05:46:00"/>
    <d v="1899-12-30T03:37:00"/>
    <d v="1899-12-30T00:43:00"/>
    <d v="1899-12-30T02:54:00"/>
    <s v="Cobrada"/>
    <x v="1"/>
    <s v="Almuerzo"/>
    <s v="Tarjeta de crédito"/>
    <n v="19.54"/>
    <s v="Reservada"/>
    <n v="60"/>
    <s v="Bolivia"/>
    <s v="Plato_4, Plato_11"/>
    <n v="102"/>
  </r>
  <r>
    <n v="10"/>
    <s v="Cliente_553"/>
    <n v="5"/>
    <n v="6"/>
    <d v="2023-04-01T00:00:00"/>
    <d v="1899-12-30T03:49:00"/>
    <d v="1899-12-30T06:22:00"/>
    <d v="1899-12-30T02:48:00"/>
    <d v="1899-12-30T02:39:00"/>
    <d v="1899-12-30T00:09:00"/>
    <s v="Cobrada"/>
    <x v="2"/>
    <s v="Almuerzo"/>
    <s v="Tarjeta de crédito"/>
    <n v="42.87"/>
    <s v="Ocupada"/>
    <n v="61"/>
    <s v="Chile"/>
    <s v="Plato_20, Plato_4, Plato_2, Plato_16"/>
    <n v="242"/>
  </r>
  <r>
    <n v="2"/>
    <s v="Cliente_792"/>
    <n v="1"/>
    <n v="6"/>
    <d v="2023-04-01T00:00:00"/>
    <d v="1899-12-30T02:47:00"/>
    <d v="1899-12-30T06:24:00"/>
    <d v="1899-12-30T03:52:00"/>
    <d v="1899-12-30T02:35:00"/>
    <d v="1899-12-30T01:17:00"/>
    <s v="Cobrada"/>
    <x v="1"/>
    <s v="Cena"/>
    <s v="Tarjeta de crédito"/>
    <n v="37.93"/>
    <s v="Ocupada"/>
    <n v="62"/>
    <s v="Argentina"/>
    <s v="Plato_2, Plato_12, Plato_17"/>
    <n v="148"/>
  </r>
  <r>
    <n v="17"/>
    <s v="Cliente_881"/>
    <n v="4"/>
    <n v="6"/>
    <d v="2023-04-01T00:00:00"/>
    <d v="1899-12-30T00:41:00"/>
    <d v="1899-12-30T04:06:00"/>
    <d v="1899-12-30T03:25:00"/>
    <d v="1899-12-30T00:30:00"/>
    <d v="1899-12-30T02:55:00"/>
    <s v="Cobrada"/>
    <x v="4"/>
    <s v="Almuerzo"/>
    <s v="Tarjeta de crédito"/>
    <n v="33.340000000000003"/>
    <s v="Reservada"/>
    <n v="63"/>
    <s v="Colombia"/>
    <s v="Plato_3, Plato_8"/>
    <n v="55"/>
  </r>
  <r>
    <n v="3"/>
    <s v="Cliente_265"/>
    <n v="3"/>
    <n v="6"/>
    <d v="2023-04-01T00:00:00"/>
    <d v="1899-12-30T01:40:00"/>
    <d v="1899-12-30T04:02:00"/>
    <d v="1899-12-30T02:22:00"/>
    <d v="1899-12-30T01:22:00"/>
    <d v="1899-12-30T01:00:00"/>
    <s v="Cobrada"/>
    <x v="3"/>
    <s v="Desayuno"/>
    <s v="Efectivo"/>
    <n v="34.770000000000003"/>
    <s v="Reservada"/>
    <n v="64"/>
    <s v="Perú"/>
    <s v="Plato_3, Plato_20, Plato_19"/>
    <n v="288"/>
  </r>
  <r>
    <n v="5"/>
    <s v="Cliente_946"/>
    <n v="1"/>
    <n v="6"/>
    <d v="2023-04-01T00:00:00"/>
    <d v="1899-12-30T01:54:00"/>
    <d v="1899-12-30T03:03:00"/>
    <d v="1899-12-30T01:24:00"/>
    <d v="1899-12-30T02:35:00"/>
    <s v="0"/>
    <s v="No cobrada"/>
    <x v="0"/>
    <s v="Almuerzo"/>
    <s v="Tarjeta de débito"/>
    <n v="14"/>
    <s v="Ocupada"/>
    <n v="65"/>
    <s v="Bolivia"/>
    <s v="Plato_16, Plato_17, Plato_12, Plato_20"/>
    <n v="196"/>
  </r>
  <r>
    <n v="18"/>
    <s v="Cliente_614"/>
    <n v="2"/>
    <n v="6"/>
    <d v="2023-04-01T00:00:00"/>
    <d v="1899-12-30T02:28:00"/>
    <d v="1899-12-30T06:18:00"/>
    <d v="1899-12-30T03:50:00"/>
    <d v="1899-12-30T01:54:00"/>
    <d v="1899-12-30T01:56:00"/>
    <s v="Cobrada"/>
    <x v="3"/>
    <s v="Almuerzo"/>
    <s v="Tarjeta de crédito"/>
    <n v="10.88"/>
    <s v="Reservada"/>
    <n v="66"/>
    <s v="España"/>
    <s v="Plato_19, Plato_20, Plato_4"/>
    <n v="210"/>
  </r>
  <r>
    <n v="2"/>
    <s v="Cliente_352"/>
    <n v="6"/>
    <n v="6"/>
    <d v="2023-04-01T00:00:00"/>
    <d v="1899-12-30T03:45:00"/>
    <d v="1899-12-30T05:10:00"/>
    <d v="1899-12-30T01:25:00"/>
    <d v="1899-12-30T02:11:00"/>
    <s v="0"/>
    <s v="No cobrada"/>
    <x v="2"/>
    <s v="Almuerzo"/>
    <s v="Tarjeta de débito"/>
    <n v="21.25"/>
    <s v="Reservada"/>
    <n v="67"/>
    <s v="Perú"/>
    <s v="Plato_20, Plato_19, Plato_10, Plato_2"/>
    <n v="256"/>
  </r>
  <r>
    <n v="8"/>
    <s v="Cliente_784"/>
    <n v="4"/>
    <n v="6"/>
    <d v="2023-04-01T00:00:00"/>
    <d v="1899-12-30T00:02:00"/>
    <d v="1899-12-30T03:15:00"/>
    <d v="1899-12-30T03:28:00"/>
    <d v="1899-12-30T02:25:00"/>
    <d v="1899-12-30T01:03:00"/>
    <s v="Cobrada"/>
    <x v="3"/>
    <s v="Cena"/>
    <s v="Tarjeta de crédito"/>
    <n v="45.65"/>
    <s v="Ocupada"/>
    <n v="68"/>
    <s v="Brasil"/>
    <s v="Plato_14, Plato_16, Plato_15, Plato_1"/>
    <n v="218"/>
  </r>
  <r>
    <n v="5"/>
    <s v="Cliente_118"/>
    <n v="4"/>
    <n v="6"/>
    <d v="2023-04-01T00:00:00"/>
    <d v="1899-12-30T02:02:00"/>
    <d v="1899-12-30T03:57:00"/>
    <d v="1899-12-30T01:55:00"/>
    <d v="1899-12-30T01:32:00"/>
    <d v="1899-12-30T00:23:00"/>
    <s v="Cobrada"/>
    <x v="2"/>
    <s v="Almuerzo"/>
    <s v="Tarjeta de crédito"/>
    <n v="31.49"/>
    <s v="Libre"/>
    <n v="69"/>
    <s v="Perú"/>
    <s v="Plato_13, Plato_7, Plato_11"/>
    <n v="234"/>
  </r>
  <r>
    <n v="17"/>
    <s v="Cliente_61"/>
    <n v="4"/>
    <n v="6"/>
    <d v="2023-04-01T00:00:00"/>
    <d v="1899-12-30T00:11:00"/>
    <d v="1899-12-30T01:22:00"/>
    <d v="1899-12-30T01:11:00"/>
    <d v="1899-12-30T00:40:00"/>
    <d v="1899-12-30T00:31:00"/>
    <s v="Cobrada"/>
    <x v="4"/>
    <s v="Almuerzo"/>
    <s v="Tarjeta de débito"/>
    <n v="28.26"/>
    <s v="Libre"/>
    <n v="70"/>
    <s v="Paraguay"/>
    <s v="Plato_1, Plato_18"/>
    <n v="118"/>
  </r>
  <r>
    <n v="18"/>
    <s v="Cliente_440"/>
    <n v="4"/>
    <n v="6"/>
    <d v="2023-04-01T00:00:00"/>
    <d v="1899-12-30T01:57:00"/>
    <d v="1899-12-30T05:56:00"/>
    <d v="1899-12-30T04:14:00"/>
    <d v="1899-12-30T00:49:00"/>
    <d v="1899-12-30T03:25:00"/>
    <s v="Cobrada"/>
    <x v="0"/>
    <s v="Almuerzo"/>
    <s v="Tarjeta de crédito"/>
    <n v="24.01"/>
    <s v="Ocupada"/>
    <n v="71"/>
    <s v="Paraguay"/>
    <s v="Plato_2, Plato_14"/>
    <n v="136"/>
  </r>
  <r>
    <n v="17"/>
    <s v="Cliente_258"/>
    <n v="1"/>
    <n v="6"/>
    <d v="2023-04-01T00:00:00"/>
    <d v="1899-12-30T02:42:00"/>
    <d v="1899-12-30T05:51:00"/>
    <d v="1899-12-30T03:09:00"/>
    <d v="1899-12-30T00:54:00"/>
    <d v="1899-12-30T02:15:00"/>
    <s v="Cobrada"/>
    <x v="2"/>
    <s v="Almuerzo"/>
    <s v="Tarjeta de crédito"/>
    <n v="15.28"/>
    <s v="Reservada"/>
    <n v="72"/>
    <s v="Perú"/>
    <s v="Plato_13, Plato_4"/>
    <n v="75"/>
  </r>
  <r>
    <n v="1"/>
    <s v="Cliente_742"/>
    <n v="4"/>
    <n v="6"/>
    <d v="2023-04-01T00:00:00"/>
    <d v="1899-12-30T02:39:00"/>
    <d v="1899-12-30T06:09:00"/>
    <d v="1899-12-30T03:30:00"/>
    <d v="1899-12-30T00:20:00"/>
    <d v="1899-12-30T03:10:00"/>
    <s v="Cobrada"/>
    <x v="4"/>
    <s v="Desayuno"/>
    <s v="Tarjeta de crédito"/>
    <n v="34.51"/>
    <s v="Libre"/>
    <n v="73"/>
    <s v="Argentina"/>
    <s v="Plato_6"/>
    <n v="81"/>
  </r>
  <r>
    <n v="19"/>
    <s v="Cliente_865"/>
    <n v="4"/>
    <n v="6"/>
    <d v="2023-04-01T00:00:00"/>
    <d v="1899-12-30T01:04:00"/>
    <d v="1899-12-30T04:13:00"/>
    <d v="1899-12-30T03:09:00"/>
    <d v="1899-12-30T01:40:00"/>
    <d v="1899-12-30T01:29:00"/>
    <s v="Cobrada"/>
    <x v="4"/>
    <s v="Almuerzo"/>
    <s v="Tarjeta de crédito"/>
    <n v="30.83"/>
    <s v="Libre"/>
    <n v="74"/>
    <s v="Brasil"/>
    <s v="Plato_10, Plato_18, Plato_15"/>
    <n v="218"/>
  </r>
  <r>
    <n v="19"/>
    <s v="Cliente_79"/>
    <n v="5"/>
    <n v="6"/>
    <d v="2023-04-01T00:00:00"/>
    <d v="1899-12-30T03:36:00"/>
    <d v="1899-12-30T04:49:00"/>
    <d v="1899-12-30T01:28:00"/>
    <d v="1899-12-30T00:51:00"/>
    <d v="1899-12-30T00:37:00"/>
    <s v="Cobrada"/>
    <x v="3"/>
    <s v="Almuerzo"/>
    <s v="Tarjeta de crédito"/>
    <n v="45.23"/>
    <s v="Ocupada"/>
    <n v="75"/>
    <s v="Venezuela"/>
    <s v="Plato_20, Plato_14"/>
    <n v="109"/>
  </r>
  <r>
    <n v="17"/>
    <s v="Cliente_42"/>
    <n v="3"/>
    <n v="6"/>
    <d v="2023-04-01T00:00:00"/>
    <d v="1899-12-30T02:57:00"/>
    <d v="1899-12-30T05:24:00"/>
    <d v="1899-12-30T02:27:00"/>
    <d v="1899-12-30T01:37:00"/>
    <d v="1899-12-30T00:50:00"/>
    <s v="Cobrada"/>
    <x v="1"/>
    <s v="Almuerzo"/>
    <s v="Tarjeta de crédito"/>
    <n v="17.760000000000002"/>
    <s v="Reservada"/>
    <n v="76"/>
    <s v="Argentina"/>
    <s v="Plato_2, Plato_4, Plato_7, Plato_10"/>
    <n v="158"/>
  </r>
  <r>
    <n v="3"/>
    <s v="Cliente_374"/>
    <n v="1"/>
    <n v="6"/>
    <d v="2023-04-01T00:00:00"/>
    <d v="1899-12-30T02:46:00"/>
    <d v="1899-12-30T06:15:00"/>
    <d v="1899-12-30T03:29:00"/>
    <d v="1899-12-30T01:37:00"/>
    <d v="1899-12-30T01:52:00"/>
    <s v="Cobrada"/>
    <x v="0"/>
    <s v="Cena"/>
    <s v="Tarjeta de crédito"/>
    <n v="19.88"/>
    <s v="Libre"/>
    <n v="77"/>
    <s v="Bolivia"/>
    <s v="Plato_4, Plato_7, Plato_11"/>
    <n v="99"/>
  </r>
  <r>
    <n v="7"/>
    <s v="Cliente_636"/>
    <n v="4"/>
    <n v="6"/>
    <d v="2023-04-01T00:00:00"/>
    <d v="1899-12-30T01:34:00"/>
    <d v="1899-12-30T03:03:00"/>
    <d v="1899-12-30T01:29:00"/>
    <d v="1899-12-30T00:54:00"/>
    <d v="1899-12-30T00:35:00"/>
    <s v="Cobrada"/>
    <x v="0"/>
    <s v="Almuerzo"/>
    <s v="Tarjeta de crédito"/>
    <n v="20.02"/>
    <s v="Libre"/>
    <n v="78"/>
    <s v="Colombia"/>
    <s v="Plato_12"/>
    <n v="57"/>
  </r>
  <r>
    <n v="16"/>
    <s v="Cliente_753"/>
    <n v="2"/>
    <n v="6"/>
    <d v="2023-04-01T00:00:00"/>
    <d v="1899-12-30T01:34:00"/>
    <d v="1899-12-30T05:08:00"/>
    <d v="1899-12-30T03:34:00"/>
    <d v="1899-12-30T01:36:00"/>
    <d v="1899-12-30T01:58:00"/>
    <s v="Cobrada"/>
    <x v="0"/>
    <s v="Almuerzo"/>
    <s v="Tarjeta de crédito"/>
    <n v="34.01"/>
    <s v="Libre"/>
    <n v="79"/>
    <s v="Venezuela"/>
    <s v="Plato_9, Plato_11, Plato_3, Plato_13"/>
    <n v="309"/>
  </r>
  <r>
    <n v="18"/>
    <s v="Cliente_632"/>
    <n v="6"/>
    <n v="6"/>
    <d v="2023-04-01T00:00:00"/>
    <d v="1899-12-30T02:14:00"/>
    <d v="1899-12-30T03:46:00"/>
    <d v="1899-12-30T01:32:00"/>
    <d v="1899-12-30T01:07:00"/>
    <d v="1899-12-30T00:25:00"/>
    <s v="Cobrada"/>
    <x v="4"/>
    <s v="Almuerzo"/>
    <s v="Tarjeta de crédito"/>
    <n v="39.049999999999997"/>
    <s v="Libre"/>
    <n v="80"/>
    <s v="Venezuela"/>
    <s v="Plato_5, Plato_9, Plato_7"/>
    <n v="121"/>
  </r>
  <r>
    <n v="17"/>
    <s v="Cliente_969"/>
    <n v="4"/>
    <n v="6"/>
    <d v="2023-04-01T00:00:00"/>
    <d v="1899-12-30T03:40:00"/>
    <d v="1899-12-30T06:31:00"/>
    <d v="1899-12-30T03:06:00"/>
    <d v="1899-12-30T00:59:00"/>
    <d v="1899-12-30T02:07:00"/>
    <s v="Cobrada"/>
    <x v="3"/>
    <s v="Cena"/>
    <s v="Tarjeta de crédito"/>
    <n v="23.69"/>
    <s v="Ocupada"/>
    <n v="81"/>
    <s v="Uruguay"/>
    <s v="Plato_17"/>
    <n v="62"/>
  </r>
  <r>
    <n v="16"/>
    <s v="Cliente_574"/>
    <n v="3"/>
    <n v="6"/>
    <d v="2023-04-01T00:00:00"/>
    <d v="1899-12-30T03:25:00"/>
    <d v="1899-12-30T07:10:00"/>
    <d v="1899-12-30T03:45:00"/>
    <d v="1899-12-30T00:19:00"/>
    <d v="1899-12-30T03:26:00"/>
    <s v="Cobrada"/>
    <x v="3"/>
    <s v="Desayuno"/>
    <s v="Tarjeta de crédito"/>
    <n v="38.6"/>
    <s v="Libre"/>
    <n v="82"/>
    <s v="Paraguay"/>
    <s v="Plato_1, Plato_2"/>
    <n v="80"/>
  </r>
  <r>
    <n v="15"/>
    <s v="Cliente_292"/>
    <n v="1"/>
    <n v="6"/>
    <d v="2023-04-01T00:00:00"/>
    <d v="1899-12-30T03:42:00"/>
    <d v="1899-12-30T06:39:00"/>
    <d v="1899-12-30T03:12:00"/>
    <d v="1899-12-30T01:34:00"/>
    <d v="1899-12-30T01:38:00"/>
    <s v="Cobrada"/>
    <x v="1"/>
    <s v="Cena"/>
    <s v="Tarjeta de crédito"/>
    <n v="24.94"/>
    <s v="Ocupada"/>
    <n v="83"/>
    <s v="Argentina"/>
    <s v="Plato_6, Plato_3, Plato_15"/>
    <n v="170"/>
  </r>
  <r>
    <n v="19"/>
    <s v="Cliente_148"/>
    <n v="5"/>
    <n v="6"/>
    <d v="2023-04-01T00:00:00"/>
    <d v="1899-12-30T01:42:00"/>
    <d v="1899-12-30T03:18:00"/>
    <d v="1899-12-30T01:51:00"/>
    <d v="1899-12-30T00:10:00"/>
    <d v="1899-12-30T01:41:00"/>
    <s v="Cobrada"/>
    <x v="4"/>
    <s v="Almuerzo"/>
    <s v="Tarjeta de crédito"/>
    <n v="15.11"/>
    <s v="Ocupada"/>
    <n v="84"/>
    <s v="Perú"/>
    <s v="Plato_2"/>
    <n v="60"/>
  </r>
  <r>
    <n v="8"/>
    <s v="Cliente_747"/>
    <n v="3"/>
    <n v="6"/>
    <d v="2023-04-01T00:00:00"/>
    <d v="1899-12-30T02:35:00"/>
    <d v="1899-12-30T04:31:00"/>
    <d v="1899-12-30T01:56:00"/>
    <d v="1899-12-30T02:22:00"/>
    <s v="0"/>
    <s v="No cobrada"/>
    <x v="2"/>
    <s v="Cena"/>
    <s v="Tarjeta de crédito"/>
    <n v="45.96"/>
    <s v="Libre"/>
    <n v="85"/>
    <s v="Ecuador"/>
    <s v="Plato_16, Plato_19, Plato_3, Plato_15"/>
    <n v="208"/>
  </r>
  <r>
    <n v="20"/>
    <s v="Cliente_501"/>
    <n v="3"/>
    <n v="6"/>
    <d v="2023-04-01T00:00:00"/>
    <d v="1899-12-30T00:02:00"/>
    <d v="1899-12-30T02:08:00"/>
    <d v="1899-12-30T02:06:00"/>
    <d v="1899-12-30T00:08:00"/>
    <d v="1899-12-30T01:58:00"/>
    <s v="Cobrada"/>
    <x v="3"/>
    <s v="Almuerzo"/>
    <s v="Tarjeta de débito"/>
    <n v="11.84"/>
    <s v="Libre"/>
    <n v="86"/>
    <s v="España"/>
    <s v="Plato_1"/>
    <n v="50"/>
  </r>
  <r>
    <n v="3"/>
    <s v="Cliente_733"/>
    <n v="2"/>
    <n v="6"/>
    <d v="2023-04-01T00:00:00"/>
    <d v="1899-12-30T01:46:00"/>
    <d v="1899-12-30T03:18:00"/>
    <d v="1899-12-30T01:47:00"/>
    <d v="1899-12-30T01:11:00"/>
    <d v="1899-12-30T00:36:00"/>
    <s v="Cobrada"/>
    <x v="4"/>
    <s v="Almuerzo"/>
    <s v="Tarjeta de crédito"/>
    <n v="29.46"/>
    <s v="Ocupada"/>
    <n v="87"/>
    <s v="Venezuela"/>
    <s v="Plato_4, Plato_15, Plato_17"/>
    <n v="99"/>
  </r>
  <r>
    <n v="18"/>
    <s v="Cliente_36"/>
    <n v="1"/>
    <n v="6"/>
    <d v="2023-04-01T00:00:00"/>
    <d v="1899-12-30T03:30:00"/>
    <d v="1899-12-30T06:40:00"/>
    <d v="1899-12-30T03:10:00"/>
    <d v="1899-12-30T01:57:00"/>
    <d v="1899-12-30T01:13:00"/>
    <s v="Cobrada"/>
    <x v="4"/>
    <s v="Almuerzo"/>
    <s v="Tarjeta de débito"/>
    <n v="23.93"/>
    <s v="Reservada"/>
    <n v="88"/>
    <s v="Ecuador"/>
    <s v="Plato_20, Plato_12, Plato_10"/>
    <n v="123"/>
  </r>
  <r>
    <n v="11"/>
    <s v="Cliente_553"/>
    <n v="4"/>
    <n v="6"/>
    <d v="2023-04-01T00:00:00"/>
    <d v="1899-12-30T00:42:00"/>
    <d v="1899-12-30T02:19:00"/>
    <d v="1899-12-30T01:37:00"/>
    <d v="1899-12-30T02:22:00"/>
    <s v="0"/>
    <s v="No cobrada"/>
    <x v="3"/>
    <s v="Desayuno"/>
    <s v="Tarjeta de débito"/>
    <n v="12.28"/>
    <s v="Libre"/>
    <n v="89"/>
    <s v="Uruguay"/>
    <s v="Plato_14, Plato_18, Plato_5"/>
    <n v="159"/>
  </r>
  <r>
    <n v="6"/>
    <s v="Cliente_1000"/>
    <n v="3"/>
    <n v="6"/>
    <d v="2023-04-01T00:00:00"/>
    <d v="1899-12-30T01:17:00"/>
    <d v="1899-12-30T03:13:00"/>
    <d v="1899-12-30T01:56:00"/>
    <d v="1899-12-30T00:48:00"/>
    <d v="1899-12-30T01:08:00"/>
    <s v="Cobrada"/>
    <x v="3"/>
    <s v="Almuerzo"/>
    <s v="Tarjeta de débito"/>
    <n v="30.69"/>
    <s v="Reservada"/>
    <n v="90"/>
    <s v="Ecuador"/>
    <s v="Plato_18"/>
    <n v="34"/>
  </r>
  <r>
    <n v="1"/>
    <s v="Cliente_607"/>
    <n v="5"/>
    <n v="6"/>
    <d v="2023-04-01T00:00:00"/>
    <d v="1899-12-30T03:38:00"/>
    <d v="1899-12-30T05:24:00"/>
    <d v="1899-12-30T01:46:00"/>
    <d v="1899-12-30T02:12:00"/>
    <s v="0"/>
    <s v="No cobrada"/>
    <x v="3"/>
    <s v="Almuerzo"/>
    <s v="Tarjeta de crédito"/>
    <n v="39.1"/>
    <s v="Reservada"/>
    <n v="91"/>
    <s v="España"/>
    <s v="Plato_8, Plato_13, Plato_5, Plato_6"/>
    <n v="293"/>
  </r>
  <r>
    <n v="6"/>
    <s v="Cliente_378"/>
    <n v="2"/>
    <n v="6"/>
    <d v="2023-04-01T00:00:00"/>
    <d v="1899-12-30T03:35:00"/>
    <d v="1899-12-30T06:09:00"/>
    <d v="1899-12-30T02:34:00"/>
    <d v="1899-12-30T00:42:00"/>
    <d v="1899-12-30T01:52:00"/>
    <s v="Cobrada"/>
    <x v="2"/>
    <s v="Desayuno"/>
    <s v="Tarjeta de crédito"/>
    <n v="12.75"/>
    <s v="Libre"/>
    <n v="92"/>
    <s v="Venezuela"/>
    <s v="Plato_9, Plato_7"/>
    <n v="82"/>
  </r>
  <r>
    <n v="2"/>
    <s v="Cliente_612"/>
    <n v="2"/>
    <n v="6"/>
    <d v="2023-04-01T00:00:00"/>
    <d v="1899-12-30T01:39:00"/>
    <d v="1899-12-30T03:48:00"/>
    <d v="1899-12-30T02:09:00"/>
    <d v="1899-12-30T00:18:00"/>
    <d v="1899-12-30T01:51:00"/>
    <s v="Cobrada"/>
    <x v="2"/>
    <s v="Almuerzo"/>
    <s v="Tarjeta de crédito"/>
    <n v="45.66"/>
    <s v="Libre"/>
    <n v="93"/>
    <s v="Perú"/>
    <s v="Plato_9"/>
    <n v="29"/>
  </r>
  <r>
    <n v="12"/>
    <s v="Cliente_452"/>
    <n v="1"/>
    <n v="6"/>
    <d v="2023-04-01T00:00:00"/>
    <d v="1899-12-30T01:52:00"/>
    <d v="1899-12-30T04:53:00"/>
    <d v="1899-12-30T03:16:00"/>
    <d v="1899-12-30T02:09:00"/>
    <d v="1899-12-30T01:07:00"/>
    <s v="Cobrada"/>
    <x v="4"/>
    <s v="Almuerzo"/>
    <s v="Tarjeta de crédito"/>
    <n v="28.36"/>
    <s v="Ocupada"/>
    <n v="94"/>
    <s v="Chile"/>
    <s v="Plato_2, Plato_15, Plato_11"/>
    <n v="253"/>
  </r>
  <r>
    <n v="12"/>
    <s v="Cliente_244"/>
    <n v="5"/>
    <n v="6"/>
    <d v="2023-04-01T00:00:00"/>
    <d v="1899-12-30T03:19:00"/>
    <d v="1899-12-30T06:07:00"/>
    <d v="1899-12-30T03:03:00"/>
    <d v="1899-12-30T00:41:00"/>
    <d v="1899-12-30T02:22:00"/>
    <s v="Cobrada"/>
    <x v="2"/>
    <s v="Cena"/>
    <s v="Tarjeta de crédito"/>
    <n v="24.68"/>
    <s v="Ocupada"/>
    <n v="95"/>
    <s v="España"/>
    <s v="Plato_12, Plato_15"/>
    <n v="153"/>
  </r>
  <r>
    <n v="16"/>
    <s v="Cliente_840"/>
    <n v="5"/>
    <n v="6"/>
    <d v="2023-04-01T00:00:00"/>
    <d v="1899-12-30T01:59:00"/>
    <d v="1899-12-30T05:26:00"/>
    <d v="1899-12-30T03:27:00"/>
    <d v="1899-12-30T01:16:00"/>
    <d v="1899-12-30T02:11:00"/>
    <s v="Cobrada"/>
    <x v="4"/>
    <s v="Desayuno"/>
    <s v="Tarjeta de crédito"/>
    <n v="33.630000000000003"/>
    <s v="Libre"/>
    <n v="96"/>
    <s v="Bolivia"/>
    <s v="Plato_11, Plato_12, Plato_7"/>
    <n v="176"/>
  </r>
  <r>
    <n v="14"/>
    <s v="Cliente_993"/>
    <n v="2"/>
    <n v="6"/>
    <d v="2023-04-01T00:00:00"/>
    <d v="1899-12-30T01:46:00"/>
    <d v="1899-12-30T03:03:00"/>
    <d v="1899-12-30T01:32:00"/>
    <d v="1899-12-30T01:19:00"/>
    <d v="1899-12-30T00:13:00"/>
    <s v="Cobrada"/>
    <x v="2"/>
    <s v="Cena"/>
    <s v="Tarjeta de crédito"/>
    <n v="19.22"/>
    <s v="Ocupada"/>
    <n v="97"/>
    <s v="Ecuador"/>
    <s v="Plato_10, Plato_3, Plato_18"/>
    <n v="188"/>
  </r>
  <r>
    <n v="7"/>
    <s v="Cliente_29"/>
    <n v="3"/>
    <n v="6"/>
    <d v="2023-04-01T00:00:00"/>
    <d v="1899-12-30T01:01:00"/>
    <d v="1899-12-30T03:22:00"/>
    <d v="1899-12-30T02:36:00"/>
    <d v="1899-12-30T02:20:00"/>
    <d v="1899-12-30T00:16:00"/>
    <s v="Cobrada"/>
    <x v="3"/>
    <s v="Almuerzo"/>
    <s v="Tarjeta de crédito"/>
    <n v="17.149999999999999"/>
    <s v="Ocupada"/>
    <n v="98"/>
    <s v="Bolivia"/>
    <s v="Plato_3, Plato_9, Plato_12"/>
    <n v="166"/>
  </r>
  <r>
    <n v="2"/>
    <s v="Cliente_873"/>
    <n v="6"/>
    <n v="6"/>
    <d v="2023-04-01T00:00:00"/>
    <d v="1899-12-30T02:22:00"/>
    <d v="1899-12-30T06:18:00"/>
    <d v="1899-12-30T04:11:00"/>
    <d v="1899-12-30T01:26:00"/>
    <d v="1899-12-30T02:45:00"/>
    <s v="Cobrada"/>
    <x v="2"/>
    <s v="Almuerzo"/>
    <s v="Tarjeta de crédito"/>
    <n v="33.549999999999997"/>
    <s v="Ocupada"/>
    <n v="99"/>
    <s v="Chile"/>
    <s v="Plato_2, Plato_17, Plato_12, Plato_9"/>
    <n v="139"/>
  </r>
  <r>
    <n v="18"/>
    <s v="Cliente_965"/>
    <n v="1"/>
    <n v="6"/>
    <d v="2023-04-01T00:00:00"/>
    <d v="1899-12-30T03:32:00"/>
    <d v="1899-12-30T06:45:00"/>
    <d v="1899-12-30T03:13:00"/>
    <d v="1899-12-30T01:43:00"/>
    <d v="1899-12-30T01:30:00"/>
    <s v="Cobrada"/>
    <x v="1"/>
    <s v="Almuerzo"/>
    <s v="Tarjeta de crédito"/>
    <n v="15.15"/>
    <s v="Reservada"/>
    <n v="100"/>
    <s v="Paraguay"/>
    <s v="Plato_7, Plato_5, Plato_1"/>
    <n v="166"/>
  </r>
  <r>
    <n v="1"/>
    <s v="Cliente_313"/>
    <n v="5"/>
    <n v="6"/>
    <d v="2023-04-01T00:00:00"/>
    <d v="1899-12-30T00:14:00"/>
    <d v="1899-12-30T02:15:00"/>
    <d v="1899-12-30T02:01:00"/>
    <d v="1899-12-30T02:14:00"/>
    <s v="0"/>
    <s v="No cobrada"/>
    <x v="4"/>
    <s v="Almuerzo"/>
    <s v="Tarjeta de crédito"/>
    <n v="15.09"/>
    <s v="Libre"/>
    <n v="101"/>
    <s v="Venezuela"/>
    <s v="Plato_17, Plato_1, Plato_5, Plato_8"/>
    <n v="138"/>
  </r>
  <r>
    <n v="19"/>
    <s v="Cliente_520"/>
    <n v="2"/>
    <n v="6"/>
    <d v="2023-04-01T00:00:00"/>
    <d v="1899-12-30T01:33:00"/>
    <d v="1899-12-30T04:14:00"/>
    <d v="1899-12-30T02:41:00"/>
    <d v="1899-12-30T00:46:00"/>
    <d v="1899-12-30T01:55:00"/>
    <s v="Cobrada"/>
    <x v="0"/>
    <s v="Almuerzo"/>
    <s v="Tarjeta de crédito"/>
    <n v="12.65"/>
    <s v="Reservada"/>
    <n v="102"/>
    <s v="Venezuela"/>
    <s v="Plato_16, Plato_9"/>
    <n v="171"/>
  </r>
  <r>
    <n v="13"/>
    <s v="Cliente_388"/>
    <n v="3"/>
    <n v="6"/>
    <d v="2023-04-01T00:00:00"/>
    <d v="1899-12-30T01:42:00"/>
    <d v="1899-12-30T05:10:00"/>
    <d v="1899-12-30T03:28:00"/>
    <d v="1899-12-30T01:39:00"/>
    <d v="1899-12-30T01:49:00"/>
    <s v="Cobrada"/>
    <x v="4"/>
    <s v="Almuerzo"/>
    <s v="Tarjeta de débito"/>
    <n v="26.75"/>
    <s v="Reservada"/>
    <n v="103"/>
    <s v="Brasil"/>
    <s v="Plato_13, Plato_18, Plato_4"/>
    <n v="73"/>
  </r>
  <r>
    <n v="14"/>
    <s v="Cliente_384"/>
    <n v="4"/>
    <n v="6"/>
    <d v="2023-04-01T00:00:00"/>
    <d v="1899-12-30T01:28:00"/>
    <d v="1899-12-30T02:44:00"/>
    <d v="1899-12-30T01:16:00"/>
    <d v="1899-12-30T00:55:00"/>
    <d v="1899-12-30T00:21:00"/>
    <s v="Cobrada"/>
    <x v="0"/>
    <s v="Desayuno"/>
    <s v="Tarjeta de débito"/>
    <n v="11.12"/>
    <s v="Reservada"/>
    <n v="104"/>
    <s v="Uruguay"/>
    <s v="Plato_14, Plato_17"/>
    <n v="77"/>
  </r>
  <r>
    <n v="14"/>
    <s v="Cliente_517"/>
    <n v="6"/>
    <n v="6"/>
    <d v="2023-04-01T00:00:00"/>
    <d v="1899-12-30T01:18:00"/>
    <d v="1899-12-30T04:00:00"/>
    <d v="1899-12-30T02:42:00"/>
    <d v="1899-12-30T00:43:00"/>
    <d v="1899-12-30T01:59:00"/>
    <s v="Cobrada"/>
    <x v="0"/>
    <s v="Almuerzo"/>
    <s v="Tarjeta de crédito"/>
    <n v="15.64"/>
    <s v="Libre"/>
    <n v="105"/>
    <s v="Brasil"/>
    <s v="Plato_3, Plato_6"/>
    <n v="141"/>
  </r>
  <r>
    <n v="15"/>
    <s v="Cliente_711"/>
    <n v="3"/>
    <n v="6"/>
    <d v="2023-04-01T00:00:00"/>
    <d v="1899-12-30T02:00:00"/>
    <d v="1899-12-30T05:08:00"/>
    <d v="1899-12-30T03:08:00"/>
    <d v="1899-12-30T00:29:00"/>
    <d v="1899-12-30T02:39:00"/>
    <s v="Cobrada"/>
    <x v="4"/>
    <s v="Desayuno"/>
    <s v="Efectivo"/>
    <n v="22.72"/>
    <s v="Libre"/>
    <n v="106"/>
    <s v="Uruguay"/>
    <s v="Plato_18"/>
    <n v="68"/>
  </r>
  <r>
    <n v="11"/>
    <s v="Cliente_651"/>
    <n v="5"/>
    <n v="6"/>
    <d v="2023-04-01T00:00:00"/>
    <d v="1899-12-30T01:29:00"/>
    <d v="1899-12-30T02:58:00"/>
    <d v="1899-12-30T01:29:00"/>
    <d v="1899-12-30T02:21:00"/>
    <s v="0"/>
    <s v="No cobrada"/>
    <x v="2"/>
    <s v="Almuerzo"/>
    <s v="Tarjeta de débito"/>
    <n v="48.77"/>
    <s v="Reservada"/>
    <n v="107"/>
    <s v="Bolivia"/>
    <s v="Plato_15, Plato_9, Plato_18"/>
    <n v="253"/>
  </r>
  <r>
    <n v="3"/>
    <s v="Cliente_545"/>
    <n v="3"/>
    <n v="6"/>
    <d v="2023-04-01T00:00:00"/>
    <d v="1899-12-30T01:32:00"/>
    <d v="1899-12-30T03:37:00"/>
    <d v="1899-12-30T02:05:00"/>
    <d v="1899-12-30T01:55:00"/>
    <d v="1899-12-30T00:10:00"/>
    <s v="Cobrada"/>
    <x v="4"/>
    <s v="Desayuno"/>
    <s v="Tarjeta de débito"/>
    <n v="23.26"/>
    <s v="Reservada"/>
    <n v="108"/>
    <s v="Paraguay"/>
    <s v="Plato_9, Plato_4, Plato_3, Plato_16"/>
    <n v="124"/>
  </r>
  <r>
    <n v="10"/>
    <s v="Cliente_116"/>
    <n v="2"/>
    <n v="6"/>
    <d v="2023-04-01T00:00:00"/>
    <d v="1899-12-30T01:25:00"/>
    <d v="1899-12-30T02:26:00"/>
    <d v="1899-12-30T01:01:00"/>
    <d v="1899-12-30T01:58:00"/>
    <s v="0"/>
    <s v="No cobrada"/>
    <x v="4"/>
    <s v="Desayuno"/>
    <s v="Tarjeta de crédito"/>
    <n v="42.95"/>
    <s v="Libre"/>
    <n v="109"/>
    <s v="Ecuador"/>
    <s v="Plato_18, Plato_14, Plato_5"/>
    <n v="169"/>
  </r>
  <r>
    <n v="5"/>
    <s v="Cliente_170"/>
    <n v="1"/>
    <n v="6"/>
    <d v="2023-04-01T00:00:00"/>
    <d v="1899-12-30T03:32:00"/>
    <d v="1899-12-30T06:37:00"/>
    <d v="1899-12-30T03:05:00"/>
    <d v="1899-12-30T02:01:00"/>
    <d v="1899-12-30T01:04:00"/>
    <s v="Cobrada"/>
    <x v="1"/>
    <s v="Almuerzo"/>
    <s v="Tarjeta de crédito"/>
    <n v="47.91"/>
    <s v="Reservada"/>
    <n v="110"/>
    <s v="Paraguay"/>
    <s v="Plato_9, Plato_10, Plato_6"/>
    <n v="163"/>
  </r>
  <r>
    <n v="3"/>
    <s v="Cliente_92"/>
    <n v="2"/>
    <n v="6"/>
    <d v="2023-04-01T00:00:00"/>
    <d v="1899-12-30T01:48:00"/>
    <d v="1899-12-30T05:07:00"/>
    <d v="1899-12-30T03:19:00"/>
    <d v="1899-12-30T02:17:00"/>
    <d v="1899-12-30T01:02:00"/>
    <s v="Cobrada"/>
    <x v="0"/>
    <s v="Desayuno"/>
    <s v="Tarjeta de crédito"/>
    <n v="18.82"/>
    <s v="Reservada"/>
    <n v="111"/>
    <s v="Ecuador"/>
    <s v="Plato_15, Plato_5, Plato_7, Plato_9"/>
    <n v="204"/>
  </r>
  <r>
    <n v="6"/>
    <s v="Cliente_552"/>
    <n v="2"/>
    <n v="6"/>
    <d v="2023-04-01T00:00:00"/>
    <d v="1899-12-30T01:49:00"/>
    <d v="1899-12-30T04:01:00"/>
    <d v="1899-12-30T02:27:00"/>
    <d v="1899-12-30T00:16:00"/>
    <d v="1899-12-30T02:11:00"/>
    <s v="Cobrada"/>
    <x v="2"/>
    <s v="Cena"/>
    <s v="Efectivo"/>
    <n v="35.36"/>
    <s v="Ocupada"/>
    <n v="112"/>
    <s v="Perú"/>
    <s v="Plato_3"/>
    <n v="20"/>
  </r>
  <r>
    <n v="4"/>
    <s v="Cliente_627"/>
    <n v="2"/>
    <n v="6"/>
    <d v="2023-04-01T00:00:00"/>
    <d v="1899-12-30T01:12:00"/>
    <d v="1899-12-30T04:21:00"/>
    <d v="1899-12-30T03:24:00"/>
    <d v="1899-12-30T00:51:00"/>
    <d v="1899-12-30T02:33:00"/>
    <s v="Cobrada"/>
    <x v="0"/>
    <s v="Almuerzo"/>
    <s v="Tarjeta de crédito"/>
    <n v="29.74"/>
    <s v="Ocupada"/>
    <n v="113"/>
    <s v="Brasil"/>
    <s v="Plato_18"/>
    <n v="68"/>
  </r>
  <r>
    <n v="7"/>
    <s v="Cliente_588"/>
    <n v="6"/>
    <n v="6"/>
    <d v="2023-04-01T00:00:00"/>
    <d v="1899-12-30T00:49:00"/>
    <d v="1899-12-30T03:30:00"/>
    <d v="1899-12-30T02:56:00"/>
    <d v="1899-12-30T02:11:00"/>
    <d v="1899-12-30T00:45:00"/>
    <s v="Cobrada"/>
    <x v="1"/>
    <s v="Almuerzo"/>
    <s v="Tarjeta de crédito"/>
    <n v="38.81"/>
    <s v="Ocupada"/>
    <n v="114"/>
    <s v="Chile"/>
    <s v="Plato_2, Plato_9, Plato_4, Plato_5"/>
    <n v="253"/>
  </r>
  <r>
    <n v="12"/>
    <s v="Cliente_313"/>
    <n v="6"/>
    <n v="6"/>
    <d v="2023-04-01T00:00:00"/>
    <d v="1899-12-30T03:43:00"/>
    <d v="1899-12-30T06:26:00"/>
    <d v="1899-12-30T02:58:00"/>
    <d v="1899-12-30T01:38:00"/>
    <d v="1899-12-30T01:20:00"/>
    <s v="Cobrada"/>
    <x v="1"/>
    <s v="Cena"/>
    <s v="Tarjeta de débito"/>
    <n v="46.46"/>
    <s v="Ocupada"/>
    <n v="115"/>
    <s v="Uruguay"/>
    <s v="Plato_6, Plato_2, Plato_15"/>
    <n v="237"/>
  </r>
  <r>
    <n v="8"/>
    <s v="Cliente_949"/>
    <n v="5"/>
    <n v="6"/>
    <d v="2023-04-01T00:00:00"/>
    <d v="1899-12-30T03:15:00"/>
    <d v="1899-12-30T06:33:00"/>
    <d v="1899-12-30T03:33:00"/>
    <d v="1899-12-30T02:09:00"/>
    <d v="1899-12-30T01:24:00"/>
    <s v="Cobrada"/>
    <x v="1"/>
    <s v="Almuerzo"/>
    <s v="Tarjeta de crédito"/>
    <n v="47.69"/>
    <s v="Ocupada"/>
    <n v="116"/>
    <s v="Chile"/>
    <s v="Plato_15, Plato_8, Plato_19, Plato_18"/>
    <n v="269"/>
  </r>
  <r>
    <n v="8"/>
    <s v="Cliente_863"/>
    <n v="4"/>
    <n v="6"/>
    <d v="2023-04-01T00:00:00"/>
    <d v="1899-12-30T02:55:00"/>
    <d v="1899-12-30T05:45:00"/>
    <d v="1899-12-30T03:05:00"/>
    <d v="1899-12-30T00:08:00"/>
    <d v="1899-12-30T02:57:00"/>
    <s v="Cobrada"/>
    <x v="0"/>
    <s v="Desayuno"/>
    <s v="Tarjeta de crédito"/>
    <n v="11.65"/>
    <s v="Ocupada"/>
    <n v="117"/>
    <s v="Chile"/>
    <s v="Plato_8"/>
    <n v="70"/>
  </r>
  <r>
    <n v="13"/>
    <s v="Cliente_140"/>
    <n v="1"/>
    <n v="6"/>
    <d v="2023-04-01T00:00:00"/>
    <d v="1899-12-30T00:34:00"/>
    <d v="1899-12-30T01:45:00"/>
    <d v="1899-12-30T01:11:00"/>
    <d v="1899-12-30T02:16:00"/>
    <s v="0"/>
    <s v="No cobrada"/>
    <x v="3"/>
    <s v="Cena"/>
    <s v="Tarjeta de débito"/>
    <n v="49.32"/>
    <s v="Libre"/>
    <n v="118"/>
    <s v="Bolivia"/>
    <s v="Plato_4, Plato_14, Plato_6, Plato_15"/>
    <n v="209"/>
  </r>
  <r>
    <n v="17"/>
    <s v="Cliente_523"/>
    <n v="3"/>
    <n v="7"/>
    <d v="2023-04-02T00:00:00"/>
    <d v="1899-12-30T03:24:00"/>
    <d v="1899-12-30T05:03:00"/>
    <d v="1899-12-30T01:39:00"/>
    <d v="1899-12-30T00:54:00"/>
    <d v="1899-12-30T00:45:00"/>
    <s v="Cobrada"/>
    <x v="2"/>
    <s v="Desayuno"/>
    <s v="Tarjeta de crédito"/>
    <n v="11.5"/>
    <s v="Reservada"/>
    <n v="119"/>
    <s v="Perú"/>
    <s v="Plato_10, Plato_19, Plato_4"/>
    <n v="134"/>
  </r>
  <r>
    <n v="4"/>
    <s v="Cliente_916"/>
    <n v="2"/>
    <n v="7"/>
    <d v="2023-04-02T00:00:00"/>
    <d v="1899-12-30T00:38:00"/>
    <d v="1899-12-30T01:42:00"/>
    <d v="1899-12-30T01:04:00"/>
    <d v="1899-12-30T01:37:00"/>
    <s v="0"/>
    <s v="No cobrada"/>
    <x v="1"/>
    <s v="Almuerzo"/>
    <s v="Efectivo"/>
    <n v="12.51"/>
    <s v="Reservada"/>
    <n v="120"/>
    <s v="Uruguay"/>
    <s v="Plato_17, Plato_10"/>
    <n v="145"/>
  </r>
  <r>
    <n v="5"/>
    <s v="Cliente_416"/>
    <n v="4"/>
    <n v="7"/>
    <d v="2023-04-02T00:00:00"/>
    <d v="1899-12-30T03:45:00"/>
    <d v="1899-12-30T06:13:00"/>
    <d v="1899-12-30T02:28:00"/>
    <d v="1899-12-30T00:38:00"/>
    <d v="1899-12-30T01:50:00"/>
    <s v="Cobrada"/>
    <x v="4"/>
    <s v="Almuerzo"/>
    <s v="Tarjeta de crédito"/>
    <n v="12.3"/>
    <s v="Reservada"/>
    <n v="121"/>
    <s v="Paraguay"/>
    <s v="Plato_10"/>
    <n v="52"/>
  </r>
  <r>
    <n v="6"/>
    <s v="Cliente_346"/>
    <n v="6"/>
    <n v="7"/>
    <d v="2023-04-02T00:00:00"/>
    <d v="1899-12-30T01:23:00"/>
    <d v="1899-12-30T02:48:00"/>
    <d v="1899-12-30T01:40:00"/>
    <d v="1899-12-30T00:32:00"/>
    <d v="1899-12-30T01:08:00"/>
    <s v="Cobrada"/>
    <x v="1"/>
    <s v="Almuerzo"/>
    <s v="Tarjeta de débito"/>
    <n v="20.38"/>
    <s v="Ocupada"/>
    <n v="122"/>
    <s v="Colombia"/>
    <s v="Plato_8"/>
    <n v="105"/>
  </r>
  <r>
    <n v="16"/>
    <s v="Cliente_381"/>
    <n v="6"/>
    <n v="7"/>
    <d v="2023-04-02T00:00:00"/>
    <d v="1899-12-30T03:09:00"/>
    <d v="1899-12-30T04:10:00"/>
    <d v="1899-12-30T01:01:00"/>
    <d v="1899-12-30T00:33:00"/>
    <d v="1899-12-30T00:28:00"/>
    <s v="Cobrada"/>
    <x v="4"/>
    <s v="Almuerzo"/>
    <s v="Tarjeta de débito"/>
    <n v="46.88"/>
    <s v="Reservada"/>
    <n v="123"/>
    <s v="Argentina"/>
    <s v="Plato_7"/>
    <n v="24"/>
  </r>
  <r>
    <n v="16"/>
    <s v="Cliente_791"/>
    <n v="5"/>
    <n v="7"/>
    <d v="2023-04-02T00:00:00"/>
    <d v="1899-12-30T03:39:00"/>
    <d v="1899-12-30T05:22:00"/>
    <d v="1899-12-30T01:43:00"/>
    <d v="1899-12-30T02:18:00"/>
    <s v="0"/>
    <s v="No cobrada"/>
    <x v="0"/>
    <s v="Almuerzo"/>
    <s v="Tarjeta de débito"/>
    <n v="10.85"/>
    <s v="Libre"/>
    <n v="124"/>
    <s v="España"/>
    <s v="Plato_3, Plato_1, Plato_11, Plato_9"/>
    <n v="222"/>
  </r>
  <r>
    <n v="14"/>
    <s v="Cliente_697"/>
    <n v="2"/>
    <n v="7"/>
    <d v="2023-04-02T00:00:00"/>
    <d v="1899-12-30T02:56:00"/>
    <d v="1899-12-30T06:13:00"/>
    <d v="1899-12-30T03:17:00"/>
    <d v="1899-12-30T01:24:00"/>
    <d v="1899-12-30T01:53:00"/>
    <s v="Cobrada"/>
    <x v="0"/>
    <s v="Almuerzo"/>
    <s v="Tarjeta de crédito"/>
    <n v="24.66"/>
    <s v="Libre"/>
    <n v="125"/>
    <s v="Bolivia"/>
    <s v="Plato_16, Plato_18, Plato_3"/>
    <n v="184"/>
  </r>
  <r>
    <n v="18"/>
    <s v="Cliente_516"/>
    <n v="3"/>
    <n v="7"/>
    <d v="2023-04-02T00:00:00"/>
    <d v="1899-12-30T02:45:00"/>
    <d v="1899-12-30T05:12:00"/>
    <d v="1899-12-30T02:27:00"/>
    <d v="1899-12-30T02:19:00"/>
    <d v="1899-12-30T00:08:00"/>
    <s v="Cobrada"/>
    <x v="1"/>
    <s v="Almuerzo"/>
    <s v="Tarjeta de crédito"/>
    <n v="41.82"/>
    <s v="Libre"/>
    <n v="126"/>
    <s v="Perú"/>
    <s v="Plato_16, Plato_8, Plato_7, Plato_2"/>
    <n v="165"/>
  </r>
  <r>
    <n v="6"/>
    <s v="Cliente_541"/>
    <n v="4"/>
    <n v="7"/>
    <d v="2023-04-02T00:00:00"/>
    <d v="1899-12-30T00:42:00"/>
    <d v="1899-12-30T02:28:00"/>
    <d v="1899-12-30T01:46:00"/>
    <d v="1899-12-30T00:30:00"/>
    <d v="1899-12-30T01:16:00"/>
    <s v="Cobrada"/>
    <x v="4"/>
    <s v="Almuerzo"/>
    <s v="Tarjeta de crédito"/>
    <n v="32.82"/>
    <s v="Libre"/>
    <n v="127"/>
    <s v="Argentina"/>
    <s v="Plato_19"/>
    <n v="72"/>
  </r>
  <r>
    <n v="2"/>
    <s v="Cliente_830"/>
    <n v="5"/>
    <n v="7"/>
    <d v="2023-04-02T00:00:00"/>
    <d v="1899-12-30T01:31:00"/>
    <d v="1899-12-30T03:28:00"/>
    <d v="1899-12-30T02:12:00"/>
    <d v="1899-12-30T02:52:00"/>
    <s v="0"/>
    <s v="No cobrada"/>
    <x v="2"/>
    <s v="Almuerzo"/>
    <s v="Efectivo"/>
    <n v="49.36"/>
    <s v="Ocupada"/>
    <n v="128"/>
    <s v="Uruguay"/>
    <s v="Plato_1, Plato_4, Plato_7, Plato_17"/>
    <n v="239"/>
  </r>
  <r>
    <n v="16"/>
    <s v="Cliente_656"/>
    <n v="5"/>
    <n v="7"/>
    <d v="2023-04-02T00:00:00"/>
    <d v="1899-12-30T00:41:00"/>
    <d v="1899-12-30T02:41:00"/>
    <d v="1899-12-30T02:00:00"/>
    <d v="1899-12-30T01:20:00"/>
    <d v="1899-12-30T00:40:00"/>
    <s v="Cobrada"/>
    <x v="2"/>
    <s v="Almuerzo"/>
    <s v="Tarjeta de crédito"/>
    <n v="49.3"/>
    <s v="Reservada"/>
    <n v="129"/>
    <s v="Perú"/>
    <s v="Plato_12, Plato_3, Plato_9"/>
    <n v="106"/>
  </r>
  <r>
    <n v="10"/>
    <s v="Cliente_486"/>
    <n v="4"/>
    <n v="7"/>
    <d v="2023-04-02T00:00:00"/>
    <d v="1899-12-30T00:26:00"/>
    <d v="1899-12-30T01:32:00"/>
    <d v="1899-12-30T01:06:00"/>
    <d v="1899-12-30T00:25:00"/>
    <d v="1899-12-30T00:41:00"/>
    <s v="Cobrada"/>
    <x v="2"/>
    <s v="Almuerzo"/>
    <s v="Tarjeta de crédito"/>
    <n v="38.130000000000003"/>
    <s v="Libre"/>
    <n v="130"/>
    <s v="Colombia"/>
    <s v="Plato_8"/>
    <n v="35"/>
  </r>
  <r>
    <n v="7"/>
    <s v="Cliente_728"/>
    <n v="5"/>
    <n v="7"/>
    <d v="2023-04-02T00:00:00"/>
    <d v="1899-12-30T00:43:00"/>
    <d v="1899-12-30T04:18:00"/>
    <d v="1899-12-30T03:50:00"/>
    <d v="1899-12-30T02:00:00"/>
    <d v="1899-12-30T01:50:00"/>
    <s v="Cobrada"/>
    <x v="4"/>
    <s v="Almuerzo"/>
    <s v="Tarjeta de crédito"/>
    <n v="42.41"/>
    <s v="Ocupada"/>
    <n v="131"/>
    <s v="Ecuador"/>
    <s v="Plato_20, Plato_4, Plato_13"/>
    <n v="157"/>
  </r>
  <r>
    <n v="9"/>
    <s v="Cliente_774"/>
    <n v="2"/>
    <n v="7"/>
    <d v="2023-04-02T00:00:00"/>
    <d v="1899-12-30T01:26:00"/>
    <d v="1899-12-30T02:43:00"/>
    <d v="1899-12-30T01:17:00"/>
    <d v="1899-12-30T01:42:00"/>
    <s v="0"/>
    <s v="No cobrada"/>
    <x v="0"/>
    <s v="Cena"/>
    <s v="Tarjeta de débito"/>
    <n v="30.96"/>
    <s v="Reservada"/>
    <n v="132"/>
    <s v="Bolivia"/>
    <s v="Plato_14, Plato_19, Plato_13, Plato_8"/>
    <n v="206"/>
  </r>
  <r>
    <n v="20"/>
    <s v="Cliente_26"/>
    <n v="6"/>
    <n v="7"/>
    <d v="2023-04-02T00:00:00"/>
    <d v="1899-12-30T00:54:00"/>
    <d v="1899-12-30T03:52:00"/>
    <d v="1899-12-30T03:13:00"/>
    <d v="1899-12-30T01:47:00"/>
    <d v="1899-12-30T01:26:00"/>
    <s v="Cobrada"/>
    <x v="2"/>
    <s v="Almuerzo"/>
    <s v="Tarjeta de crédito"/>
    <n v="39.74"/>
    <s v="Ocupada"/>
    <n v="133"/>
    <s v="Chile"/>
    <s v="Plato_15, Plato_18, Plato_17, Plato_4"/>
    <n v="182"/>
  </r>
  <r>
    <n v="3"/>
    <s v="Cliente_273"/>
    <n v="6"/>
    <n v="7"/>
    <d v="2023-04-02T00:00:00"/>
    <d v="1899-12-30T00:07:00"/>
    <d v="1899-12-30T03:52:00"/>
    <d v="1899-12-30T03:45:00"/>
    <d v="1899-12-30T00:48:00"/>
    <d v="1899-12-30T02:57:00"/>
    <s v="Cobrada"/>
    <x v="1"/>
    <s v="Cena"/>
    <s v="Tarjeta de crédito"/>
    <n v="30.1"/>
    <s v="Libre"/>
    <n v="134"/>
    <s v="Uruguay"/>
    <s v="Plato_7, Plato_15"/>
    <n v="120"/>
  </r>
  <r>
    <n v="11"/>
    <s v="Cliente_798"/>
    <n v="1"/>
    <n v="7"/>
    <d v="2023-04-02T00:00:00"/>
    <d v="1899-12-30T01:00:00"/>
    <d v="1899-12-30T03:01:00"/>
    <d v="1899-12-30T02:16:00"/>
    <d v="1899-12-30T01:28:00"/>
    <d v="1899-12-30T00:48:00"/>
    <s v="Cobrada"/>
    <x v="3"/>
    <s v="Cena"/>
    <s v="Tarjeta de crédito"/>
    <n v="34.700000000000003"/>
    <s v="Ocupada"/>
    <n v="135"/>
    <s v="Brasil"/>
    <s v="Plato_17, Plato_20, Plato_9"/>
    <n v="260"/>
  </r>
  <r>
    <n v="6"/>
    <s v="Cliente_8"/>
    <n v="1"/>
    <n v="7"/>
    <d v="2023-04-02T00:00:00"/>
    <d v="1899-12-30T01:50:00"/>
    <d v="1899-12-30T05:01:00"/>
    <d v="1899-12-30T03:26:00"/>
    <d v="1899-12-30T00:13:00"/>
    <d v="1899-12-30T03:13:00"/>
    <s v="Cobrada"/>
    <x v="1"/>
    <s v="Almuerzo"/>
    <s v="Tarjeta de crédito"/>
    <n v="30.25"/>
    <s v="Ocupada"/>
    <n v="136"/>
    <s v="Bolivia"/>
    <s v="Plato_20"/>
    <n v="80"/>
  </r>
  <r>
    <n v="13"/>
    <s v="Cliente_31"/>
    <n v="3"/>
    <n v="7"/>
    <d v="2023-04-02T00:00:00"/>
    <d v="1899-12-30T01:21:00"/>
    <d v="1899-12-30T04:11:00"/>
    <d v="1899-12-30T03:05:00"/>
    <d v="1899-12-30T00:41:00"/>
    <d v="1899-12-30T02:24:00"/>
    <s v="Cobrada"/>
    <x v="4"/>
    <s v="Desayuno"/>
    <s v="Tarjeta de crédito"/>
    <n v="12.4"/>
    <s v="Ocupada"/>
    <n v="137"/>
    <s v="Colombia"/>
    <s v="Plato_13"/>
    <n v="63"/>
  </r>
  <r>
    <n v="6"/>
    <s v="Cliente_658"/>
    <n v="2"/>
    <n v="7"/>
    <d v="2023-04-02T00:00:00"/>
    <d v="1899-12-30T03:48:00"/>
    <d v="1899-12-30T05:09:00"/>
    <d v="1899-12-30T01:36:00"/>
    <d v="1899-12-30T01:37:00"/>
    <s v="0"/>
    <s v="No cobrada"/>
    <x v="2"/>
    <s v="Desayuno"/>
    <s v="Tarjeta de débito"/>
    <n v="32.79"/>
    <s v="Ocupada"/>
    <n v="138"/>
    <s v="Venezuela"/>
    <s v="Plato_17, Plato_12, Plato_10, Plato_2"/>
    <n v="238"/>
  </r>
  <r>
    <n v="16"/>
    <s v="Cliente_773"/>
    <n v="3"/>
    <n v="7"/>
    <d v="2023-04-02T00:00:00"/>
    <d v="1899-12-30T00:40:00"/>
    <d v="1899-12-30T04:39:00"/>
    <d v="1899-12-30T03:59:00"/>
    <d v="1899-12-30T00:26:00"/>
    <d v="1899-12-30T03:33:00"/>
    <s v="Cobrada"/>
    <x v="2"/>
    <s v="Almuerzo"/>
    <s v="Tarjeta de crédito"/>
    <n v="47.2"/>
    <s v="Libre"/>
    <n v="139"/>
    <s v="Chile"/>
    <s v="Plato_8"/>
    <n v="35"/>
  </r>
  <r>
    <n v="11"/>
    <s v="Cliente_158"/>
    <n v="4"/>
    <n v="7"/>
    <d v="2023-04-02T00:00:00"/>
    <d v="1899-12-30T03:49:00"/>
    <d v="1899-12-30T06:29:00"/>
    <d v="1899-12-30T02:40:00"/>
    <d v="1899-12-30T01:58:00"/>
    <d v="1899-12-30T00:42:00"/>
    <s v="Cobrada"/>
    <x v="2"/>
    <s v="Almuerzo"/>
    <s v="Efectivo"/>
    <n v="32.130000000000003"/>
    <s v="Libre"/>
    <n v="140"/>
    <s v="Paraguay"/>
    <s v="Plato_1, Plato_8, Plato_4"/>
    <n v="191"/>
  </r>
  <r>
    <n v="4"/>
    <s v="Cliente_569"/>
    <n v="4"/>
    <n v="7"/>
    <d v="2023-04-02T00:00:00"/>
    <d v="1899-12-30T01:58:00"/>
    <d v="1899-12-30T05:45:00"/>
    <d v="1899-12-30T03:47:00"/>
    <d v="1899-12-30T00:28:00"/>
    <d v="1899-12-30T03:19:00"/>
    <s v="Cobrada"/>
    <x v="0"/>
    <s v="Desayuno"/>
    <s v="Tarjeta de crédito"/>
    <n v="41.56"/>
    <s v="Reservada"/>
    <n v="141"/>
    <s v="Ecuador"/>
    <s v="Plato_13"/>
    <n v="21"/>
  </r>
  <r>
    <n v="14"/>
    <s v="Cliente_286"/>
    <n v="3"/>
    <n v="7"/>
    <d v="2023-04-02T00:00:00"/>
    <d v="1899-12-30T02:05:00"/>
    <d v="1899-12-30T04:05:00"/>
    <d v="1899-12-30T02:15:00"/>
    <d v="1899-12-30T01:10:00"/>
    <d v="1899-12-30T01:05:00"/>
    <s v="Cobrada"/>
    <x v="4"/>
    <s v="Almuerzo"/>
    <s v="Tarjeta de crédito"/>
    <n v="16.29"/>
    <s v="Ocupada"/>
    <n v="142"/>
    <s v="Argentina"/>
    <s v="Plato_7, Plato_14, Plato_20"/>
    <n v="181"/>
  </r>
  <r>
    <n v="9"/>
    <s v="Cliente_199"/>
    <n v="4"/>
    <n v="7"/>
    <d v="2023-04-02T00:00:00"/>
    <d v="1899-12-30T00:32:00"/>
    <d v="1899-12-30T04:30:00"/>
    <d v="1899-12-30T03:58:00"/>
    <d v="1899-12-30T00:16:00"/>
    <d v="1899-12-30T03:42:00"/>
    <s v="Cobrada"/>
    <x v="4"/>
    <s v="Almuerzo"/>
    <s v="Efectivo"/>
    <n v="48.26"/>
    <s v="Libre"/>
    <n v="143"/>
    <s v="Perú"/>
    <s v="Plato_1"/>
    <n v="50"/>
  </r>
  <r>
    <n v="18"/>
    <s v="Cliente_712"/>
    <n v="1"/>
    <n v="7"/>
    <d v="2023-04-02T00:00:00"/>
    <d v="1899-12-30T02:58:00"/>
    <d v="1899-12-30T05:32:00"/>
    <d v="1899-12-30T02:49:00"/>
    <d v="1899-12-30T02:30:00"/>
    <d v="1899-12-30T00:19:00"/>
    <s v="Cobrada"/>
    <x v="4"/>
    <s v="Cena"/>
    <s v="Tarjeta de crédito"/>
    <n v="11.22"/>
    <s v="Ocupada"/>
    <n v="144"/>
    <s v="Perú"/>
    <s v="Plato_19, Plato_12, Plato_9, Plato_18"/>
    <n v="185"/>
  </r>
  <r>
    <n v="2"/>
    <s v="Cliente_56"/>
    <n v="5"/>
    <n v="7"/>
    <d v="2023-04-02T00:00:00"/>
    <d v="1899-12-30T00:37:00"/>
    <d v="1899-12-30T01:42:00"/>
    <d v="1899-12-30T01:20:00"/>
    <d v="1899-12-30T01:46:00"/>
    <s v="0"/>
    <s v="No cobrada"/>
    <x v="2"/>
    <s v="Cena"/>
    <s v="Tarjeta de crédito"/>
    <n v="11.32"/>
    <s v="Ocupada"/>
    <n v="145"/>
    <s v="Venezuela"/>
    <s v="Plato_5, Plato_2"/>
    <n v="126"/>
  </r>
  <r>
    <n v="8"/>
    <s v="Cliente_670"/>
    <n v="6"/>
    <n v="7"/>
    <d v="2023-04-02T00:00:00"/>
    <d v="1899-12-30T01:40:00"/>
    <d v="1899-12-30T02:54:00"/>
    <d v="1899-12-30T01:14:00"/>
    <d v="1899-12-30T00:47:00"/>
    <d v="1899-12-30T00:27:00"/>
    <s v="Cobrada"/>
    <x v="0"/>
    <s v="Almuerzo"/>
    <s v="Tarjeta de crédito"/>
    <n v="38.4"/>
    <s v="Reservada"/>
    <n v="146"/>
    <s v="Paraguay"/>
    <s v="Plato_17"/>
    <n v="62"/>
  </r>
  <r>
    <n v="5"/>
    <s v="Cliente_909"/>
    <n v="4"/>
    <n v="7"/>
    <d v="2023-04-02T00:00:00"/>
    <d v="1899-12-30T03:18:00"/>
    <d v="1899-12-30T04:58:00"/>
    <d v="1899-12-30T01:40:00"/>
    <d v="1899-12-30T00:33:00"/>
    <d v="1899-12-30T01:07:00"/>
    <s v="Cobrada"/>
    <x v="0"/>
    <s v="Desayuno"/>
    <s v="Tarjeta de crédito"/>
    <n v="27.14"/>
    <s v="Reservada"/>
    <n v="147"/>
    <s v="Colombia"/>
    <s v="Plato_20, Plato_5"/>
    <n v="84"/>
  </r>
  <r>
    <n v="10"/>
    <s v="Cliente_402"/>
    <n v="6"/>
    <n v="7"/>
    <d v="2023-04-02T00:00:00"/>
    <d v="1899-12-30T03:52:00"/>
    <d v="1899-12-30T05:59:00"/>
    <d v="1899-12-30T02:22:00"/>
    <d v="1899-12-30T02:39:00"/>
    <s v="0"/>
    <s v="No cobrada"/>
    <x v="0"/>
    <s v="Almuerzo"/>
    <s v="Tarjeta de débito"/>
    <n v="46.26"/>
    <s v="Ocupada"/>
    <n v="148"/>
    <s v="Colombia"/>
    <s v="Plato_9, Plato_18, Plato_3, Plato_10"/>
    <n v="212"/>
  </r>
  <r>
    <n v="18"/>
    <s v="Cliente_709"/>
    <n v="4"/>
    <n v="7"/>
    <d v="2023-04-02T00:00:00"/>
    <d v="1899-12-30T01:35:00"/>
    <d v="1899-12-30T04:50:00"/>
    <d v="1899-12-30T03:30:00"/>
    <d v="1899-12-30T02:19:00"/>
    <d v="1899-12-30T01:11:00"/>
    <s v="Cobrada"/>
    <x v="3"/>
    <s v="Desayuno"/>
    <s v="Tarjeta de crédito"/>
    <n v="15.92"/>
    <s v="Ocupada"/>
    <n v="149"/>
    <s v="Brasil"/>
    <s v="Plato_18, Plato_2, Plato_4, Plato_9"/>
    <n v="226"/>
  </r>
  <r>
    <n v="18"/>
    <s v="Cliente_533"/>
    <n v="6"/>
    <n v="7"/>
    <d v="2023-04-02T00:00:00"/>
    <d v="1899-12-30T00:37:00"/>
    <d v="1899-12-30T03:10:00"/>
    <d v="1899-12-30T02:33:00"/>
    <d v="1899-12-30T01:46:00"/>
    <d v="1899-12-30T00:47:00"/>
    <s v="Cobrada"/>
    <x v="1"/>
    <s v="Almuerzo"/>
    <s v="Tarjeta de débito"/>
    <n v="48.43"/>
    <s v="Libre"/>
    <n v="150"/>
    <s v="Argentina"/>
    <s v="Plato_5, Plato_11, Plato_3"/>
    <n v="150"/>
  </r>
  <r>
    <n v="6"/>
    <s v="Cliente_953"/>
    <n v="2"/>
    <n v="7"/>
    <d v="2023-04-02T00:00:00"/>
    <d v="1899-12-30T03:15:00"/>
    <d v="1899-12-30T06:53:00"/>
    <d v="1899-12-30T03:53:00"/>
    <d v="1899-12-30T00:19:00"/>
    <d v="1899-12-30T03:34:00"/>
    <s v="Cobrada"/>
    <x v="4"/>
    <s v="Cena"/>
    <s v="Tarjeta de crédito"/>
    <n v="41.51"/>
    <s v="Ocupada"/>
    <n v="151"/>
    <s v="Ecuador"/>
    <s v="Plato_14, Plato_13"/>
    <n v="132"/>
  </r>
  <r>
    <n v="5"/>
    <s v="Cliente_380"/>
    <n v="6"/>
    <n v="7"/>
    <d v="2023-04-02T00:00:00"/>
    <d v="1899-12-30T01:14:00"/>
    <d v="1899-12-30T02:52:00"/>
    <d v="1899-12-30T01:38:00"/>
    <d v="1899-12-30T00:12:00"/>
    <d v="1899-12-30T01:26:00"/>
    <s v="Cobrada"/>
    <x v="4"/>
    <s v="Almuerzo"/>
    <s v="Tarjeta de débito"/>
    <n v="25.57"/>
    <s v="Reservada"/>
    <n v="152"/>
    <s v="Ecuador"/>
    <s v="Plato_16"/>
    <n v="56"/>
  </r>
  <r>
    <n v="10"/>
    <s v="Cliente_870"/>
    <n v="1"/>
    <n v="7"/>
    <d v="2023-04-02T00:00:00"/>
    <d v="1899-12-30T03:06:00"/>
    <d v="1899-12-30T05:26:00"/>
    <d v="1899-12-30T02:35:00"/>
    <d v="1899-12-30T01:29:00"/>
    <d v="1899-12-30T01:06:00"/>
    <s v="Cobrada"/>
    <x v="2"/>
    <s v="Desayuno"/>
    <s v="Tarjeta de débito"/>
    <n v="42.84"/>
    <s v="Ocupada"/>
    <n v="153"/>
    <s v="Paraguay"/>
    <s v="Plato_11, Plato_7, Plato_20"/>
    <n v="203"/>
  </r>
  <r>
    <n v="11"/>
    <s v="Cliente_964"/>
    <n v="6"/>
    <n v="7"/>
    <d v="2023-04-02T00:00:00"/>
    <d v="1899-12-30T02:09:00"/>
    <d v="1899-12-30T03:36:00"/>
    <d v="1899-12-30T01:27:00"/>
    <d v="1899-12-30T01:22:00"/>
    <d v="1899-12-30T00:05:00"/>
    <s v="Cobrada"/>
    <x v="1"/>
    <s v="Desayuno"/>
    <s v="Tarjeta de crédito"/>
    <n v="17.2"/>
    <s v="Libre"/>
    <n v="154"/>
    <s v="Ecuador"/>
    <s v="Plato_19, Plato_4"/>
    <n v="144"/>
  </r>
  <r>
    <n v="7"/>
    <s v="Cliente_939"/>
    <n v="2"/>
    <n v="7"/>
    <d v="2023-04-02T00:00:00"/>
    <d v="1899-12-30T01:53:00"/>
    <d v="1899-12-30T04:44:00"/>
    <d v="1899-12-30T02:51:00"/>
    <d v="1899-12-30T01:40:00"/>
    <d v="1899-12-30T01:11:00"/>
    <s v="Cobrada"/>
    <x v="3"/>
    <s v="Almuerzo"/>
    <s v="Tarjeta de crédito"/>
    <n v="25.72"/>
    <s v="Reservada"/>
    <n v="155"/>
    <s v="Venezuela"/>
    <s v="Plato_6, Plato_17, Plato_3"/>
    <n v="136"/>
  </r>
  <r>
    <n v="6"/>
    <s v="Cliente_536"/>
    <n v="4"/>
    <n v="7"/>
    <d v="2023-04-02T00:00:00"/>
    <d v="1899-12-30T00:40:00"/>
    <d v="1899-12-30T04:17:00"/>
    <d v="1899-12-30T03:37:00"/>
    <d v="1899-12-30T00:06:00"/>
    <d v="1899-12-30T03:31:00"/>
    <s v="Cobrada"/>
    <x v="0"/>
    <s v="Cena"/>
    <s v="Tarjeta de crédito"/>
    <n v="19.03"/>
    <s v="Libre"/>
    <n v="156"/>
    <s v="España"/>
    <s v="Plato_16"/>
    <n v="56"/>
  </r>
  <r>
    <n v="13"/>
    <s v="Cliente_5"/>
    <n v="5"/>
    <n v="7"/>
    <d v="2023-04-02T00:00:00"/>
    <d v="1899-12-30T03:22:00"/>
    <d v="1899-12-30T06:15:00"/>
    <d v="1899-12-30T03:08:00"/>
    <d v="1899-12-30T02:30:00"/>
    <d v="1899-12-30T00:38:00"/>
    <s v="Cobrada"/>
    <x v="0"/>
    <s v="Desayuno"/>
    <s v="Tarjeta de crédito"/>
    <n v="28.48"/>
    <s v="Ocupada"/>
    <n v="157"/>
    <s v="Perú"/>
    <s v="Plato_1, Plato_16, Plato_2, Plato_19"/>
    <n v="271"/>
  </r>
  <r>
    <n v="5"/>
    <s v="Cliente_115"/>
    <n v="5"/>
    <n v="7"/>
    <d v="2023-04-02T00:00:00"/>
    <d v="1899-12-30T02:45:00"/>
    <d v="1899-12-30T03:59:00"/>
    <d v="1899-12-30T01:14:00"/>
    <d v="1899-12-30T02:15:00"/>
    <s v="0"/>
    <s v="No cobrada"/>
    <x v="0"/>
    <s v="Almuerzo"/>
    <s v="Tarjeta de crédito"/>
    <n v="48.75"/>
    <s v="Libre"/>
    <n v="158"/>
    <s v="Chile"/>
    <s v="Plato_12, Plato_10, Plato_19, Plato_8"/>
    <n v="310"/>
  </r>
  <r>
    <n v="16"/>
    <s v="Cliente_580"/>
    <n v="1"/>
    <n v="7"/>
    <d v="2023-04-02T00:00:00"/>
    <d v="1899-12-30T00:10:00"/>
    <d v="1899-12-30T01:15:00"/>
    <d v="1899-12-30T01:20:00"/>
    <d v="1899-12-30T01:14:00"/>
    <d v="1899-12-30T00:06:00"/>
    <s v="Cobrada"/>
    <x v="0"/>
    <s v="Desayuno"/>
    <s v="Tarjeta de crédito"/>
    <n v="47.81"/>
    <s v="Ocupada"/>
    <n v="159"/>
    <s v="Brasil"/>
    <s v="Plato_9, Plato_17, Plato_4, Plato_11"/>
    <n v="253"/>
  </r>
  <r>
    <n v="19"/>
    <s v="Cliente_788"/>
    <n v="6"/>
    <n v="7"/>
    <d v="2023-04-02T00:00:00"/>
    <d v="1899-12-30T01:06:00"/>
    <d v="1899-12-30T04:33:00"/>
    <d v="1899-12-30T03:27:00"/>
    <d v="1899-12-30T01:07:00"/>
    <d v="1899-12-30T02:20:00"/>
    <s v="Cobrada"/>
    <x v="2"/>
    <s v="Almuerzo"/>
    <s v="Tarjeta de crédito"/>
    <n v="26.02"/>
    <s v="Reservada"/>
    <n v="160"/>
    <s v="Colombia"/>
    <s v="Plato_19, Plato_7"/>
    <n v="156"/>
  </r>
  <r>
    <n v="13"/>
    <s v="Cliente_892"/>
    <n v="6"/>
    <n v="7"/>
    <d v="2023-04-02T00:00:00"/>
    <d v="1899-12-30T00:45:00"/>
    <d v="1899-12-30T04:23:00"/>
    <d v="1899-12-30T03:38:00"/>
    <d v="1899-12-30T00:57:00"/>
    <d v="1899-12-30T02:41:00"/>
    <s v="Cobrada"/>
    <x v="2"/>
    <s v="Almuerzo"/>
    <s v="Tarjeta de crédito"/>
    <n v="18.86"/>
    <s v="Reservada"/>
    <n v="161"/>
    <s v="Paraguay"/>
    <s v="Plato_16"/>
    <n v="84"/>
  </r>
  <r>
    <n v="14"/>
    <s v="Cliente_406"/>
    <n v="4"/>
    <n v="7"/>
    <d v="2023-04-02T00:00:00"/>
    <d v="1899-12-30T00:57:00"/>
    <d v="1899-12-30T02:34:00"/>
    <d v="1899-12-30T01:37:00"/>
    <d v="1899-12-30T00:25:00"/>
    <d v="1899-12-30T01:12:00"/>
    <s v="Cobrada"/>
    <x v="1"/>
    <s v="Almuerzo"/>
    <s v="Tarjeta de crédito"/>
    <n v="17.55"/>
    <s v="Reservada"/>
    <n v="162"/>
    <s v="Paraguay"/>
    <s v="Plato_7"/>
    <n v="72"/>
  </r>
  <r>
    <n v="6"/>
    <s v="Cliente_295"/>
    <n v="1"/>
    <n v="7"/>
    <d v="2023-04-02T00:00:00"/>
    <d v="1899-12-30T01:35:00"/>
    <d v="1899-12-30T04:09:00"/>
    <d v="1899-12-30T02:49:00"/>
    <d v="1899-12-30T01:11:00"/>
    <d v="1899-12-30T01:38:00"/>
    <s v="Cobrada"/>
    <x v="3"/>
    <s v="Almuerzo"/>
    <s v="Tarjeta de crédito"/>
    <n v="14.94"/>
    <s v="Ocupada"/>
    <n v="163"/>
    <s v="Chile"/>
    <s v="Plato_17, Plato_2, Plato_11, Plato_5"/>
    <n v="271"/>
  </r>
  <r>
    <n v="8"/>
    <s v="Cliente_547"/>
    <n v="2"/>
    <n v="7"/>
    <d v="2023-04-02T00:00:00"/>
    <d v="1899-12-30T02:34:00"/>
    <d v="1899-12-30T06:02:00"/>
    <d v="1899-12-30T03:28:00"/>
    <d v="1899-12-30T01:45:00"/>
    <d v="1899-12-30T01:43:00"/>
    <s v="Cobrada"/>
    <x v="4"/>
    <s v="Cena"/>
    <s v="Tarjeta de crédito"/>
    <n v="47.53"/>
    <s v="Reservada"/>
    <n v="164"/>
    <s v="Colombia"/>
    <s v="Plato_5, Plato_19, Plato_15, Plato_7"/>
    <n v="170"/>
  </r>
  <r>
    <n v="10"/>
    <s v="Cliente_156"/>
    <n v="3"/>
    <n v="7"/>
    <d v="2023-04-02T00:00:00"/>
    <d v="1899-12-30T02:21:00"/>
    <d v="1899-12-30T05:12:00"/>
    <d v="1899-12-30T03:06:00"/>
    <d v="1899-12-30T00:56:00"/>
    <d v="1899-12-30T02:10:00"/>
    <s v="Cobrada"/>
    <x v="0"/>
    <s v="Cena"/>
    <s v="Tarjeta de crédito"/>
    <n v="41.9"/>
    <s v="Ocupada"/>
    <n v="165"/>
    <s v="Perú"/>
    <s v="Plato_7, Plato_13"/>
    <n v="90"/>
  </r>
  <r>
    <n v="12"/>
    <s v="Cliente_768"/>
    <n v="1"/>
    <n v="7"/>
    <d v="2023-04-02T00:00:00"/>
    <d v="1899-12-30T01:18:00"/>
    <d v="1899-12-30T02:44:00"/>
    <d v="1899-12-30T01:41:00"/>
    <d v="1899-12-30T00:22:00"/>
    <d v="1899-12-30T01:19:00"/>
    <s v="Cobrada"/>
    <x v="4"/>
    <s v="Almuerzo"/>
    <s v="Efectivo"/>
    <n v="43.95"/>
    <s v="Ocupada"/>
    <n v="166"/>
    <s v="Perú"/>
    <s v="Plato_14"/>
    <n v="46"/>
  </r>
  <r>
    <n v="5"/>
    <s v="Cliente_359"/>
    <n v="6"/>
    <n v="7"/>
    <d v="2023-04-02T00:00:00"/>
    <d v="1899-12-30T01:19:00"/>
    <d v="1899-12-30T02:46:00"/>
    <d v="1899-12-30T01:27:00"/>
    <d v="1899-12-30T01:16:00"/>
    <d v="1899-12-30T00:11:00"/>
    <s v="Cobrada"/>
    <x v="2"/>
    <s v="Almuerzo"/>
    <s v="Tarjeta de débito"/>
    <n v="42.74"/>
    <s v="Reservada"/>
    <n v="167"/>
    <s v="Argentina"/>
    <s v="Plato_12, Plato_18, Plato_17"/>
    <n v="152"/>
  </r>
  <r>
    <n v="17"/>
    <s v="Cliente_131"/>
    <n v="4"/>
    <n v="7"/>
    <d v="2023-04-02T00:00:00"/>
    <d v="1899-12-30T02:05:00"/>
    <d v="1899-12-30T03:23:00"/>
    <d v="1899-12-30T01:18:00"/>
    <d v="1899-12-30T00:07:00"/>
    <d v="1899-12-30T01:11:00"/>
    <s v="Cobrada"/>
    <x v="1"/>
    <s v="Almuerzo"/>
    <s v="Tarjeta de crédito"/>
    <n v="17.09"/>
    <s v="Reservada"/>
    <n v="168"/>
    <s v="Venezuela"/>
    <s v="Plato_5"/>
    <n v="44"/>
  </r>
  <r>
    <n v="19"/>
    <s v="Cliente_485"/>
    <n v="1"/>
    <n v="7"/>
    <d v="2023-04-02T00:00:00"/>
    <d v="1899-12-30T01:56:00"/>
    <d v="1899-12-30T05:14:00"/>
    <d v="1899-12-30T03:18:00"/>
    <d v="1899-12-30T01:50:00"/>
    <d v="1899-12-30T01:28:00"/>
    <s v="Cobrada"/>
    <x v="0"/>
    <s v="Almuerzo"/>
    <s v="Tarjeta de débito"/>
    <n v="16.62"/>
    <s v="Libre"/>
    <n v="169"/>
    <s v="Paraguay"/>
    <s v="Plato_13, Plato_18, Plato_5"/>
    <n v="154"/>
  </r>
  <r>
    <n v="12"/>
    <s v="Cliente_493"/>
    <n v="2"/>
    <n v="7"/>
    <d v="2023-04-02T00:00:00"/>
    <d v="1899-12-30T02:37:00"/>
    <d v="1899-12-30T05:26:00"/>
    <d v="1899-12-30T02:49:00"/>
    <d v="1899-12-30T01:13:00"/>
    <d v="1899-12-30T01:36:00"/>
    <s v="Cobrada"/>
    <x v="2"/>
    <s v="Cena"/>
    <s v="Tarjeta de crédito"/>
    <n v="25.98"/>
    <s v="Libre"/>
    <n v="170"/>
    <s v="Colombia"/>
    <s v="Plato_3, Plato_9, Plato_19, Plato_2"/>
    <n v="243"/>
  </r>
  <r>
    <n v="16"/>
    <s v="Cliente_282"/>
    <n v="6"/>
    <n v="7"/>
    <d v="2023-04-02T00:00:00"/>
    <d v="1899-12-30T01:53:00"/>
    <d v="1899-12-30T03:04:00"/>
    <d v="1899-12-30T01:11:00"/>
    <d v="1899-12-30T00:51:00"/>
    <d v="1899-12-30T00:20:00"/>
    <s v="Cobrada"/>
    <x v="2"/>
    <s v="Cena"/>
    <s v="Tarjeta de crédito"/>
    <n v="46.56"/>
    <s v="Libre"/>
    <n v="171"/>
    <s v="Brasil"/>
    <s v="Plato_10, Plato_9"/>
    <n v="139"/>
  </r>
  <r>
    <n v="12"/>
    <s v="Cliente_850"/>
    <n v="3"/>
    <n v="7"/>
    <d v="2023-04-02T00:00:00"/>
    <d v="1899-12-30T02:49:00"/>
    <d v="1899-12-30T06:06:00"/>
    <d v="1899-12-30T03:32:00"/>
    <d v="1899-12-30T00:27:00"/>
    <d v="1899-12-30T03:05:00"/>
    <s v="Cobrada"/>
    <x v="1"/>
    <s v="Almuerzo"/>
    <s v="Tarjeta de crédito"/>
    <n v="45.17"/>
    <s v="Ocupada"/>
    <n v="172"/>
    <s v="Bolivia"/>
    <s v="Plato_18"/>
    <n v="68"/>
  </r>
  <r>
    <n v="11"/>
    <s v="Cliente_301"/>
    <n v="3"/>
    <n v="7"/>
    <d v="2023-04-02T00:00:00"/>
    <d v="1899-12-30T00:18:00"/>
    <d v="1899-12-30T03:43:00"/>
    <d v="1899-12-30T03:40:00"/>
    <d v="1899-12-30T01:07:00"/>
    <d v="1899-12-30T02:33:00"/>
    <s v="Cobrada"/>
    <x v="4"/>
    <s v="Almuerzo"/>
    <s v="Tarjeta de crédito"/>
    <n v="48.73"/>
    <s v="Ocupada"/>
    <n v="173"/>
    <s v="Chile"/>
    <s v="Plato_6, Plato_15"/>
    <n v="177"/>
  </r>
  <r>
    <n v="10"/>
    <s v="Cliente_124"/>
    <n v="5"/>
    <n v="7"/>
    <d v="2023-04-02T00:00:00"/>
    <d v="1899-12-30T00:09:00"/>
    <d v="1899-12-30T01:12:00"/>
    <d v="1899-12-30T01:03:00"/>
    <d v="1899-12-30T00:12:00"/>
    <d v="1899-12-30T00:51:00"/>
    <s v="Cobrada"/>
    <x v="4"/>
    <s v="Almuerzo"/>
    <s v="Tarjeta de crédito"/>
    <n v="48.24"/>
    <s v="Reservada"/>
    <n v="174"/>
    <s v="Venezuela"/>
    <s v="Plato_2"/>
    <n v="60"/>
  </r>
  <r>
    <n v="14"/>
    <s v="Cliente_747"/>
    <n v="3"/>
    <n v="7"/>
    <d v="2023-04-02T00:00:00"/>
    <d v="1899-12-30T01:27:00"/>
    <d v="1899-12-30T03:04:00"/>
    <d v="1899-12-30T01:37:00"/>
    <d v="1899-12-30T00:47:00"/>
    <d v="1899-12-30T00:50:00"/>
    <s v="Cobrada"/>
    <x v="0"/>
    <s v="Almuerzo"/>
    <s v="Tarjeta de crédito"/>
    <n v="27.94"/>
    <s v="Reservada"/>
    <n v="175"/>
    <s v="Colombia"/>
    <s v="Plato_15, Plato_7"/>
    <n v="144"/>
  </r>
  <r>
    <n v="20"/>
    <s v="Cliente_741"/>
    <n v="4"/>
    <n v="7"/>
    <d v="2023-04-02T00:00:00"/>
    <d v="1899-12-30T02:27:00"/>
    <d v="1899-12-30T04:32:00"/>
    <d v="1899-12-30T02:20:00"/>
    <d v="1899-12-30T00:48:00"/>
    <d v="1899-12-30T01:32:00"/>
    <s v="Cobrada"/>
    <x v="2"/>
    <s v="Almuerzo"/>
    <s v="Tarjeta de crédito"/>
    <n v="30.5"/>
    <s v="Ocupada"/>
    <n v="176"/>
    <s v="Chile"/>
    <s v="Plato_13"/>
    <n v="63"/>
  </r>
  <r>
    <n v="4"/>
    <s v="Cliente_610"/>
    <n v="1"/>
    <n v="7"/>
    <d v="2023-04-02T00:00:00"/>
    <d v="1899-12-30T00:14:00"/>
    <d v="1899-12-30T01:14:00"/>
    <d v="1899-12-30T01:15:00"/>
    <d v="1899-12-30T02:22:00"/>
    <s v="0"/>
    <s v="No cobrada"/>
    <x v="4"/>
    <s v="Cena"/>
    <s v="Tarjeta de crédito"/>
    <n v="10.39"/>
    <s v="Ocupada"/>
    <n v="177"/>
    <s v="Perú"/>
    <s v="Plato_7, Plato_10, Plato_13, Plato_12"/>
    <n v="173"/>
  </r>
  <r>
    <n v="11"/>
    <s v="Cliente_681"/>
    <n v="6"/>
    <n v="7"/>
    <d v="2023-04-02T00:00:00"/>
    <d v="1899-12-30T01:53:00"/>
    <d v="1899-12-30T05:18:00"/>
    <d v="1899-12-30T03:25:00"/>
    <d v="1899-12-30T02:26:00"/>
    <d v="1899-12-30T00:59:00"/>
    <s v="Cobrada"/>
    <x v="0"/>
    <s v="Cena"/>
    <s v="Tarjeta de crédito"/>
    <n v="31.6"/>
    <s v="Reservada"/>
    <n v="178"/>
    <s v="Venezuela"/>
    <s v="Plato_2, Plato_8, Plato_5, Plato_11"/>
    <n v="208"/>
  </r>
  <r>
    <n v="12"/>
    <s v="Cliente_173"/>
    <n v="2"/>
    <n v="7"/>
    <d v="2023-04-02T00:00:00"/>
    <d v="1899-12-30T00:44:00"/>
    <d v="1899-12-30T03:08:00"/>
    <d v="1899-12-30T02:24:00"/>
    <d v="1899-12-30T00:26:00"/>
    <d v="1899-12-30T01:58:00"/>
    <s v="Cobrada"/>
    <x v="4"/>
    <s v="Desayuno"/>
    <s v="Tarjeta de crédito"/>
    <n v="13.3"/>
    <s v="Reservada"/>
    <n v="179"/>
    <s v="Colombia"/>
    <s v="Plato_17"/>
    <n v="62"/>
  </r>
  <r>
    <n v="10"/>
    <s v="Cliente_55"/>
    <n v="1"/>
    <n v="7"/>
    <d v="2023-04-02T00:00:00"/>
    <d v="1899-12-30T02:21:00"/>
    <d v="1899-12-30T05:09:00"/>
    <d v="1899-12-30T02:48:00"/>
    <d v="1899-12-30T02:41:00"/>
    <d v="1899-12-30T00:07:00"/>
    <s v="Cobrada"/>
    <x v="2"/>
    <s v="Cena"/>
    <s v="Tarjeta de crédito"/>
    <n v="46.61"/>
    <s v="Reservada"/>
    <n v="180"/>
    <s v="Brasil"/>
    <s v="Plato_9, Plato_2, Plato_3, Plato_6"/>
    <n v="166"/>
  </r>
  <r>
    <n v="15"/>
    <s v="Cliente_653"/>
    <n v="1"/>
    <n v="7"/>
    <d v="2023-04-02T00:00:00"/>
    <d v="1899-12-30T02:45:00"/>
    <d v="1899-12-30T03:54:00"/>
    <d v="1899-12-30T01:24:00"/>
    <d v="1899-12-30T00:55:00"/>
    <d v="1899-12-30T00:29:00"/>
    <s v="Cobrada"/>
    <x v="1"/>
    <s v="Cena"/>
    <s v="Tarjeta de crédito"/>
    <n v="42.58"/>
    <s v="Ocupada"/>
    <n v="181"/>
    <s v="Paraguay"/>
    <s v="Plato_6"/>
    <n v="27"/>
  </r>
  <r>
    <n v="18"/>
    <s v="Cliente_628"/>
    <n v="2"/>
    <n v="7"/>
    <d v="2023-04-02T00:00:00"/>
    <d v="1899-12-30T03:53:00"/>
    <d v="1899-12-30T06:30:00"/>
    <d v="1899-12-30T02:37:00"/>
    <d v="1899-12-30T00:11:00"/>
    <d v="1899-12-30T02:26:00"/>
    <s v="Cobrada"/>
    <x v="0"/>
    <s v="Almuerzo"/>
    <s v="Tarjeta de débito"/>
    <n v="38.36"/>
    <s v="Libre"/>
    <n v="182"/>
    <s v="Paraguay"/>
    <s v="Plato_12"/>
    <n v="38"/>
  </r>
  <r>
    <n v="18"/>
    <s v="Cliente_715"/>
    <n v="1"/>
    <n v="7"/>
    <d v="2023-04-02T00:00:00"/>
    <d v="1899-12-30T02:46:00"/>
    <d v="1899-12-30T06:28:00"/>
    <d v="1899-12-30T03:57:00"/>
    <d v="1899-12-30T02:46:00"/>
    <d v="1899-12-30T01:11:00"/>
    <s v="Cobrada"/>
    <x v="1"/>
    <s v="Almuerzo"/>
    <s v="Tarjeta de crédito"/>
    <n v="11.69"/>
    <s v="Ocupada"/>
    <n v="183"/>
    <s v="Uruguay"/>
    <s v="Plato_15, Plato_10, Plato_3, Plato_8"/>
    <n v="255"/>
  </r>
  <r>
    <n v="4"/>
    <s v="Cliente_321"/>
    <n v="6"/>
    <n v="7"/>
    <d v="2023-04-02T00:00:00"/>
    <d v="1899-12-30T03:55:00"/>
    <d v="1899-12-30T07:01:00"/>
    <d v="1899-12-30T03:21:00"/>
    <d v="1899-12-30T00:29:00"/>
    <d v="1899-12-30T02:52:00"/>
    <s v="Cobrada"/>
    <x v="3"/>
    <s v="Almuerzo"/>
    <s v="Tarjeta de crédito"/>
    <n v="24.24"/>
    <s v="Ocupada"/>
    <n v="184"/>
    <s v="Chile"/>
    <s v="Plato_16, Plato_6, Plato_3"/>
    <n v="205"/>
  </r>
  <r>
    <n v="16"/>
    <s v="Cliente_670"/>
    <n v="2"/>
    <n v="7"/>
    <d v="2023-04-02T00:00:00"/>
    <d v="1899-12-30T02:47:00"/>
    <d v="1899-12-30T06:26:00"/>
    <d v="1899-12-30T03:39:00"/>
    <d v="1899-12-30T00:40:00"/>
    <d v="1899-12-30T02:59:00"/>
    <s v="Cobrada"/>
    <x v="1"/>
    <s v="Desayuno"/>
    <s v="Tarjeta de crédito"/>
    <n v="28.07"/>
    <s v="Libre"/>
    <n v="185"/>
    <s v="Uruguay"/>
    <s v="Plato_13, Plato_16"/>
    <n v="91"/>
  </r>
  <r>
    <n v="13"/>
    <s v="Cliente_442"/>
    <n v="6"/>
    <n v="7"/>
    <d v="2023-04-02T00:00:00"/>
    <d v="1899-12-30T00:40:00"/>
    <d v="1899-12-30T04:14:00"/>
    <d v="1899-12-30T03:34:00"/>
    <d v="1899-12-30T01:33:00"/>
    <d v="1899-12-30T02:01:00"/>
    <s v="Cobrada"/>
    <x v="1"/>
    <s v="Almuerzo"/>
    <s v="Tarjeta de crédito"/>
    <n v="17.55"/>
    <s v="Reservada"/>
    <n v="186"/>
    <s v="Colombia"/>
    <s v="Plato_6, Plato_15, Plato_17"/>
    <n v="270"/>
  </r>
  <r>
    <n v="5"/>
    <s v="Cliente_752"/>
    <n v="1"/>
    <n v="7"/>
    <d v="2023-04-02T00:00:00"/>
    <d v="1899-12-30T02:23:00"/>
    <d v="1899-12-30T05:28:00"/>
    <d v="1899-12-30T03:05:00"/>
    <d v="1899-12-30T02:06:00"/>
    <d v="1899-12-30T00:59:00"/>
    <s v="Cobrada"/>
    <x v="4"/>
    <s v="Almuerzo"/>
    <s v="Tarjeta de crédito"/>
    <n v="17.399999999999999"/>
    <s v="Libre"/>
    <n v="187"/>
    <s v="Venezuela"/>
    <s v="Plato_18, Plato_10, Plato_9, Plato_6"/>
    <n v="208"/>
  </r>
  <r>
    <n v="20"/>
    <s v="Cliente_727"/>
    <n v="4"/>
    <n v="7"/>
    <d v="2023-04-02T00:00:00"/>
    <d v="1899-12-30T03:40:00"/>
    <d v="1899-12-30T05:21:00"/>
    <d v="1899-12-30T01:41:00"/>
    <d v="1899-12-30T01:45:00"/>
    <s v="0"/>
    <s v="No cobrada"/>
    <x v="0"/>
    <s v="Desayuno"/>
    <s v="Tarjeta de crédito"/>
    <n v="13.95"/>
    <s v="Reservada"/>
    <n v="188"/>
    <s v="Colombia"/>
    <s v="Plato_17, Plato_10"/>
    <n v="83"/>
  </r>
  <r>
    <n v="11"/>
    <s v="Cliente_548"/>
    <n v="4"/>
    <n v="7"/>
    <d v="2023-04-02T00:00:00"/>
    <d v="1899-12-30T03:48:00"/>
    <d v="1899-12-30T06:10:00"/>
    <d v="1899-12-30T02:22:00"/>
    <d v="1899-12-30T01:57:00"/>
    <d v="1899-12-30T00:25:00"/>
    <s v="Cobrada"/>
    <x v="2"/>
    <s v="Almuerzo"/>
    <s v="Tarjeta de crédito"/>
    <n v="41.66"/>
    <s v="Reservada"/>
    <n v="189"/>
    <s v="España"/>
    <s v="Plato_18, Plato_10, Plato_7"/>
    <n v="192"/>
  </r>
  <r>
    <n v="5"/>
    <s v="Cliente_709"/>
    <n v="2"/>
    <n v="7"/>
    <d v="2023-04-02T00:00:00"/>
    <d v="1899-12-30T01:31:00"/>
    <d v="1899-12-30T03:22:00"/>
    <d v="1899-12-30T01:51:00"/>
    <d v="1899-12-30T01:42:00"/>
    <d v="1899-12-30T00:09:00"/>
    <s v="Cobrada"/>
    <x v="2"/>
    <s v="Almuerzo"/>
    <s v="Tarjeta de crédito"/>
    <n v="38.880000000000003"/>
    <s v="Libre"/>
    <n v="190"/>
    <s v="Colombia"/>
    <s v="Plato_4, Plato_20, Plato_8, Plato_14"/>
    <n v="202"/>
  </r>
  <r>
    <n v="12"/>
    <s v="Cliente_30"/>
    <n v="6"/>
    <n v="7"/>
    <d v="2023-04-02T00:00:00"/>
    <d v="1899-12-30T00:00:00"/>
    <d v="1899-12-30T02:36:00"/>
    <d v="1899-12-30T02:51:00"/>
    <d v="1899-12-30T01:27:00"/>
    <d v="1899-12-30T01:24:00"/>
    <s v="Cobrada"/>
    <x v="2"/>
    <s v="Almuerzo"/>
    <s v="Tarjeta de crédito"/>
    <n v="24.36"/>
    <s v="Ocupada"/>
    <n v="191"/>
    <s v="Paraguay"/>
    <s v="Plato_1, Plato_9"/>
    <n v="162"/>
  </r>
  <r>
    <n v="17"/>
    <s v="Cliente_412"/>
    <n v="4"/>
    <n v="7"/>
    <d v="2023-04-02T00:00:00"/>
    <d v="1899-12-30T02:36:00"/>
    <d v="1899-12-30T04:53:00"/>
    <d v="1899-12-30T02:17:00"/>
    <d v="1899-12-30T00:26:00"/>
    <d v="1899-12-30T01:51:00"/>
    <s v="Cobrada"/>
    <x v="2"/>
    <s v="Desayuno"/>
    <s v="Efectivo"/>
    <n v="15.99"/>
    <s v="Libre"/>
    <n v="192"/>
    <s v="Chile"/>
    <s v="Plato_1"/>
    <n v="75"/>
  </r>
  <r>
    <n v="3"/>
    <s v="Cliente_646"/>
    <n v="5"/>
    <n v="7"/>
    <d v="2023-04-02T00:00:00"/>
    <d v="1899-12-30T00:12:00"/>
    <d v="1899-12-30T03:04:00"/>
    <d v="1899-12-30T02:52:00"/>
    <d v="1899-12-30T02:51:00"/>
    <d v="1899-12-30T00:01:00"/>
    <s v="Cobrada"/>
    <x v="3"/>
    <s v="Desayuno"/>
    <s v="Tarjeta de crédito"/>
    <n v="24.85"/>
    <s v="Reservada"/>
    <n v="193"/>
    <s v="Argentina"/>
    <s v="Plato_10, Plato_19, Plato_6, Plato_14"/>
    <n v="220"/>
  </r>
  <r>
    <n v="3"/>
    <s v="Cliente_151"/>
    <n v="6"/>
    <n v="7"/>
    <d v="2023-04-02T00:00:00"/>
    <d v="1899-12-30T02:40:00"/>
    <d v="1899-12-30T03:56:00"/>
    <d v="1899-12-30T01:16:00"/>
    <d v="1899-12-30T01:08:00"/>
    <d v="1899-12-30T00:08:00"/>
    <s v="Cobrada"/>
    <x v="3"/>
    <s v="Almuerzo"/>
    <s v="Tarjeta de débito"/>
    <n v="11.41"/>
    <s v="Reservada"/>
    <n v="194"/>
    <s v="Perú"/>
    <s v="Plato_11, Plato_2"/>
    <n v="96"/>
  </r>
  <r>
    <n v="2"/>
    <s v="Cliente_318"/>
    <n v="1"/>
    <n v="7"/>
    <d v="2023-04-02T00:00:00"/>
    <d v="1899-12-30T03:04:00"/>
    <d v="1899-12-30T04:09:00"/>
    <d v="1899-12-30T01:20:00"/>
    <d v="1899-12-30T00:51:00"/>
    <d v="1899-12-30T00:29:00"/>
    <s v="Cobrada"/>
    <x v="0"/>
    <s v="Almuerzo"/>
    <s v="Tarjeta de débito"/>
    <n v="10.06"/>
    <s v="Ocupada"/>
    <n v="195"/>
    <s v="Colombia"/>
    <s v="Plato_1"/>
    <n v="50"/>
  </r>
  <r>
    <n v="4"/>
    <s v="Cliente_965"/>
    <n v="3"/>
    <n v="7"/>
    <d v="2023-04-02T00:00:00"/>
    <d v="1899-12-30T00:11:00"/>
    <d v="1899-12-30T04:10:00"/>
    <d v="1899-12-30T03:59:00"/>
    <d v="1899-12-30T02:56:00"/>
    <d v="1899-12-30T01:03:00"/>
    <s v="Cobrada"/>
    <x v="2"/>
    <s v="Almuerzo"/>
    <s v="Tarjeta de crédito"/>
    <n v="42.65"/>
    <s v="Reservada"/>
    <n v="196"/>
    <s v="España"/>
    <s v="Plato_3, Plato_14, Plato_9, Plato_16"/>
    <n v="191"/>
  </r>
  <r>
    <n v="5"/>
    <s v="Cliente_336"/>
    <n v="6"/>
    <n v="7"/>
    <d v="2023-04-02T00:00:00"/>
    <d v="1899-12-30T02:46:00"/>
    <d v="1899-12-30T04:54:00"/>
    <d v="1899-12-30T02:23:00"/>
    <d v="1899-12-30T01:12:00"/>
    <d v="1899-12-30T01:11:00"/>
    <s v="Cobrada"/>
    <x v="2"/>
    <s v="Desayuno"/>
    <s v="Tarjeta de débito"/>
    <n v="20.11"/>
    <s v="Ocupada"/>
    <n v="197"/>
    <s v="Colombia"/>
    <s v="Plato_18, Plato_6"/>
    <n v="129"/>
  </r>
  <r>
    <n v="9"/>
    <s v="Cliente_560"/>
    <n v="4"/>
    <n v="7"/>
    <d v="2023-04-02T00:00:00"/>
    <d v="1899-12-30T00:36:00"/>
    <d v="1899-12-30T03:05:00"/>
    <d v="1899-12-30T02:29:00"/>
    <d v="1899-12-30T00:33:00"/>
    <d v="1899-12-30T01:56:00"/>
    <s v="Cobrada"/>
    <x v="1"/>
    <s v="Almuerzo"/>
    <s v="Tarjeta de crédito"/>
    <n v="36.72"/>
    <s v="Reservada"/>
    <n v="198"/>
    <s v="España"/>
    <s v="Plato_6"/>
    <n v="54"/>
  </r>
  <r>
    <n v="11"/>
    <s v="Cliente_367"/>
    <n v="5"/>
    <n v="7"/>
    <d v="2023-04-02T00:00:00"/>
    <d v="1899-12-30T01:56:00"/>
    <d v="1899-12-30T05:40:00"/>
    <d v="1899-12-30T03:44:00"/>
    <d v="1899-12-30T02:22:00"/>
    <d v="1899-12-30T01:22:00"/>
    <s v="Cobrada"/>
    <x v="2"/>
    <s v="Cena"/>
    <s v="Tarjeta de débito"/>
    <n v="13.26"/>
    <s v="Libre"/>
    <n v="199"/>
    <s v="Paraguay"/>
    <s v="Plato_9, Plato_8, Plato_13, Plato_6"/>
    <n v="261"/>
  </r>
  <r>
    <n v="11"/>
    <s v="Cliente_765"/>
    <n v="4"/>
    <n v="7"/>
    <d v="2023-04-02T00:00:00"/>
    <d v="1899-12-30T02:35:00"/>
    <d v="1899-12-30T05:26:00"/>
    <d v="1899-12-30T02:51:00"/>
    <d v="1899-12-30T01:07:00"/>
    <d v="1899-12-30T01:44:00"/>
    <s v="Cobrada"/>
    <x v="0"/>
    <s v="Almuerzo"/>
    <s v="Tarjeta de crédito"/>
    <n v="48.73"/>
    <s v="Reservada"/>
    <n v="200"/>
    <s v="Colombia"/>
    <s v="Plato_12, Plato_1"/>
    <n v="88"/>
  </r>
  <r>
    <n v="3"/>
    <s v="Cliente_679"/>
    <n v="5"/>
    <n v="7"/>
    <d v="2023-04-02T00:00:00"/>
    <d v="1899-12-30T00:18:00"/>
    <d v="1899-12-30T01:50:00"/>
    <d v="1899-12-30T01:32:00"/>
    <d v="1899-12-30T00:58:00"/>
    <d v="1899-12-30T00:34:00"/>
    <s v="Cobrada"/>
    <x v="1"/>
    <s v="Cena"/>
    <s v="Tarjeta de crédito"/>
    <n v="19.84"/>
    <s v="Reservada"/>
    <n v="201"/>
    <s v="Perú"/>
    <s v="Plato_7"/>
    <n v="72"/>
  </r>
  <r>
    <n v="16"/>
    <s v="Cliente_512"/>
    <n v="5"/>
    <n v="7"/>
    <d v="2023-04-02T00:00:00"/>
    <d v="1899-12-30T00:58:00"/>
    <d v="1899-12-30T02:00:00"/>
    <d v="1899-12-30T01:17:00"/>
    <d v="1899-12-30T02:36:00"/>
    <s v="0"/>
    <s v="No cobrada"/>
    <x v="0"/>
    <s v="Almuerzo"/>
    <s v="Tarjeta de crédito"/>
    <n v="24.19"/>
    <s v="Ocupada"/>
    <n v="202"/>
    <s v="Bolivia"/>
    <s v="Plato_19, Plato_20, Plato_7, Plato_2"/>
    <n v="206"/>
  </r>
  <r>
    <n v="5"/>
    <s v="Cliente_701"/>
    <n v="2"/>
    <n v="7"/>
    <d v="2023-04-02T00:00:00"/>
    <d v="1899-12-30T03:57:00"/>
    <d v="1899-12-30T05:21:00"/>
    <d v="1899-12-30T01:24:00"/>
    <d v="1899-12-30T01:25:00"/>
    <s v="0"/>
    <s v="No cobrada"/>
    <x v="1"/>
    <s v="Almuerzo"/>
    <s v="Tarjeta de crédito"/>
    <n v="40.19"/>
    <s v="Libre"/>
    <n v="203"/>
    <s v="Perú"/>
    <s v="Plato_17, Plato_13"/>
    <n v="156"/>
  </r>
  <r>
    <n v="16"/>
    <s v="Cliente_331"/>
    <n v="5"/>
    <n v="7"/>
    <d v="2023-04-02T00:00:00"/>
    <d v="1899-12-30T00:17:00"/>
    <d v="1899-12-30T02:25:00"/>
    <d v="1899-12-30T02:08:00"/>
    <d v="1899-12-30T00:21:00"/>
    <d v="1899-12-30T01:47:00"/>
    <s v="Cobrada"/>
    <x v="1"/>
    <s v="Almuerzo"/>
    <s v="Efectivo"/>
    <n v="49.56"/>
    <s v="Libre"/>
    <n v="204"/>
    <s v="Uruguay"/>
    <s v="Plato_7"/>
    <n v="48"/>
  </r>
  <r>
    <n v="14"/>
    <s v="Cliente_83"/>
    <n v="1"/>
    <n v="7"/>
    <d v="2023-04-02T00:00:00"/>
    <d v="1899-12-30T02:15:00"/>
    <d v="1899-12-30T06:14:00"/>
    <d v="1899-12-30T03:59:00"/>
    <d v="1899-12-30T01:26:00"/>
    <d v="1899-12-30T02:33:00"/>
    <s v="Cobrada"/>
    <x v="2"/>
    <s v="Almuerzo"/>
    <s v="Tarjeta de débito"/>
    <n v="26.49"/>
    <s v="Libre"/>
    <n v="205"/>
    <s v="Chile"/>
    <s v="Plato_15, Plato_9"/>
    <n v="61"/>
  </r>
  <r>
    <n v="4"/>
    <s v="Cliente_339"/>
    <n v="6"/>
    <n v="7"/>
    <d v="2023-04-02T00:00:00"/>
    <d v="1899-12-30T03:27:00"/>
    <d v="1899-12-30T06:09:00"/>
    <d v="1899-12-30T02:57:00"/>
    <d v="1899-12-30T00:58:00"/>
    <d v="1899-12-30T01:59:00"/>
    <s v="Cobrada"/>
    <x v="4"/>
    <s v="Almuerzo"/>
    <s v="Tarjeta de crédito"/>
    <n v="36.96"/>
    <s v="Ocupada"/>
    <n v="206"/>
    <s v="Bolivia"/>
    <s v="Plato_2"/>
    <n v="30"/>
  </r>
  <r>
    <n v="20"/>
    <s v="Cliente_323"/>
    <n v="3"/>
    <n v="7"/>
    <d v="2023-04-02T00:00:00"/>
    <d v="1899-12-30T02:49:00"/>
    <d v="1899-12-30T04:02:00"/>
    <d v="1899-12-30T01:13:00"/>
    <d v="1899-12-30T01:51:00"/>
    <s v="0"/>
    <s v="No cobrada"/>
    <x v="3"/>
    <s v="Cena"/>
    <s v="Tarjeta de crédito"/>
    <n v="46.54"/>
    <s v="Reservada"/>
    <n v="207"/>
    <s v="Brasil"/>
    <s v="Plato_10, Plato_8, Plato_17"/>
    <n v="180"/>
  </r>
  <r>
    <n v="16"/>
    <s v="Cliente_678"/>
    <n v="4"/>
    <n v="7"/>
    <d v="2023-04-02T00:00:00"/>
    <d v="1899-12-30T03:33:00"/>
    <d v="1899-12-30T06:36:00"/>
    <d v="1899-12-30T03:18:00"/>
    <d v="1899-12-30T01:40:00"/>
    <d v="1899-12-30T01:38:00"/>
    <s v="Cobrada"/>
    <x v="1"/>
    <s v="Almuerzo"/>
    <s v="Tarjeta de débito"/>
    <n v="36.700000000000003"/>
    <s v="Ocupada"/>
    <n v="208"/>
    <s v="Perú"/>
    <s v="Plato_15, Plato_19, Plato_3"/>
    <n v="180"/>
  </r>
  <r>
    <n v="9"/>
    <s v="Cliente_74"/>
    <n v="6"/>
    <n v="7"/>
    <d v="2023-04-02T00:00:00"/>
    <d v="1899-12-30T01:31:00"/>
    <d v="1899-12-30T04:06:00"/>
    <d v="1899-12-30T02:35:00"/>
    <d v="1899-12-30T02:51:00"/>
    <s v="0"/>
    <s v="No cobrada"/>
    <x v="1"/>
    <s v="Cena"/>
    <s v="Efectivo"/>
    <n v="34.49"/>
    <s v="Reservada"/>
    <n v="209"/>
    <s v="Bolivia"/>
    <s v="Plato_14, Plato_18, Plato_1, Plato_10"/>
    <n v="214"/>
  </r>
  <r>
    <n v="10"/>
    <s v="Cliente_146"/>
    <n v="4"/>
    <n v="7"/>
    <d v="2023-04-02T00:00:00"/>
    <d v="1899-12-30T02:43:00"/>
    <d v="1899-12-30T04:29:00"/>
    <d v="1899-12-30T01:46:00"/>
    <d v="1899-12-30T02:38:00"/>
    <s v="0"/>
    <s v="No cobrada"/>
    <x v="2"/>
    <s v="Desayuno"/>
    <s v="Tarjeta de crédito"/>
    <n v="14.67"/>
    <s v="Libre"/>
    <n v="210"/>
    <s v="Venezuela"/>
    <s v="Plato_13, Plato_2, Plato_7, Plato_20"/>
    <n v="195"/>
  </r>
  <r>
    <n v="1"/>
    <s v="Cliente_212"/>
    <n v="2"/>
    <n v="7"/>
    <d v="2023-04-02T00:00:00"/>
    <d v="1899-12-30T03:40:00"/>
    <d v="1899-12-30T05:26:00"/>
    <d v="1899-12-30T01:46:00"/>
    <d v="1899-12-30T02:15:00"/>
    <s v="0"/>
    <s v="No cobrada"/>
    <x v="1"/>
    <s v="Almuerzo"/>
    <s v="Tarjeta de débito"/>
    <n v="11.13"/>
    <s v="Reservada"/>
    <n v="211"/>
    <s v="Argentina"/>
    <s v="Plato_13, Plato_4, Plato_1, Plato_3"/>
    <n v="169"/>
  </r>
  <r>
    <n v="14"/>
    <s v="Cliente_36"/>
    <n v="6"/>
    <n v="7"/>
    <d v="2023-04-02T00:00:00"/>
    <d v="1899-12-30T02:35:00"/>
    <d v="1899-12-30T03:40:00"/>
    <d v="1899-12-30T01:20:00"/>
    <d v="1899-12-30T02:44:00"/>
    <s v="0"/>
    <s v="No cobrada"/>
    <x v="4"/>
    <s v="Almuerzo"/>
    <s v="Tarjeta de débito"/>
    <n v="18.850000000000001"/>
    <s v="Ocupada"/>
    <n v="212"/>
    <s v="Perú"/>
    <s v="Plato_2, Plato_10, Plato_13, Plato_16"/>
    <n v="245"/>
  </r>
  <r>
    <n v="13"/>
    <s v="Cliente_3"/>
    <n v="6"/>
    <n v="7"/>
    <d v="2023-04-02T00:00:00"/>
    <d v="1899-12-30T01:46:00"/>
    <d v="1899-12-30T04:58:00"/>
    <d v="1899-12-30T03:12:00"/>
    <d v="1899-12-30T01:40:00"/>
    <d v="1899-12-30T01:32:00"/>
    <s v="Cobrada"/>
    <x v="3"/>
    <s v="Almuerzo"/>
    <s v="Tarjeta de crédito"/>
    <n v="28.1"/>
    <s v="Libre"/>
    <n v="213"/>
    <s v="Perú"/>
    <s v="Plato_6, Plato_2"/>
    <n v="87"/>
  </r>
  <r>
    <n v="2"/>
    <s v="Cliente_176"/>
    <n v="4"/>
    <n v="7"/>
    <d v="2023-04-02T00:00:00"/>
    <d v="1899-12-30T03:18:00"/>
    <d v="1899-12-30T05:09:00"/>
    <d v="1899-12-30T02:06:00"/>
    <d v="1899-12-30T00:38:00"/>
    <d v="1899-12-30T01:28:00"/>
    <s v="Cobrada"/>
    <x v="1"/>
    <s v="Almuerzo"/>
    <s v="Tarjeta de débito"/>
    <n v="33.39"/>
    <s v="Ocupada"/>
    <n v="214"/>
    <s v="Argentina"/>
    <s v="Plato_18, Plato_20, Plato_3"/>
    <n v="228"/>
  </r>
  <r>
    <n v="6"/>
    <s v="Cliente_551"/>
    <n v="4"/>
    <n v="7"/>
    <d v="2023-04-02T00:00:00"/>
    <d v="1899-12-30T03:52:00"/>
    <d v="1899-12-30T06:25:00"/>
    <d v="1899-12-30T02:48:00"/>
    <d v="1899-12-30T00:46:00"/>
    <d v="1899-12-30T02:02:00"/>
    <s v="Cobrada"/>
    <x v="0"/>
    <s v="Almuerzo"/>
    <s v="Tarjeta de débito"/>
    <n v="35.64"/>
    <s v="Ocupada"/>
    <n v="215"/>
    <s v="Uruguay"/>
    <s v="Plato_18, Plato_2"/>
    <n v="158"/>
  </r>
  <r>
    <n v="17"/>
    <s v="Cliente_240"/>
    <n v="6"/>
    <n v="7"/>
    <d v="2023-04-02T00:00:00"/>
    <d v="1899-12-30T01:46:00"/>
    <d v="1899-12-30T05:36:00"/>
    <d v="1899-12-30T03:50:00"/>
    <d v="1899-12-30T02:00:00"/>
    <d v="1899-12-30T01:50:00"/>
    <s v="Cobrada"/>
    <x v="2"/>
    <s v="Almuerzo"/>
    <s v="Tarjeta de crédito"/>
    <n v="35.69"/>
    <s v="Libre"/>
    <n v="216"/>
    <s v="Uruguay"/>
    <s v="Plato_1, Plato_13, Plato_6"/>
    <n v="142"/>
  </r>
  <r>
    <n v="1"/>
    <s v="Cliente_124"/>
    <n v="2"/>
    <n v="7"/>
    <d v="2023-04-02T00:00:00"/>
    <d v="1899-12-30T00:54:00"/>
    <d v="1899-12-30T04:45:00"/>
    <d v="1899-12-30T04:06:00"/>
    <d v="1899-12-30T00:13:00"/>
    <d v="1899-12-30T03:53:00"/>
    <s v="Cobrada"/>
    <x v="0"/>
    <s v="Cena"/>
    <s v="Tarjeta de crédito"/>
    <n v="31.17"/>
    <s v="Ocupada"/>
    <n v="217"/>
    <s v="Colombia"/>
    <s v="Plato_15"/>
    <n v="96"/>
  </r>
  <r>
    <n v="13"/>
    <s v="Cliente_759"/>
    <n v="3"/>
    <n v="7"/>
    <d v="2023-04-02T00:00:00"/>
    <d v="1899-12-30T00:27:00"/>
    <d v="1899-12-30T03:41:00"/>
    <d v="1899-12-30T03:29:00"/>
    <d v="1899-12-30T00:46:00"/>
    <d v="1899-12-30T02:43:00"/>
    <s v="Cobrada"/>
    <x v="3"/>
    <s v="Almuerzo"/>
    <s v="Tarjeta de crédito"/>
    <n v="23.34"/>
    <s v="Ocupada"/>
    <n v="218"/>
    <s v="Argentina"/>
    <s v="Plato_12, Plato_6, Plato_14"/>
    <n v="184"/>
  </r>
  <r>
    <n v="1"/>
    <s v="Cliente_959"/>
    <n v="5"/>
    <n v="7"/>
    <d v="2023-04-02T00:00:00"/>
    <d v="1899-12-30T02:33:00"/>
    <d v="1899-12-30T04:49:00"/>
    <d v="1899-12-30T02:16:00"/>
    <d v="1899-12-30T00:23:00"/>
    <d v="1899-12-30T01:53:00"/>
    <s v="Cobrada"/>
    <x v="0"/>
    <s v="Almuerzo"/>
    <s v="Tarjeta de crédito"/>
    <n v="46.96"/>
    <s v="Libre"/>
    <n v="219"/>
    <s v="Venezuela"/>
    <s v="Plato_14, Plato_17"/>
    <n v="139"/>
  </r>
  <r>
    <n v="15"/>
    <s v="Cliente_151"/>
    <n v="6"/>
    <n v="7"/>
    <d v="2023-04-02T00:00:00"/>
    <d v="1899-12-30T01:01:00"/>
    <d v="1899-12-30T04:57:00"/>
    <d v="1899-12-30T03:56:00"/>
    <d v="1899-12-30T00:13:00"/>
    <d v="1899-12-30T03:43:00"/>
    <s v="Cobrada"/>
    <x v="3"/>
    <s v="Almuerzo"/>
    <s v="Tarjeta de crédito"/>
    <n v="48.5"/>
    <s v="Reservada"/>
    <n v="220"/>
    <s v="Ecuador"/>
    <s v="Plato_7"/>
    <n v="24"/>
  </r>
  <r>
    <n v="16"/>
    <s v="Cliente_744"/>
    <n v="1"/>
    <n v="7"/>
    <d v="2023-04-02T00:00:00"/>
    <d v="1899-12-30T01:51:00"/>
    <d v="1899-12-30T03:05:00"/>
    <d v="1899-12-30T01:14:00"/>
    <d v="1899-12-30T01:48:00"/>
    <s v="0"/>
    <s v="No cobrada"/>
    <x v="0"/>
    <s v="Almuerzo"/>
    <s v="Tarjeta de crédito"/>
    <n v="17.829999999999998"/>
    <s v="Libre"/>
    <n v="221"/>
    <s v="Chile"/>
    <s v="Plato_15, Plato_18, Plato_9"/>
    <n v="193"/>
  </r>
  <r>
    <n v="3"/>
    <s v="Cliente_189"/>
    <n v="3"/>
    <n v="7"/>
    <d v="2023-04-02T00:00:00"/>
    <d v="1899-12-30T03:38:00"/>
    <d v="1899-12-30T06:42:00"/>
    <d v="1899-12-30T03:04:00"/>
    <d v="1899-12-30T01:25:00"/>
    <d v="1899-12-30T01:39:00"/>
    <s v="Cobrada"/>
    <x v="3"/>
    <s v="Cena"/>
    <s v="Tarjeta de débito"/>
    <n v="32.58"/>
    <s v="Libre"/>
    <n v="222"/>
    <s v="Ecuador"/>
    <s v="Plato_14, Plato_16"/>
    <n v="97"/>
  </r>
  <r>
    <n v="19"/>
    <s v="Cliente_576"/>
    <n v="2"/>
    <n v="7"/>
    <d v="2023-04-02T00:00:00"/>
    <d v="1899-12-30T01:16:00"/>
    <d v="1899-12-30T02:50:00"/>
    <d v="1899-12-30T01:34:00"/>
    <d v="1899-12-30T00:53:00"/>
    <d v="1899-12-30T00:41:00"/>
    <s v="Cobrada"/>
    <x v="3"/>
    <s v="Cena"/>
    <s v="Tarjeta de crédito"/>
    <n v="49.62"/>
    <s v="Reservada"/>
    <n v="223"/>
    <s v="Argentina"/>
    <s v="Plato_15"/>
    <n v="32"/>
  </r>
  <r>
    <n v="7"/>
    <s v="Cliente_474"/>
    <n v="6"/>
    <n v="7"/>
    <d v="2023-04-02T00:00:00"/>
    <d v="1899-12-30T02:07:00"/>
    <d v="1899-12-30T05:47:00"/>
    <d v="1899-12-30T03:55:00"/>
    <d v="1899-12-30T00:20:00"/>
    <d v="1899-12-30T03:35:00"/>
    <s v="Cobrada"/>
    <x v="0"/>
    <s v="Almuerzo"/>
    <s v="Tarjeta de crédito"/>
    <n v="17.61"/>
    <s v="Ocupada"/>
    <n v="224"/>
    <s v="Bolivia"/>
    <s v="Plato_10"/>
    <n v="52"/>
  </r>
  <r>
    <n v="19"/>
    <s v="Cliente_990"/>
    <n v="4"/>
    <n v="7"/>
    <d v="2023-04-02T00:00:00"/>
    <d v="1899-12-30T00:14:00"/>
    <d v="1899-12-30T01:24:00"/>
    <d v="1899-12-30T01:10:00"/>
    <d v="1899-12-30T01:34:00"/>
    <s v="0"/>
    <s v="No cobrada"/>
    <x v="0"/>
    <s v="Desayuno"/>
    <s v="Tarjeta de crédito"/>
    <n v="35.020000000000003"/>
    <s v="Reservada"/>
    <n v="225"/>
    <s v="Perú"/>
    <s v="Plato_11, Plato_14"/>
    <n v="168"/>
  </r>
  <r>
    <n v="7"/>
    <s v="Cliente_67"/>
    <n v="6"/>
    <n v="7"/>
    <d v="2023-04-02T00:00:00"/>
    <d v="1899-12-30T00:58:00"/>
    <d v="1899-12-30T04:09:00"/>
    <d v="1899-12-30T03:11:00"/>
    <d v="1899-12-30T02:26:00"/>
    <d v="1899-12-30T00:45:00"/>
    <s v="Cobrada"/>
    <x v="1"/>
    <s v="Cena"/>
    <s v="Tarjeta de crédito"/>
    <n v="39.479999999999997"/>
    <s v="Reservada"/>
    <n v="226"/>
    <s v="Venezuela"/>
    <s v="Plato_3, Plato_13, Plato_6, Plato_9"/>
    <n v="171"/>
  </r>
  <r>
    <n v="17"/>
    <s v="Cliente_378"/>
    <n v="6"/>
    <n v="7"/>
    <d v="2023-04-02T00:00:00"/>
    <d v="1899-12-30T01:49:00"/>
    <d v="1899-12-30T04:52:00"/>
    <d v="1899-12-30T03:03:00"/>
    <d v="1899-12-30T01:59:00"/>
    <d v="1899-12-30T01:04:00"/>
    <s v="Cobrada"/>
    <x v="3"/>
    <s v="Almuerzo"/>
    <s v="Tarjeta de crédito"/>
    <n v="41.05"/>
    <s v="Libre"/>
    <n v="227"/>
    <s v="Chile"/>
    <s v="Plato_7, Plato_17, Plato_16, Plato_11"/>
    <n v="211"/>
  </r>
  <r>
    <n v="16"/>
    <s v="Cliente_445"/>
    <n v="4"/>
    <n v="7"/>
    <d v="2023-04-02T00:00:00"/>
    <d v="1899-12-30T01:40:00"/>
    <d v="1899-12-30T04:02:00"/>
    <d v="1899-12-30T02:37:00"/>
    <d v="1899-12-30T00:35:00"/>
    <d v="1899-12-30T02:02:00"/>
    <s v="Cobrada"/>
    <x v="0"/>
    <s v="Almuerzo"/>
    <s v="Tarjeta de crédito"/>
    <n v="10.66"/>
    <s v="Ocupada"/>
    <n v="228"/>
    <s v="Ecuador"/>
    <s v="Plato_14"/>
    <n v="69"/>
  </r>
  <r>
    <n v="14"/>
    <s v="Cliente_984"/>
    <n v="3"/>
    <n v="7"/>
    <d v="2023-04-02T00:00:00"/>
    <d v="1899-12-30T02:34:00"/>
    <d v="1899-12-30T04:30:00"/>
    <d v="1899-12-30T01:56:00"/>
    <d v="1899-12-30T01:57:00"/>
    <s v="0"/>
    <s v="No cobrada"/>
    <x v="2"/>
    <s v="Cena"/>
    <s v="Tarjeta de crédito"/>
    <n v="28.58"/>
    <s v="Reservada"/>
    <n v="229"/>
    <s v="Bolivia"/>
    <s v="Plato_1, Plato_8, Plato_19, Plato_16"/>
    <n v="124"/>
  </r>
  <r>
    <n v="5"/>
    <s v="Cliente_167"/>
    <n v="5"/>
    <n v="7"/>
    <d v="2023-04-02T00:00:00"/>
    <d v="1899-12-30T02:15:00"/>
    <d v="1899-12-30T04:48:00"/>
    <d v="1899-12-30T02:33:00"/>
    <d v="1899-12-30T01:31:00"/>
    <d v="1899-12-30T01:02:00"/>
    <s v="Cobrada"/>
    <x v="2"/>
    <s v="Almuerzo"/>
    <s v="Tarjeta de crédito"/>
    <n v="15.84"/>
    <s v="Libre"/>
    <n v="230"/>
    <s v="Venezuela"/>
    <s v="Plato_15, Plato_16, Plato_17"/>
    <n v="214"/>
  </r>
  <r>
    <n v="8"/>
    <s v="Cliente_877"/>
    <n v="2"/>
    <n v="7"/>
    <d v="2023-04-02T00:00:00"/>
    <d v="1899-12-30T01:12:00"/>
    <d v="1899-12-30T03:10:00"/>
    <d v="1899-12-30T02:13:00"/>
    <d v="1899-12-30T02:30:00"/>
    <s v="0"/>
    <s v="No cobrada"/>
    <x v="2"/>
    <s v="Almuerzo"/>
    <s v="Tarjeta de crédito"/>
    <n v="49.1"/>
    <s v="Ocupada"/>
    <n v="231"/>
    <s v="Perú"/>
    <s v="Plato_13, Plato_18, Plato_17, Plato_11"/>
    <n v="208"/>
  </r>
  <r>
    <n v="2"/>
    <s v="Cliente_494"/>
    <n v="2"/>
    <n v="7"/>
    <d v="2023-04-02T00:00:00"/>
    <d v="1899-12-30T02:04:00"/>
    <d v="1899-12-30T03:25:00"/>
    <d v="1899-12-30T01:21:00"/>
    <d v="1899-12-30T02:19:00"/>
    <s v="0"/>
    <s v="No cobrada"/>
    <x v="1"/>
    <s v="Almuerzo"/>
    <s v="Tarjeta de crédito"/>
    <n v="15.43"/>
    <s v="Reservada"/>
    <n v="232"/>
    <s v="Argentina"/>
    <s v="Plato_7, Plato_6, Plato_2, Plato_10"/>
    <n v="190"/>
  </r>
  <r>
    <n v="8"/>
    <s v="Cliente_881"/>
    <n v="1"/>
    <n v="7"/>
    <d v="2023-04-02T00:00:00"/>
    <d v="1899-12-30T00:52:00"/>
    <d v="1899-12-30T02:39:00"/>
    <d v="1899-12-30T01:47:00"/>
    <d v="1899-12-30T00:31:00"/>
    <d v="1899-12-30T01:16:00"/>
    <s v="Cobrada"/>
    <x v="2"/>
    <s v="Desayuno"/>
    <s v="Tarjeta de débito"/>
    <n v="45.64"/>
    <s v="Libre"/>
    <n v="233"/>
    <s v="Argentina"/>
    <s v="Plato_12"/>
    <n v="38"/>
  </r>
  <r>
    <n v="17"/>
    <s v="Cliente_264"/>
    <n v="6"/>
    <n v="7"/>
    <d v="2023-04-02T00:00:00"/>
    <d v="1899-12-30T02:46:00"/>
    <d v="1899-12-30T05:28:00"/>
    <d v="1899-12-30T02:42:00"/>
    <d v="1899-12-30T01:39:00"/>
    <d v="1899-12-30T01:03:00"/>
    <s v="Cobrada"/>
    <x v="0"/>
    <s v="Desayuno"/>
    <s v="Tarjeta de crédito"/>
    <n v="10.220000000000001"/>
    <s v="Libre"/>
    <n v="234"/>
    <s v="Brasil"/>
    <s v="Plato_2, Plato_7, Plato_17"/>
    <n v="225"/>
  </r>
  <r>
    <n v="13"/>
    <s v="Cliente_230"/>
    <n v="5"/>
    <n v="7"/>
    <d v="2023-04-02T00:00:00"/>
    <d v="1899-12-30T00:22:00"/>
    <d v="1899-12-30T02:48:00"/>
    <d v="1899-12-30T02:26:00"/>
    <d v="1899-12-30T00:25:00"/>
    <d v="1899-12-30T02:01:00"/>
    <s v="Cobrada"/>
    <x v="0"/>
    <s v="Cena"/>
    <s v="Tarjeta de crédito"/>
    <n v="26.37"/>
    <s v="Reservada"/>
    <n v="235"/>
    <s v="España"/>
    <s v="Plato_11"/>
    <n v="33"/>
  </r>
  <r>
    <n v="12"/>
    <s v="Cliente_142"/>
    <n v="2"/>
    <n v="7"/>
    <d v="2023-04-02T00:00:00"/>
    <d v="1899-12-30T00:52:00"/>
    <d v="1899-12-30T02:26:00"/>
    <d v="1899-12-30T01:34:00"/>
    <d v="1899-12-30T01:41:00"/>
    <s v="0"/>
    <s v="No cobrada"/>
    <x v="0"/>
    <s v="Almuerzo"/>
    <s v="Tarjeta de crédito"/>
    <n v="39.81"/>
    <s v="Libre"/>
    <n v="236"/>
    <s v="Argentina"/>
    <s v="Plato_11, Plato_5, Plato_8, Plato_15"/>
    <n v="255"/>
  </r>
  <r>
    <n v="4"/>
    <s v="Cliente_55"/>
    <n v="6"/>
    <n v="7"/>
    <d v="2023-04-02T00:00:00"/>
    <d v="1899-12-30T02:45:00"/>
    <d v="1899-12-30T06:00:00"/>
    <d v="1899-12-30T03:30:00"/>
    <d v="1899-12-30T00:37:00"/>
    <d v="1899-12-30T02:53:00"/>
    <s v="Cobrada"/>
    <x v="2"/>
    <s v="Almuerzo"/>
    <s v="Tarjeta de crédito"/>
    <n v="13.15"/>
    <s v="Ocupada"/>
    <n v="237"/>
    <s v="Perú"/>
    <s v="Plato_14, Plato_2"/>
    <n v="106"/>
  </r>
  <r>
    <n v="13"/>
    <s v="Cliente_599"/>
    <n v="6"/>
    <n v="7"/>
    <d v="2023-04-02T00:00:00"/>
    <d v="1899-12-30T02:17:00"/>
    <d v="1899-12-30T04:56:00"/>
    <d v="1899-12-30T02:39:00"/>
    <d v="1899-12-30T00:45:00"/>
    <d v="1899-12-30T01:54:00"/>
    <s v="Cobrada"/>
    <x v="2"/>
    <s v="Desayuno"/>
    <s v="Tarjeta de crédito"/>
    <n v="33.020000000000003"/>
    <s v="Libre"/>
    <n v="238"/>
    <s v="Brasil"/>
    <s v="Plato_19"/>
    <n v="72"/>
  </r>
  <r>
    <n v="12"/>
    <s v="Cliente_856"/>
    <n v="6"/>
    <n v="7"/>
    <d v="2023-04-02T00:00:00"/>
    <d v="1899-12-30T02:46:00"/>
    <d v="1899-12-30T06:07:00"/>
    <d v="1899-12-30T03:21:00"/>
    <d v="1899-12-30T01:13:00"/>
    <d v="1899-12-30T02:08:00"/>
    <s v="Cobrada"/>
    <x v="4"/>
    <s v="Almuerzo"/>
    <s v="Efectivo"/>
    <n v="11.76"/>
    <s v="Reservada"/>
    <n v="239"/>
    <s v="Brasil"/>
    <s v="Plato_10, Plato_7"/>
    <n v="74"/>
  </r>
  <r>
    <n v="9"/>
    <s v="Cliente_722"/>
    <n v="1"/>
    <n v="7"/>
    <d v="2023-04-02T00:00:00"/>
    <d v="1899-12-30T00:16:00"/>
    <d v="1899-12-30T03:10:00"/>
    <d v="1899-12-30T02:54:00"/>
    <d v="1899-12-30T02:09:00"/>
    <d v="1899-12-30T00:45:00"/>
    <s v="Cobrada"/>
    <x v="0"/>
    <s v="Almuerzo"/>
    <s v="Tarjeta de débito"/>
    <n v="33.81"/>
    <s v="Libre"/>
    <n v="240"/>
    <s v="Perú"/>
    <s v="Plato_17, Plato_14, Plato_4, Plato_15"/>
    <n v="294"/>
  </r>
  <r>
    <n v="12"/>
    <s v="Cliente_935"/>
    <n v="4"/>
    <n v="7"/>
    <d v="2023-04-02T00:00:00"/>
    <d v="1899-12-30T00:04:00"/>
    <d v="1899-12-30T01:04:00"/>
    <d v="1899-12-30T01:15:00"/>
    <d v="1899-12-30T00:11:00"/>
    <d v="1899-12-30T01:04:00"/>
    <s v="Cobrada"/>
    <x v="3"/>
    <s v="Almuerzo"/>
    <s v="Tarjeta de crédito"/>
    <n v="38.97"/>
    <s v="Ocupada"/>
    <n v="241"/>
    <s v="Brasil"/>
    <s v="Plato_4"/>
    <n v="18"/>
  </r>
  <r>
    <n v="12"/>
    <s v="Cliente_961"/>
    <n v="2"/>
    <n v="7"/>
    <d v="2023-04-02T00:00:00"/>
    <d v="1899-12-30T03:42:00"/>
    <d v="1899-12-30T05:09:00"/>
    <d v="1899-12-30T01:27:00"/>
    <d v="1899-12-30T01:39:00"/>
    <s v="0"/>
    <s v="No cobrada"/>
    <x v="2"/>
    <s v="Almuerzo"/>
    <s v="Tarjeta de crédito"/>
    <n v="31.29"/>
    <s v="Reservada"/>
    <n v="242"/>
    <s v="Venezuela"/>
    <s v="Plato_10, Plato_1, Plato_11"/>
    <n v="134"/>
  </r>
  <r>
    <n v="4"/>
    <s v="Cliente_924"/>
    <n v="4"/>
    <n v="7"/>
    <d v="2023-04-02T00:00:00"/>
    <d v="1899-12-30T00:42:00"/>
    <d v="1899-12-30T04:11:00"/>
    <d v="1899-12-30T03:29:00"/>
    <d v="1899-12-30T00:22:00"/>
    <d v="1899-12-30T03:07:00"/>
    <s v="Cobrada"/>
    <x v="2"/>
    <s v="Almuerzo"/>
    <s v="Tarjeta de crédito"/>
    <n v="21.45"/>
    <s v="Libre"/>
    <n v="243"/>
    <s v="España"/>
    <s v="Plato_20"/>
    <n v="120"/>
  </r>
  <r>
    <n v="17"/>
    <s v="Cliente_390"/>
    <n v="6"/>
    <n v="7"/>
    <d v="2023-04-02T00:00:00"/>
    <d v="1899-12-30T03:44:00"/>
    <d v="1899-12-30T06:01:00"/>
    <d v="1899-12-30T02:17:00"/>
    <d v="1899-12-30T01:29:00"/>
    <d v="1899-12-30T00:48:00"/>
    <s v="Cobrada"/>
    <x v="0"/>
    <s v="Almuerzo"/>
    <s v="Efectivo"/>
    <n v="17.649999999999999"/>
    <s v="Reservada"/>
    <n v="244"/>
    <s v="Perú"/>
    <s v="Plato_20, Plato_12"/>
    <n v="158"/>
  </r>
  <r>
    <n v="11"/>
    <s v="Cliente_579"/>
    <n v="1"/>
    <n v="7"/>
    <d v="2023-04-02T00:00:00"/>
    <d v="1899-12-30T03:31:00"/>
    <d v="1899-12-30T06:57:00"/>
    <d v="1899-12-30T03:26:00"/>
    <d v="1899-12-30T01:56:00"/>
    <d v="1899-12-30T01:30:00"/>
    <s v="Cobrada"/>
    <x v="1"/>
    <s v="Almuerzo"/>
    <s v="Tarjeta de crédito"/>
    <n v="14.82"/>
    <s v="Reservada"/>
    <n v="245"/>
    <s v="Bolivia"/>
    <s v="Plato_4, Plato_17, Plato_20, Plato_19"/>
    <n v="273"/>
  </r>
  <r>
    <n v="2"/>
    <s v="Cliente_961"/>
    <n v="6"/>
    <n v="7"/>
    <d v="2023-04-02T00:00:00"/>
    <d v="1899-12-30T01:50:00"/>
    <d v="1899-12-30T04:09:00"/>
    <d v="1899-12-30T02:19:00"/>
    <d v="1899-12-30T02:26:00"/>
    <s v="0"/>
    <s v="No cobrada"/>
    <x v="2"/>
    <s v="Almuerzo"/>
    <s v="Tarjeta de crédito"/>
    <n v="42.75"/>
    <s v="Libre"/>
    <n v="246"/>
    <s v="Bolivia"/>
    <s v="Plato_6, Plato_7, Plato_8, Plato_17"/>
    <n v="327"/>
  </r>
  <r>
    <n v="11"/>
    <s v="Cliente_788"/>
    <n v="6"/>
    <n v="7"/>
    <d v="2023-04-02T00:00:00"/>
    <d v="1899-12-30T02:34:00"/>
    <d v="1899-12-30T05:21:00"/>
    <d v="1899-12-30T03:02:00"/>
    <d v="1899-12-30T00:59:00"/>
    <d v="1899-12-30T02:03:00"/>
    <s v="Cobrada"/>
    <x v="2"/>
    <s v="Almuerzo"/>
    <s v="Tarjeta de crédito"/>
    <n v="49.07"/>
    <s v="Ocupada"/>
    <n v="247"/>
    <s v="Ecuador"/>
    <s v="Plato_11"/>
    <n v="66"/>
  </r>
  <r>
    <n v="12"/>
    <s v="Cliente_567"/>
    <n v="6"/>
    <n v="7"/>
    <d v="2023-04-02T00:00:00"/>
    <d v="1899-12-30T00:26:00"/>
    <d v="1899-12-30T02:18:00"/>
    <d v="1899-12-30T02:07:00"/>
    <d v="1899-12-30T02:00:00"/>
    <d v="1899-12-30T00:07:00"/>
    <s v="Cobrada"/>
    <x v="2"/>
    <s v="Almuerzo"/>
    <s v="Tarjeta de débito"/>
    <n v="18.690000000000001"/>
    <s v="Ocupada"/>
    <n v="248"/>
    <s v="Chile"/>
    <s v="Plato_18, Plato_9, Plato_6, Plato_1"/>
    <n v="225"/>
  </r>
  <r>
    <n v="8"/>
    <s v="Cliente_927"/>
    <n v="6"/>
    <n v="7"/>
    <d v="2023-04-02T00:00:00"/>
    <d v="1899-12-30T00:58:00"/>
    <d v="1899-12-30T03:55:00"/>
    <d v="1899-12-30T03:12:00"/>
    <d v="1899-12-30T01:49:00"/>
    <d v="1899-12-30T01:23:00"/>
    <s v="Cobrada"/>
    <x v="2"/>
    <s v="Cena"/>
    <s v="Tarjeta de crédito"/>
    <n v="47.71"/>
    <s v="Ocupada"/>
    <n v="249"/>
    <s v="España"/>
    <s v="Plato_5, Plato_4"/>
    <n v="80"/>
  </r>
  <r>
    <n v="8"/>
    <s v="Cliente_539"/>
    <n v="2"/>
    <n v="7"/>
    <d v="2023-04-02T00:00:00"/>
    <d v="1899-12-30T02:56:00"/>
    <d v="1899-12-30T06:33:00"/>
    <d v="1899-12-30T03:37:00"/>
    <d v="1899-12-30T00:29:00"/>
    <d v="1899-12-30T03:08:00"/>
    <s v="Cobrada"/>
    <x v="4"/>
    <s v="Almuerzo"/>
    <s v="Tarjeta de crédito"/>
    <n v="23.21"/>
    <s v="Libre"/>
    <n v="250"/>
    <s v="España"/>
    <s v="Plato_3"/>
    <n v="20"/>
  </r>
  <r>
    <n v="12"/>
    <s v="Cliente_872"/>
    <n v="6"/>
    <n v="7"/>
    <d v="2023-04-02T00:00:00"/>
    <d v="1899-12-30T01:20:00"/>
    <d v="1899-12-30T04:24:00"/>
    <d v="1899-12-30T03:19:00"/>
    <d v="1899-12-30T02:02:00"/>
    <d v="1899-12-30T01:17:00"/>
    <s v="Cobrada"/>
    <x v="1"/>
    <s v="Almuerzo"/>
    <s v="Tarjeta de crédito"/>
    <n v="13.69"/>
    <s v="Ocupada"/>
    <n v="251"/>
    <s v="Uruguay"/>
    <s v="Plato_10, Plato_5, Plato_14, Plato_12"/>
    <n v="109"/>
  </r>
  <r>
    <n v="4"/>
    <s v="Cliente_425"/>
    <n v="3"/>
    <n v="7"/>
    <d v="2023-04-02T00:00:00"/>
    <d v="1899-12-30T00:39:00"/>
    <d v="1899-12-30T04:24:00"/>
    <d v="1899-12-30T03:45:00"/>
    <d v="1899-12-30T01:24:00"/>
    <d v="1899-12-30T02:21:00"/>
    <s v="Cobrada"/>
    <x v="4"/>
    <s v="Almuerzo"/>
    <s v="Tarjeta de crédito"/>
    <n v="43.81"/>
    <s v="Libre"/>
    <n v="252"/>
    <s v="Colombia"/>
    <s v="Plato_1, Plato_10"/>
    <n v="102"/>
  </r>
  <r>
    <n v="8"/>
    <s v="Cliente_700"/>
    <n v="2"/>
    <n v="7"/>
    <d v="2023-04-02T00:00:00"/>
    <d v="1899-12-30T00:54:00"/>
    <d v="1899-12-30T03:45:00"/>
    <d v="1899-12-30T03:06:00"/>
    <d v="1899-12-30T00:55:00"/>
    <d v="1899-12-30T02:11:00"/>
    <s v="Cobrada"/>
    <x v="0"/>
    <s v="Cena"/>
    <s v="Tarjeta de crédito"/>
    <n v="34.69"/>
    <s v="Ocupada"/>
    <n v="253"/>
    <s v="Argentina"/>
    <s v="Plato_1, Plato_13, Plato_9"/>
    <n v="154"/>
  </r>
  <r>
    <n v="10"/>
    <s v="Cliente_665"/>
    <n v="6"/>
    <n v="7"/>
    <d v="2023-04-02T00:00:00"/>
    <d v="1899-12-30T03:05:00"/>
    <d v="1899-12-30T05:47:00"/>
    <d v="1899-12-30T02:42:00"/>
    <d v="1899-12-30T02:21:00"/>
    <d v="1899-12-30T00:21:00"/>
    <s v="Cobrada"/>
    <x v="1"/>
    <s v="Cena"/>
    <s v="Tarjeta de crédito"/>
    <n v="36.43"/>
    <s v="Reservada"/>
    <n v="254"/>
    <s v="Paraguay"/>
    <s v="Plato_17, Plato_10, Plato_18, Plato_16"/>
    <n v="297"/>
  </r>
  <r>
    <n v="8"/>
    <s v="Cliente_978"/>
    <n v="4"/>
    <n v="7"/>
    <d v="2023-04-02T00:00:00"/>
    <d v="1899-12-30T02:23:00"/>
    <d v="1899-12-30T03:59:00"/>
    <d v="1899-12-30T01:36:00"/>
    <d v="1899-12-30T00:37:00"/>
    <d v="1899-12-30T00:59:00"/>
    <s v="Cobrada"/>
    <x v="2"/>
    <s v="Cena"/>
    <s v="Efectivo"/>
    <n v="13.34"/>
    <s v="Reservada"/>
    <n v="255"/>
    <s v="Uruguay"/>
    <s v="Plato_1"/>
    <n v="25"/>
  </r>
  <r>
    <n v="5"/>
    <s v="Cliente_577"/>
    <n v="2"/>
    <n v="7"/>
    <d v="2023-04-02T00:00:00"/>
    <d v="1899-12-30T00:23:00"/>
    <d v="1899-12-30T03:27:00"/>
    <d v="1899-12-30T03:04:00"/>
    <d v="1899-12-30T00:16:00"/>
    <d v="1899-12-30T02:48:00"/>
    <s v="Cobrada"/>
    <x v="3"/>
    <s v="Desayuno"/>
    <s v="Efectivo"/>
    <n v="49.88"/>
    <s v="Reservada"/>
    <n v="256"/>
    <s v="Argentina"/>
    <s v="Plato_13"/>
    <n v="21"/>
  </r>
  <r>
    <n v="12"/>
    <s v="Cliente_429"/>
    <n v="5"/>
    <n v="7"/>
    <d v="2023-04-02T00:00:00"/>
    <d v="1899-12-30T02:08:00"/>
    <d v="1899-12-30T03:17:00"/>
    <d v="1899-12-30T01:09:00"/>
    <d v="1899-12-30T00:28:00"/>
    <d v="1899-12-30T00:41:00"/>
    <s v="Cobrada"/>
    <x v="2"/>
    <s v="Almuerzo"/>
    <s v="Tarjeta de crédito"/>
    <n v="26.78"/>
    <s v="Reservada"/>
    <n v="257"/>
    <s v="Ecuador"/>
    <s v="Plato_14"/>
    <n v="46"/>
  </r>
  <r>
    <n v="12"/>
    <s v="Cliente_811"/>
    <n v="1"/>
    <n v="7"/>
    <d v="2023-04-02T00:00:00"/>
    <d v="1899-12-30T00:39:00"/>
    <d v="1899-12-30T04:32:00"/>
    <d v="1899-12-30T03:53:00"/>
    <d v="1899-12-30T01:45:00"/>
    <d v="1899-12-30T02:08:00"/>
    <s v="Cobrada"/>
    <x v="2"/>
    <s v="Desayuno"/>
    <s v="Tarjeta de crédito"/>
    <n v="47.99"/>
    <s v="Reservada"/>
    <n v="258"/>
    <s v="Bolivia"/>
    <s v="Plato_1, Plato_3, Plato_15, Plato_20"/>
    <n v="117"/>
  </r>
  <r>
    <n v="10"/>
    <s v="Cliente_553"/>
    <n v="5"/>
    <n v="7"/>
    <d v="2023-04-02T00:00:00"/>
    <d v="1899-12-30T03:27:00"/>
    <d v="1899-12-30T06:16:00"/>
    <d v="1899-12-30T03:04:00"/>
    <d v="1899-12-30T00:11:00"/>
    <d v="1899-12-30T02:53:00"/>
    <s v="Cobrada"/>
    <x v="1"/>
    <s v="Almuerzo"/>
    <s v="Tarjeta de crédito"/>
    <n v="46.72"/>
    <s v="Ocupada"/>
    <n v="259"/>
    <s v="Venezuela"/>
    <s v="Plato_6"/>
    <n v="81"/>
  </r>
  <r>
    <n v="20"/>
    <s v="Cliente_228"/>
    <n v="6"/>
    <n v="7"/>
    <d v="2023-04-02T00:00:00"/>
    <d v="1899-12-30T01:23:00"/>
    <d v="1899-12-30T04:38:00"/>
    <d v="1899-12-30T03:30:00"/>
    <d v="1899-12-30T00:49:00"/>
    <d v="1899-12-30T02:41:00"/>
    <s v="Cobrada"/>
    <x v="3"/>
    <s v="Almuerzo"/>
    <s v="Efectivo"/>
    <n v="47.55"/>
    <s v="Ocupada"/>
    <n v="260"/>
    <s v="Uruguay"/>
    <s v="Plato_14"/>
    <n v="69"/>
  </r>
  <r>
    <n v="8"/>
    <s v="Cliente_249"/>
    <n v="1"/>
    <n v="7"/>
    <d v="2023-04-02T00:00:00"/>
    <d v="1899-12-30T01:08:00"/>
    <d v="1899-12-30T02:55:00"/>
    <d v="1899-12-30T02:02:00"/>
    <d v="1899-12-30T00:55:00"/>
    <d v="1899-12-30T01:07:00"/>
    <s v="Cobrada"/>
    <x v="4"/>
    <s v="Almuerzo"/>
    <s v="Tarjeta de crédito"/>
    <n v="32.42"/>
    <s v="Ocupada"/>
    <n v="261"/>
    <s v="Chile"/>
    <s v="Plato_15, Plato_9"/>
    <n v="154"/>
  </r>
  <r>
    <n v="18"/>
    <s v="Cliente_326"/>
    <n v="4"/>
    <n v="7"/>
    <d v="2023-04-02T00:00:00"/>
    <d v="1899-12-30T03:44:00"/>
    <d v="1899-12-30T07:21:00"/>
    <d v="1899-12-30T03:52:00"/>
    <d v="1899-12-30T00:48:00"/>
    <d v="1899-12-30T03:04:00"/>
    <s v="Cobrada"/>
    <x v="2"/>
    <s v="Almuerzo"/>
    <s v="Tarjeta de crédito"/>
    <n v="42.83"/>
    <s v="Ocupada"/>
    <n v="262"/>
    <s v="Venezuela"/>
    <s v="Plato_5, Plato_17"/>
    <n v="115"/>
  </r>
  <r>
    <n v="5"/>
    <s v="Cliente_697"/>
    <n v="1"/>
    <n v="7"/>
    <d v="2023-04-02T00:00:00"/>
    <d v="1899-12-30T02:53:00"/>
    <d v="1899-12-30T05:26:00"/>
    <d v="1899-12-30T02:33:00"/>
    <d v="1899-12-30T02:29:00"/>
    <d v="1899-12-30T00:04:00"/>
    <s v="Cobrada"/>
    <x v="1"/>
    <s v="Desayuno"/>
    <s v="Tarjeta de crédito"/>
    <n v="42.96"/>
    <s v="Libre"/>
    <n v="263"/>
    <s v="Uruguay"/>
    <s v="Plato_15, Plato_8, Plato_2, Plato_7"/>
    <n v="121"/>
  </r>
  <r>
    <n v="2"/>
    <s v="Cliente_281"/>
    <n v="1"/>
    <n v="7"/>
    <d v="2023-04-02T00:00:00"/>
    <d v="1899-12-30T03:11:00"/>
    <d v="1899-12-30T04:26:00"/>
    <d v="1899-12-30T01:15:00"/>
    <d v="1899-12-30T01:57:00"/>
    <s v="0"/>
    <s v="No cobrada"/>
    <x v="1"/>
    <s v="Almuerzo"/>
    <s v="Tarjeta de crédito"/>
    <n v="49.21"/>
    <s v="Libre"/>
    <n v="264"/>
    <s v="Bolivia"/>
    <s v="Plato_8, Plato_15, Plato_2, Plato_1"/>
    <n v="182"/>
  </r>
  <r>
    <n v="6"/>
    <s v="Cliente_686"/>
    <n v="1"/>
    <n v="7"/>
    <d v="2023-04-02T00:00:00"/>
    <d v="1899-12-30T02:54:00"/>
    <d v="1899-12-30T06:15:00"/>
    <d v="1899-12-30T03:21:00"/>
    <d v="1899-12-30T02:15:00"/>
    <d v="1899-12-30T01:06:00"/>
    <s v="Cobrada"/>
    <x v="2"/>
    <s v="Desayuno"/>
    <s v="Tarjeta de débito"/>
    <n v="21.48"/>
    <s v="Libre"/>
    <n v="265"/>
    <s v="Chile"/>
    <s v="Plato_14, Plato_17, Plato_6, Plato_2"/>
    <n v="171"/>
  </r>
  <r>
    <n v="4"/>
    <s v="Cliente_418"/>
    <n v="4"/>
    <n v="7"/>
    <d v="2023-04-02T00:00:00"/>
    <d v="1899-12-30T00:30:00"/>
    <d v="1899-12-30T02:04:00"/>
    <d v="1899-12-30T01:34:00"/>
    <d v="1899-12-30T01:46:00"/>
    <s v="0"/>
    <s v="No cobrada"/>
    <x v="2"/>
    <s v="Almuerzo"/>
    <s v="Tarjeta de crédito"/>
    <n v="24.75"/>
    <s v="Reservada"/>
    <n v="266"/>
    <s v="Paraguay"/>
    <s v="Plato_7, Plato_1"/>
    <n v="99"/>
  </r>
  <r>
    <n v="7"/>
    <s v="Cliente_397"/>
    <n v="5"/>
    <n v="1"/>
    <d v="2023-04-03T00:00:00"/>
    <d v="1899-12-30T02:07:00"/>
    <d v="1899-12-30T03:48:00"/>
    <d v="1899-12-30T01:56:00"/>
    <d v="1899-12-30T01:36:00"/>
    <d v="1899-12-30T00:20:00"/>
    <s v="Cobrada"/>
    <x v="2"/>
    <s v="Cena"/>
    <s v="Tarjeta de crédito"/>
    <n v="44.66"/>
    <s v="Ocupada"/>
    <n v="267"/>
    <s v="España"/>
    <s v="Plato_15, Plato_16, Plato_2"/>
    <n v="118"/>
  </r>
  <r>
    <n v="14"/>
    <s v="Cliente_477"/>
    <n v="1"/>
    <n v="1"/>
    <d v="2023-04-03T00:00:00"/>
    <d v="1899-12-30T00:46:00"/>
    <d v="1899-12-30T03:44:00"/>
    <d v="1899-12-30T02:58:00"/>
    <d v="1899-12-30T01:23:00"/>
    <d v="1899-12-30T01:35:00"/>
    <s v="Cobrada"/>
    <x v="0"/>
    <s v="Almuerzo"/>
    <s v="Tarjeta de débito"/>
    <n v="23.16"/>
    <s v="Libre"/>
    <n v="268"/>
    <s v="Uruguay"/>
    <s v="Plato_7, Plato_5"/>
    <n v="68"/>
  </r>
  <r>
    <n v="11"/>
    <s v="Cliente_300"/>
    <n v="2"/>
    <n v="1"/>
    <d v="2023-04-03T00:00:00"/>
    <d v="1899-12-30T02:58:00"/>
    <d v="1899-12-30T04:15:00"/>
    <d v="1899-12-30T01:17:00"/>
    <d v="1899-12-30T01:41:00"/>
    <s v="0"/>
    <s v="No cobrada"/>
    <x v="2"/>
    <s v="Almuerzo"/>
    <s v="Tarjeta de débito"/>
    <n v="39.17"/>
    <s v="Libre"/>
    <n v="269"/>
    <s v="Venezuela"/>
    <s v="Plato_19, Plato_20, Plato_18"/>
    <n v="250"/>
  </r>
  <r>
    <n v="10"/>
    <s v="Cliente_775"/>
    <n v="1"/>
    <n v="1"/>
    <d v="2023-04-03T00:00:00"/>
    <d v="1899-12-30T01:11:00"/>
    <d v="1899-12-30T04:59:00"/>
    <d v="1899-12-30T03:48:00"/>
    <d v="1899-12-30T00:26:00"/>
    <d v="1899-12-30T03:22:00"/>
    <s v="Cobrada"/>
    <x v="4"/>
    <s v="Almuerzo"/>
    <s v="Tarjeta de crédito"/>
    <n v="10.130000000000001"/>
    <s v="Libre"/>
    <n v="270"/>
    <s v="Ecuador"/>
    <s v="Plato_18"/>
    <n v="102"/>
  </r>
  <r>
    <n v="3"/>
    <s v="Cliente_928"/>
    <n v="3"/>
    <n v="1"/>
    <d v="2023-04-03T00:00:00"/>
    <d v="1899-12-30T01:40:00"/>
    <d v="1899-12-30T05:10:00"/>
    <d v="1899-12-30T03:45:00"/>
    <d v="1899-12-30T00:55:00"/>
    <d v="1899-12-30T02:50:00"/>
    <s v="Cobrada"/>
    <x v="0"/>
    <s v="Almuerzo"/>
    <s v="Tarjeta de crédito"/>
    <n v="16.11"/>
    <s v="Ocupada"/>
    <n v="271"/>
    <s v="Bolivia"/>
    <s v="Plato_5"/>
    <n v="44"/>
  </r>
  <r>
    <n v="7"/>
    <s v="Cliente_132"/>
    <n v="1"/>
    <n v="1"/>
    <d v="2023-04-03T00:00:00"/>
    <d v="1899-12-30T00:34:00"/>
    <d v="1899-12-30T04:24:00"/>
    <d v="1899-12-30T03:50:00"/>
    <d v="1899-12-30T01:23:00"/>
    <d v="1899-12-30T02:27:00"/>
    <s v="Cobrada"/>
    <x v="4"/>
    <s v="Almuerzo"/>
    <s v="Tarjeta de crédito"/>
    <n v="42.73"/>
    <s v="Reservada"/>
    <n v="272"/>
    <s v="España"/>
    <s v="Plato_7, Plato_8"/>
    <n v="83"/>
  </r>
  <r>
    <n v="20"/>
    <s v="Cliente_709"/>
    <n v="5"/>
    <n v="1"/>
    <d v="2023-04-03T00:00:00"/>
    <d v="1899-12-30T01:47:00"/>
    <d v="1899-12-30T03:29:00"/>
    <d v="1899-12-30T01:57:00"/>
    <d v="1899-12-30T01:07:00"/>
    <d v="1899-12-30T00:50:00"/>
    <s v="Cobrada"/>
    <x v="2"/>
    <s v="Almuerzo"/>
    <s v="Efectivo"/>
    <n v="36.299999999999997"/>
    <s v="Ocupada"/>
    <n v="273"/>
    <s v="Colombia"/>
    <s v="Plato_15, Plato_5, Plato_1"/>
    <n v="123"/>
  </r>
  <r>
    <n v="7"/>
    <s v="Cliente_53"/>
    <n v="1"/>
    <n v="1"/>
    <d v="2023-04-03T00:00:00"/>
    <d v="1899-12-30T03:15:00"/>
    <d v="1899-12-30T05:52:00"/>
    <d v="1899-12-30T02:52:00"/>
    <d v="1899-12-30T01:15:00"/>
    <d v="1899-12-30T01:37:00"/>
    <s v="Cobrada"/>
    <x v="1"/>
    <s v="Almuerzo"/>
    <s v="Tarjeta de débito"/>
    <n v="19.93"/>
    <s v="Ocupada"/>
    <n v="274"/>
    <s v="Brasil"/>
    <s v="Plato_10, Plato_12"/>
    <n v="116"/>
  </r>
  <r>
    <n v="5"/>
    <s v="Cliente_765"/>
    <n v="3"/>
    <n v="1"/>
    <d v="2023-04-03T00:00:00"/>
    <d v="1899-12-30T02:13:00"/>
    <d v="1899-12-30T05:58:00"/>
    <d v="1899-12-30T03:45:00"/>
    <d v="1899-12-30T02:02:00"/>
    <d v="1899-12-30T01:43:00"/>
    <s v="Cobrada"/>
    <x v="2"/>
    <s v="Almuerzo"/>
    <s v="Tarjeta de crédito"/>
    <n v="49.67"/>
    <s v="Reservada"/>
    <n v="275"/>
    <s v="Bolivia"/>
    <s v="Plato_11, Plato_17, Plato_10"/>
    <n v="121"/>
  </r>
  <r>
    <n v="15"/>
    <s v="Cliente_673"/>
    <n v="6"/>
    <n v="1"/>
    <d v="2023-04-03T00:00:00"/>
    <d v="1899-12-30T02:35:00"/>
    <d v="1899-12-30T05:34:00"/>
    <d v="1899-12-30T02:59:00"/>
    <d v="1899-12-30T01:25:00"/>
    <d v="1899-12-30T01:34:00"/>
    <s v="Cobrada"/>
    <x v="4"/>
    <s v="Almuerzo"/>
    <s v="Tarjeta de débito"/>
    <n v="20.98"/>
    <s v="Reservada"/>
    <n v="276"/>
    <s v="Ecuador"/>
    <s v="Plato_5, Plato_10"/>
    <n v="70"/>
  </r>
  <r>
    <n v="4"/>
    <s v="Cliente_243"/>
    <n v="2"/>
    <n v="1"/>
    <d v="2023-04-03T00:00:00"/>
    <d v="1899-12-30T01:28:00"/>
    <d v="1899-12-30T03:56:00"/>
    <d v="1899-12-30T02:28:00"/>
    <d v="1899-12-30T00:29:00"/>
    <d v="1899-12-30T01:59:00"/>
    <s v="Cobrada"/>
    <x v="3"/>
    <s v="Almuerzo"/>
    <s v="Tarjeta de crédito"/>
    <n v="10.29"/>
    <s v="Libre"/>
    <n v="277"/>
    <s v="España"/>
    <s v="Plato_17"/>
    <n v="93"/>
  </r>
  <r>
    <n v="5"/>
    <s v="Cliente_999"/>
    <n v="4"/>
    <n v="1"/>
    <d v="2023-04-03T00:00:00"/>
    <d v="1899-12-30T03:10:00"/>
    <d v="1899-12-30T05:12:00"/>
    <d v="1899-12-30T02:02:00"/>
    <d v="1899-12-30T01:01:00"/>
    <d v="1899-12-30T01:01:00"/>
    <s v="Cobrada"/>
    <x v="0"/>
    <s v="Almuerzo"/>
    <s v="Efectivo"/>
    <n v="41.36"/>
    <s v="Libre"/>
    <n v="278"/>
    <s v="Venezuela"/>
    <s v="Plato_17, Plato_7"/>
    <n v="141"/>
  </r>
  <r>
    <n v="11"/>
    <s v="Cliente_510"/>
    <n v="5"/>
    <n v="1"/>
    <d v="2023-04-03T00:00:00"/>
    <d v="1899-12-30T00:15:00"/>
    <d v="1899-12-30T02:35:00"/>
    <d v="1899-12-30T02:20:00"/>
    <d v="1899-12-30T02:22:00"/>
    <s v="0"/>
    <s v="No cobrada"/>
    <x v="2"/>
    <s v="Cena"/>
    <s v="Tarjeta de crédito"/>
    <n v="43.53"/>
    <s v="Libre"/>
    <n v="279"/>
    <s v="Venezuela"/>
    <s v="Plato_20, Plato_8, Plato_4, Plato_16"/>
    <n v="201"/>
  </r>
  <r>
    <n v="14"/>
    <s v="Cliente_730"/>
    <n v="6"/>
    <n v="1"/>
    <d v="2023-04-03T00:00:00"/>
    <d v="1899-12-30T00:30:00"/>
    <d v="1899-12-30T02:41:00"/>
    <d v="1899-12-30T02:11:00"/>
    <d v="1899-12-30T01:26:00"/>
    <d v="1899-12-30T00:45:00"/>
    <s v="Cobrada"/>
    <x v="3"/>
    <s v="Almuerzo"/>
    <s v="Tarjeta de crédito"/>
    <n v="36.08"/>
    <s v="Reservada"/>
    <n v="280"/>
    <s v="Ecuador"/>
    <s v="Plato_7, Plato_14"/>
    <n v="117"/>
  </r>
  <r>
    <n v="18"/>
    <s v="Cliente_617"/>
    <n v="2"/>
    <n v="1"/>
    <d v="2023-04-03T00:00:00"/>
    <d v="1899-12-30T03:52:00"/>
    <d v="1899-12-30T07:50:00"/>
    <d v="1899-12-30T04:13:00"/>
    <d v="1899-12-30T00:09:00"/>
    <d v="1899-12-30T04:04:00"/>
    <s v="Cobrada"/>
    <x v="4"/>
    <s v="Desayuno"/>
    <s v="Efectivo"/>
    <n v="44.3"/>
    <s v="Ocupada"/>
    <n v="281"/>
    <s v="Perú"/>
    <s v="Plato_11"/>
    <n v="66"/>
  </r>
  <r>
    <n v="6"/>
    <s v="Cliente_827"/>
    <n v="1"/>
    <n v="1"/>
    <d v="2023-04-03T00:00:00"/>
    <d v="1899-12-30T01:11:00"/>
    <d v="1899-12-30T05:02:00"/>
    <d v="1899-12-30T03:51:00"/>
    <d v="1899-12-30T01:54:00"/>
    <d v="1899-12-30T01:57:00"/>
    <s v="Cobrada"/>
    <x v="4"/>
    <s v="Almuerzo"/>
    <s v="Tarjeta de crédito"/>
    <n v="19.05"/>
    <s v="Libre"/>
    <n v="282"/>
    <s v="Uruguay"/>
    <s v="Plato_4, Plato_3"/>
    <n v="74"/>
  </r>
  <r>
    <n v="19"/>
    <s v="Cliente_184"/>
    <n v="5"/>
    <n v="1"/>
    <d v="2023-04-03T00:00:00"/>
    <d v="1899-12-30T01:04:00"/>
    <d v="1899-12-30T04:48:00"/>
    <d v="1899-12-30T03:44:00"/>
    <d v="1899-12-30T00:06:00"/>
    <d v="1899-12-30T03:38:00"/>
    <s v="Cobrada"/>
    <x v="3"/>
    <s v="Cena"/>
    <s v="Tarjeta de crédito"/>
    <n v="43.07"/>
    <s v="Libre"/>
    <n v="283"/>
    <s v="Brasil"/>
    <s v="Plato_10"/>
    <n v="78"/>
  </r>
  <r>
    <n v="11"/>
    <s v="Cliente_345"/>
    <n v="4"/>
    <n v="1"/>
    <d v="2023-04-03T00:00:00"/>
    <d v="1899-12-30T02:28:00"/>
    <d v="1899-12-30T04:37:00"/>
    <d v="1899-12-30T02:24:00"/>
    <d v="1899-12-30T03:15:00"/>
    <s v="0"/>
    <s v="No cobrada"/>
    <x v="3"/>
    <s v="Almuerzo"/>
    <s v="Tarjeta de débito"/>
    <n v="29.99"/>
    <s v="Ocupada"/>
    <n v="284"/>
    <s v="Perú"/>
    <s v="Plato_3, Plato_6, Plato_12, Plato_11"/>
    <n v="158"/>
  </r>
  <r>
    <n v="18"/>
    <s v="Cliente_277"/>
    <n v="6"/>
    <n v="1"/>
    <d v="2023-04-03T00:00:00"/>
    <d v="1899-12-30T03:03:00"/>
    <d v="1899-12-30T06:05:00"/>
    <d v="1899-12-30T03:02:00"/>
    <d v="1899-12-30T00:12:00"/>
    <d v="1899-12-30T02:50:00"/>
    <s v="Cobrada"/>
    <x v="4"/>
    <s v="Almuerzo"/>
    <s v="Tarjeta de débito"/>
    <n v="10.94"/>
    <s v="Reservada"/>
    <n v="285"/>
    <s v="España"/>
    <s v="Plato_13"/>
    <n v="42"/>
  </r>
  <r>
    <n v="15"/>
    <s v="Cliente_244"/>
    <n v="6"/>
    <n v="1"/>
    <d v="2023-04-03T00:00:00"/>
    <d v="1899-12-30T00:22:00"/>
    <d v="1899-12-30T02:28:00"/>
    <d v="1899-12-30T02:21:00"/>
    <d v="1899-12-30T00:25:00"/>
    <d v="1899-12-30T01:56:00"/>
    <s v="Cobrada"/>
    <x v="0"/>
    <s v="Almuerzo"/>
    <s v="Tarjeta de crédito"/>
    <n v="41.96"/>
    <s v="Ocupada"/>
    <n v="286"/>
    <s v="Argentina"/>
    <s v="Plato_18"/>
    <n v="68"/>
  </r>
  <r>
    <n v="20"/>
    <s v="Cliente_286"/>
    <n v="2"/>
    <n v="1"/>
    <d v="2023-04-03T00:00:00"/>
    <d v="1899-12-30T03:37:00"/>
    <d v="1899-12-30T04:44:00"/>
    <d v="1899-12-30T01:07:00"/>
    <d v="1899-12-30T02:01:00"/>
    <s v="0"/>
    <s v="No cobrada"/>
    <x v="3"/>
    <s v="Almuerzo"/>
    <s v="Tarjeta de débito"/>
    <n v="31.67"/>
    <s v="Reservada"/>
    <n v="287"/>
    <s v="Colombia"/>
    <s v="Plato_15, Plato_14, Plato_2"/>
    <n v="202"/>
  </r>
  <r>
    <n v="15"/>
    <s v="Cliente_981"/>
    <n v="3"/>
    <n v="1"/>
    <d v="2023-04-03T00:00:00"/>
    <d v="1899-12-30T02:08:00"/>
    <d v="1899-12-30T05:33:00"/>
    <d v="1899-12-30T03:25:00"/>
    <d v="1899-12-30T00:38:00"/>
    <d v="1899-12-30T02:47:00"/>
    <s v="Cobrada"/>
    <x v="3"/>
    <s v="Cena"/>
    <s v="Tarjeta de crédito"/>
    <n v="13.3"/>
    <s v="Reservada"/>
    <n v="288"/>
    <s v="Uruguay"/>
    <s v="Plato_7, Plato_12"/>
    <n v="86"/>
  </r>
  <r>
    <n v="15"/>
    <s v="Cliente_24"/>
    <n v="5"/>
    <n v="1"/>
    <d v="2023-04-03T00:00:00"/>
    <d v="1899-12-30T03:08:00"/>
    <d v="1899-12-30T06:23:00"/>
    <d v="1899-12-30T03:15:00"/>
    <d v="1899-12-30T01:08:00"/>
    <d v="1899-12-30T02:07:00"/>
    <s v="Cobrada"/>
    <x v="3"/>
    <s v="Almuerzo"/>
    <s v="Tarjeta de débito"/>
    <n v="26.56"/>
    <s v="Libre"/>
    <n v="289"/>
    <s v="España"/>
    <s v="Plato_3, Plato_10"/>
    <n v="138"/>
  </r>
  <r>
    <n v="19"/>
    <s v="Cliente_26"/>
    <n v="3"/>
    <n v="1"/>
    <d v="2023-04-03T00:00:00"/>
    <d v="1899-12-30T02:06:00"/>
    <d v="1899-12-30T04:33:00"/>
    <d v="1899-12-30T02:42:00"/>
    <d v="1899-12-30T00:57:00"/>
    <d v="1899-12-30T01:45:00"/>
    <s v="Cobrada"/>
    <x v="0"/>
    <s v="Almuerzo"/>
    <s v="Tarjeta de crédito"/>
    <n v="14.59"/>
    <s v="Ocupada"/>
    <n v="290"/>
    <s v="España"/>
    <s v="Plato_20"/>
    <n v="40"/>
  </r>
  <r>
    <n v="2"/>
    <s v="Cliente_463"/>
    <n v="6"/>
    <n v="1"/>
    <d v="2023-04-03T00:00:00"/>
    <d v="1899-12-30T03:18:00"/>
    <d v="1899-12-30T06:09:00"/>
    <d v="1899-12-30T03:06:00"/>
    <d v="1899-12-30T01:35:00"/>
    <d v="1899-12-30T01:31:00"/>
    <s v="Cobrada"/>
    <x v="2"/>
    <s v="Desayuno"/>
    <s v="Efectivo"/>
    <n v="15.44"/>
    <s v="Ocupada"/>
    <n v="291"/>
    <s v="Bolivia"/>
    <s v="Plato_18, Plato_1, Plato_8, Plato_17"/>
    <n v="260"/>
  </r>
  <r>
    <n v="10"/>
    <s v="Cliente_746"/>
    <n v="3"/>
    <n v="1"/>
    <d v="2023-04-03T00:00:00"/>
    <d v="1899-12-30T00:09:00"/>
    <d v="1899-12-30T01:51:00"/>
    <d v="1899-12-30T01:42:00"/>
    <d v="1899-12-30T00:23:00"/>
    <d v="1899-12-30T01:19:00"/>
    <s v="Cobrada"/>
    <x v="0"/>
    <s v="Cena"/>
    <s v="Tarjeta de débito"/>
    <n v="29.72"/>
    <s v="Reservada"/>
    <n v="292"/>
    <s v="Argentina"/>
    <s v="Plato_16"/>
    <n v="84"/>
  </r>
  <r>
    <n v="16"/>
    <s v="Cliente_409"/>
    <n v="4"/>
    <n v="1"/>
    <d v="2023-04-03T00:00:00"/>
    <d v="1899-12-30T02:55:00"/>
    <d v="1899-12-30T04:35:00"/>
    <d v="1899-12-30T01:40:00"/>
    <d v="1899-12-30T02:00:00"/>
    <s v="0"/>
    <s v="No cobrada"/>
    <x v="0"/>
    <s v="Almuerzo"/>
    <s v="Tarjeta de débito"/>
    <n v="33.11"/>
    <s v="Reservada"/>
    <n v="293"/>
    <s v="Argentina"/>
    <s v="Plato_16, Plato_2, Plato_19"/>
    <n v="216"/>
  </r>
  <r>
    <n v="17"/>
    <s v="Cliente_339"/>
    <n v="6"/>
    <n v="1"/>
    <d v="2023-04-03T00:00:00"/>
    <d v="1899-12-30T00:26:00"/>
    <d v="1899-12-30T03:57:00"/>
    <d v="1899-12-30T03:31:00"/>
    <d v="1899-12-30T01:26:00"/>
    <d v="1899-12-30T02:05:00"/>
    <s v="Cobrada"/>
    <x v="2"/>
    <s v="Desayuno"/>
    <s v="Tarjeta de crédito"/>
    <n v="20.36"/>
    <s v="Libre"/>
    <n v="294"/>
    <s v="Colombia"/>
    <s v="Plato_17, Plato_19, Plato_4, Plato_18"/>
    <n v="326"/>
  </r>
  <r>
    <n v="3"/>
    <s v="Cliente_729"/>
    <n v="1"/>
    <n v="1"/>
    <d v="2023-04-03T00:00:00"/>
    <d v="1899-12-30T00:10:00"/>
    <d v="1899-12-30T02:01:00"/>
    <d v="1899-12-30T01:51:00"/>
    <d v="1899-12-30T02:57:00"/>
    <s v="0"/>
    <s v="No cobrada"/>
    <x v="2"/>
    <s v="Almuerzo"/>
    <s v="Tarjeta de crédito"/>
    <n v="46.42"/>
    <s v="Reservada"/>
    <n v="295"/>
    <s v="Uruguay"/>
    <s v="Plato_15, Plato_2, Plato_17, Plato_13"/>
    <n v="247"/>
  </r>
  <r>
    <n v="14"/>
    <s v="Cliente_565"/>
    <n v="1"/>
    <n v="1"/>
    <d v="2023-04-03T00:00:00"/>
    <d v="1899-12-30T02:49:00"/>
    <d v="1899-12-30T05:58:00"/>
    <d v="1899-12-30T03:24:00"/>
    <d v="1899-12-30T00:46:00"/>
    <d v="1899-12-30T02:38:00"/>
    <s v="Cobrada"/>
    <x v="2"/>
    <s v="Cena"/>
    <s v="Tarjeta de crédito"/>
    <n v="29.07"/>
    <s v="Ocupada"/>
    <n v="296"/>
    <s v="España"/>
    <s v="Plato_14, Plato_19"/>
    <n v="59"/>
  </r>
  <r>
    <n v="4"/>
    <s v="Cliente_873"/>
    <n v="3"/>
    <n v="1"/>
    <d v="2023-04-03T00:00:00"/>
    <d v="1899-12-30T01:03:00"/>
    <d v="1899-12-30T04:27:00"/>
    <d v="1899-12-30T03:39:00"/>
    <d v="1899-12-30T01:52:00"/>
    <d v="1899-12-30T01:47:00"/>
    <s v="Cobrada"/>
    <x v="1"/>
    <s v="Almuerzo"/>
    <s v="Tarjeta de crédito"/>
    <n v="43.46"/>
    <s v="Ocupada"/>
    <n v="297"/>
    <s v="España"/>
    <s v="Plato_9, Plato_4, Plato_13"/>
    <n v="175"/>
  </r>
  <r>
    <n v="11"/>
    <s v="Cliente_195"/>
    <n v="4"/>
    <n v="1"/>
    <d v="2023-04-03T00:00:00"/>
    <d v="1899-12-30T03:14:00"/>
    <d v="1899-12-30T05:29:00"/>
    <d v="1899-12-30T02:15:00"/>
    <d v="1899-12-30T02:21:00"/>
    <s v="0"/>
    <s v="No cobrada"/>
    <x v="3"/>
    <s v="Desayuno"/>
    <s v="Tarjeta de crédito"/>
    <n v="23.24"/>
    <s v="Reservada"/>
    <n v="298"/>
    <s v="Bolivia"/>
    <s v="Plato_6, Plato_19, Plato_5"/>
    <n v="255"/>
  </r>
  <r>
    <n v="6"/>
    <s v="Cliente_211"/>
    <n v="1"/>
    <n v="1"/>
    <d v="2023-04-03T00:00:00"/>
    <d v="1899-12-30T01:19:00"/>
    <d v="1899-12-30T02:45:00"/>
    <d v="1899-12-30T01:41:00"/>
    <d v="1899-12-30T01:53:00"/>
    <s v="0"/>
    <s v="No cobrada"/>
    <x v="3"/>
    <s v="Cena"/>
    <s v="Efectivo"/>
    <n v="29.68"/>
    <s v="Ocupada"/>
    <n v="299"/>
    <s v="Uruguay"/>
    <s v="Plato_3, Plato_19, Plato_7, Plato_4"/>
    <n v="182"/>
  </r>
  <r>
    <n v="18"/>
    <s v="Cliente_516"/>
    <n v="6"/>
    <n v="1"/>
    <d v="2023-04-03T00:00:00"/>
    <d v="1899-12-30T02:17:00"/>
    <d v="1899-12-30T04:19:00"/>
    <d v="1899-12-30T02:02:00"/>
    <d v="1899-12-30T01:58:00"/>
    <d v="1899-12-30T00:04:00"/>
    <s v="Cobrada"/>
    <x v="2"/>
    <s v="Desayuno"/>
    <s v="Tarjeta de crédito"/>
    <n v="38.380000000000003"/>
    <s v="Reservada"/>
    <n v="300"/>
    <s v="Paraguay"/>
    <s v="Plato_20, Plato_4, Plato_10, Plato_2"/>
    <n v="290"/>
  </r>
  <r>
    <n v="8"/>
    <s v="Cliente_385"/>
    <n v="6"/>
    <n v="1"/>
    <d v="2023-04-03T00:00:00"/>
    <d v="1899-12-30T02:14:00"/>
    <d v="1899-12-30T04:08:00"/>
    <d v="1899-12-30T01:54:00"/>
    <d v="1899-12-30T03:03:00"/>
    <s v="0"/>
    <s v="No cobrada"/>
    <x v="3"/>
    <s v="Almuerzo"/>
    <s v="Tarjeta de crédito"/>
    <n v="16.52"/>
    <s v="Reservada"/>
    <n v="301"/>
    <s v="Uruguay"/>
    <s v="Plato_17, Plato_10, Plato_9, Plato_3"/>
    <n v="223"/>
  </r>
  <r>
    <n v="5"/>
    <s v="Cliente_929"/>
    <n v="2"/>
    <n v="1"/>
    <d v="2023-04-03T00:00:00"/>
    <d v="1899-12-30T01:20:00"/>
    <d v="1899-12-30T04:56:00"/>
    <d v="1899-12-30T03:36:00"/>
    <d v="1899-12-30T00:15:00"/>
    <d v="1899-12-30T03:21:00"/>
    <s v="Cobrada"/>
    <x v="1"/>
    <s v="Desayuno"/>
    <s v="Tarjeta de crédito"/>
    <n v="39.89"/>
    <s v="Reservada"/>
    <n v="302"/>
    <s v="Colombia"/>
    <s v="Plato_15"/>
    <n v="96"/>
  </r>
  <r>
    <n v="14"/>
    <s v="Cliente_986"/>
    <n v="5"/>
    <n v="1"/>
    <d v="2023-04-03T00:00:00"/>
    <d v="1899-12-30T03:38:00"/>
    <d v="1899-12-30T06:24:00"/>
    <d v="1899-12-30T03:01:00"/>
    <d v="1899-12-30T01:32:00"/>
    <d v="1899-12-30T01:29:00"/>
    <s v="Cobrada"/>
    <x v="3"/>
    <s v="Desayuno"/>
    <s v="Tarjeta de débito"/>
    <n v="16.489999999999998"/>
    <s v="Ocupada"/>
    <n v="303"/>
    <s v="Brasil"/>
    <s v="Plato_3, Plato_20, Plato_10, Plato_7"/>
    <n v="210"/>
  </r>
  <r>
    <n v="6"/>
    <s v="Cliente_994"/>
    <n v="4"/>
    <n v="1"/>
    <d v="2023-04-03T00:00:00"/>
    <d v="1899-12-30T03:24:00"/>
    <d v="1899-12-30T04:40:00"/>
    <d v="1899-12-30T01:16:00"/>
    <d v="1899-12-30T01:25:00"/>
    <s v="0"/>
    <s v="No cobrada"/>
    <x v="1"/>
    <s v="Almuerzo"/>
    <s v="Tarjeta de crédito"/>
    <n v="22.05"/>
    <s v="Reservada"/>
    <n v="304"/>
    <s v="Colombia"/>
    <s v="Plato_15, Plato_13, Plato_20, Plato_17"/>
    <n v="279"/>
  </r>
  <r>
    <n v="1"/>
    <s v="Cliente_648"/>
    <n v="2"/>
    <n v="1"/>
    <d v="2023-04-03T00:00:00"/>
    <d v="1899-12-30T00:45:00"/>
    <d v="1899-12-30T04:13:00"/>
    <d v="1899-12-30T03:28:00"/>
    <d v="1899-12-30T01:05:00"/>
    <d v="1899-12-30T02:23:00"/>
    <s v="Cobrada"/>
    <x v="1"/>
    <s v="Almuerzo"/>
    <s v="Tarjeta de crédito"/>
    <n v="37.92"/>
    <s v="Reservada"/>
    <n v="305"/>
    <s v="Chile"/>
    <s v="Plato_8, Plato_14"/>
    <n v="128"/>
  </r>
  <r>
    <n v="7"/>
    <s v="Cliente_702"/>
    <n v="4"/>
    <n v="1"/>
    <d v="2023-04-03T00:00:00"/>
    <d v="1899-12-30T00:03:00"/>
    <d v="1899-12-30T02:32:00"/>
    <d v="1899-12-30T02:44:00"/>
    <d v="1899-12-30T00:21:00"/>
    <d v="1899-12-30T02:23:00"/>
    <s v="Cobrada"/>
    <x v="3"/>
    <s v="Almuerzo"/>
    <s v="Tarjeta de crédito"/>
    <n v="16.96"/>
    <s v="Ocupada"/>
    <n v="306"/>
    <s v="Chile"/>
    <s v="Plato_15"/>
    <n v="32"/>
  </r>
  <r>
    <n v="20"/>
    <s v="Cliente_175"/>
    <n v="5"/>
    <n v="1"/>
    <d v="2023-04-03T00:00:00"/>
    <d v="1899-12-30T03:09:00"/>
    <d v="1899-12-30T05:39:00"/>
    <d v="1899-12-30T02:30:00"/>
    <d v="1899-12-30T00:39:00"/>
    <d v="1899-12-30T01:51:00"/>
    <s v="Cobrada"/>
    <x v="1"/>
    <s v="Almuerzo"/>
    <s v="Efectivo"/>
    <n v="31.66"/>
    <s v="Libre"/>
    <n v="307"/>
    <s v="Perú"/>
    <s v="Plato_13"/>
    <n v="63"/>
  </r>
  <r>
    <n v="14"/>
    <s v="Cliente_846"/>
    <n v="6"/>
    <n v="1"/>
    <d v="2023-04-03T00:00:00"/>
    <d v="1899-12-30T01:55:00"/>
    <d v="1899-12-30T04:39:00"/>
    <d v="1899-12-30T02:44:00"/>
    <d v="1899-12-30T03:06:00"/>
    <s v="0"/>
    <s v="No cobrada"/>
    <x v="2"/>
    <s v="Almuerzo"/>
    <s v="Tarjeta de crédito"/>
    <n v="33.79"/>
    <s v="Reservada"/>
    <n v="308"/>
    <s v="Uruguay"/>
    <s v="Plato_18, Plato_8, Plato_17, Plato_16"/>
    <n v="222"/>
  </r>
  <r>
    <n v="9"/>
    <s v="Cliente_620"/>
    <n v="3"/>
    <n v="1"/>
    <d v="2023-04-03T00:00:00"/>
    <d v="1899-12-30T00:28:00"/>
    <d v="1899-12-30T04:05:00"/>
    <d v="1899-12-30T03:37:00"/>
    <d v="1899-12-30T02:03:00"/>
    <d v="1899-12-30T01:34:00"/>
    <s v="Cobrada"/>
    <x v="1"/>
    <s v="Almuerzo"/>
    <s v="Tarjeta de crédito"/>
    <n v="36.090000000000003"/>
    <s v="Reservada"/>
    <n v="309"/>
    <s v="Argentina"/>
    <s v="Plato_20, Plato_17, Plato_8"/>
    <n v="172"/>
  </r>
  <r>
    <n v="17"/>
    <s v="Cliente_672"/>
    <n v="3"/>
    <n v="1"/>
    <d v="2023-04-03T00:00:00"/>
    <d v="1899-12-30T03:04:00"/>
    <d v="1899-12-30T06:23:00"/>
    <d v="1899-12-30T03:19:00"/>
    <d v="1899-12-30T01:37:00"/>
    <d v="1899-12-30T01:42:00"/>
    <s v="Cobrada"/>
    <x v="3"/>
    <s v="Cena"/>
    <s v="Tarjeta de crédito"/>
    <n v="11.47"/>
    <s v="Libre"/>
    <n v="310"/>
    <s v="Uruguay"/>
    <s v="Plato_10, Plato_2"/>
    <n v="138"/>
  </r>
  <r>
    <n v="6"/>
    <s v="Cliente_735"/>
    <n v="4"/>
    <n v="1"/>
    <d v="2023-04-03T00:00:00"/>
    <d v="1899-12-30T01:40:00"/>
    <d v="1899-12-30T02:43:00"/>
    <d v="1899-12-30T01:18:00"/>
    <d v="1899-12-30T01:14:00"/>
    <d v="1899-12-30T00:04:00"/>
    <s v="Cobrada"/>
    <x v="0"/>
    <s v="Desayuno"/>
    <s v="Efectivo"/>
    <n v="39.270000000000003"/>
    <s v="Ocupada"/>
    <n v="311"/>
    <s v="Paraguay"/>
    <s v="Plato_7, Plato_9"/>
    <n v="53"/>
  </r>
  <r>
    <n v="2"/>
    <s v="Cliente_268"/>
    <n v="4"/>
    <n v="1"/>
    <d v="2023-04-03T00:00:00"/>
    <d v="1899-12-30T03:07:00"/>
    <d v="1899-12-30T06:12:00"/>
    <d v="1899-12-30T03:05:00"/>
    <d v="1899-12-30T00:55:00"/>
    <d v="1899-12-30T02:10:00"/>
    <s v="Cobrada"/>
    <x v="0"/>
    <s v="Almuerzo"/>
    <s v="Tarjeta de crédito"/>
    <n v="30.89"/>
    <s v="Reservada"/>
    <n v="312"/>
    <s v="Uruguay"/>
    <s v="Plato_15, Plato_8"/>
    <n v="134"/>
  </r>
  <r>
    <n v="10"/>
    <s v="Cliente_974"/>
    <n v="3"/>
    <n v="1"/>
    <d v="2023-04-03T00:00:00"/>
    <d v="1899-12-30T02:23:00"/>
    <d v="1899-12-30T05:46:00"/>
    <d v="1899-12-30T03:23:00"/>
    <d v="1899-12-30T01:46:00"/>
    <d v="1899-12-30T01:37:00"/>
    <s v="Cobrada"/>
    <x v="1"/>
    <s v="Desayuno"/>
    <s v="Tarjeta de débito"/>
    <n v="43.14"/>
    <s v="Reservada"/>
    <n v="313"/>
    <s v="España"/>
    <s v="Plato_12, Plato_17, Plato_19, Plato_7"/>
    <n v="232"/>
  </r>
  <r>
    <n v="20"/>
    <s v="Cliente_161"/>
    <n v="5"/>
    <n v="1"/>
    <d v="2023-04-03T00:00:00"/>
    <d v="1899-12-30T00:46:00"/>
    <d v="1899-12-30T03:53:00"/>
    <d v="1899-12-30T03:22:00"/>
    <d v="1899-12-30T00:05:00"/>
    <d v="1899-12-30T03:17:00"/>
    <s v="Cobrada"/>
    <x v="4"/>
    <s v="Almuerzo"/>
    <s v="Tarjeta de débito"/>
    <n v="32.18"/>
    <s v="Ocupada"/>
    <n v="314"/>
    <s v="Chile"/>
    <s v="Plato_6"/>
    <n v="27"/>
  </r>
  <r>
    <n v="14"/>
    <s v="Cliente_600"/>
    <n v="1"/>
    <n v="1"/>
    <d v="2023-04-03T00:00:00"/>
    <d v="1899-12-30T00:12:00"/>
    <d v="1899-12-30T03:29:00"/>
    <d v="1899-12-30T03:17:00"/>
    <d v="1899-12-30T02:06:00"/>
    <d v="1899-12-30T01:11:00"/>
    <s v="Cobrada"/>
    <x v="2"/>
    <s v="Almuerzo"/>
    <s v="Tarjeta de crédito"/>
    <n v="20.6"/>
    <s v="Libre"/>
    <n v="315"/>
    <s v="Chile"/>
    <s v="Plato_1, Plato_16, Plato_9, Plato_13"/>
    <n v="161"/>
  </r>
  <r>
    <n v="2"/>
    <s v="Cliente_654"/>
    <n v="2"/>
    <n v="1"/>
    <d v="2023-04-03T00:00:00"/>
    <d v="1899-12-30T01:38:00"/>
    <d v="1899-12-30T05:32:00"/>
    <d v="1899-12-30T03:54:00"/>
    <d v="1899-12-30T02:38:00"/>
    <d v="1899-12-30T01:16:00"/>
    <s v="Cobrada"/>
    <x v="3"/>
    <s v="Desayuno"/>
    <s v="Tarjeta de crédito"/>
    <n v="31.13"/>
    <s v="Reservada"/>
    <n v="316"/>
    <s v="Perú"/>
    <s v="Plato_4, Plato_13, Plato_6, Plato_20"/>
    <n v="160"/>
  </r>
  <r>
    <n v="17"/>
    <s v="Cliente_440"/>
    <n v="2"/>
    <n v="1"/>
    <d v="2023-04-03T00:00:00"/>
    <d v="1899-12-30T02:25:00"/>
    <d v="1899-12-30T06:16:00"/>
    <d v="1899-12-30T03:51:00"/>
    <d v="1899-12-30T01:28:00"/>
    <d v="1899-12-30T02:23:00"/>
    <s v="Cobrada"/>
    <x v="2"/>
    <s v="Desayuno"/>
    <s v="Efectivo"/>
    <n v="24.55"/>
    <s v="Libre"/>
    <n v="317"/>
    <s v="Uruguay"/>
    <s v="Plato_5, Plato_18, Plato_15"/>
    <n v="178"/>
  </r>
  <r>
    <n v="13"/>
    <s v="Cliente_269"/>
    <n v="3"/>
    <n v="1"/>
    <d v="2023-04-03T00:00:00"/>
    <d v="1899-12-30T03:33:00"/>
    <d v="1899-12-30T05:09:00"/>
    <d v="1899-12-30T01:36:00"/>
    <d v="1899-12-30T00:39:00"/>
    <d v="1899-12-30T00:57:00"/>
    <s v="Cobrada"/>
    <x v="0"/>
    <s v="Cena"/>
    <s v="Tarjeta de crédito"/>
    <n v="10.08"/>
    <s v="Reservada"/>
    <n v="318"/>
    <s v="Venezuela"/>
    <s v="Plato_9"/>
    <n v="29"/>
  </r>
  <r>
    <n v="1"/>
    <s v="Cliente_12"/>
    <n v="1"/>
    <n v="1"/>
    <d v="2023-04-03T00:00:00"/>
    <d v="1899-12-30T00:48:00"/>
    <d v="1899-12-30T03:59:00"/>
    <d v="1899-12-30T03:11:00"/>
    <d v="1899-12-30T02:06:00"/>
    <d v="1899-12-30T01:05:00"/>
    <s v="Cobrada"/>
    <x v="1"/>
    <s v="Almuerzo"/>
    <s v="Efectivo"/>
    <n v="30.05"/>
    <s v="Libre"/>
    <n v="319"/>
    <s v="Bolivia"/>
    <s v="Plato_15, Plato_8, Plato_20, Plato_17"/>
    <n v="268"/>
  </r>
  <r>
    <n v="9"/>
    <s v="Cliente_294"/>
    <n v="1"/>
    <n v="1"/>
    <d v="2023-04-03T00:00:00"/>
    <d v="1899-12-30T01:30:00"/>
    <d v="1899-12-30T04:17:00"/>
    <d v="1899-12-30T02:47:00"/>
    <d v="1899-12-30T02:10:00"/>
    <d v="1899-12-30T00:37:00"/>
    <s v="Cobrada"/>
    <x v="0"/>
    <s v="Almuerzo"/>
    <s v="Tarjeta de débito"/>
    <n v="44.02"/>
    <s v="Reservada"/>
    <n v="320"/>
    <s v="España"/>
    <s v="Plato_13, Plato_5, Plato_18"/>
    <n v="98"/>
  </r>
  <r>
    <n v="18"/>
    <s v="Cliente_659"/>
    <n v="5"/>
    <n v="1"/>
    <d v="2023-04-03T00:00:00"/>
    <d v="1899-12-30T02:04:00"/>
    <d v="1899-12-30T04:18:00"/>
    <d v="1899-12-30T02:14:00"/>
    <d v="1899-12-30T01:35:00"/>
    <d v="1899-12-30T00:39:00"/>
    <s v="Cobrada"/>
    <x v="1"/>
    <s v="Almuerzo"/>
    <s v="Tarjeta de crédito"/>
    <n v="23.59"/>
    <s v="Libre"/>
    <n v="321"/>
    <s v="Venezuela"/>
    <s v="Plato_16, Plato_5, Plato_14"/>
    <n v="141"/>
  </r>
  <r>
    <n v="12"/>
    <s v="Cliente_47"/>
    <n v="1"/>
    <n v="1"/>
    <d v="2023-04-03T00:00:00"/>
    <d v="1899-12-30T03:41:00"/>
    <d v="1899-12-30T05:47:00"/>
    <d v="1899-12-30T02:21:00"/>
    <d v="1899-12-30T01:00:00"/>
    <d v="1899-12-30T01:21:00"/>
    <s v="Cobrada"/>
    <x v="2"/>
    <s v="Cena"/>
    <s v="Tarjeta de crédito"/>
    <n v="24.69"/>
    <s v="Ocupada"/>
    <n v="322"/>
    <s v="Ecuador"/>
    <s v="Plato_15, Plato_13"/>
    <n v="85"/>
  </r>
  <r>
    <n v="8"/>
    <s v="Cliente_544"/>
    <n v="1"/>
    <n v="1"/>
    <d v="2023-04-03T00:00:00"/>
    <d v="1899-12-30T01:23:00"/>
    <d v="1899-12-30T04:19:00"/>
    <d v="1899-12-30T02:56:00"/>
    <d v="1899-12-30T02:02:00"/>
    <d v="1899-12-30T00:54:00"/>
    <s v="Cobrada"/>
    <x v="3"/>
    <s v="Desayuno"/>
    <s v="Efectivo"/>
    <n v="44.3"/>
    <s v="Libre"/>
    <n v="323"/>
    <s v="Chile"/>
    <s v="Plato_5, Plato_9, Plato_7, Plato_4"/>
    <n v="208"/>
  </r>
  <r>
    <n v="9"/>
    <s v="Cliente_633"/>
    <n v="6"/>
    <n v="1"/>
    <d v="2023-04-03T00:00:00"/>
    <d v="1899-12-30T00:43:00"/>
    <d v="1899-12-30T01:51:00"/>
    <d v="1899-12-30T01:08:00"/>
    <d v="1899-12-30T01:30:00"/>
    <s v="0"/>
    <s v="No cobrada"/>
    <x v="1"/>
    <s v="Cena"/>
    <s v="Tarjeta de crédito"/>
    <n v="21.6"/>
    <s v="Libre"/>
    <n v="324"/>
    <s v="Perú"/>
    <s v="Plato_2, Plato_6, Plato_10"/>
    <n v="137"/>
  </r>
  <r>
    <n v="18"/>
    <s v="Cliente_154"/>
    <n v="1"/>
    <n v="1"/>
    <d v="2023-04-03T00:00:00"/>
    <d v="1899-12-30T01:00:00"/>
    <d v="1899-12-30T02:18:00"/>
    <d v="1899-12-30T01:18:00"/>
    <d v="1899-12-30T01:11:00"/>
    <d v="1899-12-30T00:07:00"/>
    <s v="Cobrada"/>
    <x v="2"/>
    <s v="Almuerzo"/>
    <s v="Tarjeta de crédito"/>
    <n v="32.5"/>
    <s v="Reservada"/>
    <n v="325"/>
    <s v="Perú"/>
    <s v="Plato_13, Plato_17, Plato_8, Plato_15"/>
    <n v="154"/>
  </r>
  <r>
    <n v="14"/>
    <s v="Cliente_489"/>
    <n v="4"/>
    <n v="2"/>
    <d v="2023-04-04T00:00:00"/>
    <d v="1899-12-30T01:39:00"/>
    <d v="1899-12-30T05:34:00"/>
    <d v="1899-12-30T04:10:00"/>
    <d v="1899-12-30T01:31:00"/>
    <d v="1899-12-30T02:39:00"/>
    <s v="Cobrada"/>
    <x v="1"/>
    <s v="Desayuno"/>
    <s v="Tarjeta de débito"/>
    <n v="13.85"/>
    <s v="Ocupada"/>
    <n v="326"/>
    <s v="Perú"/>
    <s v="Plato_8, Plato_4, Plato_16"/>
    <n v="81"/>
  </r>
  <r>
    <n v="12"/>
    <s v="Cliente_336"/>
    <n v="5"/>
    <n v="2"/>
    <d v="2023-04-04T00:00:00"/>
    <d v="1899-12-30T02:59:00"/>
    <d v="1899-12-30T04:36:00"/>
    <d v="1899-12-30T01:37:00"/>
    <d v="1899-12-30T01:14:00"/>
    <d v="1899-12-30T00:23:00"/>
    <s v="Cobrada"/>
    <x v="3"/>
    <s v="Cena"/>
    <s v="Tarjeta de crédito"/>
    <n v="15.08"/>
    <s v="Reservada"/>
    <n v="327"/>
    <s v="Colombia"/>
    <s v="Plato_18, Plato_4, Plato_6"/>
    <n v="147"/>
  </r>
  <r>
    <n v="4"/>
    <s v="Cliente_350"/>
    <n v="3"/>
    <n v="2"/>
    <d v="2023-04-04T00:00:00"/>
    <d v="1899-12-30T01:44:00"/>
    <d v="1899-12-30T04:07:00"/>
    <d v="1899-12-30T02:23:00"/>
    <d v="1899-12-30T00:21:00"/>
    <d v="1899-12-30T02:02:00"/>
    <s v="Cobrada"/>
    <x v="2"/>
    <s v="Cena"/>
    <s v="Tarjeta de crédito"/>
    <n v="13.85"/>
    <s v="Reservada"/>
    <n v="328"/>
    <s v="Chile"/>
    <s v="Plato_8"/>
    <n v="35"/>
  </r>
  <r>
    <n v="13"/>
    <s v="Cliente_797"/>
    <n v="1"/>
    <n v="2"/>
    <d v="2023-04-04T00:00:00"/>
    <d v="1899-12-30T00:26:00"/>
    <d v="1899-12-30T02:41:00"/>
    <d v="1899-12-30T02:30:00"/>
    <d v="1899-12-30T02:19:00"/>
    <d v="1899-12-30T00:11:00"/>
    <s v="Cobrada"/>
    <x v="2"/>
    <s v="Almuerzo"/>
    <s v="Tarjeta de crédito"/>
    <n v="38.89"/>
    <s v="Ocupada"/>
    <n v="329"/>
    <s v="Bolivia"/>
    <s v="Plato_13, Plato_20, Plato_17, Plato_14"/>
    <n v="207"/>
  </r>
  <r>
    <n v="10"/>
    <s v="Cliente_436"/>
    <n v="6"/>
    <n v="2"/>
    <d v="2023-04-04T00:00:00"/>
    <d v="1899-12-30T01:50:00"/>
    <d v="1899-12-30T03:57:00"/>
    <d v="1899-12-30T02:22:00"/>
    <d v="1899-12-30T02:20:00"/>
    <d v="1899-12-30T00:02:00"/>
    <s v="Cobrada"/>
    <x v="0"/>
    <s v="Desayuno"/>
    <s v="Tarjeta de crédito"/>
    <n v="32.17"/>
    <s v="Ocupada"/>
    <n v="330"/>
    <s v="Bolivia"/>
    <s v="Plato_1, Plato_16, Plato_14, Plato_13"/>
    <n v="217"/>
  </r>
  <r>
    <n v="20"/>
    <s v="Cliente_597"/>
    <n v="3"/>
    <n v="2"/>
    <d v="2023-04-04T00:00:00"/>
    <d v="1899-12-30T03:06:00"/>
    <d v="1899-12-30T06:17:00"/>
    <d v="1899-12-30T03:11:00"/>
    <d v="1899-12-30T02:01:00"/>
    <d v="1899-12-30T01:10:00"/>
    <s v="Cobrada"/>
    <x v="4"/>
    <s v="Cena"/>
    <s v="Tarjeta de débito"/>
    <n v="36.61"/>
    <s v="Reservada"/>
    <n v="331"/>
    <s v="Paraguay"/>
    <s v="Plato_12, Plato_8, Plato_7, Plato_1"/>
    <n v="173"/>
  </r>
  <r>
    <n v="6"/>
    <s v="Cliente_823"/>
    <n v="1"/>
    <n v="2"/>
    <d v="2023-04-04T00:00:00"/>
    <d v="1899-12-30T00:14:00"/>
    <d v="1899-12-30T01:29:00"/>
    <d v="1899-12-30T01:15:00"/>
    <d v="1899-12-30T00:17:00"/>
    <d v="1899-12-30T00:58:00"/>
    <s v="Cobrada"/>
    <x v="2"/>
    <s v="Almuerzo"/>
    <s v="Tarjeta de débito"/>
    <n v="25.21"/>
    <s v="Reservada"/>
    <n v="332"/>
    <s v="Argentina"/>
    <s v="Plato_20"/>
    <n v="120"/>
  </r>
  <r>
    <n v="6"/>
    <s v="Cliente_690"/>
    <n v="1"/>
    <n v="2"/>
    <d v="2023-04-04T00:00:00"/>
    <d v="1899-12-30T03:10:00"/>
    <d v="1899-12-30T04:29:00"/>
    <d v="1899-12-30T01:19:00"/>
    <d v="1899-12-30T01:01:00"/>
    <d v="1899-12-30T00:18:00"/>
    <s v="Cobrada"/>
    <x v="4"/>
    <s v="Cena"/>
    <s v="Tarjeta de crédito"/>
    <n v="13.19"/>
    <s v="Libre"/>
    <n v="333"/>
    <s v="Paraguay"/>
    <s v="Plato_19, Plato_4"/>
    <n v="72"/>
  </r>
  <r>
    <n v="12"/>
    <s v="Cliente_216"/>
    <n v="4"/>
    <n v="2"/>
    <d v="2023-04-04T00:00:00"/>
    <d v="1899-12-30T02:51:00"/>
    <d v="1899-12-30T06:31:00"/>
    <d v="1899-12-30T03:40:00"/>
    <d v="1899-12-30T02:36:00"/>
    <d v="1899-12-30T01:04:00"/>
    <s v="Cobrada"/>
    <x v="1"/>
    <s v="Desayuno"/>
    <s v="Tarjeta de crédito"/>
    <n v="17.5"/>
    <s v="Libre"/>
    <n v="334"/>
    <s v="Argentina"/>
    <s v="Plato_13, Plato_14, Plato_7, Plato_2"/>
    <n v="173"/>
  </r>
  <r>
    <n v="14"/>
    <s v="Cliente_546"/>
    <n v="3"/>
    <n v="2"/>
    <d v="2023-04-04T00:00:00"/>
    <d v="1899-12-30T01:56:00"/>
    <d v="1899-12-30T03:09:00"/>
    <d v="1899-12-30T01:13:00"/>
    <d v="1899-12-30T01:09:00"/>
    <d v="1899-12-30T00:04:00"/>
    <s v="Cobrada"/>
    <x v="4"/>
    <s v="Almuerzo"/>
    <s v="Tarjeta de débito"/>
    <n v="41.56"/>
    <s v="Libre"/>
    <n v="335"/>
    <s v="Brasil"/>
    <s v="Plato_2, Plato_16"/>
    <n v="114"/>
  </r>
  <r>
    <n v="4"/>
    <s v="Cliente_524"/>
    <n v="5"/>
    <n v="2"/>
    <d v="2023-04-04T00:00:00"/>
    <d v="1899-12-30T01:35:00"/>
    <d v="1899-12-30T04:51:00"/>
    <d v="1899-12-30T03:16:00"/>
    <d v="1899-12-30T01:05:00"/>
    <d v="1899-12-30T02:11:00"/>
    <s v="Cobrada"/>
    <x v="2"/>
    <s v="Cena"/>
    <s v="Tarjeta de crédito"/>
    <n v="17.93"/>
    <s v="Libre"/>
    <n v="336"/>
    <s v="Argentina"/>
    <s v="Plato_13, Plato_12, Plato_10"/>
    <n v="158"/>
  </r>
  <r>
    <n v="11"/>
    <s v="Cliente_193"/>
    <n v="2"/>
    <n v="2"/>
    <d v="2023-04-04T00:00:00"/>
    <d v="1899-12-30T01:38:00"/>
    <d v="1899-12-30T04:31:00"/>
    <d v="1899-12-30T02:53:00"/>
    <d v="1899-12-30T00:58:00"/>
    <d v="1899-12-30T01:55:00"/>
    <s v="Cobrada"/>
    <x v="3"/>
    <s v="Cena"/>
    <s v="Tarjeta de crédito"/>
    <n v="19.28"/>
    <s v="Reservada"/>
    <n v="337"/>
    <s v="Brasil"/>
    <s v="Plato_7, Plato_16"/>
    <n v="100"/>
  </r>
  <r>
    <n v="18"/>
    <s v="Cliente_794"/>
    <n v="2"/>
    <n v="2"/>
    <d v="2023-04-04T00:00:00"/>
    <d v="1899-12-30T00:32:00"/>
    <d v="1899-12-30T03:30:00"/>
    <d v="1899-12-30T02:58:00"/>
    <d v="1899-12-30T02:23:00"/>
    <d v="1899-12-30T00:35:00"/>
    <s v="Cobrada"/>
    <x v="3"/>
    <s v="Almuerzo"/>
    <s v="Tarjeta de débito"/>
    <n v="30.62"/>
    <s v="Reservada"/>
    <n v="338"/>
    <s v="Ecuador"/>
    <s v="Plato_18, Plato_13, Plato_15, Plato_3"/>
    <n v="279"/>
  </r>
  <r>
    <n v="13"/>
    <s v="Cliente_602"/>
    <n v="2"/>
    <n v="2"/>
    <d v="2023-04-04T00:00:00"/>
    <d v="1899-12-30T00:00:00"/>
    <d v="1899-12-30T02:01:00"/>
    <d v="1899-12-30T02:01:00"/>
    <d v="1899-12-30T00:46:00"/>
    <d v="1899-12-30T01:15:00"/>
    <s v="Cobrada"/>
    <x v="0"/>
    <s v="Desayuno"/>
    <s v="Tarjeta de débito"/>
    <n v="19.600000000000001"/>
    <s v="Reservada"/>
    <n v="339"/>
    <s v="Perú"/>
    <s v="Plato_9, Plato_14"/>
    <n v="104"/>
  </r>
  <r>
    <n v="15"/>
    <s v="Cliente_296"/>
    <n v="1"/>
    <n v="2"/>
    <d v="2023-04-04T00:00:00"/>
    <d v="1899-12-30T01:12:00"/>
    <d v="1899-12-30T04:38:00"/>
    <d v="1899-12-30T03:26:00"/>
    <d v="1899-12-30T01:31:00"/>
    <d v="1899-12-30T01:55:00"/>
    <s v="Cobrada"/>
    <x v="0"/>
    <s v="Almuerzo"/>
    <s v="Tarjeta de crédito"/>
    <n v="38.520000000000003"/>
    <s v="Libre"/>
    <n v="340"/>
    <s v="España"/>
    <s v="Plato_20, Plato_16"/>
    <n v="164"/>
  </r>
  <r>
    <n v="14"/>
    <s v="Cliente_568"/>
    <n v="5"/>
    <n v="2"/>
    <d v="2023-04-04T00:00:00"/>
    <d v="1899-12-30T02:05:00"/>
    <d v="1899-12-30T04:19:00"/>
    <d v="1899-12-30T02:14:00"/>
    <d v="1899-12-30T01:28:00"/>
    <d v="1899-12-30T00:46:00"/>
    <s v="Cobrada"/>
    <x v="0"/>
    <s v="Desayuno"/>
    <s v="Tarjeta de crédito"/>
    <n v="47.05"/>
    <s v="Libre"/>
    <n v="341"/>
    <s v="Perú"/>
    <s v="Plato_16, Plato_5, Plato_8"/>
    <n v="177"/>
  </r>
  <r>
    <n v="19"/>
    <s v="Cliente_897"/>
    <n v="5"/>
    <n v="2"/>
    <d v="2023-04-04T00:00:00"/>
    <d v="1899-12-30T02:30:00"/>
    <d v="1899-12-30T06:11:00"/>
    <d v="1899-12-30T03:41:00"/>
    <d v="1899-12-30T00:54:00"/>
    <d v="1899-12-30T02:47:00"/>
    <s v="Cobrada"/>
    <x v="0"/>
    <s v="Desayuno"/>
    <s v="Tarjeta de crédito"/>
    <n v="20.059999999999999"/>
    <s v="Libre"/>
    <n v="342"/>
    <s v="Bolivia"/>
    <s v="Plato_14, Plato_16"/>
    <n v="102"/>
  </r>
  <r>
    <n v="12"/>
    <s v="Cliente_816"/>
    <n v="1"/>
    <n v="2"/>
    <d v="2023-04-04T00:00:00"/>
    <d v="1899-12-30T03:56:00"/>
    <d v="1899-12-30T05:45:00"/>
    <d v="1899-12-30T02:04:00"/>
    <d v="1899-12-30T01:41:00"/>
    <d v="1899-12-30T00:23:00"/>
    <s v="Cobrada"/>
    <x v="3"/>
    <s v="Almuerzo"/>
    <s v="Tarjeta de crédito"/>
    <n v="23.01"/>
    <s v="Ocupada"/>
    <n v="343"/>
    <s v="Perú"/>
    <s v="Plato_18, Plato_14"/>
    <n v="137"/>
  </r>
  <r>
    <n v="15"/>
    <s v="Cliente_221"/>
    <n v="3"/>
    <n v="2"/>
    <d v="2023-04-04T00:00:00"/>
    <d v="1899-12-30T00:46:00"/>
    <d v="1899-12-30T02:04:00"/>
    <d v="1899-12-30T01:33:00"/>
    <d v="1899-12-30T01:26:00"/>
    <d v="1899-12-30T00:07:00"/>
    <s v="Cobrada"/>
    <x v="2"/>
    <s v="Almuerzo"/>
    <s v="Tarjeta de crédito"/>
    <n v="33.01"/>
    <s v="Ocupada"/>
    <n v="344"/>
    <s v="Chile"/>
    <s v="Plato_8, Plato_17, Plato_15, Plato_5"/>
    <n v="183"/>
  </r>
  <r>
    <n v="16"/>
    <s v="Cliente_755"/>
    <n v="3"/>
    <n v="2"/>
    <d v="2023-04-04T00:00:00"/>
    <d v="1899-12-30T01:18:00"/>
    <d v="1899-12-30T04:19:00"/>
    <d v="1899-12-30T03:16:00"/>
    <d v="1899-12-30T00:18:00"/>
    <d v="1899-12-30T02:58:00"/>
    <s v="Cobrada"/>
    <x v="4"/>
    <s v="Almuerzo"/>
    <s v="Tarjeta de crédito"/>
    <n v="13.98"/>
    <s v="Ocupada"/>
    <n v="345"/>
    <s v="Chile"/>
    <s v="Plato_12"/>
    <n v="38"/>
  </r>
  <r>
    <n v="1"/>
    <s v="Cliente_289"/>
    <n v="5"/>
    <n v="2"/>
    <d v="2023-04-04T00:00:00"/>
    <d v="1899-12-30T00:40:00"/>
    <d v="1899-12-30T03:56:00"/>
    <d v="1899-12-30T03:16:00"/>
    <d v="1899-12-30T00:22:00"/>
    <d v="1899-12-30T02:54:00"/>
    <s v="Cobrada"/>
    <x v="3"/>
    <s v="Almuerzo"/>
    <s v="Tarjeta de débito"/>
    <n v="35.93"/>
    <s v="Reservada"/>
    <n v="346"/>
    <s v="Argentina"/>
    <s v="Plato_19"/>
    <n v="72"/>
  </r>
  <r>
    <n v="7"/>
    <s v="Cliente_476"/>
    <n v="4"/>
    <n v="2"/>
    <d v="2023-04-04T00:00:00"/>
    <d v="1899-12-30T01:49:00"/>
    <d v="1899-12-30T04:34:00"/>
    <d v="1899-12-30T02:45:00"/>
    <d v="1899-12-30T00:44:00"/>
    <d v="1899-12-30T02:01:00"/>
    <s v="Cobrada"/>
    <x v="4"/>
    <s v="Almuerzo"/>
    <s v="Tarjeta de crédito"/>
    <n v="48.52"/>
    <s v="Reservada"/>
    <n v="347"/>
    <s v="Chile"/>
    <s v="Plato_8"/>
    <n v="70"/>
  </r>
  <r>
    <n v="16"/>
    <s v="Cliente_940"/>
    <n v="2"/>
    <n v="2"/>
    <d v="2023-04-04T00:00:00"/>
    <d v="1899-12-30T01:17:00"/>
    <d v="1899-12-30T04:59:00"/>
    <d v="1899-12-30T03:57:00"/>
    <d v="1899-12-30T01:28:00"/>
    <d v="1899-12-30T02:29:00"/>
    <s v="Cobrada"/>
    <x v="2"/>
    <s v="Almuerzo"/>
    <s v="Tarjeta de crédito"/>
    <n v="30.78"/>
    <s v="Ocupada"/>
    <n v="348"/>
    <s v="Paraguay"/>
    <s v="Plato_10, Plato_3"/>
    <n v="86"/>
  </r>
  <r>
    <n v="13"/>
    <s v="Cliente_707"/>
    <n v="1"/>
    <n v="2"/>
    <d v="2023-04-04T00:00:00"/>
    <d v="1899-12-30T03:48:00"/>
    <d v="1899-12-30T07:31:00"/>
    <d v="1899-12-30T03:58:00"/>
    <d v="1899-12-30T01:25:00"/>
    <d v="1899-12-30T02:33:00"/>
    <s v="Cobrada"/>
    <x v="3"/>
    <s v="Desayuno"/>
    <s v="Tarjeta de crédito"/>
    <n v="40.630000000000003"/>
    <s v="Ocupada"/>
    <n v="349"/>
    <s v="Brasil"/>
    <s v="Plato_2, Plato_12, Plato_8"/>
    <n v="152"/>
  </r>
  <r>
    <n v="2"/>
    <s v="Cliente_644"/>
    <n v="6"/>
    <n v="2"/>
    <d v="2023-04-04T00:00:00"/>
    <d v="1899-12-30T00:35:00"/>
    <d v="1899-12-30T02:59:00"/>
    <d v="1899-12-30T02:24:00"/>
    <d v="1899-12-30T01:49:00"/>
    <d v="1899-12-30T00:35:00"/>
    <s v="Cobrada"/>
    <x v="3"/>
    <s v="Desayuno"/>
    <s v="Tarjeta de débito"/>
    <n v="36.21"/>
    <s v="Reservada"/>
    <n v="350"/>
    <s v="Colombia"/>
    <s v="Plato_17, Plato_6"/>
    <n v="143"/>
  </r>
  <r>
    <n v="1"/>
    <s v="Cliente_619"/>
    <n v="6"/>
    <n v="2"/>
    <d v="2023-04-04T00:00:00"/>
    <d v="1899-12-30T03:52:00"/>
    <d v="1899-12-30T06:09:00"/>
    <d v="1899-12-30T02:17:00"/>
    <d v="1899-12-30T00:25:00"/>
    <d v="1899-12-30T01:52:00"/>
    <s v="Cobrada"/>
    <x v="1"/>
    <s v="Desayuno"/>
    <s v="Tarjeta de crédito"/>
    <n v="48.93"/>
    <s v="Libre"/>
    <n v="351"/>
    <s v="Brasil"/>
    <s v="Plato_15, Plato_8"/>
    <n v="201"/>
  </r>
  <r>
    <n v="1"/>
    <s v="Cliente_780"/>
    <n v="3"/>
    <n v="2"/>
    <d v="2023-04-04T00:00:00"/>
    <d v="1899-12-30T00:17:00"/>
    <d v="1899-12-30T02:53:00"/>
    <d v="1899-12-30T02:36:00"/>
    <d v="1899-12-30T00:07:00"/>
    <d v="1899-12-30T02:29:00"/>
    <s v="Cobrada"/>
    <x v="0"/>
    <s v="Desayuno"/>
    <s v="Efectivo"/>
    <n v="17.55"/>
    <s v="Reservada"/>
    <n v="352"/>
    <s v="Paraguay"/>
    <s v="Plato_11"/>
    <n v="99"/>
  </r>
  <r>
    <n v="7"/>
    <s v="Cliente_833"/>
    <n v="5"/>
    <n v="2"/>
    <d v="2023-04-04T00:00:00"/>
    <d v="1899-12-30T03:46:00"/>
    <d v="1899-12-30T07:36:00"/>
    <d v="1899-12-30T03:50:00"/>
    <d v="1899-12-30T02:08:00"/>
    <d v="1899-12-30T01:42:00"/>
    <s v="Cobrada"/>
    <x v="3"/>
    <s v="Cena"/>
    <s v="Tarjeta de crédito"/>
    <n v="27.37"/>
    <s v="Reservada"/>
    <n v="353"/>
    <s v="Brasil"/>
    <s v="Plato_5, Plato_2, Plato_8, Plato_18"/>
    <n v="212"/>
  </r>
  <r>
    <n v="12"/>
    <s v="Cliente_899"/>
    <n v="6"/>
    <n v="2"/>
    <d v="2023-04-04T00:00:00"/>
    <d v="1899-12-30T00:26:00"/>
    <d v="1899-12-30T03:24:00"/>
    <d v="1899-12-30T03:13:00"/>
    <d v="1899-12-30T02:17:00"/>
    <d v="1899-12-30T00:56:00"/>
    <s v="Cobrada"/>
    <x v="3"/>
    <s v="Desayuno"/>
    <s v="Tarjeta de crédito"/>
    <n v="29.58"/>
    <s v="Ocupada"/>
    <n v="354"/>
    <s v="Paraguay"/>
    <s v="Plato_12, Plato_15, Plato_4, Plato_7"/>
    <n v="181"/>
  </r>
  <r>
    <n v="4"/>
    <s v="Cliente_523"/>
    <n v="4"/>
    <n v="2"/>
    <d v="2023-04-04T00:00:00"/>
    <d v="1899-12-30T01:41:00"/>
    <d v="1899-12-30T05:07:00"/>
    <d v="1899-12-30T03:26:00"/>
    <d v="1899-12-30T00:07:00"/>
    <d v="1899-12-30T03:19:00"/>
    <s v="Cobrada"/>
    <x v="3"/>
    <s v="Desayuno"/>
    <s v="Tarjeta de crédito"/>
    <n v="30.53"/>
    <s v="Reservada"/>
    <n v="355"/>
    <s v="España"/>
    <s v="Plato_10"/>
    <n v="26"/>
  </r>
  <r>
    <n v="1"/>
    <s v="Cliente_498"/>
    <n v="1"/>
    <n v="2"/>
    <d v="2023-04-04T00:00:00"/>
    <d v="1899-12-30T00:12:00"/>
    <d v="1899-12-30T02:18:00"/>
    <d v="1899-12-30T02:21:00"/>
    <d v="1899-12-30T00:07:00"/>
    <d v="1899-12-30T02:14:00"/>
    <s v="Cobrada"/>
    <x v="0"/>
    <s v="Desayuno"/>
    <s v="Tarjeta de crédito"/>
    <n v="28.92"/>
    <s v="Ocupada"/>
    <n v="356"/>
    <s v="Brasil"/>
    <s v="Plato_4"/>
    <n v="36"/>
  </r>
  <r>
    <n v="17"/>
    <s v="Cliente_470"/>
    <n v="2"/>
    <n v="2"/>
    <d v="2023-04-04T00:00:00"/>
    <d v="1899-12-30T01:19:00"/>
    <d v="1899-12-30T04:26:00"/>
    <d v="1899-12-30T03:22:00"/>
    <d v="1899-12-30T01:36:00"/>
    <d v="1899-12-30T01:46:00"/>
    <s v="Cobrada"/>
    <x v="0"/>
    <s v="Desayuno"/>
    <s v="Tarjeta de débito"/>
    <n v="26.87"/>
    <s v="Ocupada"/>
    <n v="357"/>
    <s v="Chile"/>
    <s v="Plato_1, Plato_3, Plato_6, Plato_5"/>
    <n v="168"/>
  </r>
  <r>
    <n v="13"/>
    <s v="Cliente_827"/>
    <n v="5"/>
    <n v="2"/>
    <d v="2023-04-04T00:00:00"/>
    <d v="1899-12-30T02:37:00"/>
    <d v="1899-12-30T05:57:00"/>
    <d v="1899-12-30T03:20:00"/>
    <d v="1899-12-30T02:32:00"/>
    <d v="1899-12-30T00:48:00"/>
    <s v="Cobrada"/>
    <x v="3"/>
    <s v="Cena"/>
    <s v="Tarjeta de crédito"/>
    <n v="42.1"/>
    <s v="Reservada"/>
    <n v="358"/>
    <s v="Uruguay"/>
    <s v="Plato_10, Plato_4, Plato_3"/>
    <n v="166"/>
  </r>
  <r>
    <n v="11"/>
    <s v="Cliente_92"/>
    <n v="2"/>
    <n v="2"/>
    <d v="2023-04-04T00:00:00"/>
    <d v="1899-12-30T00:41:00"/>
    <d v="1899-12-30T04:10:00"/>
    <d v="1899-12-30T03:29:00"/>
    <d v="1899-12-30T02:25:00"/>
    <d v="1899-12-30T01:04:00"/>
    <s v="Cobrada"/>
    <x v="2"/>
    <s v="Almuerzo"/>
    <s v="Tarjeta de crédito"/>
    <n v="12.2"/>
    <s v="Reservada"/>
    <n v="359"/>
    <s v="Perú"/>
    <s v="Plato_5, Plato_16, Plato_9, Plato_10"/>
    <n v="190"/>
  </r>
  <r>
    <n v="16"/>
    <s v="Cliente_191"/>
    <n v="3"/>
    <n v="2"/>
    <d v="2023-04-04T00:00:00"/>
    <d v="1899-12-30T01:10:00"/>
    <d v="1899-12-30T04:58:00"/>
    <d v="1899-12-30T04:03:00"/>
    <d v="1899-12-30T02:39:00"/>
    <d v="1899-12-30T01:24:00"/>
    <s v="Cobrada"/>
    <x v="0"/>
    <s v="Almuerzo"/>
    <s v="Tarjeta de crédito"/>
    <n v="39.26"/>
    <s v="Ocupada"/>
    <n v="360"/>
    <s v="Perú"/>
    <s v="Plato_13, Plato_2, Plato_10, Plato_15"/>
    <n v="233"/>
  </r>
  <r>
    <n v="16"/>
    <s v="Cliente_183"/>
    <n v="1"/>
    <n v="2"/>
    <d v="2023-04-04T00:00:00"/>
    <d v="1899-12-30T01:53:00"/>
    <d v="1899-12-30T05:28:00"/>
    <d v="1899-12-30T03:35:00"/>
    <d v="1899-12-30T01:52:00"/>
    <d v="1899-12-30T01:43:00"/>
    <s v="Cobrada"/>
    <x v="2"/>
    <s v="Cena"/>
    <s v="Efectivo"/>
    <n v="41.73"/>
    <s v="Libre"/>
    <n v="361"/>
    <s v="Colombia"/>
    <s v="Plato_9, Plato_7"/>
    <n v="101"/>
  </r>
  <r>
    <n v="15"/>
    <s v="Cliente_681"/>
    <n v="2"/>
    <n v="2"/>
    <d v="2023-04-04T00:00:00"/>
    <d v="1899-12-30T02:03:00"/>
    <d v="1899-12-30T05:59:00"/>
    <d v="1899-12-30T03:56:00"/>
    <d v="1899-12-30T02:03:00"/>
    <d v="1899-12-30T01:53:00"/>
    <s v="Cobrada"/>
    <x v="1"/>
    <s v="Almuerzo"/>
    <s v="Tarjeta de crédito"/>
    <n v="47.21"/>
    <s v="Libre"/>
    <n v="362"/>
    <s v="Uruguay"/>
    <s v="Plato_3, Plato_7, Plato_4"/>
    <n v="62"/>
  </r>
  <r>
    <n v="5"/>
    <s v="Cliente_499"/>
    <n v="2"/>
    <n v="2"/>
    <d v="2023-04-04T00:00:00"/>
    <d v="1899-12-30T01:46:00"/>
    <d v="1899-12-30T03:29:00"/>
    <d v="1899-12-30T01:58:00"/>
    <d v="1899-12-30T02:29:00"/>
    <s v="0"/>
    <s v="No cobrada"/>
    <x v="0"/>
    <s v="Almuerzo"/>
    <s v="Tarjeta de crédito"/>
    <n v="49.02"/>
    <s v="Ocupada"/>
    <n v="363"/>
    <s v="Brasil"/>
    <s v="Plato_2, Plato_7, Plato_19, Plato_11"/>
    <n v="240"/>
  </r>
  <r>
    <n v="15"/>
    <s v="Cliente_495"/>
    <n v="2"/>
    <n v="2"/>
    <d v="2023-04-04T00:00:00"/>
    <d v="1899-12-30T03:50:00"/>
    <d v="1899-12-30T07:10:00"/>
    <d v="1899-12-30T03:20:00"/>
    <d v="1899-12-30T01:52:00"/>
    <d v="1899-12-30T01:28:00"/>
    <s v="Cobrada"/>
    <x v="3"/>
    <s v="Almuerzo"/>
    <s v="Tarjeta de débito"/>
    <n v="48.28"/>
    <s v="Reservada"/>
    <n v="364"/>
    <s v="Brasil"/>
    <s v="Plato_16, Plato_5, Plato_1, Plato_9"/>
    <n v="157"/>
  </r>
  <r>
    <n v="4"/>
    <s v="Cliente_54"/>
    <n v="1"/>
    <n v="2"/>
    <d v="2023-04-04T00:00:00"/>
    <d v="1899-12-30T01:03:00"/>
    <d v="1899-12-30T04:33:00"/>
    <d v="1899-12-30T03:45:00"/>
    <d v="1899-12-30T00:25:00"/>
    <d v="1899-12-30T03:20:00"/>
    <s v="Cobrada"/>
    <x v="0"/>
    <s v="Almuerzo"/>
    <s v="Efectivo"/>
    <n v="34.97"/>
    <s v="Ocupada"/>
    <n v="365"/>
    <s v="Chile"/>
    <s v="Plato_19"/>
    <n v="108"/>
  </r>
  <r>
    <n v="17"/>
    <s v="Cliente_923"/>
    <n v="5"/>
    <n v="2"/>
    <d v="2023-04-04T00:00:00"/>
    <d v="1899-12-30T01:33:00"/>
    <d v="1899-12-30T04:46:00"/>
    <d v="1899-12-30T03:13:00"/>
    <d v="1899-12-30T01:30:00"/>
    <d v="1899-12-30T01:43:00"/>
    <s v="Cobrada"/>
    <x v="0"/>
    <s v="Almuerzo"/>
    <s v="Efectivo"/>
    <n v="10.57"/>
    <s v="Reservada"/>
    <n v="366"/>
    <s v="Chile"/>
    <s v="Plato_6, Plato_8, Plato_20"/>
    <n v="239"/>
  </r>
  <r>
    <n v="12"/>
    <s v="Cliente_453"/>
    <n v="2"/>
    <n v="2"/>
    <d v="2023-04-04T00:00:00"/>
    <d v="1899-12-30T00:53:00"/>
    <d v="1899-12-30T03:45:00"/>
    <d v="1899-12-30T02:52:00"/>
    <d v="1899-12-30T01:13:00"/>
    <d v="1899-12-30T01:39:00"/>
    <s v="Cobrada"/>
    <x v="0"/>
    <s v="Cena"/>
    <s v="Tarjeta de crédito"/>
    <n v="12.62"/>
    <s v="Libre"/>
    <n v="367"/>
    <s v="Chile"/>
    <s v="Plato_10, Plato_9, Plato_3"/>
    <n v="101"/>
  </r>
  <r>
    <n v="13"/>
    <s v="Cliente_14"/>
    <n v="1"/>
    <n v="2"/>
    <d v="2023-04-04T00:00:00"/>
    <d v="1899-12-30T03:24:00"/>
    <d v="1899-12-30T05:33:00"/>
    <d v="1899-12-30T02:24:00"/>
    <d v="1899-12-30T01:25:00"/>
    <d v="1899-12-30T00:59:00"/>
    <s v="Cobrada"/>
    <x v="1"/>
    <s v="Desayuno"/>
    <s v="Tarjeta de débito"/>
    <n v="37.65"/>
    <s v="Ocupada"/>
    <n v="368"/>
    <s v="Colombia"/>
    <s v="Plato_11, Plato_7"/>
    <n v="123"/>
  </r>
  <r>
    <n v="20"/>
    <s v="Cliente_611"/>
    <n v="2"/>
    <n v="2"/>
    <d v="2023-04-04T00:00:00"/>
    <d v="1899-12-30T02:11:00"/>
    <d v="1899-12-30T05:54:00"/>
    <d v="1899-12-30T03:43:00"/>
    <d v="1899-12-30T00:42:00"/>
    <d v="1899-12-30T03:01:00"/>
    <s v="Cobrada"/>
    <x v="3"/>
    <s v="Almuerzo"/>
    <s v="Tarjeta de crédito"/>
    <n v="34.83"/>
    <s v="Libre"/>
    <n v="369"/>
    <s v="Uruguay"/>
    <s v="Plato_17, Plato_14, Plato_16, Plato_10"/>
    <n v="242"/>
  </r>
  <r>
    <n v="13"/>
    <s v="Cliente_666"/>
    <n v="6"/>
    <n v="2"/>
    <d v="2023-04-04T00:00:00"/>
    <d v="1899-12-30T02:20:00"/>
    <d v="1899-12-30T03:23:00"/>
    <d v="1899-12-30T01:03:00"/>
    <d v="1899-12-30T00:33:00"/>
    <d v="1899-12-30T00:30:00"/>
    <s v="Cobrada"/>
    <x v="0"/>
    <s v="Almuerzo"/>
    <s v="Tarjeta de crédito"/>
    <n v="47.79"/>
    <s v="Libre"/>
    <n v="370"/>
    <s v="Uruguay"/>
    <s v="Plato_19"/>
    <n v="72"/>
  </r>
  <r>
    <n v="4"/>
    <s v="Cliente_505"/>
    <n v="3"/>
    <n v="2"/>
    <d v="2023-04-04T00:00:00"/>
    <d v="1899-12-30T01:16:00"/>
    <d v="1899-12-30T04:31:00"/>
    <d v="1899-12-30T03:30:00"/>
    <d v="1899-12-30T00:49:00"/>
    <d v="1899-12-30T02:41:00"/>
    <s v="Cobrada"/>
    <x v="4"/>
    <s v="Cena"/>
    <s v="Tarjeta de crédito"/>
    <n v="32.51"/>
    <s v="Ocupada"/>
    <n v="371"/>
    <s v="Ecuador"/>
    <s v="Plato_17, Plato_19, Plato_16, Plato_14"/>
    <n v="200"/>
  </r>
  <r>
    <n v="14"/>
    <s v="Cliente_858"/>
    <n v="5"/>
    <n v="2"/>
    <d v="2023-04-04T00:00:00"/>
    <d v="1899-12-30T02:46:00"/>
    <d v="1899-12-30T06:14:00"/>
    <d v="1899-12-30T03:28:00"/>
    <d v="1899-12-30T00:22:00"/>
    <d v="1899-12-30T03:06:00"/>
    <s v="Cobrada"/>
    <x v="2"/>
    <s v="Almuerzo"/>
    <s v="Tarjeta de crédito"/>
    <n v="17.170000000000002"/>
    <s v="Reservada"/>
    <n v="372"/>
    <s v="Brasil"/>
    <s v="Plato_4"/>
    <n v="36"/>
  </r>
  <r>
    <n v="19"/>
    <s v="Cliente_882"/>
    <n v="2"/>
    <n v="2"/>
    <d v="2023-04-04T00:00:00"/>
    <d v="1899-12-30T00:37:00"/>
    <d v="1899-12-30T03:11:00"/>
    <d v="1899-12-30T02:49:00"/>
    <d v="1899-12-30T01:56:00"/>
    <d v="1899-12-30T00:53:00"/>
    <s v="Cobrada"/>
    <x v="3"/>
    <s v="Desayuno"/>
    <s v="Tarjeta de débito"/>
    <n v="26.62"/>
    <s v="Ocupada"/>
    <n v="373"/>
    <s v="Argentina"/>
    <s v="Plato_13, Plato_8, Plato_5, Plato_3"/>
    <n v="160"/>
  </r>
  <r>
    <n v="18"/>
    <s v="Cliente_275"/>
    <n v="3"/>
    <n v="2"/>
    <d v="2023-04-04T00:00:00"/>
    <d v="1899-12-30T03:19:00"/>
    <d v="1899-12-30T04:24:00"/>
    <d v="1899-12-30T01:05:00"/>
    <d v="1899-12-30T00:09:00"/>
    <d v="1899-12-30T00:56:00"/>
    <s v="Cobrada"/>
    <x v="2"/>
    <s v="Almuerzo"/>
    <s v="Tarjeta de crédito"/>
    <n v="33.35"/>
    <s v="Libre"/>
    <n v="374"/>
    <s v="Paraguay"/>
    <s v="Plato_8"/>
    <n v="35"/>
  </r>
  <r>
    <n v="18"/>
    <s v="Cliente_871"/>
    <n v="1"/>
    <n v="2"/>
    <d v="2023-04-04T00:00:00"/>
    <d v="1899-12-30T00:17:00"/>
    <d v="1899-12-30T03:09:00"/>
    <d v="1899-12-30T02:52:00"/>
    <d v="1899-12-30T00:27:00"/>
    <d v="1899-12-30T02:25:00"/>
    <s v="Cobrada"/>
    <x v="0"/>
    <s v="Almuerzo"/>
    <s v="Tarjeta de crédito"/>
    <n v="22.3"/>
    <s v="Reservada"/>
    <n v="375"/>
    <s v="España"/>
    <s v="Plato_17"/>
    <n v="93"/>
  </r>
  <r>
    <n v="16"/>
    <s v="Cliente_183"/>
    <n v="4"/>
    <n v="2"/>
    <d v="2023-04-04T00:00:00"/>
    <d v="1899-12-30T02:53:00"/>
    <d v="1899-12-30T05:12:00"/>
    <d v="1899-12-30T02:34:00"/>
    <d v="1899-12-30T00:05:00"/>
    <d v="1899-12-30T02:29:00"/>
    <s v="Cobrada"/>
    <x v="1"/>
    <s v="Almuerzo"/>
    <s v="Efectivo"/>
    <n v="27.51"/>
    <s v="Ocupada"/>
    <n v="376"/>
    <s v="Ecuador"/>
    <s v="Plato_14"/>
    <n v="46"/>
  </r>
  <r>
    <n v="5"/>
    <s v="Cliente_841"/>
    <n v="1"/>
    <n v="2"/>
    <d v="2023-04-04T00:00:00"/>
    <d v="1899-12-30T01:18:00"/>
    <d v="1899-12-30T04:46:00"/>
    <d v="1899-12-30T03:28:00"/>
    <d v="1899-12-30T00:46:00"/>
    <d v="1899-12-30T02:42:00"/>
    <s v="Cobrada"/>
    <x v="4"/>
    <s v="Almuerzo"/>
    <s v="Tarjeta de crédito"/>
    <n v="14.96"/>
    <s v="Libre"/>
    <n v="377"/>
    <s v="Paraguay"/>
    <s v="Plato_18, Plato_15"/>
    <n v="100"/>
  </r>
  <r>
    <n v="3"/>
    <s v="Cliente_789"/>
    <n v="1"/>
    <n v="2"/>
    <d v="2023-04-04T00:00:00"/>
    <d v="1899-12-30T03:55:00"/>
    <d v="1899-12-30T05:18:00"/>
    <d v="1899-12-30T01:23:00"/>
    <d v="1899-12-30T00:21:00"/>
    <d v="1899-12-30T01:02:00"/>
    <s v="Cobrada"/>
    <x v="1"/>
    <s v="Almuerzo"/>
    <s v="Efectivo"/>
    <n v="40.31"/>
    <s v="Libre"/>
    <n v="378"/>
    <s v="Perú"/>
    <s v="Plato_2, Plato_12"/>
    <n v="49"/>
  </r>
  <r>
    <n v="4"/>
    <s v="Cliente_442"/>
    <n v="2"/>
    <n v="2"/>
    <d v="2023-04-04T00:00:00"/>
    <d v="1899-12-30T01:31:00"/>
    <d v="1899-12-30T03:57:00"/>
    <d v="1899-12-30T02:41:00"/>
    <d v="1899-12-30T00:06:00"/>
    <d v="1899-12-30T02:35:00"/>
    <s v="Cobrada"/>
    <x v="0"/>
    <s v="Desayuno"/>
    <s v="Tarjeta de crédito"/>
    <n v="10.61"/>
    <s v="Ocupada"/>
    <n v="379"/>
    <s v="Chile"/>
    <s v="Plato_8"/>
    <n v="70"/>
  </r>
  <r>
    <n v="5"/>
    <s v="Cliente_964"/>
    <n v="1"/>
    <n v="2"/>
    <d v="2023-04-04T00:00:00"/>
    <d v="1899-12-30T00:58:00"/>
    <d v="1899-12-30T04:33:00"/>
    <d v="1899-12-30T03:35:00"/>
    <d v="1899-12-30T01:33:00"/>
    <d v="1899-12-30T02:02:00"/>
    <s v="Cobrada"/>
    <x v="0"/>
    <s v="Cena"/>
    <s v="Tarjeta de débito"/>
    <n v="22.53"/>
    <s v="Libre"/>
    <n v="380"/>
    <s v="Argentina"/>
    <s v="Plato_11, Plato_12"/>
    <n v="137"/>
  </r>
  <r>
    <n v="4"/>
    <s v="Cliente_141"/>
    <n v="1"/>
    <n v="2"/>
    <d v="2023-04-04T00:00:00"/>
    <d v="1899-12-30T00:57:00"/>
    <d v="1899-12-30T04:32:00"/>
    <d v="1899-12-30T03:35:00"/>
    <d v="1899-12-30T00:47:00"/>
    <d v="1899-12-30T02:48:00"/>
    <s v="Cobrada"/>
    <x v="1"/>
    <s v="Desayuno"/>
    <s v="Tarjeta de débito"/>
    <n v="27.69"/>
    <s v="Libre"/>
    <n v="381"/>
    <s v="Uruguay"/>
    <s v="Plato_10, Plato_11"/>
    <n v="144"/>
  </r>
  <r>
    <n v="20"/>
    <s v="Cliente_742"/>
    <n v="6"/>
    <n v="2"/>
    <d v="2023-04-04T00:00:00"/>
    <d v="1899-12-30T03:09:00"/>
    <d v="1899-12-30T06:27:00"/>
    <d v="1899-12-30T03:18:00"/>
    <d v="1899-12-30T00:54:00"/>
    <d v="1899-12-30T02:24:00"/>
    <s v="Cobrada"/>
    <x v="2"/>
    <s v="Cena"/>
    <s v="Tarjeta de débito"/>
    <n v="19.8"/>
    <s v="Reservada"/>
    <n v="382"/>
    <s v="Ecuador"/>
    <s v="Plato_9"/>
    <n v="87"/>
  </r>
  <r>
    <n v="6"/>
    <s v="Cliente_992"/>
    <n v="6"/>
    <n v="2"/>
    <d v="2023-04-04T00:00:00"/>
    <d v="1899-12-30T03:29:00"/>
    <d v="1899-12-30T06:33:00"/>
    <d v="1899-12-30T03:04:00"/>
    <d v="1899-12-30T00:09:00"/>
    <d v="1899-12-30T02:55:00"/>
    <s v="Cobrada"/>
    <x v="4"/>
    <s v="Almuerzo"/>
    <s v="Tarjeta de crédito"/>
    <n v="31.33"/>
    <s v="Libre"/>
    <n v="383"/>
    <s v="Chile"/>
    <s v="Plato_19"/>
    <n v="108"/>
  </r>
  <r>
    <n v="1"/>
    <s v="Cliente_622"/>
    <n v="5"/>
    <n v="2"/>
    <d v="2023-04-04T00:00:00"/>
    <d v="1899-12-30T00:11:00"/>
    <d v="1899-12-30T02:33:00"/>
    <d v="1899-12-30T02:22:00"/>
    <d v="1899-12-30T01:50:00"/>
    <d v="1899-12-30T00:32:00"/>
    <s v="Cobrada"/>
    <x v="1"/>
    <s v="Desayuno"/>
    <s v="Tarjeta de débito"/>
    <n v="39.32"/>
    <s v="Reservada"/>
    <n v="384"/>
    <s v="Venezuela"/>
    <s v="Plato_4, Plato_12, Plato_6"/>
    <n v="120"/>
  </r>
  <r>
    <n v="6"/>
    <s v="Cliente_508"/>
    <n v="6"/>
    <n v="3"/>
    <d v="2023-04-05T00:00:00"/>
    <d v="1899-12-30T03:37:00"/>
    <d v="1899-12-30T06:43:00"/>
    <d v="1899-12-30T03:21:00"/>
    <d v="1899-12-30T00:22:00"/>
    <d v="1899-12-30T02:59:00"/>
    <s v="Cobrada"/>
    <x v="0"/>
    <s v="Desayuno"/>
    <s v="Tarjeta de crédito"/>
    <n v="11.14"/>
    <s v="Ocupada"/>
    <n v="385"/>
    <s v="España"/>
    <s v="Plato_2"/>
    <n v="60"/>
  </r>
  <r>
    <n v="5"/>
    <s v="Cliente_436"/>
    <n v="2"/>
    <n v="3"/>
    <d v="2023-04-05T00:00:00"/>
    <d v="1899-12-30T00:33:00"/>
    <d v="1899-12-30T02:58:00"/>
    <d v="1899-12-30T02:40:00"/>
    <d v="1899-12-30T00:40:00"/>
    <d v="1899-12-30T02:00:00"/>
    <s v="Cobrada"/>
    <x v="4"/>
    <s v="Almuerzo"/>
    <s v="Tarjeta de débito"/>
    <n v="28.96"/>
    <s v="Ocupada"/>
    <n v="386"/>
    <s v="Venezuela"/>
    <s v="Plato_11"/>
    <n v="99"/>
  </r>
  <r>
    <n v="6"/>
    <s v="Cliente_676"/>
    <n v="5"/>
    <n v="3"/>
    <d v="2023-04-05T00:00:00"/>
    <d v="1899-12-30T03:09:00"/>
    <d v="1899-12-30T06:10:00"/>
    <d v="1899-12-30T03:16:00"/>
    <d v="1899-12-30T00:18:00"/>
    <d v="1899-12-30T02:58:00"/>
    <s v="Cobrada"/>
    <x v="3"/>
    <s v="Almuerzo"/>
    <s v="Efectivo"/>
    <n v="20.84"/>
    <s v="Ocupada"/>
    <n v="387"/>
    <s v="Venezuela"/>
    <s v="Plato_17"/>
    <n v="93"/>
  </r>
  <r>
    <n v="18"/>
    <s v="Cliente_768"/>
    <n v="2"/>
    <n v="3"/>
    <d v="2023-04-05T00:00:00"/>
    <d v="1899-12-30T00:33:00"/>
    <d v="1899-12-30T03:35:00"/>
    <d v="1899-12-30T03:02:00"/>
    <d v="1899-12-30T02:51:00"/>
    <d v="1899-12-30T00:11:00"/>
    <s v="Cobrada"/>
    <x v="2"/>
    <s v="Almuerzo"/>
    <s v="Tarjeta de crédito"/>
    <n v="27.03"/>
    <s v="Libre"/>
    <n v="388"/>
    <s v="España"/>
    <s v="Plato_17, Plato_19, Plato_9, Plato_11"/>
    <n v="291"/>
  </r>
  <r>
    <n v="19"/>
    <s v="Cliente_667"/>
    <n v="5"/>
    <n v="3"/>
    <d v="2023-04-05T00:00:00"/>
    <d v="1899-12-30T00:02:00"/>
    <d v="1899-12-30T02:15:00"/>
    <d v="1899-12-30T02:13:00"/>
    <d v="1899-12-30T00:24:00"/>
    <d v="1899-12-30T01:49:00"/>
    <s v="Cobrada"/>
    <x v="0"/>
    <s v="Almuerzo"/>
    <s v="Tarjeta de crédito"/>
    <n v="39.14"/>
    <s v="Reservada"/>
    <n v="389"/>
    <s v="Venezuela"/>
    <s v="Plato_11"/>
    <n v="33"/>
  </r>
  <r>
    <n v="9"/>
    <s v="Cliente_874"/>
    <n v="2"/>
    <n v="3"/>
    <d v="2023-04-05T00:00:00"/>
    <d v="1899-12-30T02:59:00"/>
    <d v="1899-12-30T05:19:00"/>
    <d v="1899-12-30T02:20:00"/>
    <d v="1899-12-30T01:33:00"/>
    <d v="1899-12-30T00:47:00"/>
    <s v="Cobrada"/>
    <x v="0"/>
    <s v="Almuerzo"/>
    <s v="Tarjeta de crédito"/>
    <n v="42.68"/>
    <s v="Reservada"/>
    <n v="390"/>
    <s v="Chile"/>
    <s v="Plato_5, Plato_10, Plato_13"/>
    <n v="143"/>
  </r>
  <r>
    <n v="15"/>
    <s v="Cliente_609"/>
    <n v="1"/>
    <n v="3"/>
    <d v="2023-04-05T00:00:00"/>
    <d v="1899-12-30T02:05:00"/>
    <d v="1899-12-30T04:09:00"/>
    <d v="1899-12-30T02:04:00"/>
    <d v="1899-12-30T00:35:00"/>
    <d v="1899-12-30T01:29:00"/>
    <s v="Cobrada"/>
    <x v="0"/>
    <s v="Almuerzo"/>
    <s v="Tarjeta de crédito"/>
    <n v="48.6"/>
    <s v="Reservada"/>
    <n v="391"/>
    <s v="Ecuador"/>
    <s v="Plato_5"/>
    <n v="22"/>
  </r>
  <r>
    <n v="14"/>
    <s v="Cliente_471"/>
    <n v="3"/>
    <n v="3"/>
    <d v="2023-04-05T00:00:00"/>
    <d v="1899-12-30T00:33:00"/>
    <d v="1899-12-30T04:08:00"/>
    <d v="1899-12-30T03:50:00"/>
    <d v="1899-12-30T00:54:00"/>
    <d v="1899-12-30T02:56:00"/>
    <s v="Cobrada"/>
    <x v="2"/>
    <s v="Almuerzo"/>
    <s v="Tarjeta de crédito"/>
    <n v="32.729999999999997"/>
    <s v="Ocupada"/>
    <n v="392"/>
    <s v="Bolivia"/>
    <s v="Plato_15, Plato_7"/>
    <n v="120"/>
  </r>
  <r>
    <n v="13"/>
    <s v="Cliente_196"/>
    <n v="3"/>
    <n v="3"/>
    <d v="2023-04-05T00:00:00"/>
    <d v="1899-12-30T02:33:00"/>
    <d v="1899-12-30T05:17:00"/>
    <d v="1899-12-30T02:59:00"/>
    <d v="1899-12-30T01:49:00"/>
    <d v="1899-12-30T01:10:00"/>
    <s v="Cobrada"/>
    <x v="4"/>
    <s v="Almuerzo"/>
    <s v="Tarjeta de crédito"/>
    <n v="12.54"/>
    <s v="Ocupada"/>
    <n v="393"/>
    <s v="Colombia"/>
    <s v="Plato_12, Plato_8, Plato_13, Plato_5"/>
    <n v="208"/>
  </r>
  <r>
    <n v="17"/>
    <s v="Cliente_740"/>
    <n v="1"/>
    <n v="3"/>
    <d v="2023-04-05T00:00:00"/>
    <d v="1899-12-30T03:26:00"/>
    <d v="1899-12-30T07:02:00"/>
    <d v="1899-12-30T03:51:00"/>
    <d v="1899-12-30T00:47:00"/>
    <d v="1899-12-30T03:04:00"/>
    <s v="Cobrada"/>
    <x v="0"/>
    <s v="Almuerzo"/>
    <s v="Tarjeta de crédito"/>
    <n v="18.05"/>
    <s v="Ocupada"/>
    <n v="394"/>
    <s v="Brasil"/>
    <s v="Plato_7, Plato_9"/>
    <n v="77"/>
  </r>
  <r>
    <n v="2"/>
    <s v="Cliente_563"/>
    <n v="1"/>
    <n v="3"/>
    <d v="2023-04-05T00:00:00"/>
    <d v="1899-12-30T01:37:00"/>
    <d v="1899-12-30T05:34:00"/>
    <d v="1899-12-30T03:57:00"/>
    <d v="1899-12-30T00:08:00"/>
    <d v="1899-12-30T03:49:00"/>
    <s v="Cobrada"/>
    <x v="2"/>
    <s v="Almuerzo"/>
    <s v="Tarjeta de débito"/>
    <n v="40.9"/>
    <s v="Libre"/>
    <n v="395"/>
    <s v="Ecuador"/>
    <s v="Plato_12"/>
    <n v="38"/>
  </r>
  <r>
    <n v="11"/>
    <s v="Cliente_991"/>
    <n v="1"/>
    <n v="3"/>
    <d v="2023-04-05T00:00:00"/>
    <d v="1899-12-30T00:32:00"/>
    <d v="1899-12-30T03:36:00"/>
    <d v="1899-12-30T03:04:00"/>
    <d v="1899-12-30T00:57:00"/>
    <d v="1899-12-30T02:07:00"/>
    <s v="Cobrada"/>
    <x v="2"/>
    <s v="Cena"/>
    <s v="Efectivo"/>
    <n v="34.5"/>
    <s v="Libre"/>
    <n v="396"/>
    <s v="Perú"/>
    <s v="Plato_3, Plato_13"/>
    <n v="83"/>
  </r>
  <r>
    <n v="4"/>
    <s v="Cliente_289"/>
    <n v="2"/>
    <n v="3"/>
    <d v="2023-04-05T00:00:00"/>
    <d v="1899-12-30T00:20:00"/>
    <d v="1899-12-30T01:34:00"/>
    <d v="1899-12-30T01:14:00"/>
    <d v="1899-12-30T01:09:00"/>
    <d v="1899-12-30T00:05:00"/>
    <s v="Cobrada"/>
    <x v="4"/>
    <s v="Desayuno"/>
    <s v="Tarjeta de débito"/>
    <n v="37.79"/>
    <s v="Libre"/>
    <n v="397"/>
    <s v="Chile"/>
    <s v="Plato_6, Plato_17"/>
    <n v="147"/>
  </r>
  <r>
    <n v="9"/>
    <s v="Cliente_330"/>
    <n v="5"/>
    <n v="3"/>
    <d v="2023-04-05T00:00:00"/>
    <d v="1899-12-30T03:10:00"/>
    <d v="1899-12-30T07:05:00"/>
    <d v="1899-12-30T03:55:00"/>
    <d v="1899-12-30T01:11:00"/>
    <d v="1899-12-30T02:44:00"/>
    <s v="Cobrada"/>
    <x v="1"/>
    <s v="Desayuno"/>
    <s v="Tarjeta de crédito"/>
    <n v="48.96"/>
    <s v="Libre"/>
    <n v="398"/>
    <s v="Perú"/>
    <s v="Plato_16, Plato_11"/>
    <n v="122"/>
  </r>
  <r>
    <n v="7"/>
    <s v="Cliente_943"/>
    <n v="6"/>
    <n v="3"/>
    <d v="2023-04-05T00:00:00"/>
    <d v="1899-12-30T02:48:00"/>
    <d v="1899-12-30T05:40:00"/>
    <d v="1899-12-30T02:52:00"/>
    <d v="1899-12-30T01:31:00"/>
    <d v="1899-12-30T01:21:00"/>
    <s v="Cobrada"/>
    <x v="3"/>
    <s v="Almuerzo"/>
    <s v="Tarjeta de crédito"/>
    <n v="27.32"/>
    <s v="Libre"/>
    <n v="399"/>
    <s v="España"/>
    <s v="Plato_11, Plato_19"/>
    <n v="207"/>
  </r>
  <r>
    <n v="9"/>
    <s v="Cliente_285"/>
    <n v="4"/>
    <n v="3"/>
    <d v="2023-04-05T00:00:00"/>
    <d v="1899-12-30T02:11:00"/>
    <d v="1899-12-30T04:14:00"/>
    <d v="1899-12-30T02:03:00"/>
    <d v="1899-12-30T01:19:00"/>
    <d v="1899-12-30T00:44:00"/>
    <s v="Cobrada"/>
    <x v="4"/>
    <s v="Almuerzo"/>
    <s v="Tarjeta de crédito"/>
    <n v="42.96"/>
    <s v="Reservada"/>
    <n v="400"/>
    <s v="Brasil"/>
    <s v="Plato_20, Plato_16, Plato_17"/>
    <n v="198"/>
  </r>
  <r>
    <n v="16"/>
    <s v="Cliente_12"/>
    <n v="2"/>
    <n v="3"/>
    <d v="2023-04-05T00:00:00"/>
    <d v="1899-12-30T03:51:00"/>
    <d v="1899-12-30T06:57:00"/>
    <d v="1899-12-30T03:21:00"/>
    <d v="1899-12-30T00:20:00"/>
    <d v="1899-12-30T03:01:00"/>
    <s v="Cobrada"/>
    <x v="2"/>
    <s v="Almuerzo"/>
    <s v="Tarjeta de crédito"/>
    <n v="15.87"/>
    <s v="Ocupada"/>
    <n v="401"/>
    <s v="Paraguay"/>
    <s v="Plato_13"/>
    <n v="42"/>
  </r>
  <r>
    <n v="18"/>
    <s v="Cliente_905"/>
    <n v="1"/>
    <n v="3"/>
    <d v="2023-04-05T00:00:00"/>
    <d v="1899-12-30T02:41:00"/>
    <d v="1899-12-30T05:08:00"/>
    <d v="1899-12-30T02:27:00"/>
    <d v="1899-12-30T01:06:00"/>
    <d v="1899-12-30T01:21:00"/>
    <s v="Cobrada"/>
    <x v="0"/>
    <s v="Almuerzo"/>
    <s v="Tarjeta de crédito"/>
    <n v="31.02"/>
    <s v="Reservada"/>
    <n v="402"/>
    <s v="Colombia"/>
    <s v="Plato_1, Plato_12, Plato_5"/>
    <n v="151"/>
  </r>
  <r>
    <n v="14"/>
    <s v="Cliente_543"/>
    <n v="5"/>
    <n v="3"/>
    <d v="2023-04-05T00:00:00"/>
    <d v="1899-12-30T02:15:00"/>
    <d v="1899-12-30T05:15:00"/>
    <d v="1899-12-30T03:00:00"/>
    <d v="1899-12-30T01:25:00"/>
    <d v="1899-12-30T01:35:00"/>
    <s v="Cobrada"/>
    <x v="1"/>
    <s v="Almuerzo"/>
    <s v="Tarjeta de crédito"/>
    <n v="14.76"/>
    <s v="Libre"/>
    <n v="403"/>
    <s v="Chile"/>
    <s v="Plato_5, Plato_4, Plato_15, Plato_7"/>
    <n v="190"/>
  </r>
  <r>
    <n v="17"/>
    <s v="Cliente_897"/>
    <n v="2"/>
    <n v="3"/>
    <d v="2023-04-05T00:00:00"/>
    <d v="1899-12-30T00:38:00"/>
    <d v="1899-12-30T04:29:00"/>
    <d v="1899-12-30T03:51:00"/>
    <d v="1899-12-30T01:42:00"/>
    <d v="1899-12-30T02:09:00"/>
    <s v="Cobrada"/>
    <x v="3"/>
    <s v="Almuerzo"/>
    <s v="Tarjeta de crédito"/>
    <n v="32.56"/>
    <s v="Libre"/>
    <n v="404"/>
    <s v="España"/>
    <s v="Plato_13, Plato_3, Plato_20"/>
    <n v="182"/>
  </r>
  <r>
    <n v="5"/>
    <s v="Cliente_239"/>
    <n v="6"/>
    <n v="3"/>
    <d v="2023-04-05T00:00:00"/>
    <d v="1899-12-30T02:39:00"/>
    <d v="1899-12-30T04:59:00"/>
    <d v="1899-12-30T02:20:00"/>
    <d v="1899-12-30T01:38:00"/>
    <d v="1899-12-30T00:42:00"/>
    <s v="Cobrada"/>
    <x v="2"/>
    <s v="Cena"/>
    <s v="Tarjeta de crédito"/>
    <n v="14.56"/>
    <s v="Reservada"/>
    <n v="405"/>
    <s v="Argentina"/>
    <s v="Plato_10, Plato_20, Plato_3"/>
    <n v="106"/>
  </r>
  <r>
    <n v="14"/>
    <s v="Cliente_927"/>
    <n v="5"/>
    <n v="3"/>
    <d v="2023-04-05T00:00:00"/>
    <d v="1899-12-30T00:29:00"/>
    <d v="1899-12-30T02:37:00"/>
    <d v="1899-12-30T02:23:00"/>
    <d v="1899-12-30T01:57:00"/>
    <d v="1899-12-30T00:26:00"/>
    <s v="Cobrada"/>
    <x v="2"/>
    <s v="Cena"/>
    <s v="Efectivo"/>
    <n v="34.03"/>
    <s v="Ocupada"/>
    <n v="406"/>
    <s v="España"/>
    <s v="Plato_3, Plato_8, Plato_1"/>
    <n v="155"/>
  </r>
  <r>
    <n v="4"/>
    <s v="Cliente_315"/>
    <n v="1"/>
    <n v="3"/>
    <d v="2023-04-05T00:00:00"/>
    <d v="1899-12-30T02:13:00"/>
    <d v="1899-12-30T04:51:00"/>
    <d v="1899-12-30T02:38:00"/>
    <d v="1899-12-30T00:50:00"/>
    <d v="1899-12-30T01:48:00"/>
    <s v="Cobrada"/>
    <x v="4"/>
    <s v="Desayuno"/>
    <s v="Tarjeta de débito"/>
    <n v="22.98"/>
    <s v="Reservada"/>
    <n v="407"/>
    <s v="Ecuador"/>
    <s v="Plato_3, Plato_8"/>
    <n v="95"/>
  </r>
  <r>
    <n v="17"/>
    <s v="Cliente_195"/>
    <n v="3"/>
    <n v="3"/>
    <d v="2023-04-05T00:00:00"/>
    <d v="1899-12-30T00:56:00"/>
    <d v="1899-12-30T04:05:00"/>
    <d v="1899-12-30T03:24:00"/>
    <d v="1899-12-30T01:46:00"/>
    <d v="1899-12-30T01:38:00"/>
    <s v="Cobrada"/>
    <x v="2"/>
    <s v="Almuerzo"/>
    <s v="Tarjeta de crédito"/>
    <n v="10.14"/>
    <s v="Ocupada"/>
    <n v="408"/>
    <s v="Chile"/>
    <s v="Plato_1, Plato_7, Plato_18"/>
    <n v="131"/>
  </r>
  <r>
    <n v="15"/>
    <s v="Cliente_166"/>
    <n v="5"/>
    <n v="3"/>
    <d v="2023-04-05T00:00:00"/>
    <d v="1899-12-30T01:55:00"/>
    <d v="1899-12-30T03:01:00"/>
    <d v="1899-12-30T01:06:00"/>
    <d v="1899-12-30T02:43:00"/>
    <s v="0"/>
    <s v="No cobrada"/>
    <x v="1"/>
    <s v="Almuerzo"/>
    <s v="Tarjeta de crédito"/>
    <n v="48.7"/>
    <s v="Reservada"/>
    <n v="409"/>
    <s v="Chile"/>
    <s v="Plato_13, Plato_20, Plato_16, Plato_7"/>
    <n v="203"/>
  </r>
  <r>
    <n v="1"/>
    <s v="Cliente_157"/>
    <n v="3"/>
    <n v="3"/>
    <d v="2023-04-05T00:00:00"/>
    <d v="1899-12-30T02:47:00"/>
    <d v="1899-12-30T05:23:00"/>
    <d v="1899-12-30T02:36:00"/>
    <d v="1899-12-30T01:31:00"/>
    <d v="1899-12-30T01:05:00"/>
    <s v="Cobrada"/>
    <x v="4"/>
    <s v="Cena"/>
    <s v="Tarjeta de crédito"/>
    <n v="43.65"/>
    <s v="Reservada"/>
    <n v="410"/>
    <s v="Perú"/>
    <s v="Plato_3, Plato_19"/>
    <n v="56"/>
  </r>
  <r>
    <n v="3"/>
    <s v="Cliente_212"/>
    <n v="3"/>
    <n v="3"/>
    <d v="2023-04-05T00:00:00"/>
    <d v="1899-12-30T02:11:00"/>
    <d v="1899-12-30T05:04:00"/>
    <d v="1899-12-30T03:08:00"/>
    <d v="1899-12-30T01:18:00"/>
    <d v="1899-12-30T01:50:00"/>
    <s v="Cobrada"/>
    <x v="1"/>
    <s v="Almuerzo"/>
    <s v="Tarjeta de débito"/>
    <n v="21.88"/>
    <s v="Ocupada"/>
    <n v="411"/>
    <s v="Colombia"/>
    <s v="Plato_20, Plato_4, Plato_6"/>
    <n v="219"/>
  </r>
  <r>
    <n v="11"/>
    <s v="Cliente_912"/>
    <n v="4"/>
    <n v="3"/>
    <d v="2023-04-05T00:00:00"/>
    <d v="1899-12-30T00:22:00"/>
    <d v="1899-12-30T02:03:00"/>
    <d v="1899-12-30T01:56:00"/>
    <d v="1899-12-30T00:57:00"/>
    <d v="1899-12-30T00:59:00"/>
    <s v="Cobrada"/>
    <x v="3"/>
    <s v="Cena"/>
    <s v="Tarjeta de crédito"/>
    <n v="12.94"/>
    <s v="Ocupada"/>
    <n v="412"/>
    <s v="Perú"/>
    <s v="Plato_17"/>
    <n v="93"/>
  </r>
  <r>
    <n v="13"/>
    <s v="Cliente_736"/>
    <n v="3"/>
    <n v="3"/>
    <d v="2023-04-05T00:00:00"/>
    <d v="1899-12-30T02:36:00"/>
    <d v="1899-12-30T04:58:00"/>
    <d v="1899-12-30T02:37:00"/>
    <d v="1899-12-30T00:12:00"/>
    <d v="1899-12-30T02:25:00"/>
    <s v="Cobrada"/>
    <x v="4"/>
    <s v="Cena"/>
    <s v="Tarjeta de crédito"/>
    <n v="23.01"/>
    <s v="Ocupada"/>
    <n v="413"/>
    <s v="Argentina"/>
    <s v="Plato_8"/>
    <n v="35"/>
  </r>
  <r>
    <n v="14"/>
    <s v="Cliente_328"/>
    <n v="6"/>
    <n v="3"/>
    <d v="2023-04-05T00:00:00"/>
    <d v="1899-12-30T03:43:00"/>
    <d v="1899-12-30T07:12:00"/>
    <d v="1899-12-30T03:29:00"/>
    <d v="1899-12-30T00:38:00"/>
    <d v="1899-12-30T02:51:00"/>
    <s v="Cobrada"/>
    <x v="3"/>
    <s v="Desayuno"/>
    <s v="Tarjeta de crédito"/>
    <n v="13.17"/>
    <s v="Reservada"/>
    <n v="414"/>
    <s v="España"/>
    <s v="Plato_11"/>
    <n v="33"/>
  </r>
  <r>
    <n v="14"/>
    <s v="Cliente_919"/>
    <n v="4"/>
    <n v="3"/>
    <d v="2023-04-05T00:00:00"/>
    <d v="1899-12-30T00:39:00"/>
    <d v="1899-12-30T04:35:00"/>
    <d v="1899-12-30T04:11:00"/>
    <d v="1899-12-30T01:27:00"/>
    <d v="1899-12-30T02:44:00"/>
    <s v="Cobrada"/>
    <x v="4"/>
    <s v="Cena"/>
    <s v="Tarjeta de crédito"/>
    <n v="20.51"/>
    <s v="Ocupada"/>
    <n v="415"/>
    <s v="Brasil"/>
    <s v="Plato_6, Plato_18, Plato_19"/>
    <n v="158"/>
  </r>
  <r>
    <n v="20"/>
    <s v="Cliente_958"/>
    <n v="2"/>
    <n v="3"/>
    <d v="2023-04-05T00:00:00"/>
    <d v="1899-12-30T03:03:00"/>
    <d v="1899-12-30T06:37:00"/>
    <d v="1899-12-30T03:34:00"/>
    <d v="1899-12-30T00:09:00"/>
    <d v="1899-12-30T03:25:00"/>
    <s v="Cobrada"/>
    <x v="1"/>
    <s v="Cena"/>
    <s v="Tarjeta de crédito"/>
    <n v="12.9"/>
    <s v="Reservada"/>
    <n v="416"/>
    <s v="Uruguay"/>
    <s v="Plato_1"/>
    <n v="25"/>
  </r>
  <r>
    <n v="7"/>
    <s v="Cliente_395"/>
    <n v="2"/>
    <n v="3"/>
    <d v="2023-04-05T00:00:00"/>
    <d v="1899-12-30T03:25:00"/>
    <d v="1899-12-30T04:33:00"/>
    <d v="1899-12-30T01:08:00"/>
    <d v="1899-12-30T01:30:00"/>
    <s v="0"/>
    <s v="No cobrada"/>
    <x v="2"/>
    <s v="Cena"/>
    <s v="Tarjeta de crédito"/>
    <n v="35.08"/>
    <s v="Libre"/>
    <n v="417"/>
    <s v="Venezuela"/>
    <s v="Plato_9, Plato_20, Plato_12, Plato_6"/>
    <n v="142"/>
  </r>
  <r>
    <n v="17"/>
    <s v="Cliente_287"/>
    <n v="4"/>
    <n v="3"/>
    <d v="2023-04-05T00:00:00"/>
    <d v="1899-12-30T00:52:00"/>
    <d v="1899-12-30T03:31:00"/>
    <d v="1899-12-30T02:39:00"/>
    <d v="1899-12-30T01:40:00"/>
    <d v="1899-12-30T00:59:00"/>
    <s v="Cobrada"/>
    <x v="0"/>
    <s v="Cena"/>
    <s v="Tarjeta de crédito"/>
    <n v="35.51"/>
    <s v="Reservada"/>
    <n v="418"/>
    <s v="España"/>
    <s v="Plato_1, Plato_17"/>
    <n v="118"/>
  </r>
  <r>
    <n v="11"/>
    <s v="Cliente_479"/>
    <n v="4"/>
    <n v="3"/>
    <d v="2023-04-05T00:00:00"/>
    <d v="1899-12-30T03:14:00"/>
    <d v="1899-12-30T05:43:00"/>
    <d v="1899-12-30T02:44:00"/>
    <d v="1899-12-30T01:04:00"/>
    <d v="1899-12-30T01:40:00"/>
    <s v="Cobrada"/>
    <x v="3"/>
    <s v="Almuerzo"/>
    <s v="Tarjeta de crédito"/>
    <n v="14.09"/>
    <s v="Ocupada"/>
    <n v="419"/>
    <s v="Argentina"/>
    <s v="Plato_18, Plato_11"/>
    <n v="67"/>
  </r>
  <r>
    <n v="18"/>
    <s v="Cliente_33"/>
    <n v="6"/>
    <n v="3"/>
    <d v="2023-04-05T00:00:00"/>
    <d v="1899-12-30T02:18:00"/>
    <d v="1899-12-30T05:29:00"/>
    <d v="1899-12-30T03:26:00"/>
    <d v="1899-12-30T01:45:00"/>
    <d v="1899-12-30T01:41:00"/>
    <s v="Cobrada"/>
    <x v="2"/>
    <s v="Almuerzo"/>
    <s v="Tarjeta de crédito"/>
    <n v="31.49"/>
    <s v="Ocupada"/>
    <n v="420"/>
    <s v="Bolivia"/>
    <s v="Plato_18, Plato_3, Plato_1, Plato_15"/>
    <n v="242"/>
  </r>
  <r>
    <n v="10"/>
    <s v="Cliente_160"/>
    <n v="1"/>
    <n v="3"/>
    <d v="2023-04-05T00:00:00"/>
    <d v="1899-12-30T01:37:00"/>
    <d v="1899-12-30T04:07:00"/>
    <d v="1899-12-30T02:45:00"/>
    <d v="1899-12-30T01:11:00"/>
    <d v="1899-12-30T01:34:00"/>
    <s v="Cobrada"/>
    <x v="1"/>
    <s v="Almuerzo"/>
    <s v="Tarjeta de crédito"/>
    <n v="17.57"/>
    <s v="Ocupada"/>
    <n v="421"/>
    <s v="Chile"/>
    <s v="Plato_17, Plato_4"/>
    <n v="85"/>
  </r>
  <r>
    <n v="12"/>
    <s v="Cliente_109"/>
    <n v="6"/>
    <n v="3"/>
    <d v="2023-04-05T00:00:00"/>
    <d v="1899-12-30T00:36:00"/>
    <d v="1899-12-30T03:09:00"/>
    <d v="1899-12-30T02:33:00"/>
    <d v="1899-12-30T00:34:00"/>
    <d v="1899-12-30T01:59:00"/>
    <s v="Cobrada"/>
    <x v="2"/>
    <s v="Almuerzo"/>
    <s v="Tarjeta de crédito"/>
    <n v="39.72"/>
    <s v="Reservada"/>
    <n v="422"/>
    <s v="España"/>
    <s v="Plato_10, Plato_19"/>
    <n v="88"/>
  </r>
  <r>
    <n v="4"/>
    <s v="Cliente_151"/>
    <n v="2"/>
    <n v="3"/>
    <d v="2023-04-05T00:00:00"/>
    <d v="1899-12-30T02:34:00"/>
    <d v="1899-12-30T04:57:00"/>
    <d v="1899-12-30T02:23:00"/>
    <d v="1899-12-30T00:31:00"/>
    <d v="1899-12-30T01:52:00"/>
    <s v="Cobrada"/>
    <x v="1"/>
    <s v="Almuerzo"/>
    <s v="Efectivo"/>
    <n v="34.130000000000003"/>
    <s v="Libre"/>
    <n v="423"/>
    <s v="Ecuador"/>
    <s v="Plato_16, Plato_15"/>
    <n v="152"/>
  </r>
  <r>
    <n v="13"/>
    <s v="Cliente_342"/>
    <n v="3"/>
    <n v="3"/>
    <d v="2023-04-05T00:00:00"/>
    <d v="1899-12-30T01:08:00"/>
    <d v="1899-12-30T03:17:00"/>
    <d v="1899-12-30T02:09:00"/>
    <d v="1899-12-30T01:28:00"/>
    <d v="1899-12-30T00:41:00"/>
    <s v="Cobrada"/>
    <x v="2"/>
    <s v="Cena"/>
    <s v="Efectivo"/>
    <n v="11.02"/>
    <s v="Reservada"/>
    <n v="424"/>
    <s v="Colombia"/>
    <s v="Plato_5, Plato_6"/>
    <n v="147"/>
  </r>
  <r>
    <n v="18"/>
    <s v="Cliente_332"/>
    <n v="3"/>
    <n v="3"/>
    <d v="2023-04-05T00:00:00"/>
    <d v="1899-12-30T01:24:00"/>
    <d v="1899-12-30T03:45:00"/>
    <d v="1899-12-30T02:21:00"/>
    <d v="1899-12-30T00:28:00"/>
    <d v="1899-12-30T01:53:00"/>
    <s v="Cobrada"/>
    <x v="2"/>
    <s v="Almuerzo"/>
    <s v="Tarjeta de crédito"/>
    <n v="49.43"/>
    <s v="Reservada"/>
    <n v="425"/>
    <s v="Perú"/>
    <s v="Plato_12"/>
    <n v="19"/>
  </r>
  <r>
    <n v="5"/>
    <s v="Cliente_689"/>
    <n v="2"/>
    <n v="3"/>
    <d v="2023-04-05T00:00:00"/>
    <d v="1899-12-30T03:11:00"/>
    <d v="1899-12-30T05:02:00"/>
    <d v="1899-12-30T01:51:00"/>
    <d v="1899-12-30T01:56:00"/>
    <s v="0"/>
    <s v="No cobrada"/>
    <x v="4"/>
    <s v="Almuerzo"/>
    <s v="Tarjeta de crédito"/>
    <n v="47.8"/>
    <s v="Reservada"/>
    <n v="426"/>
    <s v="Brasil"/>
    <s v="Plato_11, Plato_16, Plato_1, Plato_19"/>
    <n v="247"/>
  </r>
  <r>
    <n v="2"/>
    <s v="Cliente_953"/>
    <n v="4"/>
    <n v="3"/>
    <d v="2023-04-05T00:00:00"/>
    <d v="1899-12-30T02:34:00"/>
    <d v="1899-12-30T03:43:00"/>
    <d v="1899-12-30T01:09:00"/>
    <d v="1899-12-30T02:46:00"/>
    <s v="0"/>
    <s v="No cobrada"/>
    <x v="2"/>
    <s v="Almuerzo"/>
    <s v="Efectivo"/>
    <n v="43.74"/>
    <s v="Libre"/>
    <n v="427"/>
    <s v="Bolivia"/>
    <s v="Plato_1, Plato_8, Plato_14, Plato_12"/>
    <n v="206"/>
  </r>
  <r>
    <n v="7"/>
    <s v="Cliente_518"/>
    <n v="5"/>
    <n v="3"/>
    <d v="2023-04-05T00:00:00"/>
    <d v="1899-12-30T03:18:00"/>
    <d v="1899-12-30T06:03:00"/>
    <d v="1899-12-30T02:45:00"/>
    <d v="1899-12-30T02:59:00"/>
    <s v="0"/>
    <s v="No cobrada"/>
    <x v="4"/>
    <s v="Desayuno"/>
    <s v="Tarjeta de crédito"/>
    <n v="15.6"/>
    <s v="Reservada"/>
    <n v="428"/>
    <s v="Ecuador"/>
    <s v="Plato_20, Plato_14, Plato_1, Plato_17"/>
    <n v="175"/>
  </r>
  <r>
    <n v="8"/>
    <s v="Cliente_348"/>
    <n v="1"/>
    <n v="3"/>
    <d v="2023-04-05T00:00:00"/>
    <d v="1899-12-30T00:10:00"/>
    <d v="1899-12-30T03:46:00"/>
    <d v="1899-12-30T03:36:00"/>
    <d v="1899-12-30T00:27:00"/>
    <d v="1899-12-30T03:09:00"/>
    <s v="Cobrada"/>
    <x v="4"/>
    <s v="Almuerzo"/>
    <s v="Tarjeta de crédito"/>
    <n v="10.95"/>
    <s v="Reservada"/>
    <n v="429"/>
    <s v="Brasil"/>
    <s v="Plato_10"/>
    <n v="78"/>
  </r>
  <r>
    <n v="7"/>
    <s v="Cliente_259"/>
    <n v="3"/>
    <n v="3"/>
    <d v="2023-04-05T00:00:00"/>
    <d v="1899-12-30T02:21:00"/>
    <d v="1899-12-30T03:59:00"/>
    <d v="1899-12-30T01:38:00"/>
    <d v="1899-12-30T00:49:00"/>
    <d v="1899-12-30T00:49:00"/>
    <s v="Cobrada"/>
    <x v="4"/>
    <s v="Almuerzo"/>
    <s v="Tarjeta de débito"/>
    <n v="42.09"/>
    <s v="Reservada"/>
    <n v="430"/>
    <s v="Venezuela"/>
    <s v="Plato_1"/>
    <n v="25"/>
  </r>
  <r>
    <n v="15"/>
    <s v="Cliente_243"/>
    <n v="5"/>
    <n v="3"/>
    <d v="2023-04-05T00:00:00"/>
    <d v="1899-12-30T03:33:00"/>
    <d v="1899-12-30T07:25:00"/>
    <d v="1899-12-30T03:52:00"/>
    <d v="1899-12-30T00:20:00"/>
    <d v="1899-12-30T03:32:00"/>
    <s v="Cobrada"/>
    <x v="3"/>
    <s v="Almuerzo"/>
    <s v="Tarjeta de crédito"/>
    <n v="39.82"/>
    <s v="Libre"/>
    <n v="431"/>
    <s v="Argentina"/>
    <s v="Plato_2"/>
    <n v="60"/>
  </r>
  <r>
    <n v="10"/>
    <s v="Cliente_869"/>
    <n v="2"/>
    <n v="3"/>
    <d v="2023-04-05T00:00:00"/>
    <d v="1899-12-30T03:31:00"/>
    <d v="1899-12-30T05:54:00"/>
    <d v="1899-12-30T02:23:00"/>
    <d v="1899-12-30T01:14:00"/>
    <d v="1899-12-30T01:09:00"/>
    <s v="Cobrada"/>
    <x v="4"/>
    <s v="Cena"/>
    <s v="Tarjeta de crédito"/>
    <n v="18.71"/>
    <s v="Libre"/>
    <n v="432"/>
    <s v="Colombia"/>
    <s v="Plato_3, Plato_13, Plato_16"/>
    <n v="109"/>
  </r>
  <r>
    <n v="10"/>
    <s v="Cliente_306"/>
    <n v="4"/>
    <n v="3"/>
    <d v="2023-04-05T00:00:00"/>
    <d v="1899-12-30T01:14:00"/>
    <d v="1899-12-30T03:09:00"/>
    <d v="1899-12-30T01:55:00"/>
    <d v="1899-12-30T01:14:00"/>
    <d v="1899-12-30T00:41:00"/>
    <s v="Cobrada"/>
    <x v="4"/>
    <s v="Almuerzo"/>
    <s v="Tarjeta de crédito"/>
    <n v="45.77"/>
    <s v="Reservada"/>
    <n v="433"/>
    <s v="Bolivia"/>
    <s v="Plato_2, Plato_7"/>
    <n v="102"/>
  </r>
  <r>
    <n v="15"/>
    <s v="Cliente_842"/>
    <n v="4"/>
    <n v="3"/>
    <d v="2023-04-05T00:00:00"/>
    <d v="1899-12-30T00:15:00"/>
    <d v="1899-12-30T03:55:00"/>
    <d v="1899-12-30T03:40:00"/>
    <d v="1899-12-30T00:58:00"/>
    <d v="1899-12-30T02:42:00"/>
    <s v="Cobrada"/>
    <x v="4"/>
    <s v="Almuerzo"/>
    <s v="Tarjeta de crédito"/>
    <n v="37.15"/>
    <s v="Reservada"/>
    <n v="434"/>
    <s v="Bolivia"/>
    <s v="Plato_10, Plato_5"/>
    <n v="96"/>
  </r>
  <r>
    <n v="17"/>
    <s v="Cliente_349"/>
    <n v="6"/>
    <n v="3"/>
    <d v="2023-04-05T00:00:00"/>
    <d v="1899-12-30T03:53:00"/>
    <d v="1899-12-30T06:01:00"/>
    <d v="1899-12-30T02:23:00"/>
    <d v="1899-12-30T01:51:00"/>
    <d v="1899-12-30T00:32:00"/>
    <s v="Cobrada"/>
    <x v="3"/>
    <s v="Almuerzo"/>
    <s v="Tarjeta de crédito"/>
    <n v="30.48"/>
    <s v="Ocupada"/>
    <n v="435"/>
    <s v="España"/>
    <s v="Plato_10, Plato_13, Plato_2"/>
    <n v="154"/>
  </r>
  <r>
    <n v="10"/>
    <s v="Cliente_316"/>
    <n v="3"/>
    <n v="3"/>
    <d v="2023-04-05T00:00:00"/>
    <d v="1899-12-30T00:12:00"/>
    <d v="1899-12-30T04:04:00"/>
    <d v="1899-12-30T04:07:00"/>
    <d v="1899-12-30T00:45:00"/>
    <d v="1899-12-30T03:22:00"/>
    <s v="Cobrada"/>
    <x v="3"/>
    <s v="Almuerzo"/>
    <s v="Tarjeta de crédito"/>
    <n v="10.14"/>
    <s v="Ocupada"/>
    <n v="436"/>
    <s v="Brasil"/>
    <s v="Plato_16"/>
    <n v="56"/>
  </r>
  <r>
    <n v="16"/>
    <s v="Cliente_600"/>
    <n v="6"/>
    <n v="3"/>
    <d v="2023-04-05T00:00:00"/>
    <d v="1899-12-30T03:02:00"/>
    <d v="1899-12-30T05:25:00"/>
    <d v="1899-12-30T02:23:00"/>
    <d v="1899-12-30T00:51:00"/>
    <d v="1899-12-30T01:32:00"/>
    <s v="Cobrada"/>
    <x v="0"/>
    <s v="Almuerzo"/>
    <s v="Tarjeta de crédito"/>
    <n v="12.56"/>
    <s v="Reservada"/>
    <n v="437"/>
    <s v="Paraguay"/>
    <s v="Plato_8"/>
    <n v="70"/>
  </r>
  <r>
    <n v="2"/>
    <s v="Cliente_732"/>
    <n v="1"/>
    <n v="3"/>
    <d v="2023-04-05T00:00:00"/>
    <d v="1899-12-30T03:58:00"/>
    <d v="1899-12-30T07:33:00"/>
    <d v="1899-12-30T03:35:00"/>
    <d v="1899-12-30T00:51:00"/>
    <d v="1899-12-30T02:44:00"/>
    <s v="Cobrada"/>
    <x v="1"/>
    <s v="Almuerzo"/>
    <s v="Tarjeta de crédito"/>
    <n v="19.3"/>
    <s v="Libre"/>
    <n v="438"/>
    <s v="Argentina"/>
    <s v="Plato_11"/>
    <n v="33"/>
  </r>
  <r>
    <n v="15"/>
    <s v="Cliente_807"/>
    <n v="1"/>
    <n v="3"/>
    <d v="2023-04-05T00:00:00"/>
    <d v="1899-12-30T00:00:00"/>
    <d v="1899-12-30T01:23:00"/>
    <d v="1899-12-30T01:23:00"/>
    <d v="1899-12-30T01:04:00"/>
    <d v="1899-12-30T00:19:00"/>
    <s v="Cobrada"/>
    <x v="0"/>
    <s v="Cena"/>
    <s v="Tarjeta de crédito"/>
    <n v="25.56"/>
    <s v="Libre"/>
    <n v="439"/>
    <s v="Bolivia"/>
    <s v="Plato_11, Plato_10"/>
    <n v="177"/>
  </r>
  <r>
    <n v="13"/>
    <s v="Cliente_900"/>
    <n v="1"/>
    <n v="3"/>
    <d v="2023-04-05T00:00:00"/>
    <d v="1899-12-30T01:59:00"/>
    <d v="1899-12-30T05:48:00"/>
    <d v="1899-12-30T04:04:00"/>
    <d v="1899-12-30T00:45:00"/>
    <d v="1899-12-30T03:19:00"/>
    <s v="Cobrada"/>
    <x v="2"/>
    <s v="Almuerzo"/>
    <s v="Tarjeta de crédito"/>
    <n v="38.85"/>
    <s v="Ocupada"/>
    <n v="440"/>
    <s v="Argentina"/>
    <s v="Plato_14, Plato_12"/>
    <n v="84"/>
  </r>
  <r>
    <n v="13"/>
    <s v="Cliente_143"/>
    <n v="6"/>
    <n v="3"/>
    <d v="2023-04-05T00:00:00"/>
    <d v="1899-12-30T01:04:00"/>
    <d v="1899-12-30T03:23:00"/>
    <d v="1899-12-30T02:34:00"/>
    <d v="1899-12-30T01:30:00"/>
    <d v="1899-12-30T01:04:00"/>
    <s v="Cobrada"/>
    <x v="2"/>
    <s v="Almuerzo"/>
    <s v="Efectivo"/>
    <n v="23.31"/>
    <s v="Ocupada"/>
    <n v="441"/>
    <s v="España"/>
    <s v="Plato_8, Plato_10"/>
    <n v="183"/>
  </r>
  <r>
    <n v="15"/>
    <s v="Cliente_405"/>
    <n v="3"/>
    <n v="3"/>
    <d v="2023-04-05T00:00:00"/>
    <d v="1899-12-30T02:04:00"/>
    <d v="1899-12-30T03:18:00"/>
    <d v="1899-12-30T01:29:00"/>
    <d v="1899-12-30T02:11:00"/>
    <s v="0"/>
    <s v="No cobrada"/>
    <x v="4"/>
    <s v="Cena"/>
    <s v="Tarjeta de crédito"/>
    <n v="21.07"/>
    <s v="Ocupada"/>
    <n v="442"/>
    <s v="Uruguay"/>
    <s v="Plato_18, Plato_1, Plato_19"/>
    <n v="235"/>
  </r>
  <r>
    <n v="4"/>
    <s v="Cliente_332"/>
    <n v="2"/>
    <n v="3"/>
    <d v="2023-04-05T00:00:00"/>
    <d v="1899-12-30T01:15:00"/>
    <d v="1899-12-30T03:14:00"/>
    <d v="1899-12-30T01:59:00"/>
    <d v="1899-12-30T02:35:00"/>
    <s v="0"/>
    <s v="No cobrada"/>
    <x v="2"/>
    <s v="Almuerzo"/>
    <s v="Tarjeta de débito"/>
    <n v="14.48"/>
    <s v="Libre"/>
    <n v="443"/>
    <s v="Venezuela"/>
    <s v="Plato_14, Plato_15, Plato_10, Plato_16"/>
    <n v="217"/>
  </r>
  <r>
    <n v="8"/>
    <s v="Cliente_894"/>
    <n v="5"/>
    <n v="3"/>
    <d v="2023-04-05T00:00:00"/>
    <d v="1899-12-30T03:23:00"/>
    <d v="1899-12-30T06:08:00"/>
    <d v="1899-12-30T02:45:00"/>
    <d v="1899-12-30T01:21:00"/>
    <d v="1899-12-30T01:24:00"/>
    <s v="Cobrada"/>
    <x v="1"/>
    <s v="Almuerzo"/>
    <s v="Tarjeta de crédito"/>
    <n v="25.26"/>
    <s v="Libre"/>
    <n v="444"/>
    <s v="Argentina"/>
    <s v="Plato_14, Plato_7"/>
    <n v="95"/>
  </r>
  <r>
    <n v="6"/>
    <s v="Cliente_473"/>
    <n v="5"/>
    <n v="3"/>
    <d v="2023-04-05T00:00:00"/>
    <d v="1899-12-30T01:01:00"/>
    <d v="1899-12-30T03:09:00"/>
    <d v="1899-12-30T02:08:00"/>
    <d v="1899-12-30T00:26:00"/>
    <d v="1899-12-30T01:42:00"/>
    <s v="Cobrada"/>
    <x v="1"/>
    <s v="Desayuno"/>
    <s v="Tarjeta de crédito"/>
    <n v="14.28"/>
    <s v="Libre"/>
    <n v="445"/>
    <s v="Paraguay"/>
    <s v="Plato_6"/>
    <n v="81"/>
  </r>
  <r>
    <n v="12"/>
    <s v="Cliente_606"/>
    <n v="2"/>
    <n v="3"/>
    <d v="2023-04-05T00:00:00"/>
    <d v="1899-12-30T02:48:00"/>
    <d v="1899-12-30T06:13:00"/>
    <d v="1899-12-30T03:25:00"/>
    <d v="1899-12-30T00:08:00"/>
    <d v="1899-12-30T03:17:00"/>
    <s v="Cobrada"/>
    <x v="1"/>
    <s v="Almuerzo"/>
    <s v="Tarjeta de crédito"/>
    <n v="35.24"/>
    <s v="Libre"/>
    <n v="446"/>
    <s v="Ecuador"/>
    <s v="Plato_13"/>
    <n v="21"/>
  </r>
  <r>
    <n v="8"/>
    <s v="Cliente_404"/>
    <n v="2"/>
    <n v="3"/>
    <d v="2023-04-05T00:00:00"/>
    <d v="1899-12-30T03:53:00"/>
    <d v="1899-12-30T07:24:00"/>
    <d v="1899-12-30T03:31:00"/>
    <d v="1899-12-30T01:26:00"/>
    <d v="1899-12-30T02:05:00"/>
    <s v="Cobrada"/>
    <x v="4"/>
    <s v="Cena"/>
    <s v="Tarjeta de crédito"/>
    <n v="28.68"/>
    <s v="Libre"/>
    <n v="447"/>
    <s v="España"/>
    <s v="Plato_3, Plato_12, Plato_16"/>
    <n v="181"/>
  </r>
  <r>
    <n v="4"/>
    <s v="Cliente_216"/>
    <n v="5"/>
    <n v="3"/>
    <d v="2023-04-05T00:00:00"/>
    <d v="1899-12-30T00:07:00"/>
    <d v="1899-12-30T03:35:00"/>
    <d v="1899-12-30T03:43:00"/>
    <d v="1899-12-30T01:06:00"/>
    <d v="1899-12-30T02:37:00"/>
    <s v="Cobrada"/>
    <x v="4"/>
    <s v="Cena"/>
    <s v="Tarjeta de crédito"/>
    <n v="35.68"/>
    <s v="Ocupada"/>
    <n v="448"/>
    <s v="Venezuela"/>
    <s v="Plato_12, Plato_11"/>
    <n v="137"/>
  </r>
  <r>
    <n v="3"/>
    <s v="Cliente_717"/>
    <n v="3"/>
    <n v="3"/>
    <d v="2023-04-05T00:00:00"/>
    <d v="1899-12-30T03:25:00"/>
    <d v="1899-12-30T05:02:00"/>
    <d v="1899-12-30T01:52:00"/>
    <d v="1899-12-30T00:33:00"/>
    <d v="1899-12-30T01:19:00"/>
    <s v="Cobrada"/>
    <x v="0"/>
    <s v="Almuerzo"/>
    <s v="Efectivo"/>
    <n v="42.25"/>
    <s v="Ocupada"/>
    <n v="449"/>
    <s v="Brasil"/>
    <s v="Plato_15"/>
    <n v="64"/>
  </r>
  <r>
    <n v="9"/>
    <s v="Cliente_783"/>
    <n v="6"/>
    <n v="3"/>
    <d v="2023-04-05T00:00:00"/>
    <d v="1899-12-30T03:51:00"/>
    <d v="1899-12-30T05:01:00"/>
    <d v="1899-12-30T01:25:00"/>
    <d v="1899-12-30T00:34:00"/>
    <d v="1899-12-30T00:51:00"/>
    <s v="Cobrada"/>
    <x v="0"/>
    <s v="Almuerzo"/>
    <s v="Tarjeta de crédito"/>
    <n v="48.9"/>
    <s v="Ocupada"/>
    <n v="450"/>
    <s v="Bolivia"/>
    <s v="Plato_4, Plato_19"/>
    <n v="72"/>
  </r>
  <r>
    <n v="3"/>
    <s v="Cliente_240"/>
    <n v="1"/>
    <n v="3"/>
    <d v="2023-04-05T00:00:00"/>
    <d v="1899-12-30T01:17:00"/>
    <d v="1899-12-30T02:26:00"/>
    <d v="1899-12-30T01:09:00"/>
    <d v="1899-12-30T01:43:00"/>
    <s v="0"/>
    <s v="No cobrada"/>
    <x v="3"/>
    <s v="Desayuno"/>
    <s v="Tarjeta de crédito"/>
    <n v="46.37"/>
    <s v="Libre"/>
    <n v="451"/>
    <s v="Bolivia"/>
    <s v="Plato_8, Plato_14, Plato_18"/>
    <n v="92"/>
  </r>
  <r>
    <n v="9"/>
    <s v="Cliente_589"/>
    <n v="1"/>
    <n v="3"/>
    <d v="2023-04-05T00:00:00"/>
    <d v="1899-12-30T02:53:00"/>
    <d v="1899-12-30T05:19:00"/>
    <d v="1899-12-30T02:26:00"/>
    <d v="1899-12-30T02:03:00"/>
    <d v="1899-12-30T00:23:00"/>
    <s v="Cobrada"/>
    <x v="4"/>
    <s v="Almuerzo"/>
    <s v="Tarjeta de crédito"/>
    <n v="43.48"/>
    <s v="Reservada"/>
    <n v="452"/>
    <s v="Uruguay"/>
    <s v="Plato_17, Plato_5, Plato_13"/>
    <n v="158"/>
  </r>
  <r>
    <n v="6"/>
    <s v="Cliente_284"/>
    <n v="1"/>
    <n v="3"/>
    <d v="2023-04-05T00:00:00"/>
    <d v="1899-12-30T03:42:00"/>
    <d v="1899-12-30T05:07:00"/>
    <d v="1899-12-30T01:25:00"/>
    <d v="1899-12-30T01:40:00"/>
    <s v="0"/>
    <s v="No cobrada"/>
    <x v="2"/>
    <s v="Desayuno"/>
    <s v="Tarjeta de crédito"/>
    <n v="36.83"/>
    <s v="Libre"/>
    <n v="453"/>
    <s v="Chile"/>
    <s v="Plato_18, Plato_15"/>
    <n v="130"/>
  </r>
  <r>
    <n v="1"/>
    <s v="Cliente_342"/>
    <n v="3"/>
    <n v="3"/>
    <d v="2023-04-05T00:00:00"/>
    <d v="1899-12-30T03:26:00"/>
    <d v="1899-12-30T04:53:00"/>
    <d v="1899-12-30T01:27:00"/>
    <d v="1899-12-30T02:33:00"/>
    <s v="0"/>
    <s v="No cobrada"/>
    <x v="1"/>
    <s v="Almuerzo"/>
    <s v="Tarjeta de crédito"/>
    <n v="39.619999999999997"/>
    <s v="Libre"/>
    <n v="454"/>
    <s v="Colombia"/>
    <s v="Plato_6, Plato_12, Plato_19, Plato_1"/>
    <n v="233"/>
  </r>
  <r>
    <n v="12"/>
    <s v="Cliente_665"/>
    <n v="6"/>
    <n v="3"/>
    <d v="2023-04-05T00:00:00"/>
    <d v="1899-12-30T03:58:00"/>
    <d v="1899-12-30T05:54:00"/>
    <d v="1899-12-30T01:56:00"/>
    <d v="1899-12-30T00:11:00"/>
    <d v="1899-12-30T01:45:00"/>
    <s v="Cobrada"/>
    <x v="3"/>
    <s v="Desayuno"/>
    <s v="Tarjeta de débito"/>
    <n v="19.7"/>
    <s v="Reservada"/>
    <n v="455"/>
    <s v="Colombia"/>
    <s v="Plato_7"/>
    <n v="48"/>
  </r>
  <r>
    <n v="13"/>
    <s v="Cliente_207"/>
    <n v="6"/>
    <n v="3"/>
    <d v="2023-04-05T00:00:00"/>
    <d v="1899-12-30T02:12:00"/>
    <d v="1899-12-30T05:15:00"/>
    <d v="1899-12-30T03:03:00"/>
    <d v="1899-12-30T01:11:00"/>
    <d v="1899-12-30T01:52:00"/>
    <s v="Cobrada"/>
    <x v="4"/>
    <s v="Almuerzo"/>
    <s v="Tarjeta de crédito"/>
    <n v="21.94"/>
    <s v="Libre"/>
    <n v="456"/>
    <s v="Argentina"/>
    <s v="Plato_20, Plato_18"/>
    <n v="148"/>
  </r>
  <r>
    <n v="18"/>
    <s v="Cliente_531"/>
    <n v="6"/>
    <n v="3"/>
    <d v="2023-04-05T00:00:00"/>
    <d v="1899-12-30T03:48:00"/>
    <d v="1899-12-30T07:32:00"/>
    <d v="1899-12-30T03:44:00"/>
    <d v="1899-12-30T00:58:00"/>
    <d v="1899-12-30T02:46:00"/>
    <s v="Cobrada"/>
    <x v="2"/>
    <s v="Almuerzo"/>
    <s v="Efectivo"/>
    <n v="17.260000000000002"/>
    <s v="Reservada"/>
    <n v="457"/>
    <s v="Bolivia"/>
    <s v="Plato_11, Plato_12"/>
    <n v="137"/>
  </r>
  <r>
    <n v="4"/>
    <s v="Cliente_420"/>
    <n v="3"/>
    <n v="3"/>
    <d v="2023-04-05T00:00:00"/>
    <d v="1899-12-30T02:41:00"/>
    <d v="1899-12-30T04:21:00"/>
    <d v="1899-12-30T01:55:00"/>
    <d v="1899-12-30T01:29:00"/>
    <d v="1899-12-30T00:26:00"/>
    <s v="Cobrada"/>
    <x v="4"/>
    <s v="Almuerzo"/>
    <s v="Tarjeta de crédito"/>
    <n v="15.21"/>
    <s v="Ocupada"/>
    <n v="458"/>
    <s v="Bolivia"/>
    <s v="Plato_16, Plato_18, Plato_11, Plato_5"/>
    <n v="268"/>
  </r>
  <r>
    <n v="20"/>
    <s v="Cliente_989"/>
    <n v="1"/>
    <n v="3"/>
    <d v="2023-04-05T00:00:00"/>
    <d v="1899-12-30T00:24:00"/>
    <d v="1899-12-30T02:12:00"/>
    <d v="1899-12-30T02:03:00"/>
    <d v="1899-12-30T00:30:00"/>
    <d v="1899-12-30T01:33:00"/>
    <s v="Cobrada"/>
    <x v="1"/>
    <s v="Almuerzo"/>
    <s v="Tarjeta de crédito"/>
    <n v="32.770000000000003"/>
    <s v="Ocupada"/>
    <n v="459"/>
    <s v="Argentina"/>
    <s v="Plato_16"/>
    <n v="84"/>
  </r>
  <r>
    <n v="19"/>
    <s v="Cliente_964"/>
    <n v="6"/>
    <n v="3"/>
    <d v="2023-04-05T00:00:00"/>
    <d v="1899-12-30T03:27:00"/>
    <d v="1899-12-30T06:56:00"/>
    <d v="1899-12-30T03:29:00"/>
    <d v="1899-12-30T02:04:00"/>
    <d v="1899-12-30T01:25:00"/>
    <s v="Cobrada"/>
    <x v="4"/>
    <s v="Cena"/>
    <s v="Tarjeta de crédito"/>
    <n v="49.6"/>
    <s v="Libre"/>
    <n v="460"/>
    <s v="Ecuador"/>
    <s v="Plato_16, Plato_10, Plato_1, Plato_7"/>
    <n v="176"/>
  </r>
  <r>
    <n v="4"/>
    <s v="Cliente_421"/>
    <n v="3"/>
    <n v="3"/>
    <d v="2023-04-05T00:00:00"/>
    <d v="1899-12-30T02:43:00"/>
    <d v="1899-12-30T05:55:00"/>
    <d v="1899-12-30T03:12:00"/>
    <d v="1899-12-30T01:06:00"/>
    <d v="1899-12-30T02:06:00"/>
    <s v="Cobrada"/>
    <x v="3"/>
    <s v="Cena"/>
    <s v="Efectivo"/>
    <n v="21.51"/>
    <s v="Libre"/>
    <n v="461"/>
    <s v="Perú"/>
    <s v="Plato_8, Plato_9"/>
    <n v="99"/>
  </r>
  <r>
    <n v="9"/>
    <s v="Cliente_27"/>
    <n v="2"/>
    <n v="3"/>
    <d v="2023-04-05T00:00:00"/>
    <d v="1899-12-30T02:12:00"/>
    <d v="1899-12-30T04:27:00"/>
    <d v="1899-12-30T02:15:00"/>
    <d v="1899-12-30T00:11:00"/>
    <d v="1899-12-30T02:04:00"/>
    <s v="Cobrada"/>
    <x v="2"/>
    <s v="Almuerzo"/>
    <s v="Tarjeta de crédito"/>
    <n v="21.17"/>
    <s v="Reservada"/>
    <n v="462"/>
    <s v="España"/>
    <s v="Plato_11"/>
    <n v="99"/>
  </r>
  <r>
    <n v="7"/>
    <s v="Cliente_194"/>
    <n v="2"/>
    <n v="3"/>
    <d v="2023-04-05T00:00:00"/>
    <d v="1899-12-30T00:53:00"/>
    <d v="1899-12-30T03:13:00"/>
    <d v="1899-12-30T02:35:00"/>
    <d v="1899-12-30T00:14:00"/>
    <d v="1899-12-30T02:21:00"/>
    <s v="Cobrada"/>
    <x v="2"/>
    <s v="Almuerzo"/>
    <s v="Tarjeta de débito"/>
    <n v="17.07"/>
    <s v="Ocupada"/>
    <n v="463"/>
    <s v="Paraguay"/>
    <s v="Plato_17"/>
    <n v="93"/>
  </r>
  <r>
    <n v="16"/>
    <s v="Cliente_440"/>
    <n v="1"/>
    <n v="3"/>
    <d v="2023-04-05T00:00:00"/>
    <d v="1899-12-30T01:21:00"/>
    <d v="1899-12-30T04:39:00"/>
    <d v="1899-12-30T03:18:00"/>
    <d v="1899-12-30T01:24:00"/>
    <d v="1899-12-30T01:54:00"/>
    <s v="Cobrada"/>
    <x v="4"/>
    <s v="Almuerzo"/>
    <s v="Tarjeta de crédito"/>
    <n v="48.5"/>
    <s v="Reservada"/>
    <n v="464"/>
    <s v="Chile"/>
    <s v="Plato_10, Plato_6, Plato_5"/>
    <n v="154"/>
  </r>
  <r>
    <n v="4"/>
    <s v="Cliente_876"/>
    <n v="2"/>
    <n v="3"/>
    <d v="2023-04-05T00:00:00"/>
    <d v="1899-12-30T01:11:00"/>
    <d v="1899-12-30T03:38:00"/>
    <d v="1899-12-30T02:42:00"/>
    <d v="1899-12-30T01:00:00"/>
    <d v="1899-12-30T01:42:00"/>
    <s v="Cobrada"/>
    <x v="1"/>
    <s v="Almuerzo"/>
    <s v="Tarjeta de crédito"/>
    <n v="44.9"/>
    <s v="Ocupada"/>
    <n v="465"/>
    <s v="Uruguay"/>
    <s v="Plato_1, Plato_14"/>
    <n v="121"/>
  </r>
  <r>
    <n v="4"/>
    <s v="Cliente_365"/>
    <n v="1"/>
    <n v="3"/>
    <d v="2023-04-05T00:00:00"/>
    <d v="1899-12-30T01:54:00"/>
    <d v="1899-12-30T04:20:00"/>
    <d v="1899-12-30T02:26:00"/>
    <d v="1899-12-30T02:25:00"/>
    <d v="1899-12-30T00:01:00"/>
    <s v="Cobrada"/>
    <x v="1"/>
    <s v="Almuerzo"/>
    <s v="Tarjeta de crédito"/>
    <n v="26.63"/>
    <s v="Libre"/>
    <n v="466"/>
    <s v="Bolivia"/>
    <s v="Plato_5, Plato_2, Plato_16"/>
    <n v="140"/>
  </r>
  <r>
    <n v="15"/>
    <s v="Cliente_185"/>
    <n v="3"/>
    <n v="3"/>
    <d v="2023-04-05T00:00:00"/>
    <d v="1899-12-30T02:42:00"/>
    <d v="1899-12-30T04:14:00"/>
    <d v="1899-12-30T01:32:00"/>
    <d v="1899-12-30T01:12:00"/>
    <d v="1899-12-30T00:20:00"/>
    <s v="Cobrada"/>
    <x v="1"/>
    <s v="Almuerzo"/>
    <s v="Tarjeta de débito"/>
    <n v="42.31"/>
    <s v="Reservada"/>
    <n v="467"/>
    <s v="Perú"/>
    <s v="Plato_11, Plato_5"/>
    <n v="143"/>
  </r>
  <r>
    <n v="14"/>
    <s v="Cliente_558"/>
    <n v="6"/>
    <n v="3"/>
    <d v="2023-04-05T00:00:00"/>
    <d v="1899-12-30T02:59:00"/>
    <d v="1899-12-30T05:45:00"/>
    <d v="1899-12-30T02:46:00"/>
    <d v="1899-12-30T01:03:00"/>
    <d v="1899-12-30T01:43:00"/>
    <s v="Cobrada"/>
    <x v="2"/>
    <s v="Desayuno"/>
    <s v="Tarjeta de crédito"/>
    <n v="14.28"/>
    <s v="Reservada"/>
    <n v="468"/>
    <s v="Argentina"/>
    <s v="Plato_12, Plato_3, Plato_16"/>
    <n v="106"/>
  </r>
  <r>
    <n v="1"/>
    <s v="Cliente_535"/>
    <n v="2"/>
    <n v="3"/>
    <d v="2023-04-05T00:00:00"/>
    <d v="1899-12-30T02:57:00"/>
    <d v="1899-12-30T05:22:00"/>
    <d v="1899-12-30T02:25:00"/>
    <d v="1899-12-30T01:06:00"/>
    <d v="1899-12-30T01:19:00"/>
    <s v="Cobrada"/>
    <x v="1"/>
    <s v="Cena"/>
    <s v="Tarjeta de crédito"/>
    <n v="25.26"/>
    <s v="Reservada"/>
    <n v="469"/>
    <s v="Colombia"/>
    <s v="Plato_8, Plato_15"/>
    <n v="137"/>
  </r>
  <r>
    <n v="17"/>
    <s v="Cliente_18"/>
    <n v="3"/>
    <n v="3"/>
    <d v="2023-04-05T00:00:00"/>
    <d v="1899-12-30T01:41:00"/>
    <d v="1899-12-30T04:17:00"/>
    <d v="1899-12-30T02:51:00"/>
    <d v="1899-12-30T01:12:00"/>
    <d v="1899-12-30T01:39:00"/>
    <s v="Cobrada"/>
    <x v="4"/>
    <s v="Almuerzo"/>
    <s v="Tarjeta de crédito"/>
    <n v="47.46"/>
    <s v="Ocupada"/>
    <n v="470"/>
    <s v="Uruguay"/>
    <s v="Plato_7, Plato_4"/>
    <n v="78"/>
  </r>
  <r>
    <n v="7"/>
    <s v="Cliente_696"/>
    <n v="6"/>
    <n v="3"/>
    <d v="2023-04-05T00:00:00"/>
    <d v="1899-12-30T03:36:00"/>
    <d v="1899-12-30T05:38:00"/>
    <d v="1899-12-30T02:02:00"/>
    <d v="1899-12-30T00:57:00"/>
    <d v="1899-12-30T01:05:00"/>
    <s v="Cobrada"/>
    <x v="4"/>
    <s v="Desayuno"/>
    <s v="Tarjeta de débito"/>
    <n v="28.49"/>
    <s v="Reservada"/>
    <n v="471"/>
    <s v="Perú"/>
    <s v="Plato_8"/>
    <n v="105"/>
  </r>
  <r>
    <n v="20"/>
    <s v="Cliente_704"/>
    <n v="2"/>
    <n v="3"/>
    <d v="2023-04-05T00:00:00"/>
    <d v="1899-12-30T03:57:00"/>
    <d v="1899-12-30T06:52:00"/>
    <d v="1899-12-30T03:10:00"/>
    <d v="1899-12-30T01:13:00"/>
    <d v="1899-12-30T01:57:00"/>
    <s v="Cobrada"/>
    <x v="2"/>
    <s v="Almuerzo"/>
    <s v="Efectivo"/>
    <n v="36.79"/>
    <s v="Ocupada"/>
    <n v="472"/>
    <s v="Uruguay"/>
    <s v="Plato_8, Plato_5"/>
    <n v="114"/>
  </r>
  <r>
    <n v="13"/>
    <s v="Cliente_720"/>
    <n v="4"/>
    <n v="4"/>
    <d v="2023-04-06T00:00:00"/>
    <d v="1899-12-30T03:36:00"/>
    <d v="1899-12-30T07:04:00"/>
    <d v="1899-12-30T03:43:00"/>
    <d v="1899-12-30T01:01:00"/>
    <d v="1899-12-30T02:42:00"/>
    <s v="Cobrada"/>
    <x v="2"/>
    <s v="Almuerzo"/>
    <s v="Tarjeta de débito"/>
    <n v="15.63"/>
    <s v="Ocupada"/>
    <n v="473"/>
    <s v="Paraguay"/>
    <s v="Plato_5, Plato_8"/>
    <n v="79"/>
  </r>
  <r>
    <n v="2"/>
    <s v="Cliente_624"/>
    <n v="6"/>
    <n v="4"/>
    <d v="2023-04-06T00:00:00"/>
    <d v="1899-12-30T01:52:00"/>
    <d v="1899-12-30T03:32:00"/>
    <d v="1899-12-30T01:40:00"/>
    <d v="1899-12-30T02:41:00"/>
    <s v="0"/>
    <s v="No cobrada"/>
    <x v="4"/>
    <s v="Almuerzo"/>
    <s v="Tarjeta de crédito"/>
    <n v="21.66"/>
    <s v="Libre"/>
    <n v="474"/>
    <s v="Perú"/>
    <s v="Plato_18, Plato_9, Plato_17, Plato_16"/>
    <n v="178"/>
  </r>
  <r>
    <n v="18"/>
    <s v="Cliente_289"/>
    <n v="4"/>
    <n v="4"/>
    <d v="2023-04-06T00:00:00"/>
    <d v="1899-12-30T03:17:00"/>
    <d v="1899-12-30T05:50:00"/>
    <d v="1899-12-30T02:48:00"/>
    <d v="1899-12-30T00:35:00"/>
    <d v="1899-12-30T02:13:00"/>
    <s v="Cobrada"/>
    <x v="3"/>
    <s v="Cena"/>
    <s v="Tarjeta de débito"/>
    <n v="19.55"/>
    <s v="Ocupada"/>
    <n v="475"/>
    <s v="Paraguay"/>
    <s v="Plato_7, Plato_18"/>
    <n v="174"/>
  </r>
  <r>
    <n v="13"/>
    <s v="Cliente_434"/>
    <n v="2"/>
    <n v="4"/>
    <d v="2023-04-06T00:00:00"/>
    <d v="1899-12-30T00:03:00"/>
    <d v="1899-12-30T01:47:00"/>
    <d v="1899-12-30T01:59:00"/>
    <d v="1899-12-30T01:55:00"/>
    <d v="1899-12-30T00:04:00"/>
    <s v="Cobrada"/>
    <x v="0"/>
    <s v="Desayuno"/>
    <s v="Tarjeta de débito"/>
    <n v="43.53"/>
    <s v="Ocupada"/>
    <n v="476"/>
    <s v="Paraguay"/>
    <s v="Plato_7, Plato_18, Plato_15, Plato_20"/>
    <n v="218"/>
  </r>
  <r>
    <n v="8"/>
    <s v="Cliente_149"/>
    <n v="6"/>
    <n v="4"/>
    <d v="2023-04-06T00:00:00"/>
    <d v="1899-12-30T01:39:00"/>
    <d v="1899-12-30T02:58:00"/>
    <d v="1899-12-30T01:19:00"/>
    <d v="1899-12-30T01:55:00"/>
    <s v="0"/>
    <s v="No cobrada"/>
    <x v="4"/>
    <s v="Desayuno"/>
    <s v="Tarjeta de crédito"/>
    <n v="33.85"/>
    <s v="Reservada"/>
    <n v="477"/>
    <s v="Colombia"/>
    <s v="Plato_18, Plato_14, Plato_7, Plato_13"/>
    <n v="204"/>
  </r>
  <r>
    <n v="7"/>
    <s v="Cliente_29"/>
    <n v="5"/>
    <n v="4"/>
    <d v="2023-04-06T00:00:00"/>
    <d v="1899-12-30T00:01:00"/>
    <d v="1899-12-30T03:28:00"/>
    <d v="1899-12-30T03:42:00"/>
    <d v="1899-12-30T01:30:00"/>
    <d v="1899-12-30T02:12:00"/>
    <s v="Cobrada"/>
    <x v="1"/>
    <s v="Almuerzo"/>
    <s v="Efectivo"/>
    <n v="32.78"/>
    <s v="Ocupada"/>
    <n v="478"/>
    <s v="Bolivia"/>
    <s v="Plato_2, Plato_9"/>
    <n v="118"/>
  </r>
  <r>
    <n v="1"/>
    <s v="Cliente_708"/>
    <n v="3"/>
    <n v="4"/>
    <d v="2023-04-06T00:00:00"/>
    <d v="1899-12-30T00:42:00"/>
    <d v="1899-12-30T04:30:00"/>
    <d v="1899-12-30T03:48:00"/>
    <d v="1899-12-30T01:23:00"/>
    <d v="1899-12-30T02:25:00"/>
    <s v="Cobrada"/>
    <x v="0"/>
    <s v="Almuerzo"/>
    <s v="Tarjeta de débito"/>
    <n v="39.58"/>
    <s v="Reservada"/>
    <n v="479"/>
    <s v="Argentina"/>
    <s v="Plato_4, Plato_18"/>
    <n v="52"/>
  </r>
  <r>
    <n v="1"/>
    <s v="Cliente_125"/>
    <n v="5"/>
    <n v="4"/>
    <d v="2023-04-06T00:00:00"/>
    <d v="1899-12-30T03:26:00"/>
    <d v="1899-12-30T07:19:00"/>
    <d v="1899-12-30T03:53:00"/>
    <d v="1899-12-30T01:05:00"/>
    <d v="1899-12-30T02:48:00"/>
    <s v="Cobrada"/>
    <x v="3"/>
    <s v="Desayuno"/>
    <s v="Efectivo"/>
    <n v="18.63"/>
    <s v="Reservada"/>
    <n v="480"/>
    <s v="Uruguay"/>
    <s v="Plato_8, Plato_6"/>
    <n v="159"/>
  </r>
  <r>
    <n v="9"/>
    <s v="Cliente_618"/>
    <n v="4"/>
    <n v="4"/>
    <d v="2023-04-06T00:00:00"/>
    <d v="1899-12-30T01:57:00"/>
    <d v="1899-12-30T04:43:00"/>
    <d v="1899-12-30T02:46:00"/>
    <d v="1899-12-30T00:58:00"/>
    <d v="1899-12-30T01:48:00"/>
    <s v="Cobrada"/>
    <x v="1"/>
    <s v="Almuerzo"/>
    <s v="Tarjeta de crédito"/>
    <n v="42.02"/>
    <s v="Reservada"/>
    <n v="481"/>
    <s v="Perú"/>
    <s v="Plato_10"/>
    <n v="52"/>
  </r>
  <r>
    <n v="9"/>
    <s v="Cliente_115"/>
    <n v="4"/>
    <n v="4"/>
    <d v="2023-04-06T00:00:00"/>
    <d v="1899-12-30T00:41:00"/>
    <d v="1899-12-30T02:59:00"/>
    <d v="1899-12-30T02:18:00"/>
    <d v="1899-12-30T00:21:00"/>
    <d v="1899-12-30T01:57:00"/>
    <s v="Cobrada"/>
    <x v="0"/>
    <s v="Desayuno"/>
    <s v="Tarjeta de crédito"/>
    <n v="18.84"/>
    <s v="Libre"/>
    <n v="482"/>
    <s v="Colombia"/>
    <s v="Plato_13"/>
    <n v="63"/>
  </r>
  <r>
    <n v="2"/>
    <s v="Cliente_527"/>
    <n v="4"/>
    <n v="4"/>
    <d v="2023-04-06T00:00:00"/>
    <d v="1899-12-30T03:50:00"/>
    <d v="1899-12-30T07:01:00"/>
    <d v="1899-12-30T03:11:00"/>
    <d v="1899-12-30T00:53:00"/>
    <d v="1899-12-30T02:18:00"/>
    <s v="Cobrada"/>
    <x v="1"/>
    <s v="Almuerzo"/>
    <s v="Tarjeta de crédito"/>
    <n v="12.74"/>
    <s v="Reservada"/>
    <n v="483"/>
    <s v="Ecuador"/>
    <s v="Plato_6"/>
    <n v="81"/>
  </r>
  <r>
    <n v="18"/>
    <s v="Cliente_71"/>
    <n v="2"/>
    <n v="4"/>
    <d v="2023-04-06T00:00:00"/>
    <d v="1899-12-30T01:33:00"/>
    <d v="1899-12-30T04:31:00"/>
    <d v="1899-12-30T02:58:00"/>
    <d v="1899-12-30T00:34:00"/>
    <d v="1899-12-30T02:24:00"/>
    <s v="Cobrada"/>
    <x v="4"/>
    <s v="Almuerzo"/>
    <s v="Tarjeta de crédito"/>
    <n v="22.76"/>
    <s v="Libre"/>
    <n v="484"/>
    <s v="Chile"/>
    <s v="Plato_1"/>
    <n v="75"/>
  </r>
  <r>
    <n v="6"/>
    <s v="Cliente_524"/>
    <n v="5"/>
    <n v="4"/>
    <d v="2023-04-06T00:00:00"/>
    <d v="1899-12-30T01:00:00"/>
    <d v="1899-12-30T02:52:00"/>
    <d v="1899-12-30T01:52:00"/>
    <d v="1899-12-30T01:19:00"/>
    <d v="1899-12-30T00:33:00"/>
    <s v="Cobrada"/>
    <x v="3"/>
    <s v="Cena"/>
    <s v="Tarjeta de crédito"/>
    <n v="39.07"/>
    <s v="Reservada"/>
    <n v="485"/>
    <s v="Bolivia"/>
    <s v="Plato_7, Plato_19"/>
    <n v="144"/>
  </r>
  <r>
    <n v="15"/>
    <s v="Cliente_437"/>
    <n v="3"/>
    <n v="4"/>
    <d v="2023-04-06T00:00:00"/>
    <d v="1899-12-30T02:47:00"/>
    <d v="1899-12-30T06:12:00"/>
    <d v="1899-12-30T03:40:00"/>
    <d v="1899-12-30T00:59:00"/>
    <d v="1899-12-30T02:41:00"/>
    <s v="Cobrada"/>
    <x v="1"/>
    <s v="Desayuno"/>
    <s v="Tarjeta de débito"/>
    <n v="12.66"/>
    <s v="Ocupada"/>
    <n v="486"/>
    <s v="Colombia"/>
    <s v="Plato_19, Plato_3, Plato_18, Plato_7"/>
    <n v="150"/>
  </r>
  <r>
    <n v="17"/>
    <s v="Cliente_946"/>
    <n v="1"/>
    <n v="4"/>
    <d v="2023-04-06T00:00:00"/>
    <d v="1899-12-30T01:34:00"/>
    <d v="1899-12-30T03:50:00"/>
    <d v="1899-12-30T02:31:00"/>
    <d v="1899-12-30T01:32:00"/>
    <d v="1899-12-30T00:59:00"/>
    <s v="Cobrada"/>
    <x v="1"/>
    <s v="Almuerzo"/>
    <s v="Tarjeta de crédito"/>
    <n v="45.76"/>
    <s v="Ocupada"/>
    <n v="487"/>
    <s v="Paraguay"/>
    <s v="Plato_18, Plato_17, Plato_5"/>
    <n v="152"/>
  </r>
  <r>
    <n v="10"/>
    <s v="Cliente_719"/>
    <n v="4"/>
    <n v="4"/>
    <d v="2023-04-06T00:00:00"/>
    <d v="1899-12-30T00:00:00"/>
    <d v="1899-12-30T01:58:00"/>
    <d v="1899-12-30T01:58:00"/>
    <d v="1899-12-30T02:04:00"/>
    <s v="0"/>
    <s v="No cobrada"/>
    <x v="0"/>
    <s v="Almuerzo"/>
    <s v="Tarjeta de débito"/>
    <n v="37.380000000000003"/>
    <s v="Libre"/>
    <n v="488"/>
    <s v="Argentina"/>
    <s v="Plato_4, Plato_14, Plato_17"/>
    <n v="185"/>
  </r>
  <r>
    <n v="3"/>
    <s v="Cliente_354"/>
    <n v="1"/>
    <n v="4"/>
    <d v="2023-04-06T00:00:00"/>
    <d v="1899-12-30T02:57:00"/>
    <d v="1899-12-30T05:27:00"/>
    <d v="1899-12-30T02:45:00"/>
    <d v="1899-12-30T00:34:00"/>
    <d v="1899-12-30T02:11:00"/>
    <s v="Cobrada"/>
    <x v="0"/>
    <s v="Desayuno"/>
    <s v="Tarjeta de crédito"/>
    <n v="22.27"/>
    <s v="Ocupada"/>
    <n v="489"/>
    <s v="Argentina"/>
    <s v="Plato_20, Plato_14"/>
    <n v="149"/>
  </r>
  <r>
    <n v="1"/>
    <s v="Cliente_194"/>
    <n v="2"/>
    <n v="4"/>
    <d v="2023-04-06T00:00:00"/>
    <d v="1899-12-30T03:20:00"/>
    <d v="1899-12-30T04:57:00"/>
    <d v="1899-12-30T01:37:00"/>
    <d v="1899-12-30T02:11:00"/>
    <s v="0"/>
    <s v="No cobrada"/>
    <x v="3"/>
    <s v="Almuerzo"/>
    <s v="Tarjeta de crédito"/>
    <n v="26.79"/>
    <s v="Libre"/>
    <n v="490"/>
    <s v="Colombia"/>
    <s v="Plato_10, Plato_15, Plato_18"/>
    <n v="212"/>
  </r>
  <r>
    <n v="7"/>
    <s v="Cliente_160"/>
    <n v="4"/>
    <n v="4"/>
    <d v="2023-04-06T00:00:00"/>
    <d v="1899-12-30T00:07:00"/>
    <d v="1899-12-30T02:37:00"/>
    <d v="1899-12-30T02:45:00"/>
    <d v="1899-12-30T00:41:00"/>
    <d v="1899-12-30T02:04:00"/>
    <s v="Cobrada"/>
    <x v="4"/>
    <s v="Desayuno"/>
    <s v="Tarjeta de crédito"/>
    <n v="34.68"/>
    <s v="Ocupada"/>
    <n v="491"/>
    <s v="España"/>
    <s v="Plato_9, Plato_2"/>
    <n v="118"/>
  </r>
  <r>
    <n v="4"/>
    <s v="Cliente_363"/>
    <n v="4"/>
    <n v="4"/>
    <d v="2023-04-06T00:00:00"/>
    <d v="1899-12-30T01:03:00"/>
    <d v="1899-12-30T04:36:00"/>
    <d v="1899-12-30T03:33:00"/>
    <d v="1899-12-30T00:49:00"/>
    <d v="1899-12-30T02:44:00"/>
    <s v="Cobrada"/>
    <x v="1"/>
    <s v="Almuerzo"/>
    <s v="Tarjeta de crédito"/>
    <n v="16.62"/>
    <s v="Reservada"/>
    <n v="492"/>
    <s v="Colombia"/>
    <s v="Plato_11, Plato_13, Plato_7"/>
    <n v="210"/>
  </r>
  <r>
    <n v="2"/>
    <s v="Cliente_140"/>
    <n v="2"/>
    <n v="4"/>
    <d v="2023-04-06T00:00:00"/>
    <d v="1899-12-30T00:31:00"/>
    <d v="1899-12-30T01:46:00"/>
    <d v="1899-12-30T01:30:00"/>
    <d v="1899-12-30T00:08:00"/>
    <d v="1899-12-30T01:22:00"/>
    <s v="Cobrada"/>
    <x v="3"/>
    <s v="Almuerzo"/>
    <s v="Tarjeta de crédito"/>
    <n v="32.67"/>
    <s v="Ocupada"/>
    <n v="493"/>
    <s v="Perú"/>
    <s v="Plato_4"/>
    <n v="54"/>
  </r>
  <r>
    <n v="20"/>
    <s v="Cliente_546"/>
    <n v="5"/>
    <n v="4"/>
    <d v="2023-04-06T00:00:00"/>
    <d v="1899-12-30T01:28:00"/>
    <d v="1899-12-30T04:49:00"/>
    <d v="1899-12-30T03:21:00"/>
    <d v="1899-12-30T00:31:00"/>
    <d v="1899-12-30T02:50:00"/>
    <s v="Cobrada"/>
    <x v="1"/>
    <s v="Desayuno"/>
    <s v="Tarjeta de crédito"/>
    <n v="11.85"/>
    <s v="Reservada"/>
    <n v="494"/>
    <s v="Paraguay"/>
    <s v="Plato_15, Plato_19"/>
    <n v="172"/>
  </r>
  <r>
    <n v="11"/>
    <s v="Cliente_778"/>
    <n v="6"/>
    <n v="4"/>
    <d v="2023-04-06T00:00:00"/>
    <d v="1899-12-30T03:01:00"/>
    <d v="1899-12-30T06:50:00"/>
    <d v="1899-12-30T03:49:00"/>
    <d v="1899-12-30T01:42:00"/>
    <d v="1899-12-30T02:07:00"/>
    <s v="Cobrada"/>
    <x v="2"/>
    <s v="Desayuno"/>
    <s v="Tarjeta de crédito"/>
    <n v="33.96"/>
    <s v="Libre"/>
    <n v="495"/>
    <s v="Venezuela"/>
    <s v="Plato_20, Plato_6, Plato_16, Plato_11"/>
    <n v="263"/>
  </r>
  <r>
    <n v="1"/>
    <s v="Cliente_402"/>
    <n v="3"/>
    <n v="4"/>
    <d v="2023-04-06T00:00:00"/>
    <d v="1899-12-30T02:34:00"/>
    <d v="1899-12-30T06:22:00"/>
    <d v="1899-12-30T03:48:00"/>
    <d v="1899-12-30T02:13:00"/>
    <d v="1899-12-30T01:35:00"/>
    <s v="Cobrada"/>
    <x v="1"/>
    <s v="Almuerzo"/>
    <s v="Tarjeta de crédito"/>
    <n v="39.42"/>
    <s v="Reservada"/>
    <n v="496"/>
    <s v="Argentina"/>
    <s v="Plato_11, Plato_18, Plato_12, Plato_17"/>
    <n v="223"/>
  </r>
  <r>
    <n v="13"/>
    <s v="Cliente_784"/>
    <n v="6"/>
    <n v="4"/>
    <d v="2023-04-06T00:00:00"/>
    <d v="1899-12-30T03:30:00"/>
    <d v="1899-12-30T06:58:00"/>
    <d v="1899-12-30T03:28:00"/>
    <d v="1899-12-30T00:38:00"/>
    <d v="1899-12-30T02:50:00"/>
    <s v="Cobrada"/>
    <x v="0"/>
    <s v="Almuerzo"/>
    <s v="Tarjeta de débito"/>
    <n v="29.93"/>
    <s v="Reservada"/>
    <n v="497"/>
    <s v="Argentina"/>
    <s v="Plato_2, Plato_20"/>
    <n v="150"/>
  </r>
  <r>
    <n v="20"/>
    <s v="Cliente_259"/>
    <n v="3"/>
    <n v="4"/>
    <d v="2023-04-06T00:00:00"/>
    <d v="1899-12-30T00:17:00"/>
    <d v="1899-12-30T03:46:00"/>
    <d v="1899-12-30T03:29:00"/>
    <d v="1899-12-30T00:32:00"/>
    <d v="1899-12-30T02:57:00"/>
    <s v="Cobrada"/>
    <x v="0"/>
    <s v="Almuerzo"/>
    <s v="Tarjeta de crédito"/>
    <n v="21.99"/>
    <s v="Libre"/>
    <n v="498"/>
    <s v="España"/>
    <s v="Plato_12"/>
    <n v="19"/>
  </r>
  <r>
    <n v="5"/>
    <s v="Cliente_919"/>
    <n v="5"/>
    <n v="4"/>
    <d v="2023-04-06T00:00:00"/>
    <d v="1899-12-30T01:21:00"/>
    <d v="1899-12-30T04:28:00"/>
    <d v="1899-12-30T03:07:00"/>
    <d v="1899-12-30T02:10:00"/>
    <d v="1899-12-30T00:57:00"/>
    <s v="Cobrada"/>
    <x v="2"/>
    <s v="Cena"/>
    <s v="Tarjeta de débito"/>
    <n v="22.69"/>
    <s v="Reservada"/>
    <n v="499"/>
    <s v="Brasil"/>
    <s v="Plato_10, Plato_2, Plato_1"/>
    <n v="158"/>
  </r>
  <r>
    <n v="4"/>
    <s v="Cliente_354"/>
    <n v="5"/>
    <n v="4"/>
    <d v="2023-04-06T00:00:00"/>
    <d v="1899-12-30T01:17:00"/>
    <d v="1899-12-30T05:15:00"/>
    <d v="1899-12-30T04:13:00"/>
    <d v="1899-12-30T00:42:00"/>
    <d v="1899-12-30T03:31:00"/>
    <s v="Cobrada"/>
    <x v="4"/>
    <s v="Desayuno"/>
    <s v="Tarjeta de débito"/>
    <n v="37.619999999999997"/>
    <s v="Ocupada"/>
    <n v="500"/>
    <s v="Argentina"/>
    <s v="Plato_6, Plato_5"/>
    <n v="93"/>
  </r>
  <r>
    <n v="7"/>
    <s v="Cliente_637"/>
    <n v="1"/>
    <n v="4"/>
    <d v="2023-04-06T00:00:00"/>
    <d v="1899-12-30T03:44:00"/>
    <d v="1899-12-30T06:31:00"/>
    <d v="1899-12-30T03:02:00"/>
    <d v="1899-12-30T00:39:00"/>
    <d v="1899-12-30T02:23:00"/>
    <s v="Cobrada"/>
    <x v="1"/>
    <s v="Cena"/>
    <s v="Tarjeta de crédito"/>
    <n v="28.38"/>
    <s v="Ocupada"/>
    <n v="501"/>
    <s v="Venezuela"/>
    <s v="Plato_20, Plato_13, Plato_16"/>
    <n v="138"/>
  </r>
  <r>
    <n v="5"/>
    <s v="Cliente_759"/>
    <n v="2"/>
    <n v="4"/>
    <d v="2023-04-06T00:00:00"/>
    <d v="1899-12-30T00:45:00"/>
    <d v="1899-12-30T01:57:00"/>
    <d v="1899-12-30T01:12:00"/>
    <d v="1899-12-30T01:13:00"/>
    <s v="0"/>
    <s v="No cobrada"/>
    <x v="3"/>
    <s v="Almuerzo"/>
    <s v="Tarjeta de crédito"/>
    <n v="32.9"/>
    <s v="Reservada"/>
    <n v="502"/>
    <s v="Bolivia"/>
    <s v="Plato_5, Plato_4, Plato_11"/>
    <n v="139"/>
  </r>
  <r>
    <n v="3"/>
    <s v="Cliente_948"/>
    <n v="1"/>
    <n v="4"/>
    <d v="2023-04-06T00:00:00"/>
    <d v="1899-12-30T02:20:00"/>
    <d v="1899-12-30T04:02:00"/>
    <d v="1899-12-30T01:42:00"/>
    <d v="1899-12-30T01:25:00"/>
    <d v="1899-12-30T00:17:00"/>
    <s v="Cobrada"/>
    <x v="0"/>
    <s v="Almuerzo"/>
    <s v="Tarjeta de crédito"/>
    <n v="35.840000000000003"/>
    <s v="Reservada"/>
    <n v="503"/>
    <s v="España"/>
    <s v="Plato_20, Plato_12"/>
    <n v="137"/>
  </r>
  <r>
    <n v="2"/>
    <s v="Cliente_172"/>
    <n v="5"/>
    <n v="4"/>
    <d v="2023-04-06T00:00:00"/>
    <d v="1899-12-30T02:10:00"/>
    <d v="1899-12-30T04:48:00"/>
    <d v="1899-12-30T02:38:00"/>
    <d v="1899-12-30T00:19:00"/>
    <d v="1899-12-30T02:19:00"/>
    <s v="Cobrada"/>
    <x v="3"/>
    <s v="Cena"/>
    <s v="Efectivo"/>
    <n v="31.31"/>
    <s v="Reservada"/>
    <n v="504"/>
    <s v="Brasil"/>
    <s v="Plato_6"/>
    <n v="54"/>
  </r>
  <r>
    <n v="5"/>
    <s v="Cliente_70"/>
    <n v="1"/>
    <n v="4"/>
    <d v="2023-04-06T00:00:00"/>
    <d v="1899-12-30T02:38:00"/>
    <d v="1899-12-30T06:07:00"/>
    <d v="1899-12-30T03:29:00"/>
    <d v="1899-12-30T01:55:00"/>
    <d v="1899-12-30T01:34:00"/>
    <s v="Cobrada"/>
    <x v="2"/>
    <s v="Cena"/>
    <s v="Tarjeta de crédito"/>
    <n v="25.76"/>
    <s v="Reservada"/>
    <n v="505"/>
    <s v="Colombia"/>
    <s v="Plato_20, Plato_1"/>
    <n v="155"/>
  </r>
  <r>
    <n v="18"/>
    <s v="Cliente_835"/>
    <n v="2"/>
    <n v="4"/>
    <d v="2023-04-06T00:00:00"/>
    <d v="1899-12-30T02:01:00"/>
    <d v="1899-12-30T04:02:00"/>
    <d v="1899-12-30T02:16:00"/>
    <d v="1899-12-30T00:05:00"/>
    <d v="1899-12-30T02:11:00"/>
    <s v="Cobrada"/>
    <x v="0"/>
    <s v="Cena"/>
    <s v="Tarjeta de crédito"/>
    <n v="11.65"/>
    <s v="Ocupada"/>
    <n v="506"/>
    <s v="Paraguay"/>
    <s v="Plato_8"/>
    <n v="70"/>
  </r>
  <r>
    <n v="18"/>
    <s v="Cliente_989"/>
    <n v="4"/>
    <n v="4"/>
    <d v="2023-04-06T00:00:00"/>
    <d v="1899-12-30T03:26:00"/>
    <d v="1899-12-30T04:30:00"/>
    <d v="1899-12-30T01:04:00"/>
    <d v="1899-12-30T01:09:00"/>
    <s v="0"/>
    <s v="No cobrada"/>
    <x v="2"/>
    <s v="Desayuno"/>
    <s v="Tarjeta de crédito"/>
    <n v="43.42"/>
    <s v="Libre"/>
    <n v="507"/>
    <s v="Bolivia"/>
    <s v="Plato_18, Plato_19"/>
    <n v="210"/>
  </r>
  <r>
    <n v="6"/>
    <s v="Cliente_821"/>
    <n v="1"/>
    <n v="4"/>
    <d v="2023-04-06T00:00:00"/>
    <d v="1899-12-30T02:50:00"/>
    <d v="1899-12-30T06:35:00"/>
    <d v="1899-12-30T03:45:00"/>
    <d v="1899-12-30T00:34:00"/>
    <d v="1899-12-30T03:11:00"/>
    <s v="Cobrada"/>
    <x v="3"/>
    <s v="Almuerzo"/>
    <s v="Tarjeta de crédito"/>
    <n v="42.8"/>
    <s v="Reservada"/>
    <n v="508"/>
    <s v="Brasil"/>
    <s v="Plato_15"/>
    <n v="32"/>
  </r>
  <r>
    <n v="5"/>
    <s v="Cliente_977"/>
    <n v="3"/>
    <n v="4"/>
    <d v="2023-04-06T00:00:00"/>
    <d v="1899-12-30T03:12:00"/>
    <d v="1899-12-30T06:02:00"/>
    <d v="1899-12-30T03:05:00"/>
    <d v="1899-12-30T00:47:00"/>
    <d v="1899-12-30T02:18:00"/>
    <s v="Cobrada"/>
    <x v="1"/>
    <s v="Desayuno"/>
    <s v="Tarjeta de crédito"/>
    <n v="16.260000000000002"/>
    <s v="Ocupada"/>
    <n v="509"/>
    <s v="Brasil"/>
    <s v="Plato_20"/>
    <n v="80"/>
  </r>
  <r>
    <n v="6"/>
    <s v="Cliente_509"/>
    <n v="4"/>
    <n v="4"/>
    <d v="2023-04-06T00:00:00"/>
    <d v="1899-12-30T03:32:00"/>
    <d v="1899-12-30T04:33:00"/>
    <d v="1899-12-30T01:01:00"/>
    <d v="1899-12-30T00:48:00"/>
    <d v="1899-12-30T00:13:00"/>
    <s v="Cobrada"/>
    <x v="4"/>
    <s v="Almuerzo"/>
    <s v="Tarjeta de crédito"/>
    <n v="14.97"/>
    <s v="Libre"/>
    <n v="510"/>
    <s v="Paraguay"/>
    <s v="Plato_19"/>
    <n v="36"/>
  </r>
  <r>
    <n v="2"/>
    <s v="Cliente_951"/>
    <n v="1"/>
    <n v="4"/>
    <d v="2023-04-06T00:00:00"/>
    <d v="1899-12-30T01:38:00"/>
    <d v="1899-12-30T03:23:00"/>
    <d v="1899-12-30T01:45:00"/>
    <d v="1899-12-30T00:38:00"/>
    <d v="1899-12-30T01:07:00"/>
    <s v="Cobrada"/>
    <x v="1"/>
    <s v="Almuerzo"/>
    <s v="Tarjeta de crédito"/>
    <n v="35.950000000000003"/>
    <s v="Libre"/>
    <n v="511"/>
    <s v="Argentina"/>
    <s v="Plato_14, Plato_18"/>
    <n v="137"/>
  </r>
  <r>
    <n v="2"/>
    <s v="Cliente_285"/>
    <n v="1"/>
    <n v="4"/>
    <d v="2023-04-06T00:00:00"/>
    <d v="1899-12-30T01:19:00"/>
    <d v="1899-12-30T02:26:00"/>
    <d v="1899-12-30T01:22:00"/>
    <d v="1899-12-30T00:59:00"/>
    <d v="1899-12-30T00:23:00"/>
    <s v="Cobrada"/>
    <x v="3"/>
    <s v="Almuerzo"/>
    <s v="Tarjeta de crédito"/>
    <n v="37.369999999999997"/>
    <s v="Ocupada"/>
    <n v="512"/>
    <s v="España"/>
    <s v="Plato_3, Plato_19"/>
    <n v="128"/>
  </r>
  <r>
    <n v="8"/>
    <s v="Cliente_873"/>
    <n v="6"/>
    <n v="4"/>
    <d v="2023-04-06T00:00:00"/>
    <d v="1899-12-30T01:28:00"/>
    <d v="1899-12-30T04:51:00"/>
    <d v="1899-12-30T03:38:00"/>
    <d v="1899-12-30T00:56:00"/>
    <d v="1899-12-30T02:42:00"/>
    <s v="Cobrada"/>
    <x v="0"/>
    <s v="Desayuno"/>
    <s v="Tarjeta de crédito"/>
    <n v="22.74"/>
    <s v="Ocupada"/>
    <n v="513"/>
    <s v="Bolivia"/>
    <s v="Plato_4"/>
    <n v="54"/>
  </r>
  <r>
    <n v="18"/>
    <s v="Cliente_819"/>
    <n v="5"/>
    <n v="4"/>
    <d v="2023-04-06T00:00:00"/>
    <d v="1899-12-30T01:19:00"/>
    <d v="1899-12-30T04:36:00"/>
    <d v="1899-12-30T03:17:00"/>
    <d v="1899-12-30T01:52:00"/>
    <d v="1899-12-30T01:25:00"/>
    <s v="Cobrada"/>
    <x v="4"/>
    <s v="Almuerzo"/>
    <s v="Tarjeta de crédito"/>
    <n v="38.840000000000003"/>
    <s v="Libre"/>
    <n v="514"/>
    <s v="Chile"/>
    <s v="Plato_10, Plato_12, Plato_3, Plato_15"/>
    <n v="174"/>
  </r>
  <r>
    <n v="19"/>
    <s v="Cliente_690"/>
    <n v="2"/>
    <n v="4"/>
    <d v="2023-04-06T00:00:00"/>
    <d v="1899-12-30T00:58:00"/>
    <d v="1899-12-30T02:03:00"/>
    <d v="1899-12-30T01:20:00"/>
    <d v="1899-12-30T00:13:00"/>
    <d v="1899-12-30T01:07:00"/>
    <s v="Cobrada"/>
    <x v="2"/>
    <s v="Almuerzo"/>
    <s v="Tarjeta de crédito"/>
    <n v="43.79"/>
    <s v="Ocupada"/>
    <n v="515"/>
    <s v="Chile"/>
    <s v="Plato_4"/>
    <n v="18"/>
  </r>
  <r>
    <n v="7"/>
    <s v="Cliente_334"/>
    <n v="2"/>
    <n v="4"/>
    <d v="2023-04-06T00:00:00"/>
    <d v="1899-12-30T03:55:00"/>
    <d v="1899-12-30T04:59:00"/>
    <d v="1899-12-30T01:04:00"/>
    <d v="1899-12-30T01:37:00"/>
    <s v="0"/>
    <s v="No cobrada"/>
    <x v="4"/>
    <s v="Almuerzo"/>
    <s v="Tarjeta de crédito"/>
    <n v="20.85"/>
    <s v="Reservada"/>
    <n v="516"/>
    <s v="Paraguay"/>
    <s v="Plato_12, Plato_14, Plato_3"/>
    <n v="146"/>
  </r>
  <r>
    <n v="4"/>
    <s v="Cliente_508"/>
    <n v="5"/>
    <n v="4"/>
    <d v="2023-04-06T00:00:00"/>
    <d v="1899-12-30T01:35:00"/>
    <d v="1899-12-30T05:30:00"/>
    <d v="1899-12-30T03:55:00"/>
    <d v="1899-12-30T01:05:00"/>
    <d v="1899-12-30T02:50:00"/>
    <s v="Cobrada"/>
    <x v="4"/>
    <s v="Almuerzo"/>
    <s v="Efectivo"/>
    <n v="23.92"/>
    <s v="Reservada"/>
    <n v="517"/>
    <s v="Ecuador"/>
    <s v="Plato_7, Plato_12, Plato_5"/>
    <n v="103"/>
  </r>
  <r>
    <n v="5"/>
    <s v="Cliente_830"/>
    <n v="6"/>
    <n v="4"/>
    <d v="2023-04-06T00:00:00"/>
    <d v="1899-12-30T02:08:00"/>
    <d v="1899-12-30T06:02:00"/>
    <d v="1899-12-30T04:09:00"/>
    <d v="1899-12-30T00:53:00"/>
    <d v="1899-12-30T03:16:00"/>
    <s v="Cobrada"/>
    <x v="4"/>
    <s v="Desayuno"/>
    <s v="Tarjeta de crédito"/>
    <n v="18.48"/>
    <s v="Ocupada"/>
    <n v="518"/>
    <s v="Colombia"/>
    <s v="Plato_11, Plato_5"/>
    <n v="77"/>
  </r>
  <r>
    <n v="6"/>
    <s v="Cliente_787"/>
    <n v="2"/>
    <n v="4"/>
    <d v="2023-04-06T00:00:00"/>
    <d v="1899-12-30T00:48:00"/>
    <d v="1899-12-30T03:49:00"/>
    <d v="1899-12-30T03:01:00"/>
    <d v="1899-12-30T02:36:00"/>
    <d v="1899-12-30T00:25:00"/>
    <s v="Cobrada"/>
    <x v="3"/>
    <s v="Almuerzo"/>
    <s v="Tarjeta de crédito"/>
    <n v="34.590000000000003"/>
    <s v="Libre"/>
    <n v="519"/>
    <s v="Paraguay"/>
    <s v="Plato_6, Plato_20, Plato_5"/>
    <n v="245"/>
  </r>
  <r>
    <n v="4"/>
    <s v="Cliente_616"/>
    <n v="4"/>
    <n v="4"/>
    <d v="2023-04-06T00:00:00"/>
    <d v="1899-12-30T03:35:00"/>
    <d v="1899-12-30T06:23:00"/>
    <d v="1899-12-30T02:48:00"/>
    <d v="1899-12-30T02:01:00"/>
    <d v="1899-12-30T00:47:00"/>
    <s v="Cobrada"/>
    <x v="4"/>
    <s v="Cena"/>
    <s v="Tarjeta de crédito"/>
    <n v="43.99"/>
    <s v="Libre"/>
    <n v="520"/>
    <s v="Colombia"/>
    <s v="Plato_9, Plato_18, Plato_17, Plato_2"/>
    <n v="280"/>
  </r>
  <r>
    <n v="18"/>
    <s v="Cliente_422"/>
    <n v="2"/>
    <n v="4"/>
    <d v="2023-04-06T00:00:00"/>
    <d v="1899-12-30T00:43:00"/>
    <d v="1899-12-30T02:54:00"/>
    <d v="1899-12-30T02:11:00"/>
    <d v="1899-12-30T01:31:00"/>
    <d v="1899-12-30T00:40:00"/>
    <s v="Cobrada"/>
    <x v="4"/>
    <s v="Almuerzo"/>
    <s v="Tarjeta de crédito"/>
    <n v="15.18"/>
    <s v="Libre"/>
    <n v="521"/>
    <s v="Bolivia"/>
    <s v="Plato_1, Plato_9, Plato_18"/>
    <n v="210"/>
  </r>
  <r>
    <n v="2"/>
    <s v="Cliente_740"/>
    <n v="5"/>
    <n v="4"/>
    <d v="2023-04-06T00:00:00"/>
    <d v="1899-12-30T01:38:00"/>
    <d v="1899-12-30T04:26:00"/>
    <d v="1899-12-30T02:48:00"/>
    <d v="1899-12-30T00:47:00"/>
    <d v="1899-12-30T02:01:00"/>
    <s v="Cobrada"/>
    <x v="4"/>
    <s v="Almuerzo"/>
    <s v="Efectivo"/>
    <n v="35.35"/>
    <s v="Libre"/>
    <n v="522"/>
    <s v="Uruguay"/>
    <s v="Plato_16"/>
    <n v="84"/>
  </r>
  <r>
    <n v="4"/>
    <s v="Cliente_930"/>
    <n v="3"/>
    <n v="4"/>
    <d v="2023-04-06T00:00:00"/>
    <d v="1899-12-30T01:39:00"/>
    <d v="1899-12-30T04:42:00"/>
    <d v="1899-12-30T03:18:00"/>
    <d v="1899-12-30T00:51:00"/>
    <d v="1899-12-30T02:27:00"/>
    <s v="Cobrada"/>
    <x v="3"/>
    <s v="Almuerzo"/>
    <s v="Tarjeta de crédito"/>
    <n v="45.41"/>
    <s v="Ocupada"/>
    <n v="523"/>
    <s v="Argentina"/>
    <s v="Plato_6"/>
    <n v="81"/>
  </r>
  <r>
    <n v="16"/>
    <s v="Cliente_218"/>
    <n v="4"/>
    <n v="4"/>
    <d v="2023-04-06T00:00:00"/>
    <d v="1899-12-30T00:03:00"/>
    <d v="1899-12-30T02:32:00"/>
    <d v="1899-12-30T02:44:00"/>
    <d v="1899-12-30T01:01:00"/>
    <d v="1899-12-30T01:43:00"/>
    <s v="Cobrada"/>
    <x v="0"/>
    <s v="Almuerzo"/>
    <s v="Tarjeta de crédito"/>
    <n v="26.91"/>
    <s v="Ocupada"/>
    <n v="524"/>
    <s v="Perú"/>
    <s v="Plato_5, Plato_6"/>
    <n v="76"/>
  </r>
  <r>
    <n v="16"/>
    <s v="Cliente_318"/>
    <n v="3"/>
    <n v="4"/>
    <d v="2023-04-06T00:00:00"/>
    <d v="1899-12-30T03:27:00"/>
    <d v="1899-12-30T07:14:00"/>
    <d v="1899-12-30T04:02:00"/>
    <d v="1899-12-30T01:17:00"/>
    <d v="1899-12-30T02:45:00"/>
    <s v="Cobrada"/>
    <x v="0"/>
    <s v="Almuerzo"/>
    <s v="Tarjeta de crédito"/>
    <n v="32.869999999999997"/>
    <s v="Ocupada"/>
    <n v="525"/>
    <s v="Venezuela"/>
    <s v="Plato_14, Plato_8, Plato_17"/>
    <n v="197"/>
  </r>
  <r>
    <n v="4"/>
    <s v="Cliente_257"/>
    <n v="6"/>
    <n v="4"/>
    <d v="2023-04-06T00:00:00"/>
    <d v="1899-12-30T03:44:00"/>
    <d v="1899-12-30T05:41:00"/>
    <d v="1899-12-30T01:57:00"/>
    <d v="1899-12-30T00:22:00"/>
    <d v="1899-12-30T01:35:00"/>
    <s v="Cobrada"/>
    <x v="4"/>
    <s v="Cena"/>
    <s v="Tarjeta de débito"/>
    <n v="43.02"/>
    <s v="Libre"/>
    <n v="526"/>
    <s v="Bolivia"/>
    <s v="Plato_11"/>
    <n v="33"/>
  </r>
  <r>
    <n v="19"/>
    <s v="Cliente_112"/>
    <n v="4"/>
    <n v="4"/>
    <d v="2023-04-06T00:00:00"/>
    <d v="1899-12-30T03:41:00"/>
    <d v="1899-12-30T05:55:00"/>
    <d v="1899-12-30T02:29:00"/>
    <d v="1899-12-30T00:31:00"/>
    <d v="1899-12-30T01:58:00"/>
    <s v="Cobrada"/>
    <x v="1"/>
    <s v="Desayuno"/>
    <s v="Efectivo"/>
    <n v="22.95"/>
    <s v="Ocupada"/>
    <n v="527"/>
    <s v="España"/>
    <s v="Plato_6"/>
    <n v="54"/>
  </r>
  <r>
    <n v="14"/>
    <s v="Cliente_95"/>
    <n v="2"/>
    <n v="4"/>
    <d v="2023-04-06T00:00:00"/>
    <d v="1899-12-30T01:47:00"/>
    <d v="1899-12-30T03:48:00"/>
    <d v="1899-12-30T02:01:00"/>
    <d v="1899-12-30T02:01:00"/>
    <n v="-1.3877787807814457E-17"/>
    <s v="Cobrada"/>
    <x v="2"/>
    <s v="Almuerzo"/>
    <s v="Tarjeta de débito"/>
    <n v="15.62"/>
    <s v="Reservada"/>
    <n v="528"/>
    <s v="Bolivia"/>
    <s v="Plato_3, Plato_20, Plato_4"/>
    <n v="78"/>
  </r>
  <r>
    <n v="1"/>
    <s v="Cliente_866"/>
    <n v="2"/>
    <n v="4"/>
    <d v="2023-04-06T00:00:00"/>
    <d v="1899-12-30T01:58:00"/>
    <d v="1899-12-30T04:42:00"/>
    <d v="1899-12-30T02:59:00"/>
    <d v="1899-12-30T02:37:00"/>
    <d v="1899-12-30T00:22:00"/>
    <s v="Cobrada"/>
    <x v="0"/>
    <s v="Almuerzo"/>
    <s v="Tarjeta de crédito"/>
    <n v="25.91"/>
    <s v="Ocupada"/>
    <n v="529"/>
    <s v="España"/>
    <s v="Plato_18, Plato_19, Plato_14, Plato_16"/>
    <n v="208"/>
  </r>
  <r>
    <n v="7"/>
    <s v="Cliente_232"/>
    <n v="5"/>
    <n v="4"/>
    <d v="2023-04-06T00:00:00"/>
    <d v="1899-12-30T02:13:00"/>
    <d v="1899-12-30T06:07:00"/>
    <d v="1899-12-30T04:09:00"/>
    <d v="1899-12-30T01:46:00"/>
    <d v="1899-12-30T02:23:00"/>
    <s v="Cobrada"/>
    <x v="3"/>
    <s v="Almuerzo"/>
    <s v="Tarjeta de crédito"/>
    <n v="30.19"/>
    <s v="Ocupada"/>
    <n v="530"/>
    <s v="Paraguay"/>
    <s v="Plato_4, Plato_16, Plato_1"/>
    <n v="160"/>
  </r>
  <r>
    <n v="9"/>
    <s v="Cliente_882"/>
    <n v="6"/>
    <n v="4"/>
    <d v="2023-04-06T00:00:00"/>
    <d v="1899-12-30T03:03:00"/>
    <d v="1899-12-30T05:04:00"/>
    <d v="1899-12-30T02:01:00"/>
    <d v="1899-12-30T03:19:00"/>
    <s v="0"/>
    <s v="No cobrada"/>
    <x v="2"/>
    <s v="Cena"/>
    <s v="Efectivo"/>
    <n v="34.39"/>
    <s v="Libre"/>
    <n v="531"/>
    <s v="Paraguay"/>
    <s v="Plato_13, Plato_20, Plato_4, Plato_9"/>
    <n v="244"/>
  </r>
  <r>
    <n v="13"/>
    <s v="Cliente_63"/>
    <n v="3"/>
    <n v="4"/>
    <d v="2023-04-06T00:00:00"/>
    <d v="1899-12-30T01:48:00"/>
    <d v="1899-12-30T05:26:00"/>
    <d v="1899-12-30T03:38:00"/>
    <d v="1899-12-30T00:59:00"/>
    <d v="1899-12-30T02:39:00"/>
    <s v="Cobrada"/>
    <x v="0"/>
    <s v="Desayuno"/>
    <s v="Tarjeta de débito"/>
    <n v="17.95"/>
    <s v="Reservada"/>
    <n v="532"/>
    <s v="Argentina"/>
    <s v="Plato_13, Plato_10, Plato_15"/>
    <n v="137"/>
  </r>
  <r>
    <n v="1"/>
    <s v="Cliente_336"/>
    <n v="3"/>
    <n v="4"/>
    <d v="2023-04-06T00:00:00"/>
    <d v="1899-12-30T03:14:00"/>
    <d v="1899-12-30T05:20:00"/>
    <d v="1899-12-30T02:06:00"/>
    <d v="1899-12-30T00:48:00"/>
    <d v="1899-12-30T01:18:00"/>
    <s v="Cobrada"/>
    <x v="3"/>
    <s v="Cena"/>
    <s v="Tarjeta de débito"/>
    <n v="20.09"/>
    <s v="Libre"/>
    <n v="533"/>
    <s v="Ecuador"/>
    <s v="Plato_3, Plato_13"/>
    <n v="41"/>
  </r>
  <r>
    <n v="1"/>
    <s v="Cliente_113"/>
    <n v="6"/>
    <n v="4"/>
    <d v="2023-04-06T00:00:00"/>
    <d v="1899-12-30T01:02:00"/>
    <d v="1899-12-30T04:29:00"/>
    <d v="1899-12-30T03:27:00"/>
    <d v="1899-12-30T01:16:00"/>
    <d v="1899-12-30T02:11:00"/>
    <s v="Cobrada"/>
    <x v="4"/>
    <s v="Cena"/>
    <s v="Tarjeta de crédito"/>
    <n v="23.59"/>
    <s v="Reservada"/>
    <n v="534"/>
    <s v="Brasil"/>
    <s v="Plato_7, Plato_9, Plato_8"/>
    <n v="147"/>
  </r>
  <r>
    <n v="15"/>
    <s v="Cliente_711"/>
    <n v="3"/>
    <n v="4"/>
    <d v="2023-04-06T00:00:00"/>
    <d v="1899-12-30T00:57:00"/>
    <d v="1899-12-30T03:32:00"/>
    <d v="1899-12-30T02:35:00"/>
    <d v="1899-12-30T01:53:00"/>
    <d v="1899-12-30T00:42:00"/>
    <s v="Cobrada"/>
    <x v="1"/>
    <s v="Desayuno"/>
    <s v="Tarjeta de crédito"/>
    <n v="39.450000000000003"/>
    <s v="Libre"/>
    <n v="535"/>
    <s v="Chile"/>
    <s v="Plato_20, Plato_9, Plato_7, Plato_13"/>
    <n v="276"/>
  </r>
  <r>
    <n v="9"/>
    <s v="Cliente_785"/>
    <n v="2"/>
    <n v="4"/>
    <d v="2023-04-06T00:00:00"/>
    <d v="1899-12-30T02:31:00"/>
    <d v="1899-12-30T04:39:00"/>
    <d v="1899-12-30T02:08:00"/>
    <d v="1899-12-30T02:32:00"/>
    <s v="0"/>
    <s v="No cobrada"/>
    <x v="4"/>
    <s v="Almuerzo"/>
    <s v="Tarjeta de crédito"/>
    <n v="46"/>
    <s v="Reservada"/>
    <n v="536"/>
    <s v="Chile"/>
    <s v="Plato_4, Plato_9, Plato_14, Plato_2"/>
    <n v="212"/>
  </r>
  <r>
    <n v="18"/>
    <s v="Cliente_486"/>
    <n v="6"/>
    <n v="4"/>
    <d v="2023-04-06T00:00:00"/>
    <d v="1899-12-30T00:24:00"/>
    <d v="1899-12-30T02:09:00"/>
    <d v="1899-12-30T02:00:00"/>
    <d v="1899-12-30T00:21:00"/>
    <d v="1899-12-30T01:39:00"/>
    <s v="Cobrada"/>
    <x v="0"/>
    <s v="Desayuno"/>
    <s v="Tarjeta de débito"/>
    <n v="28.68"/>
    <s v="Ocupada"/>
    <n v="537"/>
    <s v="Perú"/>
    <s v="Plato_13"/>
    <n v="63"/>
  </r>
  <r>
    <n v="14"/>
    <s v="Cliente_397"/>
    <n v="4"/>
    <n v="4"/>
    <d v="2023-04-06T00:00:00"/>
    <d v="1899-12-30T03:19:00"/>
    <d v="1899-12-30T05:33:00"/>
    <d v="1899-12-30T02:14:00"/>
    <d v="1899-12-30T03:18:00"/>
    <s v="0"/>
    <s v="No cobrada"/>
    <x v="4"/>
    <s v="Cena"/>
    <s v="Tarjeta de débito"/>
    <n v="41.35"/>
    <s v="Libre"/>
    <n v="538"/>
    <s v="Colombia"/>
    <s v="Plato_2, Plato_14, Plato_11, Plato_16"/>
    <n v="142"/>
  </r>
  <r>
    <n v="18"/>
    <s v="Cliente_554"/>
    <n v="3"/>
    <n v="4"/>
    <d v="2023-04-06T00:00:00"/>
    <d v="1899-12-30T03:51:00"/>
    <d v="1899-12-30T07:00:00"/>
    <d v="1899-12-30T03:09:00"/>
    <d v="1899-12-30T02:09:00"/>
    <d v="1899-12-30T01:00:00"/>
    <s v="Cobrada"/>
    <x v="2"/>
    <s v="Desayuno"/>
    <s v="Efectivo"/>
    <n v="20.9"/>
    <s v="Libre"/>
    <n v="539"/>
    <s v="Colombia"/>
    <s v="Plato_2, Plato_6, Plato_9, Plato_4"/>
    <n v="240"/>
  </r>
  <r>
    <n v="6"/>
    <s v="Cliente_320"/>
    <n v="4"/>
    <n v="4"/>
    <d v="2023-04-06T00:00:00"/>
    <d v="1899-12-30T03:46:00"/>
    <d v="1899-12-30T06:56:00"/>
    <d v="1899-12-30T03:10:00"/>
    <d v="1899-12-30T01:22:00"/>
    <d v="1899-12-30T01:48:00"/>
    <s v="Cobrada"/>
    <x v="1"/>
    <s v="Almuerzo"/>
    <s v="Tarjeta de crédito"/>
    <n v="47.85"/>
    <s v="Reservada"/>
    <n v="540"/>
    <s v="Uruguay"/>
    <s v="Plato_4, Plato_8"/>
    <n v="124"/>
  </r>
  <r>
    <n v="19"/>
    <s v="Cliente_427"/>
    <n v="2"/>
    <n v="4"/>
    <d v="2023-04-06T00:00:00"/>
    <d v="1899-12-30T00:33:00"/>
    <d v="1899-12-30T04:32:00"/>
    <d v="1899-12-30T03:59:00"/>
    <d v="1899-12-30T02:04:00"/>
    <d v="1899-12-30T01:55:00"/>
    <s v="Cobrada"/>
    <x v="1"/>
    <s v="Desayuno"/>
    <s v="Tarjeta de débito"/>
    <n v="33.700000000000003"/>
    <s v="Reservada"/>
    <n v="541"/>
    <s v="Colombia"/>
    <s v="Plato_12, Plato_11, Plato_9, Plato_14"/>
    <n v="202"/>
  </r>
  <r>
    <n v="9"/>
    <s v="Cliente_791"/>
    <n v="5"/>
    <n v="4"/>
    <d v="2023-04-06T00:00:00"/>
    <d v="1899-12-30T02:47:00"/>
    <d v="1899-12-30T04:43:00"/>
    <d v="1899-12-30T01:56:00"/>
    <d v="1899-12-30T01:55:00"/>
    <d v="1899-12-30T00:01:00"/>
    <s v="Cobrada"/>
    <x v="0"/>
    <s v="Desayuno"/>
    <s v="Tarjeta de crédito"/>
    <n v="49.05"/>
    <s v="Reservada"/>
    <n v="542"/>
    <s v="Chile"/>
    <s v="Plato_18, Plato_10, Plato_6"/>
    <n v="148"/>
  </r>
  <r>
    <n v="19"/>
    <s v="Cliente_996"/>
    <n v="5"/>
    <n v="4"/>
    <d v="2023-04-06T00:00:00"/>
    <d v="1899-12-30T00:47:00"/>
    <d v="1899-12-30T03:37:00"/>
    <d v="1899-12-30T02:50:00"/>
    <d v="1899-12-30T01:14:00"/>
    <d v="1899-12-30T01:36:00"/>
    <s v="Cobrada"/>
    <x v="4"/>
    <s v="Cena"/>
    <s v="Tarjeta de crédito"/>
    <n v="49.37"/>
    <s v="Reservada"/>
    <n v="543"/>
    <s v="Paraguay"/>
    <s v="Plato_16, Plato_6, Plato_15"/>
    <n v="206"/>
  </r>
  <r>
    <n v="7"/>
    <s v="Cliente_392"/>
    <n v="4"/>
    <n v="4"/>
    <d v="2023-04-06T00:00:00"/>
    <d v="1899-12-30T03:17:00"/>
    <d v="1899-12-30T04:45:00"/>
    <d v="1899-12-30T01:43:00"/>
    <d v="1899-12-30T00:48:00"/>
    <d v="1899-12-30T00:55:00"/>
    <s v="Cobrada"/>
    <x v="3"/>
    <s v="Almuerzo"/>
    <s v="Tarjeta de crédito"/>
    <n v="44.91"/>
    <s v="Ocupada"/>
    <n v="544"/>
    <s v="Ecuador"/>
    <s v="Plato_8"/>
    <n v="70"/>
  </r>
  <r>
    <n v="20"/>
    <s v="Cliente_615"/>
    <n v="5"/>
    <n v="4"/>
    <d v="2023-04-06T00:00:00"/>
    <d v="1899-12-30T02:39:00"/>
    <d v="1899-12-30T04:26:00"/>
    <d v="1899-12-30T02:02:00"/>
    <d v="1899-12-30T01:39:00"/>
    <d v="1899-12-30T00:23:00"/>
    <s v="Cobrada"/>
    <x v="2"/>
    <s v="Almuerzo"/>
    <s v="Efectivo"/>
    <n v="12.18"/>
    <s v="Ocupada"/>
    <n v="545"/>
    <s v="Chile"/>
    <s v="Plato_11, Plato_17"/>
    <n v="130"/>
  </r>
  <r>
    <n v="5"/>
    <s v="Cliente_968"/>
    <n v="2"/>
    <n v="4"/>
    <d v="2023-04-06T00:00:00"/>
    <d v="1899-12-30T03:14:00"/>
    <d v="1899-12-30T05:29:00"/>
    <d v="1899-12-30T02:15:00"/>
    <d v="1899-12-30T01:31:00"/>
    <d v="1899-12-30T00:44:00"/>
    <s v="Cobrada"/>
    <x v="4"/>
    <s v="Almuerzo"/>
    <s v="Tarjeta de débito"/>
    <n v="47.81"/>
    <s v="Reservada"/>
    <n v="546"/>
    <s v="Bolivia"/>
    <s v="Plato_15, Plato_16"/>
    <n v="92"/>
  </r>
  <r>
    <n v="9"/>
    <s v="Cliente_206"/>
    <n v="3"/>
    <n v="4"/>
    <d v="2023-04-06T00:00:00"/>
    <d v="1899-12-30T02:43:00"/>
    <d v="1899-12-30T04:36:00"/>
    <d v="1899-12-30T02:08:00"/>
    <d v="1899-12-30T01:37:00"/>
    <d v="1899-12-30T00:31:00"/>
    <s v="Cobrada"/>
    <x v="3"/>
    <s v="Cena"/>
    <s v="Tarjeta de crédito"/>
    <n v="20.04"/>
    <s v="Ocupada"/>
    <n v="547"/>
    <s v="Colombia"/>
    <s v="Plato_17, Plato_11, Plato_8"/>
    <n v="227"/>
  </r>
  <r>
    <n v="4"/>
    <s v="Cliente_669"/>
    <n v="2"/>
    <n v="4"/>
    <d v="2023-04-06T00:00:00"/>
    <d v="1899-12-30T00:55:00"/>
    <d v="1899-12-30T04:03:00"/>
    <d v="1899-12-30T03:08:00"/>
    <d v="1899-12-30T01:46:00"/>
    <d v="1899-12-30T01:22:00"/>
    <s v="Cobrada"/>
    <x v="2"/>
    <s v="Almuerzo"/>
    <s v="Tarjeta de crédito"/>
    <n v="28.88"/>
    <s v="Libre"/>
    <n v="548"/>
    <s v="Chile"/>
    <s v="Plato_18, Plato_17"/>
    <n v="96"/>
  </r>
  <r>
    <n v="12"/>
    <s v="Cliente_195"/>
    <n v="2"/>
    <n v="4"/>
    <d v="2023-04-06T00:00:00"/>
    <d v="1899-12-30T01:33:00"/>
    <d v="1899-12-30T05:26:00"/>
    <d v="1899-12-30T03:53:00"/>
    <d v="1899-12-30T01:38:00"/>
    <d v="1899-12-30T02:15:00"/>
    <s v="Cobrada"/>
    <x v="1"/>
    <s v="Almuerzo"/>
    <s v="Tarjeta de crédito"/>
    <n v="35.340000000000003"/>
    <s v="Libre"/>
    <n v="549"/>
    <s v="Colombia"/>
    <s v="Plato_1, Plato_8, Plato_18"/>
    <n v="162"/>
  </r>
  <r>
    <n v="1"/>
    <s v="Cliente_900"/>
    <n v="6"/>
    <n v="4"/>
    <d v="2023-04-06T00:00:00"/>
    <d v="1899-12-30T01:08:00"/>
    <d v="1899-12-30T02:39:00"/>
    <d v="1899-12-30T01:46:00"/>
    <d v="1899-12-30T00:57:00"/>
    <d v="1899-12-30T00:49:00"/>
    <s v="Cobrada"/>
    <x v="0"/>
    <s v="Almuerzo"/>
    <s v="Tarjeta de crédito"/>
    <n v="28.33"/>
    <s v="Ocupada"/>
    <n v="550"/>
    <s v="Brasil"/>
    <s v="Plato_2, Plato_7, Plato_3"/>
    <n v="124"/>
  </r>
  <r>
    <n v="4"/>
    <s v="Cliente_705"/>
    <n v="2"/>
    <n v="4"/>
    <d v="2023-04-06T00:00:00"/>
    <d v="1899-12-30T02:58:00"/>
    <d v="1899-12-30T04:10:00"/>
    <d v="1899-12-30T01:12:00"/>
    <d v="1899-12-30T02:03:00"/>
    <s v="0"/>
    <s v="No cobrada"/>
    <x v="0"/>
    <s v="Desayuno"/>
    <s v="Tarjeta de crédito"/>
    <n v="17.54"/>
    <s v="Reservada"/>
    <n v="551"/>
    <s v="Paraguay"/>
    <s v="Plato_2, Plato_3, Plato_4, Plato_13"/>
    <n v="171"/>
  </r>
  <r>
    <n v="11"/>
    <s v="Cliente_462"/>
    <n v="6"/>
    <n v="4"/>
    <d v="2023-04-06T00:00:00"/>
    <d v="1899-12-30T00:26:00"/>
    <d v="1899-12-30T03:54:00"/>
    <d v="1899-12-30T03:28:00"/>
    <d v="1899-12-30T01:55:00"/>
    <d v="1899-12-30T01:33:00"/>
    <s v="Cobrada"/>
    <x v="0"/>
    <s v="Cena"/>
    <s v="Tarjeta de débito"/>
    <n v="10.28"/>
    <s v="Libre"/>
    <n v="552"/>
    <s v="España"/>
    <s v="Plato_20, Plato_13, Plato_3"/>
    <n v="243"/>
  </r>
  <r>
    <n v="14"/>
    <s v="Cliente_809"/>
    <n v="2"/>
    <n v="4"/>
    <d v="2023-04-06T00:00:00"/>
    <d v="1899-12-30T02:45:00"/>
    <d v="1899-12-30T05:24:00"/>
    <d v="1899-12-30T02:39:00"/>
    <d v="1899-12-30T02:58:00"/>
    <s v="0"/>
    <s v="No cobrada"/>
    <x v="0"/>
    <s v="Almuerzo"/>
    <s v="Tarjeta de crédito"/>
    <n v="44.38"/>
    <s v="Libre"/>
    <n v="553"/>
    <s v="Brasil"/>
    <s v="Plato_2, Plato_1, Plato_5, Plato_12"/>
    <n v="203"/>
  </r>
  <r>
    <n v="10"/>
    <s v="Cliente_21"/>
    <n v="6"/>
    <n v="4"/>
    <d v="2023-04-06T00:00:00"/>
    <d v="1899-12-30T01:30:00"/>
    <d v="1899-12-30T02:55:00"/>
    <d v="1899-12-30T01:40:00"/>
    <d v="1899-12-30T01:11:00"/>
    <d v="1899-12-30T00:29:00"/>
    <s v="Cobrada"/>
    <x v="0"/>
    <s v="Almuerzo"/>
    <s v="Tarjeta de débito"/>
    <n v="19.600000000000001"/>
    <s v="Ocupada"/>
    <n v="554"/>
    <s v="España"/>
    <s v="Plato_14, Plato_20"/>
    <n v="166"/>
  </r>
  <r>
    <n v="20"/>
    <s v="Cliente_110"/>
    <n v="1"/>
    <n v="4"/>
    <d v="2023-04-06T00:00:00"/>
    <d v="1899-12-30T01:59:00"/>
    <d v="1899-12-30T05:02:00"/>
    <d v="1899-12-30T03:03:00"/>
    <d v="1899-12-30T00:46:00"/>
    <d v="1899-12-30T02:17:00"/>
    <s v="Cobrada"/>
    <x v="2"/>
    <s v="Desayuno"/>
    <s v="Efectivo"/>
    <n v="41.08"/>
    <s v="Libre"/>
    <n v="555"/>
    <s v="Brasil"/>
    <s v="Plato_2"/>
    <n v="30"/>
  </r>
  <r>
    <n v="9"/>
    <s v="Cliente_814"/>
    <n v="6"/>
    <n v="4"/>
    <d v="2023-04-06T00:00:00"/>
    <d v="1899-12-30T03:57:00"/>
    <d v="1899-12-30T07:41:00"/>
    <d v="1899-12-30T03:44:00"/>
    <d v="1899-12-30T01:06:00"/>
    <d v="1899-12-30T02:38:00"/>
    <s v="Cobrada"/>
    <x v="2"/>
    <s v="Almuerzo"/>
    <s v="Tarjeta de débito"/>
    <n v="14.09"/>
    <s v="Libre"/>
    <n v="556"/>
    <s v="Paraguay"/>
    <s v="Plato_5, Plato_4"/>
    <n v="76"/>
  </r>
  <r>
    <n v="7"/>
    <s v="Cliente_381"/>
    <n v="5"/>
    <n v="4"/>
    <d v="2023-04-06T00:00:00"/>
    <d v="1899-12-30T03:52:00"/>
    <d v="1899-12-30T07:39:00"/>
    <d v="1899-12-30T04:02:00"/>
    <d v="1899-12-30T01:47:00"/>
    <d v="1899-12-30T02:15:00"/>
    <s v="Cobrada"/>
    <x v="2"/>
    <s v="Almuerzo"/>
    <s v="Efectivo"/>
    <n v="35.880000000000003"/>
    <s v="Ocupada"/>
    <n v="557"/>
    <s v="Ecuador"/>
    <s v="Plato_15, Plato_13, Plato_1"/>
    <n v="177"/>
  </r>
  <r>
    <n v="6"/>
    <s v="Cliente_284"/>
    <n v="4"/>
    <n v="4"/>
    <d v="2023-04-06T00:00:00"/>
    <d v="1899-12-30T00:18:00"/>
    <d v="1899-12-30T03:06:00"/>
    <d v="1899-12-30T02:48:00"/>
    <d v="1899-12-30T02:47:00"/>
    <d v="1899-12-30T00:01:00"/>
    <s v="Cobrada"/>
    <x v="1"/>
    <s v="Almuerzo"/>
    <s v="Tarjeta de crédito"/>
    <n v="45.26"/>
    <s v="Reservada"/>
    <n v="558"/>
    <s v="Paraguay"/>
    <s v="Plato_15, Plato_1, Plato_11"/>
    <n v="179"/>
  </r>
  <r>
    <n v="11"/>
    <s v="Cliente_728"/>
    <n v="1"/>
    <n v="4"/>
    <d v="2023-04-06T00:00:00"/>
    <d v="1899-12-30T00:14:00"/>
    <d v="1899-12-30T03:59:00"/>
    <d v="1899-12-30T03:45:00"/>
    <d v="1899-12-30T00:41:00"/>
    <d v="1899-12-30T03:04:00"/>
    <s v="Cobrada"/>
    <x v="2"/>
    <s v="Almuerzo"/>
    <s v="Tarjeta de crédito"/>
    <n v="24.36"/>
    <s v="Reservada"/>
    <n v="559"/>
    <s v="Uruguay"/>
    <s v="Plato_11"/>
    <n v="99"/>
  </r>
  <r>
    <n v="6"/>
    <s v="Cliente_610"/>
    <n v="6"/>
    <n v="4"/>
    <d v="2023-04-06T00:00:00"/>
    <d v="1899-12-30T00:15:00"/>
    <d v="1899-12-30T03:17:00"/>
    <d v="1899-12-30T03:02:00"/>
    <d v="1899-12-30T00:48:00"/>
    <d v="1899-12-30T02:14:00"/>
    <s v="Cobrada"/>
    <x v="3"/>
    <s v="Cena"/>
    <s v="Tarjeta de débito"/>
    <n v="31.53"/>
    <s v="Reservada"/>
    <n v="560"/>
    <s v="Argentina"/>
    <s v="Plato_4, Plato_1"/>
    <n v="111"/>
  </r>
  <r>
    <n v="4"/>
    <s v="Cliente_190"/>
    <n v="2"/>
    <n v="4"/>
    <d v="2023-04-06T00:00:00"/>
    <d v="1899-12-30T01:13:00"/>
    <d v="1899-12-30T03:39:00"/>
    <d v="1899-12-30T02:26:00"/>
    <d v="1899-12-30T01:04:00"/>
    <d v="1899-12-30T01:22:00"/>
    <s v="Cobrada"/>
    <x v="1"/>
    <s v="Almuerzo"/>
    <s v="Tarjeta de crédito"/>
    <n v="44.24"/>
    <s v="Reservada"/>
    <n v="561"/>
    <s v="Chile"/>
    <s v="Plato_4, Plato_14"/>
    <n v="64"/>
  </r>
  <r>
    <n v="20"/>
    <s v="Cliente_454"/>
    <n v="3"/>
    <n v="4"/>
    <d v="2023-04-06T00:00:00"/>
    <d v="1899-12-30T02:36:00"/>
    <d v="1899-12-30T06:20:00"/>
    <d v="1899-12-30T03:44:00"/>
    <d v="1899-12-30T01:52:00"/>
    <d v="1899-12-30T01:52:00"/>
    <s v="Cobrada"/>
    <x v="1"/>
    <s v="Cena"/>
    <s v="Tarjeta de crédito"/>
    <n v="21.49"/>
    <s v="Libre"/>
    <n v="562"/>
    <s v="Venezuela"/>
    <s v="Plato_20, Plato_9, Plato_7, Plato_17"/>
    <n v="288"/>
  </r>
  <r>
    <n v="12"/>
    <s v="Cliente_865"/>
    <n v="3"/>
    <n v="4"/>
    <d v="2023-04-06T00:00:00"/>
    <d v="1899-12-30T03:04:00"/>
    <d v="1899-12-30T04:43:00"/>
    <d v="1899-12-30T01:54:00"/>
    <d v="1899-12-30T00:37:00"/>
    <d v="1899-12-30T01:17:00"/>
    <s v="Cobrada"/>
    <x v="3"/>
    <s v="Desayuno"/>
    <s v="Efectivo"/>
    <n v="20.07"/>
    <s v="Ocupada"/>
    <n v="563"/>
    <s v="Argentina"/>
    <s v="Plato_6"/>
    <n v="54"/>
  </r>
  <r>
    <n v="9"/>
    <s v="Cliente_825"/>
    <n v="3"/>
    <n v="4"/>
    <d v="2023-04-06T00:00:00"/>
    <d v="1899-12-30T00:31:00"/>
    <d v="1899-12-30T02:23:00"/>
    <d v="1899-12-30T01:52:00"/>
    <d v="1899-12-30T00:54:00"/>
    <d v="1899-12-30T00:58:00"/>
    <s v="Cobrada"/>
    <x v="3"/>
    <s v="Cena"/>
    <s v="Efectivo"/>
    <n v="33.08"/>
    <s v="Reservada"/>
    <n v="564"/>
    <s v="Venezuela"/>
    <s v="Plato_19, Plato_20, Plato_3"/>
    <n v="156"/>
  </r>
  <r>
    <n v="3"/>
    <s v="Cliente_134"/>
    <n v="6"/>
    <n v="4"/>
    <d v="2023-04-06T00:00:00"/>
    <d v="1899-12-30T02:39:00"/>
    <d v="1899-12-30T05:29:00"/>
    <d v="1899-12-30T02:50:00"/>
    <d v="1899-12-30T01:38:00"/>
    <d v="1899-12-30T01:12:00"/>
    <s v="Cobrada"/>
    <x v="1"/>
    <s v="Almuerzo"/>
    <s v="Tarjeta de crédito"/>
    <n v="15.11"/>
    <s v="Libre"/>
    <n v="565"/>
    <s v="Venezuela"/>
    <s v="Plato_15, Plato_4, Plato_11, Plato_8"/>
    <n v="251"/>
  </r>
  <r>
    <n v="4"/>
    <s v="Cliente_88"/>
    <n v="3"/>
    <n v="4"/>
    <d v="2023-04-06T00:00:00"/>
    <d v="1899-12-30T01:45:00"/>
    <d v="1899-12-30T04:57:00"/>
    <d v="1899-12-30T03:12:00"/>
    <d v="1899-12-30T00:56:00"/>
    <d v="1899-12-30T02:16:00"/>
    <s v="Cobrada"/>
    <x v="0"/>
    <s v="Almuerzo"/>
    <s v="Tarjeta de crédito"/>
    <n v="42.62"/>
    <s v="Libre"/>
    <n v="566"/>
    <s v="Uruguay"/>
    <s v="Plato_10"/>
    <n v="78"/>
  </r>
  <r>
    <n v="15"/>
    <s v="Cliente_789"/>
    <n v="4"/>
    <n v="4"/>
    <d v="2023-04-06T00:00:00"/>
    <d v="1899-12-30T01:59:00"/>
    <d v="1899-12-30T05:16:00"/>
    <d v="1899-12-30T03:32:00"/>
    <d v="1899-12-30T01:42:00"/>
    <d v="1899-12-30T01:50:00"/>
    <s v="Cobrada"/>
    <x v="4"/>
    <s v="Almuerzo"/>
    <s v="Tarjeta de débito"/>
    <n v="42.83"/>
    <s v="Ocupada"/>
    <n v="567"/>
    <s v="Chile"/>
    <s v="Plato_16, Plato_11, Plato_18, Plato_13"/>
    <n v="253"/>
  </r>
  <r>
    <n v="5"/>
    <s v="Cliente_63"/>
    <n v="1"/>
    <n v="4"/>
    <d v="2023-04-06T00:00:00"/>
    <d v="1899-12-30T01:39:00"/>
    <d v="1899-12-30T03:28:00"/>
    <d v="1899-12-30T02:04:00"/>
    <d v="1899-12-30T01:24:00"/>
    <d v="1899-12-30T00:40:00"/>
    <s v="Cobrada"/>
    <x v="4"/>
    <s v="Almuerzo"/>
    <s v="Tarjeta de débito"/>
    <n v="21.13"/>
    <s v="Ocupada"/>
    <n v="568"/>
    <s v="Colombia"/>
    <s v="Plato_18, Plato_20"/>
    <n v="182"/>
  </r>
  <r>
    <n v="12"/>
    <s v="Cliente_555"/>
    <n v="5"/>
    <n v="4"/>
    <d v="2023-04-06T00:00:00"/>
    <d v="1899-12-30T01:28:00"/>
    <d v="1899-12-30T03:05:00"/>
    <d v="1899-12-30T01:37:00"/>
    <d v="1899-12-30T00:58:00"/>
    <d v="1899-12-30T00:39:00"/>
    <s v="Cobrada"/>
    <x v="1"/>
    <s v="Almuerzo"/>
    <s v="Tarjeta de crédito"/>
    <n v="28.52"/>
    <s v="Reservada"/>
    <n v="569"/>
    <s v="Bolivia"/>
    <s v="Plato_18, Plato_13"/>
    <n v="131"/>
  </r>
  <r>
    <n v="1"/>
    <s v="Cliente_887"/>
    <n v="6"/>
    <n v="4"/>
    <d v="2023-04-06T00:00:00"/>
    <d v="1899-12-30T02:40:00"/>
    <d v="1899-12-30T04:27:00"/>
    <d v="1899-12-30T01:47:00"/>
    <d v="1899-12-30T00:46:00"/>
    <d v="1899-12-30T01:01:00"/>
    <s v="Cobrada"/>
    <x v="3"/>
    <s v="Almuerzo"/>
    <s v="Tarjeta de crédito"/>
    <n v="38.4"/>
    <s v="Libre"/>
    <n v="570"/>
    <s v="Colombia"/>
    <s v="Plato_11, Plato_10"/>
    <n v="85"/>
  </r>
  <r>
    <n v="15"/>
    <s v="Cliente_710"/>
    <n v="2"/>
    <n v="4"/>
    <d v="2023-04-06T00:00:00"/>
    <d v="1899-12-30T01:21:00"/>
    <d v="1899-12-30T02:54:00"/>
    <d v="1899-12-30T01:33:00"/>
    <d v="1899-12-30T00:26:00"/>
    <d v="1899-12-30T01:07:00"/>
    <s v="Cobrada"/>
    <x v="3"/>
    <s v="Almuerzo"/>
    <s v="Tarjeta de crédito"/>
    <n v="49.54"/>
    <s v="Libre"/>
    <n v="571"/>
    <s v="Perú"/>
    <s v="Plato_6"/>
    <n v="54"/>
  </r>
  <r>
    <n v="19"/>
    <s v="Cliente_913"/>
    <n v="3"/>
    <n v="4"/>
    <d v="2023-04-06T00:00:00"/>
    <d v="1899-12-30T02:53:00"/>
    <d v="1899-12-30T06:27:00"/>
    <d v="1899-12-30T03:49:00"/>
    <d v="1899-12-30T00:44:00"/>
    <d v="1899-12-30T03:05:00"/>
    <s v="Cobrada"/>
    <x v="4"/>
    <s v="Almuerzo"/>
    <s v="Efectivo"/>
    <n v="46.21"/>
    <s v="Ocupada"/>
    <n v="572"/>
    <s v="Brasil"/>
    <s v="Plato_2, Plato_5"/>
    <n v="74"/>
  </r>
  <r>
    <n v="7"/>
    <s v="Cliente_41"/>
    <n v="3"/>
    <n v="4"/>
    <d v="2023-04-06T00:00:00"/>
    <d v="1899-12-30T03:12:00"/>
    <d v="1899-12-30T07:09:00"/>
    <d v="1899-12-30T04:12:00"/>
    <d v="1899-12-30T01:09:00"/>
    <d v="1899-12-30T03:03:00"/>
    <s v="Cobrada"/>
    <x v="0"/>
    <s v="Almuerzo"/>
    <s v="Tarjeta de crédito"/>
    <n v="47.08"/>
    <s v="Ocupada"/>
    <n v="573"/>
    <s v="Chile"/>
    <s v="Plato_13, Plato_18"/>
    <n v="165"/>
  </r>
  <r>
    <n v="20"/>
    <s v="Cliente_738"/>
    <n v="3"/>
    <n v="4"/>
    <d v="2023-04-06T00:00:00"/>
    <d v="1899-12-30T00:31:00"/>
    <d v="1899-12-30T03:08:00"/>
    <d v="1899-12-30T02:37:00"/>
    <d v="1899-12-30T02:48:00"/>
    <s v="0"/>
    <s v="No cobrada"/>
    <x v="3"/>
    <s v="Almuerzo"/>
    <s v="Tarjeta de crédito"/>
    <n v="42.57"/>
    <s v="Libre"/>
    <n v="574"/>
    <s v="Brasil"/>
    <s v="Plato_10, Plato_19, Plato_4, Plato_13"/>
    <n v="207"/>
  </r>
  <r>
    <n v="15"/>
    <s v="Cliente_268"/>
    <n v="4"/>
    <n v="4"/>
    <d v="2023-04-06T00:00:00"/>
    <d v="1899-12-30T01:36:00"/>
    <d v="1899-12-30T04:44:00"/>
    <d v="1899-12-30T03:08:00"/>
    <d v="1899-12-30T00:44:00"/>
    <d v="1899-12-30T02:24:00"/>
    <s v="Cobrada"/>
    <x v="4"/>
    <s v="Almuerzo"/>
    <s v="Tarjeta de crédito"/>
    <n v="33.520000000000003"/>
    <s v="Libre"/>
    <n v="575"/>
    <s v="Paraguay"/>
    <s v="Plato_4"/>
    <n v="18"/>
  </r>
  <r>
    <n v="9"/>
    <s v="Cliente_280"/>
    <n v="1"/>
    <n v="4"/>
    <d v="2023-04-06T00:00:00"/>
    <d v="1899-12-30T03:57:00"/>
    <d v="1899-12-30T07:06:00"/>
    <d v="1899-12-30T03:09:00"/>
    <d v="1899-12-30T01:55:00"/>
    <d v="1899-12-30T01:14:00"/>
    <s v="Cobrada"/>
    <x v="4"/>
    <s v="Cena"/>
    <s v="Efectivo"/>
    <n v="21.71"/>
    <s v="Reservada"/>
    <n v="576"/>
    <s v="Uruguay"/>
    <s v="Plato_11, Plato_17, Plato_19"/>
    <n v="234"/>
  </r>
  <r>
    <n v="5"/>
    <s v="Cliente_117"/>
    <n v="4"/>
    <n v="4"/>
    <d v="2023-04-06T00:00:00"/>
    <d v="1899-12-30T03:13:00"/>
    <d v="1899-12-30T06:40:00"/>
    <d v="1899-12-30T03:27:00"/>
    <d v="1899-12-30T00:25:00"/>
    <d v="1899-12-30T03:02:00"/>
    <s v="Cobrada"/>
    <x v="4"/>
    <s v="Almuerzo"/>
    <s v="Tarjeta de crédito"/>
    <n v="34.119999999999997"/>
    <s v="Libre"/>
    <n v="577"/>
    <s v="Perú"/>
    <s v="Plato_4, Plato_5"/>
    <n v="40"/>
  </r>
  <r>
    <n v="11"/>
    <s v="Cliente_83"/>
    <n v="6"/>
    <n v="4"/>
    <d v="2023-04-06T00:00:00"/>
    <d v="1899-12-30T02:11:00"/>
    <d v="1899-12-30T04:24:00"/>
    <d v="1899-12-30T02:28:00"/>
    <d v="1899-12-30T00:44:00"/>
    <d v="1899-12-30T01:44:00"/>
    <s v="Cobrada"/>
    <x v="0"/>
    <s v="Almuerzo"/>
    <s v="Tarjeta de crédito"/>
    <n v="32.799999999999997"/>
    <s v="Ocupada"/>
    <n v="578"/>
    <s v="España"/>
    <s v="Plato_2"/>
    <n v="90"/>
  </r>
  <r>
    <n v="9"/>
    <s v="Cliente_988"/>
    <n v="2"/>
    <n v="4"/>
    <d v="2023-04-06T00:00:00"/>
    <d v="1899-12-30T00:10:00"/>
    <d v="1899-12-30T02:17:00"/>
    <d v="1899-12-30T02:07:00"/>
    <d v="1899-12-30T00:48:00"/>
    <d v="1899-12-30T01:19:00"/>
    <s v="Cobrada"/>
    <x v="0"/>
    <s v="Almuerzo"/>
    <s v="Tarjeta de crédito"/>
    <n v="35.96"/>
    <s v="Libre"/>
    <n v="579"/>
    <s v="Paraguay"/>
    <s v="Plato_1"/>
    <n v="50"/>
  </r>
  <r>
    <n v="10"/>
    <s v="Cliente_606"/>
    <n v="5"/>
    <n v="4"/>
    <d v="2023-04-06T00:00:00"/>
    <d v="1899-12-30T00:06:00"/>
    <d v="1899-12-30T01:18:00"/>
    <d v="1899-12-30T01:12:00"/>
    <d v="1899-12-30T00:30:00"/>
    <d v="1899-12-30T00:42:00"/>
    <s v="Cobrada"/>
    <x v="4"/>
    <s v="Almuerzo"/>
    <s v="Tarjeta de débito"/>
    <n v="44.54"/>
    <s v="Libre"/>
    <n v="580"/>
    <s v="Uruguay"/>
    <s v="Plato_11"/>
    <n v="33"/>
  </r>
  <r>
    <n v="18"/>
    <s v="Cliente_384"/>
    <n v="5"/>
    <n v="4"/>
    <d v="2023-04-06T00:00:00"/>
    <d v="1899-12-30T03:33:00"/>
    <d v="1899-12-30T05:08:00"/>
    <d v="1899-12-30T01:50:00"/>
    <d v="1899-12-30T00:55:00"/>
    <d v="1899-12-30T00:55:00"/>
    <s v="Cobrada"/>
    <x v="4"/>
    <s v="Almuerzo"/>
    <s v="Tarjeta de crédito"/>
    <n v="13.27"/>
    <s v="Ocupada"/>
    <n v="581"/>
    <s v="Perú"/>
    <s v="Plato_11, Plato_2"/>
    <n v="123"/>
  </r>
  <r>
    <n v="3"/>
    <s v="Cliente_372"/>
    <n v="1"/>
    <n v="4"/>
    <d v="2023-04-06T00:00:00"/>
    <d v="1899-12-30T03:48:00"/>
    <d v="1899-12-30T05:09:00"/>
    <d v="1899-12-30T01:21:00"/>
    <d v="1899-12-30T00:42:00"/>
    <d v="1899-12-30T00:39:00"/>
    <s v="Cobrada"/>
    <x v="2"/>
    <s v="Almuerzo"/>
    <s v="Tarjeta de crédito"/>
    <n v="20.23"/>
    <s v="Reservada"/>
    <n v="582"/>
    <s v="Uruguay"/>
    <s v="Plato_6"/>
    <n v="54"/>
  </r>
  <r>
    <n v="9"/>
    <s v="Cliente_429"/>
    <n v="2"/>
    <n v="4"/>
    <d v="2023-04-06T00:00:00"/>
    <d v="1899-12-30T01:41:00"/>
    <d v="1899-12-30T03:34:00"/>
    <d v="1899-12-30T01:53:00"/>
    <d v="1899-12-30T01:45:00"/>
    <d v="1899-12-30T00:08:00"/>
    <s v="Cobrada"/>
    <x v="2"/>
    <s v="Cena"/>
    <s v="Tarjeta de débito"/>
    <n v="35.99"/>
    <s v="Libre"/>
    <n v="583"/>
    <s v="Brasil"/>
    <s v="Plato_12, Plato_4, Plato_7, Plato_20"/>
    <n v="243"/>
  </r>
  <r>
    <n v="9"/>
    <s v="Cliente_283"/>
    <n v="4"/>
    <n v="4"/>
    <d v="2023-04-06T00:00:00"/>
    <d v="1899-12-30T03:35:00"/>
    <d v="1899-12-30T06:59:00"/>
    <d v="1899-12-30T03:24:00"/>
    <d v="1899-12-30T01:54:00"/>
    <d v="1899-12-30T01:30:00"/>
    <s v="Cobrada"/>
    <x v="0"/>
    <s v="Almuerzo"/>
    <s v="Tarjeta de débito"/>
    <n v="36.979999999999997"/>
    <s v="Reservada"/>
    <n v="584"/>
    <s v="Chile"/>
    <s v="Plato_13, Plato_17, Plato_16"/>
    <n v="139"/>
  </r>
  <r>
    <n v="3"/>
    <s v="Cliente_876"/>
    <n v="5"/>
    <n v="4"/>
    <d v="2023-04-06T00:00:00"/>
    <d v="1899-12-30T01:23:00"/>
    <d v="1899-12-30T02:37:00"/>
    <d v="1899-12-30T01:14:00"/>
    <d v="1899-12-30T01:35:00"/>
    <s v="0"/>
    <s v="No cobrada"/>
    <x v="0"/>
    <s v="Desayuno"/>
    <s v="Tarjeta de crédito"/>
    <n v="10.07"/>
    <s v="Libre"/>
    <n v="585"/>
    <s v="Ecuador"/>
    <s v="Plato_15, Plato_8, Plato_4, Plato_1"/>
    <n v="128"/>
  </r>
  <r>
    <n v="17"/>
    <s v="Cliente_857"/>
    <n v="5"/>
    <n v="4"/>
    <d v="2023-04-06T00:00:00"/>
    <d v="1899-12-30T00:44:00"/>
    <d v="1899-12-30T03:55:00"/>
    <d v="1899-12-30T03:26:00"/>
    <d v="1899-12-30T01:32:00"/>
    <d v="1899-12-30T01:54:00"/>
    <s v="Cobrada"/>
    <x v="0"/>
    <s v="Cena"/>
    <s v="Efectivo"/>
    <n v="32.79"/>
    <s v="Ocupada"/>
    <n v="586"/>
    <s v="Venezuela"/>
    <s v="Plato_11, Plato_7"/>
    <n v="171"/>
  </r>
  <r>
    <n v="7"/>
    <s v="Cliente_208"/>
    <n v="4"/>
    <n v="4"/>
    <d v="2023-04-06T00:00:00"/>
    <d v="1899-12-30T03:38:00"/>
    <d v="1899-12-30T04:42:00"/>
    <d v="1899-12-30T01:19:00"/>
    <d v="1899-12-30T00:43:00"/>
    <d v="1899-12-30T00:36:00"/>
    <s v="Cobrada"/>
    <x v="0"/>
    <s v="Desayuno"/>
    <s v="Tarjeta de crédito"/>
    <n v="35.03"/>
    <s v="Ocupada"/>
    <n v="587"/>
    <s v="Uruguay"/>
    <s v="Plato_7"/>
    <n v="48"/>
  </r>
  <r>
    <n v="15"/>
    <s v="Cliente_21"/>
    <n v="2"/>
    <n v="4"/>
    <d v="2023-04-06T00:00:00"/>
    <d v="1899-12-30T02:20:00"/>
    <d v="1899-12-30T05:58:00"/>
    <d v="1899-12-30T03:38:00"/>
    <d v="1899-12-30T00:37:00"/>
    <d v="1899-12-30T03:01:00"/>
    <s v="Cobrada"/>
    <x v="0"/>
    <s v="Cena"/>
    <s v="Efectivo"/>
    <n v="33.93"/>
    <s v="Libre"/>
    <n v="588"/>
    <s v="Paraguay"/>
    <s v="Plato_10, Plato_1"/>
    <n v="101"/>
  </r>
  <r>
    <n v="10"/>
    <s v="Cliente_443"/>
    <n v="4"/>
    <n v="4"/>
    <d v="2023-04-06T00:00:00"/>
    <d v="1899-12-30T03:14:00"/>
    <d v="1899-12-30T05:57:00"/>
    <d v="1899-12-30T02:43:00"/>
    <d v="1899-12-30T02:00:00"/>
    <d v="1899-12-30T00:43:00"/>
    <s v="Cobrada"/>
    <x v="4"/>
    <s v="Almuerzo"/>
    <s v="Tarjeta de débito"/>
    <n v="28.96"/>
    <s v="Libre"/>
    <n v="589"/>
    <s v="Uruguay"/>
    <s v="Plato_14, Plato_18, Plato_13, Plato_15"/>
    <n v="284"/>
  </r>
  <r>
    <n v="3"/>
    <s v="Cliente_240"/>
    <n v="6"/>
    <n v="4"/>
    <d v="2023-04-06T00:00:00"/>
    <d v="1899-12-30T02:45:00"/>
    <d v="1899-12-30T04:27:00"/>
    <d v="1899-12-30T01:57:00"/>
    <d v="1899-12-30T01:04:00"/>
    <d v="1899-12-30T00:53:00"/>
    <s v="Cobrada"/>
    <x v="2"/>
    <s v="Desayuno"/>
    <s v="Tarjeta de crédito"/>
    <n v="40.94"/>
    <s v="Ocupada"/>
    <n v="590"/>
    <s v="Venezuela"/>
    <s v="Plato_18, Plato_3"/>
    <n v="122"/>
  </r>
  <r>
    <n v="11"/>
    <s v="Cliente_138"/>
    <n v="6"/>
    <n v="4"/>
    <d v="2023-04-06T00:00:00"/>
    <d v="1899-12-30T03:44:00"/>
    <d v="1899-12-30T06:19:00"/>
    <d v="1899-12-30T02:35:00"/>
    <d v="1899-12-30T00:51:00"/>
    <d v="1899-12-30T01:44:00"/>
    <s v="Cobrada"/>
    <x v="0"/>
    <s v="Desayuno"/>
    <s v="Tarjeta de crédito"/>
    <n v="44.33"/>
    <s v="Libre"/>
    <n v="591"/>
    <s v="Bolivia"/>
    <s v="Plato_20"/>
    <n v="120"/>
  </r>
  <r>
    <n v="5"/>
    <s v="Cliente_177"/>
    <n v="1"/>
    <n v="4"/>
    <d v="2023-04-06T00:00:00"/>
    <d v="1899-12-30T00:48:00"/>
    <d v="1899-12-30T02:40:00"/>
    <d v="1899-12-30T01:52:00"/>
    <d v="1899-12-30T01:41:00"/>
    <d v="1899-12-30T00:11:00"/>
    <s v="Cobrada"/>
    <x v="2"/>
    <s v="Almuerzo"/>
    <s v="Tarjeta de crédito"/>
    <n v="35.67"/>
    <s v="Reservada"/>
    <n v="592"/>
    <s v="Ecuador"/>
    <s v="Plato_5, Plato_1"/>
    <n v="94"/>
  </r>
  <r>
    <n v="17"/>
    <s v="Cliente_832"/>
    <n v="5"/>
    <n v="4"/>
    <d v="2023-04-06T00:00:00"/>
    <d v="1899-12-30T00:25:00"/>
    <d v="1899-12-30T02:17:00"/>
    <d v="1899-12-30T01:52:00"/>
    <d v="1899-12-30T00:48:00"/>
    <d v="1899-12-30T01:04:00"/>
    <s v="Cobrada"/>
    <x v="4"/>
    <s v="Almuerzo"/>
    <s v="Tarjeta de débito"/>
    <n v="48.8"/>
    <s v="Reservada"/>
    <n v="593"/>
    <s v="España"/>
    <s v="Plato_20, Plato_17, Plato_11, Plato_19"/>
    <n v="209"/>
  </r>
  <r>
    <n v="17"/>
    <s v="Cliente_480"/>
    <n v="1"/>
    <n v="4"/>
    <d v="2023-04-06T00:00:00"/>
    <d v="1899-12-30T03:20:00"/>
    <d v="1899-12-30T04:49:00"/>
    <d v="1899-12-30T01:29:00"/>
    <d v="1899-12-30T01:38:00"/>
    <s v="0"/>
    <s v="No cobrada"/>
    <x v="0"/>
    <s v="Almuerzo"/>
    <s v="Tarjeta de débito"/>
    <n v="46.01"/>
    <s v="Libre"/>
    <n v="594"/>
    <s v="Bolivia"/>
    <s v="Plato_11, Plato_5, Plato_3"/>
    <n v="139"/>
  </r>
  <r>
    <n v="9"/>
    <s v="Cliente_290"/>
    <n v="5"/>
    <n v="4"/>
    <d v="2023-04-06T00:00:00"/>
    <d v="1899-12-30T03:03:00"/>
    <d v="1899-12-30T05:27:00"/>
    <d v="1899-12-30T02:39:00"/>
    <d v="1899-12-30T00:49:00"/>
    <d v="1899-12-30T01:50:00"/>
    <s v="Cobrada"/>
    <x v="2"/>
    <s v="Almuerzo"/>
    <s v="Tarjeta de crédito"/>
    <n v="40.33"/>
    <s v="Ocupada"/>
    <n v="595"/>
    <s v="Paraguay"/>
    <s v="Plato_13, Plato_2"/>
    <n v="72"/>
  </r>
  <r>
    <n v="18"/>
    <s v="Cliente_351"/>
    <n v="2"/>
    <n v="4"/>
    <d v="2023-04-06T00:00:00"/>
    <d v="1899-12-30T01:21:00"/>
    <d v="1899-12-30T03:39:00"/>
    <d v="1899-12-30T02:33:00"/>
    <d v="1899-12-30T02:38:00"/>
    <s v="0"/>
    <s v="No cobrada"/>
    <x v="2"/>
    <s v="Almuerzo"/>
    <s v="Tarjeta de débito"/>
    <n v="23.7"/>
    <s v="Ocupada"/>
    <n v="596"/>
    <s v="Ecuador"/>
    <s v="Plato_14, Plato_7, Plato_15, Plato_1"/>
    <n v="240"/>
  </r>
  <r>
    <n v="16"/>
    <s v="Cliente_354"/>
    <n v="1"/>
    <n v="4"/>
    <d v="2023-04-06T00:00:00"/>
    <d v="1899-12-30T00:51:00"/>
    <d v="1899-12-30T03:51:00"/>
    <d v="1899-12-30T03:15:00"/>
    <d v="1899-12-30T02:21:00"/>
    <d v="1899-12-30T00:54:00"/>
    <s v="Cobrada"/>
    <x v="1"/>
    <s v="Almuerzo"/>
    <s v="Tarjeta de crédito"/>
    <n v="45.46"/>
    <s v="Ocupada"/>
    <n v="597"/>
    <s v="Bolivia"/>
    <s v="Plato_16, Plato_4, Plato_20, Plato_7"/>
    <n v="150"/>
  </r>
  <r>
    <n v="9"/>
    <s v="Cliente_344"/>
    <n v="6"/>
    <n v="4"/>
    <d v="2023-04-06T00:00:00"/>
    <d v="1899-12-30T03:16:00"/>
    <d v="1899-12-30T06:59:00"/>
    <d v="1899-12-30T03:43:00"/>
    <d v="1899-12-30T01:21:00"/>
    <d v="1899-12-30T02:22:00"/>
    <s v="Cobrada"/>
    <x v="3"/>
    <s v="Almuerzo"/>
    <s v="Tarjeta de crédito"/>
    <n v="11.31"/>
    <s v="Reservada"/>
    <n v="598"/>
    <s v="España"/>
    <s v="Plato_10, Plato_15, Plato_17"/>
    <n v="209"/>
  </r>
  <r>
    <n v="11"/>
    <s v="Cliente_564"/>
    <n v="3"/>
    <n v="4"/>
    <d v="2023-04-06T00:00:00"/>
    <d v="1899-12-30T00:34:00"/>
    <d v="1899-12-30T04:21:00"/>
    <d v="1899-12-30T03:47:00"/>
    <d v="1899-12-30T01:48:00"/>
    <d v="1899-12-30T01:59:00"/>
    <s v="Cobrada"/>
    <x v="2"/>
    <s v="Almuerzo"/>
    <s v="Tarjeta de crédito"/>
    <n v="30.97"/>
    <s v="Libre"/>
    <n v="599"/>
    <s v="Paraguay"/>
    <s v="Plato_18, Plato_17, Plato_8"/>
    <n v="169"/>
  </r>
  <r>
    <n v="14"/>
    <s v="Cliente_782"/>
    <n v="4"/>
    <n v="4"/>
    <d v="2023-04-06T00:00:00"/>
    <d v="1899-12-30T03:58:00"/>
    <d v="1899-12-30T05:01:00"/>
    <d v="1899-12-30T01:18:00"/>
    <d v="1899-12-30T01:05:00"/>
    <d v="1899-12-30T00:13:00"/>
    <s v="Cobrada"/>
    <x v="0"/>
    <s v="Almuerzo"/>
    <s v="Tarjeta de débito"/>
    <n v="41.35"/>
    <s v="Ocupada"/>
    <n v="600"/>
    <s v="Chile"/>
    <s v="Plato_16, Plato_2"/>
    <n v="144"/>
  </r>
  <r>
    <n v="13"/>
    <s v="Cliente_88"/>
    <n v="1"/>
    <n v="4"/>
    <d v="2023-04-06T00:00:00"/>
    <d v="1899-12-30T02:43:00"/>
    <d v="1899-12-30T06:15:00"/>
    <d v="1899-12-30T03:32:00"/>
    <d v="1899-12-30T01:55:00"/>
    <d v="1899-12-30T01:37:00"/>
    <s v="Cobrada"/>
    <x v="4"/>
    <s v="Cena"/>
    <s v="Tarjeta de crédito"/>
    <n v="16.809999999999999"/>
    <s v="Libre"/>
    <n v="601"/>
    <s v="Perú"/>
    <s v="Plato_20, Plato_16, Plato_14, Plato_8"/>
    <n v="292"/>
  </r>
  <r>
    <n v="12"/>
    <s v="Cliente_165"/>
    <n v="3"/>
    <n v="4"/>
    <d v="2023-04-06T00:00:00"/>
    <d v="1899-12-30T03:52:00"/>
    <d v="1899-12-30T07:00:00"/>
    <d v="1899-12-30T03:08:00"/>
    <d v="1899-12-30T02:42:00"/>
    <d v="1899-12-30T00:26:00"/>
    <s v="Cobrada"/>
    <x v="2"/>
    <s v="Almuerzo"/>
    <s v="Efectivo"/>
    <n v="16.5"/>
    <s v="Reservada"/>
    <n v="602"/>
    <s v="España"/>
    <s v="Plato_8, Plato_5, Plato_2, Plato_20"/>
    <n v="266"/>
  </r>
  <r>
    <n v="19"/>
    <s v="Cliente_798"/>
    <n v="6"/>
    <n v="4"/>
    <d v="2023-04-06T00:00:00"/>
    <d v="1899-12-30T00:51:00"/>
    <d v="1899-12-30T04:21:00"/>
    <d v="1899-12-30T03:30:00"/>
    <d v="1899-12-30T00:17:00"/>
    <d v="1899-12-30T03:13:00"/>
    <s v="Cobrada"/>
    <x v="1"/>
    <s v="Almuerzo"/>
    <s v="Tarjeta de crédito"/>
    <n v="24.2"/>
    <s v="Libre"/>
    <n v="603"/>
    <s v="Uruguay"/>
    <s v="Plato_17"/>
    <n v="62"/>
  </r>
  <r>
    <n v="14"/>
    <s v="Cliente_959"/>
    <n v="5"/>
    <n v="4"/>
    <d v="2023-04-06T00:00:00"/>
    <d v="1899-12-30T01:18:00"/>
    <d v="1899-12-30T05:16:00"/>
    <d v="1899-12-30T04:13:00"/>
    <d v="1899-12-30T00:42:00"/>
    <d v="1899-12-30T03:31:00"/>
    <s v="Cobrada"/>
    <x v="2"/>
    <s v="Almuerzo"/>
    <s v="Tarjeta de crédito"/>
    <n v="42.6"/>
    <s v="Ocupada"/>
    <n v="604"/>
    <s v="Ecuador"/>
    <s v="Plato_8"/>
    <n v="105"/>
  </r>
  <r>
    <n v="19"/>
    <s v="Cliente_608"/>
    <n v="2"/>
    <n v="4"/>
    <d v="2023-04-06T00:00:00"/>
    <d v="1899-12-30T02:49:00"/>
    <d v="1899-12-30T06:24:00"/>
    <d v="1899-12-30T03:50:00"/>
    <d v="1899-12-30T02:56:00"/>
    <d v="1899-12-30T00:54:00"/>
    <s v="Cobrada"/>
    <x v="0"/>
    <s v="Almuerzo"/>
    <s v="Efectivo"/>
    <n v="24.38"/>
    <s v="Ocupada"/>
    <n v="605"/>
    <s v="Uruguay"/>
    <s v="Plato_3, Plato_20, Plato_8, Plato_2"/>
    <n v="220"/>
  </r>
  <r>
    <n v="1"/>
    <s v="Cliente_434"/>
    <n v="2"/>
    <n v="4"/>
    <d v="2023-04-06T00:00:00"/>
    <d v="1899-12-30T03:14:00"/>
    <d v="1899-12-30T06:06:00"/>
    <d v="1899-12-30T03:07:00"/>
    <d v="1899-12-30T02:25:00"/>
    <d v="1899-12-30T00:42:00"/>
    <s v="Cobrada"/>
    <x v="3"/>
    <s v="Almuerzo"/>
    <s v="Tarjeta de crédito"/>
    <n v="31.58"/>
    <s v="Ocupada"/>
    <n v="606"/>
    <s v="Venezuela"/>
    <s v="Plato_1, Plato_6, Plato_10"/>
    <n v="183"/>
  </r>
  <r>
    <n v="10"/>
    <s v="Cliente_377"/>
    <n v="1"/>
    <n v="4"/>
    <d v="2023-04-06T00:00:00"/>
    <d v="1899-12-30T01:24:00"/>
    <d v="1899-12-30T03:29:00"/>
    <d v="1899-12-30T02:20:00"/>
    <d v="1899-12-30T01:09:00"/>
    <d v="1899-12-30T01:11:00"/>
    <s v="Cobrada"/>
    <x v="3"/>
    <s v="Almuerzo"/>
    <s v="Tarjeta de crédito"/>
    <n v="28.9"/>
    <s v="Ocupada"/>
    <n v="607"/>
    <s v="Paraguay"/>
    <s v="Plato_20, Plato_16"/>
    <n v="68"/>
  </r>
  <r>
    <n v="7"/>
    <s v="Cliente_657"/>
    <n v="6"/>
    <n v="4"/>
    <d v="2023-04-06T00:00:00"/>
    <d v="1899-12-30T03:58:00"/>
    <d v="1899-12-30T07:20:00"/>
    <d v="1899-12-30T03:22:00"/>
    <d v="1899-12-30T00:45:00"/>
    <d v="1899-12-30T02:37:00"/>
    <s v="Cobrada"/>
    <x v="0"/>
    <s v="Almuerzo"/>
    <s v="Tarjeta de crédito"/>
    <n v="36.549999999999997"/>
    <s v="Reservada"/>
    <n v="608"/>
    <s v="España"/>
    <s v="Plato_9"/>
    <n v="29"/>
  </r>
  <r>
    <n v="1"/>
    <s v="Cliente_331"/>
    <n v="4"/>
    <n v="4"/>
    <d v="2023-04-06T00:00:00"/>
    <d v="1899-12-30T03:23:00"/>
    <d v="1899-12-30T07:02:00"/>
    <d v="1899-12-30T03:39:00"/>
    <d v="1899-12-30T00:27:00"/>
    <d v="1899-12-30T03:12:00"/>
    <s v="Cobrada"/>
    <x v="1"/>
    <s v="Almuerzo"/>
    <s v="Tarjeta de crédito"/>
    <n v="23.29"/>
    <s v="Reservada"/>
    <n v="609"/>
    <s v="Ecuador"/>
    <s v="Plato_15"/>
    <n v="32"/>
  </r>
  <r>
    <n v="19"/>
    <s v="Cliente_728"/>
    <n v="4"/>
    <n v="4"/>
    <d v="2023-04-06T00:00:00"/>
    <d v="1899-12-30T02:12:00"/>
    <d v="1899-12-30T04:11:00"/>
    <d v="1899-12-30T02:14:00"/>
    <d v="1899-12-30T00:47:00"/>
    <d v="1899-12-30T01:27:00"/>
    <s v="Cobrada"/>
    <x v="3"/>
    <s v="Cena"/>
    <s v="Tarjeta de crédito"/>
    <n v="37.9"/>
    <s v="Ocupada"/>
    <n v="610"/>
    <s v="Paraguay"/>
    <s v="Plato_10, Plato_4"/>
    <n v="44"/>
  </r>
  <r>
    <n v="13"/>
    <s v="Cliente_224"/>
    <n v="1"/>
    <n v="4"/>
    <d v="2023-04-06T00:00:00"/>
    <d v="1899-12-30T03:55:00"/>
    <d v="1899-12-30T07:43:00"/>
    <d v="1899-12-30T04:03:00"/>
    <d v="1899-12-30T01:23:00"/>
    <d v="1899-12-30T02:40:00"/>
    <s v="Cobrada"/>
    <x v="1"/>
    <s v="Almuerzo"/>
    <s v="Tarjeta de crédito"/>
    <n v="44.28"/>
    <s v="Ocupada"/>
    <n v="611"/>
    <s v="Brasil"/>
    <s v="Plato_13, Plato_19"/>
    <n v="78"/>
  </r>
  <r>
    <n v="11"/>
    <s v="Cliente_680"/>
    <n v="4"/>
    <n v="4"/>
    <d v="2023-04-06T00:00:00"/>
    <d v="1899-12-30T01:12:00"/>
    <d v="1899-12-30T05:00:00"/>
    <d v="1899-12-30T03:48:00"/>
    <d v="1899-12-30T02:09:00"/>
    <d v="1899-12-30T01:39:00"/>
    <s v="Cobrada"/>
    <x v="3"/>
    <s v="Almuerzo"/>
    <s v="Tarjeta de crédito"/>
    <n v="23.54"/>
    <s v="Reservada"/>
    <n v="612"/>
    <s v="Paraguay"/>
    <s v="Plato_6, Plato_19, Plato_16, Plato_3"/>
    <n v="231"/>
  </r>
  <r>
    <n v="1"/>
    <s v="Cliente_230"/>
    <n v="5"/>
    <n v="4"/>
    <d v="2023-04-06T00:00:00"/>
    <d v="1899-12-30T01:57:00"/>
    <d v="1899-12-30T03:35:00"/>
    <d v="1899-12-30T01:38:00"/>
    <d v="1899-12-30T02:32:00"/>
    <s v="0"/>
    <s v="No cobrada"/>
    <x v="2"/>
    <s v="Desayuno"/>
    <s v="Efectivo"/>
    <n v="23.56"/>
    <s v="Reservada"/>
    <n v="613"/>
    <s v="España"/>
    <s v="Plato_12, Plato_14, Plato_4, Plato_8"/>
    <n v="285"/>
  </r>
  <r>
    <n v="19"/>
    <s v="Cliente_823"/>
    <n v="6"/>
    <n v="4"/>
    <d v="2023-04-06T00:00:00"/>
    <d v="1899-12-30T02:32:00"/>
    <d v="1899-12-30T04:37:00"/>
    <d v="1899-12-30T02:05:00"/>
    <d v="1899-12-30T00:50:00"/>
    <d v="1899-12-30T01:15:00"/>
    <s v="Cobrada"/>
    <x v="1"/>
    <s v="Desayuno"/>
    <s v="Tarjeta de débito"/>
    <n v="26.48"/>
    <s v="Reservada"/>
    <n v="614"/>
    <s v="Venezuela"/>
    <s v="Plato_7"/>
    <n v="72"/>
  </r>
  <r>
    <n v="7"/>
    <s v="Cliente_513"/>
    <n v="1"/>
    <n v="4"/>
    <d v="2023-04-06T00:00:00"/>
    <d v="1899-12-30T00:46:00"/>
    <d v="1899-12-30T01:53:00"/>
    <d v="1899-12-30T01:22:00"/>
    <d v="1899-12-30T02:36:00"/>
    <s v="0"/>
    <s v="No cobrada"/>
    <x v="3"/>
    <s v="Cena"/>
    <s v="Tarjeta de crédito"/>
    <n v="18.420000000000002"/>
    <s v="Ocupada"/>
    <n v="615"/>
    <s v="Ecuador"/>
    <s v="Plato_17, Plato_14, Plato_1, Plato_15"/>
    <n v="333"/>
  </r>
  <r>
    <n v="4"/>
    <s v="Cliente_608"/>
    <n v="4"/>
    <n v="4"/>
    <d v="2023-04-06T00:00:00"/>
    <d v="1899-12-30T00:14:00"/>
    <d v="1899-12-30T03:36:00"/>
    <d v="1899-12-30T03:37:00"/>
    <d v="1899-12-30T00:47:00"/>
    <d v="1899-12-30T02:50:00"/>
    <s v="Cobrada"/>
    <x v="3"/>
    <s v="Cena"/>
    <s v="Tarjeta de crédito"/>
    <n v="23.89"/>
    <s v="Ocupada"/>
    <n v="616"/>
    <s v="Venezuela"/>
    <s v="Plato_7, Plato_2"/>
    <n v="132"/>
  </r>
  <r>
    <n v="13"/>
    <s v="Cliente_27"/>
    <n v="5"/>
    <n v="4"/>
    <d v="2023-04-06T00:00:00"/>
    <d v="1899-12-30T01:20:00"/>
    <d v="1899-12-30T05:17:00"/>
    <d v="1899-12-30T03:57:00"/>
    <d v="1899-12-30T00:51:00"/>
    <d v="1899-12-30T03:06:00"/>
    <s v="Cobrada"/>
    <x v="2"/>
    <s v="Almuerzo"/>
    <s v="Tarjeta de crédito"/>
    <n v="38.18"/>
    <s v="Libre"/>
    <n v="617"/>
    <s v="Uruguay"/>
    <s v="Plato_10, Plato_2"/>
    <n v="142"/>
  </r>
  <r>
    <n v="3"/>
    <s v="Cliente_973"/>
    <n v="5"/>
    <n v="4"/>
    <d v="2023-04-06T00:00:00"/>
    <d v="1899-12-30T00:56:00"/>
    <d v="1899-12-30T03:12:00"/>
    <d v="1899-12-30T02:16:00"/>
    <d v="1899-12-30T01:58:00"/>
    <d v="1899-12-30T00:18:00"/>
    <s v="Cobrada"/>
    <x v="4"/>
    <s v="Desayuno"/>
    <s v="Tarjeta de crédito"/>
    <n v="25.93"/>
    <s v="Libre"/>
    <n v="618"/>
    <s v="Chile"/>
    <s v="Plato_15, Plato_17, Plato_4, Plato_19"/>
    <n v="319"/>
  </r>
  <r>
    <n v="6"/>
    <s v="Cliente_619"/>
    <n v="4"/>
    <n v="4"/>
    <d v="2023-04-06T00:00:00"/>
    <d v="1899-12-30T00:16:00"/>
    <d v="1899-12-30T02:41:00"/>
    <d v="1899-12-30T02:25:00"/>
    <d v="1899-12-30T01:36:00"/>
    <d v="1899-12-30T00:49:00"/>
    <s v="Cobrada"/>
    <x v="3"/>
    <s v="Cena"/>
    <s v="Tarjeta de crédito"/>
    <n v="16.440000000000001"/>
    <s v="Reservada"/>
    <n v="619"/>
    <s v="Ecuador"/>
    <s v="Plato_6, Plato_10"/>
    <n v="132"/>
  </r>
  <r>
    <n v="16"/>
    <s v="Cliente_592"/>
    <n v="3"/>
    <n v="4"/>
    <d v="2023-04-06T00:00:00"/>
    <d v="1899-12-30T02:49:00"/>
    <d v="1899-12-30T06:07:00"/>
    <d v="1899-12-30T03:18:00"/>
    <d v="1899-12-30T00:40:00"/>
    <d v="1899-12-30T02:38:00"/>
    <s v="Cobrada"/>
    <x v="4"/>
    <s v="Almuerzo"/>
    <s v="Tarjeta de crédito"/>
    <n v="26.64"/>
    <s v="Reservada"/>
    <n v="620"/>
    <s v="Paraguay"/>
    <s v="Plato_12"/>
    <n v="57"/>
  </r>
  <r>
    <n v="5"/>
    <s v="Cliente_575"/>
    <n v="2"/>
    <n v="4"/>
    <d v="2023-04-06T00:00:00"/>
    <d v="1899-12-30T01:08:00"/>
    <d v="1899-12-30T02:27:00"/>
    <d v="1899-12-30T01:34:00"/>
    <d v="1899-12-30T00:08:00"/>
    <d v="1899-12-30T01:26:00"/>
    <s v="Cobrada"/>
    <x v="2"/>
    <s v="Almuerzo"/>
    <s v="Tarjeta de crédito"/>
    <n v="42.27"/>
    <s v="Ocupada"/>
    <n v="621"/>
    <s v="Ecuador"/>
    <s v="Plato_8"/>
    <n v="105"/>
  </r>
  <r>
    <n v="7"/>
    <s v="Cliente_117"/>
    <n v="5"/>
    <n v="4"/>
    <d v="2023-04-06T00:00:00"/>
    <d v="1899-12-30T02:07:00"/>
    <d v="1899-12-30T05:31:00"/>
    <d v="1899-12-30T03:24:00"/>
    <d v="1899-12-30T01:18:00"/>
    <d v="1899-12-30T02:06:00"/>
    <s v="Cobrada"/>
    <x v="0"/>
    <s v="Cena"/>
    <s v="Tarjeta de crédito"/>
    <n v="11.47"/>
    <s v="Reservada"/>
    <n v="622"/>
    <s v="Argentina"/>
    <s v="Plato_17, Plato_16"/>
    <n v="121"/>
  </r>
  <r>
    <n v="13"/>
    <s v="Cliente_395"/>
    <n v="1"/>
    <n v="4"/>
    <d v="2023-04-06T00:00:00"/>
    <d v="1899-12-30T00:45:00"/>
    <d v="1899-12-30T03:10:00"/>
    <d v="1899-12-30T02:25:00"/>
    <d v="1899-12-30T02:25:00"/>
    <d v="1899-12-30T00:00:00"/>
    <s v="Cobrada"/>
    <x v="0"/>
    <s v="Almuerzo"/>
    <s v="Efectivo"/>
    <n v="22.05"/>
    <s v="Libre"/>
    <n v="623"/>
    <s v="Uruguay"/>
    <s v="Plato_5, Plato_8, Plato_1, Plato_15"/>
    <n v="235"/>
  </r>
  <r>
    <n v="1"/>
    <s v="Cliente_833"/>
    <n v="4"/>
    <n v="4"/>
    <d v="2023-04-06T00:00:00"/>
    <d v="1899-12-30T01:56:00"/>
    <d v="1899-12-30T03:26:00"/>
    <d v="1899-12-30T01:30:00"/>
    <d v="1899-12-30T01:19:00"/>
    <d v="1899-12-30T00:11:00"/>
    <s v="Cobrada"/>
    <x v="1"/>
    <s v="Cena"/>
    <s v="Tarjeta de crédito"/>
    <n v="38"/>
    <s v="Reservada"/>
    <n v="624"/>
    <s v="Argentina"/>
    <s v="Plato_19, Plato_7, Plato_13"/>
    <n v="102"/>
  </r>
  <r>
    <n v="5"/>
    <s v="Cliente_511"/>
    <n v="4"/>
    <n v="4"/>
    <d v="2023-04-06T00:00:00"/>
    <d v="1899-12-30T00:09:00"/>
    <d v="1899-12-30T03:22:00"/>
    <d v="1899-12-30T03:28:00"/>
    <d v="1899-12-30T01:37:00"/>
    <d v="1899-12-30T01:51:00"/>
    <s v="Cobrada"/>
    <x v="4"/>
    <s v="Cena"/>
    <s v="Tarjeta de crédito"/>
    <n v="41.73"/>
    <s v="Ocupada"/>
    <n v="625"/>
    <s v="Chile"/>
    <s v="Plato_4, Plato_20, Plato_13"/>
    <n v="139"/>
  </r>
  <r>
    <n v="14"/>
    <s v="Cliente_772"/>
    <n v="4"/>
    <n v="4"/>
    <d v="2023-04-06T00:00:00"/>
    <d v="1899-12-30T02:45:00"/>
    <d v="1899-12-30T04:10:00"/>
    <d v="1899-12-30T01:25:00"/>
    <d v="1899-12-30T00:58:00"/>
    <d v="1899-12-30T00:27:00"/>
    <s v="Cobrada"/>
    <x v="4"/>
    <s v="Desayuno"/>
    <s v="Tarjeta de crédito"/>
    <n v="19.239999999999998"/>
    <s v="Libre"/>
    <n v="626"/>
    <s v="Argentina"/>
    <s v="Plato_2, Plato_7, Plato_9"/>
    <n v="137"/>
  </r>
  <r>
    <n v="4"/>
    <s v="Cliente_336"/>
    <n v="3"/>
    <n v="4"/>
    <d v="2023-04-06T00:00:00"/>
    <d v="1899-12-30T02:23:00"/>
    <d v="1899-12-30T04:13:00"/>
    <d v="1899-12-30T02:05:00"/>
    <d v="1899-12-30T00:37:00"/>
    <d v="1899-12-30T01:28:00"/>
    <s v="Cobrada"/>
    <x v="0"/>
    <s v="Almuerzo"/>
    <s v="Tarjeta de crédito"/>
    <n v="44.24"/>
    <s v="Ocupada"/>
    <n v="627"/>
    <s v="Ecuador"/>
    <s v="Plato_13"/>
    <n v="21"/>
  </r>
  <r>
    <n v="2"/>
    <s v="Cliente_124"/>
    <n v="1"/>
    <n v="4"/>
    <d v="2023-04-06T00:00:00"/>
    <d v="1899-12-30T00:09:00"/>
    <d v="1899-12-30T01:37:00"/>
    <d v="1899-12-30T01:28:00"/>
    <d v="1899-12-30T00:43:00"/>
    <d v="1899-12-30T00:45:00"/>
    <s v="Cobrada"/>
    <x v="0"/>
    <s v="Desayuno"/>
    <s v="Tarjeta de crédito"/>
    <n v="15.03"/>
    <s v="Reservada"/>
    <n v="628"/>
    <s v="Chile"/>
    <s v="Plato_7, Plato_20"/>
    <n v="168"/>
  </r>
  <r>
    <n v="17"/>
    <s v="Cliente_828"/>
    <n v="2"/>
    <n v="4"/>
    <d v="2023-04-06T00:00:00"/>
    <d v="1899-12-30T02:07:00"/>
    <d v="1899-12-30T05:55:00"/>
    <d v="1899-12-30T04:03:00"/>
    <d v="1899-12-30T01:24:00"/>
    <d v="1899-12-30T02:39:00"/>
    <s v="Cobrada"/>
    <x v="4"/>
    <s v="Cena"/>
    <s v="Tarjeta de débito"/>
    <n v="26.07"/>
    <s v="Ocupada"/>
    <n v="629"/>
    <s v="Argentina"/>
    <s v="Plato_18, Plato_3, Plato_4"/>
    <n v="130"/>
  </r>
  <r>
    <n v="2"/>
    <s v="Cliente_385"/>
    <n v="2"/>
    <n v="4"/>
    <d v="2023-04-06T00:00:00"/>
    <d v="1899-12-30T00:02:00"/>
    <d v="1899-12-30T02:49:00"/>
    <d v="1899-12-30T02:47:00"/>
    <d v="1899-12-30T01:15:00"/>
    <d v="1899-12-30T01:32:00"/>
    <s v="Cobrada"/>
    <x v="3"/>
    <s v="Almuerzo"/>
    <s v="Tarjeta de débito"/>
    <n v="36.619999999999997"/>
    <s v="Libre"/>
    <n v="630"/>
    <s v="Bolivia"/>
    <s v="Plato_17, Plato_20"/>
    <n v="182"/>
  </r>
  <r>
    <n v="6"/>
    <s v="Cliente_841"/>
    <n v="1"/>
    <n v="4"/>
    <d v="2023-04-06T00:00:00"/>
    <d v="1899-12-30T00:21:00"/>
    <d v="1899-12-30T02:51:00"/>
    <d v="1899-12-30T02:30:00"/>
    <d v="1899-12-30T00:46:00"/>
    <d v="1899-12-30T01:44:00"/>
    <s v="Cobrada"/>
    <x v="3"/>
    <s v="Cena"/>
    <s v="Tarjeta de crédito"/>
    <n v="39.71"/>
    <s v="Reservada"/>
    <n v="631"/>
    <s v="Colombia"/>
    <s v="Plato_5"/>
    <n v="66"/>
  </r>
  <r>
    <n v="16"/>
    <s v="Cliente_605"/>
    <n v="2"/>
    <n v="4"/>
    <d v="2023-04-06T00:00:00"/>
    <d v="1899-12-30T00:15:00"/>
    <d v="1899-12-30T02:55:00"/>
    <d v="1899-12-30T02:40:00"/>
    <d v="1899-12-30T01:28:00"/>
    <d v="1899-12-30T01:12:00"/>
    <s v="Cobrada"/>
    <x v="0"/>
    <s v="Desayuno"/>
    <s v="Tarjeta de crédito"/>
    <n v="22.41"/>
    <s v="Libre"/>
    <n v="632"/>
    <s v="Ecuador"/>
    <s v="Plato_15, Plato_11"/>
    <n v="129"/>
  </r>
  <r>
    <n v="16"/>
    <s v="Cliente_197"/>
    <n v="5"/>
    <n v="4"/>
    <d v="2023-04-06T00:00:00"/>
    <d v="1899-12-30T03:43:00"/>
    <d v="1899-12-30T05:28:00"/>
    <d v="1899-12-30T01:45:00"/>
    <d v="1899-12-30T02:29:00"/>
    <s v="0"/>
    <s v="No cobrada"/>
    <x v="0"/>
    <s v="Almuerzo"/>
    <s v="Tarjeta de crédito"/>
    <n v="11.19"/>
    <s v="Reservada"/>
    <n v="633"/>
    <s v="Bolivia"/>
    <s v="Plato_2, Plato_7, Plato_5, Plato_4"/>
    <n v="236"/>
  </r>
  <r>
    <n v="2"/>
    <s v="Cliente_285"/>
    <n v="1"/>
    <n v="4"/>
    <d v="2023-04-06T00:00:00"/>
    <d v="1899-12-30T00:03:00"/>
    <d v="1899-12-30T03:36:00"/>
    <d v="1899-12-30T03:33:00"/>
    <d v="1899-12-30T02:37:00"/>
    <d v="1899-12-30T00:56:00"/>
    <s v="Cobrada"/>
    <x v="1"/>
    <s v="Desayuno"/>
    <s v="Tarjeta de crédito"/>
    <n v="29.25"/>
    <s v="Reservada"/>
    <n v="634"/>
    <s v="Venezuela"/>
    <s v="Plato_5, Plato_20, Plato_1, Plato_8"/>
    <n v="344"/>
  </r>
  <r>
    <n v="5"/>
    <s v="Cliente_19"/>
    <n v="2"/>
    <n v="4"/>
    <d v="2023-04-06T00:00:00"/>
    <d v="1899-12-30T00:17:00"/>
    <d v="1899-12-30T03:04:00"/>
    <d v="1899-12-30T02:47:00"/>
    <d v="1899-12-30T00:25:00"/>
    <d v="1899-12-30T02:22:00"/>
    <s v="Cobrada"/>
    <x v="2"/>
    <s v="Almuerzo"/>
    <s v="Tarjeta de crédito"/>
    <n v="22.15"/>
    <s v="Libre"/>
    <n v="635"/>
    <s v="Perú"/>
    <s v="Plato_9"/>
    <n v="58"/>
  </r>
  <r>
    <n v="14"/>
    <s v="Cliente_586"/>
    <n v="3"/>
    <n v="4"/>
    <d v="2023-04-06T00:00:00"/>
    <d v="1899-12-30T03:35:00"/>
    <d v="1899-12-30T05:48:00"/>
    <d v="1899-12-30T02:13:00"/>
    <d v="1899-12-30T02:31:00"/>
    <s v="0"/>
    <s v="No cobrada"/>
    <x v="3"/>
    <s v="Cena"/>
    <s v="Tarjeta de débito"/>
    <n v="32.86"/>
    <s v="Libre"/>
    <n v="636"/>
    <s v="Ecuador"/>
    <s v="Plato_7, Plato_12, Plato_13"/>
    <n v="126"/>
  </r>
  <r>
    <n v="6"/>
    <s v="Cliente_687"/>
    <n v="3"/>
    <n v="4"/>
    <d v="2023-04-06T00:00:00"/>
    <d v="1899-12-30T01:55:00"/>
    <d v="1899-12-30T04:32:00"/>
    <d v="1899-12-30T02:37:00"/>
    <d v="1899-12-30T01:01:00"/>
    <d v="1899-12-30T01:36:00"/>
    <s v="Cobrada"/>
    <x v="4"/>
    <s v="Almuerzo"/>
    <s v="Tarjeta de crédito"/>
    <n v="36.58"/>
    <s v="Reservada"/>
    <n v="637"/>
    <s v="Ecuador"/>
    <s v="Plato_11, Plato_18, Plato_1"/>
    <n v="117"/>
  </r>
  <r>
    <n v="16"/>
    <s v="Cliente_406"/>
    <n v="6"/>
    <n v="4"/>
    <d v="2023-04-06T00:00:00"/>
    <d v="1899-12-30T00:54:00"/>
    <d v="1899-12-30T02:16:00"/>
    <d v="1899-12-30T01:37:00"/>
    <d v="1899-12-30T00:44:00"/>
    <d v="1899-12-30T00:53:00"/>
    <s v="Cobrada"/>
    <x v="0"/>
    <s v="Cena"/>
    <s v="Tarjeta de crédito"/>
    <n v="30.71"/>
    <s v="Ocupada"/>
    <n v="638"/>
    <s v="Argentina"/>
    <s v="Plato_2"/>
    <n v="90"/>
  </r>
  <r>
    <n v="8"/>
    <s v="Cliente_415"/>
    <n v="4"/>
    <n v="4"/>
    <d v="2023-04-06T00:00:00"/>
    <d v="1899-12-30T02:17:00"/>
    <d v="1899-12-30T05:19:00"/>
    <d v="1899-12-30T03:02:00"/>
    <d v="1899-12-30T02:16:00"/>
    <d v="1899-12-30T00:46:00"/>
    <s v="Cobrada"/>
    <x v="2"/>
    <s v="Cena"/>
    <s v="Tarjeta de crédito"/>
    <n v="18.97"/>
    <s v="Reservada"/>
    <n v="639"/>
    <s v="España"/>
    <s v="Plato_10, Plato_17, Plato_12"/>
    <n v="152"/>
  </r>
  <r>
    <n v="14"/>
    <s v="Cliente_456"/>
    <n v="3"/>
    <n v="4"/>
    <d v="2023-04-06T00:00:00"/>
    <d v="1899-12-30T00:41:00"/>
    <d v="1899-12-30T01:50:00"/>
    <d v="1899-12-30T01:09:00"/>
    <d v="1899-12-30T01:15:00"/>
    <s v="0"/>
    <s v="No cobrada"/>
    <x v="0"/>
    <s v="Almuerzo"/>
    <s v="Tarjeta de débito"/>
    <n v="49.29"/>
    <s v="Libre"/>
    <n v="640"/>
    <s v="Venezuela"/>
    <s v="Plato_10, Plato_13, Plato_11"/>
    <n v="219"/>
  </r>
  <r>
    <n v="2"/>
    <s v="Cliente_820"/>
    <n v="4"/>
    <n v="4"/>
    <d v="2023-04-06T00:00:00"/>
    <d v="1899-12-30T01:08:00"/>
    <d v="1899-12-30T03:52:00"/>
    <d v="1899-12-30T02:44:00"/>
    <d v="1899-12-30T01:14:00"/>
    <d v="1899-12-30T01:30:00"/>
    <s v="Cobrada"/>
    <x v="1"/>
    <s v="Almuerzo"/>
    <s v="Tarjeta de débito"/>
    <n v="39.68"/>
    <s v="Reservada"/>
    <n v="641"/>
    <s v="Ecuador"/>
    <s v="Plato_9, Plato_1, Plato_14"/>
    <n v="208"/>
  </r>
  <r>
    <n v="15"/>
    <s v="Cliente_698"/>
    <n v="1"/>
    <n v="4"/>
    <d v="2023-04-06T00:00:00"/>
    <d v="1899-12-30T02:36:00"/>
    <d v="1899-12-30T05:24:00"/>
    <d v="1899-12-30T03:03:00"/>
    <d v="1899-12-30T01:21:00"/>
    <d v="1899-12-30T01:42:00"/>
    <s v="Cobrada"/>
    <x v="2"/>
    <s v="Almuerzo"/>
    <s v="Tarjeta de crédito"/>
    <n v="11.11"/>
    <s v="Ocupada"/>
    <n v="642"/>
    <s v="Argentina"/>
    <s v="Plato_13, Plato_10, Plato_9"/>
    <n v="176"/>
  </r>
  <r>
    <n v="17"/>
    <s v="Cliente_59"/>
    <n v="2"/>
    <n v="4"/>
    <d v="2023-04-06T00:00:00"/>
    <d v="1899-12-30T00:17:00"/>
    <d v="1899-12-30T01:56:00"/>
    <d v="1899-12-30T01:54:00"/>
    <d v="1899-12-30T00:18:00"/>
    <d v="1899-12-30T01:36:00"/>
    <s v="Cobrada"/>
    <x v="2"/>
    <s v="Desayuno"/>
    <s v="Tarjeta de débito"/>
    <n v="28.81"/>
    <s v="Ocupada"/>
    <n v="643"/>
    <s v="Uruguay"/>
    <s v="Plato_11"/>
    <n v="33"/>
  </r>
  <r>
    <n v="9"/>
    <s v="Cliente_799"/>
    <n v="6"/>
    <n v="4"/>
    <d v="2023-04-06T00:00:00"/>
    <d v="1899-12-30T03:44:00"/>
    <d v="1899-12-30T07:10:00"/>
    <d v="1899-12-30T03:26:00"/>
    <d v="1899-12-30T00:51:00"/>
    <d v="1899-12-30T02:35:00"/>
    <s v="Cobrada"/>
    <x v="1"/>
    <s v="Almuerzo"/>
    <s v="Tarjeta de débito"/>
    <n v="13.86"/>
    <s v="Reservada"/>
    <n v="644"/>
    <s v="Ecuador"/>
    <s v="Plato_17"/>
    <n v="93"/>
  </r>
  <r>
    <n v="6"/>
    <s v="Cliente_196"/>
    <n v="6"/>
    <n v="4"/>
    <d v="2023-04-06T00:00:00"/>
    <d v="1899-12-30T02:50:00"/>
    <d v="1899-12-30T06:25:00"/>
    <d v="1899-12-30T03:35:00"/>
    <d v="1899-12-30T01:37:00"/>
    <d v="1899-12-30T01:58:00"/>
    <s v="Cobrada"/>
    <x v="0"/>
    <s v="Cena"/>
    <s v="Efectivo"/>
    <n v="40.03"/>
    <s v="Libre"/>
    <n v="645"/>
    <s v="Bolivia"/>
    <s v="Plato_11, Plato_6"/>
    <n v="180"/>
  </r>
  <r>
    <n v="12"/>
    <s v="Cliente_623"/>
    <n v="2"/>
    <n v="4"/>
    <d v="2023-04-06T00:00:00"/>
    <d v="1899-12-30T03:59:00"/>
    <d v="1899-12-30T06:38:00"/>
    <d v="1899-12-30T02:39:00"/>
    <d v="1899-12-30T00:36:00"/>
    <d v="1899-12-30T02:03:00"/>
    <s v="Cobrada"/>
    <x v="2"/>
    <s v="Almuerzo"/>
    <s v="Tarjeta de débito"/>
    <n v="12.59"/>
    <s v="Libre"/>
    <n v="646"/>
    <s v="Bolivia"/>
    <s v="Plato_8"/>
    <n v="70"/>
  </r>
  <r>
    <n v="12"/>
    <s v="Cliente_52"/>
    <n v="2"/>
    <n v="4"/>
    <d v="2023-04-06T00:00:00"/>
    <d v="1899-12-30T02:55:00"/>
    <d v="1899-12-30T06:25:00"/>
    <d v="1899-12-30T03:30:00"/>
    <d v="1899-12-30T00:39:00"/>
    <d v="1899-12-30T02:51:00"/>
    <s v="Cobrada"/>
    <x v="2"/>
    <s v="Almuerzo"/>
    <s v="Tarjeta de crédito"/>
    <n v="42.79"/>
    <s v="Reservada"/>
    <n v="647"/>
    <s v="Bolivia"/>
    <s v="Plato_4, Plato_17"/>
    <n v="98"/>
  </r>
  <r>
    <n v="9"/>
    <s v="Cliente_946"/>
    <n v="1"/>
    <n v="4"/>
    <d v="2023-04-06T00:00:00"/>
    <d v="1899-12-30T02:59:00"/>
    <d v="1899-12-30T04:55:00"/>
    <d v="1899-12-30T01:56:00"/>
    <d v="1899-12-30T00:47:00"/>
    <d v="1899-12-30T01:09:00"/>
    <s v="Cobrada"/>
    <x v="2"/>
    <s v="Cena"/>
    <s v="Tarjeta de crédito"/>
    <n v="17.43"/>
    <s v="Libre"/>
    <n v="648"/>
    <s v="Brasil"/>
    <s v="Plato_16"/>
    <n v="56"/>
  </r>
  <r>
    <n v="9"/>
    <s v="Cliente_278"/>
    <n v="1"/>
    <n v="4"/>
    <d v="2023-04-06T00:00:00"/>
    <d v="1899-12-30T00:55:00"/>
    <d v="1899-12-30T03:45:00"/>
    <d v="1899-12-30T03:05:00"/>
    <d v="1899-12-30T01:49:00"/>
    <d v="1899-12-30T01:16:00"/>
    <s v="Cobrada"/>
    <x v="3"/>
    <s v="Almuerzo"/>
    <s v="Efectivo"/>
    <n v="15.98"/>
    <s v="Ocupada"/>
    <n v="649"/>
    <s v="Paraguay"/>
    <s v="Plato_9, Plato_16, Plato_1, Plato_3"/>
    <n v="256"/>
  </r>
  <r>
    <n v="11"/>
    <s v="Cliente_232"/>
    <n v="3"/>
    <n v="5"/>
    <d v="2023-04-07T00:00:00"/>
    <d v="1899-12-30T03:33:00"/>
    <d v="1899-12-30T05:02:00"/>
    <d v="1899-12-30T01:29:00"/>
    <d v="1899-12-30T01:16:00"/>
    <d v="1899-12-30T00:13:00"/>
    <s v="Cobrada"/>
    <x v="0"/>
    <s v="Almuerzo"/>
    <s v="Tarjeta de débito"/>
    <n v="38.21"/>
    <s v="Libre"/>
    <n v="650"/>
    <s v="Argentina"/>
    <s v="Plato_13, Plato_9, Plato_15, Plato_8"/>
    <n v="237"/>
  </r>
  <r>
    <n v="16"/>
    <s v="Cliente_595"/>
    <n v="4"/>
    <n v="5"/>
    <d v="2023-04-07T00:00:00"/>
    <d v="1899-12-30T02:04:00"/>
    <d v="1899-12-30T05:44:00"/>
    <d v="1899-12-30T03:40:00"/>
    <d v="1899-12-30T01:28:00"/>
    <d v="1899-12-30T02:12:00"/>
    <s v="Cobrada"/>
    <x v="4"/>
    <s v="Cena"/>
    <s v="Tarjeta de crédito"/>
    <n v="20.27"/>
    <s v="Libre"/>
    <n v="651"/>
    <s v="Argentina"/>
    <s v="Plato_20, Plato_13, Plato_11"/>
    <n v="209"/>
  </r>
  <r>
    <n v="14"/>
    <s v="Cliente_968"/>
    <n v="5"/>
    <n v="5"/>
    <d v="2023-04-07T00:00:00"/>
    <d v="1899-12-30T00:06:00"/>
    <d v="1899-12-30T02:26:00"/>
    <d v="1899-12-30T02:35:00"/>
    <d v="1899-12-30T00:50:00"/>
    <d v="1899-12-30T01:45:00"/>
    <s v="Cobrada"/>
    <x v="2"/>
    <s v="Almuerzo"/>
    <s v="Tarjeta de débito"/>
    <n v="23.26"/>
    <s v="Ocupada"/>
    <n v="652"/>
    <s v="Uruguay"/>
    <s v="Plato_17, Plato_19"/>
    <n v="170"/>
  </r>
  <r>
    <n v="13"/>
    <s v="Cliente_2"/>
    <n v="5"/>
    <n v="5"/>
    <d v="2023-04-07T00:00:00"/>
    <d v="1899-12-30T02:31:00"/>
    <d v="1899-12-30T04:20:00"/>
    <d v="1899-12-30T01:49:00"/>
    <d v="1899-12-30T02:30:00"/>
    <s v="0"/>
    <s v="No cobrada"/>
    <x v="1"/>
    <s v="Almuerzo"/>
    <s v="Tarjeta de crédito"/>
    <n v="34.33"/>
    <s v="Libre"/>
    <n v="653"/>
    <s v="Venezuela"/>
    <s v="Plato_16, Plato_2, Plato_8"/>
    <n v="244"/>
  </r>
  <r>
    <n v="12"/>
    <s v="Cliente_880"/>
    <n v="5"/>
    <n v="5"/>
    <d v="2023-04-07T00:00:00"/>
    <d v="1899-12-30T00:02:00"/>
    <d v="1899-12-30T01:44:00"/>
    <d v="1899-12-30T01:57:00"/>
    <d v="1899-12-30T00:44:00"/>
    <d v="1899-12-30T01:13:00"/>
    <s v="Cobrada"/>
    <x v="3"/>
    <s v="Cena"/>
    <s v="Tarjeta de crédito"/>
    <n v="23.98"/>
    <s v="Ocupada"/>
    <n v="654"/>
    <s v="Uruguay"/>
    <s v="Plato_5, Plato_3"/>
    <n v="42"/>
  </r>
  <r>
    <n v="5"/>
    <s v="Cliente_626"/>
    <n v="4"/>
    <n v="5"/>
    <d v="2023-04-07T00:00:00"/>
    <d v="1899-12-30T01:15:00"/>
    <d v="1899-12-30T04:49:00"/>
    <d v="1899-12-30T03:34:00"/>
    <d v="1899-12-30T00:36:00"/>
    <d v="1899-12-30T02:58:00"/>
    <s v="Cobrada"/>
    <x v="3"/>
    <s v="Almuerzo"/>
    <s v="Efectivo"/>
    <n v="21.7"/>
    <s v="Reservada"/>
    <n v="655"/>
    <s v="Brasil"/>
    <s v="Plato_17"/>
    <n v="93"/>
  </r>
  <r>
    <n v="19"/>
    <s v="Cliente_411"/>
    <n v="6"/>
    <n v="5"/>
    <d v="2023-04-07T00:00:00"/>
    <d v="1899-12-30T03:36:00"/>
    <d v="1899-12-30T06:40:00"/>
    <d v="1899-12-30T03:04:00"/>
    <d v="1899-12-30T01:50:00"/>
    <d v="1899-12-30T01:14:00"/>
    <s v="Cobrada"/>
    <x v="1"/>
    <s v="Cena"/>
    <s v="Tarjeta de crédito"/>
    <n v="31.23"/>
    <s v="Reservada"/>
    <n v="656"/>
    <s v="Argentina"/>
    <s v="Plato_14, Plato_3, Plato_12, Plato_19"/>
    <n v="157"/>
  </r>
  <r>
    <n v="1"/>
    <s v="Cliente_123"/>
    <n v="2"/>
    <n v="5"/>
    <d v="2023-04-07T00:00:00"/>
    <d v="1899-12-30T00:51:00"/>
    <d v="1899-12-30T04:07:00"/>
    <d v="1899-12-30T03:16:00"/>
    <d v="1899-12-30T02:14:00"/>
    <d v="1899-12-30T01:02:00"/>
    <s v="Cobrada"/>
    <x v="1"/>
    <s v="Almuerzo"/>
    <s v="Efectivo"/>
    <n v="44.2"/>
    <s v="Reservada"/>
    <n v="657"/>
    <s v="Chile"/>
    <s v="Plato_20, Plato_14, Plato_8"/>
    <n v="196"/>
  </r>
  <r>
    <n v="19"/>
    <s v="Cliente_910"/>
    <n v="5"/>
    <n v="5"/>
    <d v="2023-04-07T00:00:00"/>
    <d v="1899-12-30T01:43:00"/>
    <d v="1899-12-30T05:02:00"/>
    <d v="1899-12-30T03:19:00"/>
    <d v="1899-12-30T00:48:00"/>
    <d v="1899-12-30T02:31:00"/>
    <s v="Cobrada"/>
    <x v="3"/>
    <s v="Desayuno"/>
    <s v="Efectivo"/>
    <n v="31.27"/>
    <s v="Reservada"/>
    <n v="658"/>
    <s v="Brasil"/>
    <s v="Plato_15, Plato_6"/>
    <n v="86"/>
  </r>
  <r>
    <n v="9"/>
    <s v="Cliente_539"/>
    <n v="4"/>
    <n v="5"/>
    <d v="2023-04-07T00:00:00"/>
    <d v="1899-12-30T02:50:00"/>
    <d v="1899-12-30T04:03:00"/>
    <d v="1899-12-30T01:28:00"/>
    <d v="1899-12-30T00:31:00"/>
    <d v="1899-12-30T00:57:00"/>
    <s v="Cobrada"/>
    <x v="4"/>
    <s v="Almuerzo"/>
    <s v="Tarjeta de crédito"/>
    <n v="35.24"/>
    <s v="Ocupada"/>
    <n v="659"/>
    <s v="Perú"/>
    <s v="Plato_9"/>
    <n v="87"/>
  </r>
  <r>
    <n v="19"/>
    <s v="Cliente_483"/>
    <n v="4"/>
    <n v="5"/>
    <d v="2023-04-07T00:00:00"/>
    <d v="1899-12-30T01:56:00"/>
    <d v="1899-12-30T05:51:00"/>
    <d v="1899-12-30T03:55:00"/>
    <d v="1899-12-30T00:45:00"/>
    <d v="1899-12-30T03:10:00"/>
    <s v="Cobrada"/>
    <x v="2"/>
    <s v="Desayuno"/>
    <s v="Tarjeta de crédito"/>
    <n v="15.91"/>
    <s v="Reservada"/>
    <n v="660"/>
    <s v="Brasil"/>
    <s v="Plato_12, Plato_2, Plato_20"/>
    <n v="208"/>
  </r>
  <r>
    <n v="16"/>
    <s v="Cliente_949"/>
    <n v="4"/>
    <n v="5"/>
    <d v="2023-04-07T00:00:00"/>
    <d v="1899-12-30T03:22:00"/>
    <d v="1899-12-30T06:52:00"/>
    <d v="1899-12-30T03:45:00"/>
    <d v="1899-12-30T02:15:00"/>
    <d v="1899-12-30T01:30:00"/>
    <s v="Cobrada"/>
    <x v="4"/>
    <s v="Cena"/>
    <s v="Tarjeta de crédito"/>
    <n v="32.54"/>
    <s v="Ocupada"/>
    <n v="661"/>
    <s v="Argentina"/>
    <s v="Plato_14, Plato_17, Plato_1, Plato_16"/>
    <n v="206"/>
  </r>
  <r>
    <n v="15"/>
    <s v="Cliente_642"/>
    <n v="4"/>
    <n v="5"/>
    <d v="2023-04-07T00:00:00"/>
    <d v="1899-12-30T02:01:00"/>
    <d v="1899-12-30T05:02:00"/>
    <d v="1899-12-30T03:01:00"/>
    <d v="1899-12-30T01:25:00"/>
    <d v="1899-12-30T01:36:00"/>
    <s v="Cobrada"/>
    <x v="1"/>
    <s v="Almuerzo"/>
    <s v="Tarjeta de crédito"/>
    <n v="11.64"/>
    <s v="Libre"/>
    <n v="662"/>
    <s v="Bolivia"/>
    <s v="Plato_7, Plato_1, Plato_19"/>
    <n v="133"/>
  </r>
  <r>
    <n v="3"/>
    <s v="Cliente_962"/>
    <n v="1"/>
    <n v="5"/>
    <d v="2023-04-07T00:00:00"/>
    <d v="1899-12-30T01:09:00"/>
    <d v="1899-12-30T03:47:00"/>
    <d v="1899-12-30T02:53:00"/>
    <d v="1899-12-30T01:27:00"/>
    <d v="1899-12-30T01:26:00"/>
    <s v="Cobrada"/>
    <x v="1"/>
    <s v="Almuerzo"/>
    <s v="Efectivo"/>
    <n v="41.8"/>
    <s v="Ocupada"/>
    <n v="663"/>
    <s v="España"/>
    <s v="Plato_4, Plato_9, Plato_3"/>
    <n v="114"/>
  </r>
  <r>
    <n v="20"/>
    <s v="Cliente_883"/>
    <n v="6"/>
    <n v="5"/>
    <d v="2023-04-07T00:00:00"/>
    <d v="1899-12-30T01:35:00"/>
    <d v="1899-12-30T03:53:00"/>
    <d v="1899-12-30T02:18:00"/>
    <d v="1899-12-30T01:39:00"/>
    <d v="1899-12-30T00:39:00"/>
    <s v="Cobrada"/>
    <x v="4"/>
    <s v="Desayuno"/>
    <s v="Tarjeta de débito"/>
    <n v="31.27"/>
    <s v="Reservada"/>
    <n v="664"/>
    <s v="Colombia"/>
    <s v="Plato_4, Plato_12, Plato_5"/>
    <n v="122"/>
  </r>
  <r>
    <n v="6"/>
    <s v="Cliente_425"/>
    <n v="1"/>
    <n v="5"/>
    <d v="2023-04-07T00:00:00"/>
    <d v="1899-12-30T02:05:00"/>
    <d v="1899-12-30T05:56:00"/>
    <d v="1899-12-30T04:06:00"/>
    <d v="1899-12-30T00:40:00"/>
    <d v="1899-12-30T03:26:00"/>
    <s v="Cobrada"/>
    <x v="3"/>
    <s v="Almuerzo"/>
    <s v="Tarjeta de crédito"/>
    <n v="25.32"/>
    <s v="Ocupada"/>
    <n v="665"/>
    <s v="Bolivia"/>
    <s v="Plato_1, Plato_6"/>
    <n v="129"/>
  </r>
  <r>
    <n v="8"/>
    <s v="Cliente_593"/>
    <n v="4"/>
    <n v="5"/>
    <d v="2023-04-07T00:00:00"/>
    <d v="1899-12-30T01:04:00"/>
    <d v="1899-12-30T04:57:00"/>
    <d v="1899-12-30T03:53:00"/>
    <d v="1899-12-30T00:27:00"/>
    <d v="1899-12-30T03:26:00"/>
    <s v="Cobrada"/>
    <x v="2"/>
    <s v="Almuerzo"/>
    <s v="Tarjeta de crédito"/>
    <n v="11.86"/>
    <s v="Libre"/>
    <n v="666"/>
    <s v="Paraguay"/>
    <s v="Plato_3"/>
    <n v="40"/>
  </r>
  <r>
    <n v="6"/>
    <s v="Cliente_368"/>
    <n v="5"/>
    <n v="5"/>
    <d v="2023-04-07T00:00:00"/>
    <d v="1899-12-30T03:39:00"/>
    <d v="1899-12-30T07:07:00"/>
    <d v="1899-12-30T03:28:00"/>
    <d v="1899-12-30T00:12:00"/>
    <d v="1899-12-30T03:16:00"/>
    <s v="Cobrada"/>
    <x v="0"/>
    <s v="Almuerzo"/>
    <s v="Tarjeta de crédito"/>
    <n v="20.49"/>
    <s v="Reservada"/>
    <n v="667"/>
    <s v="Perú"/>
    <s v="Plato_19"/>
    <n v="36"/>
  </r>
  <r>
    <n v="12"/>
    <s v="Cliente_418"/>
    <n v="4"/>
    <n v="5"/>
    <d v="2023-04-07T00:00:00"/>
    <d v="1899-12-30T01:43:00"/>
    <d v="1899-12-30T04:41:00"/>
    <d v="1899-12-30T02:58:00"/>
    <d v="1899-12-30T01:55:00"/>
    <d v="1899-12-30T01:03:00"/>
    <s v="Cobrada"/>
    <x v="1"/>
    <s v="Desayuno"/>
    <s v="Tarjeta de crédito"/>
    <n v="18.61"/>
    <s v="Reservada"/>
    <n v="668"/>
    <s v="Bolivia"/>
    <s v="Plato_10, Plato_7, Plato_1"/>
    <n v="201"/>
  </r>
  <r>
    <n v="10"/>
    <s v="Cliente_693"/>
    <n v="4"/>
    <n v="5"/>
    <d v="2023-04-07T00:00:00"/>
    <d v="1899-12-30T01:01:00"/>
    <d v="1899-12-30T04:34:00"/>
    <d v="1899-12-30T03:33:00"/>
    <d v="1899-12-30T01:09:00"/>
    <d v="1899-12-30T02:24:00"/>
    <s v="Cobrada"/>
    <x v="0"/>
    <s v="Almuerzo"/>
    <s v="Tarjeta de crédito"/>
    <n v="10.68"/>
    <s v="Libre"/>
    <n v="669"/>
    <s v="Venezuela"/>
    <s v="Plato_17, Plato_6, Plato_15"/>
    <n v="181"/>
  </r>
  <r>
    <n v="16"/>
    <s v="Cliente_226"/>
    <n v="6"/>
    <n v="5"/>
    <d v="2023-04-07T00:00:00"/>
    <d v="1899-12-30T01:52:00"/>
    <d v="1899-12-30T03:12:00"/>
    <d v="1899-12-30T01:35:00"/>
    <d v="1899-12-30T01:15:00"/>
    <d v="1899-12-30T00:20:00"/>
    <s v="Cobrada"/>
    <x v="2"/>
    <s v="Almuerzo"/>
    <s v="Efectivo"/>
    <n v="37.93"/>
    <s v="Ocupada"/>
    <n v="670"/>
    <s v="Bolivia"/>
    <s v="Plato_14, Plato_8, Plato_19"/>
    <n v="94"/>
  </r>
  <r>
    <n v="17"/>
    <s v="Cliente_759"/>
    <n v="3"/>
    <n v="5"/>
    <d v="2023-04-07T00:00:00"/>
    <d v="1899-12-30T02:18:00"/>
    <d v="1899-12-30T03:30:00"/>
    <d v="1899-12-30T01:12:00"/>
    <d v="1899-12-30T01:35:00"/>
    <s v="0"/>
    <s v="No cobrada"/>
    <x v="0"/>
    <s v="Almuerzo"/>
    <s v="Efectivo"/>
    <n v="32.200000000000003"/>
    <s v="Reservada"/>
    <n v="671"/>
    <s v="Bolivia"/>
    <s v="Plato_8, Plato_1, Plato_15"/>
    <n v="184"/>
  </r>
  <r>
    <n v="12"/>
    <s v="Cliente_517"/>
    <n v="6"/>
    <n v="5"/>
    <d v="2023-04-07T00:00:00"/>
    <d v="1899-12-30T01:24:00"/>
    <d v="1899-12-30T03:51:00"/>
    <d v="1899-12-30T02:27:00"/>
    <d v="1899-12-30T01:18:00"/>
    <d v="1899-12-30T01:09:00"/>
    <s v="Cobrada"/>
    <x v="4"/>
    <s v="Cena"/>
    <s v="Tarjeta de crédito"/>
    <n v="29.19"/>
    <s v="Reservada"/>
    <n v="672"/>
    <s v="Chile"/>
    <s v="Plato_15, Plato_13, Plato_12"/>
    <n v="157"/>
  </r>
  <r>
    <n v="20"/>
    <s v="Cliente_485"/>
    <n v="6"/>
    <n v="5"/>
    <d v="2023-04-07T00:00:00"/>
    <d v="1899-12-30T00:37:00"/>
    <d v="1899-12-30T02:52:00"/>
    <d v="1899-12-30T02:15:00"/>
    <d v="1899-12-30T01:33:00"/>
    <d v="1899-12-30T00:42:00"/>
    <s v="Cobrada"/>
    <x v="3"/>
    <s v="Almuerzo"/>
    <s v="Tarjeta de crédito"/>
    <n v="36.5"/>
    <s v="Reservada"/>
    <n v="673"/>
    <s v="Venezuela"/>
    <s v="Plato_20, Plato_8, Plato_2, Plato_1"/>
    <n v="265"/>
  </r>
  <r>
    <n v="1"/>
    <s v="Cliente_834"/>
    <n v="3"/>
    <n v="5"/>
    <d v="2023-04-07T00:00:00"/>
    <d v="1899-12-30T00:03:00"/>
    <d v="1899-12-30T01:30:00"/>
    <d v="1899-12-30T01:27:00"/>
    <d v="1899-12-30T01:05:00"/>
    <d v="1899-12-30T00:22:00"/>
    <s v="Cobrada"/>
    <x v="3"/>
    <s v="Cena"/>
    <s v="Tarjeta de crédito"/>
    <n v="41.29"/>
    <s v="Libre"/>
    <n v="674"/>
    <s v="Paraguay"/>
    <s v="Plato_12, Plato_4, Plato_17, Plato_13"/>
    <n v="207"/>
  </r>
  <r>
    <n v="5"/>
    <s v="Cliente_104"/>
    <n v="2"/>
    <n v="5"/>
    <d v="2023-04-07T00:00:00"/>
    <d v="1899-12-30T00:54:00"/>
    <d v="1899-12-30T04:33:00"/>
    <d v="1899-12-30T03:39:00"/>
    <d v="1899-12-30T02:01:00"/>
    <d v="1899-12-30T01:38:00"/>
    <s v="Cobrada"/>
    <x v="2"/>
    <s v="Cena"/>
    <s v="Efectivo"/>
    <n v="30.74"/>
    <s v="Reservada"/>
    <n v="675"/>
    <s v="Ecuador"/>
    <s v="Plato_1, Plato_3, Plato_19"/>
    <n v="193"/>
  </r>
  <r>
    <n v="7"/>
    <s v="Cliente_494"/>
    <n v="6"/>
    <n v="5"/>
    <d v="2023-04-07T00:00:00"/>
    <d v="1899-12-30T00:28:00"/>
    <d v="1899-12-30T03:45:00"/>
    <d v="1899-12-30T03:32:00"/>
    <d v="1899-12-30T02:01:00"/>
    <d v="1899-12-30T01:31:00"/>
    <s v="Cobrada"/>
    <x v="0"/>
    <s v="Almuerzo"/>
    <s v="Tarjeta de crédito"/>
    <n v="41.6"/>
    <s v="Ocupada"/>
    <n v="676"/>
    <s v="Ecuador"/>
    <s v="Plato_17, Plato_14, Plato_16, Plato_13"/>
    <n v="124"/>
  </r>
  <r>
    <n v="14"/>
    <s v="Cliente_331"/>
    <n v="6"/>
    <n v="5"/>
    <d v="2023-04-07T00:00:00"/>
    <d v="1899-12-30T00:34:00"/>
    <d v="1899-12-30T02:37:00"/>
    <d v="1899-12-30T02:18:00"/>
    <d v="1899-12-30T02:28:00"/>
    <s v="0"/>
    <s v="No cobrada"/>
    <x v="2"/>
    <s v="Almuerzo"/>
    <s v="Tarjeta de crédito"/>
    <n v="12.57"/>
    <s v="Ocupada"/>
    <n v="677"/>
    <s v="Bolivia"/>
    <s v="Plato_3, Plato_8, Plato_18"/>
    <n v="144"/>
  </r>
  <r>
    <n v="19"/>
    <s v="Cliente_483"/>
    <n v="1"/>
    <n v="5"/>
    <d v="2023-04-07T00:00:00"/>
    <d v="1899-12-30T03:01:00"/>
    <d v="1899-12-30T05:22:00"/>
    <d v="1899-12-30T02:36:00"/>
    <d v="1899-12-30T02:01:00"/>
    <d v="1899-12-30T00:35:00"/>
    <s v="Cobrada"/>
    <x v="0"/>
    <s v="Almuerzo"/>
    <s v="Tarjeta de crédito"/>
    <n v="26.76"/>
    <s v="Ocupada"/>
    <n v="678"/>
    <s v="Chile"/>
    <s v="Plato_9, Plato_12, Plato_8, Plato_7"/>
    <n v="204"/>
  </r>
  <r>
    <n v="9"/>
    <s v="Cliente_26"/>
    <n v="4"/>
    <n v="5"/>
    <d v="2023-04-07T00:00:00"/>
    <d v="1899-12-30T00:02:00"/>
    <d v="1899-12-30T03:03:00"/>
    <d v="1899-12-30T03:16:00"/>
    <d v="1899-12-30T01:46:00"/>
    <d v="1899-12-30T01:30:00"/>
    <s v="Cobrada"/>
    <x v="2"/>
    <s v="Almuerzo"/>
    <s v="Tarjeta de crédito"/>
    <n v="36.43"/>
    <s v="Ocupada"/>
    <n v="679"/>
    <s v="Chile"/>
    <s v="Plato_13, Plato_10, Plato_16, Plato_1"/>
    <n v="199"/>
  </r>
  <r>
    <n v="5"/>
    <s v="Cliente_35"/>
    <n v="4"/>
    <n v="5"/>
    <d v="2023-04-07T00:00:00"/>
    <d v="1899-12-30T01:23:00"/>
    <d v="1899-12-30T05:20:00"/>
    <d v="1899-12-30T03:57:00"/>
    <d v="1899-12-30T01:51:00"/>
    <d v="1899-12-30T02:06:00"/>
    <s v="Cobrada"/>
    <x v="0"/>
    <s v="Almuerzo"/>
    <s v="Efectivo"/>
    <n v="12.06"/>
    <s v="Reservada"/>
    <n v="680"/>
    <s v="Paraguay"/>
    <s v="Plato_4, Plato_3, Plato_11"/>
    <n v="162"/>
  </r>
  <r>
    <n v="2"/>
    <s v="Cliente_840"/>
    <n v="4"/>
    <n v="5"/>
    <d v="2023-04-07T00:00:00"/>
    <d v="1899-12-30T02:56:00"/>
    <d v="1899-12-30T06:50:00"/>
    <d v="1899-12-30T03:54:00"/>
    <d v="1899-12-30T01:05:00"/>
    <d v="1899-12-30T02:49:00"/>
    <s v="Cobrada"/>
    <x v="4"/>
    <s v="Almuerzo"/>
    <s v="Tarjeta de débito"/>
    <n v="37.07"/>
    <s v="Libre"/>
    <n v="681"/>
    <s v="Paraguay"/>
    <s v="Plato_11, Plato_13"/>
    <n v="75"/>
  </r>
  <r>
    <n v="1"/>
    <s v="Cliente_36"/>
    <n v="5"/>
    <n v="5"/>
    <d v="2023-04-07T00:00:00"/>
    <d v="1899-12-30T01:26:00"/>
    <d v="1899-12-30T04:05:00"/>
    <d v="1899-12-30T02:54:00"/>
    <d v="1899-12-30T00:43:00"/>
    <d v="1899-12-30T02:11:00"/>
    <s v="Cobrada"/>
    <x v="3"/>
    <s v="Desayuno"/>
    <s v="Tarjeta de crédito"/>
    <n v="21.04"/>
    <s v="Ocupada"/>
    <n v="682"/>
    <s v="Venezuela"/>
    <s v="Plato_14"/>
    <n v="23"/>
  </r>
  <r>
    <n v="2"/>
    <s v="Cliente_837"/>
    <n v="6"/>
    <n v="5"/>
    <d v="2023-04-07T00:00:00"/>
    <d v="1899-12-30T03:56:00"/>
    <d v="1899-12-30T06:22:00"/>
    <d v="1899-12-30T02:41:00"/>
    <d v="1899-12-30T01:22:00"/>
    <d v="1899-12-30T01:19:00"/>
    <s v="Cobrada"/>
    <x v="3"/>
    <s v="Almuerzo"/>
    <s v="Tarjeta de crédito"/>
    <n v="40.42"/>
    <s v="Ocupada"/>
    <n v="683"/>
    <s v="Colombia"/>
    <s v="Plato_5, Plato_3, Plato_20, Plato_17"/>
    <n v="164"/>
  </r>
  <r>
    <n v="10"/>
    <s v="Cliente_514"/>
    <n v="6"/>
    <n v="5"/>
    <d v="2023-04-07T00:00:00"/>
    <d v="1899-12-30T03:29:00"/>
    <d v="1899-12-30T04:40:00"/>
    <d v="1899-12-30T01:26:00"/>
    <d v="1899-12-30T01:50:00"/>
    <s v="0"/>
    <s v="No cobrada"/>
    <x v="4"/>
    <s v="Cena"/>
    <s v="Tarjeta de crédito"/>
    <n v="48.15"/>
    <s v="Ocupada"/>
    <n v="684"/>
    <s v="Chile"/>
    <s v="Plato_19, Plato_17, Plato_10, Plato_9"/>
    <n v="180"/>
  </r>
  <r>
    <n v="5"/>
    <s v="Cliente_485"/>
    <n v="5"/>
    <n v="5"/>
    <d v="2023-04-07T00:00:00"/>
    <d v="1899-12-30T00:28:00"/>
    <d v="1899-12-30T01:43:00"/>
    <d v="1899-12-30T01:15:00"/>
    <d v="1899-12-30T00:17:00"/>
    <d v="1899-12-30T00:58:00"/>
    <s v="Cobrada"/>
    <x v="2"/>
    <s v="Almuerzo"/>
    <s v="Tarjeta de débito"/>
    <n v="19.89"/>
    <s v="Libre"/>
    <n v="685"/>
    <s v="España"/>
    <s v="Plato_6"/>
    <n v="54"/>
  </r>
  <r>
    <n v="10"/>
    <s v="Cliente_832"/>
    <n v="6"/>
    <n v="5"/>
    <d v="2023-04-07T00:00:00"/>
    <d v="1899-12-30T01:12:00"/>
    <d v="1899-12-30T03:39:00"/>
    <d v="1899-12-30T02:27:00"/>
    <d v="1899-12-30T00:58:00"/>
    <d v="1899-12-30T01:29:00"/>
    <s v="Cobrada"/>
    <x v="1"/>
    <s v="Almuerzo"/>
    <s v="Efectivo"/>
    <n v="15.83"/>
    <s v="Reservada"/>
    <n v="686"/>
    <s v="Paraguay"/>
    <s v="Plato_17, Plato_3"/>
    <n v="102"/>
  </r>
  <r>
    <n v="2"/>
    <s v="Cliente_778"/>
    <n v="6"/>
    <n v="5"/>
    <d v="2023-04-07T00:00:00"/>
    <d v="1899-12-30T01:54:00"/>
    <d v="1899-12-30T05:39:00"/>
    <d v="1899-12-30T03:45:00"/>
    <d v="1899-12-30T00:29:00"/>
    <d v="1899-12-30T03:16:00"/>
    <s v="Cobrada"/>
    <x v="4"/>
    <s v="Almuerzo"/>
    <s v="Efectivo"/>
    <n v="10.53"/>
    <s v="Libre"/>
    <n v="687"/>
    <s v="España"/>
    <s v="Plato_19"/>
    <n v="72"/>
  </r>
  <r>
    <n v="3"/>
    <s v="Cliente_725"/>
    <n v="1"/>
    <n v="5"/>
    <d v="2023-04-07T00:00:00"/>
    <d v="1899-12-30T03:26:00"/>
    <d v="1899-12-30T05:03:00"/>
    <d v="1899-12-30T01:52:00"/>
    <d v="1899-12-30T00:14:00"/>
    <d v="1899-12-30T01:38:00"/>
    <s v="Cobrada"/>
    <x v="1"/>
    <s v="Almuerzo"/>
    <s v="Tarjeta de crédito"/>
    <n v="48.7"/>
    <s v="Ocupada"/>
    <n v="688"/>
    <s v="Argentina"/>
    <s v="Plato_9"/>
    <n v="29"/>
  </r>
  <r>
    <n v="14"/>
    <s v="Cliente_114"/>
    <n v="1"/>
    <n v="5"/>
    <d v="2023-04-07T00:00:00"/>
    <d v="1899-12-30T00:36:00"/>
    <d v="1899-12-30T02:22:00"/>
    <d v="1899-12-30T02:01:00"/>
    <d v="1899-12-30T00:29:00"/>
    <d v="1899-12-30T01:32:00"/>
    <s v="Cobrada"/>
    <x v="1"/>
    <s v="Almuerzo"/>
    <s v="Tarjeta de crédito"/>
    <n v="10.25"/>
    <s v="Ocupada"/>
    <n v="689"/>
    <s v="Paraguay"/>
    <s v="Plato_14, Plato_1, Plato_13"/>
    <n v="165"/>
  </r>
  <r>
    <n v="15"/>
    <s v="Cliente_95"/>
    <n v="4"/>
    <n v="5"/>
    <d v="2023-04-07T00:00:00"/>
    <d v="1899-12-30T02:43:00"/>
    <d v="1899-12-30T05:43:00"/>
    <d v="1899-12-30T03:00:00"/>
    <d v="1899-12-30T02:23:00"/>
    <d v="1899-12-30T00:37:00"/>
    <s v="Cobrada"/>
    <x v="3"/>
    <s v="Cena"/>
    <s v="Tarjeta de débito"/>
    <n v="37.22"/>
    <s v="Reservada"/>
    <n v="690"/>
    <s v="España"/>
    <s v="Plato_20, Plato_17, Plato_16, Plato_11"/>
    <n v="191"/>
  </r>
  <r>
    <n v="19"/>
    <s v="Cliente_103"/>
    <n v="4"/>
    <n v="5"/>
    <d v="2023-04-07T00:00:00"/>
    <d v="1899-12-30T01:43:00"/>
    <d v="1899-12-30T05:17:00"/>
    <d v="1899-12-30T03:49:00"/>
    <d v="1899-12-30T00:34:00"/>
    <d v="1899-12-30T03:15:00"/>
    <s v="Cobrada"/>
    <x v="0"/>
    <s v="Cena"/>
    <s v="Tarjeta de débito"/>
    <n v="13.9"/>
    <s v="Ocupada"/>
    <n v="691"/>
    <s v="Colombia"/>
    <s v="Plato_5"/>
    <n v="66"/>
  </r>
  <r>
    <n v="9"/>
    <s v="Cliente_30"/>
    <n v="2"/>
    <n v="5"/>
    <d v="2023-04-07T00:00:00"/>
    <d v="1899-12-30T00:53:00"/>
    <d v="1899-12-30T04:26:00"/>
    <d v="1899-12-30T03:33:00"/>
    <d v="1899-12-30T01:40:00"/>
    <d v="1899-12-30T01:53:00"/>
    <s v="Cobrada"/>
    <x v="1"/>
    <s v="Cena"/>
    <s v="Tarjeta de crédito"/>
    <n v="25.92"/>
    <s v="Reservada"/>
    <n v="692"/>
    <s v="Argentina"/>
    <s v="Plato_8, Plato_2, Plato_4, Plato_3"/>
    <n v="173"/>
  </r>
  <r>
    <n v="15"/>
    <s v="Cliente_330"/>
    <n v="4"/>
    <n v="5"/>
    <d v="2023-04-07T00:00:00"/>
    <d v="1899-12-30T03:44:00"/>
    <d v="1899-12-30T07:31:00"/>
    <d v="1899-12-30T03:47:00"/>
    <d v="1899-12-30T00:44:00"/>
    <d v="1899-12-30T03:03:00"/>
    <s v="Cobrada"/>
    <x v="0"/>
    <s v="Almuerzo"/>
    <s v="Tarjeta de crédito"/>
    <n v="28.31"/>
    <s v="Libre"/>
    <n v="693"/>
    <s v="Ecuador"/>
    <s v="Plato_19, Plato_13"/>
    <n v="78"/>
  </r>
  <r>
    <n v="5"/>
    <s v="Cliente_88"/>
    <n v="4"/>
    <n v="5"/>
    <d v="2023-04-07T00:00:00"/>
    <d v="1899-12-30T01:51:00"/>
    <d v="1899-12-30T05:13:00"/>
    <d v="1899-12-30T03:22:00"/>
    <d v="1899-12-30T02:08:00"/>
    <d v="1899-12-30T01:14:00"/>
    <s v="Cobrada"/>
    <x v="2"/>
    <s v="Almuerzo"/>
    <s v="Tarjeta de crédito"/>
    <n v="23.66"/>
    <s v="Libre"/>
    <n v="694"/>
    <s v="Venezuela"/>
    <s v="Plato_3, Plato_4, Plato_20, Plato_13"/>
    <n v="157"/>
  </r>
  <r>
    <n v="9"/>
    <s v="Cliente_211"/>
    <n v="1"/>
    <n v="5"/>
    <d v="2023-04-07T00:00:00"/>
    <d v="1899-12-30T02:02:00"/>
    <d v="1899-12-30T05:32:00"/>
    <d v="1899-12-30T03:45:00"/>
    <d v="1899-12-30T00:37:00"/>
    <d v="1899-12-30T03:08:00"/>
    <s v="Cobrada"/>
    <x v="0"/>
    <s v="Almuerzo"/>
    <s v="Tarjeta de crédito"/>
    <n v="18.23"/>
    <s v="Ocupada"/>
    <n v="695"/>
    <s v="Venezuela"/>
    <s v="Plato_16, Plato_2"/>
    <n v="116"/>
  </r>
  <r>
    <n v="2"/>
    <s v="Cliente_282"/>
    <n v="6"/>
    <n v="5"/>
    <d v="2023-04-07T00:00:00"/>
    <d v="1899-12-30T02:16:00"/>
    <d v="1899-12-30T06:11:00"/>
    <d v="1899-12-30T04:10:00"/>
    <d v="1899-12-30T00:23:00"/>
    <d v="1899-12-30T03:47:00"/>
    <s v="Cobrada"/>
    <x v="1"/>
    <s v="Cena"/>
    <s v="Tarjeta de crédito"/>
    <n v="18.760000000000002"/>
    <s v="Ocupada"/>
    <n v="696"/>
    <s v="Perú"/>
    <s v="Plato_14"/>
    <n v="46"/>
  </r>
  <r>
    <n v="4"/>
    <s v="Cliente_90"/>
    <n v="1"/>
    <n v="5"/>
    <d v="2023-04-07T00:00:00"/>
    <d v="1899-12-30T03:48:00"/>
    <d v="1899-12-30T06:42:00"/>
    <d v="1899-12-30T02:54:00"/>
    <d v="1899-12-30T01:47:00"/>
    <d v="1899-12-30T01:07:00"/>
    <s v="Cobrada"/>
    <x v="2"/>
    <s v="Almuerzo"/>
    <s v="Tarjeta de crédito"/>
    <n v="34.35"/>
    <s v="Reservada"/>
    <n v="697"/>
    <s v="Uruguay"/>
    <s v="Plato_14, Plato_11, Plato_2, Plato_6"/>
    <n v="199"/>
  </r>
  <r>
    <n v="19"/>
    <s v="Cliente_115"/>
    <n v="4"/>
    <n v="5"/>
    <d v="2023-04-07T00:00:00"/>
    <d v="1899-12-30T02:30:00"/>
    <d v="1899-12-30T06:25:00"/>
    <d v="1899-12-30T03:55:00"/>
    <d v="1899-12-30T01:41:00"/>
    <d v="1899-12-30T02:14:00"/>
    <s v="Cobrada"/>
    <x v="1"/>
    <s v="Cena"/>
    <s v="Tarjeta de crédito"/>
    <n v="39.89"/>
    <s v="Libre"/>
    <n v="698"/>
    <s v="Bolivia"/>
    <s v="Plato_6, Plato_10, Plato_14, Plato_13"/>
    <n v="185"/>
  </r>
  <r>
    <n v="8"/>
    <s v="Cliente_143"/>
    <n v="6"/>
    <n v="5"/>
    <d v="2023-04-07T00:00:00"/>
    <d v="1899-12-30T01:35:00"/>
    <d v="1899-12-30T02:56:00"/>
    <d v="1899-12-30T01:21:00"/>
    <d v="1899-12-30T00:11:00"/>
    <d v="1899-12-30T01:10:00"/>
    <s v="Cobrada"/>
    <x v="2"/>
    <s v="Almuerzo"/>
    <s v="Tarjeta de crédito"/>
    <n v="38.44"/>
    <s v="Reservada"/>
    <n v="699"/>
    <s v="España"/>
    <s v="Plato_9"/>
    <n v="58"/>
  </r>
  <r>
    <n v="8"/>
    <s v="Cliente_496"/>
    <n v="2"/>
    <n v="5"/>
    <d v="2023-04-07T00:00:00"/>
    <d v="1899-12-30T00:23:00"/>
    <d v="1899-12-30T02:50:00"/>
    <d v="1899-12-30T02:27:00"/>
    <d v="1899-12-30T01:26:00"/>
    <d v="1899-12-30T01:01:00"/>
    <s v="Cobrada"/>
    <x v="2"/>
    <s v="Almuerzo"/>
    <s v="Tarjeta de crédito"/>
    <n v="21.66"/>
    <s v="Reservada"/>
    <n v="700"/>
    <s v="Argentina"/>
    <s v="Plato_18, Plato_10, Plato_6"/>
    <n v="234"/>
  </r>
  <r>
    <n v="19"/>
    <s v="Cliente_58"/>
    <n v="5"/>
    <n v="5"/>
    <d v="2023-04-07T00:00:00"/>
    <d v="1899-12-30T03:20:00"/>
    <d v="1899-12-30T05:45:00"/>
    <d v="1899-12-30T02:25:00"/>
    <d v="1899-12-30T01:37:00"/>
    <d v="1899-12-30T00:48:00"/>
    <s v="Cobrada"/>
    <x v="4"/>
    <s v="Almuerzo"/>
    <s v="Tarjeta de crédito"/>
    <n v="39.83"/>
    <s v="Libre"/>
    <n v="701"/>
    <s v="Bolivia"/>
    <s v="Plato_11, Plato_4"/>
    <n v="102"/>
  </r>
  <r>
    <n v="13"/>
    <s v="Cliente_468"/>
    <n v="2"/>
    <n v="5"/>
    <d v="2023-04-07T00:00:00"/>
    <d v="1899-12-30T02:30:00"/>
    <d v="1899-12-30T05:15:00"/>
    <d v="1899-12-30T02:45:00"/>
    <d v="1899-12-30T02:35:00"/>
    <d v="1899-12-30T00:10:00"/>
    <s v="Cobrada"/>
    <x v="0"/>
    <s v="Cena"/>
    <s v="Tarjeta de crédito"/>
    <n v="47.07"/>
    <s v="Libre"/>
    <n v="702"/>
    <s v="Brasil"/>
    <s v="Plato_4, Plato_13, Plato_6, Plato_16"/>
    <n v="195"/>
  </r>
  <r>
    <n v="9"/>
    <s v="Cliente_714"/>
    <n v="5"/>
    <n v="5"/>
    <d v="2023-04-07T00:00:00"/>
    <d v="1899-12-30T00:17:00"/>
    <d v="1899-12-30T02:19:00"/>
    <d v="1899-12-30T02:17:00"/>
    <d v="1899-12-30T00:29:00"/>
    <d v="1899-12-30T01:48:00"/>
    <s v="Cobrada"/>
    <x v="1"/>
    <s v="Almuerzo"/>
    <s v="Tarjeta de crédito"/>
    <n v="22.24"/>
    <s v="Ocupada"/>
    <n v="703"/>
    <s v="Venezuela"/>
    <s v="Plato_13"/>
    <n v="63"/>
  </r>
  <r>
    <n v="13"/>
    <s v="Cliente_950"/>
    <n v="6"/>
    <n v="5"/>
    <d v="2023-04-07T00:00:00"/>
    <d v="1899-12-30T01:40:00"/>
    <d v="1899-12-30T04:29:00"/>
    <d v="1899-12-30T02:49:00"/>
    <d v="1899-12-30T00:38:00"/>
    <d v="1899-12-30T02:11:00"/>
    <s v="Cobrada"/>
    <x v="2"/>
    <s v="Cena"/>
    <s v="Tarjeta de crédito"/>
    <n v="33.29"/>
    <s v="Reservada"/>
    <n v="704"/>
    <s v="Bolivia"/>
    <s v="Plato_4"/>
    <n v="18"/>
  </r>
  <r>
    <n v="12"/>
    <s v="Cliente_372"/>
    <n v="3"/>
    <n v="5"/>
    <d v="2023-04-07T00:00:00"/>
    <d v="1899-12-30T01:48:00"/>
    <d v="1899-12-30T02:53:00"/>
    <d v="1899-12-30T01:05:00"/>
    <d v="1899-12-30T00:33:00"/>
    <d v="1899-12-30T00:32:00"/>
    <s v="Cobrada"/>
    <x v="2"/>
    <s v="Almuerzo"/>
    <s v="Tarjeta de crédito"/>
    <n v="43.07"/>
    <s v="Libre"/>
    <n v="705"/>
    <s v="Venezuela"/>
    <s v="Plato_3, Plato_10"/>
    <n v="112"/>
  </r>
  <r>
    <n v="20"/>
    <s v="Cliente_663"/>
    <n v="6"/>
    <n v="5"/>
    <d v="2023-04-07T00:00:00"/>
    <d v="1899-12-30T01:14:00"/>
    <d v="1899-12-30T04:54:00"/>
    <d v="1899-12-30T03:55:00"/>
    <d v="1899-12-30T00:33:00"/>
    <d v="1899-12-30T03:22:00"/>
    <s v="Cobrada"/>
    <x v="1"/>
    <s v="Almuerzo"/>
    <s v="Tarjeta de crédito"/>
    <n v="44.45"/>
    <s v="Ocupada"/>
    <n v="706"/>
    <s v="Argentina"/>
    <s v="Plato_4"/>
    <n v="54"/>
  </r>
  <r>
    <n v="15"/>
    <s v="Cliente_801"/>
    <n v="1"/>
    <n v="5"/>
    <d v="2023-04-07T00:00:00"/>
    <d v="1899-12-30T03:05:00"/>
    <d v="1899-12-30T05:23:00"/>
    <d v="1899-12-30T02:18:00"/>
    <d v="1899-12-30T02:17:00"/>
    <d v="1899-12-30T00:01:00"/>
    <s v="Cobrada"/>
    <x v="2"/>
    <s v="Desayuno"/>
    <s v="Tarjeta de crédito"/>
    <n v="40.39"/>
    <s v="Reservada"/>
    <n v="707"/>
    <s v="Uruguay"/>
    <s v="Plato_15, Plato_13, Plato_2, Plato_19"/>
    <n v="185"/>
  </r>
  <r>
    <n v="5"/>
    <s v="Cliente_804"/>
    <n v="2"/>
    <n v="5"/>
    <d v="2023-04-07T00:00:00"/>
    <d v="1899-12-30T03:36:00"/>
    <d v="1899-12-30T07:24:00"/>
    <d v="1899-12-30T04:03:00"/>
    <d v="1899-12-30T00:24:00"/>
    <d v="1899-12-30T03:39:00"/>
    <s v="Cobrada"/>
    <x v="0"/>
    <s v="Cena"/>
    <s v="Tarjeta de crédito"/>
    <n v="41.8"/>
    <s v="Ocupada"/>
    <n v="708"/>
    <s v="España"/>
    <s v="Plato_6"/>
    <n v="54"/>
  </r>
  <r>
    <n v="8"/>
    <s v="Cliente_208"/>
    <n v="4"/>
    <n v="5"/>
    <d v="2023-04-07T00:00:00"/>
    <d v="1899-12-30T01:55:00"/>
    <d v="1899-12-30T03:40:00"/>
    <d v="1899-12-30T02:00:00"/>
    <d v="1899-12-30T01:38:00"/>
    <d v="1899-12-30T00:22:00"/>
    <s v="Cobrada"/>
    <x v="2"/>
    <s v="Almuerzo"/>
    <s v="Efectivo"/>
    <n v="26.15"/>
    <s v="Ocupada"/>
    <n v="709"/>
    <s v="Ecuador"/>
    <s v="Plato_13, Plato_8, Plato_11, Plato_1"/>
    <n v="193"/>
  </r>
  <r>
    <n v="18"/>
    <s v="Cliente_716"/>
    <n v="1"/>
    <n v="5"/>
    <d v="2023-04-07T00:00:00"/>
    <d v="1899-12-30T02:28:00"/>
    <d v="1899-12-30T03:38:00"/>
    <d v="1899-12-30T01:25:00"/>
    <d v="1899-12-30T02:20:00"/>
    <s v="0"/>
    <s v="No cobrada"/>
    <x v="3"/>
    <s v="Almuerzo"/>
    <s v="Tarjeta de crédito"/>
    <n v="28.43"/>
    <s v="Ocupada"/>
    <n v="710"/>
    <s v="España"/>
    <s v="Plato_3, Plato_12, Plato_4, Plato_14"/>
    <n v="138"/>
  </r>
  <r>
    <n v="20"/>
    <s v="Cliente_27"/>
    <n v="6"/>
    <n v="5"/>
    <d v="2023-04-07T00:00:00"/>
    <d v="1899-12-30T01:51:00"/>
    <d v="1899-12-30T05:18:00"/>
    <d v="1899-12-30T03:42:00"/>
    <d v="1899-12-30T00:59:00"/>
    <d v="1899-12-30T02:43:00"/>
    <s v="Cobrada"/>
    <x v="1"/>
    <s v="Almuerzo"/>
    <s v="Tarjeta de débito"/>
    <n v="49.74"/>
    <s v="Ocupada"/>
    <n v="711"/>
    <s v="Uruguay"/>
    <s v="Plato_18, Plato_15"/>
    <n v="166"/>
  </r>
  <r>
    <n v="10"/>
    <s v="Cliente_786"/>
    <n v="5"/>
    <n v="5"/>
    <d v="2023-04-07T00:00:00"/>
    <d v="1899-12-30T00:06:00"/>
    <d v="1899-12-30T02:27:00"/>
    <d v="1899-12-30T02:21:00"/>
    <d v="1899-12-30T00:49:00"/>
    <d v="1899-12-30T01:32:00"/>
    <s v="Cobrada"/>
    <x v="2"/>
    <s v="Desayuno"/>
    <s v="Efectivo"/>
    <n v="42.21"/>
    <s v="Reservada"/>
    <n v="712"/>
    <s v="Perú"/>
    <s v="Plato_7"/>
    <n v="48"/>
  </r>
  <r>
    <n v="6"/>
    <s v="Cliente_594"/>
    <n v="4"/>
    <n v="5"/>
    <d v="2023-04-07T00:00:00"/>
    <d v="1899-12-30T00:15:00"/>
    <d v="1899-12-30T02:52:00"/>
    <d v="1899-12-30T02:37:00"/>
    <d v="1899-12-30T02:05:00"/>
    <d v="1899-12-30T00:32:00"/>
    <s v="Cobrada"/>
    <x v="1"/>
    <s v="Cena"/>
    <s v="Tarjeta de crédito"/>
    <n v="35.11"/>
    <s v="Libre"/>
    <n v="713"/>
    <s v="Uruguay"/>
    <s v="Plato_11, Plato_9, Plato_15, Plato_10"/>
    <n v="360"/>
  </r>
  <r>
    <n v="19"/>
    <s v="Cliente_281"/>
    <n v="2"/>
    <n v="5"/>
    <d v="2023-04-07T00:00:00"/>
    <d v="1899-12-30T02:21:00"/>
    <d v="1899-12-30T04:05:00"/>
    <d v="1899-12-30T01:44:00"/>
    <d v="1899-12-30T01:03:00"/>
    <d v="1899-12-30T00:41:00"/>
    <s v="Cobrada"/>
    <x v="3"/>
    <s v="Almuerzo"/>
    <s v="Tarjeta de crédito"/>
    <n v="10.69"/>
    <s v="Libre"/>
    <n v="714"/>
    <s v="Colombia"/>
    <s v="Plato_18, Plato_2, Plato_11"/>
    <n v="225"/>
  </r>
  <r>
    <n v="12"/>
    <s v="Cliente_396"/>
    <n v="6"/>
    <n v="5"/>
    <d v="2023-04-07T00:00:00"/>
    <d v="1899-12-30T01:45:00"/>
    <d v="1899-12-30T04:15:00"/>
    <d v="1899-12-30T02:45:00"/>
    <d v="1899-12-30T02:16:00"/>
    <d v="1899-12-30T00:29:00"/>
    <s v="Cobrada"/>
    <x v="0"/>
    <s v="Almuerzo"/>
    <s v="Tarjeta de débito"/>
    <n v="39.909999999999997"/>
    <s v="Ocupada"/>
    <n v="715"/>
    <s v="Perú"/>
    <s v="Plato_2, Plato_6, Plato_1, Plato_4"/>
    <n v="246"/>
  </r>
  <r>
    <n v="12"/>
    <s v="Cliente_707"/>
    <n v="4"/>
    <n v="5"/>
    <d v="2023-04-07T00:00:00"/>
    <d v="1899-12-30T01:47:00"/>
    <d v="1899-12-30T04:44:00"/>
    <d v="1899-12-30T03:12:00"/>
    <d v="1899-12-30T01:30:00"/>
    <d v="1899-12-30T01:42:00"/>
    <s v="Cobrada"/>
    <x v="2"/>
    <s v="Cena"/>
    <s v="Tarjeta de crédito"/>
    <n v="44.73"/>
    <s v="Ocupada"/>
    <n v="716"/>
    <s v="Brasil"/>
    <s v="Plato_13, Plato_1, Plato_17"/>
    <n v="231"/>
  </r>
  <r>
    <n v="8"/>
    <s v="Cliente_392"/>
    <n v="5"/>
    <n v="5"/>
    <d v="2023-04-07T00:00:00"/>
    <d v="1899-12-30T03:56:00"/>
    <d v="1899-12-30T06:03:00"/>
    <d v="1899-12-30T02:07:00"/>
    <d v="1899-12-30T01:12:00"/>
    <d v="1899-12-30T00:55:00"/>
    <s v="Cobrada"/>
    <x v="1"/>
    <s v="Almuerzo"/>
    <s v="Tarjeta de crédito"/>
    <n v="23.67"/>
    <s v="Libre"/>
    <n v="717"/>
    <s v="Bolivia"/>
    <s v="Plato_5, Plato_2, Plato_6"/>
    <n v="155"/>
  </r>
  <r>
    <n v="7"/>
    <s v="Cliente_489"/>
    <n v="6"/>
    <n v="5"/>
    <d v="2023-04-07T00:00:00"/>
    <d v="1899-12-30T03:18:00"/>
    <d v="1899-12-30T07:06:00"/>
    <d v="1899-12-30T03:48:00"/>
    <d v="1899-12-30T00:58:00"/>
    <d v="1899-12-30T02:50:00"/>
    <s v="Cobrada"/>
    <x v="2"/>
    <s v="Desayuno"/>
    <s v="Tarjeta de crédito"/>
    <n v="37.21"/>
    <s v="Libre"/>
    <n v="718"/>
    <s v="Venezuela"/>
    <s v="Plato_3"/>
    <n v="20"/>
  </r>
  <r>
    <n v="16"/>
    <s v="Cliente_954"/>
    <n v="3"/>
    <n v="5"/>
    <d v="2023-04-07T00:00:00"/>
    <d v="1899-12-30T01:18:00"/>
    <d v="1899-12-30T02:49:00"/>
    <d v="1899-12-30T01:31:00"/>
    <d v="1899-12-30T01:10:00"/>
    <d v="1899-12-30T00:21:00"/>
    <s v="Cobrada"/>
    <x v="1"/>
    <s v="Almuerzo"/>
    <s v="Tarjeta de débito"/>
    <n v="17.23"/>
    <s v="Libre"/>
    <n v="719"/>
    <s v="Colombia"/>
    <s v="Plato_20, Plato_12, Plato_9"/>
    <n v="107"/>
  </r>
  <r>
    <n v="4"/>
    <s v="Cliente_263"/>
    <n v="5"/>
    <n v="5"/>
    <d v="2023-04-07T00:00:00"/>
    <d v="1899-12-30T02:13:00"/>
    <d v="1899-12-30T05:46:00"/>
    <d v="1899-12-30T03:33:00"/>
    <d v="1899-12-30T02:13:00"/>
    <d v="1899-12-30T01:20:00"/>
    <s v="Cobrada"/>
    <x v="0"/>
    <s v="Almuerzo"/>
    <s v="Tarjeta de crédito"/>
    <n v="40.28"/>
    <s v="Reservada"/>
    <n v="720"/>
    <s v="Paraguay"/>
    <s v="Plato_11, Plato_9, Plato_7"/>
    <n v="168"/>
  </r>
  <r>
    <n v="6"/>
    <s v="Cliente_733"/>
    <n v="2"/>
    <n v="5"/>
    <d v="2023-04-07T00:00:00"/>
    <d v="1899-12-30T03:53:00"/>
    <d v="1899-12-30T07:01:00"/>
    <d v="1899-12-30T03:08:00"/>
    <d v="1899-12-30T02:13:00"/>
    <d v="1899-12-30T00:55:00"/>
    <s v="Cobrada"/>
    <x v="2"/>
    <s v="Desayuno"/>
    <s v="Tarjeta de crédito"/>
    <n v="47.13"/>
    <s v="Libre"/>
    <n v="721"/>
    <s v="Paraguay"/>
    <s v="Plato_9, Plato_19, Plato_7, Plato_6"/>
    <n v="218"/>
  </r>
  <r>
    <n v="13"/>
    <s v="Cliente_438"/>
    <n v="5"/>
    <n v="5"/>
    <d v="2023-04-07T00:00:00"/>
    <d v="1899-12-30T02:51:00"/>
    <d v="1899-12-30T04:08:00"/>
    <d v="1899-12-30T01:17:00"/>
    <d v="1899-12-30T00:59:00"/>
    <d v="1899-12-30T00:18:00"/>
    <s v="Cobrada"/>
    <x v="2"/>
    <s v="Almuerzo"/>
    <s v="Tarjeta de crédito"/>
    <n v="20.62"/>
    <s v="Libre"/>
    <n v="722"/>
    <s v="Ecuador"/>
    <s v="Plato_13, Plato_5"/>
    <n v="85"/>
  </r>
  <r>
    <n v="12"/>
    <s v="Cliente_116"/>
    <n v="2"/>
    <n v="5"/>
    <d v="2023-04-07T00:00:00"/>
    <d v="1899-12-30T01:35:00"/>
    <d v="1899-12-30T04:49:00"/>
    <d v="1899-12-30T03:14:00"/>
    <d v="1899-12-30T00:31:00"/>
    <d v="1899-12-30T02:43:00"/>
    <s v="Cobrada"/>
    <x v="4"/>
    <s v="Desayuno"/>
    <s v="Efectivo"/>
    <n v="27.79"/>
    <s v="Libre"/>
    <n v="723"/>
    <s v="Chile"/>
    <s v="Plato_16, Plato_8"/>
    <n v="126"/>
  </r>
  <r>
    <n v="8"/>
    <s v="Cliente_929"/>
    <n v="6"/>
    <n v="5"/>
    <d v="2023-04-07T00:00:00"/>
    <d v="1899-12-30T02:56:00"/>
    <d v="1899-12-30T04:15:00"/>
    <d v="1899-12-30T01:19:00"/>
    <d v="1899-12-30T00:56:00"/>
    <d v="1899-12-30T00:23:00"/>
    <s v="Cobrada"/>
    <x v="3"/>
    <s v="Cena"/>
    <s v="Efectivo"/>
    <n v="14.12"/>
    <s v="Libre"/>
    <n v="724"/>
    <s v="Venezuela"/>
    <s v="Plato_5"/>
    <n v="66"/>
  </r>
  <r>
    <n v="10"/>
    <s v="Cliente_353"/>
    <n v="4"/>
    <n v="5"/>
    <d v="2023-04-07T00:00:00"/>
    <d v="1899-12-30T01:48:00"/>
    <d v="1899-12-30T03:20:00"/>
    <d v="1899-12-30T01:47:00"/>
    <d v="1899-12-30T01:25:00"/>
    <d v="1899-12-30T00:22:00"/>
    <s v="Cobrada"/>
    <x v="4"/>
    <s v="Almuerzo"/>
    <s v="Efectivo"/>
    <n v="18.66"/>
    <s v="Ocupada"/>
    <n v="725"/>
    <s v="Chile"/>
    <s v="Plato_18, Plato_5"/>
    <n v="168"/>
  </r>
  <r>
    <n v="11"/>
    <s v="Cliente_715"/>
    <n v="2"/>
    <n v="5"/>
    <d v="2023-04-07T00:00:00"/>
    <d v="1899-12-30T02:28:00"/>
    <d v="1899-12-30T05:43:00"/>
    <d v="1899-12-30T03:15:00"/>
    <d v="1899-12-30T01:14:00"/>
    <d v="1899-12-30T02:01:00"/>
    <s v="Cobrada"/>
    <x v="3"/>
    <s v="Desayuno"/>
    <s v="Tarjeta de crédito"/>
    <n v="41.38"/>
    <s v="Reservada"/>
    <n v="726"/>
    <s v="España"/>
    <s v="Plato_5, Plato_19, Plato_14"/>
    <n v="126"/>
  </r>
  <r>
    <n v="17"/>
    <s v="Cliente_117"/>
    <n v="6"/>
    <n v="5"/>
    <d v="2023-04-07T00:00:00"/>
    <d v="1899-12-30T00:31:00"/>
    <d v="1899-12-30T03:02:00"/>
    <d v="1899-12-30T02:31:00"/>
    <d v="1899-12-30T00:21:00"/>
    <d v="1899-12-30T02:10:00"/>
    <s v="Cobrada"/>
    <x v="2"/>
    <s v="Cena"/>
    <s v="Tarjeta de débito"/>
    <n v="13.24"/>
    <s v="Reservada"/>
    <n v="727"/>
    <s v="Colombia"/>
    <s v="Plato_3"/>
    <n v="40"/>
  </r>
  <r>
    <n v="9"/>
    <s v="Cliente_654"/>
    <n v="6"/>
    <n v="5"/>
    <d v="2023-04-07T00:00:00"/>
    <d v="1899-12-30T02:06:00"/>
    <d v="1899-12-30T04:29:00"/>
    <d v="1899-12-30T02:38:00"/>
    <d v="1899-12-30T01:12:00"/>
    <d v="1899-12-30T01:26:00"/>
    <s v="Cobrada"/>
    <x v="1"/>
    <s v="Desayuno"/>
    <s v="Tarjeta de débito"/>
    <n v="34.28"/>
    <s v="Ocupada"/>
    <n v="728"/>
    <s v="Argentina"/>
    <s v="Plato_4, Plato_6, Plato_15"/>
    <n v="195"/>
  </r>
  <r>
    <n v="20"/>
    <s v="Cliente_264"/>
    <n v="2"/>
    <n v="5"/>
    <d v="2023-04-07T00:00:00"/>
    <d v="1899-12-30T02:49:00"/>
    <d v="1899-12-30T06:05:00"/>
    <d v="1899-12-30T03:31:00"/>
    <d v="1899-12-30T01:05:00"/>
    <d v="1899-12-30T02:26:00"/>
    <s v="Cobrada"/>
    <x v="3"/>
    <s v="Desayuno"/>
    <s v="Tarjeta de crédito"/>
    <n v="18.97"/>
    <s v="Ocupada"/>
    <n v="729"/>
    <s v="Uruguay"/>
    <s v="Plato_18, Plato_3"/>
    <n v="128"/>
  </r>
  <r>
    <n v="8"/>
    <s v="Cliente_443"/>
    <n v="3"/>
    <n v="5"/>
    <d v="2023-04-07T00:00:00"/>
    <d v="1899-12-30T00:29:00"/>
    <d v="1899-12-30T02:33:00"/>
    <d v="1899-12-30T02:19:00"/>
    <d v="1899-12-30T01:19:00"/>
    <d v="1899-12-30T01:00:00"/>
    <s v="Cobrada"/>
    <x v="0"/>
    <s v="Almuerzo"/>
    <s v="Tarjeta de crédito"/>
    <n v="15.02"/>
    <s v="Ocupada"/>
    <n v="730"/>
    <s v="España"/>
    <s v="Plato_2, Plato_7"/>
    <n v="114"/>
  </r>
  <r>
    <n v="17"/>
    <s v="Cliente_239"/>
    <n v="3"/>
    <n v="5"/>
    <d v="2023-04-07T00:00:00"/>
    <d v="1899-12-30T03:16:00"/>
    <d v="1899-12-30T06:25:00"/>
    <d v="1899-12-30T03:09:00"/>
    <d v="1899-12-30T00:47:00"/>
    <d v="1899-12-30T02:22:00"/>
    <s v="Cobrada"/>
    <x v="2"/>
    <s v="Almuerzo"/>
    <s v="Tarjeta de crédito"/>
    <n v="14.35"/>
    <s v="Reservada"/>
    <n v="731"/>
    <s v="Chile"/>
    <s v="Plato_15"/>
    <n v="64"/>
  </r>
  <r>
    <n v="12"/>
    <s v="Cliente_770"/>
    <n v="3"/>
    <n v="5"/>
    <d v="2023-04-07T00:00:00"/>
    <d v="1899-12-30T03:17:00"/>
    <d v="1899-12-30T07:13:00"/>
    <d v="1899-12-30T03:56:00"/>
    <d v="1899-12-30T02:01:00"/>
    <d v="1899-12-30T01:55:00"/>
    <s v="Cobrada"/>
    <x v="4"/>
    <s v="Almuerzo"/>
    <s v="Tarjeta de crédito"/>
    <n v="43.35"/>
    <s v="Reservada"/>
    <n v="732"/>
    <s v="Brasil"/>
    <s v="Plato_20, Plato_10, Plato_19"/>
    <n v="306"/>
  </r>
  <r>
    <n v="14"/>
    <s v="Cliente_359"/>
    <n v="6"/>
    <n v="5"/>
    <d v="2023-04-07T00:00:00"/>
    <d v="1899-12-30T03:40:00"/>
    <d v="1899-12-30T05:28:00"/>
    <d v="1899-12-30T01:48:00"/>
    <d v="1899-12-30T01:14:00"/>
    <d v="1899-12-30T00:34:00"/>
    <s v="Cobrada"/>
    <x v="4"/>
    <s v="Cena"/>
    <s v="Tarjeta de crédito"/>
    <n v="35.090000000000003"/>
    <s v="Libre"/>
    <n v="733"/>
    <s v="Argentina"/>
    <s v="Plato_19, Plato_7, Plato_6"/>
    <n v="186"/>
  </r>
  <r>
    <n v="14"/>
    <s v="Cliente_888"/>
    <n v="2"/>
    <n v="5"/>
    <d v="2023-04-07T00:00:00"/>
    <d v="1899-12-30T02:27:00"/>
    <d v="1899-12-30T04:57:00"/>
    <d v="1899-12-30T02:30:00"/>
    <d v="1899-12-30T00:52:00"/>
    <d v="1899-12-30T01:38:00"/>
    <s v="Cobrada"/>
    <x v="2"/>
    <s v="Almuerzo"/>
    <s v="Efectivo"/>
    <n v="46.82"/>
    <s v="Libre"/>
    <n v="734"/>
    <s v="Venezuela"/>
    <s v="Plato_15, Plato_7, Plato_12"/>
    <n v="139"/>
  </r>
  <r>
    <n v="20"/>
    <s v="Cliente_154"/>
    <n v="4"/>
    <n v="5"/>
    <d v="2023-04-07T00:00:00"/>
    <d v="1899-12-30T01:52:00"/>
    <d v="1899-12-30T03:47:00"/>
    <d v="1899-12-30T01:55:00"/>
    <d v="1899-12-30T01:27:00"/>
    <d v="1899-12-30T00:28:00"/>
    <s v="Cobrada"/>
    <x v="0"/>
    <s v="Desayuno"/>
    <s v="Tarjeta de crédito"/>
    <n v="38.43"/>
    <s v="Libre"/>
    <n v="735"/>
    <s v="España"/>
    <s v="Plato_14, Plato_15"/>
    <n v="142"/>
  </r>
  <r>
    <n v="17"/>
    <s v="Cliente_301"/>
    <n v="2"/>
    <n v="5"/>
    <d v="2023-04-07T00:00:00"/>
    <d v="1899-12-30T01:08:00"/>
    <d v="1899-12-30T03:24:00"/>
    <d v="1899-12-30T02:31:00"/>
    <d v="1899-12-30T01:32:00"/>
    <d v="1899-12-30T00:59:00"/>
    <s v="Cobrada"/>
    <x v="4"/>
    <s v="Desayuno"/>
    <s v="Tarjeta de crédito"/>
    <n v="25.91"/>
    <s v="Ocupada"/>
    <n v="736"/>
    <s v="España"/>
    <s v="Plato_5, Plato_16, Plato_17"/>
    <n v="215"/>
  </r>
  <r>
    <n v="6"/>
    <s v="Cliente_635"/>
    <n v="1"/>
    <n v="5"/>
    <d v="2023-04-07T00:00:00"/>
    <d v="1899-12-30T00:39:00"/>
    <d v="1899-12-30T03:06:00"/>
    <d v="1899-12-30T02:27:00"/>
    <d v="1899-12-30T00:22:00"/>
    <d v="1899-12-30T02:05:00"/>
    <s v="Cobrada"/>
    <x v="2"/>
    <s v="Desayuno"/>
    <s v="Tarjeta de débito"/>
    <n v="24.09"/>
    <s v="Reservada"/>
    <n v="737"/>
    <s v="Paraguay"/>
    <s v="Plato_9, Plato_2"/>
    <n v="118"/>
  </r>
  <r>
    <n v="15"/>
    <s v="Cliente_70"/>
    <n v="1"/>
    <n v="5"/>
    <d v="2023-04-07T00:00:00"/>
    <d v="1899-12-30T00:51:00"/>
    <d v="1899-12-30T02:04:00"/>
    <d v="1899-12-30T01:28:00"/>
    <d v="1899-12-30T01:34:00"/>
    <s v="0"/>
    <s v="No cobrada"/>
    <x v="0"/>
    <s v="Almuerzo"/>
    <s v="Tarjeta de crédito"/>
    <n v="17.37"/>
    <s v="Ocupada"/>
    <n v="738"/>
    <s v="España"/>
    <s v="Plato_10, Plato_16, Plato_4"/>
    <n v="134"/>
  </r>
  <r>
    <n v="10"/>
    <s v="Cliente_484"/>
    <n v="5"/>
    <n v="5"/>
    <d v="2023-04-07T00:00:00"/>
    <d v="1899-12-30T03:53:00"/>
    <d v="1899-12-30T06:10:00"/>
    <d v="1899-12-30T02:17:00"/>
    <d v="1899-12-30T00:54:00"/>
    <d v="1899-12-30T01:23:00"/>
    <s v="Cobrada"/>
    <x v="2"/>
    <s v="Almuerzo"/>
    <s v="Tarjeta de débito"/>
    <n v="33.69"/>
    <s v="Reservada"/>
    <n v="739"/>
    <s v="Colombia"/>
    <s v="Plato_14"/>
    <n v="46"/>
  </r>
  <r>
    <n v="16"/>
    <s v="Cliente_297"/>
    <n v="6"/>
    <n v="5"/>
    <d v="2023-04-07T00:00:00"/>
    <d v="1899-12-30T03:49:00"/>
    <d v="1899-12-30T06:24:00"/>
    <d v="1899-12-30T02:35:00"/>
    <d v="1899-12-30T01:53:00"/>
    <d v="1899-12-30T00:42:00"/>
    <s v="Cobrada"/>
    <x v="1"/>
    <s v="Almuerzo"/>
    <s v="Tarjeta de débito"/>
    <n v="16.05"/>
    <s v="Reservada"/>
    <n v="740"/>
    <s v="Ecuador"/>
    <s v="Plato_16, Plato_15, Plato_19, Plato_14"/>
    <n v="293"/>
  </r>
  <r>
    <n v="14"/>
    <s v="Cliente_196"/>
    <n v="4"/>
    <n v="5"/>
    <d v="2023-04-07T00:00:00"/>
    <d v="1899-12-30T00:29:00"/>
    <d v="1899-12-30T04:23:00"/>
    <d v="1899-12-30T04:09:00"/>
    <d v="1899-12-30T02:45:00"/>
    <d v="1899-12-30T01:24:00"/>
    <s v="Cobrada"/>
    <x v="2"/>
    <s v="Almuerzo"/>
    <s v="Tarjeta de débito"/>
    <n v="40.31"/>
    <s v="Ocupada"/>
    <n v="741"/>
    <s v="Uruguay"/>
    <s v="Plato_7, Plato_9, Plato_11, Plato_16"/>
    <n v="285"/>
  </r>
  <r>
    <n v="20"/>
    <s v="Cliente_320"/>
    <n v="4"/>
    <n v="5"/>
    <d v="2023-04-07T00:00:00"/>
    <d v="1899-12-30T00:36:00"/>
    <d v="1899-12-30T02:22:00"/>
    <d v="1899-12-30T01:46:00"/>
    <d v="1899-12-30T02:25:00"/>
    <s v="0"/>
    <s v="No cobrada"/>
    <x v="2"/>
    <s v="Desayuno"/>
    <s v="Tarjeta de crédito"/>
    <n v="10.51"/>
    <s v="Reservada"/>
    <n v="742"/>
    <s v="Colombia"/>
    <s v="Plato_17, Plato_2, Plato_10, Plato_12"/>
    <n v="166"/>
  </r>
  <r>
    <n v="19"/>
    <s v="Cliente_597"/>
    <n v="2"/>
    <n v="5"/>
    <d v="2023-04-07T00:00:00"/>
    <d v="1899-12-30T03:47:00"/>
    <d v="1899-12-30T07:44:00"/>
    <d v="1899-12-30T04:12:00"/>
    <d v="1899-12-30T02:23:00"/>
    <d v="1899-12-30T01:49:00"/>
    <s v="Cobrada"/>
    <x v="0"/>
    <s v="Almuerzo"/>
    <s v="Tarjeta de débito"/>
    <n v="25.7"/>
    <s v="Ocupada"/>
    <n v="743"/>
    <s v="Brasil"/>
    <s v="Plato_10, Plato_4, Plato_14"/>
    <n v="134"/>
  </r>
  <r>
    <n v="11"/>
    <s v="Cliente_974"/>
    <n v="1"/>
    <n v="5"/>
    <d v="2023-04-07T00:00:00"/>
    <d v="1899-12-30T01:59:00"/>
    <d v="1899-12-30T05:49:00"/>
    <d v="1899-12-30T03:50:00"/>
    <d v="1899-12-30T01:07:00"/>
    <d v="1899-12-30T02:43:00"/>
    <s v="Cobrada"/>
    <x v="1"/>
    <s v="Almuerzo"/>
    <s v="Tarjeta de crédito"/>
    <n v="26.5"/>
    <s v="Libre"/>
    <n v="744"/>
    <s v="España"/>
    <s v="Plato_4, Plato_9"/>
    <n v="76"/>
  </r>
  <r>
    <n v="3"/>
    <s v="Cliente_90"/>
    <n v="1"/>
    <n v="5"/>
    <d v="2023-04-07T00:00:00"/>
    <d v="1899-12-30T02:34:00"/>
    <d v="1899-12-30T04:52:00"/>
    <d v="1899-12-30T02:18:00"/>
    <d v="1899-12-30T01:13:00"/>
    <d v="1899-12-30T01:05:00"/>
    <s v="Cobrada"/>
    <x v="3"/>
    <s v="Almuerzo"/>
    <s v="Efectivo"/>
    <n v="18.75"/>
    <s v="Libre"/>
    <n v="745"/>
    <s v="Bolivia"/>
    <s v="Plato_8, Plato_7, Plato_1, Plato_6"/>
    <n v="284"/>
  </r>
  <r>
    <n v="13"/>
    <s v="Cliente_950"/>
    <n v="2"/>
    <n v="5"/>
    <d v="2023-04-07T00:00:00"/>
    <d v="1899-12-30T03:10:00"/>
    <d v="1899-12-30T06:27:00"/>
    <d v="1899-12-30T03:32:00"/>
    <d v="1899-12-30T01:17:00"/>
    <d v="1899-12-30T02:15:00"/>
    <s v="Cobrada"/>
    <x v="1"/>
    <s v="Almuerzo"/>
    <s v="Tarjeta de crédito"/>
    <n v="44.9"/>
    <s v="Ocupada"/>
    <n v="746"/>
    <s v="Chile"/>
    <s v="Plato_8, Plato_15"/>
    <n v="201"/>
  </r>
  <r>
    <n v="16"/>
    <s v="Cliente_446"/>
    <n v="3"/>
    <n v="5"/>
    <d v="2023-04-07T00:00:00"/>
    <d v="1899-12-30T02:53:00"/>
    <d v="1899-12-30T04:49:00"/>
    <d v="1899-12-30T01:56:00"/>
    <d v="1899-12-30T00:28:00"/>
    <d v="1899-12-30T01:28:00"/>
    <s v="Cobrada"/>
    <x v="1"/>
    <s v="Desayuno"/>
    <s v="Tarjeta de débito"/>
    <n v="37.229999999999997"/>
    <s v="Reservada"/>
    <n v="747"/>
    <s v="Uruguay"/>
    <s v="Plato_1"/>
    <n v="25"/>
  </r>
  <r>
    <n v="2"/>
    <s v="Cliente_298"/>
    <n v="4"/>
    <n v="5"/>
    <d v="2023-04-07T00:00:00"/>
    <d v="1899-12-30T02:32:00"/>
    <d v="1899-12-30T05:58:00"/>
    <d v="1899-12-30T03:26:00"/>
    <d v="1899-12-30T00:37:00"/>
    <d v="1899-12-30T02:49:00"/>
    <s v="Cobrada"/>
    <x v="2"/>
    <s v="Almuerzo"/>
    <s v="Tarjeta de crédito"/>
    <n v="12.55"/>
    <s v="Reservada"/>
    <n v="748"/>
    <s v="Venezuela"/>
    <s v="Plato_15, Plato_10"/>
    <n v="110"/>
  </r>
  <r>
    <n v="1"/>
    <s v="Cliente_446"/>
    <n v="2"/>
    <n v="5"/>
    <d v="2023-04-07T00:00:00"/>
    <d v="1899-12-30T01:21:00"/>
    <d v="1899-12-30T02:52:00"/>
    <d v="1899-12-30T01:46:00"/>
    <d v="1899-12-30T00:08:00"/>
    <d v="1899-12-30T01:38:00"/>
    <s v="Cobrada"/>
    <x v="4"/>
    <s v="Almuerzo"/>
    <s v="Tarjeta de débito"/>
    <n v="24.12"/>
    <s v="Ocupada"/>
    <n v="749"/>
    <s v="Perú"/>
    <s v="Plato_8"/>
    <n v="70"/>
  </r>
  <r>
    <n v="6"/>
    <s v="Cliente_304"/>
    <n v="4"/>
    <n v="5"/>
    <d v="2023-04-07T00:00:00"/>
    <d v="1899-12-30T01:46:00"/>
    <d v="1899-12-30T03:00:00"/>
    <d v="1899-12-30T01:14:00"/>
    <d v="1899-12-30T01:26:00"/>
    <s v="0"/>
    <s v="No cobrada"/>
    <x v="1"/>
    <s v="Almuerzo"/>
    <s v="Tarjeta de crédito"/>
    <n v="21.82"/>
    <s v="Libre"/>
    <n v="750"/>
    <s v="Bolivia"/>
    <s v="Plato_17, Plato_10"/>
    <n v="119"/>
  </r>
  <r>
    <n v="17"/>
    <s v="Cliente_157"/>
    <n v="6"/>
    <n v="5"/>
    <d v="2023-04-07T00:00:00"/>
    <d v="1899-12-30T01:32:00"/>
    <d v="1899-12-30T03:10:00"/>
    <d v="1899-12-30T01:38:00"/>
    <d v="1899-12-30T01:27:00"/>
    <d v="1899-12-30T00:11:00"/>
    <s v="Cobrada"/>
    <x v="2"/>
    <s v="Desayuno"/>
    <s v="Tarjeta de crédito"/>
    <n v="49.35"/>
    <s v="Libre"/>
    <n v="751"/>
    <s v="Brasil"/>
    <s v="Plato_9, Plato_1, Plato_5"/>
    <n v="170"/>
  </r>
  <r>
    <n v="3"/>
    <s v="Cliente_736"/>
    <n v="5"/>
    <n v="5"/>
    <d v="2023-04-07T00:00:00"/>
    <d v="1899-12-30T02:05:00"/>
    <d v="1899-12-30T04:23:00"/>
    <d v="1899-12-30T02:18:00"/>
    <d v="1899-12-30T00:30:00"/>
    <d v="1899-12-30T01:48:00"/>
    <s v="Cobrada"/>
    <x v="0"/>
    <s v="Almuerzo"/>
    <s v="Tarjeta de crédito"/>
    <n v="46.27"/>
    <s v="Libre"/>
    <n v="752"/>
    <s v="Perú"/>
    <s v="Plato_2"/>
    <n v="60"/>
  </r>
  <r>
    <n v="11"/>
    <s v="Cliente_827"/>
    <n v="4"/>
    <n v="5"/>
    <d v="2023-04-07T00:00:00"/>
    <d v="1899-12-30T02:27:00"/>
    <d v="1899-12-30T04:38:00"/>
    <d v="1899-12-30T02:11:00"/>
    <d v="1899-12-30T02:08:00"/>
    <d v="1899-12-30T00:03:00"/>
    <s v="Cobrada"/>
    <x v="4"/>
    <s v="Almuerzo"/>
    <s v="Tarjeta de débito"/>
    <n v="26.24"/>
    <s v="Libre"/>
    <n v="753"/>
    <s v="Chile"/>
    <s v="Plato_15, Plato_14, Plato_7, Plato_19"/>
    <n v="163"/>
  </r>
  <r>
    <n v="8"/>
    <s v="Cliente_871"/>
    <n v="3"/>
    <n v="5"/>
    <d v="2023-04-07T00:00:00"/>
    <d v="1899-12-30T03:21:00"/>
    <d v="1899-12-30T04:36:00"/>
    <d v="1899-12-30T01:15:00"/>
    <d v="1899-12-30T01:29:00"/>
    <s v="0"/>
    <s v="No cobrada"/>
    <x v="0"/>
    <s v="Almuerzo"/>
    <s v="Tarjeta de crédito"/>
    <n v="42.74"/>
    <s v="Reservada"/>
    <n v="754"/>
    <s v="España"/>
    <s v="Plato_7, Plato_6, Plato_16"/>
    <n v="237"/>
  </r>
  <r>
    <n v="12"/>
    <s v="Cliente_743"/>
    <n v="3"/>
    <n v="5"/>
    <d v="2023-04-07T00:00:00"/>
    <d v="1899-12-30T02:01:00"/>
    <d v="1899-12-30T04:27:00"/>
    <d v="1899-12-30T02:41:00"/>
    <d v="1899-12-30T01:49:00"/>
    <d v="1899-12-30T00:52:00"/>
    <s v="Cobrada"/>
    <x v="2"/>
    <s v="Almuerzo"/>
    <s v="Tarjeta de crédito"/>
    <n v="26.65"/>
    <s v="Ocupada"/>
    <n v="755"/>
    <s v="Brasil"/>
    <s v="Plato_13, Plato_1, Plato_12, Plato_9"/>
    <n v="211"/>
  </r>
  <r>
    <n v="11"/>
    <s v="Cliente_428"/>
    <n v="1"/>
    <n v="5"/>
    <d v="2023-04-07T00:00:00"/>
    <d v="1899-12-30T03:53:00"/>
    <d v="1899-12-30T07:51:00"/>
    <d v="1899-12-30T03:58:00"/>
    <d v="1899-12-30T00:34:00"/>
    <d v="1899-12-30T03:24:00"/>
    <s v="Cobrada"/>
    <x v="1"/>
    <s v="Cena"/>
    <s v="Tarjeta de crédito"/>
    <n v="31.75"/>
    <s v="Libre"/>
    <n v="756"/>
    <s v="Perú"/>
    <s v="Plato_17, Plato_12"/>
    <n v="50"/>
  </r>
  <r>
    <n v="3"/>
    <s v="Cliente_750"/>
    <n v="6"/>
    <n v="5"/>
    <d v="2023-04-07T00:00:00"/>
    <d v="1899-12-30T01:47:00"/>
    <d v="1899-12-30T04:42:00"/>
    <d v="1899-12-30T02:55:00"/>
    <d v="1899-12-30T00:40:00"/>
    <d v="1899-12-30T02:15:00"/>
    <s v="Cobrada"/>
    <x v="2"/>
    <s v="Almuerzo"/>
    <s v="Tarjeta de débito"/>
    <n v="10.029999999999999"/>
    <s v="Reservada"/>
    <n v="757"/>
    <s v="Brasil"/>
    <s v="Plato_2"/>
    <n v="60"/>
  </r>
  <r>
    <n v="18"/>
    <s v="Cliente_808"/>
    <n v="4"/>
    <n v="5"/>
    <d v="2023-04-07T00:00:00"/>
    <d v="1899-12-30T00:17:00"/>
    <d v="1899-12-30T02:10:00"/>
    <d v="1899-12-30T01:53:00"/>
    <d v="1899-12-30T00:41:00"/>
    <d v="1899-12-30T01:12:00"/>
    <s v="Cobrada"/>
    <x v="0"/>
    <s v="Desayuno"/>
    <s v="Efectivo"/>
    <n v="27.04"/>
    <s v="Reservada"/>
    <n v="758"/>
    <s v="Perú"/>
    <s v="Plato_2, Plato_5"/>
    <n v="52"/>
  </r>
  <r>
    <n v="20"/>
    <s v="Cliente_376"/>
    <n v="5"/>
    <n v="5"/>
    <d v="2023-04-07T00:00:00"/>
    <d v="1899-12-30T00:40:00"/>
    <d v="1899-12-30T03:45:00"/>
    <d v="1899-12-30T03:05:00"/>
    <d v="1899-12-30T03:16:00"/>
    <s v="0"/>
    <s v="No cobrada"/>
    <x v="1"/>
    <s v="Almuerzo"/>
    <s v="Tarjeta de crédito"/>
    <n v="13.7"/>
    <s v="Reservada"/>
    <n v="759"/>
    <s v="Argentina"/>
    <s v="Plato_11, Plato_6, Plato_1, Plato_9"/>
    <n v="342"/>
  </r>
  <r>
    <n v="5"/>
    <s v="Cliente_721"/>
    <n v="6"/>
    <n v="5"/>
    <d v="2023-04-07T00:00:00"/>
    <d v="1899-12-30T00:25:00"/>
    <d v="1899-12-30T01:40:00"/>
    <d v="1899-12-30T01:15:00"/>
    <d v="1899-12-30T00:20:00"/>
    <d v="1899-12-30T00:55:00"/>
    <s v="Cobrada"/>
    <x v="4"/>
    <s v="Almuerzo"/>
    <s v="Tarjeta de crédito"/>
    <n v="39.42"/>
    <s v="Libre"/>
    <n v="760"/>
    <s v="Argentina"/>
    <s v="Plato_8"/>
    <n v="105"/>
  </r>
  <r>
    <n v="4"/>
    <s v="Cliente_782"/>
    <n v="4"/>
    <n v="5"/>
    <d v="2023-04-07T00:00:00"/>
    <d v="1899-12-30T02:39:00"/>
    <d v="1899-12-30T03:42:00"/>
    <d v="1899-12-30T01:03:00"/>
    <d v="1899-12-30T01:42:00"/>
    <s v="0"/>
    <s v="No cobrada"/>
    <x v="0"/>
    <s v="Desayuno"/>
    <s v="Tarjeta de crédito"/>
    <n v="16.850000000000001"/>
    <s v="Libre"/>
    <n v="761"/>
    <s v="España"/>
    <s v="Plato_7, Plato_16, Plato_14"/>
    <n v="174"/>
  </r>
  <r>
    <n v="4"/>
    <s v="Cliente_729"/>
    <n v="3"/>
    <n v="5"/>
    <d v="2023-04-07T00:00:00"/>
    <d v="1899-12-30T01:18:00"/>
    <d v="1899-12-30T03:25:00"/>
    <d v="1899-12-30T02:07:00"/>
    <d v="1899-12-30T00:29:00"/>
    <d v="1899-12-30T01:38:00"/>
    <s v="Cobrada"/>
    <x v="3"/>
    <s v="Desayuno"/>
    <s v="Tarjeta de crédito"/>
    <n v="49.45"/>
    <s v="Reservada"/>
    <n v="762"/>
    <s v="Uruguay"/>
    <s v="Plato_13, Plato_10"/>
    <n v="99"/>
  </r>
  <r>
    <n v="18"/>
    <s v="Cliente_351"/>
    <n v="3"/>
    <n v="5"/>
    <d v="2023-04-07T00:00:00"/>
    <d v="1899-12-30T03:49:00"/>
    <d v="1899-12-30T05:12:00"/>
    <d v="1899-12-30T01:23:00"/>
    <d v="1899-12-30T00:32:00"/>
    <d v="1899-12-30T00:51:00"/>
    <s v="Cobrada"/>
    <x v="4"/>
    <s v="Almuerzo"/>
    <s v="Tarjeta de crédito"/>
    <n v="22.88"/>
    <s v="Reservada"/>
    <n v="763"/>
    <s v="Argentina"/>
    <s v="Plato_11, Plato_12"/>
    <n v="104"/>
  </r>
  <r>
    <n v="20"/>
    <s v="Cliente_227"/>
    <n v="1"/>
    <n v="5"/>
    <d v="2023-04-07T00:00:00"/>
    <d v="1899-12-30T03:30:00"/>
    <d v="1899-12-30T05:46:00"/>
    <d v="1899-12-30T02:31:00"/>
    <d v="1899-12-30T01:52:00"/>
    <d v="1899-12-30T00:39:00"/>
    <s v="Cobrada"/>
    <x v="4"/>
    <s v="Cena"/>
    <s v="Tarjeta de crédito"/>
    <n v="20.41"/>
    <s v="Ocupada"/>
    <n v="764"/>
    <s v="Colombia"/>
    <s v="Plato_6, Plato_18, Plato_7"/>
    <n v="85"/>
  </r>
  <r>
    <n v="20"/>
    <s v="Cliente_825"/>
    <n v="4"/>
    <n v="5"/>
    <d v="2023-04-07T00:00:00"/>
    <d v="1899-12-30T00:24:00"/>
    <d v="1899-12-30T01:37:00"/>
    <d v="1899-12-30T01:13:00"/>
    <d v="1899-12-30T02:44:00"/>
    <s v="0"/>
    <s v="No cobrada"/>
    <x v="0"/>
    <s v="Cena"/>
    <s v="Tarjeta de crédito"/>
    <n v="30.77"/>
    <s v="Libre"/>
    <n v="765"/>
    <s v="Chile"/>
    <s v="Plato_10, Plato_16, Plato_13, Plato_19"/>
    <n v="233"/>
  </r>
  <r>
    <n v="17"/>
    <s v="Cliente_175"/>
    <n v="6"/>
    <n v="5"/>
    <d v="2023-04-07T00:00:00"/>
    <d v="1899-12-30T01:34:00"/>
    <d v="1899-12-30T04:50:00"/>
    <d v="1899-12-30T03:16:00"/>
    <d v="1899-12-30T02:14:00"/>
    <d v="1899-12-30T01:02:00"/>
    <s v="Cobrada"/>
    <x v="2"/>
    <s v="Cena"/>
    <s v="Tarjeta de crédito"/>
    <n v="12.57"/>
    <s v="Reservada"/>
    <n v="766"/>
    <s v="Argentina"/>
    <s v="Plato_2, Plato_12, Plato_3, Plato_14"/>
    <n v="185"/>
  </r>
  <r>
    <n v="10"/>
    <s v="Cliente_757"/>
    <n v="3"/>
    <n v="5"/>
    <d v="2023-04-07T00:00:00"/>
    <d v="1899-12-30T01:08:00"/>
    <d v="1899-12-30T03:57:00"/>
    <d v="1899-12-30T02:49:00"/>
    <d v="1899-12-30T01:25:00"/>
    <d v="1899-12-30T01:24:00"/>
    <s v="Cobrada"/>
    <x v="2"/>
    <s v="Desayuno"/>
    <s v="Tarjeta de crédito"/>
    <n v="15.98"/>
    <s v="Reservada"/>
    <n v="767"/>
    <s v="Ecuador"/>
    <s v="Plato_9, Plato_7, Plato_13"/>
    <n v="16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8">
  <r>
    <n v="10"/>
    <s v="Cliente_724"/>
    <n v="6"/>
    <n v="6"/>
    <d v="2023-04-01T00:00:00"/>
    <d v="1899-12-30T01:07:00"/>
    <d v="1899-12-30T03:50:00"/>
    <d v="1899-12-30T02:43:00"/>
    <d v="1899-12-30T00:57:00"/>
    <d v="1899-12-30T01:46:00"/>
    <s v="Cobrada"/>
    <s v="Mesero_3"/>
    <s v="Almuerzo"/>
    <s v="Tarjeta de débito"/>
    <n v="48.55"/>
    <s v="Reservada"/>
    <n v="1"/>
    <s v="España"/>
    <s v="Plato_7, Plato_2"/>
    <n v="138"/>
  </r>
  <r>
    <n v="6"/>
    <s v="Cliente_538"/>
    <n v="6"/>
    <n v="6"/>
    <d v="2023-04-01T00:00:00"/>
    <d v="1899-12-30T01:28:00"/>
    <d v="1899-12-30T03:49:00"/>
    <d v="1899-12-30T02:21:00"/>
    <d v="1899-12-30T01:25:00"/>
    <d v="1899-12-30T00:56:00"/>
    <s v="Cobrada"/>
    <s v="Mesero_1"/>
    <s v="Desayuno"/>
    <s v="Efectivo"/>
    <n v="43.3"/>
    <s v="Reservada"/>
    <n v="2"/>
    <s v="Colombia"/>
    <s v="Plato_17, Plato_6"/>
    <n v="58"/>
  </r>
  <r>
    <n v="20"/>
    <s v="Cliente_911"/>
    <n v="1"/>
    <n v="6"/>
    <d v="2023-04-01T00:00:00"/>
    <d v="1899-12-30T00:29:00"/>
    <d v="1899-12-30T03:56:00"/>
    <d v="1899-12-30T03:27:00"/>
    <d v="1899-12-30T02:06:00"/>
    <d v="1899-12-30T01:21:00"/>
    <s v="Cobrada"/>
    <s v="Mesero_2"/>
    <s v="Desayuno"/>
    <s v="Tarjeta de crédito"/>
    <n v="30.87"/>
    <s v="Libre"/>
    <n v="3"/>
    <s v="Brasil"/>
    <s v="Plato_20, Plato_17, Plato_19, Plato_9"/>
    <n v="165"/>
  </r>
  <r>
    <n v="3"/>
    <s v="Cliente_129"/>
    <n v="1"/>
    <n v="6"/>
    <d v="2023-04-01T00:00:00"/>
    <d v="1899-12-30T03:03:00"/>
    <d v="1899-12-30T04:31:00"/>
    <d v="1899-12-30T01:28:00"/>
    <d v="1899-12-30T00:40:00"/>
    <d v="1899-12-30T00:48:00"/>
    <s v="Cobrada"/>
    <s v="Mesero_5"/>
    <s v="Almuerzo"/>
    <s v="Tarjeta de crédito"/>
    <n v="34.68"/>
    <s v="Libre"/>
    <n v="4"/>
    <s v="Paraguay"/>
    <s v="Plato_11, Plato_16"/>
    <n v="183"/>
  </r>
  <r>
    <n v="8"/>
    <s v="Cliente_938"/>
    <n v="2"/>
    <n v="6"/>
    <d v="2023-04-01T00:00:00"/>
    <d v="1899-12-30T00:01:00"/>
    <d v="1899-12-30T02:06:00"/>
    <d v="1899-12-30T02:05:00"/>
    <d v="1899-12-30T00:17:00"/>
    <d v="1899-12-30T01:48:00"/>
    <s v="Cobrada"/>
    <s v="Mesero_4"/>
    <s v="Almuerzo"/>
    <s v="Tarjeta de crédito"/>
    <n v="24.33"/>
    <s v="Libre"/>
    <n v="5"/>
    <s v="Perú"/>
    <s v="Plato_12, Plato_7"/>
    <n v="67"/>
  </r>
  <r>
    <n v="7"/>
    <s v="Cliente_965"/>
    <n v="5"/>
    <n v="6"/>
    <d v="2023-04-01T00:00:00"/>
    <d v="1899-12-30T01:24:00"/>
    <d v="1899-12-30T03:32:00"/>
    <d v="1899-12-30T02:08:00"/>
    <d v="1899-12-30T00:11:00"/>
    <d v="1899-12-30T01:57:00"/>
    <s v="Cobrada"/>
    <s v="Mesero_4"/>
    <s v="Cena"/>
    <s v="Tarjeta de crédito"/>
    <n v="26.57"/>
    <s v="Libre"/>
    <n v="6"/>
    <s v="Perú"/>
    <s v="Plato_8"/>
    <n v="70"/>
  </r>
  <r>
    <n v="17"/>
    <s v="Cliente_306"/>
    <n v="6"/>
    <n v="6"/>
    <d v="2023-04-01T00:00:00"/>
    <d v="1899-12-30T01:57:00"/>
    <d v="1899-12-30T04:22:00"/>
    <d v="1899-12-30T02:40:00"/>
    <d v="1899-12-30T00:41:00"/>
    <d v="1899-12-30T01:59:00"/>
    <s v="Cobrada"/>
    <s v="Mesero_2"/>
    <s v="Cena"/>
    <s v="Tarjeta de crédito"/>
    <n v="10.54"/>
    <s v="Ocupada"/>
    <n v="7"/>
    <s v="Venezuela"/>
    <s v="Plato_15, Plato_19"/>
    <n v="172"/>
  </r>
  <r>
    <n v="11"/>
    <s v="Cliente_974"/>
    <n v="1"/>
    <n v="6"/>
    <d v="2023-04-01T00:00:00"/>
    <d v="1899-12-30T02:11:00"/>
    <d v="1899-12-30T04:49:00"/>
    <d v="1899-12-30T02:38:00"/>
    <d v="1899-12-30T00:55:00"/>
    <d v="1899-12-30T01:43:00"/>
    <s v="Cobrada"/>
    <s v="Mesero_2"/>
    <s v="Desayuno"/>
    <s v="Tarjeta de crédito"/>
    <n v="49.18"/>
    <s v="Reservada"/>
    <n v="8"/>
    <s v="Paraguay"/>
    <s v="Plato_5, Plato_16, Plato_20"/>
    <n v="242"/>
  </r>
  <r>
    <n v="15"/>
    <s v="Cliente_740"/>
    <n v="5"/>
    <n v="6"/>
    <d v="2023-04-01T00:00:00"/>
    <d v="1899-12-30T02:03:00"/>
    <d v="1899-12-30T04:25:00"/>
    <d v="1899-12-30T02:22:00"/>
    <d v="1899-12-30T02:26:00"/>
    <s v="0"/>
    <s v="No cobrada"/>
    <s v="Mesero_2"/>
    <s v="Almuerzo"/>
    <s v="Tarjeta de débito"/>
    <n v="46.85"/>
    <s v="Libre"/>
    <n v="9"/>
    <s v="Bolivia"/>
    <s v="Plato_2, Plato_7, Plato_12, Plato_15"/>
    <n v="169"/>
  </r>
  <r>
    <n v="17"/>
    <s v="Cliente_33"/>
    <n v="1"/>
    <n v="6"/>
    <d v="2023-04-01T00:00:00"/>
    <d v="1899-12-30T00:02:00"/>
    <d v="1899-12-30T01:53:00"/>
    <d v="1899-12-30T02:06:00"/>
    <d v="1899-12-30T00:29:00"/>
    <d v="1899-12-30T01:37:00"/>
    <s v="Cobrada"/>
    <s v="Mesero_4"/>
    <s v="Almuerzo"/>
    <s v="Tarjeta de crédito"/>
    <n v="16.600000000000001"/>
    <s v="Ocupada"/>
    <n v="10"/>
    <s v="Uruguay"/>
    <s v="Plato_18, Plato_20"/>
    <n v="148"/>
  </r>
  <r>
    <n v="14"/>
    <s v="Cliente_881"/>
    <n v="1"/>
    <n v="6"/>
    <d v="2023-04-01T00:00:00"/>
    <d v="1899-12-30T03:46:00"/>
    <d v="1899-12-30T06:33:00"/>
    <d v="1899-12-30T02:47:00"/>
    <d v="1899-12-30T00:56:00"/>
    <d v="1899-12-30T01:51:00"/>
    <s v="Cobrada"/>
    <s v="Mesero_1"/>
    <s v="Almuerzo"/>
    <s v="Tarjeta de crédito"/>
    <n v="32.89"/>
    <s v="Libre"/>
    <n v="11"/>
    <s v="Perú"/>
    <s v="Plato_16, Plato_2"/>
    <n v="88"/>
  </r>
  <r>
    <n v="14"/>
    <s v="Cliente_890"/>
    <n v="6"/>
    <n v="6"/>
    <d v="2023-04-01T00:00:00"/>
    <d v="1899-12-30T00:04:00"/>
    <d v="1899-12-30T03:23:00"/>
    <d v="1899-12-30T03:34:00"/>
    <d v="1899-12-30T01:35:00"/>
    <d v="1899-12-30T01:59:00"/>
    <s v="Cobrada"/>
    <s v="Mesero_4"/>
    <s v="Cena"/>
    <s v="Tarjeta de crédito"/>
    <n v="45.27"/>
    <s v="Ocupada"/>
    <n v="12"/>
    <s v="Colombia"/>
    <s v="Plato_16, Plato_19, Plato_8, Plato_20"/>
    <n v="326"/>
  </r>
  <r>
    <n v="2"/>
    <s v="Cliente_873"/>
    <n v="1"/>
    <n v="6"/>
    <d v="2023-04-01T00:00:00"/>
    <d v="1899-12-30T03:09:00"/>
    <d v="1899-12-30T05:32:00"/>
    <d v="1899-12-30T02:38:00"/>
    <d v="1899-12-30T00:59:00"/>
    <d v="1899-12-30T01:39:00"/>
    <s v="Cobrada"/>
    <s v="Mesero_5"/>
    <s v="Almuerzo"/>
    <s v="Efectivo"/>
    <n v="22.06"/>
    <s v="Ocupada"/>
    <n v="13"/>
    <s v="Brasil"/>
    <s v="Plato_9"/>
    <n v="87"/>
  </r>
  <r>
    <n v="16"/>
    <s v="Cliente_780"/>
    <n v="6"/>
    <n v="6"/>
    <d v="2023-04-01T00:00:00"/>
    <d v="1899-12-30T00:18:00"/>
    <d v="1899-12-30T01:58:00"/>
    <d v="1899-12-30T01:40:00"/>
    <d v="1899-12-30T02:34:00"/>
    <s v="0"/>
    <s v="No cobrada"/>
    <s v="Mesero_2"/>
    <s v="Almuerzo"/>
    <s v="Efectivo"/>
    <n v="48.76"/>
    <s v="Libre"/>
    <n v="14"/>
    <s v="Perú"/>
    <s v="Plato_3, Plato_11, Plato_14, Plato_2"/>
    <n v="129"/>
  </r>
  <r>
    <n v="6"/>
    <s v="Cliente_728"/>
    <n v="4"/>
    <n v="6"/>
    <d v="2023-04-01T00:00:00"/>
    <d v="1899-12-30T03:24:00"/>
    <d v="1899-12-30T04:59:00"/>
    <d v="1899-12-30T01:50:00"/>
    <d v="1899-12-30T01:43:00"/>
    <d v="1899-12-30T00:07:00"/>
    <s v="Cobrada"/>
    <s v="Mesero_1"/>
    <s v="Desayuno"/>
    <s v="Tarjeta de crédito"/>
    <n v="28.77"/>
    <s v="Ocupada"/>
    <n v="15"/>
    <s v="Uruguay"/>
    <s v="Plato_16, Plato_13, Plato_8"/>
    <n v="224"/>
  </r>
  <r>
    <n v="20"/>
    <s v="Cliente_175"/>
    <n v="5"/>
    <n v="6"/>
    <d v="2023-04-01T00:00:00"/>
    <d v="1899-12-30T02:31:00"/>
    <d v="1899-12-30T04:24:00"/>
    <d v="1899-12-30T01:53:00"/>
    <d v="1899-12-30T00:38:00"/>
    <d v="1899-12-30T01:15:00"/>
    <s v="Cobrada"/>
    <s v="Mesero_4"/>
    <s v="Almuerzo"/>
    <s v="Efectivo"/>
    <n v="37.9"/>
    <s v="Reservada"/>
    <n v="16"/>
    <s v="Bolivia"/>
    <s v="Plato_16"/>
    <n v="28"/>
  </r>
  <r>
    <n v="14"/>
    <s v="Cliente_200"/>
    <n v="6"/>
    <n v="6"/>
    <d v="2023-04-01T00:00:00"/>
    <d v="1899-12-30T00:09:00"/>
    <d v="1899-12-30T03:27:00"/>
    <d v="1899-12-30T03:18:00"/>
    <d v="1899-12-30T02:38:00"/>
    <d v="1899-12-30T00:40:00"/>
    <s v="Cobrada"/>
    <s v="Mesero_2"/>
    <s v="Desayuno"/>
    <s v="Tarjeta de crédito"/>
    <n v="12.17"/>
    <s v="Libre"/>
    <n v="17"/>
    <s v="Ecuador"/>
    <s v="Plato_8, Plato_4, Plato_5"/>
    <n v="137"/>
  </r>
  <r>
    <n v="9"/>
    <s v="Cliente_190"/>
    <n v="2"/>
    <n v="6"/>
    <d v="2023-04-01T00:00:00"/>
    <d v="1899-12-30T02:06:00"/>
    <d v="1899-12-30T04:26:00"/>
    <d v="1899-12-30T02:20:00"/>
    <d v="1899-12-30T02:14:00"/>
    <d v="1899-12-30T00:06:00"/>
    <s v="Cobrada"/>
    <s v="Mesero_2"/>
    <s v="Desayuno"/>
    <s v="Tarjeta de crédito"/>
    <n v="33.090000000000003"/>
    <s v="Libre"/>
    <n v="18"/>
    <s v="Colombia"/>
    <s v="Plato_9, Plato_20, Plato_10, Plato_15"/>
    <n v="251"/>
  </r>
  <r>
    <n v="18"/>
    <s v="Cliente_290"/>
    <n v="3"/>
    <n v="6"/>
    <d v="2023-04-01T00:00:00"/>
    <d v="1899-12-30T00:35:00"/>
    <d v="1899-12-30T03:29:00"/>
    <d v="1899-12-30T02:54:00"/>
    <d v="1899-12-30T00:44:00"/>
    <d v="1899-12-30T02:10:00"/>
    <s v="Cobrada"/>
    <s v="Mesero_2"/>
    <s v="Almuerzo"/>
    <s v="Tarjeta de crédito"/>
    <n v="17.45"/>
    <s v="Libre"/>
    <n v="19"/>
    <s v="Chile"/>
    <s v="Plato_20"/>
    <n v="80"/>
  </r>
  <r>
    <n v="8"/>
    <s v="Cliente_972"/>
    <n v="2"/>
    <n v="6"/>
    <d v="2023-04-01T00:00:00"/>
    <d v="1899-12-30T01:25:00"/>
    <d v="1899-12-30T05:12:00"/>
    <d v="1899-12-30T03:47:00"/>
    <d v="1899-12-30T01:10:00"/>
    <d v="1899-12-30T02:37:00"/>
    <s v="Cobrada"/>
    <s v="Mesero_3"/>
    <s v="Almuerzo"/>
    <s v="Tarjeta de crédito"/>
    <n v="31.7"/>
    <s v="Reservada"/>
    <n v="20"/>
    <s v="Chile"/>
    <s v="Plato_8, Plato_1, Plato_14"/>
    <n v="178"/>
  </r>
  <r>
    <n v="12"/>
    <s v="Cliente_210"/>
    <n v="2"/>
    <n v="6"/>
    <d v="2023-04-01T00:00:00"/>
    <d v="1899-12-30T03:39:00"/>
    <d v="1899-12-30T05:52:00"/>
    <d v="1899-12-30T02:13:00"/>
    <d v="1899-12-30T02:32:00"/>
    <s v="0"/>
    <s v="No cobrada"/>
    <s v="Mesero_3"/>
    <s v="Almuerzo"/>
    <s v="Tarjeta de crédito"/>
    <n v="20.53"/>
    <s v="Reservada"/>
    <n v="21"/>
    <s v="Uruguay"/>
    <s v="Plato_20, Plato_3, Plato_15, Plato_1"/>
    <n v="274"/>
  </r>
  <r>
    <n v="15"/>
    <s v="Cliente_88"/>
    <n v="1"/>
    <n v="6"/>
    <d v="2023-04-01T00:00:00"/>
    <d v="1899-12-30T02:16:00"/>
    <d v="1899-12-30T04:47:00"/>
    <d v="1899-12-30T02:31:00"/>
    <d v="1899-12-30T02:03:00"/>
    <d v="1899-12-30T00:28:00"/>
    <s v="Cobrada"/>
    <s v="Mesero_4"/>
    <s v="Almuerzo"/>
    <s v="Tarjeta de crédito"/>
    <n v="45.41"/>
    <s v="Libre"/>
    <n v="22"/>
    <s v="Ecuador"/>
    <s v="Plato_4, Plato_18, Plato_9, Plato_8"/>
    <n v="213"/>
  </r>
  <r>
    <n v="1"/>
    <s v="Cliente_427"/>
    <n v="5"/>
    <n v="6"/>
    <d v="2023-04-01T00:00:00"/>
    <d v="1899-12-30T02:44:00"/>
    <d v="1899-12-30T04:09:00"/>
    <d v="1899-12-30T01:25:00"/>
    <d v="1899-12-30T01:03:00"/>
    <d v="1899-12-30T00:22:00"/>
    <s v="Cobrada"/>
    <s v="Mesero_5"/>
    <s v="Cena"/>
    <s v="Tarjeta de crédito"/>
    <n v="38.46"/>
    <s v="Libre"/>
    <n v="23"/>
    <s v="Chile"/>
    <s v="Plato_12, Plato_6"/>
    <n v="138"/>
  </r>
  <r>
    <n v="5"/>
    <s v="Cliente_424"/>
    <n v="5"/>
    <n v="6"/>
    <d v="2023-04-01T00:00:00"/>
    <d v="1899-12-30T03:01:00"/>
    <d v="1899-12-30T06:20:00"/>
    <d v="1899-12-30T03:34:00"/>
    <d v="1899-12-30T03:00:00"/>
    <d v="1899-12-30T00:34:00"/>
    <s v="Cobrada"/>
    <s v="Mesero_3"/>
    <s v="Almuerzo"/>
    <s v="Tarjeta de crédito"/>
    <n v="38.18"/>
    <s v="Ocupada"/>
    <n v="24"/>
    <s v="Venezuela"/>
    <s v="Plato_10, Plato_9, Plato_14, Plato_20"/>
    <n v="233"/>
  </r>
  <r>
    <n v="12"/>
    <s v="Cliente_824"/>
    <n v="5"/>
    <n v="6"/>
    <d v="2023-04-01T00:00:00"/>
    <d v="1899-12-30T03:01:00"/>
    <d v="1899-12-30T04:59:00"/>
    <d v="1899-12-30T02:13:00"/>
    <d v="1899-12-30T00:35:00"/>
    <d v="1899-12-30T01:38:00"/>
    <s v="Cobrada"/>
    <s v="Mesero_5"/>
    <s v="Cena"/>
    <s v="Tarjeta de débito"/>
    <n v="46.15"/>
    <s v="Ocupada"/>
    <n v="25"/>
    <s v="Colombia"/>
    <s v="Plato_18"/>
    <n v="34"/>
  </r>
  <r>
    <n v="18"/>
    <s v="Cliente_107"/>
    <n v="2"/>
    <n v="6"/>
    <d v="2023-04-01T00:00:00"/>
    <d v="1899-12-30T02:04:00"/>
    <d v="1899-12-30T05:47:00"/>
    <d v="1899-12-30T03:58:00"/>
    <d v="1899-12-30T01:49:00"/>
    <d v="1899-12-30T02:09:00"/>
    <s v="Cobrada"/>
    <s v="Mesero_5"/>
    <s v="Desayuno"/>
    <s v="Tarjeta de crédito"/>
    <n v="10.37"/>
    <s v="Ocupada"/>
    <n v="26"/>
    <s v="Uruguay"/>
    <s v="Plato_4, Plato_13, Plato_7"/>
    <n v="126"/>
  </r>
  <r>
    <n v="4"/>
    <s v="Cliente_775"/>
    <n v="2"/>
    <n v="6"/>
    <d v="2023-04-01T00:00:00"/>
    <d v="1899-12-30T01:19:00"/>
    <d v="1899-12-30T02:27:00"/>
    <d v="1899-12-30T01:23:00"/>
    <d v="1899-12-30T00:55:00"/>
    <d v="1899-12-30T00:28:00"/>
    <s v="Cobrada"/>
    <s v="Mesero_5"/>
    <s v="Almuerzo"/>
    <s v="Tarjeta de crédito"/>
    <n v="19.27"/>
    <s v="Ocupada"/>
    <n v="27"/>
    <s v="Brasil"/>
    <s v="Plato_8, Plato_10"/>
    <n v="61"/>
  </r>
  <r>
    <n v="2"/>
    <s v="Cliente_358"/>
    <n v="2"/>
    <n v="6"/>
    <d v="2023-04-01T00:00:00"/>
    <d v="1899-12-30T00:49:00"/>
    <d v="1899-12-30T03:16:00"/>
    <d v="1899-12-30T02:27:00"/>
    <d v="1899-12-30T00:56:00"/>
    <d v="1899-12-30T01:31:00"/>
    <s v="Cobrada"/>
    <s v="Mesero_4"/>
    <s v="Cena"/>
    <s v="Tarjeta de crédito"/>
    <n v="41.22"/>
    <s v="Reservada"/>
    <n v="28"/>
    <s v="Argentina"/>
    <s v="Plato_4, Plato_9"/>
    <n v="94"/>
  </r>
  <r>
    <n v="20"/>
    <s v="Cliente_377"/>
    <n v="5"/>
    <n v="6"/>
    <d v="2023-04-01T00:00:00"/>
    <d v="1899-12-30T03:02:00"/>
    <d v="1899-12-30T06:10:00"/>
    <d v="1899-12-30T03:23:00"/>
    <d v="1899-12-30T01:11:00"/>
    <d v="1899-12-30T02:12:00"/>
    <s v="Cobrada"/>
    <s v="Mesero_2"/>
    <s v="Almuerzo"/>
    <s v="Tarjeta de crédito"/>
    <n v="14.83"/>
    <s v="Ocupada"/>
    <n v="29"/>
    <s v="Ecuador"/>
    <s v="Plato_1, Plato_4, Plato_17"/>
    <n v="173"/>
  </r>
  <r>
    <n v="14"/>
    <s v="Cliente_361"/>
    <n v="4"/>
    <n v="6"/>
    <d v="2023-04-01T00:00:00"/>
    <d v="1899-12-30T02:55:00"/>
    <d v="1899-12-30T06:13:00"/>
    <d v="1899-12-30T03:18:00"/>
    <d v="1899-12-30T01:09:00"/>
    <d v="1899-12-30T02:09:00"/>
    <s v="Cobrada"/>
    <s v="Mesero_4"/>
    <s v="Almuerzo"/>
    <s v="Efectivo"/>
    <n v="26.29"/>
    <s v="Libre"/>
    <n v="30"/>
    <s v="Venezuela"/>
    <s v="Plato_10, Plato_3"/>
    <n v="112"/>
  </r>
  <r>
    <n v="13"/>
    <s v="Cliente_229"/>
    <n v="3"/>
    <n v="6"/>
    <d v="2023-04-01T00:00:00"/>
    <d v="1899-12-30T02:51:00"/>
    <d v="1899-12-30T06:02:00"/>
    <d v="1899-12-30T03:26:00"/>
    <d v="1899-12-30T01:45:00"/>
    <d v="1899-12-30T01:41:00"/>
    <s v="Cobrada"/>
    <s v="Mesero_2"/>
    <s v="Desayuno"/>
    <s v="Tarjeta de crédito"/>
    <n v="19.809999999999999"/>
    <s v="Ocupada"/>
    <n v="31"/>
    <s v="Argentina"/>
    <s v="Plato_9, Plato_12"/>
    <n v="67"/>
  </r>
  <r>
    <n v="5"/>
    <s v="Cliente_27"/>
    <n v="1"/>
    <n v="6"/>
    <d v="2023-04-01T00:00:00"/>
    <d v="1899-12-30T03:08:00"/>
    <d v="1899-12-30T06:49:00"/>
    <d v="1899-12-30T03:56:00"/>
    <d v="1899-12-30T02:08:00"/>
    <d v="1899-12-30T01:48:00"/>
    <s v="Cobrada"/>
    <s v="Mesero_1"/>
    <s v="Almuerzo"/>
    <s v="Tarjeta de crédito"/>
    <n v="28.25"/>
    <s v="Ocupada"/>
    <n v="32"/>
    <s v="Uruguay"/>
    <s v="Plato_15, Plato_11, Plato_10, Plato_4"/>
    <n v="211"/>
  </r>
  <r>
    <n v="4"/>
    <s v="Cliente_103"/>
    <n v="5"/>
    <n v="6"/>
    <d v="2023-04-01T00:00:00"/>
    <d v="1899-12-30T03:33:00"/>
    <d v="1899-12-30T06:21:00"/>
    <d v="1899-12-30T03:03:00"/>
    <d v="1899-12-30T02:10:00"/>
    <d v="1899-12-30T00:53:00"/>
    <s v="Cobrada"/>
    <s v="Mesero_4"/>
    <s v="Cena"/>
    <s v="Tarjeta de débito"/>
    <n v="20.38"/>
    <s v="Ocupada"/>
    <n v="33"/>
    <s v="Perú"/>
    <s v="Plato_8, Plato_6, Plato_15, Plato_10"/>
    <n v="306"/>
  </r>
  <r>
    <n v="15"/>
    <s v="Cliente_1"/>
    <n v="1"/>
    <n v="6"/>
    <d v="2023-04-01T00:00:00"/>
    <d v="1899-12-30T02:16:00"/>
    <d v="1899-12-30T06:07:00"/>
    <d v="1899-12-30T03:51:00"/>
    <d v="1899-12-30T01:05:00"/>
    <d v="1899-12-30T02:46:00"/>
    <s v="Cobrada"/>
    <s v="Mesero_4"/>
    <s v="Desayuno"/>
    <s v="Tarjeta de crédito"/>
    <n v="13.08"/>
    <s v="Libre"/>
    <n v="34"/>
    <s v="Perú"/>
    <s v="Plato_18, Plato_10"/>
    <n v="112"/>
  </r>
  <r>
    <n v="13"/>
    <s v="Cliente_828"/>
    <n v="2"/>
    <n v="6"/>
    <d v="2023-04-01T00:00:00"/>
    <d v="1899-12-30T03:18:00"/>
    <d v="1899-12-30T05:55:00"/>
    <d v="1899-12-30T02:52:00"/>
    <d v="1899-12-30T01:05:00"/>
    <d v="1899-12-30T01:47:00"/>
    <s v="Cobrada"/>
    <s v="Mesero_3"/>
    <s v="Almuerzo"/>
    <s v="Tarjeta de crédito"/>
    <n v="15.75"/>
    <s v="Ocupada"/>
    <n v="35"/>
    <s v="Perú"/>
    <s v="Plato_2, Plato_9, Plato_11, Plato_17"/>
    <n v="214"/>
  </r>
  <r>
    <n v="5"/>
    <s v="Cliente_874"/>
    <n v="5"/>
    <n v="6"/>
    <d v="2023-04-01T00:00:00"/>
    <d v="1899-12-30T03:27:00"/>
    <d v="1899-12-30T06:26:00"/>
    <d v="1899-12-30T03:14:00"/>
    <d v="1899-12-30T00:38:00"/>
    <d v="1899-12-30T02:36:00"/>
    <s v="Cobrada"/>
    <s v="Mesero_2"/>
    <s v="Almuerzo"/>
    <s v="Tarjeta de crédito"/>
    <n v="45.28"/>
    <s v="Ocupada"/>
    <n v="36"/>
    <s v="Bolivia"/>
    <s v="Plato_2"/>
    <n v="30"/>
  </r>
  <r>
    <n v="20"/>
    <s v="Cliente_999"/>
    <n v="1"/>
    <n v="6"/>
    <d v="2023-04-01T00:00:00"/>
    <d v="1899-12-30T03:24:00"/>
    <d v="1899-12-30T06:02:00"/>
    <d v="1899-12-30T02:53:00"/>
    <d v="1899-12-30T00:47:00"/>
    <d v="1899-12-30T02:06:00"/>
    <s v="Cobrada"/>
    <s v="Mesero_5"/>
    <s v="Cena"/>
    <s v="Tarjeta de crédito"/>
    <n v="10.39"/>
    <s v="Ocupada"/>
    <n v="37"/>
    <s v="Brasil"/>
    <s v="Plato_13"/>
    <n v="21"/>
  </r>
  <r>
    <n v="10"/>
    <s v="Cliente_167"/>
    <n v="6"/>
    <n v="6"/>
    <d v="2023-04-01T00:00:00"/>
    <d v="1899-12-30T02:38:00"/>
    <d v="1899-12-30T03:53:00"/>
    <d v="1899-12-30T01:15:00"/>
    <d v="1899-12-30T01:38:00"/>
    <s v="0"/>
    <s v="No cobrada"/>
    <s v="Mesero_4"/>
    <s v="Almuerzo"/>
    <s v="Tarjeta de débito"/>
    <n v="16.309999999999999"/>
    <s v="Reservada"/>
    <n v="38"/>
    <s v="Chile"/>
    <s v="Plato_17, Plato_8, Plato_19"/>
    <n v="235"/>
  </r>
  <r>
    <n v="15"/>
    <s v="Cliente_606"/>
    <n v="3"/>
    <n v="6"/>
    <d v="2023-04-01T00:00:00"/>
    <d v="1899-12-30T03:41:00"/>
    <d v="1899-12-30T07:39:00"/>
    <d v="1899-12-30T04:13:00"/>
    <d v="1899-12-30T00:57:00"/>
    <d v="1899-12-30T03:16:00"/>
    <s v="Cobrada"/>
    <s v="Mesero_2"/>
    <s v="Cena"/>
    <s v="Efectivo"/>
    <n v="48.36"/>
    <s v="Ocupada"/>
    <n v="39"/>
    <s v="Bolivia"/>
    <s v="Plato_19"/>
    <n v="108"/>
  </r>
  <r>
    <n v="1"/>
    <s v="Cliente_710"/>
    <n v="1"/>
    <n v="6"/>
    <d v="2023-04-01T00:00:00"/>
    <d v="1899-12-30T02:00:00"/>
    <d v="1899-12-30T04:05:00"/>
    <d v="1899-12-30T02:05:00"/>
    <d v="1899-12-30T01:18:00"/>
    <d v="1899-12-30T00:47:00"/>
    <s v="Cobrada"/>
    <s v="Mesero_3"/>
    <s v="Almuerzo"/>
    <s v="Efectivo"/>
    <n v="13.68"/>
    <s v="Libre"/>
    <n v="40"/>
    <s v="Argentina"/>
    <s v="Plato_9, Plato_11, Plato_16"/>
    <n v="148"/>
  </r>
  <r>
    <n v="7"/>
    <s v="Cliente_870"/>
    <n v="4"/>
    <n v="6"/>
    <d v="2023-04-01T00:00:00"/>
    <d v="1899-12-30T02:14:00"/>
    <d v="1899-12-30T04:20:00"/>
    <d v="1899-12-30T02:21:00"/>
    <d v="1899-12-30T01:29:00"/>
    <d v="1899-12-30T00:52:00"/>
    <s v="Cobrada"/>
    <s v="Mesero_2"/>
    <s v="Almuerzo"/>
    <s v="Tarjeta de crédito"/>
    <n v="15.24"/>
    <s v="Ocupada"/>
    <n v="41"/>
    <s v="Perú"/>
    <s v="Plato_15, Plato_10, Plato_2"/>
    <n v="204"/>
  </r>
  <r>
    <n v="14"/>
    <s v="Cliente_230"/>
    <n v="1"/>
    <n v="6"/>
    <d v="2023-04-01T00:00:00"/>
    <d v="1899-12-30T00:25:00"/>
    <d v="1899-12-30T01:46:00"/>
    <d v="1899-12-30T01:21:00"/>
    <d v="1899-12-30T01:09:00"/>
    <d v="1899-12-30T00:12:00"/>
    <s v="Cobrada"/>
    <s v="Mesero_2"/>
    <s v="Almuerzo"/>
    <s v="Tarjeta de crédito"/>
    <n v="49.58"/>
    <s v="Reservada"/>
    <n v="42"/>
    <s v="Bolivia"/>
    <s v="Plato_5, Plato_20"/>
    <n v="102"/>
  </r>
  <r>
    <n v="8"/>
    <s v="Cliente_814"/>
    <n v="6"/>
    <n v="6"/>
    <d v="2023-04-01T00:00:00"/>
    <d v="1899-12-30T01:02:00"/>
    <d v="1899-12-30T03:14:00"/>
    <d v="1899-12-30T02:27:00"/>
    <d v="1899-12-30T02:26:00"/>
    <d v="1899-12-30T00:01:00"/>
    <s v="Cobrada"/>
    <s v="Mesero_4"/>
    <s v="Almuerzo"/>
    <s v="Tarjeta de crédito"/>
    <n v="32.19"/>
    <s v="Ocupada"/>
    <n v="43"/>
    <s v="Perú"/>
    <s v="Plato_15, Plato_18, Plato_7, Plato_17"/>
    <n v="203"/>
  </r>
  <r>
    <n v="18"/>
    <s v="Cliente_710"/>
    <n v="1"/>
    <n v="6"/>
    <d v="2023-04-01T00:00:00"/>
    <d v="1899-12-30T03:06:00"/>
    <d v="1899-12-30T06:18:00"/>
    <d v="1899-12-30T03:12:00"/>
    <d v="1899-12-30T01:25:00"/>
    <d v="1899-12-30T01:47:00"/>
    <s v="Cobrada"/>
    <s v="Mesero_4"/>
    <s v="Almuerzo"/>
    <s v="Tarjeta de crédito"/>
    <n v="42.6"/>
    <s v="Libre"/>
    <n v="44"/>
    <s v="España"/>
    <s v="Plato_10, Plato_1, Plato_13"/>
    <n v="122"/>
  </r>
  <r>
    <n v="17"/>
    <s v="Cliente_640"/>
    <n v="2"/>
    <n v="6"/>
    <d v="2023-04-01T00:00:00"/>
    <d v="1899-12-30T02:15:00"/>
    <d v="1899-12-30T04:01:00"/>
    <d v="1899-12-30T01:46:00"/>
    <d v="1899-12-30T00:47:00"/>
    <d v="1899-12-30T00:59:00"/>
    <s v="Cobrada"/>
    <s v="Mesero_2"/>
    <s v="Almuerzo"/>
    <s v="Tarjeta de crédito"/>
    <n v="25.41"/>
    <s v="Reservada"/>
    <n v="45"/>
    <s v="Perú"/>
    <s v="Plato_4"/>
    <n v="54"/>
  </r>
  <r>
    <n v="10"/>
    <s v="Cliente_623"/>
    <n v="1"/>
    <n v="6"/>
    <d v="2023-04-01T00:00:00"/>
    <d v="1899-12-30T01:47:00"/>
    <d v="1899-12-30T03:39:00"/>
    <d v="1899-12-30T01:52:00"/>
    <d v="1899-12-30T01:26:00"/>
    <d v="1899-12-30T00:26:00"/>
    <s v="Cobrada"/>
    <s v="Mesero_5"/>
    <s v="Almuerzo"/>
    <s v="Tarjeta de crédito"/>
    <n v="27.97"/>
    <s v="Libre"/>
    <n v="46"/>
    <s v="Chile"/>
    <s v="Plato_2, Plato_18, Plato_14"/>
    <n v="140"/>
  </r>
  <r>
    <n v="18"/>
    <s v="Cliente_72"/>
    <n v="3"/>
    <n v="6"/>
    <d v="2023-04-01T00:00:00"/>
    <d v="1899-12-30T03:30:00"/>
    <d v="1899-12-30T07:29:00"/>
    <d v="1899-12-30T04:14:00"/>
    <d v="1899-12-30T01:27:00"/>
    <d v="1899-12-30T02:47:00"/>
    <s v="Cobrada"/>
    <s v="Mesero_2"/>
    <s v="Almuerzo"/>
    <s v="Tarjeta de crédito"/>
    <n v="10.98"/>
    <s v="Ocupada"/>
    <n v="47"/>
    <s v="Brasil"/>
    <s v="Plato_11, Plato_14, Plato_3"/>
    <n v="109"/>
  </r>
  <r>
    <n v="17"/>
    <s v="Cliente_963"/>
    <n v="2"/>
    <n v="6"/>
    <d v="2023-04-01T00:00:00"/>
    <d v="1899-12-30T00:28:00"/>
    <d v="1899-12-30T04:02:00"/>
    <d v="1899-12-30T03:34:00"/>
    <d v="1899-12-30T02:04:00"/>
    <d v="1899-12-30T01:30:00"/>
    <s v="Cobrada"/>
    <s v="Mesero_3"/>
    <s v="Desayuno"/>
    <s v="Tarjeta de crédito"/>
    <n v="25.31"/>
    <s v="Libre"/>
    <n v="48"/>
    <s v="Bolivia"/>
    <s v="Plato_6, Plato_5, Plato_11"/>
    <n v="158"/>
  </r>
  <r>
    <n v="8"/>
    <s v="Cliente_929"/>
    <n v="3"/>
    <n v="6"/>
    <d v="2023-04-01T00:00:00"/>
    <d v="1899-12-30T01:44:00"/>
    <d v="1899-12-30T05:29:00"/>
    <d v="1899-12-30T03:45:00"/>
    <d v="1899-12-30T01:21:00"/>
    <d v="1899-12-30T02:24:00"/>
    <s v="Cobrada"/>
    <s v="Mesero_2"/>
    <s v="Almuerzo"/>
    <s v="Tarjeta de crédito"/>
    <n v="20.92"/>
    <s v="Libre"/>
    <n v="49"/>
    <s v="Uruguay"/>
    <s v="Plato_7, Plato_15, Plato_4"/>
    <n v="186"/>
  </r>
  <r>
    <n v="19"/>
    <s v="Cliente_708"/>
    <n v="5"/>
    <n v="6"/>
    <d v="2023-04-01T00:00:00"/>
    <d v="1899-12-30T03:54:00"/>
    <d v="1899-12-30T06:57:00"/>
    <d v="1899-12-30T03:18:00"/>
    <d v="1899-12-30T00:21:00"/>
    <d v="1899-12-30T02:57:00"/>
    <s v="Cobrada"/>
    <s v="Mesero_4"/>
    <s v="Almuerzo"/>
    <s v="Tarjeta de débito"/>
    <n v="16.739999999999998"/>
    <s v="Ocupada"/>
    <n v="50"/>
    <s v="Argentina"/>
    <s v="Plato_15, Plato_5"/>
    <n v="76"/>
  </r>
  <r>
    <n v="12"/>
    <s v="Cliente_631"/>
    <n v="1"/>
    <n v="6"/>
    <d v="2023-04-01T00:00:00"/>
    <d v="1899-12-30T01:42:00"/>
    <d v="1899-12-30T03:02:00"/>
    <d v="1899-12-30T01:20:00"/>
    <d v="1899-12-30T02:44:00"/>
    <s v="0"/>
    <s v="No cobrada"/>
    <s v="Mesero_5"/>
    <s v="Cena"/>
    <s v="Tarjeta de crédito"/>
    <n v="37.08"/>
    <s v="Reservada"/>
    <n v="51"/>
    <s v="España"/>
    <s v="Plato_14, Plato_11, Plato_5, Plato_4"/>
    <n v="225"/>
  </r>
  <r>
    <n v="7"/>
    <s v="Cliente_894"/>
    <n v="4"/>
    <n v="6"/>
    <d v="2023-04-01T00:00:00"/>
    <d v="1899-12-30T00:01:00"/>
    <d v="1899-12-30T01:11:00"/>
    <d v="1899-12-30T01:10:00"/>
    <d v="1899-12-30T01:02:00"/>
    <d v="1899-12-30T00:08:00"/>
    <s v="Cobrada"/>
    <s v="Mesero_3"/>
    <s v="Almuerzo"/>
    <s v="Tarjeta de crédito"/>
    <n v="46.88"/>
    <s v="Libre"/>
    <n v="52"/>
    <s v="Paraguay"/>
    <s v="Plato_11, Plato_17, Plato_18"/>
    <n v="263"/>
  </r>
  <r>
    <n v="16"/>
    <s v="Cliente_63"/>
    <n v="5"/>
    <n v="6"/>
    <d v="2023-04-01T00:00:00"/>
    <d v="1899-12-30T03:01:00"/>
    <d v="1899-12-30T04:44:00"/>
    <d v="1899-12-30T01:43:00"/>
    <d v="1899-12-30T01:52:00"/>
    <s v="0"/>
    <s v="No cobrada"/>
    <s v="Mesero_5"/>
    <s v="Almuerzo"/>
    <s v="Tarjeta de débito"/>
    <n v="36.880000000000003"/>
    <s v="Libre"/>
    <n v="53"/>
    <s v="Paraguay"/>
    <s v="Plato_14, Plato_2, Plato_19"/>
    <n v="267"/>
  </r>
  <r>
    <n v="6"/>
    <s v="Cliente_144"/>
    <n v="6"/>
    <n v="6"/>
    <d v="2023-04-01T00:00:00"/>
    <d v="1899-12-30T00:40:00"/>
    <d v="1899-12-30T04:14:00"/>
    <d v="1899-12-30T03:34:00"/>
    <d v="1899-12-30T03:23:00"/>
    <d v="1899-12-30T00:11:00"/>
    <s v="Cobrada"/>
    <s v="Mesero_4"/>
    <s v="Cena"/>
    <s v="Tarjeta de crédito"/>
    <n v="23.36"/>
    <s v="Reservada"/>
    <n v="54"/>
    <s v="Bolivia"/>
    <s v="Plato_8, Plato_17, Plato_4, Plato_11"/>
    <n v="187"/>
  </r>
  <r>
    <n v="20"/>
    <s v="Cliente_390"/>
    <n v="5"/>
    <n v="6"/>
    <d v="2023-04-01T00:00:00"/>
    <d v="1899-12-30T01:30:00"/>
    <d v="1899-12-30T05:00:00"/>
    <d v="1899-12-30T03:45:00"/>
    <d v="1899-12-30T01:36:00"/>
    <d v="1899-12-30T02:09:00"/>
    <s v="Cobrada"/>
    <s v="Mesero_4"/>
    <s v="Cena"/>
    <s v="Tarjeta de crédito"/>
    <n v="45.49"/>
    <s v="Ocupada"/>
    <n v="55"/>
    <s v="Perú"/>
    <s v="Plato_11, Plato_7, Plato_19, Plato_15"/>
    <n v="255"/>
  </r>
  <r>
    <n v="1"/>
    <s v="Cliente_728"/>
    <n v="3"/>
    <n v="6"/>
    <d v="2023-04-01T00:00:00"/>
    <d v="1899-12-30T01:20:00"/>
    <d v="1899-12-30T04:57:00"/>
    <d v="1899-12-30T03:37:00"/>
    <d v="1899-12-30T01:18:00"/>
    <d v="1899-12-30T02:19:00"/>
    <s v="Cobrada"/>
    <s v="Mesero_5"/>
    <s v="Almuerzo"/>
    <s v="Tarjeta de débito"/>
    <n v="43.2"/>
    <s v="Libre"/>
    <n v="56"/>
    <s v="Ecuador"/>
    <s v="Plato_9, Plato_12"/>
    <n v="48"/>
  </r>
  <r>
    <n v="18"/>
    <s v="Cliente_886"/>
    <n v="2"/>
    <n v="6"/>
    <d v="2023-04-01T00:00:00"/>
    <d v="1899-12-30T03:04:00"/>
    <d v="1899-12-30T04:52:00"/>
    <d v="1899-12-30T01:48:00"/>
    <d v="1899-12-30T01:08:00"/>
    <d v="1899-12-30T00:40:00"/>
    <s v="Cobrada"/>
    <s v="Mesero_2"/>
    <s v="Almuerzo"/>
    <s v="Tarjeta de crédito"/>
    <n v="45.45"/>
    <s v="Libre"/>
    <n v="57"/>
    <s v="Colombia"/>
    <s v="Plato_8, Plato_20, Plato_5, Plato_19"/>
    <n v="169"/>
  </r>
  <r>
    <n v="8"/>
    <s v="Cliente_510"/>
    <n v="3"/>
    <n v="6"/>
    <d v="2023-04-01T00:00:00"/>
    <d v="1899-12-30T01:31:00"/>
    <d v="1899-12-30T04:21:00"/>
    <d v="1899-12-30T02:50:00"/>
    <d v="1899-12-30T01:13:00"/>
    <d v="1899-12-30T01:37:00"/>
    <s v="Cobrada"/>
    <s v="Mesero_1"/>
    <s v="Cena"/>
    <s v="Tarjeta de crédito"/>
    <n v="30.7"/>
    <s v="Reservada"/>
    <n v="58"/>
    <s v="Brasil"/>
    <s v="Plato_5, Plato_3"/>
    <n v="82"/>
  </r>
  <r>
    <n v="8"/>
    <s v="Cliente_878"/>
    <n v="4"/>
    <n v="6"/>
    <d v="2023-04-01T00:00:00"/>
    <d v="1899-12-30T01:21:00"/>
    <d v="1899-12-30T05:04:00"/>
    <d v="1899-12-30T03:43:00"/>
    <d v="1899-12-30T00:48:00"/>
    <d v="1899-12-30T02:55:00"/>
    <s v="Cobrada"/>
    <s v="Mesero_1"/>
    <s v="Almuerzo"/>
    <s v="Efectivo"/>
    <n v="33.89"/>
    <s v="Libre"/>
    <n v="59"/>
    <s v="Colombia"/>
    <s v="Plato_12, Plato_14, Plato_4, Plato_20"/>
    <n v="160"/>
  </r>
  <r>
    <n v="6"/>
    <s v="Cliente_977"/>
    <n v="1"/>
    <n v="6"/>
    <d v="2023-04-01T00:00:00"/>
    <d v="1899-12-30T02:09:00"/>
    <d v="1899-12-30T05:46:00"/>
    <d v="1899-12-30T03:37:00"/>
    <d v="1899-12-30T00:43:00"/>
    <d v="1899-12-30T02:54:00"/>
    <s v="Cobrada"/>
    <s v="Mesero_1"/>
    <s v="Almuerzo"/>
    <s v="Tarjeta de crédito"/>
    <n v="19.54"/>
    <s v="Reservada"/>
    <n v="60"/>
    <s v="Bolivia"/>
    <s v="Plato_4, Plato_11"/>
    <n v="102"/>
  </r>
  <r>
    <n v="10"/>
    <s v="Cliente_553"/>
    <n v="5"/>
    <n v="6"/>
    <d v="2023-04-01T00:00:00"/>
    <d v="1899-12-30T03:49:00"/>
    <d v="1899-12-30T06:22:00"/>
    <d v="1899-12-30T02:48:00"/>
    <d v="1899-12-30T02:39:00"/>
    <d v="1899-12-30T00:09:00"/>
    <s v="Cobrada"/>
    <s v="Mesero_2"/>
    <s v="Almuerzo"/>
    <s v="Tarjeta de crédito"/>
    <n v="42.87"/>
    <s v="Ocupada"/>
    <n v="61"/>
    <s v="Chile"/>
    <s v="Plato_20, Plato_4, Plato_2, Plato_16"/>
    <n v="242"/>
  </r>
  <r>
    <n v="2"/>
    <s v="Cliente_792"/>
    <n v="1"/>
    <n v="6"/>
    <d v="2023-04-01T00:00:00"/>
    <d v="1899-12-30T02:47:00"/>
    <d v="1899-12-30T06:24:00"/>
    <d v="1899-12-30T03:52:00"/>
    <d v="1899-12-30T02:35:00"/>
    <d v="1899-12-30T01:17:00"/>
    <s v="Cobrada"/>
    <s v="Mesero_1"/>
    <s v="Cena"/>
    <s v="Tarjeta de crédito"/>
    <n v="37.93"/>
    <s v="Ocupada"/>
    <n v="62"/>
    <s v="Argentina"/>
    <s v="Plato_2, Plato_12, Plato_17"/>
    <n v="148"/>
  </r>
  <r>
    <n v="17"/>
    <s v="Cliente_881"/>
    <n v="4"/>
    <n v="6"/>
    <d v="2023-04-01T00:00:00"/>
    <d v="1899-12-30T00:41:00"/>
    <d v="1899-12-30T04:06:00"/>
    <d v="1899-12-30T03:25:00"/>
    <d v="1899-12-30T00:30:00"/>
    <d v="1899-12-30T02:55:00"/>
    <s v="Cobrada"/>
    <s v="Mesero_4"/>
    <s v="Almuerzo"/>
    <s v="Tarjeta de crédito"/>
    <n v="33.340000000000003"/>
    <s v="Reservada"/>
    <n v="63"/>
    <s v="Colombia"/>
    <s v="Plato_3, Plato_8"/>
    <n v="55"/>
  </r>
  <r>
    <n v="3"/>
    <s v="Cliente_265"/>
    <n v="3"/>
    <n v="6"/>
    <d v="2023-04-01T00:00:00"/>
    <d v="1899-12-30T01:40:00"/>
    <d v="1899-12-30T04:02:00"/>
    <d v="1899-12-30T02:22:00"/>
    <d v="1899-12-30T01:22:00"/>
    <d v="1899-12-30T01:00:00"/>
    <s v="Cobrada"/>
    <s v="Mesero_5"/>
    <s v="Desayuno"/>
    <s v="Efectivo"/>
    <n v="34.770000000000003"/>
    <s v="Reservada"/>
    <n v="64"/>
    <s v="Perú"/>
    <s v="Plato_3, Plato_20, Plato_19"/>
    <n v="288"/>
  </r>
  <r>
    <n v="5"/>
    <s v="Cliente_946"/>
    <n v="1"/>
    <n v="6"/>
    <d v="2023-04-01T00:00:00"/>
    <d v="1899-12-30T01:54:00"/>
    <d v="1899-12-30T03:03:00"/>
    <d v="1899-12-30T01:24:00"/>
    <d v="1899-12-30T02:35:00"/>
    <s v="0"/>
    <s v="No cobrada"/>
    <s v="Mesero_3"/>
    <s v="Almuerzo"/>
    <s v="Tarjeta de débito"/>
    <n v="14"/>
    <s v="Ocupada"/>
    <n v="65"/>
    <s v="Bolivia"/>
    <s v="Plato_16, Plato_17, Plato_12, Plato_20"/>
    <n v="196"/>
  </r>
  <r>
    <n v="18"/>
    <s v="Cliente_614"/>
    <n v="2"/>
    <n v="6"/>
    <d v="2023-04-01T00:00:00"/>
    <d v="1899-12-30T02:28:00"/>
    <d v="1899-12-30T06:18:00"/>
    <d v="1899-12-30T03:50:00"/>
    <d v="1899-12-30T01:54:00"/>
    <d v="1899-12-30T01:56:00"/>
    <s v="Cobrada"/>
    <s v="Mesero_5"/>
    <s v="Almuerzo"/>
    <s v="Tarjeta de crédito"/>
    <n v="10.88"/>
    <s v="Reservada"/>
    <n v="66"/>
    <s v="España"/>
    <s v="Plato_19, Plato_20, Plato_4"/>
    <n v="210"/>
  </r>
  <r>
    <n v="2"/>
    <s v="Cliente_352"/>
    <n v="6"/>
    <n v="6"/>
    <d v="2023-04-01T00:00:00"/>
    <d v="1899-12-30T03:45:00"/>
    <d v="1899-12-30T05:10:00"/>
    <d v="1899-12-30T01:25:00"/>
    <d v="1899-12-30T02:11:00"/>
    <s v="0"/>
    <s v="No cobrada"/>
    <s v="Mesero_2"/>
    <s v="Almuerzo"/>
    <s v="Tarjeta de débito"/>
    <n v="21.25"/>
    <s v="Reservada"/>
    <n v="67"/>
    <s v="Perú"/>
    <s v="Plato_20, Plato_19, Plato_10, Plato_2"/>
    <n v="256"/>
  </r>
  <r>
    <n v="8"/>
    <s v="Cliente_784"/>
    <n v="4"/>
    <n v="6"/>
    <d v="2023-04-01T00:00:00"/>
    <d v="1899-12-30T00:02:00"/>
    <d v="1899-12-30T03:15:00"/>
    <d v="1899-12-30T03:28:00"/>
    <d v="1899-12-30T02:25:00"/>
    <d v="1899-12-30T01:03:00"/>
    <s v="Cobrada"/>
    <s v="Mesero_5"/>
    <s v="Cena"/>
    <s v="Tarjeta de crédito"/>
    <n v="45.65"/>
    <s v="Ocupada"/>
    <n v="68"/>
    <s v="Brasil"/>
    <s v="Plato_14, Plato_16, Plato_15, Plato_1"/>
    <n v="218"/>
  </r>
  <r>
    <n v="5"/>
    <s v="Cliente_118"/>
    <n v="4"/>
    <n v="6"/>
    <d v="2023-04-01T00:00:00"/>
    <d v="1899-12-30T02:02:00"/>
    <d v="1899-12-30T03:57:00"/>
    <d v="1899-12-30T01:55:00"/>
    <d v="1899-12-30T01:32:00"/>
    <d v="1899-12-30T00:23:00"/>
    <s v="Cobrada"/>
    <s v="Mesero_2"/>
    <s v="Almuerzo"/>
    <s v="Tarjeta de crédito"/>
    <n v="31.49"/>
    <s v="Libre"/>
    <n v="69"/>
    <s v="Perú"/>
    <s v="Plato_13, Plato_7, Plato_11"/>
    <n v="234"/>
  </r>
  <r>
    <n v="17"/>
    <s v="Cliente_61"/>
    <n v="4"/>
    <n v="6"/>
    <d v="2023-04-01T00:00:00"/>
    <d v="1899-12-30T00:11:00"/>
    <d v="1899-12-30T01:22:00"/>
    <d v="1899-12-30T01:11:00"/>
    <d v="1899-12-30T00:40:00"/>
    <d v="1899-12-30T00:31:00"/>
    <s v="Cobrada"/>
    <s v="Mesero_4"/>
    <s v="Almuerzo"/>
    <s v="Tarjeta de débito"/>
    <n v="28.26"/>
    <s v="Libre"/>
    <n v="70"/>
    <s v="Paraguay"/>
    <s v="Plato_1, Plato_18"/>
    <n v="118"/>
  </r>
  <r>
    <n v="18"/>
    <s v="Cliente_440"/>
    <n v="4"/>
    <n v="6"/>
    <d v="2023-04-01T00:00:00"/>
    <d v="1899-12-30T01:57:00"/>
    <d v="1899-12-30T05:56:00"/>
    <d v="1899-12-30T04:14:00"/>
    <d v="1899-12-30T00:49:00"/>
    <d v="1899-12-30T03:25:00"/>
    <s v="Cobrada"/>
    <s v="Mesero_3"/>
    <s v="Almuerzo"/>
    <s v="Tarjeta de crédito"/>
    <n v="24.01"/>
    <s v="Ocupada"/>
    <n v="71"/>
    <s v="Paraguay"/>
    <s v="Plato_2, Plato_14"/>
    <n v="136"/>
  </r>
  <r>
    <n v="17"/>
    <s v="Cliente_258"/>
    <n v="1"/>
    <n v="6"/>
    <d v="2023-04-01T00:00:00"/>
    <d v="1899-12-30T02:42:00"/>
    <d v="1899-12-30T05:51:00"/>
    <d v="1899-12-30T03:09:00"/>
    <d v="1899-12-30T00:54:00"/>
    <d v="1899-12-30T02:15:00"/>
    <s v="Cobrada"/>
    <s v="Mesero_2"/>
    <s v="Almuerzo"/>
    <s v="Tarjeta de crédito"/>
    <n v="15.28"/>
    <s v="Reservada"/>
    <n v="72"/>
    <s v="Perú"/>
    <s v="Plato_13, Plato_4"/>
    <n v="75"/>
  </r>
  <r>
    <n v="1"/>
    <s v="Cliente_742"/>
    <n v="4"/>
    <n v="6"/>
    <d v="2023-04-01T00:00:00"/>
    <d v="1899-12-30T02:39:00"/>
    <d v="1899-12-30T06:09:00"/>
    <d v="1899-12-30T03:30:00"/>
    <d v="1899-12-30T00:20:00"/>
    <d v="1899-12-30T03:10:00"/>
    <s v="Cobrada"/>
    <s v="Mesero_4"/>
    <s v="Desayuno"/>
    <s v="Tarjeta de crédito"/>
    <n v="34.51"/>
    <s v="Libre"/>
    <n v="73"/>
    <s v="Argentina"/>
    <s v="Plato_6"/>
    <n v="81"/>
  </r>
  <r>
    <n v="19"/>
    <s v="Cliente_865"/>
    <n v="4"/>
    <n v="6"/>
    <d v="2023-04-01T00:00:00"/>
    <d v="1899-12-30T01:04:00"/>
    <d v="1899-12-30T04:13:00"/>
    <d v="1899-12-30T03:09:00"/>
    <d v="1899-12-30T01:40:00"/>
    <d v="1899-12-30T01:29:00"/>
    <s v="Cobrada"/>
    <s v="Mesero_4"/>
    <s v="Almuerzo"/>
    <s v="Tarjeta de crédito"/>
    <n v="30.83"/>
    <s v="Libre"/>
    <n v="74"/>
    <s v="Brasil"/>
    <s v="Plato_10, Plato_18, Plato_15"/>
    <n v="218"/>
  </r>
  <r>
    <n v="19"/>
    <s v="Cliente_79"/>
    <n v="5"/>
    <n v="6"/>
    <d v="2023-04-01T00:00:00"/>
    <d v="1899-12-30T03:36:00"/>
    <d v="1899-12-30T04:49:00"/>
    <d v="1899-12-30T01:28:00"/>
    <d v="1899-12-30T00:51:00"/>
    <d v="1899-12-30T00:37:00"/>
    <s v="Cobrada"/>
    <s v="Mesero_5"/>
    <s v="Almuerzo"/>
    <s v="Tarjeta de crédito"/>
    <n v="45.23"/>
    <s v="Ocupada"/>
    <n v="75"/>
    <s v="Venezuela"/>
    <s v="Plato_20, Plato_14"/>
    <n v="109"/>
  </r>
  <r>
    <n v="17"/>
    <s v="Cliente_42"/>
    <n v="3"/>
    <n v="6"/>
    <d v="2023-04-01T00:00:00"/>
    <d v="1899-12-30T02:57:00"/>
    <d v="1899-12-30T05:24:00"/>
    <d v="1899-12-30T02:27:00"/>
    <d v="1899-12-30T01:37:00"/>
    <d v="1899-12-30T00:50:00"/>
    <s v="Cobrada"/>
    <s v="Mesero_1"/>
    <s v="Almuerzo"/>
    <s v="Tarjeta de crédito"/>
    <n v="17.760000000000002"/>
    <s v="Reservada"/>
    <n v="76"/>
    <s v="Argentina"/>
    <s v="Plato_2, Plato_4, Plato_7, Plato_10"/>
    <n v="158"/>
  </r>
  <r>
    <n v="3"/>
    <s v="Cliente_374"/>
    <n v="1"/>
    <n v="6"/>
    <d v="2023-04-01T00:00:00"/>
    <d v="1899-12-30T02:46:00"/>
    <d v="1899-12-30T06:15:00"/>
    <d v="1899-12-30T03:29:00"/>
    <d v="1899-12-30T01:37:00"/>
    <d v="1899-12-30T01:52:00"/>
    <s v="Cobrada"/>
    <s v="Mesero_3"/>
    <s v="Cena"/>
    <s v="Tarjeta de crédito"/>
    <n v="19.88"/>
    <s v="Libre"/>
    <n v="77"/>
    <s v="Bolivia"/>
    <s v="Plato_4, Plato_7, Plato_11"/>
    <n v="99"/>
  </r>
  <r>
    <n v="7"/>
    <s v="Cliente_636"/>
    <n v="4"/>
    <n v="6"/>
    <d v="2023-04-01T00:00:00"/>
    <d v="1899-12-30T01:34:00"/>
    <d v="1899-12-30T03:03:00"/>
    <d v="1899-12-30T01:29:00"/>
    <d v="1899-12-30T00:54:00"/>
    <d v="1899-12-30T00:35:00"/>
    <s v="Cobrada"/>
    <s v="Mesero_3"/>
    <s v="Almuerzo"/>
    <s v="Tarjeta de crédito"/>
    <n v="20.02"/>
    <s v="Libre"/>
    <n v="78"/>
    <s v="Colombia"/>
    <s v="Plato_12"/>
    <n v="57"/>
  </r>
  <r>
    <n v="16"/>
    <s v="Cliente_753"/>
    <n v="2"/>
    <n v="6"/>
    <d v="2023-04-01T00:00:00"/>
    <d v="1899-12-30T01:34:00"/>
    <d v="1899-12-30T05:08:00"/>
    <d v="1899-12-30T03:34:00"/>
    <d v="1899-12-30T01:36:00"/>
    <d v="1899-12-30T01:58:00"/>
    <s v="Cobrada"/>
    <s v="Mesero_3"/>
    <s v="Almuerzo"/>
    <s v="Tarjeta de crédito"/>
    <n v="34.01"/>
    <s v="Libre"/>
    <n v="79"/>
    <s v="Venezuela"/>
    <s v="Plato_9, Plato_11, Plato_3, Plato_13"/>
    <n v="309"/>
  </r>
  <r>
    <n v="18"/>
    <s v="Cliente_632"/>
    <n v="6"/>
    <n v="6"/>
    <d v="2023-04-01T00:00:00"/>
    <d v="1899-12-30T02:14:00"/>
    <d v="1899-12-30T03:46:00"/>
    <d v="1899-12-30T01:32:00"/>
    <d v="1899-12-30T01:07:00"/>
    <d v="1899-12-30T00:25:00"/>
    <s v="Cobrada"/>
    <s v="Mesero_4"/>
    <s v="Almuerzo"/>
    <s v="Tarjeta de crédito"/>
    <n v="39.049999999999997"/>
    <s v="Libre"/>
    <n v="80"/>
    <s v="Venezuela"/>
    <s v="Plato_5, Plato_9, Plato_7"/>
    <n v="121"/>
  </r>
  <r>
    <n v="17"/>
    <s v="Cliente_969"/>
    <n v="4"/>
    <n v="6"/>
    <d v="2023-04-01T00:00:00"/>
    <d v="1899-12-30T03:40:00"/>
    <d v="1899-12-30T06:31:00"/>
    <d v="1899-12-30T03:06:00"/>
    <d v="1899-12-30T00:59:00"/>
    <d v="1899-12-30T02:07:00"/>
    <s v="Cobrada"/>
    <s v="Mesero_5"/>
    <s v="Cena"/>
    <s v="Tarjeta de crédito"/>
    <n v="23.69"/>
    <s v="Ocupada"/>
    <n v="81"/>
    <s v="Uruguay"/>
    <s v="Plato_17"/>
    <n v="62"/>
  </r>
  <r>
    <n v="16"/>
    <s v="Cliente_574"/>
    <n v="3"/>
    <n v="6"/>
    <d v="2023-04-01T00:00:00"/>
    <d v="1899-12-30T03:25:00"/>
    <d v="1899-12-30T07:10:00"/>
    <d v="1899-12-30T03:45:00"/>
    <d v="1899-12-30T00:19:00"/>
    <d v="1899-12-30T03:26:00"/>
    <s v="Cobrada"/>
    <s v="Mesero_5"/>
    <s v="Desayuno"/>
    <s v="Tarjeta de crédito"/>
    <n v="38.6"/>
    <s v="Libre"/>
    <n v="82"/>
    <s v="Paraguay"/>
    <s v="Plato_1, Plato_2"/>
    <n v="80"/>
  </r>
  <r>
    <n v="15"/>
    <s v="Cliente_292"/>
    <n v="1"/>
    <n v="6"/>
    <d v="2023-04-01T00:00:00"/>
    <d v="1899-12-30T03:42:00"/>
    <d v="1899-12-30T06:39:00"/>
    <d v="1899-12-30T03:12:00"/>
    <d v="1899-12-30T01:34:00"/>
    <d v="1899-12-30T01:38:00"/>
    <s v="Cobrada"/>
    <s v="Mesero_1"/>
    <s v="Cena"/>
    <s v="Tarjeta de crédito"/>
    <n v="24.94"/>
    <s v="Ocupada"/>
    <n v="83"/>
    <s v="Argentina"/>
    <s v="Plato_6, Plato_3, Plato_15"/>
    <n v="170"/>
  </r>
  <r>
    <n v="19"/>
    <s v="Cliente_148"/>
    <n v="5"/>
    <n v="6"/>
    <d v="2023-04-01T00:00:00"/>
    <d v="1899-12-30T01:42:00"/>
    <d v="1899-12-30T03:18:00"/>
    <d v="1899-12-30T01:51:00"/>
    <d v="1899-12-30T00:10:00"/>
    <d v="1899-12-30T01:41:00"/>
    <s v="Cobrada"/>
    <s v="Mesero_4"/>
    <s v="Almuerzo"/>
    <s v="Tarjeta de crédito"/>
    <n v="15.11"/>
    <s v="Ocupada"/>
    <n v="84"/>
    <s v="Perú"/>
    <s v="Plato_2"/>
    <n v="60"/>
  </r>
  <r>
    <n v="8"/>
    <s v="Cliente_747"/>
    <n v="3"/>
    <n v="6"/>
    <d v="2023-04-01T00:00:00"/>
    <d v="1899-12-30T02:35:00"/>
    <d v="1899-12-30T04:31:00"/>
    <d v="1899-12-30T01:56:00"/>
    <d v="1899-12-30T02:22:00"/>
    <s v="0"/>
    <s v="No cobrada"/>
    <s v="Mesero_2"/>
    <s v="Cena"/>
    <s v="Tarjeta de crédito"/>
    <n v="45.96"/>
    <s v="Libre"/>
    <n v="85"/>
    <s v="Ecuador"/>
    <s v="Plato_16, Plato_19, Plato_3, Plato_15"/>
    <n v="208"/>
  </r>
  <r>
    <n v="20"/>
    <s v="Cliente_501"/>
    <n v="3"/>
    <n v="6"/>
    <d v="2023-04-01T00:00:00"/>
    <d v="1899-12-30T00:02:00"/>
    <d v="1899-12-30T02:08:00"/>
    <d v="1899-12-30T02:06:00"/>
    <d v="1899-12-30T00:08:00"/>
    <d v="1899-12-30T01:58:00"/>
    <s v="Cobrada"/>
    <s v="Mesero_5"/>
    <s v="Almuerzo"/>
    <s v="Tarjeta de débito"/>
    <n v="11.84"/>
    <s v="Libre"/>
    <n v="86"/>
    <s v="España"/>
    <s v="Plato_1"/>
    <n v="50"/>
  </r>
  <r>
    <n v="3"/>
    <s v="Cliente_733"/>
    <n v="2"/>
    <n v="6"/>
    <d v="2023-04-01T00:00:00"/>
    <d v="1899-12-30T01:46:00"/>
    <d v="1899-12-30T03:18:00"/>
    <d v="1899-12-30T01:47:00"/>
    <d v="1899-12-30T01:11:00"/>
    <d v="1899-12-30T00:36:00"/>
    <s v="Cobrada"/>
    <s v="Mesero_4"/>
    <s v="Almuerzo"/>
    <s v="Tarjeta de crédito"/>
    <n v="29.46"/>
    <s v="Ocupada"/>
    <n v="87"/>
    <s v="Venezuela"/>
    <s v="Plato_4, Plato_15, Plato_17"/>
    <n v="99"/>
  </r>
  <r>
    <n v="18"/>
    <s v="Cliente_36"/>
    <n v="1"/>
    <n v="6"/>
    <d v="2023-04-01T00:00:00"/>
    <d v="1899-12-30T03:30:00"/>
    <d v="1899-12-30T06:40:00"/>
    <d v="1899-12-30T03:10:00"/>
    <d v="1899-12-30T01:57:00"/>
    <d v="1899-12-30T01:13:00"/>
    <s v="Cobrada"/>
    <s v="Mesero_4"/>
    <s v="Almuerzo"/>
    <s v="Tarjeta de débito"/>
    <n v="23.93"/>
    <s v="Reservada"/>
    <n v="88"/>
    <s v="Ecuador"/>
    <s v="Plato_20, Plato_12, Plato_10"/>
    <n v="123"/>
  </r>
  <r>
    <n v="11"/>
    <s v="Cliente_553"/>
    <n v="4"/>
    <n v="6"/>
    <d v="2023-04-01T00:00:00"/>
    <d v="1899-12-30T00:42:00"/>
    <d v="1899-12-30T02:19:00"/>
    <d v="1899-12-30T01:37:00"/>
    <d v="1899-12-30T02:22:00"/>
    <s v="0"/>
    <s v="No cobrada"/>
    <s v="Mesero_5"/>
    <s v="Desayuno"/>
    <s v="Tarjeta de débito"/>
    <n v="12.28"/>
    <s v="Libre"/>
    <n v="89"/>
    <s v="Uruguay"/>
    <s v="Plato_14, Plato_18, Plato_5"/>
    <n v="159"/>
  </r>
  <r>
    <n v="6"/>
    <s v="Cliente_1000"/>
    <n v="3"/>
    <n v="6"/>
    <d v="2023-04-01T00:00:00"/>
    <d v="1899-12-30T01:17:00"/>
    <d v="1899-12-30T03:13:00"/>
    <d v="1899-12-30T01:56:00"/>
    <d v="1899-12-30T00:48:00"/>
    <d v="1899-12-30T01:08:00"/>
    <s v="Cobrada"/>
    <s v="Mesero_5"/>
    <s v="Almuerzo"/>
    <s v="Tarjeta de débito"/>
    <n v="30.69"/>
    <s v="Reservada"/>
    <n v="90"/>
    <s v="Ecuador"/>
    <s v="Plato_18"/>
    <n v="34"/>
  </r>
  <r>
    <n v="1"/>
    <s v="Cliente_607"/>
    <n v="5"/>
    <n v="6"/>
    <d v="2023-04-01T00:00:00"/>
    <d v="1899-12-30T03:38:00"/>
    <d v="1899-12-30T05:24:00"/>
    <d v="1899-12-30T01:46:00"/>
    <d v="1899-12-30T02:12:00"/>
    <s v="0"/>
    <s v="No cobrada"/>
    <s v="Mesero_5"/>
    <s v="Almuerzo"/>
    <s v="Tarjeta de crédito"/>
    <n v="39.1"/>
    <s v="Reservada"/>
    <n v="91"/>
    <s v="España"/>
    <s v="Plato_8, Plato_13, Plato_5, Plato_6"/>
    <n v="293"/>
  </r>
  <r>
    <n v="6"/>
    <s v="Cliente_378"/>
    <n v="2"/>
    <n v="6"/>
    <d v="2023-04-01T00:00:00"/>
    <d v="1899-12-30T03:35:00"/>
    <d v="1899-12-30T06:09:00"/>
    <d v="1899-12-30T02:34:00"/>
    <d v="1899-12-30T00:42:00"/>
    <d v="1899-12-30T01:52:00"/>
    <s v="Cobrada"/>
    <s v="Mesero_2"/>
    <s v="Desayuno"/>
    <s v="Tarjeta de crédito"/>
    <n v="12.75"/>
    <s v="Libre"/>
    <n v="92"/>
    <s v="Venezuela"/>
    <s v="Plato_9, Plato_7"/>
    <n v="82"/>
  </r>
  <r>
    <n v="2"/>
    <s v="Cliente_612"/>
    <n v="2"/>
    <n v="6"/>
    <d v="2023-04-01T00:00:00"/>
    <d v="1899-12-30T01:39:00"/>
    <d v="1899-12-30T03:48:00"/>
    <d v="1899-12-30T02:09:00"/>
    <d v="1899-12-30T00:18:00"/>
    <d v="1899-12-30T01:51:00"/>
    <s v="Cobrada"/>
    <s v="Mesero_2"/>
    <s v="Almuerzo"/>
    <s v="Tarjeta de crédito"/>
    <n v="45.66"/>
    <s v="Libre"/>
    <n v="93"/>
    <s v="Perú"/>
    <s v="Plato_9"/>
    <n v="29"/>
  </r>
  <r>
    <n v="12"/>
    <s v="Cliente_452"/>
    <n v="1"/>
    <n v="6"/>
    <d v="2023-04-01T00:00:00"/>
    <d v="1899-12-30T01:52:00"/>
    <d v="1899-12-30T04:53:00"/>
    <d v="1899-12-30T03:16:00"/>
    <d v="1899-12-30T02:09:00"/>
    <d v="1899-12-30T01:07:00"/>
    <s v="Cobrada"/>
    <s v="Mesero_4"/>
    <s v="Almuerzo"/>
    <s v="Tarjeta de crédito"/>
    <n v="28.36"/>
    <s v="Ocupada"/>
    <n v="94"/>
    <s v="Chile"/>
    <s v="Plato_2, Plato_15, Plato_11"/>
    <n v="253"/>
  </r>
  <r>
    <n v="12"/>
    <s v="Cliente_244"/>
    <n v="5"/>
    <n v="6"/>
    <d v="2023-04-01T00:00:00"/>
    <d v="1899-12-30T03:19:00"/>
    <d v="1899-12-30T06:07:00"/>
    <d v="1899-12-30T03:03:00"/>
    <d v="1899-12-30T00:41:00"/>
    <d v="1899-12-30T02:22:00"/>
    <s v="Cobrada"/>
    <s v="Mesero_2"/>
    <s v="Cena"/>
    <s v="Tarjeta de crédito"/>
    <n v="24.68"/>
    <s v="Ocupada"/>
    <n v="95"/>
    <s v="España"/>
    <s v="Plato_12, Plato_15"/>
    <n v="153"/>
  </r>
  <r>
    <n v="16"/>
    <s v="Cliente_840"/>
    <n v="5"/>
    <n v="6"/>
    <d v="2023-04-01T00:00:00"/>
    <d v="1899-12-30T01:59:00"/>
    <d v="1899-12-30T05:26:00"/>
    <d v="1899-12-30T03:27:00"/>
    <d v="1899-12-30T01:16:00"/>
    <d v="1899-12-30T02:11:00"/>
    <s v="Cobrada"/>
    <s v="Mesero_4"/>
    <s v="Desayuno"/>
    <s v="Tarjeta de crédito"/>
    <n v="33.630000000000003"/>
    <s v="Libre"/>
    <n v="96"/>
    <s v="Bolivia"/>
    <s v="Plato_11, Plato_12, Plato_7"/>
    <n v="176"/>
  </r>
  <r>
    <n v="14"/>
    <s v="Cliente_993"/>
    <n v="2"/>
    <n v="6"/>
    <d v="2023-04-01T00:00:00"/>
    <d v="1899-12-30T01:46:00"/>
    <d v="1899-12-30T03:03:00"/>
    <d v="1899-12-30T01:32:00"/>
    <d v="1899-12-30T01:19:00"/>
    <d v="1899-12-30T00:13:00"/>
    <s v="Cobrada"/>
    <s v="Mesero_2"/>
    <s v="Cena"/>
    <s v="Tarjeta de crédito"/>
    <n v="19.22"/>
    <s v="Ocupada"/>
    <n v="97"/>
    <s v="Ecuador"/>
    <s v="Plato_10, Plato_3, Plato_18"/>
    <n v="188"/>
  </r>
  <r>
    <n v="7"/>
    <s v="Cliente_29"/>
    <n v="3"/>
    <n v="6"/>
    <d v="2023-04-01T00:00:00"/>
    <d v="1899-12-30T01:01:00"/>
    <d v="1899-12-30T03:22:00"/>
    <d v="1899-12-30T02:36:00"/>
    <d v="1899-12-30T02:20:00"/>
    <d v="1899-12-30T00:16:00"/>
    <s v="Cobrada"/>
    <s v="Mesero_5"/>
    <s v="Almuerzo"/>
    <s v="Tarjeta de crédito"/>
    <n v="17.149999999999999"/>
    <s v="Ocupada"/>
    <n v="98"/>
    <s v="Bolivia"/>
    <s v="Plato_3, Plato_9, Plato_12"/>
    <n v="166"/>
  </r>
  <r>
    <n v="2"/>
    <s v="Cliente_873"/>
    <n v="6"/>
    <n v="6"/>
    <d v="2023-04-01T00:00:00"/>
    <d v="1899-12-30T02:22:00"/>
    <d v="1899-12-30T06:18:00"/>
    <d v="1899-12-30T04:11:00"/>
    <d v="1899-12-30T01:26:00"/>
    <d v="1899-12-30T02:45:00"/>
    <s v="Cobrada"/>
    <s v="Mesero_2"/>
    <s v="Almuerzo"/>
    <s v="Tarjeta de crédito"/>
    <n v="33.549999999999997"/>
    <s v="Ocupada"/>
    <n v="99"/>
    <s v="Chile"/>
    <s v="Plato_2, Plato_17, Plato_12, Plato_9"/>
    <n v="139"/>
  </r>
  <r>
    <n v="18"/>
    <s v="Cliente_965"/>
    <n v="1"/>
    <n v="6"/>
    <d v="2023-04-01T00:00:00"/>
    <d v="1899-12-30T03:32:00"/>
    <d v="1899-12-30T06:45:00"/>
    <d v="1899-12-30T03:13:00"/>
    <d v="1899-12-30T01:43:00"/>
    <d v="1899-12-30T01:30:00"/>
    <s v="Cobrada"/>
    <s v="Mesero_1"/>
    <s v="Almuerzo"/>
    <s v="Tarjeta de crédito"/>
    <n v="15.15"/>
    <s v="Reservada"/>
    <n v="100"/>
    <s v="Paraguay"/>
    <s v="Plato_7, Plato_5, Plato_1"/>
    <n v="166"/>
  </r>
  <r>
    <n v="1"/>
    <s v="Cliente_313"/>
    <n v="5"/>
    <n v="6"/>
    <d v="2023-04-01T00:00:00"/>
    <d v="1899-12-30T00:14:00"/>
    <d v="1899-12-30T02:15:00"/>
    <d v="1899-12-30T02:01:00"/>
    <d v="1899-12-30T02:14:00"/>
    <s v="0"/>
    <s v="No cobrada"/>
    <s v="Mesero_4"/>
    <s v="Almuerzo"/>
    <s v="Tarjeta de crédito"/>
    <n v="15.09"/>
    <s v="Libre"/>
    <n v="101"/>
    <s v="Venezuela"/>
    <s v="Plato_17, Plato_1, Plato_5, Plato_8"/>
    <n v="138"/>
  </r>
  <r>
    <n v="19"/>
    <s v="Cliente_520"/>
    <n v="2"/>
    <n v="6"/>
    <d v="2023-04-01T00:00:00"/>
    <d v="1899-12-30T01:33:00"/>
    <d v="1899-12-30T04:14:00"/>
    <d v="1899-12-30T02:41:00"/>
    <d v="1899-12-30T00:46:00"/>
    <d v="1899-12-30T01:55:00"/>
    <s v="Cobrada"/>
    <s v="Mesero_3"/>
    <s v="Almuerzo"/>
    <s v="Tarjeta de crédito"/>
    <n v="12.65"/>
    <s v="Reservada"/>
    <n v="102"/>
    <s v="Venezuela"/>
    <s v="Plato_16, Plato_9"/>
    <n v="171"/>
  </r>
  <r>
    <n v="13"/>
    <s v="Cliente_388"/>
    <n v="3"/>
    <n v="6"/>
    <d v="2023-04-01T00:00:00"/>
    <d v="1899-12-30T01:42:00"/>
    <d v="1899-12-30T05:10:00"/>
    <d v="1899-12-30T03:28:00"/>
    <d v="1899-12-30T01:39:00"/>
    <d v="1899-12-30T01:49:00"/>
    <s v="Cobrada"/>
    <s v="Mesero_4"/>
    <s v="Almuerzo"/>
    <s v="Tarjeta de débito"/>
    <n v="26.75"/>
    <s v="Reservada"/>
    <n v="103"/>
    <s v="Brasil"/>
    <s v="Plato_13, Plato_18, Plato_4"/>
    <n v="73"/>
  </r>
  <r>
    <n v="14"/>
    <s v="Cliente_384"/>
    <n v="4"/>
    <n v="6"/>
    <d v="2023-04-01T00:00:00"/>
    <d v="1899-12-30T01:28:00"/>
    <d v="1899-12-30T02:44:00"/>
    <d v="1899-12-30T01:16:00"/>
    <d v="1899-12-30T00:55:00"/>
    <d v="1899-12-30T00:21:00"/>
    <s v="Cobrada"/>
    <s v="Mesero_3"/>
    <s v="Desayuno"/>
    <s v="Tarjeta de débito"/>
    <n v="11.12"/>
    <s v="Reservada"/>
    <n v="104"/>
    <s v="Uruguay"/>
    <s v="Plato_14, Plato_17"/>
    <n v="77"/>
  </r>
  <r>
    <n v="14"/>
    <s v="Cliente_517"/>
    <n v="6"/>
    <n v="6"/>
    <d v="2023-04-01T00:00:00"/>
    <d v="1899-12-30T01:18:00"/>
    <d v="1899-12-30T04:00:00"/>
    <d v="1899-12-30T02:42:00"/>
    <d v="1899-12-30T00:43:00"/>
    <d v="1899-12-30T01:59:00"/>
    <s v="Cobrada"/>
    <s v="Mesero_3"/>
    <s v="Almuerzo"/>
    <s v="Tarjeta de crédito"/>
    <n v="15.64"/>
    <s v="Libre"/>
    <n v="105"/>
    <s v="Brasil"/>
    <s v="Plato_3, Plato_6"/>
    <n v="141"/>
  </r>
  <r>
    <n v="15"/>
    <s v="Cliente_711"/>
    <n v="3"/>
    <n v="6"/>
    <d v="2023-04-01T00:00:00"/>
    <d v="1899-12-30T02:00:00"/>
    <d v="1899-12-30T05:08:00"/>
    <d v="1899-12-30T03:08:00"/>
    <d v="1899-12-30T00:29:00"/>
    <d v="1899-12-30T02:39:00"/>
    <s v="Cobrada"/>
    <s v="Mesero_4"/>
    <s v="Desayuno"/>
    <s v="Efectivo"/>
    <n v="22.72"/>
    <s v="Libre"/>
    <n v="106"/>
    <s v="Uruguay"/>
    <s v="Plato_18"/>
    <n v="68"/>
  </r>
  <r>
    <n v="11"/>
    <s v="Cliente_651"/>
    <n v="5"/>
    <n v="6"/>
    <d v="2023-04-01T00:00:00"/>
    <d v="1899-12-30T01:29:00"/>
    <d v="1899-12-30T02:58:00"/>
    <d v="1899-12-30T01:29:00"/>
    <d v="1899-12-30T02:21:00"/>
    <s v="0"/>
    <s v="No cobrada"/>
    <s v="Mesero_2"/>
    <s v="Almuerzo"/>
    <s v="Tarjeta de débito"/>
    <n v="48.77"/>
    <s v="Reservada"/>
    <n v="107"/>
    <s v="Bolivia"/>
    <s v="Plato_15, Plato_9, Plato_18"/>
    <n v="253"/>
  </r>
  <r>
    <n v="3"/>
    <s v="Cliente_545"/>
    <n v="3"/>
    <n v="6"/>
    <d v="2023-04-01T00:00:00"/>
    <d v="1899-12-30T01:32:00"/>
    <d v="1899-12-30T03:37:00"/>
    <d v="1899-12-30T02:05:00"/>
    <d v="1899-12-30T01:55:00"/>
    <d v="1899-12-30T00:10:00"/>
    <s v="Cobrada"/>
    <s v="Mesero_4"/>
    <s v="Desayuno"/>
    <s v="Tarjeta de débito"/>
    <n v="23.26"/>
    <s v="Reservada"/>
    <n v="108"/>
    <s v="Paraguay"/>
    <s v="Plato_9, Plato_4, Plato_3, Plato_16"/>
    <n v="124"/>
  </r>
  <r>
    <n v="10"/>
    <s v="Cliente_116"/>
    <n v="2"/>
    <n v="6"/>
    <d v="2023-04-01T00:00:00"/>
    <d v="1899-12-30T01:25:00"/>
    <d v="1899-12-30T02:26:00"/>
    <d v="1899-12-30T01:01:00"/>
    <d v="1899-12-30T01:58:00"/>
    <s v="0"/>
    <s v="No cobrada"/>
    <s v="Mesero_4"/>
    <s v="Desayuno"/>
    <s v="Tarjeta de crédito"/>
    <n v="42.95"/>
    <s v="Libre"/>
    <n v="109"/>
    <s v="Ecuador"/>
    <s v="Plato_18, Plato_14, Plato_5"/>
    <n v="169"/>
  </r>
  <r>
    <n v="5"/>
    <s v="Cliente_170"/>
    <n v="1"/>
    <n v="6"/>
    <d v="2023-04-01T00:00:00"/>
    <d v="1899-12-30T03:32:00"/>
    <d v="1899-12-30T06:37:00"/>
    <d v="1899-12-30T03:05:00"/>
    <d v="1899-12-30T02:01:00"/>
    <d v="1899-12-30T01:04:00"/>
    <s v="Cobrada"/>
    <s v="Mesero_1"/>
    <s v="Almuerzo"/>
    <s v="Tarjeta de crédito"/>
    <n v="47.91"/>
    <s v="Reservada"/>
    <n v="110"/>
    <s v="Paraguay"/>
    <s v="Plato_9, Plato_10, Plato_6"/>
    <n v="163"/>
  </r>
  <r>
    <n v="3"/>
    <s v="Cliente_92"/>
    <n v="2"/>
    <n v="6"/>
    <d v="2023-04-01T00:00:00"/>
    <d v="1899-12-30T01:48:00"/>
    <d v="1899-12-30T05:07:00"/>
    <d v="1899-12-30T03:19:00"/>
    <d v="1899-12-30T02:17:00"/>
    <d v="1899-12-30T01:02:00"/>
    <s v="Cobrada"/>
    <s v="Mesero_3"/>
    <s v="Desayuno"/>
    <s v="Tarjeta de crédito"/>
    <n v="18.82"/>
    <s v="Reservada"/>
    <n v="111"/>
    <s v="Ecuador"/>
    <s v="Plato_15, Plato_5, Plato_7, Plato_9"/>
    <n v="204"/>
  </r>
  <r>
    <n v="6"/>
    <s v="Cliente_552"/>
    <n v="2"/>
    <n v="6"/>
    <d v="2023-04-01T00:00:00"/>
    <d v="1899-12-30T01:49:00"/>
    <d v="1899-12-30T04:01:00"/>
    <d v="1899-12-30T02:27:00"/>
    <d v="1899-12-30T00:16:00"/>
    <d v="1899-12-30T02:11:00"/>
    <s v="Cobrada"/>
    <s v="Mesero_2"/>
    <s v="Cena"/>
    <s v="Efectivo"/>
    <n v="35.36"/>
    <s v="Ocupada"/>
    <n v="112"/>
    <s v="Perú"/>
    <s v="Plato_3"/>
    <n v="20"/>
  </r>
  <r>
    <n v="4"/>
    <s v="Cliente_627"/>
    <n v="2"/>
    <n v="6"/>
    <d v="2023-04-01T00:00:00"/>
    <d v="1899-12-30T01:12:00"/>
    <d v="1899-12-30T04:21:00"/>
    <d v="1899-12-30T03:24:00"/>
    <d v="1899-12-30T00:51:00"/>
    <d v="1899-12-30T02:33:00"/>
    <s v="Cobrada"/>
    <s v="Mesero_3"/>
    <s v="Almuerzo"/>
    <s v="Tarjeta de crédito"/>
    <n v="29.74"/>
    <s v="Ocupada"/>
    <n v="113"/>
    <s v="Brasil"/>
    <s v="Plato_18"/>
    <n v="68"/>
  </r>
  <r>
    <n v="7"/>
    <s v="Cliente_588"/>
    <n v="6"/>
    <n v="6"/>
    <d v="2023-04-01T00:00:00"/>
    <d v="1899-12-30T00:49:00"/>
    <d v="1899-12-30T03:30:00"/>
    <d v="1899-12-30T02:56:00"/>
    <d v="1899-12-30T02:11:00"/>
    <d v="1899-12-30T00:45:00"/>
    <s v="Cobrada"/>
    <s v="Mesero_1"/>
    <s v="Almuerzo"/>
    <s v="Tarjeta de crédito"/>
    <n v="38.81"/>
    <s v="Ocupada"/>
    <n v="114"/>
    <s v="Chile"/>
    <s v="Plato_2, Plato_9, Plato_4, Plato_5"/>
    <n v="253"/>
  </r>
  <r>
    <n v="12"/>
    <s v="Cliente_313"/>
    <n v="6"/>
    <n v="6"/>
    <d v="2023-04-01T00:00:00"/>
    <d v="1899-12-30T03:43:00"/>
    <d v="1899-12-30T06:26:00"/>
    <d v="1899-12-30T02:58:00"/>
    <d v="1899-12-30T01:38:00"/>
    <d v="1899-12-30T01:20:00"/>
    <s v="Cobrada"/>
    <s v="Mesero_1"/>
    <s v="Cena"/>
    <s v="Tarjeta de débito"/>
    <n v="46.46"/>
    <s v="Ocupada"/>
    <n v="115"/>
    <s v="Uruguay"/>
    <s v="Plato_6, Plato_2, Plato_15"/>
    <n v="237"/>
  </r>
  <r>
    <n v="8"/>
    <s v="Cliente_949"/>
    <n v="5"/>
    <n v="6"/>
    <d v="2023-04-01T00:00:00"/>
    <d v="1899-12-30T03:15:00"/>
    <d v="1899-12-30T06:33:00"/>
    <d v="1899-12-30T03:33:00"/>
    <d v="1899-12-30T02:09:00"/>
    <d v="1899-12-30T01:24:00"/>
    <s v="Cobrada"/>
    <s v="Mesero_1"/>
    <s v="Almuerzo"/>
    <s v="Tarjeta de crédito"/>
    <n v="47.69"/>
    <s v="Ocupada"/>
    <n v="116"/>
    <s v="Chile"/>
    <s v="Plato_15, Plato_8, Plato_19, Plato_18"/>
    <n v="269"/>
  </r>
  <r>
    <n v="8"/>
    <s v="Cliente_863"/>
    <n v="4"/>
    <n v="6"/>
    <d v="2023-04-01T00:00:00"/>
    <d v="1899-12-30T02:55:00"/>
    <d v="1899-12-30T05:45:00"/>
    <d v="1899-12-30T03:05:00"/>
    <d v="1899-12-30T00:08:00"/>
    <d v="1899-12-30T02:57:00"/>
    <s v="Cobrada"/>
    <s v="Mesero_3"/>
    <s v="Desayuno"/>
    <s v="Tarjeta de crédito"/>
    <n v="11.65"/>
    <s v="Ocupada"/>
    <n v="117"/>
    <s v="Chile"/>
    <s v="Plato_8"/>
    <n v="70"/>
  </r>
  <r>
    <n v="13"/>
    <s v="Cliente_140"/>
    <n v="1"/>
    <n v="6"/>
    <d v="2023-04-01T00:00:00"/>
    <d v="1899-12-30T00:34:00"/>
    <d v="1899-12-30T01:45:00"/>
    <d v="1899-12-30T01:11:00"/>
    <d v="1899-12-30T02:16:00"/>
    <s v="0"/>
    <s v="No cobrada"/>
    <s v="Mesero_5"/>
    <s v="Cena"/>
    <s v="Tarjeta de débito"/>
    <n v="49.32"/>
    <s v="Libre"/>
    <n v="118"/>
    <s v="Bolivia"/>
    <s v="Plato_4, Plato_14, Plato_6, Plato_15"/>
    <n v="209"/>
  </r>
  <r>
    <n v="17"/>
    <s v="Cliente_523"/>
    <n v="3"/>
    <n v="7"/>
    <d v="2023-04-02T00:00:00"/>
    <d v="1899-12-30T03:24:00"/>
    <d v="1899-12-30T05:03:00"/>
    <d v="1899-12-30T01:39:00"/>
    <d v="1899-12-30T00:54:00"/>
    <d v="1899-12-30T00:45:00"/>
    <s v="Cobrada"/>
    <s v="Mesero_2"/>
    <s v="Desayuno"/>
    <s v="Tarjeta de crédito"/>
    <n v="11.5"/>
    <s v="Reservada"/>
    <n v="119"/>
    <s v="Perú"/>
    <s v="Plato_10, Plato_19, Plato_4"/>
    <n v="134"/>
  </r>
  <r>
    <n v="4"/>
    <s v="Cliente_916"/>
    <n v="2"/>
    <n v="7"/>
    <d v="2023-04-02T00:00:00"/>
    <d v="1899-12-30T00:38:00"/>
    <d v="1899-12-30T01:42:00"/>
    <d v="1899-12-30T01:04:00"/>
    <d v="1899-12-30T01:37:00"/>
    <s v="0"/>
    <s v="No cobrada"/>
    <s v="Mesero_1"/>
    <s v="Almuerzo"/>
    <s v="Efectivo"/>
    <n v="12.51"/>
    <s v="Reservada"/>
    <n v="120"/>
    <s v="Uruguay"/>
    <s v="Plato_17, Plato_10"/>
    <n v="145"/>
  </r>
  <r>
    <n v="5"/>
    <s v="Cliente_416"/>
    <n v="4"/>
    <n v="7"/>
    <d v="2023-04-02T00:00:00"/>
    <d v="1899-12-30T03:45:00"/>
    <d v="1899-12-30T06:13:00"/>
    <d v="1899-12-30T02:28:00"/>
    <d v="1899-12-30T00:38:00"/>
    <d v="1899-12-30T01:50:00"/>
    <s v="Cobrada"/>
    <s v="Mesero_4"/>
    <s v="Almuerzo"/>
    <s v="Tarjeta de crédito"/>
    <n v="12.3"/>
    <s v="Reservada"/>
    <n v="121"/>
    <s v="Paraguay"/>
    <s v="Plato_10"/>
    <n v="52"/>
  </r>
  <r>
    <n v="6"/>
    <s v="Cliente_346"/>
    <n v="6"/>
    <n v="7"/>
    <d v="2023-04-02T00:00:00"/>
    <d v="1899-12-30T01:23:00"/>
    <d v="1899-12-30T02:48:00"/>
    <d v="1899-12-30T01:40:00"/>
    <d v="1899-12-30T00:32:00"/>
    <d v="1899-12-30T01:08:00"/>
    <s v="Cobrada"/>
    <s v="Mesero_1"/>
    <s v="Almuerzo"/>
    <s v="Tarjeta de débito"/>
    <n v="20.38"/>
    <s v="Ocupada"/>
    <n v="122"/>
    <s v="Colombia"/>
    <s v="Plato_8"/>
    <n v="105"/>
  </r>
  <r>
    <n v="16"/>
    <s v="Cliente_381"/>
    <n v="6"/>
    <n v="7"/>
    <d v="2023-04-02T00:00:00"/>
    <d v="1899-12-30T03:09:00"/>
    <d v="1899-12-30T04:10:00"/>
    <d v="1899-12-30T01:01:00"/>
    <d v="1899-12-30T00:33:00"/>
    <d v="1899-12-30T00:28:00"/>
    <s v="Cobrada"/>
    <s v="Mesero_4"/>
    <s v="Almuerzo"/>
    <s v="Tarjeta de débito"/>
    <n v="46.88"/>
    <s v="Reservada"/>
    <n v="123"/>
    <s v="Argentina"/>
    <s v="Plato_7"/>
    <n v="24"/>
  </r>
  <r>
    <n v="16"/>
    <s v="Cliente_791"/>
    <n v="5"/>
    <n v="7"/>
    <d v="2023-04-02T00:00:00"/>
    <d v="1899-12-30T03:39:00"/>
    <d v="1899-12-30T05:22:00"/>
    <d v="1899-12-30T01:43:00"/>
    <d v="1899-12-30T02:18:00"/>
    <s v="0"/>
    <s v="No cobrada"/>
    <s v="Mesero_3"/>
    <s v="Almuerzo"/>
    <s v="Tarjeta de débito"/>
    <n v="10.85"/>
    <s v="Libre"/>
    <n v="124"/>
    <s v="España"/>
    <s v="Plato_3, Plato_1, Plato_11, Plato_9"/>
    <n v="222"/>
  </r>
  <r>
    <n v="14"/>
    <s v="Cliente_697"/>
    <n v="2"/>
    <n v="7"/>
    <d v="2023-04-02T00:00:00"/>
    <d v="1899-12-30T02:56:00"/>
    <d v="1899-12-30T06:13:00"/>
    <d v="1899-12-30T03:17:00"/>
    <d v="1899-12-30T01:24:00"/>
    <d v="1899-12-30T01:53:00"/>
    <s v="Cobrada"/>
    <s v="Mesero_3"/>
    <s v="Almuerzo"/>
    <s v="Tarjeta de crédito"/>
    <n v="24.66"/>
    <s v="Libre"/>
    <n v="125"/>
    <s v="Bolivia"/>
    <s v="Plato_16, Plato_18, Plato_3"/>
    <n v="184"/>
  </r>
  <r>
    <n v="18"/>
    <s v="Cliente_516"/>
    <n v="3"/>
    <n v="7"/>
    <d v="2023-04-02T00:00:00"/>
    <d v="1899-12-30T02:45:00"/>
    <d v="1899-12-30T05:12:00"/>
    <d v="1899-12-30T02:27:00"/>
    <d v="1899-12-30T02:19:00"/>
    <d v="1899-12-30T00:08:00"/>
    <s v="Cobrada"/>
    <s v="Mesero_1"/>
    <s v="Almuerzo"/>
    <s v="Tarjeta de crédito"/>
    <n v="41.82"/>
    <s v="Libre"/>
    <n v="126"/>
    <s v="Perú"/>
    <s v="Plato_16, Plato_8, Plato_7, Plato_2"/>
    <n v="165"/>
  </r>
  <r>
    <n v="6"/>
    <s v="Cliente_541"/>
    <n v="4"/>
    <n v="7"/>
    <d v="2023-04-02T00:00:00"/>
    <d v="1899-12-30T00:42:00"/>
    <d v="1899-12-30T02:28:00"/>
    <d v="1899-12-30T01:46:00"/>
    <d v="1899-12-30T00:30:00"/>
    <d v="1899-12-30T01:16:00"/>
    <s v="Cobrada"/>
    <s v="Mesero_4"/>
    <s v="Almuerzo"/>
    <s v="Tarjeta de crédito"/>
    <n v="32.82"/>
    <s v="Libre"/>
    <n v="127"/>
    <s v="Argentina"/>
    <s v="Plato_19"/>
    <n v="72"/>
  </r>
  <r>
    <n v="2"/>
    <s v="Cliente_830"/>
    <n v="5"/>
    <n v="7"/>
    <d v="2023-04-02T00:00:00"/>
    <d v="1899-12-30T01:31:00"/>
    <d v="1899-12-30T03:28:00"/>
    <d v="1899-12-30T02:12:00"/>
    <d v="1899-12-30T02:52:00"/>
    <s v="0"/>
    <s v="No cobrada"/>
    <s v="Mesero_2"/>
    <s v="Almuerzo"/>
    <s v="Efectivo"/>
    <n v="49.36"/>
    <s v="Ocupada"/>
    <n v="128"/>
    <s v="Uruguay"/>
    <s v="Plato_1, Plato_4, Plato_7, Plato_17"/>
    <n v="239"/>
  </r>
  <r>
    <n v="16"/>
    <s v="Cliente_656"/>
    <n v="5"/>
    <n v="7"/>
    <d v="2023-04-02T00:00:00"/>
    <d v="1899-12-30T00:41:00"/>
    <d v="1899-12-30T02:41:00"/>
    <d v="1899-12-30T02:00:00"/>
    <d v="1899-12-30T01:20:00"/>
    <d v="1899-12-30T00:40:00"/>
    <s v="Cobrada"/>
    <s v="Mesero_2"/>
    <s v="Almuerzo"/>
    <s v="Tarjeta de crédito"/>
    <n v="49.3"/>
    <s v="Reservada"/>
    <n v="129"/>
    <s v="Perú"/>
    <s v="Plato_12, Plato_3, Plato_9"/>
    <n v="106"/>
  </r>
  <r>
    <n v="10"/>
    <s v="Cliente_486"/>
    <n v="4"/>
    <n v="7"/>
    <d v="2023-04-02T00:00:00"/>
    <d v="1899-12-30T00:26:00"/>
    <d v="1899-12-30T01:32:00"/>
    <d v="1899-12-30T01:06:00"/>
    <d v="1899-12-30T00:25:00"/>
    <d v="1899-12-30T00:41:00"/>
    <s v="Cobrada"/>
    <s v="Mesero_2"/>
    <s v="Almuerzo"/>
    <s v="Tarjeta de crédito"/>
    <n v="38.130000000000003"/>
    <s v="Libre"/>
    <n v="130"/>
    <s v="Colombia"/>
    <s v="Plato_8"/>
    <n v="35"/>
  </r>
  <r>
    <n v="7"/>
    <s v="Cliente_728"/>
    <n v="5"/>
    <n v="7"/>
    <d v="2023-04-02T00:00:00"/>
    <d v="1899-12-30T00:43:00"/>
    <d v="1899-12-30T04:18:00"/>
    <d v="1899-12-30T03:50:00"/>
    <d v="1899-12-30T02:00:00"/>
    <d v="1899-12-30T01:50:00"/>
    <s v="Cobrada"/>
    <s v="Mesero_4"/>
    <s v="Almuerzo"/>
    <s v="Tarjeta de crédito"/>
    <n v="42.41"/>
    <s v="Ocupada"/>
    <n v="131"/>
    <s v="Ecuador"/>
    <s v="Plato_20, Plato_4, Plato_13"/>
    <n v="157"/>
  </r>
  <r>
    <n v="9"/>
    <s v="Cliente_774"/>
    <n v="2"/>
    <n v="7"/>
    <d v="2023-04-02T00:00:00"/>
    <d v="1899-12-30T01:26:00"/>
    <d v="1899-12-30T02:43:00"/>
    <d v="1899-12-30T01:17:00"/>
    <d v="1899-12-30T01:42:00"/>
    <s v="0"/>
    <s v="No cobrada"/>
    <s v="Mesero_3"/>
    <s v="Cena"/>
    <s v="Tarjeta de débito"/>
    <n v="30.96"/>
    <s v="Reservada"/>
    <n v="132"/>
    <s v="Bolivia"/>
    <s v="Plato_14, Plato_19, Plato_13, Plato_8"/>
    <n v="206"/>
  </r>
  <r>
    <n v="20"/>
    <s v="Cliente_26"/>
    <n v="6"/>
    <n v="7"/>
    <d v="2023-04-02T00:00:00"/>
    <d v="1899-12-30T00:54:00"/>
    <d v="1899-12-30T03:52:00"/>
    <d v="1899-12-30T03:13:00"/>
    <d v="1899-12-30T01:47:00"/>
    <d v="1899-12-30T01:26:00"/>
    <s v="Cobrada"/>
    <s v="Mesero_2"/>
    <s v="Almuerzo"/>
    <s v="Tarjeta de crédito"/>
    <n v="39.74"/>
    <s v="Ocupada"/>
    <n v="133"/>
    <s v="Chile"/>
    <s v="Plato_15, Plato_18, Plato_17, Plato_4"/>
    <n v="182"/>
  </r>
  <r>
    <n v="3"/>
    <s v="Cliente_273"/>
    <n v="6"/>
    <n v="7"/>
    <d v="2023-04-02T00:00:00"/>
    <d v="1899-12-30T00:07:00"/>
    <d v="1899-12-30T03:52:00"/>
    <d v="1899-12-30T03:45:00"/>
    <d v="1899-12-30T00:48:00"/>
    <d v="1899-12-30T02:57:00"/>
    <s v="Cobrada"/>
    <s v="Mesero_1"/>
    <s v="Cena"/>
    <s v="Tarjeta de crédito"/>
    <n v="30.1"/>
    <s v="Libre"/>
    <n v="134"/>
    <s v="Uruguay"/>
    <s v="Plato_7, Plato_15"/>
    <n v="120"/>
  </r>
  <r>
    <n v="11"/>
    <s v="Cliente_798"/>
    <n v="1"/>
    <n v="7"/>
    <d v="2023-04-02T00:00:00"/>
    <d v="1899-12-30T01:00:00"/>
    <d v="1899-12-30T03:01:00"/>
    <d v="1899-12-30T02:16:00"/>
    <d v="1899-12-30T01:28:00"/>
    <d v="1899-12-30T00:48:00"/>
    <s v="Cobrada"/>
    <s v="Mesero_5"/>
    <s v="Cena"/>
    <s v="Tarjeta de crédito"/>
    <n v="34.700000000000003"/>
    <s v="Ocupada"/>
    <n v="135"/>
    <s v="Brasil"/>
    <s v="Plato_17, Plato_20, Plato_9"/>
    <n v="260"/>
  </r>
  <r>
    <n v="6"/>
    <s v="Cliente_8"/>
    <n v="1"/>
    <n v="7"/>
    <d v="2023-04-02T00:00:00"/>
    <d v="1899-12-30T01:50:00"/>
    <d v="1899-12-30T05:01:00"/>
    <d v="1899-12-30T03:26:00"/>
    <d v="1899-12-30T00:13:00"/>
    <d v="1899-12-30T03:13:00"/>
    <s v="Cobrada"/>
    <s v="Mesero_1"/>
    <s v="Almuerzo"/>
    <s v="Tarjeta de crédito"/>
    <n v="30.25"/>
    <s v="Ocupada"/>
    <n v="136"/>
    <s v="Bolivia"/>
    <s v="Plato_20"/>
    <n v="80"/>
  </r>
  <r>
    <n v="13"/>
    <s v="Cliente_31"/>
    <n v="3"/>
    <n v="7"/>
    <d v="2023-04-02T00:00:00"/>
    <d v="1899-12-30T01:21:00"/>
    <d v="1899-12-30T04:11:00"/>
    <d v="1899-12-30T03:05:00"/>
    <d v="1899-12-30T00:41:00"/>
    <d v="1899-12-30T02:24:00"/>
    <s v="Cobrada"/>
    <s v="Mesero_4"/>
    <s v="Desayuno"/>
    <s v="Tarjeta de crédito"/>
    <n v="12.4"/>
    <s v="Ocupada"/>
    <n v="137"/>
    <s v="Colombia"/>
    <s v="Plato_13"/>
    <n v="63"/>
  </r>
  <r>
    <n v="6"/>
    <s v="Cliente_658"/>
    <n v="2"/>
    <n v="7"/>
    <d v="2023-04-02T00:00:00"/>
    <d v="1899-12-30T03:48:00"/>
    <d v="1899-12-30T05:09:00"/>
    <d v="1899-12-30T01:36:00"/>
    <d v="1899-12-30T01:37:00"/>
    <s v="0"/>
    <s v="No cobrada"/>
    <s v="Mesero_2"/>
    <s v="Desayuno"/>
    <s v="Tarjeta de débito"/>
    <n v="32.79"/>
    <s v="Ocupada"/>
    <n v="138"/>
    <s v="Venezuela"/>
    <s v="Plato_17, Plato_12, Plato_10, Plato_2"/>
    <n v="238"/>
  </r>
  <r>
    <n v="16"/>
    <s v="Cliente_773"/>
    <n v="3"/>
    <n v="7"/>
    <d v="2023-04-02T00:00:00"/>
    <d v="1899-12-30T00:40:00"/>
    <d v="1899-12-30T04:39:00"/>
    <d v="1899-12-30T03:59:00"/>
    <d v="1899-12-30T00:26:00"/>
    <d v="1899-12-30T03:33:00"/>
    <s v="Cobrada"/>
    <s v="Mesero_2"/>
    <s v="Almuerzo"/>
    <s v="Tarjeta de crédito"/>
    <n v="47.2"/>
    <s v="Libre"/>
    <n v="139"/>
    <s v="Chile"/>
    <s v="Plato_8"/>
    <n v="35"/>
  </r>
  <r>
    <n v="11"/>
    <s v="Cliente_158"/>
    <n v="4"/>
    <n v="7"/>
    <d v="2023-04-02T00:00:00"/>
    <d v="1899-12-30T03:49:00"/>
    <d v="1899-12-30T06:29:00"/>
    <d v="1899-12-30T02:40:00"/>
    <d v="1899-12-30T01:58:00"/>
    <d v="1899-12-30T00:42:00"/>
    <s v="Cobrada"/>
    <s v="Mesero_2"/>
    <s v="Almuerzo"/>
    <s v="Efectivo"/>
    <n v="32.130000000000003"/>
    <s v="Libre"/>
    <n v="140"/>
    <s v="Paraguay"/>
    <s v="Plato_1, Plato_8, Plato_4"/>
    <n v="191"/>
  </r>
  <r>
    <n v="4"/>
    <s v="Cliente_569"/>
    <n v="4"/>
    <n v="7"/>
    <d v="2023-04-02T00:00:00"/>
    <d v="1899-12-30T01:58:00"/>
    <d v="1899-12-30T05:45:00"/>
    <d v="1899-12-30T03:47:00"/>
    <d v="1899-12-30T00:28:00"/>
    <d v="1899-12-30T03:19:00"/>
    <s v="Cobrada"/>
    <s v="Mesero_3"/>
    <s v="Desayuno"/>
    <s v="Tarjeta de crédito"/>
    <n v="41.56"/>
    <s v="Reservada"/>
    <n v="141"/>
    <s v="Ecuador"/>
    <s v="Plato_13"/>
    <n v="21"/>
  </r>
  <r>
    <n v="14"/>
    <s v="Cliente_286"/>
    <n v="3"/>
    <n v="7"/>
    <d v="2023-04-02T00:00:00"/>
    <d v="1899-12-30T02:05:00"/>
    <d v="1899-12-30T04:05:00"/>
    <d v="1899-12-30T02:15:00"/>
    <d v="1899-12-30T01:10:00"/>
    <d v="1899-12-30T01:05:00"/>
    <s v="Cobrada"/>
    <s v="Mesero_4"/>
    <s v="Almuerzo"/>
    <s v="Tarjeta de crédito"/>
    <n v="16.29"/>
    <s v="Ocupada"/>
    <n v="142"/>
    <s v="Argentina"/>
    <s v="Plato_7, Plato_14, Plato_20"/>
    <n v="181"/>
  </r>
  <r>
    <n v="9"/>
    <s v="Cliente_199"/>
    <n v="4"/>
    <n v="7"/>
    <d v="2023-04-02T00:00:00"/>
    <d v="1899-12-30T00:32:00"/>
    <d v="1899-12-30T04:30:00"/>
    <d v="1899-12-30T03:58:00"/>
    <d v="1899-12-30T00:16:00"/>
    <d v="1899-12-30T03:42:00"/>
    <s v="Cobrada"/>
    <s v="Mesero_4"/>
    <s v="Almuerzo"/>
    <s v="Efectivo"/>
    <n v="48.26"/>
    <s v="Libre"/>
    <n v="143"/>
    <s v="Perú"/>
    <s v="Plato_1"/>
    <n v="50"/>
  </r>
  <r>
    <n v="18"/>
    <s v="Cliente_712"/>
    <n v="1"/>
    <n v="7"/>
    <d v="2023-04-02T00:00:00"/>
    <d v="1899-12-30T02:58:00"/>
    <d v="1899-12-30T05:32:00"/>
    <d v="1899-12-30T02:49:00"/>
    <d v="1899-12-30T02:30:00"/>
    <d v="1899-12-30T00:19:00"/>
    <s v="Cobrada"/>
    <s v="Mesero_4"/>
    <s v="Cena"/>
    <s v="Tarjeta de crédito"/>
    <n v="11.22"/>
    <s v="Ocupada"/>
    <n v="144"/>
    <s v="Perú"/>
    <s v="Plato_19, Plato_12, Plato_9, Plato_18"/>
    <n v="185"/>
  </r>
  <r>
    <n v="2"/>
    <s v="Cliente_56"/>
    <n v="5"/>
    <n v="7"/>
    <d v="2023-04-02T00:00:00"/>
    <d v="1899-12-30T00:37:00"/>
    <d v="1899-12-30T01:42:00"/>
    <d v="1899-12-30T01:20:00"/>
    <d v="1899-12-30T01:46:00"/>
    <s v="0"/>
    <s v="No cobrada"/>
    <s v="Mesero_2"/>
    <s v="Cena"/>
    <s v="Tarjeta de crédito"/>
    <n v="11.32"/>
    <s v="Ocupada"/>
    <n v="145"/>
    <s v="Venezuela"/>
    <s v="Plato_5, Plato_2"/>
    <n v="126"/>
  </r>
  <r>
    <n v="8"/>
    <s v="Cliente_670"/>
    <n v="6"/>
    <n v="7"/>
    <d v="2023-04-02T00:00:00"/>
    <d v="1899-12-30T01:40:00"/>
    <d v="1899-12-30T02:54:00"/>
    <d v="1899-12-30T01:14:00"/>
    <d v="1899-12-30T00:47:00"/>
    <d v="1899-12-30T00:27:00"/>
    <s v="Cobrada"/>
    <s v="Mesero_3"/>
    <s v="Almuerzo"/>
    <s v="Tarjeta de crédito"/>
    <n v="38.4"/>
    <s v="Reservada"/>
    <n v="146"/>
    <s v="Paraguay"/>
    <s v="Plato_17"/>
    <n v="62"/>
  </r>
  <r>
    <n v="5"/>
    <s v="Cliente_909"/>
    <n v="4"/>
    <n v="7"/>
    <d v="2023-04-02T00:00:00"/>
    <d v="1899-12-30T03:18:00"/>
    <d v="1899-12-30T04:58:00"/>
    <d v="1899-12-30T01:40:00"/>
    <d v="1899-12-30T00:33:00"/>
    <d v="1899-12-30T01:07:00"/>
    <s v="Cobrada"/>
    <s v="Mesero_3"/>
    <s v="Desayuno"/>
    <s v="Tarjeta de crédito"/>
    <n v="27.14"/>
    <s v="Reservada"/>
    <n v="147"/>
    <s v="Colombia"/>
    <s v="Plato_20, Plato_5"/>
    <n v="84"/>
  </r>
  <r>
    <n v="10"/>
    <s v="Cliente_402"/>
    <n v="6"/>
    <n v="7"/>
    <d v="2023-04-02T00:00:00"/>
    <d v="1899-12-30T03:52:00"/>
    <d v="1899-12-30T05:59:00"/>
    <d v="1899-12-30T02:22:00"/>
    <d v="1899-12-30T02:39:00"/>
    <s v="0"/>
    <s v="No cobrada"/>
    <s v="Mesero_3"/>
    <s v="Almuerzo"/>
    <s v="Tarjeta de débito"/>
    <n v="46.26"/>
    <s v="Ocupada"/>
    <n v="148"/>
    <s v="Colombia"/>
    <s v="Plato_9, Plato_18, Plato_3, Plato_10"/>
    <n v="212"/>
  </r>
  <r>
    <n v="18"/>
    <s v="Cliente_709"/>
    <n v="4"/>
    <n v="7"/>
    <d v="2023-04-02T00:00:00"/>
    <d v="1899-12-30T01:35:00"/>
    <d v="1899-12-30T04:50:00"/>
    <d v="1899-12-30T03:30:00"/>
    <d v="1899-12-30T02:19:00"/>
    <d v="1899-12-30T01:11:00"/>
    <s v="Cobrada"/>
    <s v="Mesero_5"/>
    <s v="Desayuno"/>
    <s v="Tarjeta de crédito"/>
    <n v="15.92"/>
    <s v="Ocupada"/>
    <n v="149"/>
    <s v="Brasil"/>
    <s v="Plato_18, Plato_2, Plato_4, Plato_9"/>
    <n v="226"/>
  </r>
  <r>
    <n v="18"/>
    <s v="Cliente_533"/>
    <n v="6"/>
    <n v="7"/>
    <d v="2023-04-02T00:00:00"/>
    <d v="1899-12-30T00:37:00"/>
    <d v="1899-12-30T03:10:00"/>
    <d v="1899-12-30T02:33:00"/>
    <d v="1899-12-30T01:46:00"/>
    <d v="1899-12-30T00:47:00"/>
    <s v="Cobrada"/>
    <s v="Mesero_1"/>
    <s v="Almuerzo"/>
    <s v="Tarjeta de débito"/>
    <n v="48.43"/>
    <s v="Libre"/>
    <n v="150"/>
    <s v="Argentina"/>
    <s v="Plato_5, Plato_11, Plato_3"/>
    <n v="150"/>
  </r>
  <r>
    <n v="6"/>
    <s v="Cliente_953"/>
    <n v="2"/>
    <n v="7"/>
    <d v="2023-04-02T00:00:00"/>
    <d v="1899-12-30T03:15:00"/>
    <d v="1899-12-30T06:53:00"/>
    <d v="1899-12-30T03:53:00"/>
    <d v="1899-12-30T00:19:00"/>
    <d v="1899-12-30T03:34:00"/>
    <s v="Cobrada"/>
    <s v="Mesero_4"/>
    <s v="Cena"/>
    <s v="Tarjeta de crédito"/>
    <n v="41.51"/>
    <s v="Ocupada"/>
    <n v="151"/>
    <s v="Ecuador"/>
    <s v="Plato_14, Plato_13"/>
    <n v="132"/>
  </r>
  <r>
    <n v="5"/>
    <s v="Cliente_380"/>
    <n v="6"/>
    <n v="7"/>
    <d v="2023-04-02T00:00:00"/>
    <d v="1899-12-30T01:14:00"/>
    <d v="1899-12-30T02:52:00"/>
    <d v="1899-12-30T01:38:00"/>
    <d v="1899-12-30T00:12:00"/>
    <d v="1899-12-30T01:26:00"/>
    <s v="Cobrada"/>
    <s v="Mesero_4"/>
    <s v="Almuerzo"/>
    <s v="Tarjeta de débito"/>
    <n v="25.57"/>
    <s v="Reservada"/>
    <n v="152"/>
    <s v="Ecuador"/>
    <s v="Plato_16"/>
    <n v="56"/>
  </r>
  <r>
    <n v="10"/>
    <s v="Cliente_870"/>
    <n v="1"/>
    <n v="7"/>
    <d v="2023-04-02T00:00:00"/>
    <d v="1899-12-30T03:06:00"/>
    <d v="1899-12-30T05:26:00"/>
    <d v="1899-12-30T02:35:00"/>
    <d v="1899-12-30T01:29:00"/>
    <d v="1899-12-30T01:06:00"/>
    <s v="Cobrada"/>
    <s v="Mesero_2"/>
    <s v="Desayuno"/>
    <s v="Tarjeta de débito"/>
    <n v="42.84"/>
    <s v="Ocupada"/>
    <n v="153"/>
    <s v="Paraguay"/>
    <s v="Plato_11, Plato_7, Plato_20"/>
    <n v="203"/>
  </r>
  <r>
    <n v="11"/>
    <s v="Cliente_964"/>
    <n v="6"/>
    <n v="7"/>
    <d v="2023-04-02T00:00:00"/>
    <d v="1899-12-30T02:09:00"/>
    <d v="1899-12-30T03:36:00"/>
    <d v="1899-12-30T01:27:00"/>
    <d v="1899-12-30T01:22:00"/>
    <d v="1899-12-30T00:05:00"/>
    <s v="Cobrada"/>
    <s v="Mesero_1"/>
    <s v="Desayuno"/>
    <s v="Tarjeta de crédito"/>
    <n v="17.2"/>
    <s v="Libre"/>
    <n v="154"/>
    <s v="Ecuador"/>
    <s v="Plato_19, Plato_4"/>
    <n v="144"/>
  </r>
  <r>
    <n v="7"/>
    <s v="Cliente_939"/>
    <n v="2"/>
    <n v="7"/>
    <d v="2023-04-02T00:00:00"/>
    <d v="1899-12-30T01:53:00"/>
    <d v="1899-12-30T04:44:00"/>
    <d v="1899-12-30T02:51:00"/>
    <d v="1899-12-30T01:40:00"/>
    <d v="1899-12-30T01:11:00"/>
    <s v="Cobrada"/>
    <s v="Mesero_5"/>
    <s v="Almuerzo"/>
    <s v="Tarjeta de crédito"/>
    <n v="25.72"/>
    <s v="Reservada"/>
    <n v="155"/>
    <s v="Venezuela"/>
    <s v="Plato_6, Plato_17, Plato_3"/>
    <n v="136"/>
  </r>
  <r>
    <n v="6"/>
    <s v="Cliente_536"/>
    <n v="4"/>
    <n v="7"/>
    <d v="2023-04-02T00:00:00"/>
    <d v="1899-12-30T00:40:00"/>
    <d v="1899-12-30T04:17:00"/>
    <d v="1899-12-30T03:37:00"/>
    <d v="1899-12-30T00:06:00"/>
    <d v="1899-12-30T03:31:00"/>
    <s v="Cobrada"/>
    <s v="Mesero_3"/>
    <s v="Cena"/>
    <s v="Tarjeta de crédito"/>
    <n v="19.03"/>
    <s v="Libre"/>
    <n v="156"/>
    <s v="España"/>
    <s v="Plato_16"/>
    <n v="56"/>
  </r>
  <r>
    <n v="13"/>
    <s v="Cliente_5"/>
    <n v="5"/>
    <n v="7"/>
    <d v="2023-04-02T00:00:00"/>
    <d v="1899-12-30T03:22:00"/>
    <d v="1899-12-30T06:15:00"/>
    <d v="1899-12-30T03:08:00"/>
    <d v="1899-12-30T02:30:00"/>
    <d v="1899-12-30T00:38:00"/>
    <s v="Cobrada"/>
    <s v="Mesero_3"/>
    <s v="Desayuno"/>
    <s v="Tarjeta de crédito"/>
    <n v="28.48"/>
    <s v="Ocupada"/>
    <n v="157"/>
    <s v="Perú"/>
    <s v="Plato_1, Plato_16, Plato_2, Plato_19"/>
    <n v="271"/>
  </r>
  <r>
    <n v="5"/>
    <s v="Cliente_115"/>
    <n v="5"/>
    <n v="7"/>
    <d v="2023-04-02T00:00:00"/>
    <d v="1899-12-30T02:45:00"/>
    <d v="1899-12-30T03:59:00"/>
    <d v="1899-12-30T01:14:00"/>
    <d v="1899-12-30T02:15:00"/>
    <s v="0"/>
    <s v="No cobrada"/>
    <s v="Mesero_3"/>
    <s v="Almuerzo"/>
    <s v="Tarjeta de crédito"/>
    <n v="48.75"/>
    <s v="Libre"/>
    <n v="158"/>
    <s v="Chile"/>
    <s v="Plato_12, Plato_10, Plato_19, Plato_8"/>
    <n v="310"/>
  </r>
  <r>
    <n v="16"/>
    <s v="Cliente_580"/>
    <n v="1"/>
    <n v="7"/>
    <d v="2023-04-02T00:00:00"/>
    <d v="1899-12-30T00:10:00"/>
    <d v="1899-12-30T01:15:00"/>
    <d v="1899-12-30T01:20:00"/>
    <d v="1899-12-30T01:14:00"/>
    <d v="1899-12-30T00:06:00"/>
    <s v="Cobrada"/>
    <s v="Mesero_3"/>
    <s v="Desayuno"/>
    <s v="Tarjeta de crédito"/>
    <n v="47.81"/>
    <s v="Ocupada"/>
    <n v="159"/>
    <s v="Brasil"/>
    <s v="Plato_9, Plato_17, Plato_4, Plato_11"/>
    <n v="253"/>
  </r>
  <r>
    <n v="19"/>
    <s v="Cliente_788"/>
    <n v="6"/>
    <n v="7"/>
    <d v="2023-04-02T00:00:00"/>
    <d v="1899-12-30T01:06:00"/>
    <d v="1899-12-30T04:33:00"/>
    <d v="1899-12-30T03:27:00"/>
    <d v="1899-12-30T01:07:00"/>
    <d v="1899-12-30T02:20:00"/>
    <s v="Cobrada"/>
    <s v="Mesero_2"/>
    <s v="Almuerzo"/>
    <s v="Tarjeta de crédito"/>
    <n v="26.02"/>
    <s v="Reservada"/>
    <n v="160"/>
    <s v="Colombia"/>
    <s v="Plato_19, Plato_7"/>
    <n v="156"/>
  </r>
  <r>
    <n v="13"/>
    <s v="Cliente_892"/>
    <n v="6"/>
    <n v="7"/>
    <d v="2023-04-02T00:00:00"/>
    <d v="1899-12-30T00:45:00"/>
    <d v="1899-12-30T04:23:00"/>
    <d v="1899-12-30T03:38:00"/>
    <d v="1899-12-30T00:57:00"/>
    <d v="1899-12-30T02:41:00"/>
    <s v="Cobrada"/>
    <s v="Mesero_2"/>
    <s v="Almuerzo"/>
    <s v="Tarjeta de crédito"/>
    <n v="18.86"/>
    <s v="Reservada"/>
    <n v="161"/>
    <s v="Paraguay"/>
    <s v="Plato_16"/>
    <n v="84"/>
  </r>
  <r>
    <n v="14"/>
    <s v="Cliente_406"/>
    <n v="4"/>
    <n v="7"/>
    <d v="2023-04-02T00:00:00"/>
    <d v="1899-12-30T00:57:00"/>
    <d v="1899-12-30T02:34:00"/>
    <d v="1899-12-30T01:37:00"/>
    <d v="1899-12-30T00:25:00"/>
    <d v="1899-12-30T01:12:00"/>
    <s v="Cobrada"/>
    <s v="Mesero_1"/>
    <s v="Almuerzo"/>
    <s v="Tarjeta de crédito"/>
    <n v="17.55"/>
    <s v="Reservada"/>
    <n v="162"/>
    <s v="Paraguay"/>
    <s v="Plato_7"/>
    <n v="72"/>
  </r>
  <r>
    <n v="6"/>
    <s v="Cliente_295"/>
    <n v="1"/>
    <n v="7"/>
    <d v="2023-04-02T00:00:00"/>
    <d v="1899-12-30T01:35:00"/>
    <d v="1899-12-30T04:09:00"/>
    <d v="1899-12-30T02:49:00"/>
    <d v="1899-12-30T01:11:00"/>
    <d v="1899-12-30T01:38:00"/>
    <s v="Cobrada"/>
    <s v="Mesero_5"/>
    <s v="Almuerzo"/>
    <s v="Tarjeta de crédito"/>
    <n v="14.94"/>
    <s v="Ocupada"/>
    <n v="163"/>
    <s v="Chile"/>
    <s v="Plato_17, Plato_2, Plato_11, Plato_5"/>
    <n v="271"/>
  </r>
  <r>
    <n v="8"/>
    <s v="Cliente_547"/>
    <n v="2"/>
    <n v="7"/>
    <d v="2023-04-02T00:00:00"/>
    <d v="1899-12-30T02:34:00"/>
    <d v="1899-12-30T06:02:00"/>
    <d v="1899-12-30T03:28:00"/>
    <d v="1899-12-30T01:45:00"/>
    <d v="1899-12-30T01:43:00"/>
    <s v="Cobrada"/>
    <s v="Mesero_4"/>
    <s v="Cena"/>
    <s v="Tarjeta de crédito"/>
    <n v="47.53"/>
    <s v="Reservada"/>
    <n v="164"/>
    <s v="Colombia"/>
    <s v="Plato_5, Plato_19, Plato_15, Plato_7"/>
    <n v="170"/>
  </r>
  <r>
    <n v="10"/>
    <s v="Cliente_156"/>
    <n v="3"/>
    <n v="7"/>
    <d v="2023-04-02T00:00:00"/>
    <d v="1899-12-30T02:21:00"/>
    <d v="1899-12-30T05:12:00"/>
    <d v="1899-12-30T03:06:00"/>
    <d v="1899-12-30T00:56:00"/>
    <d v="1899-12-30T02:10:00"/>
    <s v="Cobrada"/>
    <s v="Mesero_3"/>
    <s v="Cena"/>
    <s v="Tarjeta de crédito"/>
    <n v="41.9"/>
    <s v="Ocupada"/>
    <n v="165"/>
    <s v="Perú"/>
    <s v="Plato_7, Plato_13"/>
    <n v="90"/>
  </r>
  <r>
    <n v="12"/>
    <s v="Cliente_768"/>
    <n v="1"/>
    <n v="7"/>
    <d v="2023-04-02T00:00:00"/>
    <d v="1899-12-30T01:18:00"/>
    <d v="1899-12-30T02:44:00"/>
    <d v="1899-12-30T01:41:00"/>
    <d v="1899-12-30T00:22:00"/>
    <d v="1899-12-30T01:19:00"/>
    <s v="Cobrada"/>
    <s v="Mesero_4"/>
    <s v="Almuerzo"/>
    <s v="Efectivo"/>
    <n v="43.95"/>
    <s v="Ocupada"/>
    <n v="166"/>
    <s v="Perú"/>
    <s v="Plato_14"/>
    <n v="46"/>
  </r>
  <r>
    <n v="5"/>
    <s v="Cliente_359"/>
    <n v="6"/>
    <n v="7"/>
    <d v="2023-04-02T00:00:00"/>
    <d v="1899-12-30T01:19:00"/>
    <d v="1899-12-30T02:46:00"/>
    <d v="1899-12-30T01:27:00"/>
    <d v="1899-12-30T01:16:00"/>
    <d v="1899-12-30T00:11:00"/>
    <s v="Cobrada"/>
    <s v="Mesero_2"/>
    <s v="Almuerzo"/>
    <s v="Tarjeta de débito"/>
    <n v="42.74"/>
    <s v="Reservada"/>
    <n v="167"/>
    <s v="Argentina"/>
    <s v="Plato_12, Plato_18, Plato_17"/>
    <n v="152"/>
  </r>
  <r>
    <n v="17"/>
    <s v="Cliente_131"/>
    <n v="4"/>
    <n v="7"/>
    <d v="2023-04-02T00:00:00"/>
    <d v="1899-12-30T02:05:00"/>
    <d v="1899-12-30T03:23:00"/>
    <d v="1899-12-30T01:18:00"/>
    <d v="1899-12-30T00:07:00"/>
    <d v="1899-12-30T01:11:00"/>
    <s v="Cobrada"/>
    <s v="Mesero_1"/>
    <s v="Almuerzo"/>
    <s v="Tarjeta de crédito"/>
    <n v="17.09"/>
    <s v="Reservada"/>
    <n v="168"/>
    <s v="Venezuela"/>
    <s v="Plato_5"/>
    <n v="44"/>
  </r>
  <r>
    <n v="19"/>
    <s v="Cliente_485"/>
    <n v="1"/>
    <n v="7"/>
    <d v="2023-04-02T00:00:00"/>
    <d v="1899-12-30T01:56:00"/>
    <d v="1899-12-30T05:14:00"/>
    <d v="1899-12-30T03:18:00"/>
    <d v="1899-12-30T01:50:00"/>
    <d v="1899-12-30T01:28:00"/>
    <s v="Cobrada"/>
    <s v="Mesero_3"/>
    <s v="Almuerzo"/>
    <s v="Tarjeta de débito"/>
    <n v="16.62"/>
    <s v="Libre"/>
    <n v="169"/>
    <s v="Paraguay"/>
    <s v="Plato_13, Plato_18, Plato_5"/>
    <n v="154"/>
  </r>
  <r>
    <n v="12"/>
    <s v="Cliente_493"/>
    <n v="2"/>
    <n v="7"/>
    <d v="2023-04-02T00:00:00"/>
    <d v="1899-12-30T02:37:00"/>
    <d v="1899-12-30T05:26:00"/>
    <d v="1899-12-30T02:49:00"/>
    <d v="1899-12-30T01:13:00"/>
    <d v="1899-12-30T01:36:00"/>
    <s v="Cobrada"/>
    <s v="Mesero_2"/>
    <s v="Cena"/>
    <s v="Tarjeta de crédito"/>
    <n v="25.98"/>
    <s v="Libre"/>
    <n v="170"/>
    <s v="Colombia"/>
    <s v="Plato_3, Plato_9, Plato_19, Plato_2"/>
    <n v="243"/>
  </r>
  <r>
    <n v="16"/>
    <s v="Cliente_282"/>
    <n v="6"/>
    <n v="7"/>
    <d v="2023-04-02T00:00:00"/>
    <d v="1899-12-30T01:53:00"/>
    <d v="1899-12-30T03:04:00"/>
    <d v="1899-12-30T01:11:00"/>
    <d v="1899-12-30T00:51:00"/>
    <d v="1899-12-30T00:20:00"/>
    <s v="Cobrada"/>
    <s v="Mesero_2"/>
    <s v="Cena"/>
    <s v="Tarjeta de crédito"/>
    <n v="46.56"/>
    <s v="Libre"/>
    <n v="171"/>
    <s v="Brasil"/>
    <s v="Plato_10, Plato_9"/>
    <n v="139"/>
  </r>
  <r>
    <n v="12"/>
    <s v="Cliente_850"/>
    <n v="3"/>
    <n v="7"/>
    <d v="2023-04-02T00:00:00"/>
    <d v="1899-12-30T02:49:00"/>
    <d v="1899-12-30T06:06:00"/>
    <d v="1899-12-30T03:32:00"/>
    <d v="1899-12-30T00:27:00"/>
    <d v="1899-12-30T03:05:00"/>
    <s v="Cobrada"/>
    <s v="Mesero_1"/>
    <s v="Almuerzo"/>
    <s v="Tarjeta de crédito"/>
    <n v="45.17"/>
    <s v="Ocupada"/>
    <n v="172"/>
    <s v="Bolivia"/>
    <s v="Plato_18"/>
    <n v="68"/>
  </r>
  <r>
    <n v="11"/>
    <s v="Cliente_301"/>
    <n v="3"/>
    <n v="7"/>
    <d v="2023-04-02T00:00:00"/>
    <d v="1899-12-30T00:18:00"/>
    <d v="1899-12-30T03:43:00"/>
    <d v="1899-12-30T03:40:00"/>
    <d v="1899-12-30T01:07:00"/>
    <d v="1899-12-30T02:33:00"/>
    <s v="Cobrada"/>
    <s v="Mesero_4"/>
    <s v="Almuerzo"/>
    <s v="Tarjeta de crédito"/>
    <n v="48.73"/>
    <s v="Ocupada"/>
    <n v="173"/>
    <s v="Chile"/>
    <s v="Plato_6, Plato_15"/>
    <n v="177"/>
  </r>
  <r>
    <n v="10"/>
    <s v="Cliente_124"/>
    <n v="5"/>
    <n v="7"/>
    <d v="2023-04-02T00:00:00"/>
    <d v="1899-12-30T00:09:00"/>
    <d v="1899-12-30T01:12:00"/>
    <d v="1899-12-30T01:03:00"/>
    <d v="1899-12-30T00:12:00"/>
    <d v="1899-12-30T00:51:00"/>
    <s v="Cobrada"/>
    <s v="Mesero_4"/>
    <s v="Almuerzo"/>
    <s v="Tarjeta de crédito"/>
    <n v="48.24"/>
    <s v="Reservada"/>
    <n v="174"/>
    <s v="Venezuela"/>
    <s v="Plato_2"/>
    <n v="60"/>
  </r>
  <r>
    <n v="14"/>
    <s v="Cliente_747"/>
    <n v="3"/>
    <n v="7"/>
    <d v="2023-04-02T00:00:00"/>
    <d v="1899-12-30T01:27:00"/>
    <d v="1899-12-30T03:04:00"/>
    <d v="1899-12-30T01:37:00"/>
    <d v="1899-12-30T00:47:00"/>
    <d v="1899-12-30T00:50:00"/>
    <s v="Cobrada"/>
    <s v="Mesero_3"/>
    <s v="Almuerzo"/>
    <s v="Tarjeta de crédito"/>
    <n v="27.94"/>
    <s v="Reservada"/>
    <n v="175"/>
    <s v="Colombia"/>
    <s v="Plato_15, Plato_7"/>
    <n v="144"/>
  </r>
  <r>
    <n v="20"/>
    <s v="Cliente_741"/>
    <n v="4"/>
    <n v="7"/>
    <d v="2023-04-02T00:00:00"/>
    <d v="1899-12-30T02:27:00"/>
    <d v="1899-12-30T04:32:00"/>
    <d v="1899-12-30T02:20:00"/>
    <d v="1899-12-30T00:48:00"/>
    <d v="1899-12-30T01:32:00"/>
    <s v="Cobrada"/>
    <s v="Mesero_2"/>
    <s v="Almuerzo"/>
    <s v="Tarjeta de crédito"/>
    <n v="30.5"/>
    <s v="Ocupada"/>
    <n v="176"/>
    <s v="Chile"/>
    <s v="Plato_13"/>
    <n v="63"/>
  </r>
  <r>
    <n v="4"/>
    <s v="Cliente_610"/>
    <n v="1"/>
    <n v="7"/>
    <d v="2023-04-02T00:00:00"/>
    <d v="1899-12-30T00:14:00"/>
    <d v="1899-12-30T01:14:00"/>
    <d v="1899-12-30T01:15:00"/>
    <d v="1899-12-30T02:22:00"/>
    <s v="0"/>
    <s v="No cobrada"/>
    <s v="Mesero_4"/>
    <s v="Cena"/>
    <s v="Tarjeta de crédito"/>
    <n v="10.39"/>
    <s v="Ocupada"/>
    <n v="177"/>
    <s v="Perú"/>
    <s v="Plato_7, Plato_10, Plato_13, Plato_12"/>
    <n v="173"/>
  </r>
  <r>
    <n v="11"/>
    <s v="Cliente_681"/>
    <n v="6"/>
    <n v="7"/>
    <d v="2023-04-02T00:00:00"/>
    <d v="1899-12-30T01:53:00"/>
    <d v="1899-12-30T05:18:00"/>
    <d v="1899-12-30T03:25:00"/>
    <d v="1899-12-30T02:26:00"/>
    <d v="1899-12-30T00:59:00"/>
    <s v="Cobrada"/>
    <s v="Mesero_3"/>
    <s v="Cena"/>
    <s v="Tarjeta de crédito"/>
    <n v="31.6"/>
    <s v="Reservada"/>
    <n v="178"/>
    <s v="Venezuela"/>
    <s v="Plato_2, Plato_8, Plato_5, Plato_11"/>
    <n v="208"/>
  </r>
  <r>
    <n v="12"/>
    <s v="Cliente_173"/>
    <n v="2"/>
    <n v="7"/>
    <d v="2023-04-02T00:00:00"/>
    <d v="1899-12-30T00:44:00"/>
    <d v="1899-12-30T03:08:00"/>
    <d v="1899-12-30T02:24:00"/>
    <d v="1899-12-30T00:26:00"/>
    <d v="1899-12-30T01:58:00"/>
    <s v="Cobrada"/>
    <s v="Mesero_4"/>
    <s v="Desayuno"/>
    <s v="Tarjeta de crédito"/>
    <n v="13.3"/>
    <s v="Reservada"/>
    <n v="179"/>
    <s v="Colombia"/>
    <s v="Plato_17"/>
    <n v="62"/>
  </r>
  <r>
    <n v="10"/>
    <s v="Cliente_55"/>
    <n v="1"/>
    <n v="7"/>
    <d v="2023-04-02T00:00:00"/>
    <d v="1899-12-30T02:21:00"/>
    <d v="1899-12-30T05:09:00"/>
    <d v="1899-12-30T02:48:00"/>
    <d v="1899-12-30T02:41:00"/>
    <d v="1899-12-30T00:07:00"/>
    <s v="Cobrada"/>
    <s v="Mesero_2"/>
    <s v="Cena"/>
    <s v="Tarjeta de crédito"/>
    <n v="46.61"/>
    <s v="Reservada"/>
    <n v="180"/>
    <s v="Brasil"/>
    <s v="Plato_9, Plato_2, Plato_3, Plato_6"/>
    <n v="166"/>
  </r>
  <r>
    <n v="15"/>
    <s v="Cliente_653"/>
    <n v="1"/>
    <n v="7"/>
    <d v="2023-04-02T00:00:00"/>
    <d v="1899-12-30T02:45:00"/>
    <d v="1899-12-30T03:54:00"/>
    <d v="1899-12-30T01:24:00"/>
    <d v="1899-12-30T00:55:00"/>
    <d v="1899-12-30T00:29:00"/>
    <s v="Cobrada"/>
    <s v="Mesero_1"/>
    <s v="Cena"/>
    <s v="Tarjeta de crédito"/>
    <n v="42.58"/>
    <s v="Ocupada"/>
    <n v="181"/>
    <s v="Paraguay"/>
    <s v="Plato_6"/>
    <n v="27"/>
  </r>
  <r>
    <n v="18"/>
    <s v="Cliente_628"/>
    <n v="2"/>
    <n v="7"/>
    <d v="2023-04-02T00:00:00"/>
    <d v="1899-12-30T03:53:00"/>
    <d v="1899-12-30T06:30:00"/>
    <d v="1899-12-30T02:37:00"/>
    <d v="1899-12-30T00:11:00"/>
    <d v="1899-12-30T02:26:00"/>
    <s v="Cobrada"/>
    <s v="Mesero_3"/>
    <s v="Almuerzo"/>
    <s v="Tarjeta de débito"/>
    <n v="38.36"/>
    <s v="Libre"/>
    <n v="182"/>
    <s v="Paraguay"/>
    <s v="Plato_12"/>
    <n v="38"/>
  </r>
  <r>
    <n v="18"/>
    <s v="Cliente_715"/>
    <n v="1"/>
    <n v="7"/>
    <d v="2023-04-02T00:00:00"/>
    <d v="1899-12-30T02:46:00"/>
    <d v="1899-12-30T06:28:00"/>
    <d v="1899-12-30T03:57:00"/>
    <d v="1899-12-30T02:46:00"/>
    <d v="1899-12-30T01:11:00"/>
    <s v="Cobrada"/>
    <s v="Mesero_1"/>
    <s v="Almuerzo"/>
    <s v="Tarjeta de crédito"/>
    <n v="11.69"/>
    <s v="Ocupada"/>
    <n v="183"/>
    <s v="Uruguay"/>
    <s v="Plato_15, Plato_10, Plato_3, Plato_8"/>
    <n v="255"/>
  </r>
  <r>
    <n v="4"/>
    <s v="Cliente_321"/>
    <n v="6"/>
    <n v="7"/>
    <d v="2023-04-02T00:00:00"/>
    <d v="1899-12-30T03:55:00"/>
    <d v="1899-12-30T07:01:00"/>
    <d v="1899-12-30T03:21:00"/>
    <d v="1899-12-30T00:29:00"/>
    <d v="1899-12-30T02:52:00"/>
    <s v="Cobrada"/>
    <s v="Mesero_5"/>
    <s v="Almuerzo"/>
    <s v="Tarjeta de crédito"/>
    <n v="24.24"/>
    <s v="Ocupada"/>
    <n v="184"/>
    <s v="Chile"/>
    <s v="Plato_16, Plato_6, Plato_3"/>
    <n v="205"/>
  </r>
  <r>
    <n v="16"/>
    <s v="Cliente_670"/>
    <n v="2"/>
    <n v="7"/>
    <d v="2023-04-02T00:00:00"/>
    <d v="1899-12-30T02:47:00"/>
    <d v="1899-12-30T06:26:00"/>
    <d v="1899-12-30T03:39:00"/>
    <d v="1899-12-30T00:40:00"/>
    <d v="1899-12-30T02:59:00"/>
    <s v="Cobrada"/>
    <s v="Mesero_1"/>
    <s v="Desayuno"/>
    <s v="Tarjeta de crédito"/>
    <n v="28.07"/>
    <s v="Libre"/>
    <n v="185"/>
    <s v="Uruguay"/>
    <s v="Plato_13, Plato_16"/>
    <n v="91"/>
  </r>
  <r>
    <n v="13"/>
    <s v="Cliente_442"/>
    <n v="6"/>
    <n v="7"/>
    <d v="2023-04-02T00:00:00"/>
    <d v="1899-12-30T00:40:00"/>
    <d v="1899-12-30T04:14:00"/>
    <d v="1899-12-30T03:34:00"/>
    <d v="1899-12-30T01:33:00"/>
    <d v="1899-12-30T02:01:00"/>
    <s v="Cobrada"/>
    <s v="Mesero_1"/>
    <s v="Almuerzo"/>
    <s v="Tarjeta de crédito"/>
    <n v="17.55"/>
    <s v="Reservada"/>
    <n v="186"/>
    <s v="Colombia"/>
    <s v="Plato_6, Plato_15, Plato_17"/>
    <n v="270"/>
  </r>
  <r>
    <n v="5"/>
    <s v="Cliente_752"/>
    <n v="1"/>
    <n v="7"/>
    <d v="2023-04-02T00:00:00"/>
    <d v="1899-12-30T02:23:00"/>
    <d v="1899-12-30T05:28:00"/>
    <d v="1899-12-30T03:05:00"/>
    <d v="1899-12-30T02:06:00"/>
    <d v="1899-12-30T00:59:00"/>
    <s v="Cobrada"/>
    <s v="Mesero_4"/>
    <s v="Almuerzo"/>
    <s v="Tarjeta de crédito"/>
    <n v="17.399999999999999"/>
    <s v="Libre"/>
    <n v="187"/>
    <s v="Venezuela"/>
    <s v="Plato_18, Plato_10, Plato_9, Plato_6"/>
    <n v="208"/>
  </r>
  <r>
    <n v="20"/>
    <s v="Cliente_727"/>
    <n v="4"/>
    <n v="7"/>
    <d v="2023-04-02T00:00:00"/>
    <d v="1899-12-30T03:40:00"/>
    <d v="1899-12-30T05:21:00"/>
    <d v="1899-12-30T01:41:00"/>
    <d v="1899-12-30T01:45:00"/>
    <s v="0"/>
    <s v="No cobrada"/>
    <s v="Mesero_3"/>
    <s v="Desayuno"/>
    <s v="Tarjeta de crédito"/>
    <n v="13.95"/>
    <s v="Reservada"/>
    <n v="188"/>
    <s v="Colombia"/>
    <s v="Plato_17, Plato_10"/>
    <n v="83"/>
  </r>
  <r>
    <n v="11"/>
    <s v="Cliente_548"/>
    <n v="4"/>
    <n v="7"/>
    <d v="2023-04-02T00:00:00"/>
    <d v="1899-12-30T03:48:00"/>
    <d v="1899-12-30T06:10:00"/>
    <d v="1899-12-30T02:22:00"/>
    <d v="1899-12-30T01:57:00"/>
    <d v="1899-12-30T00:25:00"/>
    <s v="Cobrada"/>
    <s v="Mesero_2"/>
    <s v="Almuerzo"/>
    <s v="Tarjeta de crédito"/>
    <n v="41.66"/>
    <s v="Reservada"/>
    <n v="189"/>
    <s v="España"/>
    <s v="Plato_18, Plato_10, Plato_7"/>
    <n v="192"/>
  </r>
  <r>
    <n v="5"/>
    <s v="Cliente_709"/>
    <n v="2"/>
    <n v="7"/>
    <d v="2023-04-02T00:00:00"/>
    <d v="1899-12-30T01:31:00"/>
    <d v="1899-12-30T03:22:00"/>
    <d v="1899-12-30T01:51:00"/>
    <d v="1899-12-30T01:42:00"/>
    <d v="1899-12-30T00:09:00"/>
    <s v="Cobrada"/>
    <s v="Mesero_2"/>
    <s v="Almuerzo"/>
    <s v="Tarjeta de crédito"/>
    <n v="38.880000000000003"/>
    <s v="Libre"/>
    <n v="190"/>
    <s v="Colombia"/>
    <s v="Plato_4, Plato_20, Plato_8, Plato_14"/>
    <n v="202"/>
  </r>
  <r>
    <n v="12"/>
    <s v="Cliente_30"/>
    <n v="6"/>
    <n v="7"/>
    <d v="2023-04-02T00:00:00"/>
    <d v="1899-12-30T00:00:00"/>
    <d v="1899-12-30T02:36:00"/>
    <d v="1899-12-30T02:51:00"/>
    <d v="1899-12-30T01:27:00"/>
    <d v="1899-12-30T01:24:00"/>
    <s v="Cobrada"/>
    <s v="Mesero_2"/>
    <s v="Almuerzo"/>
    <s v="Tarjeta de crédito"/>
    <n v="24.36"/>
    <s v="Ocupada"/>
    <n v="191"/>
    <s v="Paraguay"/>
    <s v="Plato_1, Plato_9"/>
    <n v="162"/>
  </r>
  <r>
    <n v="17"/>
    <s v="Cliente_412"/>
    <n v="4"/>
    <n v="7"/>
    <d v="2023-04-02T00:00:00"/>
    <d v="1899-12-30T02:36:00"/>
    <d v="1899-12-30T04:53:00"/>
    <d v="1899-12-30T02:17:00"/>
    <d v="1899-12-30T00:26:00"/>
    <d v="1899-12-30T01:51:00"/>
    <s v="Cobrada"/>
    <s v="Mesero_2"/>
    <s v="Desayuno"/>
    <s v="Efectivo"/>
    <n v="15.99"/>
    <s v="Libre"/>
    <n v="192"/>
    <s v="Chile"/>
    <s v="Plato_1"/>
    <n v="75"/>
  </r>
  <r>
    <n v="3"/>
    <s v="Cliente_646"/>
    <n v="5"/>
    <n v="7"/>
    <d v="2023-04-02T00:00:00"/>
    <d v="1899-12-30T00:12:00"/>
    <d v="1899-12-30T03:04:00"/>
    <d v="1899-12-30T02:52:00"/>
    <d v="1899-12-30T02:51:00"/>
    <d v="1899-12-30T00:01:00"/>
    <s v="Cobrada"/>
    <s v="Mesero_5"/>
    <s v="Desayuno"/>
    <s v="Tarjeta de crédito"/>
    <n v="24.85"/>
    <s v="Reservada"/>
    <n v="193"/>
    <s v="Argentina"/>
    <s v="Plato_10, Plato_19, Plato_6, Plato_14"/>
    <n v="220"/>
  </r>
  <r>
    <n v="3"/>
    <s v="Cliente_151"/>
    <n v="6"/>
    <n v="7"/>
    <d v="2023-04-02T00:00:00"/>
    <d v="1899-12-30T02:40:00"/>
    <d v="1899-12-30T03:56:00"/>
    <d v="1899-12-30T01:16:00"/>
    <d v="1899-12-30T01:08:00"/>
    <d v="1899-12-30T00:08:00"/>
    <s v="Cobrada"/>
    <s v="Mesero_5"/>
    <s v="Almuerzo"/>
    <s v="Tarjeta de débito"/>
    <n v="11.41"/>
    <s v="Reservada"/>
    <n v="194"/>
    <s v="Perú"/>
    <s v="Plato_11, Plato_2"/>
    <n v="96"/>
  </r>
  <r>
    <n v="2"/>
    <s v="Cliente_318"/>
    <n v="1"/>
    <n v="7"/>
    <d v="2023-04-02T00:00:00"/>
    <d v="1899-12-30T03:04:00"/>
    <d v="1899-12-30T04:09:00"/>
    <d v="1899-12-30T01:20:00"/>
    <d v="1899-12-30T00:51:00"/>
    <d v="1899-12-30T00:29:00"/>
    <s v="Cobrada"/>
    <s v="Mesero_3"/>
    <s v="Almuerzo"/>
    <s v="Tarjeta de débito"/>
    <n v="10.06"/>
    <s v="Ocupada"/>
    <n v="195"/>
    <s v="Colombia"/>
    <s v="Plato_1"/>
    <n v="50"/>
  </r>
  <r>
    <n v="4"/>
    <s v="Cliente_965"/>
    <n v="3"/>
    <n v="7"/>
    <d v="2023-04-02T00:00:00"/>
    <d v="1899-12-30T00:11:00"/>
    <d v="1899-12-30T04:10:00"/>
    <d v="1899-12-30T03:59:00"/>
    <d v="1899-12-30T02:56:00"/>
    <d v="1899-12-30T01:03:00"/>
    <s v="Cobrada"/>
    <s v="Mesero_2"/>
    <s v="Almuerzo"/>
    <s v="Tarjeta de crédito"/>
    <n v="42.65"/>
    <s v="Reservada"/>
    <n v="196"/>
    <s v="España"/>
    <s v="Plato_3, Plato_14, Plato_9, Plato_16"/>
    <n v="191"/>
  </r>
  <r>
    <n v="5"/>
    <s v="Cliente_336"/>
    <n v="6"/>
    <n v="7"/>
    <d v="2023-04-02T00:00:00"/>
    <d v="1899-12-30T02:46:00"/>
    <d v="1899-12-30T04:54:00"/>
    <d v="1899-12-30T02:23:00"/>
    <d v="1899-12-30T01:12:00"/>
    <d v="1899-12-30T01:11:00"/>
    <s v="Cobrada"/>
    <s v="Mesero_2"/>
    <s v="Desayuno"/>
    <s v="Tarjeta de débito"/>
    <n v="20.11"/>
    <s v="Ocupada"/>
    <n v="197"/>
    <s v="Colombia"/>
    <s v="Plato_18, Plato_6"/>
    <n v="129"/>
  </r>
  <r>
    <n v="9"/>
    <s v="Cliente_560"/>
    <n v="4"/>
    <n v="7"/>
    <d v="2023-04-02T00:00:00"/>
    <d v="1899-12-30T00:36:00"/>
    <d v="1899-12-30T03:05:00"/>
    <d v="1899-12-30T02:29:00"/>
    <d v="1899-12-30T00:33:00"/>
    <d v="1899-12-30T01:56:00"/>
    <s v="Cobrada"/>
    <s v="Mesero_1"/>
    <s v="Almuerzo"/>
    <s v="Tarjeta de crédito"/>
    <n v="36.72"/>
    <s v="Reservada"/>
    <n v="198"/>
    <s v="España"/>
    <s v="Plato_6"/>
    <n v="54"/>
  </r>
  <r>
    <n v="11"/>
    <s v="Cliente_367"/>
    <n v="5"/>
    <n v="7"/>
    <d v="2023-04-02T00:00:00"/>
    <d v="1899-12-30T01:56:00"/>
    <d v="1899-12-30T05:40:00"/>
    <d v="1899-12-30T03:44:00"/>
    <d v="1899-12-30T02:22:00"/>
    <d v="1899-12-30T01:22:00"/>
    <s v="Cobrada"/>
    <s v="Mesero_2"/>
    <s v="Cena"/>
    <s v="Tarjeta de débito"/>
    <n v="13.26"/>
    <s v="Libre"/>
    <n v="199"/>
    <s v="Paraguay"/>
    <s v="Plato_9, Plato_8, Plato_13, Plato_6"/>
    <n v="261"/>
  </r>
  <r>
    <n v="11"/>
    <s v="Cliente_765"/>
    <n v="4"/>
    <n v="7"/>
    <d v="2023-04-02T00:00:00"/>
    <d v="1899-12-30T02:35:00"/>
    <d v="1899-12-30T05:26:00"/>
    <d v="1899-12-30T02:51:00"/>
    <d v="1899-12-30T01:07:00"/>
    <d v="1899-12-30T01:44:00"/>
    <s v="Cobrada"/>
    <s v="Mesero_3"/>
    <s v="Almuerzo"/>
    <s v="Tarjeta de crédito"/>
    <n v="48.73"/>
    <s v="Reservada"/>
    <n v="200"/>
    <s v="Colombia"/>
    <s v="Plato_12, Plato_1"/>
    <n v="88"/>
  </r>
  <r>
    <n v="3"/>
    <s v="Cliente_679"/>
    <n v="5"/>
    <n v="7"/>
    <d v="2023-04-02T00:00:00"/>
    <d v="1899-12-30T00:18:00"/>
    <d v="1899-12-30T01:50:00"/>
    <d v="1899-12-30T01:32:00"/>
    <d v="1899-12-30T00:58:00"/>
    <d v="1899-12-30T00:34:00"/>
    <s v="Cobrada"/>
    <s v="Mesero_1"/>
    <s v="Cena"/>
    <s v="Tarjeta de crédito"/>
    <n v="19.84"/>
    <s v="Reservada"/>
    <n v="201"/>
    <s v="Perú"/>
    <s v="Plato_7"/>
    <n v="72"/>
  </r>
  <r>
    <n v="16"/>
    <s v="Cliente_512"/>
    <n v="5"/>
    <n v="7"/>
    <d v="2023-04-02T00:00:00"/>
    <d v="1899-12-30T00:58:00"/>
    <d v="1899-12-30T02:00:00"/>
    <d v="1899-12-30T01:17:00"/>
    <d v="1899-12-30T02:36:00"/>
    <s v="0"/>
    <s v="No cobrada"/>
    <s v="Mesero_3"/>
    <s v="Almuerzo"/>
    <s v="Tarjeta de crédito"/>
    <n v="24.19"/>
    <s v="Ocupada"/>
    <n v="202"/>
    <s v="Bolivia"/>
    <s v="Plato_19, Plato_20, Plato_7, Plato_2"/>
    <n v="206"/>
  </r>
  <r>
    <n v="5"/>
    <s v="Cliente_701"/>
    <n v="2"/>
    <n v="7"/>
    <d v="2023-04-02T00:00:00"/>
    <d v="1899-12-30T03:57:00"/>
    <d v="1899-12-30T05:21:00"/>
    <d v="1899-12-30T01:24:00"/>
    <d v="1899-12-30T01:25:00"/>
    <s v="0"/>
    <s v="No cobrada"/>
    <s v="Mesero_1"/>
    <s v="Almuerzo"/>
    <s v="Tarjeta de crédito"/>
    <n v="40.19"/>
    <s v="Libre"/>
    <n v="203"/>
    <s v="Perú"/>
    <s v="Plato_17, Plato_13"/>
    <n v="156"/>
  </r>
  <r>
    <n v="16"/>
    <s v="Cliente_331"/>
    <n v="5"/>
    <n v="7"/>
    <d v="2023-04-02T00:00:00"/>
    <d v="1899-12-30T00:17:00"/>
    <d v="1899-12-30T02:25:00"/>
    <d v="1899-12-30T02:08:00"/>
    <d v="1899-12-30T00:21:00"/>
    <d v="1899-12-30T01:47:00"/>
    <s v="Cobrada"/>
    <s v="Mesero_1"/>
    <s v="Almuerzo"/>
    <s v="Efectivo"/>
    <n v="49.56"/>
    <s v="Libre"/>
    <n v="204"/>
    <s v="Uruguay"/>
    <s v="Plato_7"/>
    <n v="48"/>
  </r>
  <r>
    <n v="14"/>
    <s v="Cliente_83"/>
    <n v="1"/>
    <n v="7"/>
    <d v="2023-04-02T00:00:00"/>
    <d v="1899-12-30T02:15:00"/>
    <d v="1899-12-30T06:14:00"/>
    <d v="1899-12-30T03:59:00"/>
    <d v="1899-12-30T01:26:00"/>
    <d v="1899-12-30T02:33:00"/>
    <s v="Cobrada"/>
    <s v="Mesero_2"/>
    <s v="Almuerzo"/>
    <s v="Tarjeta de débito"/>
    <n v="26.49"/>
    <s v="Libre"/>
    <n v="205"/>
    <s v="Chile"/>
    <s v="Plato_15, Plato_9"/>
    <n v="61"/>
  </r>
  <r>
    <n v="4"/>
    <s v="Cliente_339"/>
    <n v="6"/>
    <n v="7"/>
    <d v="2023-04-02T00:00:00"/>
    <d v="1899-12-30T03:27:00"/>
    <d v="1899-12-30T06:09:00"/>
    <d v="1899-12-30T02:57:00"/>
    <d v="1899-12-30T00:58:00"/>
    <d v="1899-12-30T01:59:00"/>
    <s v="Cobrada"/>
    <s v="Mesero_4"/>
    <s v="Almuerzo"/>
    <s v="Tarjeta de crédito"/>
    <n v="36.96"/>
    <s v="Ocupada"/>
    <n v="206"/>
    <s v="Bolivia"/>
    <s v="Plato_2"/>
    <n v="30"/>
  </r>
  <r>
    <n v="20"/>
    <s v="Cliente_323"/>
    <n v="3"/>
    <n v="7"/>
    <d v="2023-04-02T00:00:00"/>
    <d v="1899-12-30T02:49:00"/>
    <d v="1899-12-30T04:02:00"/>
    <d v="1899-12-30T01:13:00"/>
    <d v="1899-12-30T01:51:00"/>
    <s v="0"/>
    <s v="No cobrada"/>
    <s v="Mesero_5"/>
    <s v="Cena"/>
    <s v="Tarjeta de crédito"/>
    <n v="46.54"/>
    <s v="Reservada"/>
    <n v="207"/>
    <s v="Brasil"/>
    <s v="Plato_10, Plato_8, Plato_17"/>
    <n v="180"/>
  </r>
  <r>
    <n v="16"/>
    <s v="Cliente_678"/>
    <n v="4"/>
    <n v="7"/>
    <d v="2023-04-02T00:00:00"/>
    <d v="1899-12-30T03:33:00"/>
    <d v="1899-12-30T06:36:00"/>
    <d v="1899-12-30T03:18:00"/>
    <d v="1899-12-30T01:40:00"/>
    <d v="1899-12-30T01:38:00"/>
    <s v="Cobrada"/>
    <s v="Mesero_1"/>
    <s v="Almuerzo"/>
    <s v="Tarjeta de débito"/>
    <n v="36.700000000000003"/>
    <s v="Ocupada"/>
    <n v="208"/>
    <s v="Perú"/>
    <s v="Plato_15, Plato_19, Plato_3"/>
    <n v="180"/>
  </r>
  <r>
    <n v="9"/>
    <s v="Cliente_74"/>
    <n v="6"/>
    <n v="7"/>
    <d v="2023-04-02T00:00:00"/>
    <d v="1899-12-30T01:31:00"/>
    <d v="1899-12-30T04:06:00"/>
    <d v="1899-12-30T02:35:00"/>
    <d v="1899-12-30T02:51:00"/>
    <s v="0"/>
    <s v="No cobrada"/>
    <s v="Mesero_1"/>
    <s v="Cena"/>
    <s v="Efectivo"/>
    <n v="34.49"/>
    <s v="Reservada"/>
    <n v="209"/>
    <s v="Bolivia"/>
    <s v="Plato_14, Plato_18, Plato_1, Plato_10"/>
    <n v="214"/>
  </r>
  <r>
    <n v="10"/>
    <s v="Cliente_146"/>
    <n v="4"/>
    <n v="7"/>
    <d v="2023-04-02T00:00:00"/>
    <d v="1899-12-30T02:43:00"/>
    <d v="1899-12-30T04:29:00"/>
    <d v="1899-12-30T01:46:00"/>
    <d v="1899-12-30T02:38:00"/>
    <s v="0"/>
    <s v="No cobrada"/>
    <s v="Mesero_2"/>
    <s v="Desayuno"/>
    <s v="Tarjeta de crédito"/>
    <n v="14.67"/>
    <s v="Libre"/>
    <n v="210"/>
    <s v="Venezuela"/>
    <s v="Plato_13, Plato_2, Plato_7, Plato_20"/>
    <n v="195"/>
  </r>
  <r>
    <n v="1"/>
    <s v="Cliente_212"/>
    <n v="2"/>
    <n v="7"/>
    <d v="2023-04-02T00:00:00"/>
    <d v="1899-12-30T03:40:00"/>
    <d v="1899-12-30T05:26:00"/>
    <d v="1899-12-30T01:46:00"/>
    <d v="1899-12-30T02:15:00"/>
    <s v="0"/>
    <s v="No cobrada"/>
    <s v="Mesero_1"/>
    <s v="Almuerzo"/>
    <s v="Tarjeta de débito"/>
    <n v="11.13"/>
    <s v="Reservada"/>
    <n v="211"/>
    <s v="Argentina"/>
    <s v="Plato_13, Plato_4, Plato_1, Plato_3"/>
    <n v="169"/>
  </r>
  <r>
    <n v="14"/>
    <s v="Cliente_36"/>
    <n v="6"/>
    <n v="7"/>
    <d v="2023-04-02T00:00:00"/>
    <d v="1899-12-30T02:35:00"/>
    <d v="1899-12-30T03:40:00"/>
    <d v="1899-12-30T01:20:00"/>
    <d v="1899-12-30T02:44:00"/>
    <s v="0"/>
    <s v="No cobrada"/>
    <s v="Mesero_4"/>
    <s v="Almuerzo"/>
    <s v="Tarjeta de débito"/>
    <n v="18.850000000000001"/>
    <s v="Ocupada"/>
    <n v="212"/>
    <s v="Perú"/>
    <s v="Plato_2, Plato_10, Plato_13, Plato_16"/>
    <n v="245"/>
  </r>
  <r>
    <n v="13"/>
    <s v="Cliente_3"/>
    <n v="6"/>
    <n v="7"/>
    <d v="2023-04-02T00:00:00"/>
    <d v="1899-12-30T01:46:00"/>
    <d v="1899-12-30T04:58:00"/>
    <d v="1899-12-30T03:12:00"/>
    <d v="1899-12-30T01:40:00"/>
    <d v="1899-12-30T01:32:00"/>
    <s v="Cobrada"/>
    <s v="Mesero_5"/>
    <s v="Almuerzo"/>
    <s v="Tarjeta de crédito"/>
    <n v="28.1"/>
    <s v="Libre"/>
    <n v="213"/>
    <s v="Perú"/>
    <s v="Plato_6, Plato_2"/>
    <n v="87"/>
  </r>
  <r>
    <n v="2"/>
    <s v="Cliente_176"/>
    <n v="4"/>
    <n v="7"/>
    <d v="2023-04-02T00:00:00"/>
    <d v="1899-12-30T03:18:00"/>
    <d v="1899-12-30T05:09:00"/>
    <d v="1899-12-30T02:06:00"/>
    <d v="1899-12-30T00:38:00"/>
    <d v="1899-12-30T01:28:00"/>
    <s v="Cobrada"/>
    <s v="Mesero_1"/>
    <s v="Almuerzo"/>
    <s v="Tarjeta de débito"/>
    <n v="33.39"/>
    <s v="Ocupada"/>
    <n v="214"/>
    <s v="Argentina"/>
    <s v="Plato_18, Plato_20, Plato_3"/>
    <n v="228"/>
  </r>
  <r>
    <n v="6"/>
    <s v="Cliente_551"/>
    <n v="4"/>
    <n v="7"/>
    <d v="2023-04-02T00:00:00"/>
    <d v="1899-12-30T03:52:00"/>
    <d v="1899-12-30T06:25:00"/>
    <d v="1899-12-30T02:48:00"/>
    <d v="1899-12-30T00:46:00"/>
    <d v="1899-12-30T02:02:00"/>
    <s v="Cobrada"/>
    <s v="Mesero_3"/>
    <s v="Almuerzo"/>
    <s v="Tarjeta de débito"/>
    <n v="35.64"/>
    <s v="Ocupada"/>
    <n v="215"/>
    <s v="Uruguay"/>
    <s v="Plato_18, Plato_2"/>
    <n v="158"/>
  </r>
  <r>
    <n v="17"/>
    <s v="Cliente_240"/>
    <n v="6"/>
    <n v="7"/>
    <d v="2023-04-02T00:00:00"/>
    <d v="1899-12-30T01:46:00"/>
    <d v="1899-12-30T05:36:00"/>
    <d v="1899-12-30T03:50:00"/>
    <d v="1899-12-30T02:00:00"/>
    <d v="1899-12-30T01:50:00"/>
    <s v="Cobrada"/>
    <s v="Mesero_2"/>
    <s v="Almuerzo"/>
    <s v="Tarjeta de crédito"/>
    <n v="35.69"/>
    <s v="Libre"/>
    <n v="216"/>
    <s v="Uruguay"/>
    <s v="Plato_1, Plato_13, Plato_6"/>
    <n v="142"/>
  </r>
  <r>
    <n v="1"/>
    <s v="Cliente_124"/>
    <n v="2"/>
    <n v="7"/>
    <d v="2023-04-02T00:00:00"/>
    <d v="1899-12-30T00:54:00"/>
    <d v="1899-12-30T04:45:00"/>
    <d v="1899-12-30T04:06:00"/>
    <d v="1899-12-30T00:13:00"/>
    <d v="1899-12-30T03:53:00"/>
    <s v="Cobrada"/>
    <s v="Mesero_3"/>
    <s v="Cena"/>
    <s v="Tarjeta de crédito"/>
    <n v="31.17"/>
    <s v="Ocupada"/>
    <n v="217"/>
    <s v="Colombia"/>
    <s v="Plato_15"/>
    <n v="96"/>
  </r>
  <r>
    <n v="13"/>
    <s v="Cliente_759"/>
    <n v="3"/>
    <n v="7"/>
    <d v="2023-04-02T00:00:00"/>
    <d v="1899-12-30T00:27:00"/>
    <d v="1899-12-30T03:41:00"/>
    <d v="1899-12-30T03:29:00"/>
    <d v="1899-12-30T00:46:00"/>
    <d v="1899-12-30T02:43:00"/>
    <s v="Cobrada"/>
    <s v="Mesero_5"/>
    <s v="Almuerzo"/>
    <s v="Tarjeta de crédito"/>
    <n v="23.34"/>
    <s v="Ocupada"/>
    <n v="218"/>
    <s v="Argentina"/>
    <s v="Plato_12, Plato_6, Plato_14"/>
    <n v="184"/>
  </r>
  <r>
    <n v="1"/>
    <s v="Cliente_959"/>
    <n v="5"/>
    <n v="7"/>
    <d v="2023-04-02T00:00:00"/>
    <d v="1899-12-30T02:33:00"/>
    <d v="1899-12-30T04:49:00"/>
    <d v="1899-12-30T02:16:00"/>
    <d v="1899-12-30T00:23:00"/>
    <d v="1899-12-30T01:53:00"/>
    <s v="Cobrada"/>
    <s v="Mesero_3"/>
    <s v="Almuerzo"/>
    <s v="Tarjeta de crédito"/>
    <n v="46.96"/>
    <s v="Libre"/>
    <n v="219"/>
    <s v="Venezuela"/>
    <s v="Plato_14, Plato_17"/>
    <n v="139"/>
  </r>
  <r>
    <n v="15"/>
    <s v="Cliente_151"/>
    <n v="6"/>
    <n v="7"/>
    <d v="2023-04-02T00:00:00"/>
    <d v="1899-12-30T01:01:00"/>
    <d v="1899-12-30T04:57:00"/>
    <d v="1899-12-30T03:56:00"/>
    <d v="1899-12-30T00:13:00"/>
    <d v="1899-12-30T03:43:00"/>
    <s v="Cobrada"/>
    <s v="Mesero_5"/>
    <s v="Almuerzo"/>
    <s v="Tarjeta de crédito"/>
    <n v="48.5"/>
    <s v="Reservada"/>
    <n v="220"/>
    <s v="Ecuador"/>
    <s v="Plato_7"/>
    <n v="24"/>
  </r>
  <r>
    <n v="16"/>
    <s v="Cliente_744"/>
    <n v="1"/>
    <n v="7"/>
    <d v="2023-04-02T00:00:00"/>
    <d v="1899-12-30T01:51:00"/>
    <d v="1899-12-30T03:05:00"/>
    <d v="1899-12-30T01:14:00"/>
    <d v="1899-12-30T01:48:00"/>
    <s v="0"/>
    <s v="No cobrada"/>
    <s v="Mesero_3"/>
    <s v="Almuerzo"/>
    <s v="Tarjeta de crédito"/>
    <n v="17.829999999999998"/>
    <s v="Libre"/>
    <n v="221"/>
    <s v="Chile"/>
    <s v="Plato_15, Plato_18, Plato_9"/>
    <n v="193"/>
  </r>
  <r>
    <n v="3"/>
    <s v="Cliente_189"/>
    <n v="3"/>
    <n v="7"/>
    <d v="2023-04-02T00:00:00"/>
    <d v="1899-12-30T03:38:00"/>
    <d v="1899-12-30T06:42:00"/>
    <d v="1899-12-30T03:04:00"/>
    <d v="1899-12-30T01:25:00"/>
    <d v="1899-12-30T01:39:00"/>
    <s v="Cobrada"/>
    <s v="Mesero_5"/>
    <s v="Cena"/>
    <s v="Tarjeta de débito"/>
    <n v="32.58"/>
    <s v="Libre"/>
    <n v="222"/>
    <s v="Ecuador"/>
    <s v="Plato_14, Plato_16"/>
    <n v="97"/>
  </r>
  <r>
    <n v="19"/>
    <s v="Cliente_576"/>
    <n v="2"/>
    <n v="7"/>
    <d v="2023-04-02T00:00:00"/>
    <d v="1899-12-30T01:16:00"/>
    <d v="1899-12-30T02:50:00"/>
    <d v="1899-12-30T01:34:00"/>
    <d v="1899-12-30T00:53:00"/>
    <d v="1899-12-30T00:41:00"/>
    <s v="Cobrada"/>
    <s v="Mesero_5"/>
    <s v="Cena"/>
    <s v="Tarjeta de crédito"/>
    <n v="49.62"/>
    <s v="Reservada"/>
    <n v="223"/>
    <s v="Argentina"/>
    <s v="Plato_15"/>
    <n v="32"/>
  </r>
  <r>
    <n v="7"/>
    <s v="Cliente_474"/>
    <n v="6"/>
    <n v="7"/>
    <d v="2023-04-02T00:00:00"/>
    <d v="1899-12-30T02:07:00"/>
    <d v="1899-12-30T05:47:00"/>
    <d v="1899-12-30T03:55:00"/>
    <d v="1899-12-30T00:20:00"/>
    <d v="1899-12-30T03:35:00"/>
    <s v="Cobrada"/>
    <s v="Mesero_3"/>
    <s v="Almuerzo"/>
    <s v="Tarjeta de crédito"/>
    <n v="17.61"/>
    <s v="Ocupada"/>
    <n v="224"/>
    <s v="Bolivia"/>
    <s v="Plato_10"/>
    <n v="52"/>
  </r>
  <r>
    <n v="19"/>
    <s v="Cliente_990"/>
    <n v="4"/>
    <n v="7"/>
    <d v="2023-04-02T00:00:00"/>
    <d v="1899-12-30T00:14:00"/>
    <d v="1899-12-30T01:24:00"/>
    <d v="1899-12-30T01:10:00"/>
    <d v="1899-12-30T01:34:00"/>
    <s v="0"/>
    <s v="No cobrada"/>
    <s v="Mesero_3"/>
    <s v="Desayuno"/>
    <s v="Tarjeta de crédito"/>
    <n v="35.020000000000003"/>
    <s v="Reservada"/>
    <n v="225"/>
    <s v="Perú"/>
    <s v="Plato_11, Plato_14"/>
    <n v="168"/>
  </r>
  <r>
    <n v="7"/>
    <s v="Cliente_67"/>
    <n v="6"/>
    <n v="7"/>
    <d v="2023-04-02T00:00:00"/>
    <d v="1899-12-30T00:58:00"/>
    <d v="1899-12-30T04:09:00"/>
    <d v="1899-12-30T03:11:00"/>
    <d v="1899-12-30T02:26:00"/>
    <d v="1899-12-30T00:45:00"/>
    <s v="Cobrada"/>
    <s v="Mesero_1"/>
    <s v="Cena"/>
    <s v="Tarjeta de crédito"/>
    <n v="39.479999999999997"/>
    <s v="Reservada"/>
    <n v="226"/>
    <s v="Venezuela"/>
    <s v="Plato_3, Plato_13, Plato_6, Plato_9"/>
    <n v="171"/>
  </r>
  <r>
    <n v="17"/>
    <s v="Cliente_378"/>
    <n v="6"/>
    <n v="7"/>
    <d v="2023-04-02T00:00:00"/>
    <d v="1899-12-30T01:49:00"/>
    <d v="1899-12-30T04:52:00"/>
    <d v="1899-12-30T03:03:00"/>
    <d v="1899-12-30T01:59:00"/>
    <d v="1899-12-30T01:04:00"/>
    <s v="Cobrada"/>
    <s v="Mesero_5"/>
    <s v="Almuerzo"/>
    <s v="Tarjeta de crédito"/>
    <n v="41.05"/>
    <s v="Libre"/>
    <n v="227"/>
    <s v="Chile"/>
    <s v="Plato_7, Plato_17, Plato_16, Plato_11"/>
    <n v="211"/>
  </r>
  <r>
    <n v="16"/>
    <s v="Cliente_445"/>
    <n v="4"/>
    <n v="7"/>
    <d v="2023-04-02T00:00:00"/>
    <d v="1899-12-30T01:40:00"/>
    <d v="1899-12-30T04:02:00"/>
    <d v="1899-12-30T02:37:00"/>
    <d v="1899-12-30T00:35:00"/>
    <d v="1899-12-30T02:02:00"/>
    <s v="Cobrada"/>
    <s v="Mesero_3"/>
    <s v="Almuerzo"/>
    <s v="Tarjeta de crédito"/>
    <n v="10.66"/>
    <s v="Ocupada"/>
    <n v="228"/>
    <s v="Ecuador"/>
    <s v="Plato_14"/>
    <n v="69"/>
  </r>
  <r>
    <n v="14"/>
    <s v="Cliente_984"/>
    <n v="3"/>
    <n v="7"/>
    <d v="2023-04-02T00:00:00"/>
    <d v="1899-12-30T02:34:00"/>
    <d v="1899-12-30T04:30:00"/>
    <d v="1899-12-30T01:56:00"/>
    <d v="1899-12-30T01:57:00"/>
    <s v="0"/>
    <s v="No cobrada"/>
    <s v="Mesero_2"/>
    <s v="Cena"/>
    <s v="Tarjeta de crédito"/>
    <n v="28.58"/>
    <s v="Reservada"/>
    <n v="229"/>
    <s v="Bolivia"/>
    <s v="Plato_1, Plato_8, Plato_19, Plato_16"/>
    <n v="124"/>
  </r>
  <r>
    <n v="5"/>
    <s v="Cliente_167"/>
    <n v="5"/>
    <n v="7"/>
    <d v="2023-04-02T00:00:00"/>
    <d v="1899-12-30T02:15:00"/>
    <d v="1899-12-30T04:48:00"/>
    <d v="1899-12-30T02:33:00"/>
    <d v="1899-12-30T01:31:00"/>
    <d v="1899-12-30T01:02:00"/>
    <s v="Cobrada"/>
    <s v="Mesero_2"/>
    <s v="Almuerzo"/>
    <s v="Tarjeta de crédito"/>
    <n v="15.84"/>
    <s v="Libre"/>
    <n v="230"/>
    <s v="Venezuela"/>
    <s v="Plato_15, Plato_16, Plato_17"/>
    <n v="214"/>
  </r>
  <r>
    <n v="8"/>
    <s v="Cliente_877"/>
    <n v="2"/>
    <n v="7"/>
    <d v="2023-04-02T00:00:00"/>
    <d v="1899-12-30T01:12:00"/>
    <d v="1899-12-30T03:10:00"/>
    <d v="1899-12-30T02:13:00"/>
    <d v="1899-12-30T02:30:00"/>
    <s v="0"/>
    <s v="No cobrada"/>
    <s v="Mesero_2"/>
    <s v="Almuerzo"/>
    <s v="Tarjeta de crédito"/>
    <n v="49.1"/>
    <s v="Ocupada"/>
    <n v="231"/>
    <s v="Perú"/>
    <s v="Plato_13, Plato_18, Plato_17, Plato_11"/>
    <n v="208"/>
  </r>
  <r>
    <n v="2"/>
    <s v="Cliente_494"/>
    <n v="2"/>
    <n v="7"/>
    <d v="2023-04-02T00:00:00"/>
    <d v="1899-12-30T02:04:00"/>
    <d v="1899-12-30T03:25:00"/>
    <d v="1899-12-30T01:21:00"/>
    <d v="1899-12-30T02:19:00"/>
    <s v="0"/>
    <s v="No cobrada"/>
    <s v="Mesero_1"/>
    <s v="Almuerzo"/>
    <s v="Tarjeta de crédito"/>
    <n v="15.43"/>
    <s v="Reservada"/>
    <n v="232"/>
    <s v="Argentina"/>
    <s v="Plato_7, Plato_6, Plato_2, Plato_10"/>
    <n v="190"/>
  </r>
  <r>
    <n v="8"/>
    <s v="Cliente_881"/>
    <n v="1"/>
    <n v="7"/>
    <d v="2023-04-02T00:00:00"/>
    <d v="1899-12-30T00:52:00"/>
    <d v="1899-12-30T02:39:00"/>
    <d v="1899-12-30T01:47:00"/>
    <d v="1899-12-30T00:31:00"/>
    <d v="1899-12-30T01:16:00"/>
    <s v="Cobrada"/>
    <s v="Mesero_2"/>
    <s v="Desayuno"/>
    <s v="Tarjeta de débito"/>
    <n v="45.64"/>
    <s v="Libre"/>
    <n v="233"/>
    <s v="Argentina"/>
    <s v="Plato_12"/>
    <n v="38"/>
  </r>
  <r>
    <n v="17"/>
    <s v="Cliente_264"/>
    <n v="6"/>
    <n v="7"/>
    <d v="2023-04-02T00:00:00"/>
    <d v="1899-12-30T02:46:00"/>
    <d v="1899-12-30T05:28:00"/>
    <d v="1899-12-30T02:42:00"/>
    <d v="1899-12-30T01:39:00"/>
    <d v="1899-12-30T01:03:00"/>
    <s v="Cobrada"/>
    <s v="Mesero_3"/>
    <s v="Desayuno"/>
    <s v="Tarjeta de crédito"/>
    <n v="10.220000000000001"/>
    <s v="Libre"/>
    <n v="234"/>
    <s v="Brasil"/>
    <s v="Plato_2, Plato_7, Plato_17"/>
    <n v="225"/>
  </r>
  <r>
    <n v="13"/>
    <s v="Cliente_230"/>
    <n v="5"/>
    <n v="7"/>
    <d v="2023-04-02T00:00:00"/>
    <d v="1899-12-30T00:22:00"/>
    <d v="1899-12-30T02:48:00"/>
    <d v="1899-12-30T02:26:00"/>
    <d v="1899-12-30T00:25:00"/>
    <d v="1899-12-30T02:01:00"/>
    <s v="Cobrada"/>
    <s v="Mesero_3"/>
    <s v="Cena"/>
    <s v="Tarjeta de crédito"/>
    <n v="26.37"/>
    <s v="Reservada"/>
    <n v="235"/>
    <s v="España"/>
    <s v="Plato_11"/>
    <n v="33"/>
  </r>
  <r>
    <n v="12"/>
    <s v="Cliente_142"/>
    <n v="2"/>
    <n v="7"/>
    <d v="2023-04-02T00:00:00"/>
    <d v="1899-12-30T00:52:00"/>
    <d v="1899-12-30T02:26:00"/>
    <d v="1899-12-30T01:34:00"/>
    <d v="1899-12-30T01:41:00"/>
    <s v="0"/>
    <s v="No cobrada"/>
    <s v="Mesero_3"/>
    <s v="Almuerzo"/>
    <s v="Tarjeta de crédito"/>
    <n v="39.81"/>
    <s v="Libre"/>
    <n v="236"/>
    <s v="Argentina"/>
    <s v="Plato_11, Plato_5, Plato_8, Plato_15"/>
    <n v="255"/>
  </r>
  <r>
    <n v="4"/>
    <s v="Cliente_55"/>
    <n v="6"/>
    <n v="7"/>
    <d v="2023-04-02T00:00:00"/>
    <d v="1899-12-30T02:45:00"/>
    <d v="1899-12-30T06:00:00"/>
    <d v="1899-12-30T03:30:00"/>
    <d v="1899-12-30T00:37:00"/>
    <d v="1899-12-30T02:53:00"/>
    <s v="Cobrada"/>
    <s v="Mesero_2"/>
    <s v="Almuerzo"/>
    <s v="Tarjeta de crédito"/>
    <n v="13.15"/>
    <s v="Ocupada"/>
    <n v="237"/>
    <s v="Perú"/>
    <s v="Plato_14, Plato_2"/>
    <n v="106"/>
  </r>
  <r>
    <n v="13"/>
    <s v="Cliente_599"/>
    <n v="6"/>
    <n v="7"/>
    <d v="2023-04-02T00:00:00"/>
    <d v="1899-12-30T02:17:00"/>
    <d v="1899-12-30T04:56:00"/>
    <d v="1899-12-30T02:39:00"/>
    <d v="1899-12-30T00:45:00"/>
    <d v="1899-12-30T01:54:00"/>
    <s v="Cobrada"/>
    <s v="Mesero_2"/>
    <s v="Desayuno"/>
    <s v="Tarjeta de crédito"/>
    <n v="33.020000000000003"/>
    <s v="Libre"/>
    <n v="238"/>
    <s v="Brasil"/>
    <s v="Plato_19"/>
    <n v="72"/>
  </r>
  <r>
    <n v="12"/>
    <s v="Cliente_856"/>
    <n v="6"/>
    <n v="7"/>
    <d v="2023-04-02T00:00:00"/>
    <d v="1899-12-30T02:46:00"/>
    <d v="1899-12-30T06:07:00"/>
    <d v="1899-12-30T03:21:00"/>
    <d v="1899-12-30T01:13:00"/>
    <d v="1899-12-30T02:08:00"/>
    <s v="Cobrada"/>
    <s v="Mesero_4"/>
    <s v="Almuerzo"/>
    <s v="Efectivo"/>
    <n v="11.76"/>
    <s v="Reservada"/>
    <n v="239"/>
    <s v="Brasil"/>
    <s v="Plato_10, Plato_7"/>
    <n v="74"/>
  </r>
  <r>
    <n v="9"/>
    <s v="Cliente_722"/>
    <n v="1"/>
    <n v="7"/>
    <d v="2023-04-02T00:00:00"/>
    <d v="1899-12-30T00:16:00"/>
    <d v="1899-12-30T03:10:00"/>
    <d v="1899-12-30T02:54:00"/>
    <d v="1899-12-30T02:09:00"/>
    <d v="1899-12-30T00:45:00"/>
    <s v="Cobrada"/>
    <s v="Mesero_3"/>
    <s v="Almuerzo"/>
    <s v="Tarjeta de débito"/>
    <n v="33.81"/>
    <s v="Libre"/>
    <n v="240"/>
    <s v="Perú"/>
    <s v="Plato_17, Plato_14, Plato_4, Plato_15"/>
    <n v="294"/>
  </r>
  <r>
    <n v="12"/>
    <s v="Cliente_935"/>
    <n v="4"/>
    <n v="7"/>
    <d v="2023-04-02T00:00:00"/>
    <d v="1899-12-30T00:04:00"/>
    <d v="1899-12-30T01:04:00"/>
    <d v="1899-12-30T01:15:00"/>
    <d v="1899-12-30T00:11:00"/>
    <d v="1899-12-30T01:04:00"/>
    <s v="Cobrada"/>
    <s v="Mesero_5"/>
    <s v="Almuerzo"/>
    <s v="Tarjeta de crédito"/>
    <n v="38.97"/>
    <s v="Ocupada"/>
    <n v="241"/>
    <s v="Brasil"/>
    <s v="Plato_4"/>
    <n v="18"/>
  </r>
  <r>
    <n v="12"/>
    <s v="Cliente_961"/>
    <n v="2"/>
    <n v="7"/>
    <d v="2023-04-02T00:00:00"/>
    <d v="1899-12-30T03:42:00"/>
    <d v="1899-12-30T05:09:00"/>
    <d v="1899-12-30T01:27:00"/>
    <d v="1899-12-30T01:39:00"/>
    <s v="0"/>
    <s v="No cobrada"/>
    <s v="Mesero_2"/>
    <s v="Almuerzo"/>
    <s v="Tarjeta de crédito"/>
    <n v="31.29"/>
    <s v="Reservada"/>
    <n v="242"/>
    <s v="Venezuela"/>
    <s v="Plato_10, Plato_1, Plato_11"/>
    <n v="134"/>
  </r>
  <r>
    <n v="4"/>
    <s v="Cliente_924"/>
    <n v="4"/>
    <n v="7"/>
    <d v="2023-04-02T00:00:00"/>
    <d v="1899-12-30T00:42:00"/>
    <d v="1899-12-30T04:11:00"/>
    <d v="1899-12-30T03:29:00"/>
    <d v="1899-12-30T00:22:00"/>
    <d v="1899-12-30T03:07:00"/>
    <s v="Cobrada"/>
    <s v="Mesero_2"/>
    <s v="Almuerzo"/>
    <s v="Tarjeta de crédito"/>
    <n v="21.45"/>
    <s v="Libre"/>
    <n v="243"/>
    <s v="España"/>
    <s v="Plato_20"/>
    <n v="120"/>
  </r>
  <r>
    <n v="17"/>
    <s v="Cliente_390"/>
    <n v="6"/>
    <n v="7"/>
    <d v="2023-04-02T00:00:00"/>
    <d v="1899-12-30T03:44:00"/>
    <d v="1899-12-30T06:01:00"/>
    <d v="1899-12-30T02:17:00"/>
    <d v="1899-12-30T01:29:00"/>
    <d v="1899-12-30T00:48:00"/>
    <s v="Cobrada"/>
    <s v="Mesero_3"/>
    <s v="Almuerzo"/>
    <s v="Efectivo"/>
    <n v="17.649999999999999"/>
    <s v="Reservada"/>
    <n v="244"/>
    <s v="Perú"/>
    <s v="Plato_20, Plato_12"/>
    <n v="158"/>
  </r>
  <r>
    <n v="11"/>
    <s v="Cliente_579"/>
    <n v="1"/>
    <n v="7"/>
    <d v="2023-04-02T00:00:00"/>
    <d v="1899-12-30T03:31:00"/>
    <d v="1899-12-30T06:57:00"/>
    <d v="1899-12-30T03:26:00"/>
    <d v="1899-12-30T01:56:00"/>
    <d v="1899-12-30T01:30:00"/>
    <s v="Cobrada"/>
    <s v="Mesero_1"/>
    <s v="Almuerzo"/>
    <s v="Tarjeta de crédito"/>
    <n v="14.82"/>
    <s v="Reservada"/>
    <n v="245"/>
    <s v="Bolivia"/>
    <s v="Plato_4, Plato_17, Plato_20, Plato_19"/>
    <n v="273"/>
  </r>
  <r>
    <n v="2"/>
    <s v="Cliente_961"/>
    <n v="6"/>
    <n v="7"/>
    <d v="2023-04-02T00:00:00"/>
    <d v="1899-12-30T01:50:00"/>
    <d v="1899-12-30T04:09:00"/>
    <d v="1899-12-30T02:19:00"/>
    <d v="1899-12-30T02:26:00"/>
    <s v="0"/>
    <s v="No cobrada"/>
    <s v="Mesero_2"/>
    <s v="Almuerzo"/>
    <s v="Tarjeta de crédito"/>
    <n v="42.75"/>
    <s v="Libre"/>
    <n v="246"/>
    <s v="Bolivia"/>
    <s v="Plato_6, Plato_7, Plato_8, Plato_17"/>
    <n v="327"/>
  </r>
  <r>
    <n v="11"/>
    <s v="Cliente_788"/>
    <n v="6"/>
    <n v="7"/>
    <d v="2023-04-02T00:00:00"/>
    <d v="1899-12-30T02:34:00"/>
    <d v="1899-12-30T05:21:00"/>
    <d v="1899-12-30T03:02:00"/>
    <d v="1899-12-30T00:59:00"/>
    <d v="1899-12-30T02:03:00"/>
    <s v="Cobrada"/>
    <s v="Mesero_2"/>
    <s v="Almuerzo"/>
    <s v="Tarjeta de crédito"/>
    <n v="49.07"/>
    <s v="Ocupada"/>
    <n v="247"/>
    <s v="Ecuador"/>
    <s v="Plato_11"/>
    <n v="66"/>
  </r>
  <r>
    <n v="12"/>
    <s v="Cliente_567"/>
    <n v="6"/>
    <n v="7"/>
    <d v="2023-04-02T00:00:00"/>
    <d v="1899-12-30T00:26:00"/>
    <d v="1899-12-30T02:18:00"/>
    <d v="1899-12-30T02:07:00"/>
    <d v="1899-12-30T02:00:00"/>
    <d v="1899-12-30T00:07:00"/>
    <s v="Cobrada"/>
    <s v="Mesero_2"/>
    <s v="Almuerzo"/>
    <s v="Tarjeta de débito"/>
    <n v="18.690000000000001"/>
    <s v="Ocupada"/>
    <n v="248"/>
    <s v="Chile"/>
    <s v="Plato_18, Plato_9, Plato_6, Plato_1"/>
    <n v="225"/>
  </r>
  <r>
    <n v="8"/>
    <s v="Cliente_927"/>
    <n v="6"/>
    <n v="7"/>
    <d v="2023-04-02T00:00:00"/>
    <d v="1899-12-30T00:58:00"/>
    <d v="1899-12-30T03:55:00"/>
    <d v="1899-12-30T03:12:00"/>
    <d v="1899-12-30T01:49:00"/>
    <d v="1899-12-30T01:23:00"/>
    <s v="Cobrada"/>
    <s v="Mesero_2"/>
    <s v="Cena"/>
    <s v="Tarjeta de crédito"/>
    <n v="47.71"/>
    <s v="Ocupada"/>
    <n v="249"/>
    <s v="España"/>
    <s v="Plato_5, Plato_4"/>
    <n v="80"/>
  </r>
  <r>
    <n v="8"/>
    <s v="Cliente_539"/>
    <n v="2"/>
    <n v="7"/>
    <d v="2023-04-02T00:00:00"/>
    <d v="1899-12-30T02:56:00"/>
    <d v="1899-12-30T06:33:00"/>
    <d v="1899-12-30T03:37:00"/>
    <d v="1899-12-30T00:29:00"/>
    <d v="1899-12-30T03:08:00"/>
    <s v="Cobrada"/>
    <s v="Mesero_4"/>
    <s v="Almuerzo"/>
    <s v="Tarjeta de crédito"/>
    <n v="23.21"/>
    <s v="Libre"/>
    <n v="250"/>
    <s v="España"/>
    <s v="Plato_3"/>
    <n v="20"/>
  </r>
  <r>
    <n v="12"/>
    <s v="Cliente_872"/>
    <n v="6"/>
    <n v="7"/>
    <d v="2023-04-02T00:00:00"/>
    <d v="1899-12-30T01:20:00"/>
    <d v="1899-12-30T04:24:00"/>
    <d v="1899-12-30T03:19:00"/>
    <d v="1899-12-30T02:02:00"/>
    <d v="1899-12-30T01:17:00"/>
    <s v="Cobrada"/>
    <s v="Mesero_1"/>
    <s v="Almuerzo"/>
    <s v="Tarjeta de crédito"/>
    <n v="13.69"/>
    <s v="Ocupada"/>
    <n v="251"/>
    <s v="Uruguay"/>
    <s v="Plato_10, Plato_5, Plato_14, Plato_12"/>
    <n v="109"/>
  </r>
  <r>
    <n v="4"/>
    <s v="Cliente_425"/>
    <n v="3"/>
    <n v="7"/>
    <d v="2023-04-02T00:00:00"/>
    <d v="1899-12-30T00:39:00"/>
    <d v="1899-12-30T04:24:00"/>
    <d v="1899-12-30T03:45:00"/>
    <d v="1899-12-30T01:24:00"/>
    <d v="1899-12-30T02:21:00"/>
    <s v="Cobrada"/>
    <s v="Mesero_4"/>
    <s v="Almuerzo"/>
    <s v="Tarjeta de crédito"/>
    <n v="43.81"/>
    <s v="Libre"/>
    <n v="252"/>
    <s v="Colombia"/>
    <s v="Plato_1, Plato_10"/>
    <n v="102"/>
  </r>
  <r>
    <n v="8"/>
    <s v="Cliente_700"/>
    <n v="2"/>
    <n v="7"/>
    <d v="2023-04-02T00:00:00"/>
    <d v="1899-12-30T00:54:00"/>
    <d v="1899-12-30T03:45:00"/>
    <d v="1899-12-30T03:06:00"/>
    <d v="1899-12-30T00:55:00"/>
    <d v="1899-12-30T02:11:00"/>
    <s v="Cobrada"/>
    <s v="Mesero_3"/>
    <s v="Cena"/>
    <s v="Tarjeta de crédito"/>
    <n v="34.69"/>
    <s v="Ocupada"/>
    <n v="253"/>
    <s v="Argentina"/>
    <s v="Plato_1, Plato_13, Plato_9"/>
    <n v="154"/>
  </r>
  <r>
    <n v="10"/>
    <s v="Cliente_665"/>
    <n v="6"/>
    <n v="7"/>
    <d v="2023-04-02T00:00:00"/>
    <d v="1899-12-30T03:05:00"/>
    <d v="1899-12-30T05:47:00"/>
    <d v="1899-12-30T02:42:00"/>
    <d v="1899-12-30T02:21:00"/>
    <d v="1899-12-30T00:21:00"/>
    <s v="Cobrada"/>
    <s v="Mesero_1"/>
    <s v="Cena"/>
    <s v="Tarjeta de crédito"/>
    <n v="36.43"/>
    <s v="Reservada"/>
    <n v="254"/>
    <s v="Paraguay"/>
    <s v="Plato_17, Plato_10, Plato_18, Plato_16"/>
    <n v="297"/>
  </r>
  <r>
    <n v="8"/>
    <s v="Cliente_978"/>
    <n v="4"/>
    <n v="7"/>
    <d v="2023-04-02T00:00:00"/>
    <d v="1899-12-30T02:23:00"/>
    <d v="1899-12-30T03:59:00"/>
    <d v="1899-12-30T01:36:00"/>
    <d v="1899-12-30T00:37:00"/>
    <d v="1899-12-30T00:59:00"/>
    <s v="Cobrada"/>
    <s v="Mesero_2"/>
    <s v="Cena"/>
    <s v="Efectivo"/>
    <n v="13.34"/>
    <s v="Reservada"/>
    <n v="255"/>
    <s v="Uruguay"/>
    <s v="Plato_1"/>
    <n v="25"/>
  </r>
  <r>
    <n v="5"/>
    <s v="Cliente_577"/>
    <n v="2"/>
    <n v="7"/>
    <d v="2023-04-02T00:00:00"/>
    <d v="1899-12-30T00:23:00"/>
    <d v="1899-12-30T03:27:00"/>
    <d v="1899-12-30T03:04:00"/>
    <d v="1899-12-30T00:16:00"/>
    <d v="1899-12-30T02:48:00"/>
    <s v="Cobrada"/>
    <s v="Mesero_5"/>
    <s v="Desayuno"/>
    <s v="Efectivo"/>
    <n v="49.88"/>
    <s v="Reservada"/>
    <n v="256"/>
    <s v="Argentina"/>
    <s v="Plato_13"/>
    <n v="21"/>
  </r>
  <r>
    <n v="12"/>
    <s v="Cliente_429"/>
    <n v="5"/>
    <n v="7"/>
    <d v="2023-04-02T00:00:00"/>
    <d v="1899-12-30T02:08:00"/>
    <d v="1899-12-30T03:17:00"/>
    <d v="1899-12-30T01:09:00"/>
    <d v="1899-12-30T00:28:00"/>
    <d v="1899-12-30T00:41:00"/>
    <s v="Cobrada"/>
    <s v="Mesero_2"/>
    <s v="Almuerzo"/>
    <s v="Tarjeta de crédito"/>
    <n v="26.78"/>
    <s v="Reservada"/>
    <n v="257"/>
    <s v="Ecuador"/>
    <s v="Plato_14"/>
    <n v="46"/>
  </r>
  <r>
    <n v="12"/>
    <s v="Cliente_811"/>
    <n v="1"/>
    <n v="7"/>
    <d v="2023-04-02T00:00:00"/>
    <d v="1899-12-30T00:39:00"/>
    <d v="1899-12-30T04:32:00"/>
    <d v="1899-12-30T03:53:00"/>
    <d v="1899-12-30T01:45:00"/>
    <d v="1899-12-30T02:08:00"/>
    <s v="Cobrada"/>
    <s v="Mesero_2"/>
    <s v="Desayuno"/>
    <s v="Tarjeta de crédito"/>
    <n v="47.99"/>
    <s v="Reservada"/>
    <n v="258"/>
    <s v="Bolivia"/>
    <s v="Plato_1, Plato_3, Plato_15, Plato_20"/>
    <n v="117"/>
  </r>
  <r>
    <n v="10"/>
    <s v="Cliente_553"/>
    <n v="5"/>
    <n v="7"/>
    <d v="2023-04-02T00:00:00"/>
    <d v="1899-12-30T03:27:00"/>
    <d v="1899-12-30T06:16:00"/>
    <d v="1899-12-30T03:04:00"/>
    <d v="1899-12-30T00:11:00"/>
    <d v="1899-12-30T02:53:00"/>
    <s v="Cobrada"/>
    <s v="Mesero_1"/>
    <s v="Almuerzo"/>
    <s v="Tarjeta de crédito"/>
    <n v="46.72"/>
    <s v="Ocupada"/>
    <n v="259"/>
    <s v="Venezuela"/>
    <s v="Plato_6"/>
    <n v="81"/>
  </r>
  <r>
    <n v="20"/>
    <s v="Cliente_228"/>
    <n v="6"/>
    <n v="7"/>
    <d v="2023-04-02T00:00:00"/>
    <d v="1899-12-30T01:23:00"/>
    <d v="1899-12-30T04:38:00"/>
    <d v="1899-12-30T03:30:00"/>
    <d v="1899-12-30T00:49:00"/>
    <d v="1899-12-30T02:41:00"/>
    <s v="Cobrada"/>
    <s v="Mesero_5"/>
    <s v="Almuerzo"/>
    <s v="Efectivo"/>
    <n v="47.55"/>
    <s v="Ocupada"/>
    <n v="260"/>
    <s v="Uruguay"/>
    <s v="Plato_14"/>
    <n v="69"/>
  </r>
  <r>
    <n v="8"/>
    <s v="Cliente_249"/>
    <n v="1"/>
    <n v="7"/>
    <d v="2023-04-02T00:00:00"/>
    <d v="1899-12-30T01:08:00"/>
    <d v="1899-12-30T02:55:00"/>
    <d v="1899-12-30T02:02:00"/>
    <d v="1899-12-30T00:55:00"/>
    <d v="1899-12-30T01:07:00"/>
    <s v="Cobrada"/>
    <s v="Mesero_4"/>
    <s v="Almuerzo"/>
    <s v="Tarjeta de crédito"/>
    <n v="32.42"/>
    <s v="Ocupada"/>
    <n v="261"/>
    <s v="Chile"/>
    <s v="Plato_15, Plato_9"/>
    <n v="154"/>
  </r>
  <r>
    <n v="18"/>
    <s v="Cliente_326"/>
    <n v="4"/>
    <n v="7"/>
    <d v="2023-04-02T00:00:00"/>
    <d v="1899-12-30T03:44:00"/>
    <d v="1899-12-30T07:21:00"/>
    <d v="1899-12-30T03:52:00"/>
    <d v="1899-12-30T00:48:00"/>
    <d v="1899-12-30T03:04:00"/>
    <s v="Cobrada"/>
    <s v="Mesero_2"/>
    <s v="Almuerzo"/>
    <s v="Tarjeta de crédito"/>
    <n v="42.83"/>
    <s v="Ocupada"/>
    <n v="262"/>
    <s v="Venezuela"/>
    <s v="Plato_5, Plato_17"/>
    <n v="115"/>
  </r>
  <r>
    <n v="5"/>
    <s v="Cliente_697"/>
    <n v="1"/>
    <n v="7"/>
    <d v="2023-04-02T00:00:00"/>
    <d v="1899-12-30T02:53:00"/>
    <d v="1899-12-30T05:26:00"/>
    <d v="1899-12-30T02:33:00"/>
    <d v="1899-12-30T02:29:00"/>
    <d v="1899-12-30T00:04:00"/>
    <s v="Cobrada"/>
    <s v="Mesero_1"/>
    <s v="Desayuno"/>
    <s v="Tarjeta de crédito"/>
    <n v="42.96"/>
    <s v="Libre"/>
    <n v="263"/>
    <s v="Uruguay"/>
    <s v="Plato_15, Plato_8, Plato_2, Plato_7"/>
    <n v="121"/>
  </r>
  <r>
    <n v="2"/>
    <s v="Cliente_281"/>
    <n v="1"/>
    <n v="7"/>
    <d v="2023-04-02T00:00:00"/>
    <d v="1899-12-30T03:11:00"/>
    <d v="1899-12-30T04:26:00"/>
    <d v="1899-12-30T01:15:00"/>
    <d v="1899-12-30T01:57:00"/>
    <s v="0"/>
    <s v="No cobrada"/>
    <s v="Mesero_1"/>
    <s v="Almuerzo"/>
    <s v="Tarjeta de crédito"/>
    <n v="49.21"/>
    <s v="Libre"/>
    <n v="264"/>
    <s v="Bolivia"/>
    <s v="Plato_8, Plato_15, Plato_2, Plato_1"/>
    <n v="182"/>
  </r>
  <r>
    <n v="6"/>
    <s v="Cliente_686"/>
    <n v="1"/>
    <n v="7"/>
    <d v="2023-04-02T00:00:00"/>
    <d v="1899-12-30T02:54:00"/>
    <d v="1899-12-30T06:15:00"/>
    <d v="1899-12-30T03:21:00"/>
    <d v="1899-12-30T02:15:00"/>
    <d v="1899-12-30T01:06:00"/>
    <s v="Cobrada"/>
    <s v="Mesero_2"/>
    <s v="Desayuno"/>
    <s v="Tarjeta de débito"/>
    <n v="21.48"/>
    <s v="Libre"/>
    <n v="265"/>
    <s v="Chile"/>
    <s v="Plato_14, Plato_17, Plato_6, Plato_2"/>
    <n v="171"/>
  </r>
  <r>
    <n v="4"/>
    <s v="Cliente_418"/>
    <n v="4"/>
    <n v="7"/>
    <d v="2023-04-02T00:00:00"/>
    <d v="1899-12-30T00:30:00"/>
    <d v="1899-12-30T02:04:00"/>
    <d v="1899-12-30T01:34:00"/>
    <d v="1899-12-30T01:46:00"/>
    <s v="0"/>
    <s v="No cobrada"/>
    <s v="Mesero_2"/>
    <s v="Almuerzo"/>
    <s v="Tarjeta de crédito"/>
    <n v="24.75"/>
    <s v="Reservada"/>
    <n v="266"/>
    <s v="Paraguay"/>
    <s v="Plato_7, Plato_1"/>
    <n v="99"/>
  </r>
  <r>
    <n v="7"/>
    <s v="Cliente_397"/>
    <n v="5"/>
    <n v="1"/>
    <d v="2023-04-03T00:00:00"/>
    <d v="1899-12-30T02:07:00"/>
    <d v="1899-12-30T03:48:00"/>
    <d v="1899-12-30T01:56:00"/>
    <d v="1899-12-30T01:36:00"/>
    <d v="1899-12-30T00:20:00"/>
    <s v="Cobrada"/>
    <s v="Mesero_2"/>
    <s v="Cena"/>
    <s v="Tarjeta de crédito"/>
    <n v="44.66"/>
    <s v="Ocupada"/>
    <n v="267"/>
    <s v="España"/>
    <s v="Plato_15, Plato_16, Plato_2"/>
    <n v="118"/>
  </r>
  <r>
    <n v="14"/>
    <s v="Cliente_477"/>
    <n v="1"/>
    <n v="1"/>
    <d v="2023-04-03T00:00:00"/>
    <d v="1899-12-30T00:46:00"/>
    <d v="1899-12-30T03:44:00"/>
    <d v="1899-12-30T02:58:00"/>
    <d v="1899-12-30T01:23:00"/>
    <d v="1899-12-30T01:35:00"/>
    <s v="Cobrada"/>
    <s v="Mesero_3"/>
    <s v="Almuerzo"/>
    <s v="Tarjeta de débito"/>
    <n v="23.16"/>
    <s v="Libre"/>
    <n v="268"/>
    <s v="Uruguay"/>
    <s v="Plato_7, Plato_5"/>
    <n v="68"/>
  </r>
  <r>
    <n v="11"/>
    <s v="Cliente_300"/>
    <n v="2"/>
    <n v="1"/>
    <d v="2023-04-03T00:00:00"/>
    <d v="1899-12-30T02:58:00"/>
    <d v="1899-12-30T04:15:00"/>
    <d v="1899-12-30T01:17:00"/>
    <d v="1899-12-30T01:41:00"/>
    <s v="0"/>
    <s v="No cobrada"/>
    <s v="Mesero_2"/>
    <s v="Almuerzo"/>
    <s v="Tarjeta de débito"/>
    <n v="39.17"/>
    <s v="Libre"/>
    <n v="269"/>
    <s v="Venezuela"/>
    <s v="Plato_19, Plato_20, Plato_18"/>
    <n v="250"/>
  </r>
  <r>
    <n v="10"/>
    <s v="Cliente_775"/>
    <n v="1"/>
    <n v="1"/>
    <d v="2023-04-03T00:00:00"/>
    <d v="1899-12-30T01:11:00"/>
    <d v="1899-12-30T04:59:00"/>
    <d v="1899-12-30T03:48:00"/>
    <d v="1899-12-30T00:26:00"/>
    <d v="1899-12-30T03:22:00"/>
    <s v="Cobrada"/>
    <s v="Mesero_4"/>
    <s v="Almuerzo"/>
    <s v="Tarjeta de crédito"/>
    <n v="10.130000000000001"/>
    <s v="Libre"/>
    <n v="270"/>
    <s v="Ecuador"/>
    <s v="Plato_18"/>
    <n v="102"/>
  </r>
  <r>
    <n v="3"/>
    <s v="Cliente_928"/>
    <n v="3"/>
    <n v="1"/>
    <d v="2023-04-03T00:00:00"/>
    <d v="1899-12-30T01:40:00"/>
    <d v="1899-12-30T05:10:00"/>
    <d v="1899-12-30T03:45:00"/>
    <d v="1899-12-30T00:55:00"/>
    <d v="1899-12-30T02:50:00"/>
    <s v="Cobrada"/>
    <s v="Mesero_3"/>
    <s v="Almuerzo"/>
    <s v="Tarjeta de crédito"/>
    <n v="16.11"/>
    <s v="Ocupada"/>
    <n v="271"/>
    <s v="Bolivia"/>
    <s v="Plato_5"/>
    <n v="44"/>
  </r>
  <r>
    <n v="7"/>
    <s v="Cliente_132"/>
    <n v="1"/>
    <n v="1"/>
    <d v="2023-04-03T00:00:00"/>
    <d v="1899-12-30T00:34:00"/>
    <d v="1899-12-30T04:24:00"/>
    <d v="1899-12-30T03:50:00"/>
    <d v="1899-12-30T01:23:00"/>
    <d v="1899-12-30T02:27:00"/>
    <s v="Cobrada"/>
    <s v="Mesero_4"/>
    <s v="Almuerzo"/>
    <s v="Tarjeta de crédito"/>
    <n v="42.73"/>
    <s v="Reservada"/>
    <n v="272"/>
    <s v="España"/>
    <s v="Plato_7, Plato_8"/>
    <n v="83"/>
  </r>
  <r>
    <n v="20"/>
    <s v="Cliente_709"/>
    <n v="5"/>
    <n v="1"/>
    <d v="2023-04-03T00:00:00"/>
    <d v="1899-12-30T01:47:00"/>
    <d v="1899-12-30T03:29:00"/>
    <d v="1899-12-30T01:57:00"/>
    <d v="1899-12-30T01:07:00"/>
    <d v="1899-12-30T00:50:00"/>
    <s v="Cobrada"/>
    <s v="Mesero_2"/>
    <s v="Almuerzo"/>
    <s v="Efectivo"/>
    <n v="36.299999999999997"/>
    <s v="Ocupada"/>
    <n v="273"/>
    <s v="Colombia"/>
    <s v="Plato_15, Plato_5, Plato_1"/>
    <n v="123"/>
  </r>
  <r>
    <n v="7"/>
    <s v="Cliente_53"/>
    <n v="1"/>
    <n v="1"/>
    <d v="2023-04-03T00:00:00"/>
    <d v="1899-12-30T03:15:00"/>
    <d v="1899-12-30T05:52:00"/>
    <d v="1899-12-30T02:52:00"/>
    <d v="1899-12-30T01:15:00"/>
    <d v="1899-12-30T01:37:00"/>
    <s v="Cobrada"/>
    <s v="Mesero_1"/>
    <s v="Almuerzo"/>
    <s v="Tarjeta de débito"/>
    <n v="19.93"/>
    <s v="Ocupada"/>
    <n v="274"/>
    <s v="Brasil"/>
    <s v="Plato_10, Plato_12"/>
    <n v="116"/>
  </r>
  <r>
    <n v="5"/>
    <s v="Cliente_765"/>
    <n v="3"/>
    <n v="1"/>
    <d v="2023-04-03T00:00:00"/>
    <d v="1899-12-30T02:13:00"/>
    <d v="1899-12-30T05:58:00"/>
    <d v="1899-12-30T03:45:00"/>
    <d v="1899-12-30T02:02:00"/>
    <d v="1899-12-30T01:43:00"/>
    <s v="Cobrada"/>
    <s v="Mesero_2"/>
    <s v="Almuerzo"/>
    <s v="Tarjeta de crédito"/>
    <n v="49.67"/>
    <s v="Reservada"/>
    <n v="275"/>
    <s v="Bolivia"/>
    <s v="Plato_11, Plato_17, Plato_10"/>
    <n v="121"/>
  </r>
  <r>
    <n v="15"/>
    <s v="Cliente_673"/>
    <n v="6"/>
    <n v="1"/>
    <d v="2023-04-03T00:00:00"/>
    <d v="1899-12-30T02:35:00"/>
    <d v="1899-12-30T05:34:00"/>
    <d v="1899-12-30T02:59:00"/>
    <d v="1899-12-30T01:25:00"/>
    <d v="1899-12-30T01:34:00"/>
    <s v="Cobrada"/>
    <s v="Mesero_4"/>
    <s v="Almuerzo"/>
    <s v="Tarjeta de débito"/>
    <n v="20.98"/>
    <s v="Reservada"/>
    <n v="276"/>
    <s v="Ecuador"/>
    <s v="Plato_5, Plato_10"/>
    <n v="70"/>
  </r>
  <r>
    <n v="4"/>
    <s v="Cliente_243"/>
    <n v="2"/>
    <n v="1"/>
    <d v="2023-04-03T00:00:00"/>
    <d v="1899-12-30T01:28:00"/>
    <d v="1899-12-30T03:56:00"/>
    <d v="1899-12-30T02:28:00"/>
    <d v="1899-12-30T00:29:00"/>
    <d v="1899-12-30T01:59:00"/>
    <s v="Cobrada"/>
    <s v="Mesero_5"/>
    <s v="Almuerzo"/>
    <s v="Tarjeta de crédito"/>
    <n v="10.29"/>
    <s v="Libre"/>
    <n v="277"/>
    <s v="España"/>
    <s v="Plato_17"/>
    <n v="93"/>
  </r>
  <r>
    <n v="5"/>
    <s v="Cliente_999"/>
    <n v="4"/>
    <n v="1"/>
    <d v="2023-04-03T00:00:00"/>
    <d v="1899-12-30T03:10:00"/>
    <d v="1899-12-30T05:12:00"/>
    <d v="1899-12-30T02:02:00"/>
    <d v="1899-12-30T01:01:00"/>
    <d v="1899-12-30T01:01:00"/>
    <s v="Cobrada"/>
    <s v="Mesero_3"/>
    <s v="Almuerzo"/>
    <s v="Efectivo"/>
    <n v="41.36"/>
    <s v="Libre"/>
    <n v="278"/>
    <s v="Venezuela"/>
    <s v="Plato_17, Plato_7"/>
    <n v="141"/>
  </r>
  <r>
    <n v="11"/>
    <s v="Cliente_510"/>
    <n v="5"/>
    <n v="1"/>
    <d v="2023-04-03T00:00:00"/>
    <d v="1899-12-30T00:15:00"/>
    <d v="1899-12-30T02:35:00"/>
    <d v="1899-12-30T02:20:00"/>
    <d v="1899-12-30T02:22:00"/>
    <s v="0"/>
    <s v="No cobrada"/>
    <s v="Mesero_2"/>
    <s v="Cena"/>
    <s v="Tarjeta de crédito"/>
    <n v="43.53"/>
    <s v="Libre"/>
    <n v="279"/>
    <s v="Venezuela"/>
    <s v="Plato_20, Plato_8, Plato_4, Plato_16"/>
    <n v="201"/>
  </r>
  <r>
    <n v="14"/>
    <s v="Cliente_730"/>
    <n v="6"/>
    <n v="1"/>
    <d v="2023-04-03T00:00:00"/>
    <d v="1899-12-30T00:30:00"/>
    <d v="1899-12-30T02:41:00"/>
    <d v="1899-12-30T02:11:00"/>
    <d v="1899-12-30T01:26:00"/>
    <d v="1899-12-30T00:45:00"/>
    <s v="Cobrada"/>
    <s v="Mesero_5"/>
    <s v="Almuerzo"/>
    <s v="Tarjeta de crédito"/>
    <n v="36.08"/>
    <s v="Reservada"/>
    <n v="280"/>
    <s v="Ecuador"/>
    <s v="Plato_7, Plato_14"/>
    <n v="117"/>
  </r>
  <r>
    <n v="18"/>
    <s v="Cliente_617"/>
    <n v="2"/>
    <n v="1"/>
    <d v="2023-04-03T00:00:00"/>
    <d v="1899-12-30T03:52:00"/>
    <d v="1899-12-30T07:50:00"/>
    <d v="1899-12-30T04:13:00"/>
    <d v="1899-12-30T00:09:00"/>
    <d v="1899-12-30T04:04:00"/>
    <s v="Cobrada"/>
    <s v="Mesero_4"/>
    <s v="Desayuno"/>
    <s v="Efectivo"/>
    <n v="44.3"/>
    <s v="Ocupada"/>
    <n v="281"/>
    <s v="Perú"/>
    <s v="Plato_11"/>
    <n v="66"/>
  </r>
  <r>
    <n v="6"/>
    <s v="Cliente_827"/>
    <n v="1"/>
    <n v="1"/>
    <d v="2023-04-03T00:00:00"/>
    <d v="1899-12-30T01:11:00"/>
    <d v="1899-12-30T05:02:00"/>
    <d v="1899-12-30T03:51:00"/>
    <d v="1899-12-30T01:54:00"/>
    <d v="1899-12-30T01:57:00"/>
    <s v="Cobrada"/>
    <s v="Mesero_4"/>
    <s v="Almuerzo"/>
    <s v="Tarjeta de crédito"/>
    <n v="19.05"/>
    <s v="Libre"/>
    <n v="282"/>
    <s v="Uruguay"/>
    <s v="Plato_4, Plato_3"/>
    <n v="74"/>
  </r>
  <r>
    <n v="19"/>
    <s v="Cliente_184"/>
    <n v="5"/>
    <n v="1"/>
    <d v="2023-04-03T00:00:00"/>
    <d v="1899-12-30T01:04:00"/>
    <d v="1899-12-30T04:48:00"/>
    <d v="1899-12-30T03:44:00"/>
    <d v="1899-12-30T00:06:00"/>
    <d v="1899-12-30T03:38:00"/>
    <s v="Cobrada"/>
    <s v="Mesero_5"/>
    <s v="Cena"/>
    <s v="Tarjeta de crédito"/>
    <n v="43.07"/>
    <s v="Libre"/>
    <n v="283"/>
    <s v="Brasil"/>
    <s v="Plato_10"/>
    <n v="78"/>
  </r>
  <r>
    <n v="11"/>
    <s v="Cliente_345"/>
    <n v="4"/>
    <n v="1"/>
    <d v="2023-04-03T00:00:00"/>
    <d v="1899-12-30T02:28:00"/>
    <d v="1899-12-30T04:37:00"/>
    <d v="1899-12-30T02:24:00"/>
    <d v="1899-12-30T03:15:00"/>
    <s v="0"/>
    <s v="No cobrada"/>
    <s v="Mesero_5"/>
    <s v="Almuerzo"/>
    <s v="Tarjeta de débito"/>
    <n v="29.99"/>
    <s v="Ocupada"/>
    <n v="284"/>
    <s v="Perú"/>
    <s v="Plato_3, Plato_6, Plato_12, Plato_11"/>
    <n v="158"/>
  </r>
  <r>
    <n v="18"/>
    <s v="Cliente_277"/>
    <n v="6"/>
    <n v="1"/>
    <d v="2023-04-03T00:00:00"/>
    <d v="1899-12-30T03:03:00"/>
    <d v="1899-12-30T06:05:00"/>
    <d v="1899-12-30T03:02:00"/>
    <d v="1899-12-30T00:12:00"/>
    <d v="1899-12-30T02:50:00"/>
    <s v="Cobrada"/>
    <s v="Mesero_4"/>
    <s v="Almuerzo"/>
    <s v="Tarjeta de débito"/>
    <n v="10.94"/>
    <s v="Reservada"/>
    <n v="285"/>
    <s v="España"/>
    <s v="Plato_13"/>
    <n v="42"/>
  </r>
  <r>
    <n v="15"/>
    <s v="Cliente_244"/>
    <n v="6"/>
    <n v="1"/>
    <d v="2023-04-03T00:00:00"/>
    <d v="1899-12-30T00:22:00"/>
    <d v="1899-12-30T02:28:00"/>
    <d v="1899-12-30T02:21:00"/>
    <d v="1899-12-30T00:25:00"/>
    <d v="1899-12-30T01:56:00"/>
    <s v="Cobrada"/>
    <s v="Mesero_3"/>
    <s v="Almuerzo"/>
    <s v="Tarjeta de crédito"/>
    <n v="41.96"/>
    <s v="Ocupada"/>
    <n v="286"/>
    <s v="Argentina"/>
    <s v="Plato_18"/>
    <n v="68"/>
  </r>
  <r>
    <n v="20"/>
    <s v="Cliente_286"/>
    <n v="2"/>
    <n v="1"/>
    <d v="2023-04-03T00:00:00"/>
    <d v="1899-12-30T03:37:00"/>
    <d v="1899-12-30T04:44:00"/>
    <d v="1899-12-30T01:07:00"/>
    <d v="1899-12-30T02:01:00"/>
    <s v="0"/>
    <s v="No cobrada"/>
    <s v="Mesero_5"/>
    <s v="Almuerzo"/>
    <s v="Tarjeta de débito"/>
    <n v="31.67"/>
    <s v="Reservada"/>
    <n v="287"/>
    <s v="Colombia"/>
    <s v="Plato_15, Plato_14, Plato_2"/>
    <n v="202"/>
  </r>
  <r>
    <n v="15"/>
    <s v="Cliente_981"/>
    <n v="3"/>
    <n v="1"/>
    <d v="2023-04-03T00:00:00"/>
    <d v="1899-12-30T02:08:00"/>
    <d v="1899-12-30T05:33:00"/>
    <d v="1899-12-30T03:25:00"/>
    <d v="1899-12-30T00:38:00"/>
    <d v="1899-12-30T02:47:00"/>
    <s v="Cobrada"/>
    <s v="Mesero_5"/>
    <s v="Cena"/>
    <s v="Tarjeta de crédito"/>
    <n v="13.3"/>
    <s v="Reservada"/>
    <n v="288"/>
    <s v="Uruguay"/>
    <s v="Plato_7, Plato_12"/>
    <n v="86"/>
  </r>
  <r>
    <n v="15"/>
    <s v="Cliente_24"/>
    <n v="5"/>
    <n v="1"/>
    <d v="2023-04-03T00:00:00"/>
    <d v="1899-12-30T03:08:00"/>
    <d v="1899-12-30T06:23:00"/>
    <d v="1899-12-30T03:15:00"/>
    <d v="1899-12-30T01:08:00"/>
    <d v="1899-12-30T02:07:00"/>
    <s v="Cobrada"/>
    <s v="Mesero_5"/>
    <s v="Almuerzo"/>
    <s v="Tarjeta de débito"/>
    <n v="26.56"/>
    <s v="Libre"/>
    <n v="289"/>
    <s v="España"/>
    <s v="Plato_3, Plato_10"/>
    <n v="138"/>
  </r>
  <r>
    <n v="19"/>
    <s v="Cliente_26"/>
    <n v="3"/>
    <n v="1"/>
    <d v="2023-04-03T00:00:00"/>
    <d v="1899-12-30T02:06:00"/>
    <d v="1899-12-30T04:33:00"/>
    <d v="1899-12-30T02:42:00"/>
    <d v="1899-12-30T00:57:00"/>
    <d v="1899-12-30T01:45:00"/>
    <s v="Cobrada"/>
    <s v="Mesero_3"/>
    <s v="Almuerzo"/>
    <s v="Tarjeta de crédito"/>
    <n v="14.59"/>
    <s v="Ocupada"/>
    <n v="290"/>
    <s v="España"/>
    <s v="Plato_20"/>
    <n v="40"/>
  </r>
  <r>
    <n v="2"/>
    <s v="Cliente_463"/>
    <n v="6"/>
    <n v="1"/>
    <d v="2023-04-03T00:00:00"/>
    <d v="1899-12-30T03:18:00"/>
    <d v="1899-12-30T06:09:00"/>
    <d v="1899-12-30T03:06:00"/>
    <d v="1899-12-30T01:35:00"/>
    <d v="1899-12-30T01:31:00"/>
    <s v="Cobrada"/>
    <s v="Mesero_2"/>
    <s v="Desayuno"/>
    <s v="Efectivo"/>
    <n v="15.44"/>
    <s v="Ocupada"/>
    <n v="291"/>
    <s v="Bolivia"/>
    <s v="Plato_18, Plato_1, Plato_8, Plato_17"/>
    <n v="260"/>
  </r>
  <r>
    <n v="10"/>
    <s v="Cliente_746"/>
    <n v="3"/>
    <n v="1"/>
    <d v="2023-04-03T00:00:00"/>
    <d v="1899-12-30T00:09:00"/>
    <d v="1899-12-30T01:51:00"/>
    <d v="1899-12-30T01:42:00"/>
    <d v="1899-12-30T00:23:00"/>
    <d v="1899-12-30T01:19:00"/>
    <s v="Cobrada"/>
    <s v="Mesero_3"/>
    <s v="Cena"/>
    <s v="Tarjeta de débito"/>
    <n v="29.72"/>
    <s v="Reservada"/>
    <n v="292"/>
    <s v="Argentina"/>
    <s v="Plato_16"/>
    <n v="84"/>
  </r>
  <r>
    <n v="16"/>
    <s v="Cliente_409"/>
    <n v="4"/>
    <n v="1"/>
    <d v="2023-04-03T00:00:00"/>
    <d v="1899-12-30T02:55:00"/>
    <d v="1899-12-30T04:35:00"/>
    <d v="1899-12-30T01:40:00"/>
    <d v="1899-12-30T02:00:00"/>
    <s v="0"/>
    <s v="No cobrada"/>
    <s v="Mesero_3"/>
    <s v="Almuerzo"/>
    <s v="Tarjeta de débito"/>
    <n v="33.11"/>
    <s v="Reservada"/>
    <n v="293"/>
    <s v="Argentina"/>
    <s v="Plato_16, Plato_2, Plato_19"/>
    <n v="216"/>
  </r>
  <r>
    <n v="17"/>
    <s v="Cliente_339"/>
    <n v="6"/>
    <n v="1"/>
    <d v="2023-04-03T00:00:00"/>
    <d v="1899-12-30T00:26:00"/>
    <d v="1899-12-30T03:57:00"/>
    <d v="1899-12-30T03:31:00"/>
    <d v="1899-12-30T01:26:00"/>
    <d v="1899-12-30T02:05:00"/>
    <s v="Cobrada"/>
    <s v="Mesero_2"/>
    <s v="Desayuno"/>
    <s v="Tarjeta de crédito"/>
    <n v="20.36"/>
    <s v="Libre"/>
    <n v="294"/>
    <s v="Colombia"/>
    <s v="Plato_17, Plato_19, Plato_4, Plato_18"/>
    <n v="326"/>
  </r>
  <r>
    <n v="3"/>
    <s v="Cliente_729"/>
    <n v="1"/>
    <n v="1"/>
    <d v="2023-04-03T00:00:00"/>
    <d v="1899-12-30T00:10:00"/>
    <d v="1899-12-30T02:01:00"/>
    <d v="1899-12-30T01:51:00"/>
    <d v="1899-12-30T02:57:00"/>
    <s v="0"/>
    <s v="No cobrada"/>
    <s v="Mesero_2"/>
    <s v="Almuerzo"/>
    <s v="Tarjeta de crédito"/>
    <n v="46.42"/>
    <s v="Reservada"/>
    <n v="295"/>
    <s v="Uruguay"/>
    <s v="Plato_15, Plato_2, Plato_17, Plato_13"/>
    <n v="247"/>
  </r>
  <r>
    <n v="14"/>
    <s v="Cliente_565"/>
    <n v="1"/>
    <n v="1"/>
    <d v="2023-04-03T00:00:00"/>
    <d v="1899-12-30T02:49:00"/>
    <d v="1899-12-30T05:58:00"/>
    <d v="1899-12-30T03:24:00"/>
    <d v="1899-12-30T00:46:00"/>
    <d v="1899-12-30T02:38:00"/>
    <s v="Cobrada"/>
    <s v="Mesero_2"/>
    <s v="Cena"/>
    <s v="Tarjeta de crédito"/>
    <n v="29.07"/>
    <s v="Ocupada"/>
    <n v="296"/>
    <s v="España"/>
    <s v="Plato_14, Plato_19"/>
    <n v="59"/>
  </r>
  <r>
    <n v="4"/>
    <s v="Cliente_873"/>
    <n v="3"/>
    <n v="1"/>
    <d v="2023-04-03T00:00:00"/>
    <d v="1899-12-30T01:03:00"/>
    <d v="1899-12-30T04:27:00"/>
    <d v="1899-12-30T03:39:00"/>
    <d v="1899-12-30T01:52:00"/>
    <d v="1899-12-30T01:47:00"/>
    <s v="Cobrada"/>
    <s v="Mesero_1"/>
    <s v="Almuerzo"/>
    <s v="Tarjeta de crédito"/>
    <n v="43.46"/>
    <s v="Ocupada"/>
    <n v="297"/>
    <s v="España"/>
    <s v="Plato_9, Plato_4, Plato_13"/>
    <n v="175"/>
  </r>
  <r>
    <n v="11"/>
    <s v="Cliente_195"/>
    <n v="4"/>
    <n v="1"/>
    <d v="2023-04-03T00:00:00"/>
    <d v="1899-12-30T03:14:00"/>
    <d v="1899-12-30T05:29:00"/>
    <d v="1899-12-30T02:15:00"/>
    <d v="1899-12-30T02:21:00"/>
    <s v="0"/>
    <s v="No cobrada"/>
    <s v="Mesero_5"/>
    <s v="Desayuno"/>
    <s v="Tarjeta de crédito"/>
    <n v="23.24"/>
    <s v="Reservada"/>
    <n v="298"/>
    <s v="Bolivia"/>
    <s v="Plato_6, Plato_19, Plato_5"/>
    <n v="255"/>
  </r>
  <r>
    <n v="6"/>
    <s v="Cliente_211"/>
    <n v="1"/>
    <n v="1"/>
    <d v="2023-04-03T00:00:00"/>
    <d v="1899-12-30T01:19:00"/>
    <d v="1899-12-30T02:45:00"/>
    <d v="1899-12-30T01:41:00"/>
    <d v="1899-12-30T01:53:00"/>
    <s v="0"/>
    <s v="No cobrada"/>
    <s v="Mesero_5"/>
    <s v="Cena"/>
    <s v="Efectivo"/>
    <n v="29.68"/>
    <s v="Ocupada"/>
    <n v="299"/>
    <s v="Uruguay"/>
    <s v="Plato_3, Plato_19, Plato_7, Plato_4"/>
    <n v="182"/>
  </r>
  <r>
    <n v="18"/>
    <s v="Cliente_516"/>
    <n v="6"/>
    <n v="1"/>
    <d v="2023-04-03T00:00:00"/>
    <d v="1899-12-30T02:17:00"/>
    <d v="1899-12-30T04:19:00"/>
    <d v="1899-12-30T02:02:00"/>
    <d v="1899-12-30T01:58:00"/>
    <d v="1899-12-30T00:04:00"/>
    <s v="Cobrada"/>
    <s v="Mesero_2"/>
    <s v="Desayuno"/>
    <s v="Tarjeta de crédito"/>
    <n v="38.380000000000003"/>
    <s v="Reservada"/>
    <n v="300"/>
    <s v="Paraguay"/>
    <s v="Plato_20, Plato_4, Plato_10, Plato_2"/>
    <n v="290"/>
  </r>
  <r>
    <n v="8"/>
    <s v="Cliente_385"/>
    <n v="6"/>
    <n v="1"/>
    <d v="2023-04-03T00:00:00"/>
    <d v="1899-12-30T02:14:00"/>
    <d v="1899-12-30T04:08:00"/>
    <d v="1899-12-30T01:54:00"/>
    <d v="1899-12-30T03:03:00"/>
    <s v="0"/>
    <s v="No cobrada"/>
    <s v="Mesero_5"/>
    <s v="Almuerzo"/>
    <s v="Tarjeta de crédito"/>
    <n v="16.52"/>
    <s v="Reservada"/>
    <n v="301"/>
    <s v="Uruguay"/>
    <s v="Plato_17, Plato_10, Plato_9, Plato_3"/>
    <n v="223"/>
  </r>
  <r>
    <n v="5"/>
    <s v="Cliente_929"/>
    <n v="2"/>
    <n v="1"/>
    <d v="2023-04-03T00:00:00"/>
    <d v="1899-12-30T01:20:00"/>
    <d v="1899-12-30T04:56:00"/>
    <d v="1899-12-30T03:36:00"/>
    <d v="1899-12-30T00:15:00"/>
    <d v="1899-12-30T03:21:00"/>
    <s v="Cobrada"/>
    <s v="Mesero_1"/>
    <s v="Desayuno"/>
    <s v="Tarjeta de crédito"/>
    <n v="39.89"/>
    <s v="Reservada"/>
    <n v="302"/>
    <s v="Colombia"/>
    <s v="Plato_15"/>
    <n v="96"/>
  </r>
  <r>
    <n v="14"/>
    <s v="Cliente_986"/>
    <n v="5"/>
    <n v="1"/>
    <d v="2023-04-03T00:00:00"/>
    <d v="1899-12-30T03:38:00"/>
    <d v="1899-12-30T06:24:00"/>
    <d v="1899-12-30T03:01:00"/>
    <d v="1899-12-30T01:32:00"/>
    <d v="1899-12-30T01:29:00"/>
    <s v="Cobrada"/>
    <s v="Mesero_5"/>
    <s v="Desayuno"/>
    <s v="Tarjeta de débito"/>
    <n v="16.489999999999998"/>
    <s v="Ocupada"/>
    <n v="303"/>
    <s v="Brasil"/>
    <s v="Plato_3, Plato_20, Plato_10, Plato_7"/>
    <n v="210"/>
  </r>
  <r>
    <n v="6"/>
    <s v="Cliente_994"/>
    <n v="4"/>
    <n v="1"/>
    <d v="2023-04-03T00:00:00"/>
    <d v="1899-12-30T03:24:00"/>
    <d v="1899-12-30T04:40:00"/>
    <d v="1899-12-30T01:16:00"/>
    <d v="1899-12-30T01:25:00"/>
    <s v="0"/>
    <s v="No cobrada"/>
    <s v="Mesero_1"/>
    <s v="Almuerzo"/>
    <s v="Tarjeta de crédito"/>
    <n v="22.05"/>
    <s v="Reservada"/>
    <n v="304"/>
    <s v="Colombia"/>
    <s v="Plato_15, Plato_13, Plato_20, Plato_17"/>
    <n v="279"/>
  </r>
  <r>
    <n v="1"/>
    <s v="Cliente_648"/>
    <n v="2"/>
    <n v="1"/>
    <d v="2023-04-03T00:00:00"/>
    <d v="1899-12-30T00:45:00"/>
    <d v="1899-12-30T04:13:00"/>
    <d v="1899-12-30T03:28:00"/>
    <d v="1899-12-30T01:05:00"/>
    <d v="1899-12-30T02:23:00"/>
    <s v="Cobrada"/>
    <s v="Mesero_1"/>
    <s v="Almuerzo"/>
    <s v="Tarjeta de crédito"/>
    <n v="37.92"/>
    <s v="Reservada"/>
    <n v="305"/>
    <s v="Chile"/>
    <s v="Plato_8, Plato_14"/>
    <n v="128"/>
  </r>
  <r>
    <n v="7"/>
    <s v="Cliente_702"/>
    <n v="4"/>
    <n v="1"/>
    <d v="2023-04-03T00:00:00"/>
    <d v="1899-12-30T00:03:00"/>
    <d v="1899-12-30T02:32:00"/>
    <d v="1899-12-30T02:44:00"/>
    <d v="1899-12-30T00:21:00"/>
    <d v="1899-12-30T02:23:00"/>
    <s v="Cobrada"/>
    <s v="Mesero_5"/>
    <s v="Almuerzo"/>
    <s v="Tarjeta de crédito"/>
    <n v="16.96"/>
    <s v="Ocupada"/>
    <n v="306"/>
    <s v="Chile"/>
    <s v="Plato_15"/>
    <n v="32"/>
  </r>
  <r>
    <n v="20"/>
    <s v="Cliente_175"/>
    <n v="5"/>
    <n v="1"/>
    <d v="2023-04-03T00:00:00"/>
    <d v="1899-12-30T03:09:00"/>
    <d v="1899-12-30T05:39:00"/>
    <d v="1899-12-30T02:30:00"/>
    <d v="1899-12-30T00:39:00"/>
    <d v="1899-12-30T01:51:00"/>
    <s v="Cobrada"/>
    <s v="Mesero_1"/>
    <s v="Almuerzo"/>
    <s v="Efectivo"/>
    <n v="31.66"/>
    <s v="Libre"/>
    <n v="307"/>
    <s v="Perú"/>
    <s v="Plato_13"/>
    <n v="63"/>
  </r>
  <r>
    <n v="14"/>
    <s v="Cliente_846"/>
    <n v="6"/>
    <n v="1"/>
    <d v="2023-04-03T00:00:00"/>
    <d v="1899-12-30T01:55:00"/>
    <d v="1899-12-30T04:39:00"/>
    <d v="1899-12-30T02:44:00"/>
    <d v="1899-12-30T03:06:00"/>
    <s v="0"/>
    <s v="No cobrada"/>
    <s v="Mesero_2"/>
    <s v="Almuerzo"/>
    <s v="Tarjeta de crédito"/>
    <n v="33.79"/>
    <s v="Reservada"/>
    <n v="308"/>
    <s v="Uruguay"/>
    <s v="Plato_18, Plato_8, Plato_17, Plato_16"/>
    <n v="222"/>
  </r>
  <r>
    <n v="9"/>
    <s v="Cliente_620"/>
    <n v="3"/>
    <n v="1"/>
    <d v="2023-04-03T00:00:00"/>
    <d v="1899-12-30T00:28:00"/>
    <d v="1899-12-30T04:05:00"/>
    <d v="1899-12-30T03:37:00"/>
    <d v="1899-12-30T02:03:00"/>
    <d v="1899-12-30T01:34:00"/>
    <s v="Cobrada"/>
    <s v="Mesero_1"/>
    <s v="Almuerzo"/>
    <s v="Tarjeta de crédito"/>
    <n v="36.090000000000003"/>
    <s v="Reservada"/>
    <n v="309"/>
    <s v="Argentina"/>
    <s v="Plato_20, Plato_17, Plato_8"/>
    <n v="172"/>
  </r>
  <r>
    <n v="17"/>
    <s v="Cliente_672"/>
    <n v="3"/>
    <n v="1"/>
    <d v="2023-04-03T00:00:00"/>
    <d v="1899-12-30T03:04:00"/>
    <d v="1899-12-30T06:23:00"/>
    <d v="1899-12-30T03:19:00"/>
    <d v="1899-12-30T01:37:00"/>
    <d v="1899-12-30T01:42:00"/>
    <s v="Cobrada"/>
    <s v="Mesero_5"/>
    <s v="Cena"/>
    <s v="Tarjeta de crédito"/>
    <n v="11.47"/>
    <s v="Libre"/>
    <n v="310"/>
    <s v="Uruguay"/>
    <s v="Plato_10, Plato_2"/>
    <n v="138"/>
  </r>
  <r>
    <n v="6"/>
    <s v="Cliente_735"/>
    <n v="4"/>
    <n v="1"/>
    <d v="2023-04-03T00:00:00"/>
    <d v="1899-12-30T01:40:00"/>
    <d v="1899-12-30T02:43:00"/>
    <d v="1899-12-30T01:18:00"/>
    <d v="1899-12-30T01:14:00"/>
    <d v="1899-12-30T00:04:00"/>
    <s v="Cobrada"/>
    <s v="Mesero_3"/>
    <s v="Desayuno"/>
    <s v="Efectivo"/>
    <n v="39.270000000000003"/>
    <s v="Ocupada"/>
    <n v="311"/>
    <s v="Paraguay"/>
    <s v="Plato_7, Plato_9"/>
    <n v="53"/>
  </r>
  <r>
    <n v="2"/>
    <s v="Cliente_268"/>
    <n v="4"/>
    <n v="1"/>
    <d v="2023-04-03T00:00:00"/>
    <d v="1899-12-30T03:07:00"/>
    <d v="1899-12-30T06:12:00"/>
    <d v="1899-12-30T03:05:00"/>
    <d v="1899-12-30T00:55:00"/>
    <d v="1899-12-30T02:10:00"/>
    <s v="Cobrada"/>
    <s v="Mesero_3"/>
    <s v="Almuerzo"/>
    <s v="Tarjeta de crédito"/>
    <n v="30.89"/>
    <s v="Reservada"/>
    <n v="312"/>
    <s v="Uruguay"/>
    <s v="Plato_15, Plato_8"/>
    <n v="134"/>
  </r>
  <r>
    <n v="10"/>
    <s v="Cliente_974"/>
    <n v="3"/>
    <n v="1"/>
    <d v="2023-04-03T00:00:00"/>
    <d v="1899-12-30T02:23:00"/>
    <d v="1899-12-30T05:46:00"/>
    <d v="1899-12-30T03:23:00"/>
    <d v="1899-12-30T01:46:00"/>
    <d v="1899-12-30T01:37:00"/>
    <s v="Cobrada"/>
    <s v="Mesero_1"/>
    <s v="Desayuno"/>
    <s v="Tarjeta de débito"/>
    <n v="43.14"/>
    <s v="Reservada"/>
    <n v="313"/>
    <s v="España"/>
    <s v="Plato_12, Plato_17, Plato_19, Plato_7"/>
    <n v="232"/>
  </r>
  <r>
    <n v="20"/>
    <s v="Cliente_161"/>
    <n v="5"/>
    <n v="1"/>
    <d v="2023-04-03T00:00:00"/>
    <d v="1899-12-30T00:46:00"/>
    <d v="1899-12-30T03:53:00"/>
    <d v="1899-12-30T03:22:00"/>
    <d v="1899-12-30T00:05:00"/>
    <d v="1899-12-30T03:17:00"/>
    <s v="Cobrada"/>
    <s v="Mesero_4"/>
    <s v="Almuerzo"/>
    <s v="Tarjeta de débito"/>
    <n v="32.18"/>
    <s v="Ocupada"/>
    <n v="314"/>
    <s v="Chile"/>
    <s v="Plato_6"/>
    <n v="27"/>
  </r>
  <r>
    <n v="14"/>
    <s v="Cliente_600"/>
    <n v="1"/>
    <n v="1"/>
    <d v="2023-04-03T00:00:00"/>
    <d v="1899-12-30T00:12:00"/>
    <d v="1899-12-30T03:29:00"/>
    <d v="1899-12-30T03:17:00"/>
    <d v="1899-12-30T02:06:00"/>
    <d v="1899-12-30T01:11:00"/>
    <s v="Cobrada"/>
    <s v="Mesero_2"/>
    <s v="Almuerzo"/>
    <s v="Tarjeta de crédito"/>
    <n v="20.6"/>
    <s v="Libre"/>
    <n v="315"/>
    <s v="Chile"/>
    <s v="Plato_1, Plato_16, Plato_9, Plato_13"/>
    <n v="161"/>
  </r>
  <r>
    <n v="2"/>
    <s v="Cliente_654"/>
    <n v="2"/>
    <n v="1"/>
    <d v="2023-04-03T00:00:00"/>
    <d v="1899-12-30T01:38:00"/>
    <d v="1899-12-30T05:32:00"/>
    <d v="1899-12-30T03:54:00"/>
    <d v="1899-12-30T02:38:00"/>
    <d v="1899-12-30T01:16:00"/>
    <s v="Cobrada"/>
    <s v="Mesero_5"/>
    <s v="Desayuno"/>
    <s v="Tarjeta de crédito"/>
    <n v="31.13"/>
    <s v="Reservada"/>
    <n v="316"/>
    <s v="Perú"/>
    <s v="Plato_4, Plato_13, Plato_6, Plato_20"/>
    <n v="160"/>
  </r>
  <r>
    <n v="17"/>
    <s v="Cliente_440"/>
    <n v="2"/>
    <n v="1"/>
    <d v="2023-04-03T00:00:00"/>
    <d v="1899-12-30T02:25:00"/>
    <d v="1899-12-30T06:16:00"/>
    <d v="1899-12-30T03:51:00"/>
    <d v="1899-12-30T01:28:00"/>
    <d v="1899-12-30T02:23:00"/>
    <s v="Cobrada"/>
    <s v="Mesero_2"/>
    <s v="Desayuno"/>
    <s v="Efectivo"/>
    <n v="24.55"/>
    <s v="Libre"/>
    <n v="317"/>
    <s v="Uruguay"/>
    <s v="Plato_5, Plato_18, Plato_15"/>
    <n v="178"/>
  </r>
  <r>
    <n v="13"/>
    <s v="Cliente_269"/>
    <n v="3"/>
    <n v="1"/>
    <d v="2023-04-03T00:00:00"/>
    <d v="1899-12-30T03:33:00"/>
    <d v="1899-12-30T05:09:00"/>
    <d v="1899-12-30T01:36:00"/>
    <d v="1899-12-30T00:39:00"/>
    <d v="1899-12-30T00:57:00"/>
    <s v="Cobrada"/>
    <s v="Mesero_3"/>
    <s v="Cena"/>
    <s v="Tarjeta de crédito"/>
    <n v="10.08"/>
    <s v="Reservada"/>
    <n v="318"/>
    <s v="Venezuela"/>
    <s v="Plato_9"/>
    <n v="29"/>
  </r>
  <r>
    <n v="1"/>
    <s v="Cliente_12"/>
    <n v="1"/>
    <n v="1"/>
    <d v="2023-04-03T00:00:00"/>
    <d v="1899-12-30T00:48:00"/>
    <d v="1899-12-30T03:59:00"/>
    <d v="1899-12-30T03:11:00"/>
    <d v="1899-12-30T02:06:00"/>
    <d v="1899-12-30T01:05:00"/>
    <s v="Cobrada"/>
    <s v="Mesero_1"/>
    <s v="Almuerzo"/>
    <s v="Efectivo"/>
    <n v="30.05"/>
    <s v="Libre"/>
    <n v="319"/>
    <s v="Bolivia"/>
    <s v="Plato_15, Plato_8, Plato_20, Plato_17"/>
    <n v="268"/>
  </r>
  <r>
    <n v="9"/>
    <s v="Cliente_294"/>
    <n v="1"/>
    <n v="1"/>
    <d v="2023-04-03T00:00:00"/>
    <d v="1899-12-30T01:30:00"/>
    <d v="1899-12-30T04:17:00"/>
    <d v="1899-12-30T02:47:00"/>
    <d v="1899-12-30T02:10:00"/>
    <d v="1899-12-30T00:37:00"/>
    <s v="Cobrada"/>
    <s v="Mesero_3"/>
    <s v="Almuerzo"/>
    <s v="Tarjeta de débito"/>
    <n v="44.02"/>
    <s v="Reservada"/>
    <n v="320"/>
    <s v="España"/>
    <s v="Plato_13, Plato_5, Plato_18"/>
    <n v="98"/>
  </r>
  <r>
    <n v="18"/>
    <s v="Cliente_659"/>
    <n v="5"/>
    <n v="1"/>
    <d v="2023-04-03T00:00:00"/>
    <d v="1899-12-30T02:04:00"/>
    <d v="1899-12-30T04:18:00"/>
    <d v="1899-12-30T02:14:00"/>
    <d v="1899-12-30T01:35:00"/>
    <d v="1899-12-30T00:39:00"/>
    <s v="Cobrada"/>
    <s v="Mesero_1"/>
    <s v="Almuerzo"/>
    <s v="Tarjeta de crédito"/>
    <n v="23.59"/>
    <s v="Libre"/>
    <n v="321"/>
    <s v="Venezuela"/>
    <s v="Plato_16, Plato_5, Plato_14"/>
    <n v="141"/>
  </r>
  <r>
    <n v="12"/>
    <s v="Cliente_47"/>
    <n v="1"/>
    <n v="1"/>
    <d v="2023-04-03T00:00:00"/>
    <d v="1899-12-30T03:41:00"/>
    <d v="1899-12-30T05:47:00"/>
    <d v="1899-12-30T02:21:00"/>
    <d v="1899-12-30T01:00:00"/>
    <d v="1899-12-30T01:21:00"/>
    <s v="Cobrada"/>
    <s v="Mesero_2"/>
    <s v="Cena"/>
    <s v="Tarjeta de crédito"/>
    <n v="24.69"/>
    <s v="Ocupada"/>
    <n v="322"/>
    <s v="Ecuador"/>
    <s v="Plato_15, Plato_13"/>
    <n v="85"/>
  </r>
  <r>
    <n v="8"/>
    <s v="Cliente_544"/>
    <n v="1"/>
    <n v="1"/>
    <d v="2023-04-03T00:00:00"/>
    <d v="1899-12-30T01:23:00"/>
    <d v="1899-12-30T04:19:00"/>
    <d v="1899-12-30T02:56:00"/>
    <d v="1899-12-30T02:02:00"/>
    <d v="1899-12-30T00:54:00"/>
    <s v="Cobrada"/>
    <s v="Mesero_5"/>
    <s v="Desayuno"/>
    <s v="Efectivo"/>
    <n v="44.3"/>
    <s v="Libre"/>
    <n v="323"/>
    <s v="Chile"/>
    <s v="Plato_5, Plato_9, Plato_7, Plato_4"/>
    <n v="208"/>
  </r>
  <r>
    <n v="9"/>
    <s v="Cliente_633"/>
    <n v="6"/>
    <n v="1"/>
    <d v="2023-04-03T00:00:00"/>
    <d v="1899-12-30T00:43:00"/>
    <d v="1899-12-30T01:51:00"/>
    <d v="1899-12-30T01:08:00"/>
    <d v="1899-12-30T01:30:00"/>
    <s v="0"/>
    <s v="No cobrada"/>
    <s v="Mesero_1"/>
    <s v="Cena"/>
    <s v="Tarjeta de crédito"/>
    <n v="21.6"/>
    <s v="Libre"/>
    <n v="324"/>
    <s v="Perú"/>
    <s v="Plato_2, Plato_6, Plato_10"/>
    <n v="137"/>
  </r>
  <r>
    <n v="18"/>
    <s v="Cliente_154"/>
    <n v="1"/>
    <n v="1"/>
    <d v="2023-04-03T00:00:00"/>
    <d v="1899-12-30T01:00:00"/>
    <d v="1899-12-30T02:18:00"/>
    <d v="1899-12-30T01:18:00"/>
    <d v="1899-12-30T01:11:00"/>
    <d v="1899-12-30T00:07:00"/>
    <s v="Cobrada"/>
    <s v="Mesero_2"/>
    <s v="Almuerzo"/>
    <s v="Tarjeta de crédito"/>
    <n v="32.5"/>
    <s v="Reservada"/>
    <n v="325"/>
    <s v="Perú"/>
    <s v="Plato_13, Plato_17, Plato_8, Plato_15"/>
    <n v="154"/>
  </r>
  <r>
    <n v="14"/>
    <s v="Cliente_489"/>
    <n v="4"/>
    <n v="2"/>
    <d v="2023-04-04T00:00:00"/>
    <d v="1899-12-30T01:39:00"/>
    <d v="1899-12-30T05:34:00"/>
    <d v="1899-12-30T04:10:00"/>
    <d v="1899-12-30T01:31:00"/>
    <d v="1899-12-30T02:39:00"/>
    <s v="Cobrada"/>
    <s v="Mesero_1"/>
    <s v="Desayuno"/>
    <s v="Tarjeta de débito"/>
    <n v="13.85"/>
    <s v="Ocupada"/>
    <n v="326"/>
    <s v="Perú"/>
    <s v="Plato_8, Plato_4, Plato_16"/>
    <n v="81"/>
  </r>
  <r>
    <n v="12"/>
    <s v="Cliente_336"/>
    <n v="5"/>
    <n v="2"/>
    <d v="2023-04-04T00:00:00"/>
    <d v="1899-12-30T02:59:00"/>
    <d v="1899-12-30T04:36:00"/>
    <d v="1899-12-30T01:37:00"/>
    <d v="1899-12-30T01:14:00"/>
    <d v="1899-12-30T00:23:00"/>
    <s v="Cobrada"/>
    <s v="Mesero_5"/>
    <s v="Cena"/>
    <s v="Tarjeta de crédito"/>
    <n v="15.08"/>
    <s v="Reservada"/>
    <n v="327"/>
    <s v="Colombia"/>
    <s v="Plato_18, Plato_4, Plato_6"/>
    <n v="147"/>
  </r>
  <r>
    <n v="4"/>
    <s v="Cliente_350"/>
    <n v="3"/>
    <n v="2"/>
    <d v="2023-04-04T00:00:00"/>
    <d v="1899-12-30T01:44:00"/>
    <d v="1899-12-30T04:07:00"/>
    <d v="1899-12-30T02:23:00"/>
    <d v="1899-12-30T00:21:00"/>
    <d v="1899-12-30T02:02:00"/>
    <s v="Cobrada"/>
    <s v="Mesero_2"/>
    <s v="Cena"/>
    <s v="Tarjeta de crédito"/>
    <n v="13.85"/>
    <s v="Reservada"/>
    <n v="328"/>
    <s v="Chile"/>
    <s v="Plato_8"/>
    <n v="35"/>
  </r>
  <r>
    <n v="13"/>
    <s v="Cliente_797"/>
    <n v="1"/>
    <n v="2"/>
    <d v="2023-04-04T00:00:00"/>
    <d v="1899-12-30T00:26:00"/>
    <d v="1899-12-30T02:41:00"/>
    <d v="1899-12-30T02:30:00"/>
    <d v="1899-12-30T02:19:00"/>
    <d v="1899-12-30T00:11:00"/>
    <s v="Cobrada"/>
    <s v="Mesero_2"/>
    <s v="Almuerzo"/>
    <s v="Tarjeta de crédito"/>
    <n v="38.89"/>
    <s v="Ocupada"/>
    <n v="329"/>
    <s v="Bolivia"/>
    <s v="Plato_13, Plato_20, Plato_17, Plato_14"/>
    <n v="207"/>
  </r>
  <r>
    <n v="10"/>
    <s v="Cliente_436"/>
    <n v="6"/>
    <n v="2"/>
    <d v="2023-04-04T00:00:00"/>
    <d v="1899-12-30T01:50:00"/>
    <d v="1899-12-30T03:57:00"/>
    <d v="1899-12-30T02:22:00"/>
    <d v="1899-12-30T02:20:00"/>
    <d v="1899-12-30T00:02:00"/>
    <s v="Cobrada"/>
    <s v="Mesero_3"/>
    <s v="Desayuno"/>
    <s v="Tarjeta de crédito"/>
    <n v="32.17"/>
    <s v="Ocupada"/>
    <n v="330"/>
    <s v="Bolivia"/>
    <s v="Plato_1, Plato_16, Plato_14, Plato_13"/>
    <n v="217"/>
  </r>
  <r>
    <n v="20"/>
    <s v="Cliente_597"/>
    <n v="3"/>
    <n v="2"/>
    <d v="2023-04-04T00:00:00"/>
    <d v="1899-12-30T03:06:00"/>
    <d v="1899-12-30T06:17:00"/>
    <d v="1899-12-30T03:11:00"/>
    <d v="1899-12-30T02:01:00"/>
    <d v="1899-12-30T01:10:00"/>
    <s v="Cobrada"/>
    <s v="Mesero_4"/>
    <s v="Cena"/>
    <s v="Tarjeta de débito"/>
    <n v="36.61"/>
    <s v="Reservada"/>
    <n v="331"/>
    <s v="Paraguay"/>
    <s v="Plato_12, Plato_8, Plato_7, Plato_1"/>
    <n v="173"/>
  </r>
  <r>
    <n v="6"/>
    <s v="Cliente_823"/>
    <n v="1"/>
    <n v="2"/>
    <d v="2023-04-04T00:00:00"/>
    <d v="1899-12-30T00:14:00"/>
    <d v="1899-12-30T01:29:00"/>
    <d v="1899-12-30T01:15:00"/>
    <d v="1899-12-30T00:17:00"/>
    <d v="1899-12-30T00:58:00"/>
    <s v="Cobrada"/>
    <s v="Mesero_2"/>
    <s v="Almuerzo"/>
    <s v="Tarjeta de débito"/>
    <n v="25.21"/>
    <s v="Reservada"/>
    <n v="332"/>
    <s v="Argentina"/>
    <s v="Plato_20"/>
    <n v="120"/>
  </r>
  <r>
    <n v="6"/>
    <s v="Cliente_690"/>
    <n v="1"/>
    <n v="2"/>
    <d v="2023-04-04T00:00:00"/>
    <d v="1899-12-30T03:10:00"/>
    <d v="1899-12-30T04:29:00"/>
    <d v="1899-12-30T01:19:00"/>
    <d v="1899-12-30T01:01:00"/>
    <d v="1899-12-30T00:18:00"/>
    <s v="Cobrada"/>
    <s v="Mesero_4"/>
    <s v="Cena"/>
    <s v="Tarjeta de crédito"/>
    <n v="13.19"/>
    <s v="Libre"/>
    <n v="333"/>
    <s v="Paraguay"/>
    <s v="Plato_19, Plato_4"/>
    <n v="72"/>
  </r>
  <r>
    <n v="12"/>
    <s v="Cliente_216"/>
    <n v="4"/>
    <n v="2"/>
    <d v="2023-04-04T00:00:00"/>
    <d v="1899-12-30T02:51:00"/>
    <d v="1899-12-30T06:31:00"/>
    <d v="1899-12-30T03:40:00"/>
    <d v="1899-12-30T02:36:00"/>
    <d v="1899-12-30T01:04:00"/>
    <s v="Cobrada"/>
    <s v="Mesero_1"/>
    <s v="Desayuno"/>
    <s v="Tarjeta de crédito"/>
    <n v="17.5"/>
    <s v="Libre"/>
    <n v="334"/>
    <s v="Argentina"/>
    <s v="Plato_13, Plato_14, Plato_7, Plato_2"/>
    <n v="173"/>
  </r>
  <r>
    <n v="14"/>
    <s v="Cliente_546"/>
    <n v="3"/>
    <n v="2"/>
    <d v="2023-04-04T00:00:00"/>
    <d v="1899-12-30T01:56:00"/>
    <d v="1899-12-30T03:09:00"/>
    <d v="1899-12-30T01:13:00"/>
    <d v="1899-12-30T01:09:00"/>
    <d v="1899-12-30T00:04:00"/>
    <s v="Cobrada"/>
    <s v="Mesero_4"/>
    <s v="Almuerzo"/>
    <s v="Tarjeta de débito"/>
    <n v="41.56"/>
    <s v="Libre"/>
    <n v="335"/>
    <s v="Brasil"/>
    <s v="Plato_2, Plato_16"/>
    <n v="114"/>
  </r>
  <r>
    <n v="4"/>
    <s v="Cliente_524"/>
    <n v="5"/>
    <n v="2"/>
    <d v="2023-04-04T00:00:00"/>
    <d v="1899-12-30T01:35:00"/>
    <d v="1899-12-30T04:51:00"/>
    <d v="1899-12-30T03:16:00"/>
    <d v="1899-12-30T01:05:00"/>
    <d v="1899-12-30T02:11:00"/>
    <s v="Cobrada"/>
    <s v="Mesero_2"/>
    <s v="Cena"/>
    <s v="Tarjeta de crédito"/>
    <n v="17.93"/>
    <s v="Libre"/>
    <n v="336"/>
    <s v="Argentina"/>
    <s v="Plato_13, Plato_12, Plato_10"/>
    <n v="158"/>
  </r>
  <r>
    <n v="11"/>
    <s v="Cliente_193"/>
    <n v="2"/>
    <n v="2"/>
    <d v="2023-04-04T00:00:00"/>
    <d v="1899-12-30T01:38:00"/>
    <d v="1899-12-30T04:31:00"/>
    <d v="1899-12-30T02:53:00"/>
    <d v="1899-12-30T00:58:00"/>
    <d v="1899-12-30T01:55:00"/>
    <s v="Cobrada"/>
    <s v="Mesero_5"/>
    <s v="Cena"/>
    <s v="Tarjeta de crédito"/>
    <n v="19.28"/>
    <s v="Reservada"/>
    <n v="337"/>
    <s v="Brasil"/>
    <s v="Plato_7, Plato_16"/>
    <n v="100"/>
  </r>
  <r>
    <n v="18"/>
    <s v="Cliente_794"/>
    <n v="2"/>
    <n v="2"/>
    <d v="2023-04-04T00:00:00"/>
    <d v="1899-12-30T00:32:00"/>
    <d v="1899-12-30T03:30:00"/>
    <d v="1899-12-30T02:58:00"/>
    <d v="1899-12-30T02:23:00"/>
    <d v="1899-12-30T00:35:00"/>
    <s v="Cobrada"/>
    <s v="Mesero_5"/>
    <s v="Almuerzo"/>
    <s v="Tarjeta de débito"/>
    <n v="30.62"/>
    <s v="Reservada"/>
    <n v="338"/>
    <s v="Ecuador"/>
    <s v="Plato_18, Plato_13, Plato_15, Plato_3"/>
    <n v="279"/>
  </r>
  <r>
    <n v="13"/>
    <s v="Cliente_602"/>
    <n v="2"/>
    <n v="2"/>
    <d v="2023-04-04T00:00:00"/>
    <d v="1899-12-30T00:00:00"/>
    <d v="1899-12-30T02:01:00"/>
    <d v="1899-12-30T02:01:00"/>
    <d v="1899-12-30T00:46:00"/>
    <d v="1899-12-30T01:15:00"/>
    <s v="Cobrada"/>
    <s v="Mesero_3"/>
    <s v="Desayuno"/>
    <s v="Tarjeta de débito"/>
    <n v="19.600000000000001"/>
    <s v="Reservada"/>
    <n v="339"/>
    <s v="Perú"/>
    <s v="Plato_9, Plato_14"/>
    <n v="104"/>
  </r>
  <r>
    <n v="15"/>
    <s v="Cliente_296"/>
    <n v="1"/>
    <n v="2"/>
    <d v="2023-04-04T00:00:00"/>
    <d v="1899-12-30T01:12:00"/>
    <d v="1899-12-30T04:38:00"/>
    <d v="1899-12-30T03:26:00"/>
    <d v="1899-12-30T01:31:00"/>
    <d v="1899-12-30T01:55:00"/>
    <s v="Cobrada"/>
    <s v="Mesero_3"/>
    <s v="Almuerzo"/>
    <s v="Tarjeta de crédito"/>
    <n v="38.520000000000003"/>
    <s v="Libre"/>
    <n v="340"/>
    <s v="España"/>
    <s v="Plato_20, Plato_16"/>
    <n v="164"/>
  </r>
  <r>
    <n v="14"/>
    <s v="Cliente_568"/>
    <n v="5"/>
    <n v="2"/>
    <d v="2023-04-04T00:00:00"/>
    <d v="1899-12-30T02:05:00"/>
    <d v="1899-12-30T04:19:00"/>
    <d v="1899-12-30T02:14:00"/>
    <d v="1899-12-30T01:28:00"/>
    <d v="1899-12-30T00:46:00"/>
    <s v="Cobrada"/>
    <s v="Mesero_3"/>
    <s v="Desayuno"/>
    <s v="Tarjeta de crédito"/>
    <n v="47.05"/>
    <s v="Libre"/>
    <n v="341"/>
    <s v="Perú"/>
    <s v="Plato_16, Plato_5, Plato_8"/>
    <n v="177"/>
  </r>
  <r>
    <n v="19"/>
    <s v="Cliente_897"/>
    <n v="5"/>
    <n v="2"/>
    <d v="2023-04-04T00:00:00"/>
    <d v="1899-12-30T02:30:00"/>
    <d v="1899-12-30T06:11:00"/>
    <d v="1899-12-30T03:41:00"/>
    <d v="1899-12-30T00:54:00"/>
    <d v="1899-12-30T02:47:00"/>
    <s v="Cobrada"/>
    <s v="Mesero_3"/>
    <s v="Desayuno"/>
    <s v="Tarjeta de crédito"/>
    <n v="20.059999999999999"/>
    <s v="Libre"/>
    <n v="342"/>
    <s v="Bolivia"/>
    <s v="Plato_14, Plato_16"/>
    <n v="102"/>
  </r>
  <r>
    <n v="12"/>
    <s v="Cliente_816"/>
    <n v="1"/>
    <n v="2"/>
    <d v="2023-04-04T00:00:00"/>
    <d v="1899-12-30T03:56:00"/>
    <d v="1899-12-30T05:45:00"/>
    <d v="1899-12-30T02:04:00"/>
    <d v="1899-12-30T01:41:00"/>
    <d v="1899-12-30T00:23:00"/>
    <s v="Cobrada"/>
    <s v="Mesero_5"/>
    <s v="Almuerzo"/>
    <s v="Tarjeta de crédito"/>
    <n v="23.01"/>
    <s v="Ocupada"/>
    <n v="343"/>
    <s v="Perú"/>
    <s v="Plato_18, Plato_14"/>
    <n v="137"/>
  </r>
  <r>
    <n v="15"/>
    <s v="Cliente_221"/>
    <n v="3"/>
    <n v="2"/>
    <d v="2023-04-04T00:00:00"/>
    <d v="1899-12-30T00:46:00"/>
    <d v="1899-12-30T02:04:00"/>
    <d v="1899-12-30T01:33:00"/>
    <d v="1899-12-30T01:26:00"/>
    <d v="1899-12-30T00:07:00"/>
    <s v="Cobrada"/>
    <s v="Mesero_2"/>
    <s v="Almuerzo"/>
    <s v="Tarjeta de crédito"/>
    <n v="33.01"/>
    <s v="Ocupada"/>
    <n v="344"/>
    <s v="Chile"/>
    <s v="Plato_8, Plato_17, Plato_15, Plato_5"/>
    <n v="183"/>
  </r>
  <r>
    <n v="16"/>
    <s v="Cliente_755"/>
    <n v="3"/>
    <n v="2"/>
    <d v="2023-04-04T00:00:00"/>
    <d v="1899-12-30T01:18:00"/>
    <d v="1899-12-30T04:19:00"/>
    <d v="1899-12-30T03:16:00"/>
    <d v="1899-12-30T00:18:00"/>
    <d v="1899-12-30T02:58:00"/>
    <s v="Cobrada"/>
    <s v="Mesero_4"/>
    <s v="Almuerzo"/>
    <s v="Tarjeta de crédito"/>
    <n v="13.98"/>
    <s v="Ocupada"/>
    <n v="345"/>
    <s v="Chile"/>
    <s v="Plato_12"/>
    <n v="38"/>
  </r>
  <r>
    <n v="1"/>
    <s v="Cliente_289"/>
    <n v="5"/>
    <n v="2"/>
    <d v="2023-04-04T00:00:00"/>
    <d v="1899-12-30T00:40:00"/>
    <d v="1899-12-30T03:56:00"/>
    <d v="1899-12-30T03:16:00"/>
    <d v="1899-12-30T00:22:00"/>
    <d v="1899-12-30T02:54:00"/>
    <s v="Cobrada"/>
    <s v="Mesero_5"/>
    <s v="Almuerzo"/>
    <s v="Tarjeta de débito"/>
    <n v="35.93"/>
    <s v="Reservada"/>
    <n v="346"/>
    <s v="Argentina"/>
    <s v="Plato_19"/>
    <n v="72"/>
  </r>
  <r>
    <n v="7"/>
    <s v="Cliente_476"/>
    <n v="4"/>
    <n v="2"/>
    <d v="2023-04-04T00:00:00"/>
    <d v="1899-12-30T01:49:00"/>
    <d v="1899-12-30T04:34:00"/>
    <d v="1899-12-30T02:45:00"/>
    <d v="1899-12-30T00:44:00"/>
    <d v="1899-12-30T02:01:00"/>
    <s v="Cobrada"/>
    <s v="Mesero_4"/>
    <s v="Almuerzo"/>
    <s v="Tarjeta de crédito"/>
    <n v="48.52"/>
    <s v="Reservada"/>
    <n v="347"/>
    <s v="Chile"/>
    <s v="Plato_8"/>
    <n v="70"/>
  </r>
  <r>
    <n v="16"/>
    <s v="Cliente_940"/>
    <n v="2"/>
    <n v="2"/>
    <d v="2023-04-04T00:00:00"/>
    <d v="1899-12-30T01:17:00"/>
    <d v="1899-12-30T04:59:00"/>
    <d v="1899-12-30T03:57:00"/>
    <d v="1899-12-30T01:28:00"/>
    <d v="1899-12-30T02:29:00"/>
    <s v="Cobrada"/>
    <s v="Mesero_2"/>
    <s v="Almuerzo"/>
    <s v="Tarjeta de crédito"/>
    <n v="30.78"/>
    <s v="Ocupada"/>
    <n v="348"/>
    <s v="Paraguay"/>
    <s v="Plato_10, Plato_3"/>
    <n v="86"/>
  </r>
  <r>
    <n v="13"/>
    <s v="Cliente_707"/>
    <n v="1"/>
    <n v="2"/>
    <d v="2023-04-04T00:00:00"/>
    <d v="1899-12-30T03:48:00"/>
    <d v="1899-12-30T07:31:00"/>
    <d v="1899-12-30T03:58:00"/>
    <d v="1899-12-30T01:25:00"/>
    <d v="1899-12-30T02:33:00"/>
    <s v="Cobrada"/>
    <s v="Mesero_5"/>
    <s v="Desayuno"/>
    <s v="Tarjeta de crédito"/>
    <n v="40.630000000000003"/>
    <s v="Ocupada"/>
    <n v="349"/>
    <s v="Brasil"/>
    <s v="Plato_2, Plato_12, Plato_8"/>
    <n v="152"/>
  </r>
  <r>
    <n v="2"/>
    <s v="Cliente_644"/>
    <n v="6"/>
    <n v="2"/>
    <d v="2023-04-04T00:00:00"/>
    <d v="1899-12-30T00:35:00"/>
    <d v="1899-12-30T02:59:00"/>
    <d v="1899-12-30T02:24:00"/>
    <d v="1899-12-30T01:49:00"/>
    <d v="1899-12-30T00:35:00"/>
    <s v="Cobrada"/>
    <s v="Mesero_5"/>
    <s v="Desayuno"/>
    <s v="Tarjeta de débito"/>
    <n v="36.21"/>
    <s v="Reservada"/>
    <n v="350"/>
    <s v="Colombia"/>
    <s v="Plato_17, Plato_6"/>
    <n v="143"/>
  </r>
  <r>
    <n v="1"/>
    <s v="Cliente_619"/>
    <n v="6"/>
    <n v="2"/>
    <d v="2023-04-04T00:00:00"/>
    <d v="1899-12-30T03:52:00"/>
    <d v="1899-12-30T06:09:00"/>
    <d v="1899-12-30T02:17:00"/>
    <d v="1899-12-30T00:25:00"/>
    <d v="1899-12-30T01:52:00"/>
    <s v="Cobrada"/>
    <s v="Mesero_1"/>
    <s v="Desayuno"/>
    <s v="Tarjeta de crédito"/>
    <n v="48.93"/>
    <s v="Libre"/>
    <n v="351"/>
    <s v="Brasil"/>
    <s v="Plato_15, Plato_8"/>
    <n v="201"/>
  </r>
  <r>
    <n v="1"/>
    <s v="Cliente_780"/>
    <n v="3"/>
    <n v="2"/>
    <d v="2023-04-04T00:00:00"/>
    <d v="1899-12-30T00:17:00"/>
    <d v="1899-12-30T02:53:00"/>
    <d v="1899-12-30T02:36:00"/>
    <d v="1899-12-30T00:07:00"/>
    <d v="1899-12-30T02:29:00"/>
    <s v="Cobrada"/>
    <s v="Mesero_3"/>
    <s v="Desayuno"/>
    <s v="Efectivo"/>
    <n v="17.55"/>
    <s v="Reservada"/>
    <n v="352"/>
    <s v="Paraguay"/>
    <s v="Plato_11"/>
    <n v="99"/>
  </r>
  <r>
    <n v="7"/>
    <s v="Cliente_833"/>
    <n v="5"/>
    <n v="2"/>
    <d v="2023-04-04T00:00:00"/>
    <d v="1899-12-30T03:46:00"/>
    <d v="1899-12-30T07:36:00"/>
    <d v="1899-12-30T03:50:00"/>
    <d v="1899-12-30T02:08:00"/>
    <d v="1899-12-30T01:42:00"/>
    <s v="Cobrada"/>
    <s v="Mesero_5"/>
    <s v="Cena"/>
    <s v="Tarjeta de crédito"/>
    <n v="27.37"/>
    <s v="Reservada"/>
    <n v="353"/>
    <s v="Brasil"/>
    <s v="Plato_5, Plato_2, Plato_8, Plato_18"/>
    <n v="212"/>
  </r>
  <r>
    <n v="12"/>
    <s v="Cliente_899"/>
    <n v="6"/>
    <n v="2"/>
    <d v="2023-04-04T00:00:00"/>
    <d v="1899-12-30T00:26:00"/>
    <d v="1899-12-30T03:24:00"/>
    <d v="1899-12-30T03:13:00"/>
    <d v="1899-12-30T02:17:00"/>
    <d v="1899-12-30T00:56:00"/>
    <s v="Cobrada"/>
    <s v="Mesero_5"/>
    <s v="Desayuno"/>
    <s v="Tarjeta de crédito"/>
    <n v="29.58"/>
    <s v="Ocupada"/>
    <n v="354"/>
    <s v="Paraguay"/>
    <s v="Plato_12, Plato_15, Plato_4, Plato_7"/>
    <n v="181"/>
  </r>
  <r>
    <n v="4"/>
    <s v="Cliente_523"/>
    <n v="4"/>
    <n v="2"/>
    <d v="2023-04-04T00:00:00"/>
    <d v="1899-12-30T01:41:00"/>
    <d v="1899-12-30T05:07:00"/>
    <d v="1899-12-30T03:26:00"/>
    <d v="1899-12-30T00:07:00"/>
    <d v="1899-12-30T03:19:00"/>
    <s v="Cobrada"/>
    <s v="Mesero_5"/>
    <s v="Desayuno"/>
    <s v="Tarjeta de crédito"/>
    <n v="30.53"/>
    <s v="Reservada"/>
    <n v="355"/>
    <s v="España"/>
    <s v="Plato_10"/>
    <n v="26"/>
  </r>
  <r>
    <n v="1"/>
    <s v="Cliente_498"/>
    <n v="1"/>
    <n v="2"/>
    <d v="2023-04-04T00:00:00"/>
    <d v="1899-12-30T00:12:00"/>
    <d v="1899-12-30T02:18:00"/>
    <d v="1899-12-30T02:21:00"/>
    <d v="1899-12-30T00:07:00"/>
    <d v="1899-12-30T02:14:00"/>
    <s v="Cobrada"/>
    <s v="Mesero_3"/>
    <s v="Desayuno"/>
    <s v="Tarjeta de crédito"/>
    <n v="28.92"/>
    <s v="Ocupada"/>
    <n v="356"/>
    <s v="Brasil"/>
    <s v="Plato_4"/>
    <n v="36"/>
  </r>
  <r>
    <n v="17"/>
    <s v="Cliente_470"/>
    <n v="2"/>
    <n v="2"/>
    <d v="2023-04-04T00:00:00"/>
    <d v="1899-12-30T01:19:00"/>
    <d v="1899-12-30T04:26:00"/>
    <d v="1899-12-30T03:22:00"/>
    <d v="1899-12-30T01:36:00"/>
    <d v="1899-12-30T01:46:00"/>
    <s v="Cobrada"/>
    <s v="Mesero_3"/>
    <s v="Desayuno"/>
    <s v="Tarjeta de débito"/>
    <n v="26.87"/>
    <s v="Ocupada"/>
    <n v="357"/>
    <s v="Chile"/>
    <s v="Plato_1, Plato_3, Plato_6, Plato_5"/>
    <n v="168"/>
  </r>
  <r>
    <n v="13"/>
    <s v="Cliente_827"/>
    <n v="5"/>
    <n v="2"/>
    <d v="2023-04-04T00:00:00"/>
    <d v="1899-12-30T02:37:00"/>
    <d v="1899-12-30T05:57:00"/>
    <d v="1899-12-30T03:20:00"/>
    <d v="1899-12-30T02:32:00"/>
    <d v="1899-12-30T00:48:00"/>
    <s v="Cobrada"/>
    <s v="Mesero_5"/>
    <s v="Cena"/>
    <s v="Tarjeta de crédito"/>
    <n v="42.1"/>
    <s v="Reservada"/>
    <n v="358"/>
    <s v="Uruguay"/>
    <s v="Plato_10, Plato_4, Plato_3"/>
    <n v="166"/>
  </r>
  <r>
    <n v="11"/>
    <s v="Cliente_92"/>
    <n v="2"/>
    <n v="2"/>
    <d v="2023-04-04T00:00:00"/>
    <d v="1899-12-30T00:41:00"/>
    <d v="1899-12-30T04:10:00"/>
    <d v="1899-12-30T03:29:00"/>
    <d v="1899-12-30T02:25:00"/>
    <d v="1899-12-30T01:04:00"/>
    <s v="Cobrada"/>
    <s v="Mesero_2"/>
    <s v="Almuerzo"/>
    <s v="Tarjeta de crédito"/>
    <n v="12.2"/>
    <s v="Reservada"/>
    <n v="359"/>
    <s v="Perú"/>
    <s v="Plato_5, Plato_16, Plato_9, Plato_10"/>
    <n v="190"/>
  </r>
  <r>
    <n v="16"/>
    <s v="Cliente_191"/>
    <n v="3"/>
    <n v="2"/>
    <d v="2023-04-04T00:00:00"/>
    <d v="1899-12-30T01:10:00"/>
    <d v="1899-12-30T04:58:00"/>
    <d v="1899-12-30T04:03:00"/>
    <d v="1899-12-30T02:39:00"/>
    <d v="1899-12-30T01:24:00"/>
    <s v="Cobrada"/>
    <s v="Mesero_3"/>
    <s v="Almuerzo"/>
    <s v="Tarjeta de crédito"/>
    <n v="39.26"/>
    <s v="Ocupada"/>
    <n v="360"/>
    <s v="Perú"/>
    <s v="Plato_13, Plato_2, Plato_10, Plato_15"/>
    <n v="233"/>
  </r>
  <r>
    <n v="16"/>
    <s v="Cliente_183"/>
    <n v="1"/>
    <n v="2"/>
    <d v="2023-04-04T00:00:00"/>
    <d v="1899-12-30T01:53:00"/>
    <d v="1899-12-30T05:28:00"/>
    <d v="1899-12-30T03:35:00"/>
    <d v="1899-12-30T01:52:00"/>
    <d v="1899-12-30T01:43:00"/>
    <s v="Cobrada"/>
    <s v="Mesero_2"/>
    <s v="Cena"/>
    <s v="Efectivo"/>
    <n v="41.73"/>
    <s v="Libre"/>
    <n v="361"/>
    <s v="Colombia"/>
    <s v="Plato_9, Plato_7"/>
    <n v="101"/>
  </r>
  <r>
    <n v="15"/>
    <s v="Cliente_681"/>
    <n v="2"/>
    <n v="2"/>
    <d v="2023-04-04T00:00:00"/>
    <d v="1899-12-30T02:03:00"/>
    <d v="1899-12-30T05:59:00"/>
    <d v="1899-12-30T03:56:00"/>
    <d v="1899-12-30T02:03:00"/>
    <d v="1899-12-30T01:53:00"/>
    <s v="Cobrada"/>
    <s v="Mesero_1"/>
    <s v="Almuerzo"/>
    <s v="Tarjeta de crédito"/>
    <n v="47.21"/>
    <s v="Libre"/>
    <n v="362"/>
    <s v="Uruguay"/>
    <s v="Plato_3, Plato_7, Plato_4"/>
    <n v="62"/>
  </r>
  <r>
    <n v="5"/>
    <s v="Cliente_499"/>
    <n v="2"/>
    <n v="2"/>
    <d v="2023-04-04T00:00:00"/>
    <d v="1899-12-30T01:46:00"/>
    <d v="1899-12-30T03:29:00"/>
    <d v="1899-12-30T01:58:00"/>
    <d v="1899-12-30T02:29:00"/>
    <s v="0"/>
    <s v="No cobrada"/>
    <s v="Mesero_3"/>
    <s v="Almuerzo"/>
    <s v="Tarjeta de crédito"/>
    <n v="49.02"/>
    <s v="Ocupada"/>
    <n v="363"/>
    <s v="Brasil"/>
    <s v="Plato_2, Plato_7, Plato_19, Plato_11"/>
    <n v="240"/>
  </r>
  <r>
    <n v="15"/>
    <s v="Cliente_495"/>
    <n v="2"/>
    <n v="2"/>
    <d v="2023-04-04T00:00:00"/>
    <d v="1899-12-30T03:50:00"/>
    <d v="1899-12-30T07:10:00"/>
    <d v="1899-12-30T03:20:00"/>
    <d v="1899-12-30T01:52:00"/>
    <d v="1899-12-30T01:28:00"/>
    <s v="Cobrada"/>
    <s v="Mesero_5"/>
    <s v="Almuerzo"/>
    <s v="Tarjeta de débito"/>
    <n v="48.28"/>
    <s v="Reservada"/>
    <n v="364"/>
    <s v="Brasil"/>
    <s v="Plato_16, Plato_5, Plato_1, Plato_9"/>
    <n v="157"/>
  </r>
  <r>
    <n v="4"/>
    <s v="Cliente_54"/>
    <n v="1"/>
    <n v="2"/>
    <d v="2023-04-04T00:00:00"/>
    <d v="1899-12-30T01:03:00"/>
    <d v="1899-12-30T04:33:00"/>
    <d v="1899-12-30T03:45:00"/>
    <d v="1899-12-30T00:25:00"/>
    <d v="1899-12-30T03:20:00"/>
    <s v="Cobrada"/>
    <s v="Mesero_3"/>
    <s v="Almuerzo"/>
    <s v="Efectivo"/>
    <n v="34.97"/>
    <s v="Ocupada"/>
    <n v="365"/>
    <s v="Chile"/>
    <s v="Plato_19"/>
    <n v="108"/>
  </r>
  <r>
    <n v="17"/>
    <s v="Cliente_923"/>
    <n v="5"/>
    <n v="2"/>
    <d v="2023-04-04T00:00:00"/>
    <d v="1899-12-30T01:33:00"/>
    <d v="1899-12-30T04:46:00"/>
    <d v="1899-12-30T03:13:00"/>
    <d v="1899-12-30T01:30:00"/>
    <d v="1899-12-30T01:43:00"/>
    <s v="Cobrada"/>
    <s v="Mesero_3"/>
    <s v="Almuerzo"/>
    <s v="Efectivo"/>
    <n v="10.57"/>
    <s v="Reservada"/>
    <n v="366"/>
    <s v="Chile"/>
    <s v="Plato_6, Plato_8, Plato_20"/>
    <n v="239"/>
  </r>
  <r>
    <n v="12"/>
    <s v="Cliente_453"/>
    <n v="2"/>
    <n v="2"/>
    <d v="2023-04-04T00:00:00"/>
    <d v="1899-12-30T00:53:00"/>
    <d v="1899-12-30T03:45:00"/>
    <d v="1899-12-30T02:52:00"/>
    <d v="1899-12-30T01:13:00"/>
    <d v="1899-12-30T01:39:00"/>
    <s v="Cobrada"/>
    <s v="Mesero_3"/>
    <s v="Cena"/>
    <s v="Tarjeta de crédito"/>
    <n v="12.62"/>
    <s v="Libre"/>
    <n v="367"/>
    <s v="Chile"/>
    <s v="Plato_10, Plato_9, Plato_3"/>
    <n v="101"/>
  </r>
  <r>
    <n v="13"/>
    <s v="Cliente_14"/>
    <n v="1"/>
    <n v="2"/>
    <d v="2023-04-04T00:00:00"/>
    <d v="1899-12-30T03:24:00"/>
    <d v="1899-12-30T05:33:00"/>
    <d v="1899-12-30T02:24:00"/>
    <d v="1899-12-30T01:25:00"/>
    <d v="1899-12-30T00:59:00"/>
    <s v="Cobrada"/>
    <s v="Mesero_1"/>
    <s v="Desayuno"/>
    <s v="Tarjeta de débito"/>
    <n v="37.65"/>
    <s v="Ocupada"/>
    <n v="368"/>
    <s v="Colombia"/>
    <s v="Plato_11, Plato_7"/>
    <n v="123"/>
  </r>
  <r>
    <n v="20"/>
    <s v="Cliente_611"/>
    <n v="2"/>
    <n v="2"/>
    <d v="2023-04-04T00:00:00"/>
    <d v="1899-12-30T02:11:00"/>
    <d v="1899-12-30T05:54:00"/>
    <d v="1899-12-30T03:43:00"/>
    <d v="1899-12-30T00:42:00"/>
    <d v="1899-12-30T03:01:00"/>
    <s v="Cobrada"/>
    <s v="Mesero_5"/>
    <s v="Almuerzo"/>
    <s v="Tarjeta de crédito"/>
    <n v="34.83"/>
    <s v="Libre"/>
    <n v="369"/>
    <s v="Uruguay"/>
    <s v="Plato_17, Plato_14, Plato_16, Plato_10"/>
    <n v="242"/>
  </r>
  <r>
    <n v="13"/>
    <s v="Cliente_666"/>
    <n v="6"/>
    <n v="2"/>
    <d v="2023-04-04T00:00:00"/>
    <d v="1899-12-30T02:20:00"/>
    <d v="1899-12-30T03:23:00"/>
    <d v="1899-12-30T01:03:00"/>
    <d v="1899-12-30T00:33:00"/>
    <d v="1899-12-30T00:30:00"/>
    <s v="Cobrada"/>
    <s v="Mesero_3"/>
    <s v="Almuerzo"/>
    <s v="Tarjeta de crédito"/>
    <n v="47.79"/>
    <s v="Libre"/>
    <n v="370"/>
    <s v="Uruguay"/>
    <s v="Plato_19"/>
    <n v="72"/>
  </r>
  <r>
    <n v="4"/>
    <s v="Cliente_505"/>
    <n v="3"/>
    <n v="2"/>
    <d v="2023-04-04T00:00:00"/>
    <d v="1899-12-30T01:16:00"/>
    <d v="1899-12-30T04:31:00"/>
    <d v="1899-12-30T03:30:00"/>
    <d v="1899-12-30T00:49:00"/>
    <d v="1899-12-30T02:41:00"/>
    <s v="Cobrada"/>
    <s v="Mesero_4"/>
    <s v="Cena"/>
    <s v="Tarjeta de crédito"/>
    <n v="32.51"/>
    <s v="Ocupada"/>
    <n v="371"/>
    <s v="Ecuador"/>
    <s v="Plato_17, Plato_19, Plato_16, Plato_14"/>
    <n v="200"/>
  </r>
  <r>
    <n v="14"/>
    <s v="Cliente_858"/>
    <n v="5"/>
    <n v="2"/>
    <d v="2023-04-04T00:00:00"/>
    <d v="1899-12-30T02:46:00"/>
    <d v="1899-12-30T06:14:00"/>
    <d v="1899-12-30T03:28:00"/>
    <d v="1899-12-30T00:22:00"/>
    <d v="1899-12-30T03:06:00"/>
    <s v="Cobrada"/>
    <s v="Mesero_2"/>
    <s v="Almuerzo"/>
    <s v="Tarjeta de crédito"/>
    <n v="17.170000000000002"/>
    <s v="Reservada"/>
    <n v="372"/>
    <s v="Brasil"/>
    <s v="Plato_4"/>
    <n v="36"/>
  </r>
  <r>
    <n v="19"/>
    <s v="Cliente_882"/>
    <n v="2"/>
    <n v="2"/>
    <d v="2023-04-04T00:00:00"/>
    <d v="1899-12-30T00:37:00"/>
    <d v="1899-12-30T03:11:00"/>
    <d v="1899-12-30T02:49:00"/>
    <d v="1899-12-30T01:56:00"/>
    <d v="1899-12-30T00:53:00"/>
    <s v="Cobrada"/>
    <s v="Mesero_5"/>
    <s v="Desayuno"/>
    <s v="Tarjeta de débito"/>
    <n v="26.62"/>
    <s v="Ocupada"/>
    <n v="373"/>
    <s v="Argentina"/>
    <s v="Plato_13, Plato_8, Plato_5, Plato_3"/>
    <n v="160"/>
  </r>
  <r>
    <n v="18"/>
    <s v="Cliente_275"/>
    <n v="3"/>
    <n v="2"/>
    <d v="2023-04-04T00:00:00"/>
    <d v="1899-12-30T03:19:00"/>
    <d v="1899-12-30T04:24:00"/>
    <d v="1899-12-30T01:05:00"/>
    <d v="1899-12-30T00:09:00"/>
    <d v="1899-12-30T00:56:00"/>
    <s v="Cobrada"/>
    <s v="Mesero_2"/>
    <s v="Almuerzo"/>
    <s v="Tarjeta de crédito"/>
    <n v="33.35"/>
    <s v="Libre"/>
    <n v="374"/>
    <s v="Paraguay"/>
    <s v="Plato_8"/>
    <n v="35"/>
  </r>
  <r>
    <n v="18"/>
    <s v="Cliente_871"/>
    <n v="1"/>
    <n v="2"/>
    <d v="2023-04-04T00:00:00"/>
    <d v="1899-12-30T00:17:00"/>
    <d v="1899-12-30T03:09:00"/>
    <d v="1899-12-30T02:52:00"/>
    <d v="1899-12-30T00:27:00"/>
    <d v="1899-12-30T02:25:00"/>
    <s v="Cobrada"/>
    <s v="Mesero_3"/>
    <s v="Almuerzo"/>
    <s v="Tarjeta de crédito"/>
    <n v="22.3"/>
    <s v="Reservada"/>
    <n v="375"/>
    <s v="España"/>
    <s v="Plato_17"/>
    <n v="93"/>
  </r>
  <r>
    <n v="16"/>
    <s v="Cliente_183"/>
    <n v="4"/>
    <n v="2"/>
    <d v="2023-04-04T00:00:00"/>
    <d v="1899-12-30T02:53:00"/>
    <d v="1899-12-30T05:12:00"/>
    <d v="1899-12-30T02:34:00"/>
    <d v="1899-12-30T00:05:00"/>
    <d v="1899-12-30T02:29:00"/>
    <s v="Cobrada"/>
    <s v="Mesero_1"/>
    <s v="Almuerzo"/>
    <s v="Efectivo"/>
    <n v="27.51"/>
    <s v="Ocupada"/>
    <n v="376"/>
    <s v="Ecuador"/>
    <s v="Plato_14"/>
    <n v="46"/>
  </r>
  <r>
    <n v="5"/>
    <s v="Cliente_841"/>
    <n v="1"/>
    <n v="2"/>
    <d v="2023-04-04T00:00:00"/>
    <d v="1899-12-30T01:18:00"/>
    <d v="1899-12-30T04:46:00"/>
    <d v="1899-12-30T03:28:00"/>
    <d v="1899-12-30T00:46:00"/>
    <d v="1899-12-30T02:42:00"/>
    <s v="Cobrada"/>
    <s v="Mesero_4"/>
    <s v="Almuerzo"/>
    <s v="Tarjeta de crédito"/>
    <n v="14.96"/>
    <s v="Libre"/>
    <n v="377"/>
    <s v="Paraguay"/>
    <s v="Plato_18, Plato_15"/>
    <n v="100"/>
  </r>
  <r>
    <n v="3"/>
    <s v="Cliente_789"/>
    <n v="1"/>
    <n v="2"/>
    <d v="2023-04-04T00:00:00"/>
    <d v="1899-12-30T03:55:00"/>
    <d v="1899-12-30T05:18:00"/>
    <d v="1899-12-30T01:23:00"/>
    <d v="1899-12-30T00:21:00"/>
    <d v="1899-12-30T01:02:00"/>
    <s v="Cobrada"/>
    <s v="Mesero_1"/>
    <s v="Almuerzo"/>
    <s v="Efectivo"/>
    <n v="40.31"/>
    <s v="Libre"/>
    <n v="378"/>
    <s v="Perú"/>
    <s v="Plato_2, Plato_12"/>
    <n v="49"/>
  </r>
  <r>
    <n v="4"/>
    <s v="Cliente_442"/>
    <n v="2"/>
    <n v="2"/>
    <d v="2023-04-04T00:00:00"/>
    <d v="1899-12-30T01:31:00"/>
    <d v="1899-12-30T03:57:00"/>
    <d v="1899-12-30T02:41:00"/>
    <d v="1899-12-30T00:06:00"/>
    <d v="1899-12-30T02:35:00"/>
    <s v="Cobrada"/>
    <s v="Mesero_3"/>
    <s v="Desayuno"/>
    <s v="Tarjeta de crédito"/>
    <n v="10.61"/>
    <s v="Ocupada"/>
    <n v="379"/>
    <s v="Chile"/>
    <s v="Plato_8"/>
    <n v="70"/>
  </r>
  <r>
    <n v="5"/>
    <s v="Cliente_964"/>
    <n v="1"/>
    <n v="2"/>
    <d v="2023-04-04T00:00:00"/>
    <d v="1899-12-30T00:58:00"/>
    <d v="1899-12-30T04:33:00"/>
    <d v="1899-12-30T03:35:00"/>
    <d v="1899-12-30T01:33:00"/>
    <d v="1899-12-30T02:02:00"/>
    <s v="Cobrada"/>
    <s v="Mesero_3"/>
    <s v="Cena"/>
    <s v="Tarjeta de débito"/>
    <n v="22.53"/>
    <s v="Libre"/>
    <n v="380"/>
    <s v="Argentina"/>
    <s v="Plato_11, Plato_12"/>
    <n v="137"/>
  </r>
  <r>
    <n v="4"/>
    <s v="Cliente_141"/>
    <n v="1"/>
    <n v="2"/>
    <d v="2023-04-04T00:00:00"/>
    <d v="1899-12-30T00:57:00"/>
    <d v="1899-12-30T04:32:00"/>
    <d v="1899-12-30T03:35:00"/>
    <d v="1899-12-30T00:47:00"/>
    <d v="1899-12-30T02:48:00"/>
    <s v="Cobrada"/>
    <s v="Mesero_1"/>
    <s v="Desayuno"/>
    <s v="Tarjeta de débito"/>
    <n v="27.69"/>
    <s v="Libre"/>
    <n v="381"/>
    <s v="Uruguay"/>
    <s v="Plato_10, Plato_11"/>
    <n v="144"/>
  </r>
  <r>
    <n v="20"/>
    <s v="Cliente_742"/>
    <n v="6"/>
    <n v="2"/>
    <d v="2023-04-04T00:00:00"/>
    <d v="1899-12-30T03:09:00"/>
    <d v="1899-12-30T06:27:00"/>
    <d v="1899-12-30T03:18:00"/>
    <d v="1899-12-30T00:54:00"/>
    <d v="1899-12-30T02:24:00"/>
    <s v="Cobrada"/>
    <s v="Mesero_2"/>
    <s v="Cena"/>
    <s v="Tarjeta de débito"/>
    <n v="19.8"/>
    <s v="Reservada"/>
    <n v="382"/>
    <s v="Ecuador"/>
    <s v="Plato_9"/>
    <n v="87"/>
  </r>
  <r>
    <n v="6"/>
    <s v="Cliente_992"/>
    <n v="6"/>
    <n v="2"/>
    <d v="2023-04-04T00:00:00"/>
    <d v="1899-12-30T03:29:00"/>
    <d v="1899-12-30T06:33:00"/>
    <d v="1899-12-30T03:04:00"/>
    <d v="1899-12-30T00:09:00"/>
    <d v="1899-12-30T02:55:00"/>
    <s v="Cobrada"/>
    <s v="Mesero_4"/>
    <s v="Almuerzo"/>
    <s v="Tarjeta de crédito"/>
    <n v="31.33"/>
    <s v="Libre"/>
    <n v="383"/>
    <s v="Chile"/>
    <s v="Plato_19"/>
    <n v="108"/>
  </r>
  <r>
    <n v="1"/>
    <s v="Cliente_622"/>
    <n v="5"/>
    <n v="2"/>
    <d v="2023-04-04T00:00:00"/>
    <d v="1899-12-30T00:11:00"/>
    <d v="1899-12-30T02:33:00"/>
    <d v="1899-12-30T02:22:00"/>
    <d v="1899-12-30T01:50:00"/>
    <d v="1899-12-30T00:32:00"/>
    <s v="Cobrada"/>
    <s v="Mesero_1"/>
    <s v="Desayuno"/>
    <s v="Tarjeta de débito"/>
    <n v="39.32"/>
    <s v="Reservada"/>
    <n v="384"/>
    <s v="Venezuela"/>
    <s v="Plato_4, Plato_12, Plato_6"/>
    <n v="120"/>
  </r>
  <r>
    <n v="6"/>
    <s v="Cliente_508"/>
    <n v="6"/>
    <n v="3"/>
    <d v="2023-04-05T00:00:00"/>
    <d v="1899-12-30T03:37:00"/>
    <d v="1899-12-30T06:43:00"/>
    <d v="1899-12-30T03:21:00"/>
    <d v="1899-12-30T00:22:00"/>
    <d v="1899-12-30T02:59:00"/>
    <s v="Cobrada"/>
    <s v="Mesero_3"/>
    <s v="Desayuno"/>
    <s v="Tarjeta de crédito"/>
    <n v="11.14"/>
    <s v="Ocupada"/>
    <n v="385"/>
    <s v="España"/>
    <s v="Plato_2"/>
    <n v="60"/>
  </r>
  <r>
    <n v="5"/>
    <s v="Cliente_436"/>
    <n v="2"/>
    <n v="3"/>
    <d v="2023-04-05T00:00:00"/>
    <d v="1899-12-30T00:33:00"/>
    <d v="1899-12-30T02:58:00"/>
    <d v="1899-12-30T02:40:00"/>
    <d v="1899-12-30T00:40:00"/>
    <d v="1899-12-30T02:00:00"/>
    <s v="Cobrada"/>
    <s v="Mesero_4"/>
    <s v="Almuerzo"/>
    <s v="Tarjeta de débito"/>
    <n v="28.96"/>
    <s v="Ocupada"/>
    <n v="386"/>
    <s v="Venezuela"/>
    <s v="Plato_11"/>
    <n v="99"/>
  </r>
  <r>
    <n v="6"/>
    <s v="Cliente_676"/>
    <n v="5"/>
    <n v="3"/>
    <d v="2023-04-05T00:00:00"/>
    <d v="1899-12-30T03:09:00"/>
    <d v="1899-12-30T06:10:00"/>
    <d v="1899-12-30T03:16:00"/>
    <d v="1899-12-30T00:18:00"/>
    <d v="1899-12-30T02:58:00"/>
    <s v="Cobrada"/>
    <s v="Mesero_5"/>
    <s v="Almuerzo"/>
    <s v="Efectivo"/>
    <n v="20.84"/>
    <s v="Ocupada"/>
    <n v="387"/>
    <s v="Venezuela"/>
    <s v="Plato_17"/>
    <n v="93"/>
  </r>
  <r>
    <n v="18"/>
    <s v="Cliente_768"/>
    <n v="2"/>
    <n v="3"/>
    <d v="2023-04-05T00:00:00"/>
    <d v="1899-12-30T00:33:00"/>
    <d v="1899-12-30T03:35:00"/>
    <d v="1899-12-30T03:02:00"/>
    <d v="1899-12-30T02:51:00"/>
    <d v="1899-12-30T00:11:00"/>
    <s v="Cobrada"/>
    <s v="Mesero_2"/>
    <s v="Almuerzo"/>
    <s v="Tarjeta de crédito"/>
    <n v="27.03"/>
    <s v="Libre"/>
    <n v="388"/>
    <s v="España"/>
    <s v="Plato_17, Plato_19, Plato_9, Plato_11"/>
    <n v="291"/>
  </r>
  <r>
    <n v="19"/>
    <s v="Cliente_667"/>
    <n v="5"/>
    <n v="3"/>
    <d v="2023-04-05T00:00:00"/>
    <d v="1899-12-30T00:02:00"/>
    <d v="1899-12-30T02:15:00"/>
    <d v="1899-12-30T02:13:00"/>
    <d v="1899-12-30T00:24:00"/>
    <d v="1899-12-30T01:49:00"/>
    <s v="Cobrada"/>
    <s v="Mesero_3"/>
    <s v="Almuerzo"/>
    <s v="Tarjeta de crédito"/>
    <n v="39.14"/>
    <s v="Reservada"/>
    <n v="389"/>
    <s v="Venezuela"/>
    <s v="Plato_11"/>
    <n v="33"/>
  </r>
  <r>
    <n v="9"/>
    <s v="Cliente_874"/>
    <n v="2"/>
    <n v="3"/>
    <d v="2023-04-05T00:00:00"/>
    <d v="1899-12-30T02:59:00"/>
    <d v="1899-12-30T05:19:00"/>
    <d v="1899-12-30T02:20:00"/>
    <d v="1899-12-30T01:33:00"/>
    <d v="1899-12-30T00:47:00"/>
    <s v="Cobrada"/>
    <s v="Mesero_3"/>
    <s v="Almuerzo"/>
    <s v="Tarjeta de crédito"/>
    <n v="42.68"/>
    <s v="Reservada"/>
    <n v="390"/>
    <s v="Chile"/>
    <s v="Plato_5, Plato_10, Plato_13"/>
    <n v="143"/>
  </r>
  <r>
    <n v="15"/>
    <s v="Cliente_609"/>
    <n v="1"/>
    <n v="3"/>
    <d v="2023-04-05T00:00:00"/>
    <d v="1899-12-30T02:05:00"/>
    <d v="1899-12-30T04:09:00"/>
    <d v="1899-12-30T02:04:00"/>
    <d v="1899-12-30T00:35:00"/>
    <d v="1899-12-30T01:29:00"/>
    <s v="Cobrada"/>
    <s v="Mesero_3"/>
    <s v="Almuerzo"/>
    <s v="Tarjeta de crédito"/>
    <n v="48.6"/>
    <s v="Reservada"/>
    <n v="391"/>
    <s v="Ecuador"/>
    <s v="Plato_5"/>
    <n v="22"/>
  </r>
  <r>
    <n v="14"/>
    <s v="Cliente_471"/>
    <n v="3"/>
    <n v="3"/>
    <d v="2023-04-05T00:00:00"/>
    <d v="1899-12-30T00:33:00"/>
    <d v="1899-12-30T04:08:00"/>
    <d v="1899-12-30T03:50:00"/>
    <d v="1899-12-30T00:54:00"/>
    <d v="1899-12-30T02:56:00"/>
    <s v="Cobrada"/>
    <s v="Mesero_2"/>
    <s v="Almuerzo"/>
    <s v="Tarjeta de crédito"/>
    <n v="32.729999999999997"/>
    <s v="Ocupada"/>
    <n v="392"/>
    <s v="Bolivia"/>
    <s v="Plato_15, Plato_7"/>
    <n v="120"/>
  </r>
  <r>
    <n v="13"/>
    <s v="Cliente_196"/>
    <n v="3"/>
    <n v="3"/>
    <d v="2023-04-05T00:00:00"/>
    <d v="1899-12-30T02:33:00"/>
    <d v="1899-12-30T05:17:00"/>
    <d v="1899-12-30T02:59:00"/>
    <d v="1899-12-30T01:49:00"/>
    <d v="1899-12-30T01:10:00"/>
    <s v="Cobrada"/>
    <s v="Mesero_4"/>
    <s v="Almuerzo"/>
    <s v="Tarjeta de crédito"/>
    <n v="12.54"/>
    <s v="Ocupada"/>
    <n v="393"/>
    <s v="Colombia"/>
    <s v="Plato_12, Plato_8, Plato_13, Plato_5"/>
    <n v="208"/>
  </r>
  <r>
    <n v="17"/>
    <s v="Cliente_740"/>
    <n v="1"/>
    <n v="3"/>
    <d v="2023-04-05T00:00:00"/>
    <d v="1899-12-30T03:26:00"/>
    <d v="1899-12-30T07:02:00"/>
    <d v="1899-12-30T03:51:00"/>
    <d v="1899-12-30T00:47:00"/>
    <d v="1899-12-30T03:04:00"/>
    <s v="Cobrada"/>
    <s v="Mesero_3"/>
    <s v="Almuerzo"/>
    <s v="Tarjeta de crédito"/>
    <n v="18.05"/>
    <s v="Ocupada"/>
    <n v="394"/>
    <s v="Brasil"/>
    <s v="Plato_7, Plato_9"/>
    <n v="77"/>
  </r>
  <r>
    <n v="2"/>
    <s v="Cliente_563"/>
    <n v="1"/>
    <n v="3"/>
    <d v="2023-04-05T00:00:00"/>
    <d v="1899-12-30T01:37:00"/>
    <d v="1899-12-30T05:34:00"/>
    <d v="1899-12-30T03:57:00"/>
    <d v="1899-12-30T00:08:00"/>
    <d v="1899-12-30T03:49:00"/>
    <s v="Cobrada"/>
    <s v="Mesero_2"/>
    <s v="Almuerzo"/>
    <s v="Tarjeta de débito"/>
    <n v="40.9"/>
    <s v="Libre"/>
    <n v="395"/>
    <s v="Ecuador"/>
    <s v="Plato_12"/>
    <n v="38"/>
  </r>
  <r>
    <n v="11"/>
    <s v="Cliente_991"/>
    <n v="1"/>
    <n v="3"/>
    <d v="2023-04-05T00:00:00"/>
    <d v="1899-12-30T00:32:00"/>
    <d v="1899-12-30T03:36:00"/>
    <d v="1899-12-30T03:04:00"/>
    <d v="1899-12-30T00:57:00"/>
    <d v="1899-12-30T02:07:00"/>
    <s v="Cobrada"/>
    <s v="Mesero_2"/>
    <s v="Cena"/>
    <s v="Efectivo"/>
    <n v="34.5"/>
    <s v="Libre"/>
    <n v="396"/>
    <s v="Perú"/>
    <s v="Plato_3, Plato_13"/>
    <n v="83"/>
  </r>
  <r>
    <n v="4"/>
    <s v="Cliente_289"/>
    <n v="2"/>
    <n v="3"/>
    <d v="2023-04-05T00:00:00"/>
    <d v="1899-12-30T00:20:00"/>
    <d v="1899-12-30T01:34:00"/>
    <d v="1899-12-30T01:14:00"/>
    <d v="1899-12-30T01:09:00"/>
    <d v="1899-12-30T00:05:00"/>
    <s v="Cobrada"/>
    <s v="Mesero_4"/>
    <s v="Desayuno"/>
    <s v="Tarjeta de débito"/>
    <n v="37.79"/>
    <s v="Libre"/>
    <n v="397"/>
    <s v="Chile"/>
    <s v="Plato_6, Plato_17"/>
    <n v="147"/>
  </r>
  <r>
    <n v="9"/>
    <s v="Cliente_330"/>
    <n v="5"/>
    <n v="3"/>
    <d v="2023-04-05T00:00:00"/>
    <d v="1899-12-30T03:10:00"/>
    <d v="1899-12-30T07:05:00"/>
    <d v="1899-12-30T03:55:00"/>
    <d v="1899-12-30T01:11:00"/>
    <d v="1899-12-30T02:44:00"/>
    <s v="Cobrada"/>
    <s v="Mesero_1"/>
    <s v="Desayuno"/>
    <s v="Tarjeta de crédito"/>
    <n v="48.96"/>
    <s v="Libre"/>
    <n v="398"/>
    <s v="Perú"/>
    <s v="Plato_16, Plato_11"/>
    <n v="122"/>
  </r>
  <r>
    <n v="7"/>
    <s v="Cliente_943"/>
    <n v="6"/>
    <n v="3"/>
    <d v="2023-04-05T00:00:00"/>
    <d v="1899-12-30T02:48:00"/>
    <d v="1899-12-30T05:40:00"/>
    <d v="1899-12-30T02:52:00"/>
    <d v="1899-12-30T01:31:00"/>
    <d v="1899-12-30T01:21:00"/>
    <s v="Cobrada"/>
    <s v="Mesero_5"/>
    <s v="Almuerzo"/>
    <s v="Tarjeta de crédito"/>
    <n v="27.32"/>
    <s v="Libre"/>
    <n v="399"/>
    <s v="España"/>
    <s v="Plato_11, Plato_19"/>
    <n v="207"/>
  </r>
  <r>
    <n v="9"/>
    <s v="Cliente_285"/>
    <n v="4"/>
    <n v="3"/>
    <d v="2023-04-05T00:00:00"/>
    <d v="1899-12-30T02:11:00"/>
    <d v="1899-12-30T04:14:00"/>
    <d v="1899-12-30T02:03:00"/>
    <d v="1899-12-30T01:19:00"/>
    <d v="1899-12-30T00:44:00"/>
    <s v="Cobrada"/>
    <s v="Mesero_4"/>
    <s v="Almuerzo"/>
    <s v="Tarjeta de crédito"/>
    <n v="42.96"/>
    <s v="Reservada"/>
    <n v="400"/>
    <s v="Brasil"/>
    <s v="Plato_20, Plato_16, Plato_17"/>
    <n v="198"/>
  </r>
  <r>
    <n v="16"/>
    <s v="Cliente_12"/>
    <n v="2"/>
    <n v="3"/>
    <d v="2023-04-05T00:00:00"/>
    <d v="1899-12-30T03:51:00"/>
    <d v="1899-12-30T06:57:00"/>
    <d v="1899-12-30T03:21:00"/>
    <d v="1899-12-30T00:20:00"/>
    <d v="1899-12-30T03:01:00"/>
    <s v="Cobrada"/>
    <s v="Mesero_2"/>
    <s v="Almuerzo"/>
    <s v="Tarjeta de crédito"/>
    <n v="15.87"/>
    <s v="Ocupada"/>
    <n v="401"/>
    <s v="Paraguay"/>
    <s v="Plato_13"/>
    <n v="42"/>
  </r>
  <r>
    <n v="18"/>
    <s v="Cliente_905"/>
    <n v="1"/>
    <n v="3"/>
    <d v="2023-04-05T00:00:00"/>
    <d v="1899-12-30T02:41:00"/>
    <d v="1899-12-30T05:08:00"/>
    <d v="1899-12-30T02:27:00"/>
    <d v="1899-12-30T01:06:00"/>
    <d v="1899-12-30T01:21:00"/>
    <s v="Cobrada"/>
    <s v="Mesero_3"/>
    <s v="Almuerzo"/>
    <s v="Tarjeta de crédito"/>
    <n v="31.02"/>
    <s v="Reservada"/>
    <n v="402"/>
    <s v="Colombia"/>
    <s v="Plato_1, Plato_12, Plato_5"/>
    <n v="151"/>
  </r>
  <r>
    <n v="14"/>
    <s v="Cliente_543"/>
    <n v="5"/>
    <n v="3"/>
    <d v="2023-04-05T00:00:00"/>
    <d v="1899-12-30T02:15:00"/>
    <d v="1899-12-30T05:15:00"/>
    <d v="1899-12-30T03:00:00"/>
    <d v="1899-12-30T01:25:00"/>
    <d v="1899-12-30T01:35:00"/>
    <s v="Cobrada"/>
    <s v="Mesero_1"/>
    <s v="Almuerzo"/>
    <s v="Tarjeta de crédito"/>
    <n v="14.76"/>
    <s v="Libre"/>
    <n v="403"/>
    <s v="Chile"/>
    <s v="Plato_5, Plato_4, Plato_15, Plato_7"/>
    <n v="190"/>
  </r>
  <r>
    <n v="17"/>
    <s v="Cliente_897"/>
    <n v="2"/>
    <n v="3"/>
    <d v="2023-04-05T00:00:00"/>
    <d v="1899-12-30T00:38:00"/>
    <d v="1899-12-30T04:29:00"/>
    <d v="1899-12-30T03:51:00"/>
    <d v="1899-12-30T01:42:00"/>
    <d v="1899-12-30T02:09:00"/>
    <s v="Cobrada"/>
    <s v="Mesero_5"/>
    <s v="Almuerzo"/>
    <s v="Tarjeta de crédito"/>
    <n v="32.56"/>
    <s v="Libre"/>
    <n v="404"/>
    <s v="España"/>
    <s v="Plato_13, Plato_3, Plato_20"/>
    <n v="182"/>
  </r>
  <r>
    <n v="5"/>
    <s v="Cliente_239"/>
    <n v="6"/>
    <n v="3"/>
    <d v="2023-04-05T00:00:00"/>
    <d v="1899-12-30T02:39:00"/>
    <d v="1899-12-30T04:59:00"/>
    <d v="1899-12-30T02:20:00"/>
    <d v="1899-12-30T01:38:00"/>
    <d v="1899-12-30T00:42:00"/>
    <s v="Cobrada"/>
    <s v="Mesero_2"/>
    <s v="Cena"/>
    <s v="Tarjeta de crédito"/>
    <n v="14.56"/>
    <s v="Reservada"/>
    <n v="405"/>
    <s v="Argentina"/>
    <s v="Plato_10, Plato_20, Plato_3"/>
    <n v="106"/>
  </r>
  <r>
    <n v="14"/>
    <s v="Cliente_927"/>
    <n v="5"/>
    <n v="3"/>
    <d v="2023-04-05T00:00:00"/>
    <d v="1899-12-30T00:29:00"/>
    <d v="1899-12-30T02:37:00"/>
    <d v="1899-12-30T02:23:00"/>
    <d v="1899-12-30T01:57:00"/>
    <d v="1899-12-30T00:26:00"/>
    <s v="Cobrada"/>
    <s v="Mesero_2"/>
    <s v="Cena"/>
    <s v="Efectivo"/>
    <n v="34.03"/>
    <s v="Ocupada"/>
    <n v="406"/>
    <s v="España"/>
    <s v="Plato_3, Plato_8, Plato_1"/>
    <n v="155"/>
  </r>
  <r>
    <n v="4"/>
    <s v="Cliente_315"/>
    <n v="1"/>
    <n v="3"/>
    <d v="2023-04-05T00:00:00"/>
    <d v="1899-12-30T02:13:00"/>
    <d v="1899-12-30T04:51:00"/>
    <d v="1899-12-30T02:38:00"/>
    <d v="1899-12-30T00:50:00"/>
    <d v="1899-12-30T01:48:00"/>
    <s v="Cobrada"/>
    <s v="Mesero_4"/>
    <s v="Desayuno"/>
    <s v="Tarjeta de débito"/>
    <n v="22.98"/>
    <s v="Reservada"/>
    <n v="407"/>
    <s v="Ecuador"/>
    <s v="Plato_3, Plato_8"/>
    <n v="95"/>
  </r>
  <r>
    <n v="17"/>
    <s v="Cliente_195"/>
    <n v="3"/>
    <n v="3"/>
    <d v="2023-04-05T00:00:00"/>
    <d v="1899-12-30T00:56:00"/>
    <d v="1899-12-30T04:05:00"/>
    <d v="1899-12-30T03:24:00"/>
    <d v="1899-12-30T01:46:00"/>
    <d v="1899-12-30T01:38:00"/>
    <s v="Cobrada"/>
    <s v="Mesero_2"/>
    <s v="Almuerzo"/>
    <s v="Tarjeta de crédito"/>
    <n v="10.14"/>
    <s v="Ocupada"/>
    <n v="408"/>
    <s v="Chile"/>
    <s v="Plato_1, Plato_7, Plato_18"/>
    <n v="131"/>
  </r>
  <r>
    <n v="15"/>
    <s v="Cliente_166"/>
    <n v="5"/>
    <n v="3"/>
    <d v="2023-04-05T00:00:00"/>
    <d v="1899-12-30T01:55:00"/>
    <d v="1899-12-30T03:01:00"/>
    <d v="1899-12-30T01:06:00"/>
    <d v="1899-12-30T02:43:00"/>
    <s v="0"/>
    <s v="No cobrada"/>
    <s v="Mesero_1"/>
    <s v="Almuerzo"/>
    <s v="Tarjeta de crédito"/>
    <n v="48.7"/>
    <s v="Reservada"/>
    <n v="409"/>
    <s v="Chile"/>
    <s v="Plato_13, Plato_20, Plato_16, Plato_7"/>
    <n v="203"/>
  </r>
  <r>
    <n v="1"/>
    <s v="Cliente_157"/>
    <n v="3"/>
    <n v="3"/>
    <d v="2023-04-05T00:00:00"/>
    <d v="1899-12-30T02:47:00"/>
    <d v="1899-12-30T05:23:00"/>
    <d v="1899-12-30T02:36:00"/>
    <d v="1899-12-30T01:31:00"/>
    <d v="1899-12-30T01:05:00"/>
    <s v="Cobrada"/>
    <s v="Mesero_4"/>
    <s v="Cena"/>
    <s v="Tarjeta de crédito"/>
    <n v="43.65"/>
    <s v="Reservada"/>
    <n v="410"/>
    <s v="Perú"/>
    <s v="Plato_3, Plato_19"/>
    <n v="56"/>
  </r>
  <r>
    <n v="3"/>
    <s v="Cliente_212"/>
    <n v="3"/>
    <n v="3"/>
    <d v="2023-04-05T00:00:00"/>
    <d v="1899-12-30T02:11:00"/>
    <d v="1899-12-30T05:04:00"/>
    <d v="1899-12-30T03:08:00"/>
    <d v="1899-12-30T01:18:00"/>
    <d v="1899-12-30T01:50:00"/>
    <s v="Cobrada"/>
    <s v="Mesero_1"/>
    <s v="Almuerzo"/>
    <s v="Tarjeta de débito"/>
    <n v="21.88"/>
    <s v="Ocupada"/>
    <n v="411"/>
    <s v="Colombia"/>
    <s v="Plato_20, Plato_4, Plato_6"/>
    <n v="219"/>
  </r>
  <r>
    <n v="11"/>
    <s v="Cliente_912"/>
    <n v="4"/>
    <n v="3"/>
    <d v="2023-04-05T00:00:00"/>
    <d v="1899-12-30T00:22:00"/>
    <d v="1899-12-30T02:03:00"/>
    <d v="1899-12-30T01:56:00"/>
    <d v="1899-12-30T00:57:00"/>
    <d v="1899-12-30T00:59:00"/>
    <s v="Cobrada"/>
    <s v="Mesero_5"/>
    <s v="Cena"/>
    <s v="Tarjeta de crédito"/>
    <n v="12.94"/>
    <s v="Ocupada"/>
    <n v="412"/>
    <s v="Perú"/>
    <s v="Plato_17"/>
    <n v="93"/>
  </r>
  <r>
    <n v="13"/>
    <s v="Cliente_736"/>
    <n v="3"/>
    <n v="3"/>
    <d v="2023-04-05T00:00:00"/>
    <d v="1899-12-30T02:36:00"/>
    <d v="1899-12-30T04:58:00"/>
    <d v="1899-12-30T02:37:00"/>
    <d v="1899-12-30T00:12:00"/>
    <d v="1899-12-30T02:25:00"/>
    <s v="Cobrada"/>
    <s v="Mesero_4"/>
    <s v="Cena"/>
    <s v="Tarjeta de crédito"/>
    <n v="23.01"/>
    <s v="Ocupada"/>
    <n v="413"/>
    <s v="Argentina"/>
    <s v="Plato_8"/>
    <n v="35"/>
  </r>
  <r>
    <n v="14"/>
    <s v="Cliente_328"/>
    <n v="6"/>
    <n v="3"/>
    <d v="2023-04-05T00:00:00"/>
    <d v="1899-12-30T03:43:00"/>
    <d v="1899-12-30T07:12:00"/>
    <d v="1899-12-30T03:29:00"/>
    <d v="1899-12-30T00:38:00"/>
    <d v="1899-12-30T02:51:00"/>
    <s v="Cobrada"/>
    <s v="Mesero_5"/>
    <s v="Desayuno"/>
    <s v="Tarjeta de crédito"/>
    <n v="13.17"/>
    <s v="Reservada"/>
    <n v="414"/>
    <s v="España"/>
    <s v="Plato_11"/>
    <n v="33"/>
  </r>
  <r>
    <n v="14"/>
    <s v="Cliente_919"/>
    <n v="4"/>
    <n v="3"/>
    <d v="2023-04-05T00:00:00"/>
    <d v="1899-12-30T00:39:00"/>
    <d v="1899-12-30T04:35:00"/>
    <d v="1899-12-30T04:11:00"/>
    <d v="1899-12-30T01:27:00"/>
    <d v="1899-12-30T02:44:00"/>
    <s v="Cobrada"/>
    <s v="Mesero_4"/>
    <s v="Cena"/>
    <s v="Tarjeta de crédito"/>
    <n v="20.51"/>
    <s v="Ocupada"/>
    <n v="415"/>
    <s v="Brasil"/>
    <s v="Plato_6, Plato_18, Plato_19"/>
    <n v="158"/>
  </r>
  <r>
    <n v="20"/>
    <s v="Cliente_958"/>
    <n v="2"/>
    <n v="3"/>
    <d v="2023-04-05T00:00:00"/>
    <d v="1899-12-30T03:03:00"/>
    <d v="1899-12-30T06:37:00"/>
    <d v="1899-12-30T03:34:00"/>
    <d v="1899-12-30T00:09:00"/>
    <d v="1899-12-30T03:25:00"/>
    <s v="Cobrada"/>
    <s v="Mesero_1"/>
    <s v="Cena"/>
    <s v="Tarjeta de crédito"/>
    <n v="12.9"/>
    <s v="Reservada"/>
    <n v="416"/>
    <s v="Uruguay"/>
    <s v="Plato_1"/>
    <n v="25"/>
  </r>
  <r>
    <n v="7"/>
    <s v="Cliente_395"/>
    <n v="2"/>
    <n v="3"/>
    <d v="2023-04-05T00:00:00"/>
    <d v="1899-12-30T03:25:00"/>
    <d v="1899-12-30T04:33:00"/>
    <d v="1899-12-30T01:08:00"/>
    <d v="1899-12-30T01:30:00"/>
    <s v="0"/>
    <s v="No cobrada"/>
    <s v="Mesero_2"/>
    <s v="Cena"/>
    <s v="Tarjeta de crédito"/>
    <n v="35.08"/>
    <s v="Libre"/>
    <n v="417"/>
    <s v="Venezuela"/>
    <s v="Plato_9, Plato_20, Plato_12, Plato_6"/>
    <n v="142"/>
  </r>
  <r>
    <n v="17"/>
    <s v="Cliente_287"/>
    <n v="4"/>
    <n v="3"/>
    <d v="2023-04-05T00:00:00"/>
    <d v="1899-12-30T00:52:00"/>
    <d v="1899-12-30T03:31:00"/>
    <d v="1899-12-30T02:39:00"/>
    <d v="1899-12-30T01:40:00"/>
    <d v="1899-12-30T00:59:00"/>
    <s v="Cobrada"/>
    <s v="Mesero_3"/>
    <s v="Cena"/>
    <s v="Tarjeta de crédito"/>
    <n v="35.51"/>
    <s v="Reservada"/>
    <n v="418"/>
    <s v="España"/>
    <s v="Plato_1, Plato_17"/>
    <n v="118"/>
  </r>
  <r>
    <n v="11"/>
    <s v="Cliente_479"/>
    <n v="4"/>
    <n v="3"/>
    <d v="2023-04-05T00:00:00"/>
    <d v="1899-12-30T03:14:00"/>
    <d v="1899-12-30T05:43:00"/>
    <d v="1899-12-30T02:44:00"/>
    <d v="1899-12-30T01:04:00"/>
    <d v="1899-12-30T01:40:00"/>
    <s v="Cobrada"/>
    <s v="Mesero_5"/>
    <s v="Almuerzo"/>
    <s v="Tarjeta de crédito"/>
    <n v="14.09"/>
    <s v="Ocupada"/>
    <n v="419"/>
    <s v="Argentina"/>
    <s v="Plato_18, Plato_11"/>
    <n v="67"/>
  </r>
  <r>
    <n v="18"/>
    <s v="Cliente_33"/>
    <n v="6"/>
    <n v="3"/>
    <d v="2023-04-05T00:00:00"/>
    <d v="1899-12-30T02:18:00"/>
    <d v="1899-12-30T05:29:00"/>
    <d v="1899-12-30T03:26:00"/>
    <d v="1899-12-30T01:45:00"/>
    <d v="1899-12-30T01:41:00"/>
    <s v="Cobrada"/>
    <s v="Mesero_2"/>
    <s v="Almuerzo"/>
    <s v="Tarjeta de crédito"/>
    <n v="31.49"/>
    <s v="Ocupada"/>
    <n v="420"/>
    <s v="Bolivia"/>
    <s v="Plato_18, Plato_3, Plato_1, Plato_15"/>
    <n v="242"/>
  </r>
  <r>
    <n v="10"/>
    <s v="Cliente_160"/>
    <n v="1"/>
    <n v="3"/>
    <d v="2023-04-05T00:00:00"/>
    <d v="1899-12-30T01:37:00"/>
    <d v="1899-12-30T04:07:00"/>
    <d v="1899-12-30T02:45:00"/>
    <d v="1899-12-30T01:11:00"/>
    <d v="1899-12-30T01:34:00"/>
    <s v="Cobrada"/>
    <s v="Mesero_1"/>
    <s v="Almuerzo"/>
    <s v="Tarjeta de crédito"/>
    <n v="17.57"/>
    <s v="Ocupada"/>
    <n v="421"/>
    <s v="Chile"/>
    <s v="Plato_17, Plato_4"/>
    <n v="85"/>
  </r>
  <r>
    <n v="12"/>
    <s v="Cliente_109"/>
    <n v="6"/>
    <n v="3"/>
    <d v="2023-04-05T00:00:00"/>
    <d v="1899-12-30T00:36:00"/>
    <d v="1899-12-30T03:09:00"/>
    <d v="1899-12-30T02:33:00"/>
    <d v="1899-12-30T00:34:00"/>
    <d v="1899-12-30T01:59:00"/>
    <s v="Cobrada"/>
    <s v="Mesero_2"/>
    <s v="Almuerzo"/>
    <s v="Tarjeta de crédito"/>
    <n v="39.72"/>
    <s v="Reservada"/>
    <n v="422"/>
    <s v="España"/>
    <s v="Plato_10, Plato_19"/>
    <n v="88"/>
  </r>
  <r>
    <n v="4"/>
    <s v="Cliente_151"/>
    <n v="2"/>
    <n v="3"/>
    <d v="2023-04-05T00:00:00"/>
    <d v="1899-12-30T02:34:00"/>
    <d v="1899-12-30T04:57:00"/>
    <d v="1899-12-30T02:23:00"/>
    <d v="1899-12-30T00:31:00"/>
    <d v="1899-12-30T01:52:00"/>
    <s v="Cobrada"/>
    <s v="Mesero_1"/>
    <s v="Almuerzo"/>
    <s v="Efectivo"/>
    <n v="34.130000000000003"/>
    <s v="Libre"/>
    <n v="423"/>
    <s v="Ecuador"/>
    <s v="Plato_16, Plato_15"/>
    <n v="152"/>
  </r>
  <r>
    <n v="13"/>
    <s v="Cliente_342"/>
    <n v="3"/>
    <n v="3"/>
    <d v="2023-04-05T00:00:00"/>
    <d v="1899-12-30T01:08:00"/>
    <d v="1899-12-30T03:17:00"/>
    <d v="1899-12-30T02:09:00"/>
    <d v="1899-12-30T01:28:00"/>
    <d v="1899-12-30T00:41:00"/>
    <s v="Cobrada"/>
    <s v="Mesero_2"/>
    <s v="Cena"/>
    <s v="Efectivo"/>
    <n v="11.02"/>
    <s v="Reservada"/>
    <n v="424"/>
    <s v="Colombia"/>
    <s v="Plato_5, Plato_6"/>
    <n v="147"/>
  </r>
  <r>
    <n v="18"/>
    <s v="Cliente_332"/>
    <n v="3"/>
    <n v="3"/>
    <d v="2023-04-05T00:00:00"/>
    <d v="1899-12-30T01:24:00"/>
    <d v="1899-12-30T03:45:00"/>
    <d v="1899-12-30T02:21:00"/>
    <d v="1899-12-30T00:28:00"/>
    <d v="1899-12-30T01:53:00"/>
    <s v="Cobrada"/>
    <s v="Mesero_2"/>
    <s v="Almuerzo"/>
    <s v="Tarjeta de crédito"/>
    <n v="49.43"/>
    <s v="Reservada"/>
    <n v="425"/>
    <s v="Perú"/>
    <s v="Plato_12"/>
    <n v="19"/>
  </r>
  <r>
    <n v="5"/>
    <s v="Cliente_689"/>
    <n v="2"/>
    <n v="3"/>
    <d v="2023-04-05T00:00:00"/>
    <d v="1899-12-30T03:11:00"/>
    <d v="1899-12-30T05:02:00"/>
    <d v="1899-12-30T01:51:00"/>
    <d v="1899-12-30T01:56:00"/>
    <s v="0"/>
    <s v="No cobrada"/>
    <s v="Mesero_4"/>
    <s v="Almuerzo"/>
    <s v="Tarjeta de crédito"/>
    <n v="47.8"/>
    <s v="Reservada"/>
    <n v="426"/>
    <s v="Brasil"/>
    <s v="Plato_11, Plato_16, Plato_1, Plato_19"/>
    <n v="247"/>
  </r>
  <r>
    <n v="2"/>
    <s v="Cliente_953"/>
    <n v="4"/>
    <n v="3"/>
    <d v="2023-04-05T00:00:00"/>
    <d v="1899-12-30T02:34:00"/>
    <d v="1899-12-30T03:43:00"/>
    <d v="1899-12-30T01:09:00"/>
    <d v="1899-12-30T02:46:00"/>
    <s v="0"/>
    <s v="No cobrada"/>
    <s v="Mesero_2"/>
    <s v="Almuerzo"/>
    <s v="Efectivo"/>
    <n v="43.74"/>
    <s v="Libre"/>
    <n v="427"/>
    <s v="Bolivia"/>
    <s v="Plato_1, Plato_8, Plato_14, Plato_12"/>
    <n v="206"/>
  </r>
  <r>
    <n v="7"/>
    <s v="Cliente_518"/>
    <n v="5"/>
    <n v="3"/>
    <d v="2023-04-05T00:00:00"/>
    <d v="1899-12-30T03:18:00"/>
    <d v="1899-12-30T06:03:00"/>
    <d v="1899-12-30T02:45:00"/>
    <d v="1899-12-30T02:59:00"/>
    <s v="0"/>
    <s v="No cobrada"/>
    <s v="Mesero_4"/>
    <s v="Desayuno"/>
    <s v="Tarjeta de crédito"/>
    <n v="15.6"/>
    <s v="Reservada"/>
    <n v="428"/>
    <s v="Ecuador"/>
    <s v="Plato_20, Plato_14, Plato_1, Plato_17"/>
    <n v="175"/>
  </r>
  <r>
    <n v="8"/>
    <s v="Cliente_348"/>
    <n v="1"/>
    <n v="3"/>
    <d v="2023-04-05T00:00:00"/>
    <d v="1899-12-30T00:10:00"/>
    <d v="1899-12-30T03:46:00"/>
    <d v="1899-12-30T03:36:00"/>
    <d v="1899-12-30T00:27:00"/>
    <d v="1899-12-30T03:09:00"/>
    <s v="Cobrada"/>
    <s v="Mesero_4"/>
    <s v="Almuerzo"/>
    <s v="Tarjeta de crédito"/>
    <n v="10.95"/>
    <s v="Reservada"/>
    <n v="429"/>
    <s v="Brasil"/>
    <s v="Plato_10"/>
    <n v="78"/>
  </r>
  <r>
    <n v="7"/>
    <s v="Cliente_259"/>
    <n v="3"/>
    <n v="3"/>
    <d v="2023-04-05T00:00:00"/>
    <d v="1899-12-30T02:21:00"/>
    <d v="1899-12-30T03:59:00"/>
    <d v="1899-12-30T01:38:00"/>
    <d v="1899-12-30T00:49:00"/>
    <d v="1899-12-30T00:49:00"/>
    <s v="Cobrada"/>
    <s v="Mesero_4"/>
    <s v="Almuerzo"/>
    <s v="Tarjeta de débito"/>
    <n v="42.09"/>
    <s v="Reservada"/>
    <n v="430"/>
    <s v="Venezuela"/>
    <s v="Plato_1"/>
    <n v="25"/>
  </r>
  <r>
    <n v="15"/>
    <s v="Cliente_243"/>
    <n v="5"/>
    <n v="3"/>
    <d v="2023-04-05T00:00:00"/>
    <d v="1899-12-30T03:33:00"/>
    <d v="1899-12-30T07:25:00"/>
    <d v="1899-12-30T03:52:00"/>
    <d v="1899-12-30T00:20:00"/>
    <d v="1899-12-30T03:32:00"/>
    <s v="Cobrada"/>
    <s v="Mesero_5"/>
    <s v="Almuerzo"/>
    <s v="Tarjeta de crédito"/>
    <n v="39.82"/>
    <s v="Libre"/>
    <n v="431"/>
    <s v="Argentina"/>
    <s v="Plato_2"/>
    <n v="60"/>
  </r>
  <r>
    <n v="10"/>
    <s v="Cliente_869"/>
    <n v="2"/>
    <n v="3"/>
    <d v="2023-04-05T00:00:00"/>
    <d v="1899-12-30T03:31:00"/>
    <d v="1899-12-30T05:54:00"/>
    <d v="1899-12-30T02:23:00"/>
    <d v="1899-12-30T01:14:00"/>
    <d v="1899-12-30T01:09:00"/>
    <s v="Cobrada"/>
    <s v="Mesero_4"/>
    <s v="Cena"/>
    <s v="Tarjeta de crédito"/>
    <n v="18.71"/>
    <s v="Libre"/>
    <n v="432"/>
    <s v="Colombia"/>
    <s v="Plato_3, Plato_13, Plato_16"/>
    <n v="109"/>
  </r>
  <r>
    <n v="10"/>
    <s v="Cliente_306"/>
    <n v="4"/>
    <n v="3"/>
    <d v="2023-04-05T00:00:00"/>
    <d v="1899-12-30T01:14:00"/>
    <d v="1899-12-30T03:09:00"/>
    <d v="1899-12-30T01:55:00"/>
    <d v="1899-12-30T01:14:00"/>
    <d v="1899-12-30T00:41:00"/>
    <s v="Cobrada"/>
    <s v="Mesero_4"/>
    <s v="Almuerzo"/>
    <s v="Tarjeta de crédito"/>
    <n v="45.77"/>
    <s v="Reservada"/>
    <n v="433"/>
    <s v="Bolivia"/>
    <s v="Plato_2, Plato_7"/>
    <n v="102"/>
  </r>
  <r>
    <n v="15"/>
    <s v="Cliente_842"/>
    <n v="4"/>
    <n v="3"/>
    <d v="2023-04-05T00:00:00"/>
    <d v="1899-12-30T00:15:00"/>
    <d v="1899-12-30T03:55:00"/>
    <d v="1899-12-30T03:40:00"/>
    <d v="1899-12-30T00:58:00"/>
    <d v="1899-12-30T02:42:00"/>
    <s v="Cobrada"/>
    <s v="Mesero_4"/>
    <s v="Almuerzo"/>
    <s v="Tarjeta de crédito"/>
    <n v="37.15"/>
    <s v="Reservada"/>
    <n v="434"/>
    <s v="Bolivia"/>
    <s v="Plato_10, Plato_5"/>
    <n v="96"/>
  </r>
  <r>
    <n v="17"/>
    <s v="Cliente_349"/>
    <n v="6"/>
    <n v="3"/>
    <d v="2023-04-05T00:00:00"/>
    <d v="1899-12-30T03:53:00"/>
    <d v="1899-12-30T06:01:00"/>
    <d v="1899-12-30T02:23:00"/>
    <d v="1899-12-30T01:51:00"/>
    <d v="1899-12-30T00:32:00"/>
    <s v="Cobrada"/>
    <s v="Mesero_5"/>
    <s v="Almuerzo"/>
    <s v="Tarjeta de crédito"/>
    <n v="30.48"/>
    <s v="Ocupada"/>
    <n v="435"/>
    <s v="España"/>
    <s v="Plato_10, Plato_13, Plato_2"/>
    <n v="154"/>
  </r>
  <r>
    <n v="10"/>
    <s v="Cliente_316"/>
    <n v="3"/>
    <n v="3"/>
    <d v="2023-04-05T00:00:00"/>
    <d v="1899-12-30T00:12:00"/>
    <d v="1899-12-30T04:04:00"/>
    <d v="1899-12-30T04:07:00"/>
    <d v="1899-12-30T00:45:00"/>
    <d v="1899-12-30T03:22:00"/>
    <s v="Cobrada"/>
    <s v="Mesero_5"/>
    <s v="Almuerzo"/>
    <s v="Tarjeta de crédito"/>
    <n v="10.14"/>
    <s v="Ocupada"/>
    <n v="436"/>
    <s v="Brasil"/>
    <s v="Plato_16"/>
    <n v="56"/>
  </r>
  <r>
    <n v="16"/>
    <s v="Cliente_600"/>
    <n v="6"/>
    <n v="3"/>
    <d v="2023-04-05T00:00:00"/>
    <d v="1899-12-30T03:02:00"/>
    <d v="1899-12-30T05:25:00"/>
    <d v="1899-12-30T02:23:00"/>
    <d v="1899-12-30T00:51:00"/>
    <d v="1899-12-30T01:32:00"/>
    <s v="Cobrada"/>
    <s v="Mesero_3"/>
    <s v="Almuerzo"/>
    <s v="Tarjeta de crédito"/>
    <n v="12.56"/>
    <s v="Reservada"/>
    <n v="437"/>
    <s v="Paraguay"/>
    <s v="Plato_8"/>
    <n v="70"/>
  </r>
  <r>
    <n v="2"/>
    <s v="Cliente_732"/>
    <n v="1"/>
    <n v="3"/>
    <d v="2023-04-05T00:00:00"/>
    <d v="1899-12-30T03:58:00"/>
    <d v="1899-12-30T07:33:00"/>
    <d v="1899-12-30T03:35:00"/>
    <d v="1899-12-30T00:51:00"/>
    <d v="1899-12-30T02:44:00"/>
    <s v="Cobrada"/>
    <s v="Mesero_1"/>
    <s v="Almuerzo"/>
    <s v="Tarjeta de crédito"/>
    <n v="19.3"/>
    <s v="Libre"/>
    <n v="438"/>
    <s v="Argentina"/>
    <s v="Plato_11"/>
    <n v="33"/>
  </r>
  <r>
    <n v="15"/>
    <s v="Cliente_807"/>
    <n v="1"/>
    <n v="3"/>
    <d v="2023-04-05T00:00:00"/>
    <d v="1899-12-30T00:00:00"/>
    <d v="1899-12-30T01:23:00"/>
    <d v="1899-12-30T01:23:00"/>
    <d v="1899-12-30T01:04:00"/>
    <d v="1899-12-30T00:19:00"/>
    <s v="Cobrada"/>
    <s v="Mesero_3"/>
    <s v="Cena"/>
    <s v="Tarjeta de crédito"/>
    <n v="25.56"/>
    <s v="Libre"/>
    <n v="439"/>
    <s v="Bolivia"/>
    <s v="Plato_11, Plato_10"/>
    <n v="177"/>
  </r>
  <r>
    <n v="13"/>
    <s v="Cliente_900"/>
    <n v="1"/>
    <n v="3"/>
    <d v="2023-04-05T00:00:00"/>
    <d v="1899-12-30T01:59:00"/>
    <d v="1899-12-30T05:48:00"/>
    <d v="1899-12-30T04:04:00"/>
    <d v="1899-12-30T00:45:00"/>
    <d v="1899-12-30T03:19:00"/>
    <s v="Cobrada"/>
    <s v="Mesero_2"/>
    <s v="Almuerzo"/>
    <s v="Tarjeta de crédito"/>
    <n v="38.85"/>
    <s v="Ocupada"/>
    <n v="440"/>
    <s v="Argentina"/>
    <s v="Plato_14, Plato_12"/>
    <n v="84"/>
  </r>
  <r>
    <n v="13"/>
    <s v="Cliente_143"/>
    <n v="6"/>
    <n v="3"/>
    <d v="2023-04-05T00:00:00"/>
    <d v="1899-12-30T01:04:00"/>
    <d v="1899-12-30T03:23:00"/>
    <d v="1899-12-30T02:34:00"/>
    <d v="1899-12-30T01:30:00"/>
    <d v="1899-12-30T01:04:00"/>
    <s v="Cobrada"/>
    <s v="Mesero_2"/>
    <s v="Almuerzo"/>
    <s v="Efectivo"/>
    <n v="23.31"/>
    <s v="Ocupada"/>
    <n v="441"/>
    <s v="España"/>
    <s v="Plato_8, Plato_10"/>
    <n v="183"/>
  </r>
  <r>
    <n v="15"/>
    <s v="Cliente_405"/>
    <n v="3"/>
    <n v="3"/>
    <d v="2023-04-05T00:00:00"/>
    <d v="1899-12-30T02:04:00"/>
    <d v="1899-12-30T03:18:00"/>
    <d v="1899-12-30T01:29:00"/>
    <d v="1899-12-30T02:11:00"/>
    <s v="0"/>
    <s v="No cobrada"/>
    <s v="Mesero_4"/>
    <s v="Cena"/>
    <s v="Tarjeta de crédito"/>
    <n v="21.07"/>
    <s v="Ocupada"/>
    <n v="442"/>
    <s v="Uruguay"/>
    <s v="Plato_18, Plato_1, Plato_19"/>
    <n v="235"/>
  </r>
  <r>
    <n v="4"/>
    <s v="Cliente_332"/>
    <n v="2"/>
    <n v="3"/>
    <d v="2023-04-05T00:00:00"/>
    <d v="1899-12-30T01:15:00"/>
    <d v="1899-12-30T03:14:00"/>
    <d v="1899-12-30T01:59:00"/>
    <d v="1899-12-30T02:35:00"/>
    <s v="0"/>
    <s v="No cobrada"/>
    <s v="Mesero_2"/>
    <s v="Almuerzo"/>
    <s v="Tarjeta de débito"/>
    <n v="14.48"/>
    <s v="Libre"/>
    <n v="443"/>
    <s v="Venezuela"/>
    <s v="Plato_14, Plato_15, Plato_10, Plato_16"/>
    <n v="217"/>
  </r>
  <r>
    <n v="8"/>
    <s v="Cliente_894"/>
    <n v="5"/>
    <n v="3"/>
    <d v="2023-04-05T00:00:00"/>
    <d v="1899-12-30T03:23:00"/>
    <d v="1899-12-30T06:08:00"/>
    <d v="1899-12-30T02:45:00"/>
    <d v="1899-12-30T01:21:00"/>
    <d v="1899-12-30T01:24:00"/>
    <s v="Cobrada"/>
    <s v="Mesero_1"/>
    <s v="Almuerzo"/>
    <s v="Tarjeta de crédito"/>
    <n v="25.26"/>
    <s v="Libre"/>
    <n v="444"/>
    <s v="Argentina"/>
    <s v="Plato_14, Plato_7"/>
    <n v="95"/>
  </r>
  <r>
    <n v="6"/>
    <s v="Cliente_473"/>
    <n v="5"/>
    <n v="3"/>
    <d v="2023-04-05T00:00:00"/>
    <d v="1899-12-30T01:01:00"/>
    <d v="1899-12-30T03:09:00"/>
    <d v="1899-12-30T02:08:00"/>
    <d v="1899-12-30T00:26:00"/>
    <d v="1899-12-30T01:42:00"/>
    <s v="Cobrada"/>
    <s v="Mesero_1"/>
    <s v="Desayuno"/>
    <s v="Tarjeta de crédito"/>
    <n v="14.28"/>
    <s v="Libre"/>
    <n v="445"/>
    <s v="Paraguay"/>
    <s v="Plato_6"/>
    <n v="81"/>
  </r>
  <r>
    <n v="12"/>
    <s v="Cliente_606"/>
    <n v="2"/>
    <n v="3"/>
    <d v="2023-04-05T00:00:00"/>
    <d v="1899-12-30T02:48:00"/>
    <d v="1899-12-30T06:13:00"/>
    <d v="1899-12-30T03:25:00"/>
    <d v="1899-12-30T00:08:00"/>
    <d v="1899-12-30T03:17:00"/>
    <s v="Cobrada"/>
    <s v="Mesero_1"/>
    <s v="Almuerzo"/>
    <s v="Tarjeta de crédito"/>
    <n v="35.24"/>
    <s v="Libre"/>
    <n v="446"/>
    <s v="Ecuador"/>
    <s v="Plato_13"/>
    <n v="21"/>
  </r>
  <r>
    <n v="8"/>
    <s v="Cliente_404"/>
    <n v="2"/>
    <n v="3"/>
    <d v="2023-04-05T00:00:00"/>
    <d v="1899-12-30T03:53:00"/>
    <d v="1899-12-30T07:24:00"/>
    <d v="1899-12-30T03:31:00"/>
    <d v="1899-12-30T01:26:00"/>
    <d v="1899-12-30T02:05:00"/>
    <s v="Cobrada"/>
    <s v="Mesero_4"/>
    <s v="Cena"/>
    <s v="Tarjeta de crédito"/>
    <n v="28.68"/>
    <s v="Libre"/>
    <n v="447"/>
    <s v="España"/>
    <s v="Plato_3, Plato_12, Plato_16"/>
    <n v="181"/>
  </r>
  <r>
    <n v="4"/>
    <s v="Cliente_216"/>
    <n v="5"/>
    <n v="3"/>
    <d v="2023-04-05T00:00:00"/>
    <d v="1899-12-30T00:07:00"/>
    <d v="1899-12-30T03:35:00"/>
    <d v="1899-12-30T03:43:00"/>
    <d v="1899-12-30T01:06:00"/>
    <d v="1899-12-30T02:37:00"/>
    <s v="Cobrada"/>
    <s v="Mesero_4"/>
    <s v="Cena"/>
    <s v="Tarjeta de crédito"/>
    <n v="35.68"/>
    <s v="Ocupada"/>
    <n v="448"/>
    <s v="Venezuela"/>
    <s v="Plato_12, Plato_11"/>
    <n v="137"/>
  </r>
  <r>
    <n v="3"/>
    <s v="Cliente_717"/>
    <n v="3"/>
    <n v="3"/>
    <d v="2023-04-05T00:00:00"/>
    <d v="1899-12-30T03:25:00"/>
    <d v="1899-12-30T05:02:00"/>
    <d v="1899-12-30T01:52:00"/>
    <d v="1899-12-30T00:33:00"/>
    <d v="1899-12-30T01:19:00"/>
    <s v="Cobrada"/>
    <s v="Mesero_3"/>
    <s v="Almuerzo"/>
    <s v="Efectivo"/>
    <n v="42.25"/>
    <s v="Ocupada"/>
    <n v="449"/>
    <s v="Brasil"/>
    <s v="Plato_15"/>
    <n v="64"/>
  </r>
  <r>
    <n v="9"/>
    <s v="Cliente_783"/>
    <n v="6"/>
    <n v="3"/>
    <d v="2023-04-05T00:00:00"/>
    <d v="1899-12-30T03:51:00"/>
    <d v="1899-12-30T05:01:00"/>
    <d v="1899-12-30T01:25:00"/>
    <d v="1899-12-30T00:34:00"/>
    <d v="1899-12-30T00:51:00"/>
    <s v="Cobrada"/>
    <s v="Mesero_3"/>
    <s v="Almuerzo"/>
    <s v="Tarjeta de crédito"/>
    <n v="48.9"/>
    <s v="Ocupada"/>
    <n v="450"/>
    <s v="Bolivia"/>
    <s v="Plato_4, Plato_19"/>
    <n v="72"/>
  </r>
  <r>
    <n v="3"/>
    <s v="Cliente_240"/>
    <n v="1"/>
    <n v="3"/>
    <d v="2023-04-05T00:00:00"/>
    <d v="1899-12-30T01:17:00"/>
    <d v="1899-12-30T02:26:00"/>
    <d v="1899-12-30T01:09:00"/>
    <d v="1899-12-30T01:43:00"/>
    <s v="0"/>
    <s v="No cobrada"/>
    <s v="Mesero_5"/>
    <s v="Desayuno"/>
    <s v="Tarjeta de crédito"/>
    <n v="46.37"/>
    <s v="Libre"/>
    <n v="451"/>
    <s v="Bolivia"/>
    <s v="Plato_8, Plato_14, Plato_18"/>
    <n v="92"/>
  </r>
  <r>
    <n v="9"/>
    <s v="Cliente_589"/>
    <n v="1"/>
    <n v="3"/>
    <d v="2023-04-05T00:00:00"/>
    <d v="1899-12-30T02:53:00"/>
    <d v="1899-12-30T05:19:00"/>
    <d v="1899-12-30T02:26:00"/>
    <d v="1899-12-30T02:03:00"/>
    <d v="1899-12-30T00:23:00"/>
    <s v="Cobrada"/>
    <s v="Mesero_4"/>
    <s v="Almuerzo"/>
    <s v="Tarjeta de crédito"/>
    <n v="43.48"/>
    <s v="Reservada"/>
    <n v="452"/>
    <s v="Uruguay"/>
    <s v="Plato_17, Plato_5, Plato_13"/>
    <n v="158"/>
  </r>
  <r>
    <n v="6"/>
    <s v="Cliente_284"/>
    <n v="1"/>
    <n v="3"/>
    <d v="2023-04-05T00:00:00"/>
    <d v="1899-12-30T03:42:00"/>
    <d v="1899-12-30T05:07:00"/>
    <d v="1899-12-30T01:25:00"/>
    <d v="1899-12-30T01:40:00"/>
    <s v="0"/>
    <s v="No cobrada"/>
    <s v="Mesero_2"/>
    <s v="Desayuno"/>
    <s v="Tarjeta de crédito"/>
    <n v="36.83"/>
    <s v="Libre"/>
    <n v="453"/>
    <s v="Chile"/>
    <s v="Plato_18, Plato_15"/>
    <n v="130"/>
  </r>
  <r>
    <n v="1"/>
    <s v="Cliente_342"/>
    <n v="3"/>
    <n v="3"/>
    <d v="2023-04-05T00:00:00"/>
    <d v="1899-12-30T03:26:00"/>
    <d v="1899-12-30T04:53:00"/>
    <d v="1899-12-30T01:27:00"/>
    <d v="1899-12-30T02:33:00"/>
    <s v="0"/>
    <s v="No cobrada"/>
    <s v="Mesero_1"/>
    <s v="Almuerzo"/>
    <s v="Tarjeta de crédito"/>
    <n v="39.619999999999997"/>
    <s v="Libre"/>
    <n v="454"/>
    <s v="Colombia"/>
    <s v="Plato_6, Plato_12, Plato_19, Plato_1"/>
    <n v="233"/>
  </r>
  <r>
    <n v="12"/>
    <s v="Cliente_665"/>
    <n v="6"/>
    <n v="3"/>
    <d v="2023-04-05T00:00:00"/>
    <d v="1899-12-30T03:58:00"/>
    <d v="1899-12-30T05:54:00"/>
    <d v="1899-12-30T01:56:00"/>
    <d v="1899-12-30T00:11:00"/>
    <d v="1899-12-30T01:45:00"/>
    <s v="Cobrada"/>
    <s v="Mesero_5"/>
    <s v="Desayuno"/>
    <s v="Tarjeta de débito"/>
    <n v="19.7"/>
    <s v="Reservada"/>
    <n v="455"/>
    <s v="Colombia"/>
    <s v="Plato_7"/>
    <n v="48"/>
  </r>
  <r>
    <n v="13"/>
    <s v="Cliente_207"/>
    <n v="6"/>
    <n v="3"/>
    <d v="2023-04-05T00:00:00"/>
    <d v="1899-12-30T02:12:00"/>
    <d v="1899-12-30T05:15:00"/>
    <d v="1899-12-30T03:03:00"/>
    <d v="1899-12-30T01:11:00"/>
    <d v="1899-12-30T01:52:00"/>
    <s v="Cobrada"/>
    <s v="Mesero_4"/>
    <s v="Almuerzo"/>
    <s v="Tarjeta de crédito"/>
    <n v="21.94"/>
    <s v="Libre"/>
    <n v="456"/>
    <s v="Argentina"/>
    <s v="Plato_20, Plato_18"/>
    <n v="148"/>
  </r>
  <r>
    <n v="18"/>
    <s v="Cliente_531"/>
    <n v="6"/>
    <n v="3"/>
    <d v="2023-04-05T00:00:00"/>
    <d v="1899-12-30T03:48:00"/>
    <d v="1899-12-30T07:32:00"/>
    <d v="1899-12-30T03:44:00"/>
    <d v="1899-12-30T00:58:00"/>
    <d v="1899-12-30T02:46:00"/>
    <s v="Cobrada"/>
    <s v="Mesero_2"/>
    <s v="Almuerzo"/>
    <s v="Efectivo"/>
    <n v="17.260000000000002"/>
    <s v="Reservada"/>
    <n v="457"/>
    <s v="Bolivia"/>
    <s v="Plato_11, Plato_12"/>
    <n v="137"/>
  </r>
  <r>
    <n v="4"/>
    <s v="Cliente_420"/>
    <n v="3"/>
    <n v="3"/>
    <d v="2023-04-05T00:00:00"/>
    <d v="1899-12-30T02:41:00"/>
    <d v="1899-12-30T04:21:00"/>
    <d v="1899-12-30T01:55:00"/>
    <d v="1899-12-30T01:29:00"/>
    <d v="1899-12-30T00:26:00"/>
    <s v="Cobrada"/>
    <s v="Mesero_4"/>
    <s v="Almuerzo"/>
    <s v="Tarjeta de crédito"/>
    <n v="15.21"/>
    <s v="Ocupada"/>
    <n v="458"/>
    <s v="Bolivia"/>
    <s v="Plato_16, Plato_18, Plato_11, Plato_5"/>
    <n v="268"/>
  </r>
  <r>
    <n v="20"/>
    <s v="Cliente_989"/>
    <n v="1"/>
    <n v="3"/>
    <d v="2023-04-05T00:00:00"/>
    <d v="1899-12-30T00:24:00"/>
    <d v="1899-12-30T02:12:00"/>
    <d v="1899-12-30T02:03:00"/>
    <d v="1899-12-30T00:30:00"/>
    <d v="1899-12-30T01:33:00"/>
    <s v="Cobrada"/>
    <s v="Mesero_1"/>
    <s v="Almuerzo"/>
    <s v="Tarjeta de crédito"/>
    <n v="32.770000000000003"/>
    <s v="Ocupada"/>
    <n v="459"/>
    <s v="Argentina"/>
    <s v="Plato_16"/>
    <n v="84"/>
  </r>
  <r>
    <n v="19"/>
    <s v="Cliente_964"/>
    <n v="6"/>
    <n v="3"/>
    <d v="2023-04-05T00:00:00"/>
    <d v="1899-12-30T03:27:00"/>
    <d v="1899-12-30T06:56:00"/>
    <d v="1899-12-30T03:29:00"/>
    <d v="1899-12-30T02:04:00"/>
    <d v="1899-12-30T01:25:00"/>
    <s v="Cobrada"/>
    <s v="Mesero_4"/>
    <s v="Cena"/>
    <s v="Tarjeta de crédito"/>
    <n v="49.6"/>
    <s v="Libre"/>
    <n v="460"/>
    <s v="Ecuador"/>
    <s v="Plato_16, Plato_10, Plato_1, Plato_7"/>
    <n v="176"/>
  </r>
  <r>
    <n v="4"/>
    <s v="Cliente_421"/>
    <n v="3"/>
    <n v="3"/>
    <d v="2023-04-05T00:00:00"/>
    <d v="1899-12-30T02:43:00"/>
    <d v="1899-12-30T05:55:00"/>
    <d v="1899-12-30T03:12:00"/>
    <d v="1899-12-30T01:06:00"/>
    <d v="1899-12-30T02:06:00"/>
    <s v="Cobrada"/>
    <s v="Mesero_5"/>
    <s v="Cena"/>
    <s v="Efectivo"/>
    <n v="21.51"/>
    <s v="Libre"/>
    <n v="461"/>
    <s v="Perú"/>
    <s v="Plato_8, Plato_9"/>
    <n v="99"/>
  </r>
  <r>
    <n v="9"/>
    <s v="Cliente_27"/>
    <n v="2"/>
    <n v="3"/>
    <d v="2023-04-05T00:00:00"/>
    <d v="1899-12-30T02:12:00"/>
    <d v="1899-12-30T04:27:00"/>
    <d v="1899-12-30T02:15:00"/>
    <d v="1899-12-30T00:11:00"/>
    <d v="1899-12-30T02:04:00"/>
    <s v="Cobrada"/>
    <s v="Mesero_2"/>
    <s v="Almuerzo"/>
    <s v="Tarjeta de crédito"/>
    <n v="21.17"/>
    <s v="Reservada"/>
    <n v="462"/>
    <s v="España"/>
    <s v="Plato_11"/>
    <n v="99"/>
  </r>
  <r>
    <n v="7"/>
    <s v="Cliente_194"/>
    <n v="2"/>
    <n v="3"/>
    <d v="2023-04-05T00:00:00"/>
    <d v="1899-12-30T00:53:00"/>
    <d v="1899-12-30T03:13:00"/>
    <d v="1899-12-30T02:35:00"/>
    <d v="1899-12-30T00:14:00"/>
    <d v="1899-12-30T02:21:00"/>
    <s v="Cobrada"/>
    <s v="Mesero_2"/>
    <s v="Almuerzo"/>
    <s v="Tarjeta de débito"/>
    <n v="17.07"/>
    <s v="Ocupada"/>
    <n v="463"/>
    <s v="Paraguay"/>
    <s v="Plato_17"/>
    <n v="93"/>
  </r>
  <r>
    <n v="16"/>
    <s v="Cliente_440"/>
    <n v="1"/>
    <n v="3"/>
    <d v="2023-04-05T00:00:00"/>
    <d v="1899-12-30T01:21:00"/>
    <d v="1899-12-30T04:39:00"/>
    <d v="1899-12-30T03:18:00"/>
    <d v="1899-12-30T01:24:00"/>
    <d v="1899-12-30T01:54:00"/>
    <s v="Cobrada"/>
    <s v="Mesero_4"/>
    <s v="Almuerzo"/>
    <s v="Tarjeta de crédito"/>
    <n v="48.5"/>
    <s v="Reservada"/>
    <n v="464"/>
    <s v="Chile"/>
    <s v="Plato_10, Plato_6, Plato_5"/>
    <n v="154"/>
  </r>
  <r>
    <n v="4"/>
    <s v="Cliente_876"/>
    <n v="2"/>
    <n v="3"/>
    <d v="2023-04-05T00:00:00"/>
    <d v="1899-12-30T01:11:00"/>
    <d v="1899-12-30T03:38:00"/>
    <d v="1899-12-30T02:42:00"/>
    <d v="1899-12-30T01:00:00"/>
    <d v="1899-12-30T01:42:00"/>
    <s v="Cobrada"/>
    <s v="Mesero_1"/>
    <s v="Almuerzo"/>
    <s v="Tarjeta de crédito"/>
    <n v="44.9"/>
    <s v="Ocupada"/>
    <n v="465"/>
    <s v="Uruguay"/>
    <s v="Plato_1, Plato_14"/>
    <n v="121"/>
  </r>
  <r>
    <n v="4"/>
    <s v="Cliente_365"/>
    <n v="1"/>
    <n v="3"/>
    <d v="2023-04-05T00:00:00"/>
    <d v="1899-12-30T01:54:00"/>
    <d v="1899-12-30T04:20:00"/>
    <d v="1899-12-30T02:26:00"/>
    <d v="1899-12-30T02:25:00"/>
    <d v="1899-12-30T00:01:00"/>
    <s v="Cobrada"/>
    <s v="Mesero_1"/>
    <s v="Almuerzo"/>
    <s v="Tarjeta de crédito"/>
    <n v="26.63"/>
    <s v="Libre"/>
    <n v="466"/>
    <s v="Bolivia"/>
    <s v="Plato_5, Plato_2, Plato_16"/>
    <n v="140"/>
  </r>
  <r>
    <n v="15"/>
    <s v="Cliente_185"/>
    <n v="3"/>
    <n v="3"/>
    <d v="2023-04-05T00:00:00"/>
    <d v="1899-12-30T02:42:00"/>
    <d v="1899-12-30T04:14:00"/>
    <d v="1899-12-30T01:32:00"/>
    <d v="1899-12-30T01:12:00"/>
    <d v="1899-12-30T00:20:00"/>
    <s v="Cobrada"/>
    <s v="Mesero_1"/>
    <s v="Almuerzo"/>
    <s v="Tarjeta de débito"/>
    <n v="42.31"/>
    <s v="Reservada"/>
    <n v="467"/>
    <s v="Perú"/>
    <s v="Plato_11, Plato_5"/>
    <n v="143"/>
  </r>
  <r>
    <n v="14"/>
    <s v="Cliente_558"/>
    <n v="6"/>
    <n v="3"/>
    <d v="2023-04-05T00:00:00"/>
    <d v="1899-12-30T02:59:00"/>
    <d v="1899-12-30T05:45:00"/>
    <d v="1899-12-30T02:46:00"/>
    <d v="1899-12-30T01:03:00"/>
    <d v="1899-12-30T01:43:00"/>
    <s v="Cobrada"/>
    <s v="Mesero_2"/>
    <s v="Desayuno"/>
    <s v="Tarjeta de crédito"/>
    <n v="14.28"/>
    <s v="Reservada"/>
    <n v="468"/>
    <s v="Argentina"/>
    <s v="Plato_12, Plato_3, Plato_16"/>
    <n v="106"/>
  </r>
  <r>
    <n v="1"/>
    <s v="Cliente_535"/>
    <n v="2"/>
    <n v="3"/>
    <d v="2023-04-05T00:00:00"/>
    <d v="1899-12-30T02:57:00"/>
    <d v="1899-12-30T05:22:00"/>
    <d v="1899-12-30T02:25:00"/>
    <d v="1899-12-30T01:06:00"/>
    <d v="1899-12-30T01:19:00"/>
    <s v="Cobrada"/>
    <s v="Mesero_1"/>
    <s v="Cena"/>
    <s v="Tarjeta de crédito"/>
    <n v="25.26"/>
    <s v="Reservada"/>
    <n v="469"/>
    <s v="Colombia"/>
    <s v="Plato_8, Plato_15"/>
    <n v="137"/>
  </r>
  <r>
    <n v="17"/>
    <s v="Cliente_18"/>
    <n v="3"/>
    <n v="3"/>
    <d v="2023-04-05T00:00:00"/>
    <d v="1899-12-30T01:41:00"/>
    <d v="1899-12-30T04:17:00"/>
    <d v="1899-12-30T02:51:00"/>
    <d v="1899-12-30T01:12:00"/>
    <d v="1899-12-30T01:39:00"/>
    <s v="Cobrada"/>
    <s v="Mesero_4"/>
    <s v="Almuerzo"/>
    <s v="Tarjeta de crédito"/>
    <n v="47.46"/>
    <s v="Ocupada"/>
    <n v="470"/>
    <s v="Uruguay"/>
    <s v="Plato_7, Plato_4"/>
    <n v="78"/>
  </r>
  <r>
    <n v="7"/>
    <s v="Cliente_696"/>
    <n v="6"/>
    <n v="3"/>
    <d v="2023-04-05T00:00:00"/>
    <d v="1899-12-30T03:36:00"/>
    <d v="1899-12-30T05:38:00"/>
    <d v="1899-12-30T02:02:00"/>
    <d v="1899-12-30T00:57:00"/>
    <d v="1899-12-30T01:05:00"/>
    <s v="Cobrada"/>
    <s v="Mesero_4"/>
    <s v="Desayuno"/>
    <s v="Tarjeta de débito"/>
    <n v="28.49"/>
    <s v="Reservada"/>
    <n v="471"/>
    <s v="Perú"/>
    <s v="Plato_8"/>
    <n v="105"/>
  </r>
  <r>
    <n v="20"/>
    <s v="Cliente_704"/>
    <n v="2"/>
    <n v="3"/>
    <d v="2023-04-05T00:00:00"/>
    <d v="1899-12-30T03:57:00"/>
    <d v="1899-12-30T06:52:00"/>
    <d v="1899-12-30T03:10:00"/>
    <d v="1899-12-30T01:13:00"/>
    <d v="1899-12-30T01:57:00"/>
    <s v="Cobrada"/>
    <s v="Mesero_2"/>
    <s v="Almuerzo"/>
    <s v="Efectivo"/>
    <n v="36.79"/>
    <s v="Ocupada"/>
    <n v="472"/>
    <s v="Uruguay"/>
    <s v="Plato_8, Plato_5"/>
    <n v="114"/>
  </r>
  <r>
    <n v="13"/>
    <s v="Cliente_720"/>
    <n v="4"/>
    <n v="4"/>
    <d v="2023-04-06T00:00:00"/>
    <d v="1899-12-30T03:36:00"/>
    <d v="1899-12-30T07:04:00"/>
    <d v="1899-12-30T03:43:00"/>
    <d v="1899-12-30T01:01:00"/>
    <d v="1899-12-30T02:42:00"/>
    <s v="Cobrada"/>
    <s v="Mesero_2"/>
    <s v="Almuerzo"/>
    <s v="Tarjeta de débito"/>
    <n v="15.63"/>
    <s v="Ocupada"/>
    <n v="473"/>
    <s v="Paraguay"/>
    <s v="Plato_5, Plato_8"/>
    <n v="79"/>
  </r>
  <r>
    <n v="2"/>
    <s v="Cliente_624"/>
    <n v="6"/>
    <n v="4"/>
    <d v="2023-04-06T00:00:00"/>
    <d v="1899-12-30T01:52:00"/>
    <d v="1899-12-30T03:32:00"/>
    <d v="1899-12-30T01:40:00"/>
    <d v="1899-12-30T02:41:00"/>
    <s v="0"/>
    <s v="No cobrada"/>
    <s v="Mesero_4"/>
    <s v="Almuerzo"/>
    <s v="Tarjeta de crédito"/>
    <n v="21.66"/>
    <s v="Libre"/>
    <n v="474"/>
    <s v="Perú"/>
    <s v="Plato_18, Plato_9, Plato_17, Plato_16"/>
    <n v="178"/>
  </r>
  <r>
    <n v="18"/>
    <s v="Cliente_289"/>
    <n v="4"/>
    <n v="4"/>
    <d v="2023-04-06T00:00:00"/>
    <d v="1899-12-30T03:17:00"/>
    <d v="1899-12-30T05:50:00"/>
    <d v="1899-12-30T02:48:00"/>
    <d v="1899-12-30T00:35:00"/>
    <d v="1899-12-30T02:13:00"/>
    <s v="Cobrada"/>
    <s v="Mesero_5"/>
    <s v="Cena"/>
    <s v="Tarjeta de débito"/>
    <n v="19.55"/>
    <s v="Ocupada"/>
    <n v="475"/>
    <s v="Paraguay"/>
    <s v="Plato_7, Plato_18"/>
    <n v="174"/>
  </r>
  <r>
    <n v="13"/>
    <s v="Cliente_434"/>
    <n v="2"/>
    <n v="4"/>
    <d v="2023-04-06T00:00:00"/>
    <d v="1899-12-30T00:03:00"/>
    <d v="1899-12-30T01:47:00"/>
    <d v="1899-12-30T01:59:00"/>
    <d v="1899-12-30T01:55:00"/>
    <d v="1899-12-30T00:04:00"/>
    <s v="Cobrada"/>
    <s v="Mesero_3"/>
    <s v="Desayuno"/>
    <s v="Tarjeta de débito"/>
    <n v="43.53"/>
    <s v="Ocupada"/>
    <n v="476"/>
    <s v="Paraguay"/>
    <s v="Plato_7, Plato_18, Plato_15, Plato_20"/>
    <n v="218"/>
  </r>
  <r>
    <n v="8"/>
    <s v="Cliente_149"/>
    <n v="6"/>
    <n v="4"/>
    <d v="2023-04-06T00:00:00"/>
    <d v="1899-12-30T01:39:00"/>
    <d v="1899-12-30T02:58:00"/>
    <d v="1899-12-30T01:19:00"/>
    <d v="1899-12-30T01:55:00"/>
    <s v="0"/>
    <s v="No cobrada"/>
    <s v="Mesero_4"/>
    <s v="Desayuno"/>
    <s v="Tarjeta de crédito"/>
    <n v="33.85"/>
    <s v="Reservada"/>
    <n v="477"/>
    <s v="Colombia"/>
    <s v="Plato_18, Plato_14, Plato_7, Plato_13"/>
    <n v="204"/>
  </r>
  <r>
    <n v="7"/>
    <s v="Cliente_29"/>
    <n v="5"/>
    <n v="4"/>
    <d v="2023-04-06T00:00:00"/>
    <d v="1899-12-30T00:01:00"/>
    <d v="1899-12-30T03:28:00"/>
    <d v="1899-12-30T03:42:00"/>
    <d v="1899-12-30T01:30:00"/>
    <d v="1899-12-30T02:12:00"/>
    <s v="Cobrada"/>
    <s v="Mesero_1"/>
    <s v="Almuerzo"/>
    <s v="Efectivo"/>
    <n v="32.78"/>
    <s v="Ocupada"/>
    <n v="478"/>
    <s v="Bolivia"/>
    <s v="Plato_2, Plato_9"/>
    <n v="118"/>
  </r>
  <r>
    <n v="1"/>
    <s v="Cliente_708"/>
    <n v="3"/>
    <n v="4"/>
    <d v="2023-04-06T00:00:00"/>
    <d v="1899-12-30T00:42:00"/>
    <d v="1899-12-30T04:30:00"/>
    <d v="1899-12-30T03:48:00"/>
    <d v="1899-12-30T01:23:00"/>
    <d v="1899-12-30T02:25:00"/>
    <s v="Cobrada"/>
    <s v="Mesero_3"/>
    <s v="Almuerzo"/>
    <s v="Tarjeta de débito"/>
    <n v="39.58"/>
    <s v="Reservada"/>
    <n v="479"/>
    <s v="Argentina"/>
    <s v="Plato_4, Plato_18"/>
    <n v="52"/>
  </r>
  <r>
    <n v="1"/>
    <s v="Cliente_125"/>
    <n v="5"/>
    <n v="4"/>
    <d v="2023-04-06T00:00:00"/>
    <d v="1899-12-30T03:26:00"/>
    <d v="1899-12-30T07:19:00"/>
    <d v="1899-12-30T03:53:00"/>
    <d v="1899-12-30T01:05:00"/>
    <d v="1899-12-30T02:48:00"/>
    <s v="Cobrada"/>
    <s v="Mesero_5"/>
    <s v="Desayuno"/>
    <s v="Efectivo"/>
    <n v="18.63"/>
    <s v="Reservada"/>
    <n v="480"/>
    <s v="Uruguay"/>
    <s v="Plato_8, Plato_6"/>
    <n v="159"/>
  </r>
  <r>
    <n v="9"/>
    <s v="Cliente_618"/>
    <n v="4"/>
    <n v="4"/>
    <d v="2023-04-06T00:00:00"/>
    <d v="1899-12-30T01:57:00"/>
    <d v="1899-12-30T04:43:00"/>
    <d v="1899-12-30T02:46:00"/>
    <d v="1899-12-30T00:58:00"/>
    <d v="1899-12-30T01:48:00"/>
    <s v="Cobrada"/>
    <s v="Mesero_1"/>
    <s v="Almuerzo"/>
    <s v="Tarjeta de crédito"/>
    <n v="42.02"/>
    <s v="Reservada"/>
    <n v="481"/>
    <s v="Perú"/>
    <s v="Plato_10"/>
    <n v="52"/>
  </r>
  <r>
    <n v="9"/>
    <s v="Cliente_115"/>
    <n v="4"/>
    <n v="4"/>
    <d v="2023-04-06T00:00:00"/>
    <d v="1899-12-30T00:41:00"/>
    <d v="1899-12-30T02:59:00"/>
    <d v="1899-12-30T02:18:00"/>
    <d v="1899-12-30T00:21:00"/>
    <d v="1899-12-30T01:57:00"/>
    <s v="Cobrada"/>
    <s v="Mesero_3"/>
    <s v="Desayuno"/>
    <s v="Tarjeta de crédito"/>
    <n v="18.84"/>
    <s v="Libre"/>
    <n v="482"/>
    <s v="Colombia"/>
    <s v="Plato_13"/>
    <n v="63"/>
  </r>
  <r>
    <n v="2"/>
    <s v="Cliente_527"/>
    <n v="4"/>
    <n v="4"/>
    <d v="2023-04-06T00:00:00"/>
    <d v="1899-12-30T03:50:00"/>
    <d v="1899-12-30T07:01:00"/>
    <d v="1899-12-30T03:11:00"/>
    <d v="1899-12-30T00:53:00"/>
    <d v="1899-12-30T02:18:00"/>
    <s v="Cobrada"/>
    <s v="Mesero_1"/>
    <s v="Almuerzo"/>
    <s v="Tarjeta de crédito"/>
    <n v="12.74"/>
    <s v="Reservada"/>
    <n v="483"/>
    <s v="Ecuador"/>
    <s v="Plato_6"/>
    <n v="81"/>
  </r>
  <r>
    <n v="18"/>
    <s v="Cliente_71"/>
    <n v="2"/>
    <n v="4"/>
    <d v="2023-04-06T00:00:00"/>
    <d v="1899-12-30T01:33:00"/>
    <d v="1899-12-30T04:31:00"/>
    <d v="1899-12-30T02:58:00"/>
    <d v="1899-12-30T00:34:00"/>
    <d v="1899-12-30T02:24:00"/>
    <s v="Cobrada"/>
    <s v="Mesero_4"/>
    <s v="Almuerzo"/>
    <s v="Tarjeta de crédito"/>
    <n v="22.76"/>
    <s v="Libre"/>
    <n v="484"/>
    <s v="Chile"/>
    <s v="Plato_1"/>
    <n v="75"/>
  </r>
  <r>
    <n v="6"/>
    <s v="Cliente_524"/>
    <n v="5"/>
    <n v="4"/>
    <d v="2023-04-06T00:00:00"/>
    <d v="1899-12-30T01:00:00"/>
    <d v="1899-12-30T02:52:00"/>
    <d v="1899-12-30T01:52:00"/>
    <d v="1899-12-30T01:19:00"/>
    <d v="1899-12-30T00:33:00"/>
    <s v="Cobrada"/>
    <s v="Mesero_5"/>
    <s v="Cena"/>
    <s v="Tarjeta de crédito"/>
    <n v="39.07"/>
    <s v="Reservada"/>
    <n v="485"/>
    <s v="Bolivia"/>
    <s v="Plato_7, Plato_19"/>
    <n v="144"/>
  </r>
  <r>
    <n v="15"/>
    <s v="Cliente_437"/>
    <n v="3"/>
    <n v="4"/>
    <d v="2023-04-06T00:00:00"/>
    <d v="1899-12-30T02:47:00"/>
    <d v="1899-12-30T06:12:00"/>
    <d v="1899-12-30T03:40:00"/>
    <d v="1899-12-30T00:59:00"/>
    <d v="1899-12-30T02:41:00"/>
    <s v="Cobrada"/>
    <s v="Mesero_1"/>
    <s v="Desayuno"/>
    <s v="Tarjeta de débito"/>
    <n v="12.66"/>
    <s v="Ocupada"/>
    <n v="486"/>
    <s v="Colombia"/>
    <s v="Plato_19, Plato_3, Plato_18, Plato_7"/>
    <n v="150"/>
  </r>
  <r>
    <n v="17"/>
    <s v="Cliente_946"/>
    <n v="1"/>
    <n v="4"/>
    <d v="2023-04-06T00:00:00"/>
    <d v="1899-12-30T01:34:00"/>
    <d v="1899-12-30T03:50:00"/>
    <d v="1899-12-30T02:31:00"/>
    <d v="1899-12-30T01:32:00"/>
    <d v="1899-12-30T00:59:00"/>
    <s v="Cobrada"/>
    <s v="Mesero_1"/>
    <s v="Almuerzo"/>
    <s v="Tarjeta de crédito"/>
    <n v="45.76"/>
    <s v="Ocupada"/>
    <n v="487"/>
    <s v="Paraguay"/>
    <s v="Plato_18, Plato_17, Plato_5"/>
    <n v="152"/>
  </r>
  <r>
    <n v="10"/>
    <s v="Cliente_719"/>
    <n v="4"/>
    <n v="4"/>
    <d v="2023-04-06T00:00:00"/>
    <d v="1899-12-30T00:00:00"/>
    <d v="1899-12-30T01:58:00"/>
    <d v="1899-12-30T01:58:00"/>
    <d v="1899-12-30T02:04:00"/>
    <s v="0"/>
    <s v="No cobrada"/>
    <s v="Mesero_3"/>
    <s v="Almuerzo"/>
    <s v="Tarjeta de débito"/>
    <n v="37.380000000000003"/>
    <s v="Libre"/>
    <n v="488"/>
    <s v="Argentina"/>
    <s v="Plato_4, Plato_14, Plato_17"/>
    <n v="185"/>
  </r>
  <r>
    <n v="3"/>
    <s v="Cliente_354"/>
    <n v="1"/>
    <n v="4"/>
    <d v="2023-04-06T00:00:00"/>
    <d v="1899-12-30T02:57:00"/>
    <d v="1899-12-30T05:27:00"/>
    <d v="1899-12-30T02:45:00"/>
    <d v="1899-12-30T00:34:00"/>
    <d v="1899-12-30T02:11:00"/>
    <s v="Cobrada"/>
    <s v="Mesero_3"/>
    <s v="Desayuno"/>
    <s v="Tarjeta de crédito"/>
    <n v="22.27"/>
    <s v="Ocupada"/>
    <n v="489"/>
    <s v="Argentina"/>
    <s v="Plato_20, Plato_14"/>
    <n v="149"/>
  </r>
  <r>
    <n v="1"/>
    <s v="Cliente_194"/>
    <n v="2"/>
    <n v="4"/>
    <d v="2023-04-06T00:00:00"/>
    <d v="1899-12-30T03:20:00"/>
    <d v="1899-12-30T04:57:00"/>
    <d v="1899-12-30T01:37:00"/>
    <d v="1899-12-30T02:11:00"/>
    <s v="0"/>
    <s v="No cobrada"/>
    <s v="Mesero_5"/>
    <s v="Almuerzo"/>
    <s v="Tarjeta de crédito"/>
    <n v="26.79"/>
    <s v="Libre"/>
    <n v="490"/>
    <s v="Colombia"/>
    <s v="Plato_10, Plato_15, Plato_18"/>
    <n v="212"/>
  </r>
  <r>
    <n v="7"/>
    <s v="Cliente_160"/>
    <n v="4"/>
    <n v="4"/>
    <d v="2023-04-06T00:00:00"/>
    <d v="1899-12-30T00:07:00"/>
    <d v="1899-12-30T02:37:00"/>
    <d v="1899-12-30T02:45:00"/>
    <d v="1899-12-30T00:41:00"/>
    <d v="1899-12-30T02:04:00"/>
    <s v="Cobrada"/>
    <s v="Mesero_4"/>
    <s v="Desayuno"/>
    <s v="Tarjeta de crédito"/>
    <n v="34.68"/>
    <s v="Ocupada"/>
    <n v="491"/>
    <s v="España"/>
    <s v="Plato_9, Plato_2"/>
    <n v="118"/>
  </r>
  <r>
    <n v="4"/>
    <s v="Cliente_363"/>
    <n v="4"/>
    <n v="4"/>
    <d v="2023-04-06T00:00:00"/>
    <d v="1899-12-30T01:03:00"/>
    <d v="1899-12-30T04:36:00"/>
    <d v="1899-12-30T03:33:00"/>
    <d v="1899-12-30T00:49:00"/>
    <d v="1899-12-30T02:44:00"/>
    <s v="Cobrada"/>
    <s v="Mesero_1"/>
    <s v="Almuerzo"/>
    <s v="Tarjeta de crédito"/>
    <n v="16.62"/>
    <s v="Reservada"/>
    <n v="492"/>
    <s v="Colombia"/>
    <s v="Plato_11, Plato_13, Plato_7"/>
    <n v="210"/>
  </r>
  <r>
    <n v="2"/>
    <s v="Cliente_140"/>
    <n v="2"/>
    <n v="4"/>
    <d v="2023-04-06T00:00:00"/>
    <d v="1899-12-30T00:31:00"/>
    <d v="1899-12-30T01:46:00"/>
    <d v="1899-12-30T01:30:00"/>
    <d v="1899-12-30T00:08:00"/>
    <d v="1899-12-30T01:22:00"/>
    <s v="Cobrada"/>
    <s v="Mesero_5"/>
    <s v="Almuerzo"/>
    <s v="Tarjeta de crédito"/>
    <n v="32.67"/>
    <s v="Ocupada"/>
    <n v="493"/>
    <s v="Perú"/>
    <s v="Plato_4"/>
    <n v="54"/>
  </r>
  <r>
    <n v="20"/>
    <s v="Cliente_546"/>
    <n v="5"/>
    <n v="4"/>
    <d v="2023-04-06T00:00:00"/>
    <d v="1899-12-30T01:28:00"/>
    <d v="1899-12-30T04:49:00"/>
    <d v="1899-12-30T03:21:00"/>
    <d v="1899-12-30T00:31:00"/>
    <d v="1899-12-30T02:50:00"/>
    <s v="Cobrada"/>
    <s v="Mesero_1"/>
    <s v="Desayuno"/>
    <s v="Tarjeta de crédito"/>
    <n v="11.85"/>
    <s v="Reservada"/>
    <n v="494"/>
    <s v="Paraguay"/>
    <s v="Plato_15, Plato_19"/>
    <n v="172"/>
  </r>
  <r>
    <n v="11"/>
    <s v="Cliente_778"/>
    <n v="6"/>
    <n v="4"/>
    <d v="2023-04-06T00:00:00"/>
    <d v="1899-12-30T03:01:00"/>
    <d v="1899-12-30T06:50:00"/>
    <d v="1899-12-30T03:49:00"/>
    <d v="1899-12-30T01:42:00"/>
    <d v="1899-12-30T02:07:00"/>
    <s v="Cobrada"/>
    <s v="Mesero_2"/>
    <s v="Desayuno"/>
    <s v="Tarjeta de crédito"/>
    <n v="33.96"/>
    <s v="Libre"/>
    <n v="495"/>
    <s v="Venezuela"/>
    <s v="Plato_20, Plato_6, Plato_16, Plato_11"/>
    <n v="263"/>
  </r>
  <r>
    <n v="1"/>
    <s v="Cliente_402"/>
    <n v="3"/>
    <n v="4"/>
    <d v="2023-04-06T00:00:00"/>
    <d v="1899-12-30T02:34:00"/>
    <d v="1899-12-30T06:22:00"/>
    <d v="1899-12-30T03:48:00"/>
    <d v="1899-12-30T02:13:00"/>
    <d v="1899-12-30T01:35:00"/>
    <s v="Cobrada"/>
    <s v="Mesero_1"/>
    <s v="Almuerzo"/>
    <s v="Tarjeta de crédito"/>
    <n v="39.42"/>
    <s v="Reservada"/>
    <n v="496"/>
    <s v="Argentina"/>
    <s v="Plato_11, Plato_18, Plato_12, Plato_17"/>
    <n v="223"/>
  </r>
  <r>
    <n v="13"/>
    <s v="Cliente_784"/>
    <n v="6"/>
    <n v="4"/>
    <d v="2023-04-06T00:00:00"/>
    <d v="1899-12-30T03:30:00"/>
    <d v="1899-12-30T06:58:00"/>
    <d v="1899-12-30T03:28:00"/>
    <d v="1899-12-30T00:38:00"/>
    <d v="1899-12-30T02:50:00"/>
    <s v="Cobrada"/>
    <s v="Mesero_3"/>
    <s v="Almuerzo"/>
    <s v="Tarjeta de débito"/>
    <n v="29.93"/>
    <s v="Reservada"/>
    <n v="497"/>
    <s v="Argentina"/>
    <s v="Plato_2, Plato_20"/>
    <n v="150"/>
  </r>
  <r>
    <n v="20"/>
    <s v="Cliente_259"/>
    <n v="3"/>
    <n v="4"/>
    <d v="2023-04-06T00:00:00"/>
    <d v="1899-12-30T00:17:00"/>
    <d v="1899-12-30T03:46:00"/>
    <d v="1899-12-30T03:29:00"/>
    <d v="1899-12-30T00:32:00"/>
    <d v="1899-12-30T02:57:00"/>
    <s v="Cobrada"/>
    <s v="Mesero_3"/>
    <s v="Almuerzo"/>
    <s v="Tarjeta de crédito"/>
    <n v="21.99"/>
    <s v="Libre"/>
    <n v="498"/>
    <s v="España"/>
    <s v="Plato_12"/>
    <n v="19"/>
  </r>
  <r>
    <n v="5"/>
    <s v="Cliente_919"/>
    <n v="5"/>
    <n v="4"/>
    <d v="2023-04-06T00:00:00"/>
    <d v="1899-12-30T01:21:00"/>
    <d v="1899-12-30T04:28:00"/>
    <d v="1899-12-30T03:07:00"/>
    <d v="1899-12-30T02:10:00"/>
    <d v="1899-12-30T00:57:00"/>
    <s v="Cobrada"/>
    <s v="Mesero_2"/>
    <s v="Cena"/>
    <s v="Tarjeta de débito"/>
    <n v="22.69"/>
    <s v="Reservada"/>
    <n v="499"/>
    <s v="Brasil"/>
    <s v="Plato_10, Plato_2, Plato_1"/>
    <n v="158"/>
  </r>
  <r>
    <n v="4"/>
    <s v="Cliente_354"/>
    <n v="5"/>
    <n v="4"/>
    <d v="2023-04-06T00:00:00"/>
    <d v="1899-12-30T01:17:00"/>
    <d v="1899-12-30T05:15:00"/>
    <d v="1899-12-30T04:13:00"/>
    <d v="1899-12-30T00:42:00"/>
    <d v="1899-12-30T03:31:00"/>
    <s v="Cobrada"/>
    <s v="Mesero_4"/>
    <s v="Desayuno"/>
    <s v="Tarjeta de débito"/>
    <n v="37.619999999999997"/>
    <s v="Ocupada"/>
    <n v="500"/>
    <s v="Argentina"/>
    <s v="Plato_6, Plato_5"/>
    <n v="93"/>
  </r>
  <r>
    <n v="7"/>
    <s v="Cliente_637"/>
    <n v="1"/>
    <n v="4"/>
    <d v="2023-04-06T00:00:00"/>
    <d v="1899-12-30T03:44:00"/>
    <d v="1899-12-30T06:31:00"/>
    <d v="1899-12-30T03:02:00"/>
    <d v="1899-12-30T00:39:00"/>
    <d v="1899-12-30T02:23:00"/>
    <s v="Cobrada"/>
    <s v="Mesero_1"/>
    <s v="Cena"/>
    <s v="Tarjeta de crédito"/>
    <n v="28.38"/>
    <s v="Ocupada"/>
    <n v="501"/>
    <s v="Venezuela"/>
    <s v="Plato_20, Plato_13, Plato_16"/>
    <n v="138"/>
  </r>
  <r>
    <n v="5"/>
    <s v="Cliente_759"/>
    <n v="2"/>
    <n v="4"/>
    <d v="2023-04-06T00:00:00"/>
    <d v="1899-12-30T00:45:00"/>
    <d v="1899-12-30T01:57:00"/>
    <d v="1899-12-30T01:12:00"/>
    <d v="1899-12-30T01:13:00"/>
    <s v="0"/>
    <s v="No cobrada"/>
    <s v="Mesero_5"/>
    <s v="Almuerzo"/>
    <s v="Tarjeta de crédito"/>
    <n v="32.9"/>
    <s v="Reservada"/>
    <n v="502"/>
    <s v="Bolivia"/>
    <s v="Plato_5, Plato_4, Plato_11"/>
    <n v="139"/>
  </r>
  <r>
    <n v="3"/>
    <s v="Cliente_948"/>
    <n v="1"/>
    <n v="4"/>
    <d v="2023-04-06T00:00:00"/>
    <d v="1899-12-30T02:20:00"/>
    <d v="1899-12-30T04:02:00"/>
    <d v="1899-12-30T01:42:00"/>
    <d v="1899-12-30T01:25:00"/>
    <d v="1899-12-30T00:17:00"/>
    <s v="Cobrada"/>
    <s v="Mesero_3"/>
    <s v="Almuerzo"/>
    <s v="Tarjeta de crédito"/>
    <n v="35.840000000000003"/>
    <s v="Reservada"/>
    <n v="503"/>
    <s v="España"/>
    <s v="Plato_20, Plato_12"/>
    <n v="137"/>
  </r>
  <r>
    <n v="2"/>
    <s v="Cliente_172"/>
    <n v="5"/>
    <n v="4"/>
    <d v="2023-04-06T00:00:00"/>
    <d v="1899-12-30T02:10:00"/>
    <d v="1899-12-30T04:48:00"/>
    <d v="1899-12-30T02:38:00"/>
    <d v="1899-12-30T00:19:00"/>
    <d v="1899-12-30T02:19:00"/>
    <s v="Cobrada"/>
    <s v="Mesero_5"/>
    <s v="Cena"/>
    <s v="Efectivo"/>
    <n v="31.31"/>
    <s v="Reservada"/>
    <n v="504"/>
    <s v="Brasil"/>
    <s v="Plato_6"/>
    <n v="54"/>
  </r>
  <r>
    <n v="5"/>
    <s v="Cliente_70"/>
    <n v="1"/>
    <n v="4"/>
    <d v="2023-04-06T00:00:00"/>
    <d v="1899-12-30T02:38:00"/>
    <d v="1899-12-30T06:07:00"/>
    <d v="1899-12-30T03:29:00"/>
    <d v="1899-12-30T01:55:00"/>
    <d v="1899-12-30T01:34:00"/>
    <s v="Cobrada"/>
    <s v="Mesero_2"/>
    <s v="Cena"/>
    <s v="Tarjeta de crédito"/>
    <n v="25.76"/>
    <s v="Reservada"/>
    <n v="505"/>
    <s v="Colombia"/>
    <s v="Plato_20, Plato_1"/>
    <n v="155"/>
  </r>
  <r>
    <n v="18"/>
    <s v="Cliente_835"/>
    <n v="2"/>
    <n v="4"/>
    <d v="2023-04-06T00:00:00"/>
    <d v="1899-12-30T02:01:00"/>
    <d v="1899-12-30T04:02:00"/>
    <d v="1899-12-30T02:16:00"/>
    <d v="1899-12-30T00:05:00"/>
    <d v="1899-12-30T02:11:00"/>
    <s v="Cobrada"/>
    <s v="Mesero_3"/>
    <s v="Cena"/>
    <s v="Tarjeta de crédito"/>
    <n v="11.65"/>
    <s v="Ocupada"/>
    <n v="506"/>
    <s v="Paraguay"/>
    <s v="Plato_8"/>
    <n v="70"/>
  </r>
  <r>
    <n v="18"/>
    <s v="Cliente_989"/>
    <n v="4"/>
    <n v="4"/>
    <d v="2023-04-06T00:00:00"/>
    <d v="1899-12-30T03:26:00"/>
    <d v="1899-12-30T04:30:00"/>
    <d v="1899-12-30T01:04:00"/>
    <d v="1899-12-30T01:09:00"/>
    <s v="0"/>
    <s v="No cobrada"/>
    <s v="Mesero_2"/>
    <s v="Desayuno"/>
    <s v="Tarjeta de crédito"/>
    <n v="43.42"/>
    <s v="Libre"/>
    <n v="507"/>
    <s v="Bolivia"/>
    <s v="Plato_18, Plato_19"/>
    <n v="210"/>
  </r>
  <r>
    <n v="6"/>
    <s v="Cliente_821"/>
    <n v="1"/>
    <n v="4"/>
    <d v="2023-04-06T00:00:00"/>
    <d v="1899-12-30T02:50:00"/>
    <d v="1899-12-30T06:35:00"/>
    <d v="1899-12-30T03:45:00"/>
    <d v="1899-12-30T00:34:00"/>
    <d v="1899-12-30T03:11:00"/>
    <s v="Cobrada"/>
    <s v="Mesero_5"/>
    <s v="Almuerzo"/>
    <s v="Tarjeta de crédito"/>
    <n v="42.8"/>
    <s v="Reservada"/>
    <n v="508"/>
    <s v="Brasil"/>
    <s v="Plato_15"/>
    <n v="32"/>
  </r>
  <r>
    <n v="5"/>
    <s v="Cliente_977"/>
    <n v="3"/>
    <n v="4"/>
    <d v="2023-04-06T00:00:00"/>
    <d v="1899-12-30T03:12:00"/>
    <d v="1899-12-30T06:02:00"/>
    <d v="1899-12-30T03:05:00"/>
    <d v="1899-12-30T00:47:00"/>
    <d v="1899-12-30T02:18:00"/>
    <s v="Cobrada"/>
    <s v="Mesero_1"/>
    <s v="Desayuno"/>
    <s v="Tarjeta de crédito"/>
    <n v="16.260000000000002"/>
    <s v="Ocupada"/>
    <n v="509"/>
    <s v="Brasil"/>
    <s v="Plato_20"/>
    <n v="80"/>
  </r>
  <r>
    <n v="6"/>
    <s v="Cliente_509"/>
    <n v="4"/>
    <n v="4"/>
    <d v="2023-04-06T00:00:00"/>
    <d v="1899-12-30T03:32:00"/>
    <d v="1899-12-30T04:33:00"/>
    <d v="1899-12-30T01:01:00"/>
    <d v="1899-12-30T00:48:00"/>
    <d v="1899-12-30T00:13:00"/>
    <s v="Cobrada"/>
    <s v="Mesero_4"/>
    <s v="Almuerzo"/>
    <s v="Tarjeta de crédito"/>
    <n v="14.97"/>
    <s v="Libre"/>
    <n v="510"/>
    <s v="Paraguay"/>
    <s v="Plato_19"/>
    <n v="36"/>
  </r>
  <r>
    <n v="2"/>
    <s v="Cliente_951"/>
    <n v="1"/>
    <n v="4"/>
    <d v="2023-04-06T00:00:00"/>
    <d v="1899-12-30T01:38:00"/>
    <d v="1899-12-30T03:23:00"/>
    <d v="1899-12-30T01:45:00"/>
    <d v="1899-12-30T00:38:00"/>
    <d v="1899-12-30T01:07:00"/>
    <s v="Cobrada"/>
    <s v="Mesero_1"/>
    <s v="Almuerzo"/>
    <s v="Tarjeta de crédito"/>
    <n v="35.950000000000003"/>
    <s v="Libre"/>
    <n v="511"/>
    <s v="Argentina"/>
    <s v="Plato_14, Plato_18"/>
    <n v="137"/>
  </r>
  <r>
    <n v="2"/>
    <s v="Cliente_285"/>
    <n v="1"/>
    <n v="4"/>
    <d v="2023-04-06T00:00:00"/>
    <d v="1899-12-30T01:19:00"/>
    <d v="1899-12-30T02:26:00"/>
    <d v="1899-12-30T01:22:00"/>
    <d v="1899-12-30T00:59:00"/>
    <d v="1899-12-30T00:23:00"/>
    <s v="Cobrada"/>
    <s v="Mesero_5"/>
    <s v="Almuerzo"/>
    <s v="Tarjeta de crédito"/>
    <n v="37.369999999999997"/>
    <s v="Ocupada"/>
    <n v="512"/>
    <s v="España"/>
    <s v="Plato_3, Plato_19"/>
    <n v="128"/>
  </r>
  <r>
    <n v="8"/>
    <s v="Cliente_873"/>
    <n v="6"/>
    <n v="4"/>
    <d v="2023-04-06T00:00:00"/>
    <d v="1899-12-30T01:28:00"/>
    <d v="1899-12-30T04:51:00"/>
    <d v="1899-12-30T03:38:00"/>
    <d v="1899-12-30T00:56:00"/>
    <d v="1899-12-30T02:42:00"/>
    <s v="Cobrada"/>
    <s v="Mesero_3"/>
    <s v="Desayuno"/>
    <s v="Tarjeta de crédito"/>
    <n v="22.74"/>
    <s v="Ocupada"/>
    <n v="513"/>
    <s v="Bolivia"/>
    <s v="Plato_4"/>
    <n v="54"/>
  </r>
  <r>
    <n v="18"/>
    <s v="Cliente_819"/>
    <n v="5"/>
    <n v="4"/>
    <d v="2023-04-06T00:00:00"/>
    <d v="1899-12-30T01:19:00"/>
    <d v="1899-12-30T04:36:00"/>
    <d v="1899-12-30T03:17:00"/>
    <d v="1899-12-30T01:52:00"/>
    <d v="1899-12-30T01:25:00"/>
    <s v="Cobrada"/>
    <s v="Mesero_4"/>
    <s v="Almuerzo"/>
    <s v="Tarjeta de crédito"/>
    <n v="38.840000000000003"/>
    <s v="Libre"/>
    <n v="514"/>
    <s v="Chile"/>
    <s v="Plato_10, Plato_12, Plato_3, Plato_15"/>
    <n v="174"/>
  </r>
  <r>
    <n v="19"/>
    <s v="Cliente_690"/>
    <n v="2"/>
    <n v="4"/>
    <d v="2023-04-06T00:00:00"/>
    <d v="1899-12-30T00:58:00"/>
    <d v="1899-12-30T02:03:00"/>
    <d v="1899-12-30T01:20:00"/>
    <d v="1899-12-30T00:13:00"/>
    <d v="1899-12-30T01:07:00"/>
    <s v="Cobrada"/>
    <s v="Mesero_2"/>
    <s v="Almuerzo"/>
    <s v="Tarjeta de crédito"/>
    <n v="43.79"/>
    <s v="Ocupada"/>
    <n v="515"/>
    <s v="Chile"/>
    <s v="Plato_4"/>
    <n v="18"/>
  </r>
  <r>
    <n v="7"/>
    <s v="Cliente_334"/>
    <n v="2"/>
    <n v="4"/>
    <d v="2023-04-06T00:00:00"/>
    <d v="1899-12-30T03:55:00"/>
    <d v="1899-12-30T04:59:00"/>
    <d v="1899-12-30T01:04:00"/>
    <d v="1899-12-30T01:37:00"/>
    <s v="0"/>
    <s v="No cobrada"/>
    <s v="Mesero_4"/>
    <s v="Almuerzo"/>
    <s v="Tarjeta de crédito"/>
    <n v="20.85"/>
    <s v="Reservada"/>
    <n v="516"/>
    <s v="Paraguay"/>
    <s v="Plato_12, Plato_14, Plato_3"/>
    <n v="146"/>
  </r>
  <r>
    <n v="4"/>
    <s v="Cliente_508"/>
    <n v="5"/>
    <n v="4"/>
    <d v="2023-04-06T00:00:00"/>
    <d v="1899-12-30T01:35:00"/>
    <d v="1899-12-30T05:30:00"/>
    <d v="1899-12-30T03:55:00"/>
    <d v="1899-12-30T01:05:00"/>
    <d v="1899-12-30T02:50:00"/>
    <s v="Cobrada"/>
    <s v="Mesero_4"/>
    <s v="Almuerzo"/>
    <s v="Efectivo"/>
    <n v="23.92"/>
    <s v="Reservada"/>
    <n v="517"/>
    <s v="Ecuador"/>
    <s v="Plato_7, Plato_12, Plato_5"/>
    <n v="103"/>
  </r>
  <r>
    <n v="5"/>
    <s v="Cliente_830"/>
    <n v="6"/>
    <n v="4"/>
    <d v="2023-04-06T00:00:00"/>
    <d v="1899-12-30T02:08:00"/>
    <d v="1899-12-30T06:02:00"/>
    <d v="1899-12-30T04:09:00"/>
    <d v="1899-12-30T00:53:00"/>
    <d v="1899-12-30T03:16:00"/>
    <s v="Cobrada"/>
    <s v="Mesero_4"/>
    <s v="Desayuno"/>
    <s v="Tarjeta de crédito"/>
    <n v="18.48"/>
    <s v="Ocupada"/>
    <n v="518"/>
    <s v="Colombia"/>
    <s v="Plato_11, Plato_5"/>
    <n v="77"/>
  </r>
  <r>
    <n v="6"/>
    <s v="Cliente_787"/>
    <n v="2"/>
    <n v="4"/>
    <d v="2023-04-06T00:00:00"/>
    <d v="1899-12-30T00:48:00"/>
    <d v="1899-12-30T03:49:00"/>
    <d v="1899-12-30T03:01:00"/>
    <d v="1899-12-30T02:36:00"/>
    <d v="1899-12-30T00:25:00"/>
    <s v="Cobrada"/>
    <s v="Mesero_5"/>
    <s v="Almuerzo"/>
    <s v="Tarjeta de crédito"/>
    <n v="34.590000000000003"/>
    <s v="Libre"/>
    <n v="519"/>
    <s v="Paraguay"/>
    <s v="Plato_6, Plato_20, Plato_5"/>
    <n v="245"/>
  </r>
  <r>
    <n v="4"/>
    <s v="Cliente_616"/>
    <n v="4"/>
    <n v="4"/>
    <d v="2023-04-06T00:00:00"/>
    <d v="1899-12-30T03:35:00"/>
    <d v="1899-12-30T06:23:00"/>
    <d v="1899-12-30T02:48:00"/>
    <d v="1899-12-30T02:01:00"/>
    <d v="1899-12-30T00:47:00"/>
    <s v="Cobrada"/>
    <s v="Mesero_4"/>
    <s v="Cena"/>
    <s v="Tarjeta de crédito"/>
    <n v="43.99"/>
    <s v="Libre"/>
    <n v="520"/>
    <s v="Colombia"/>
    <s v="Plato_9, Plato_18, Plato_17, Plato_2"/>
    <n v="280"/>
  </r>
  <r>
    <n v="18"/>
    <s v="Cliente_422"/>
    <n v="2"/>
    <n v="4"/>
    <d v="2023-04-06T00:00:00"/>
    <d v="1899-12-30T00:43:00"/>
    <d v="1899-12-30T02:54:00"/>
    <d v="1899-12-30T02:11:00"/>
    <d v="1899-12-30T01:31:00"/>
    <d v="1899-12-30T00:40:00"/>
    <s v="Cobrada"/>
    <s v="Mesero_4"/>
    <s v="Almuerzo"/>
    <s v="Tarjeta de crédito"/>
    <n v="15.18"/>
    <s v="Libre"/>
    <n v="521"/>
    <s v="Bolivia"/>
    <s v="Plato_1, Plato_9, Plato_18"/>
    <n v="210"/>
  </r>
  <r>
    <n v="2"/>
    <s v="Cliente_740"/>
    <n v="5"/>
    <n v="4"/>
    <d v="2023-04-06T00:00:00"/>
    <d v="1899-12-30T01:38:00"/>
    <d v="1899-12-30T04:26:00"/>
    <d v="1899-12-30T02:48:00"/>
    <d v="1899-12-30T00:47:00"/>
    <d v="1899-12-30T02:01:00"/>
    <s v="Cobrada"/>
    <s v="Mesero_4"/>
    <s v="Almuerzo"/>
    <s v="Efectivo"/>
    <n v="35.35"/>
    <s v="Libre"/>
    <n v="522"/>
    <s v="Uruguay"/>
    <s v="Plato_16"/>
    <n v="84"/>
  </r>
  <r>
    <n v="4"/>
    <s v="Cliente_930"/>
    <n v="3"/>
    <n v="4"/>
    <d v="2023-04-06T00:00:00"/>
    <d v="1899-12-30T01:39:00"/>
    <d v="1899-12-30T04:42:00"/>
    <d v="1899-12-30T03:18:00"/>
    <d v="1899-12-30T00:51:00"/>
    <d v="1899-12-30T02:27:00"/>
    <s v="Cobrada"/>
    <s v="Mesero_5"/>
    <s v="Almuerzo"/>
    <s v="Tarjeta de crédito"/>
    <n v="45.41"/>
    <s v="Ocupada"/>
    <n v="523"/>
    <s v="Argentina"/>
    <s v="Plato_6"/>
    <n v="81"/>
  </r>
  <r>
    <n v="16"/>
    <s v="Cliente_218"/>
    <n v="4"/>
    <n v="4"/>
    <d v="2023-04-06T00:00:00"/>
    <d v="1899-12-30T00:03:00"/>
    <d v="1899-12-30T02:32:00"/>
    <d v="1899-12-30T02:44:00"/>
    <d v="1899-12-30T01:01:00"/>
    <d v="1899-12-30T01:43:00"/>
    <s v="Cobrada"/>
    <s v="Mesero_3"/>
    <s v="Almuerzo"/>
    <s v="Tarjeta de crédito"/>
    <n v="26.91"/>
    <s v="Ocupada"/>
    <n v="524"/>
    <s v="Perú"/>
    <s v="Plato_5, Plato_6"/>
    <n v="76"/>
  </r>
  <r>
    <n v="16"/>
    <s v="Cliente_318"/>
    <n v="3"/>
    <n v="4"/>
    <d v="2023-04-06T00:00:00"/>
    <d v="1899-12-30T03:27:00"/>
    <d v="1899-12-30T07:14:00"/>
    <d v="1899-12-30T04:02:00"/>
    <d v="1899-12-30T01:17:00"/>
    <d v="1899-12-30T02:45:00"/>
    <s v="Cobrada"/>
    <s v="Mesero_3"/>
    <s v="Almuerzo"/>
    <s v="Tarjeta de crédito"/>
    <n v="32.869999999999997"/>
    <s v="Ocupada"/>
    <n v="525"/>
    <s v="Venezuela"/>
    <s v="Plato_14, Plato_8, Plato_17"/>
    <n v="197"/>
  </r>
  <r>
    <n v="4"/>
    <s v="Cliente_257"/>
    <n v="6"/>
    <n v="4"/>
    <d v="2023-04-06T00:00:00"/>
    <d v="1899-12-30T03:44:00"/>
    <d v="1899-12-30T05:41:00"/>
    <d v="1899-12-30T01:57:00"/>
    <d v="1899-12-30T00:22:00"/>
    <d v="1899-12-30T01:35:00"/>
    <s v="Cobrada"/>
    <s v="Mesero_4"/>
    <s v="Cena"/>
    <s v="Tarjeta de débito"/>
    <n v="43.02"/>
    <s v="Libre"/>
    <n v="526"/>
    <s v="Bolivia"/>
    <s v="Plato_11"/>
    <n v="33"/>
  </r>
  <r>
    <n v="19"/>
    <s v="Cliente_112"/>
    <n v="4"/>
    <n v="4"/>
    <d v="2023-04-06T00:00:00"/>
    <d v="1899-12-30T03:41:00"/>
    <d v="1899-12-30T05:55:00"/>
    <d v="1899-12-30T02:29:00"/>
    <d v="1899-12-30T00:31:00"/>
    <d v="1899-12-30T01:58:00"/>
    <s v="Cobrada"/>
    <s v="Mesero_1"/>
    <s v="Desayuno"/>
    <s v="Efectivo"/>
    <n v="22.95"/>
    <s v="Ocupada"/>
    <n v="527"/>
    <s v="España"/>
    <s v="Plato_6"/>
    <n v="54"/>
  </r>
  <r>
    <n v="14"/>
    <s v="Cliente_95"/>
    <n v="2"/>
    <n v="4"/>
    <d v="2023-04-06T00:00:00"/>
    <d v="1899-12-30T01:47:00"/>
    <d v="1899-12-30T03:48:00"/>
    <d v="1899-12-30T02:01:00"/>
    <d v="1899-12-30T02:01:00"/>
    <n v="-1.3877787807814457E-17"/>
    <s v="Cobrada"/>
    <s v="Mesero_2"/>
    <s v="Almuerzo"/>
    <s v="Tarjeta de débito"/>
    <n v="15.62"/>
    <s v="Reservada"/>
    <n v="528"/>
    <s v="Bolivia"/>
    <s v="Plato_3, Plato_20, Plato_4"/>
    <n v="78"/>
  </r>
  <r>
    <n v="1"/>
    <s v="Cliente_866"/>
    <n v="2"/>
    <n v="4"/>
    <d v="2023-04-06T00:00:00"/>
    <d v="1899-12-30T01:58:00"/>
    <d v="1899-12-30T04:42:00"/>
    <d v="1899-12-30T02:59:00"/>
    <d v="1899-12-30T02:37:00"/>
    <d v="1899-12-30T00:22:00"/>
    <s v="Cobrada"/>
    <s v="Mesero_3"/>
    <s v="Almuerzo"/>
    <s v="Tarjeta de crédito"/>
    <n v="25.91"/>
    <s v="Ocupada"/>
    <n v="529"/>
    <s v="España"/>
    <s v="Plato_18, Plato_19, Plato_14, Plato_16"/>
    <n v="208"/>
  </r>
  <r>
    <n v="7"/>
    <s v="Cliente_232"/>
    <n v="5"/>
    <n v="4"/>
    <d v="2023-04-06T00:00:00"/>
    <d v="1899-12-30T02:13:00"/>
    <d v="1899-12-30T06:07:00"/>
    <d v="1899-12-30T04:09:00"/>
    <d v="1899-12-30T01:46:00"/>
    <d v="1899-12-30T02:23:00"/>
    <s v="Cobrada"/>
    <s v="Mesero_5"/>
    <s v="Almuerzo"/>
    <s v="Tarjeta de crédito"/>
    <n v="30.19"/>
    <s v="Ocupada"/>
    <n v="530"/>
    <s v="Paraguay"/>
    <s v="Plato_4, Plato_16, Plato_1"/>
    <n v="160"/>
  </r>
  <r>
    <n v="9"/>
    <s v="Cliente_882"/>
    <n v="6"/>
    <n v="4"/>
    <d v="2023-04-06T00:00:00"/>
    <d v="1899-12-30T03:03:00"/>
    <d v="1899-12-30T05:04:00"/>
    <d v="1899-12-30T02:01:00"/>
    <d v="1899-12-30T03:19:00"/>
    <s v="0"/>
    <s v="No cobrada"/>
    <s v="Mesero_2"/>
    <s v="Cena"/>
    <s v="Efectivo"/>
    <n v="34.39"/>
    <s v="Libre"/>
    <n v="531"/>
    <s v="Paraguay"/>
    <s v="Plato_13, Plato_20, Plato_4, Plato_9"/>
    <n v="244"/>
  </r>
  <r>
    <n v="13"/>
    <s v="Cliente_63"/>
    <n v="3"/>
    <n v="4"/>
    <d v="2023-04-06T00:00:00"/>
    <d v="1899-12-30T01:48:00"/>
    <d v="1899-12-30T05:26:00"/>
    <d v="1899-12-30T03:38:00"/>
    <d v="1899-12-30T00:59:00"/>
    <d v="1899-12-30T02:39:00"/>
    <s v="Cobrada"/>
    <s v="Mesero_3"/>
    <s v="Desayuno"/>
    <s v="Tarjeta de débito"/>
    <n v="17.95"/>
    <s v="Reservada"/>
    <n v="532"/>
    <s v="Argentina"/>
    <s v="Plato_13, Plato_10, Plato_15"/>
    <n v="137"/>
  </r>
  <r>
    <n v="1"/>
    <s v="Cliente_336"/>
    <n v="3"/>
    <n v="4"/>
    <d v="2023-04-06T00:00:00"/>
    <d v="1899-12-30T03:14:00"/>
    <d v="1899-12-30T05:20:00"/>
    <d v="1899-12-30T02:06:00"/>
    <d v="1899-12-30T00:48:00"/>
    <d v="1899-12-30T01:18:00"/>
    <s v="Cobrada"/>
    <s v="Mesero_5"/>
    <s v="Cena"/>
    <s v="Tarjeta de débito"/>
    <n v="20.09"/>
    <s v="Libre"/>
    <n v="533"/>
    <s v="Ecuador"/>
    <s v="Plato_3, Plato_13"/>
    <n v="41"/>
  </r>
  <r>
    <n v="1"/>
    <s v="Cliente_113"/>
    <n v="6"/>
    <n v="4"/>
    <d v="2023-04-06T00:00:00"/>
    <d v="1899-12-30T01:02:00"/>
    <d v="1899-12-30T04:29:00"/>
    <d v="1899-12-30T03:27:00"/>
    <d v="1899-12-30T01:16:00"/>
    <d v="1899-12-30T02:11:00"/>
    <s v="Cobrada"/>
    <s v="Mesero_4"/>
    <s v="Cena"/>
    <s v="Tarjeta de crédito"/>
    <n v="23.59"/>
    <s v="Reservada"/>
    <n v="534"/>
    <s v="Brasil"/>
    <s v="Plato_7, Plato_9, Plato_8"/>
    <n v="147"/>
  </r>
  <r>
    <n v="15"/>
    <s v="Cliente_711"/>
    <n v="3"/>
    <n v="4"/>
    <d v="2023-04-06T00:00:00"/>
    <d v="1899-12-30T00:57:00"/>
    <d v="1899-12-30T03:32:00"/>
    <d v="1899-12-30T02:35:00"/>
    <d v="1899-12-30T01:53:00"/>
    <d v="1899-12-30T00:42:00"/>
    <s v="Cobrada"/>
    <s v="Mesero_1"/>
    <s v="Desayuno"/>
    <s v="Tarjeta de crédito"/>
    <n v="39.450000000000003"/>
    <s v="Libre"/>
    <n v="535"/>
    <s v="Chile"/>
    <s v="Plato_20, Plato_9, Plato_7, Plato_13"/>
    <n v="276"/>
  </r>
  <r>
    <n v="9"/>
    <s v="Cliente_785"/>
    <n v="2"/>
    <n v="4"/>
    <d v="2023-04-06T00:00:00"/>
    <d v="1899-12-30T02:31:00"/>
    <d v="1899-12-30T04:39:00"/>
    <d v="1899-12-30T02:08:00"/>
    <d v="1899-12-30T02:32:00"/>
    <s v="0"/>
    <s v="No cobrada"/>
    <s v="Mesero_4"/>
    <s v="Almuerzo"/>
    <s v="Tarjeta de crédito"/>
    <n v="46"/>
    <s v="Reservada"/>
    <n v="536"/>
    <s v="Chile"/>
    <s v="Plato_4, Plato_9, Plato_14, Plato_2"/>
    <n v="212"/>
  </r>
  <r>
    <n v="18"/>
    <s v="Cliente_486"/>
    <n v="6"/>
    <n v="4"/>
    <d v="2023-04-06T00:00:00"/>
    <d v="1899-12-30T00:24:00"/>
    <d v="1899-12-30T02:09:00"/>
    <d v="1899-12-30T02:00:00"/>
    <d v="1899-12-30T00:21:00"/>
    <d v="1899-12-30T01:39:00"/>
    <s v="Cobrada"/>
    <s v="Mesero_3"/>
    <s v="Desayuno"/>
    <s v="Tarjeta de débito"/>
    <n v="28.68"/>
    <s v="Ocupada"/>
    <n v="537"/>
    <s v="Perú"/>
    <s v="Plato_13"/>
    <n v="63"/>
  </r>
  <r>
    <n v="14"/>
    <s v="Cliente_397"/>
    <n v="4"/>
    <n v="4"/>
    <d v="2023-04-06T00:00:00"/>
    <d v="1899-12-30T03:19:00"/>
    <d v="1899-12-30T05:33:00"/>
    <d v="1899-12-30T02:14:00"/>
    <d v="1899-12-30T03:18:00"/>
    <s v="0"/>
    <s v="No cobrada"/>
    <s v="Mesero_4"/>
    <s v="Cena"/>
    <s v="Tarjeta de débito"/>
    <n v="41.35"/>
    <s v="Libre"/>
    <n v="538"/>
    <s v="Colombia"/>
    <s v="Plato_2, Plato_14, Plato_11, Plato_16"/>
    <n v="142"/>
  </r>
  <r>
    <n v="18"/>
    <s v="Cliente_554"/>
    <n v="3"/>
    <n v="4"/>
    <d v="2023-04-06T00:00:00"/>
    <d v="1899-12-30T03:51:00"/>
    <d v="1899-12-30T07:00:00"/>
    <d v="1899-12-30T03:09:00"/>
    <d v="1899-12-30T02:09:00"/>
    <d v="1899-12-30T01:00:00"/>
    <s v="Cobrada"/>
    <s v="Mesero_2"/>
    <s v="Desayuno"/>
    <s v="Efectivo"/>
    <n v="20.9"/>
    <s v="Libre"/>
    <n v="539"/>
    <s v="Colombia"/>
    <s v="Plato_2, Plato_6, Plato_9, Plato_4"/>
    <n v="240"/>
  </r>
  <r>
    <n v="6"/>
    <s v="Cliente_320"/>
    <n v="4"/>
    <n v="4"/>
    <d v="2023-04-06T00:00:00"/>
    <d v="1899-12-30T03:46:00"/>
    <d v="1899-12-30T06:56:00"/>
    <d v="1899-12-30T03:10:00"/>
    <d v="1899-12-30T01:22:00"/>
    <d v="1899-12-30T01:48:00"/>
    <s v="Cobrada"/>
    <s v="Mesero_1"/>
    <s v="Almuerzo"/>
    <s v="Tarjeta de crédito"/>
    <n v="47.85"/>
    <s v="Reservada"/>
    <n v="540"/>
    <s v="Uruguay"/>
    <s v="Plato_4, Plato_8"/>
    <n v="124"/>
  </r>
  <r>
    <n v="19"/>
    <s v="Cliente_427"/>
    <n v="2"/>
    <n v="4"/>
    <d v="2023-04-06T00:00:00"/>
    <d v="1899-12-30T00:33:00"/>
    <d v="1899-12-30T04:32:00"/>
    <d v="1899-12-30T03:59:00"/>
    <d v="1899-12-30T02:04:00"/>
    <d v="1899-12-30T01:55:00"/>
    <s v="Cobrada"/>
    <s v="Mesero_1"/>
    <s v="Desayuno"/>
    <s v="Tarjeta de débito"/>
    <n v="33.700000000000003"/>
    <s v="Reservada"/>
    <n v="541"/>
    <s v="Colombia"/>
    <s v="Plato_12, Plato_11, Plato_9, Plato_14"/>
    <n v="202"/>
  </r>
  <r>
    <n v="9"/>
    <s v="Cliente_791"/>
    <n v="5"/>
    <n v="4"/>
    <d v="2023-04-06T00:00:00"/>
    <d v="1899-12-30T02:47:00"/>
    <d v="1899-12-30T04:43:00"/>
    <d v="1899-12-30T01:56:00"/>
    <d v="1899-12-30T01:55:00"/>
    <d v="1899-12-30T00:01:00"/>
    <s v="Cobrada"/>
    <s v="Mesero_3"/>
    <s v="Desayuno"/>
    <s v="Tarjeta de crédito"/>
    <n v="49.05"/>
    <s v="Reservada"/>
    <n v="542"/>
    <s v="Chile"/>
    <s v="Plato_18, Plato_10, Plato_6"/>
    <n v="148"/>
  </r>
  <r>
    <n v="19"/>
    <s v="Cliente_996"/>
    <n v="5"/>
    <n v="4"/>
    <d v="2023-04-06T00:00:00"/>
    <d v="1899-12-30T00:47:00"/>
    <d v="1899-12-30T03:37:00"/>
    <d v="1899-12-30T02:50:00"/>
    <d v="1899-12-30T01:14:00"/>
    <d v="1899-12-30T01:36:00"/>
    <s v="Cobrada"/>
    <s v="Mesero_4"/>
    <s v="Cena"/>
    <s v="Tarjeta de crédito"/>
    <n v="49.37"/>
    <s v="Reservada"/>
    <n v="543"/>
    <s v="Paraguay"/>
    <s v="Plato_16, Plato_6, Plato_15"/>
    <n v="206"/>
  </r>
  <r>
    <n v="7"/>
    <s v="Cliente_392"/>
    <n v="4"/>
    <n v="4"/>
    <d v="2023-04-06T00:00:00"/>
    <d v="1899-12-30T03:17:00"/>
    <d v="1899-12-30T04:45:00"/>
    <d v="1899-12-30T01:43:00"/>
    <d v="1899-12-30T00:48:00"/>
    <d v="1899-12-30T00:55:00"/>
    <s v="Cobrada"/>
    <s v="Mesero_5"/>
    <s v="Almuerzo"/>
    <s v="Tarjeta de crédito"/>
    <n v="44.91"/>
    <s v="Ocupada"/>
    <n v="544"/>
    <s v="Ecuador"/>
    <s v="Plato_8"/>
    <n v="70"/>
  </r>
  <r>
    <n v="20"/>
    <s v="Cliente_615"/>
    <n v="5"/>
    <n v="4"/>
    <d v="2023-04-06T00:00:00"/>
    <d v="1899-12-30T02:39:00"/>
    <d v="1899-12-30T04:26:00"/>
    <d v="1899-12-30T02:02:00"/>
    <d v="1899-12-30T01:39:00"/>
    <d v="1899-12-30T00:23:00"/>
    <s v="Cobrada"/>
    <s v="Mesero_2"/>
    <s v="Almuerzo"/>
    <s v="Efectivo"/>
    <n v="12.18"/>
    <s v="Ocupada"/>
    <n v="545"/>
    <s v="Chile"/>
    <s v="Plato_11, Plato_17"/>
    <n v="130"/>
  </r>
  <r>
    <n v="5"/>
    <s v="Cliente_968"/>
    <n v="2"/>
    <n v="4"/>
    <d v="2023-04-06T00:00:00"/>
    <d v="1899-12-30T03:14:00"/>
    <d v="1899-12-30T05:29:00"/>
    <d v="1899-12-30T02:15:00"/>
    <d v="1899-12-30T01:31:00"/>
    <d v="1899-12-30T00:44:00"/>
    <s v="Cobrada"/>
    <s v="Mesero_4"/>
    <s v="Almuerzo"/>
    <s v="Tarjeta de débito"/>
    <n v="47.81"/>
    <s v="Reservada"/>
    <n v="546"/>
    <s v="Bolivia"/>
    <s v="Plato_15, Plato_16"/>
    <n v="92"/>
  </r>
  <r>
    <n v="9"/>
    <s v="Cliente_206"/>
    <n v="3"/>
    <n v="4"/>
    <d v="2023-04-06T00:00:00"/>
    <d v="1899-12-30T02:43:00"/>
    <d v="1899-12-30T04:36:00"/>
    <d v="1899-12-30T02:08:00"/>
    <d v="1899-12-30T01:37:00"/>
    <d v="1899-12-30T00:31:00"/>
    <s v="Cobrada"/>
    <s v="Mesero_5"/>
    <s v="Cena"/>
    <s v="Tarjeta de crédito"/>
    <n v="20.04"/>
    <s v="Ocupada"/>
    <n v="547"/>
    <s v="Colombia"/>
    <s v="Plato_17, Plato_11, Plato_8"/>
    <n v="227"/>
  </r>
  <r>
    <n v="4"/>
    <s v="Cliente_669"/>
    <n v="2"/>
    <n v="4"/>
    <d v="2023-04-06T00:00:00"/>
    <d v="1899-12-30T00:55:00"/>
    <d v="1899-12-30T04:03:00"/>
    <d v="1899-12-30T03:08:00"/>
    <d v="1899-12-30T01:46:00"/>
    <d v="1899-12-30T01:22:00"/>
    <s v="Cobrada"/>
    <s v="Mesero_2"/>
    <s v="Almuerzo"/>
    <s v="Tarjeta de crédito"/>
    <n v="28.88"/>
    <s v="Libre"/>
    <n v="548"/>
    <s v="Chile"/>
    <s v="Plato_18, Plato_17"/>
    <n v="96"/>
  </r>
  <r>
    <n v="12"/>
    <s v="Cliente_195"/>
    <n v="2"/>
    <n v="4"/>
    <d v="2023-04-06T00:00:00"/>
    <d v="1899-12-30T01:33:00"/>
    <d v="1899-12-30T05:26:00"/>
    <d v="1899-12-30T03:53:00"/>
    <d v="1899-12-30T01:38:00"/>
    <d v="1899-12-30T02:15:00"/>
    <s v="Cobrada"/>
    <s v="Mesero_1"/>
    <s v="Almuerzo"/>
    <s v="Tarjeta de crédito"/>
    <n v="35.340000000000003"/>
    <s v="Libre"/>
    <n v="549"/>
    <s v="Colombia"/>
    <s v="Plato_1, Plato_8, Plato_18"/>
    <n v="162"/>
  </r>
  <r>
    <n v="1"/>
    <s v="Cliente_900"/>
    <n v="6"/>
    <n v="4"/>
    <d v="2023-04-06T00:00:00"/>
    <d v="1899-12-30T01:08:00"/>
    <d v="1899-12-30T02:39:00"/>
    <d v="1899-12-30T01:46:00"/>
    <d v="1899-12-30T00:57:00"/>
    <d v="1899-12-30T00:49:00"/>
    <s v="Cobrada"/>
    <s v="Mesero_3"/>
    <s v="Almuerzo"/>
    <s v="Tarjeta de crédito"/>
    <n v="28.33"/>
    <s v="Ocupada"/>
    <n v="550"/>
    <s v="Brasil"/>
    <s v="Plato_2, Plato_7, Plato_3"/>
    <n v="124"/>
  </r>
  <r>
    <n v="4"/>
    <s v="Cliente_705"/>
    <n v="2"/>
    <n v="4"/>
    <d v="2023-04-06T00:00:00"/>
    <d v="1899-12-30T02:58:00"/>
    <d v="1899-12-30T04:10:00"/>
    <d v="1899-12-30T01:12:00"/>
    <d v="1899-12-30T02:03:00"/>
    <s v="0"/>
    <s v="No cobrada"/>
    <s v="Mesero_3"/>
    <s v="Desayuno"/>
    <s v="Tarjeta de crédito"/>
    <n v="17.54"/>
    <s v="Reservada"/>
    <n v="551"/>
    <s v="Paraguay"/>
    <s v="Plato_2, Plato_3, Plato_4, Plato_13"/>
    <n v="171"/>
  </r>
  <r>
    <n v="11"/>
    <s v="Cliente_462"/>
    <n v="6"/>
    <n v="4"/>
    <d v="2023-04-06T00:00:00"/>
    <d v="1899-12-30T00:26:00"/>
    <d v="1899-12-30T03:54:00"/>
    <d v="1899-12-30T03:28:00"/>
    <d v="1899-12-30T01:55:00"/>
    <d v="1899-12-30T01:33:00"/>
    <s v="Cobrada"/>
    <s v="Mesero_3"/>
    <s v="Cena"/>
    <s v="Tarjeta de débito"/>
    <n v="10.28"/>
    <s v="Libre"/>
    <n v="552"/>
    <s v="España"/>
    <s v="Plato_20, Plato_13, Plato_3"/>
    <n v="243"/>
  </r>
  <r>
    <n v="14"/>
    <s v="Cliente_809"/>
    <n v="2"/>
    <n v="4"/>
    <d v="2023-04-06T00:00:00"/>
    <d v="1899-12-30T02:45:00"/>
    <d v="1899-12-30T05:24:00"/>
    <d v="1899-12-30T02:39:00"/>
    <d v="1899-12-30T02:58:00"/>
    <s v="0"/>
    <s v="No cobrada"/>
    <s v="Mesero_3"/>
    <s v="Almuerzo"/>
    <s v="Tarjeta de crédito"/>
    <n v="44.38"/>
    <s v="Libre"/>
    <n v="553"/>
    <s v="Brasil"/>
    <s v="Plato_2, Plato_1, Plato_5, Plato_12"/>
    <n v="203"/>
  </r>
  <r>
    <n v="10"/>
    <s v="Cliente_21"/>
    <n v="6"/>
    <n v="4"/>
    <d v="2023-04-06T00:00:00"/>
    <d v="1899-12-30T01:30:00"/>
    <d v="1899-12-30T02:55:00"/>
    <d v="1899-12-30T01:40:00"/>
    <d v="1899-12-30T01:11:00"/>
    <d v="1899-12-30T00:29:00"/>
    <s v="Cobrada"/>
    <s v="Mesero_3"/>
    <s v="Almuerzo"/>
    <s v="Tarjeta de débito"/>
    <n v="19.600000000000001"/>
    <s v="Ocupada"/>
    <n v="554"/>
    <s v="España"/>
    <s v="Plato_14, Plato_20"/>
    <n v="166"/>
  </r>
  <r>
    <n v="20"/>
    <s v="Cliente_110"/>
    <n v="1"/>
    <n v="4"/>
    <d v="2023-04-06T00:00:00"/>
    <d v="1899-12-30T01:59:00"/>
    <d v="1899-12-30T05:02:00"/>
    <d v="1899-12-30T03:03:00"/>
    <d v="1899-12-30T00:46:00"/>
    <d v="1899-12-30T02:17:00"/>
    <s v="Cobrada"/>
    <s v="Mesero_2"/>
    <s v="Desayuno"/>
    <s v="Efectivo"/>
    <n v="41.08"/>
    <s v="Libre"/>
    <n v="555"/>
    <s v="Brasil"/>
    <s v="Plato_2"/>
    <n v="30"/>
  </r>
  <r>
    <n v="9"/>
    <s v="Cliente_814"/>
    <n v="6"/>
    <n v="4"/>
    <d v="2023-04-06T00:00:00"/>
    <d v="1899-12-30T03:57:00"/>
    <d v="1899-12-30T07:41:00"/>
    <d v="1899-12-30T03:44:00"/>
    <d v="1899-12-30T01:06:00"/>
    <d v="1899-12-30T02:38:00"/>
    <s v="Cobrada"/>
    <s v="Mesero_2"/>
    <s v="Almuerzo"/>
    <s v="Tarjeta de débito"/>
    <n v="14.09"/>
    <s v="Libre"/>
    <n v="556"/>
    <s v="Paraguay"/>
    <s v="Plato_5, Plato_4"/>
    <n v="76"/>
  </r>
  <r>
    <n v="7"/>
    <s v="Cliente_381"/>
    <n v="5"/>
    <n v="4"/>
    <d v="2023-04-06T00:00:00"/>
    <d v="1899-12-30T03:52:00"/>
    <d v="1899-12-30T07:39:00"/>
    <d v="1899-12-30T04:02:00"/>
    <d v="1899-12-30T01:47:00"/>
    <d v="1899-12-30T02:15:00"/>
    <s v="Cobrada"/>
    <s v="Mesero_2"/>
    <s v="Almuerzo"/>
    <s v="Efectivo"/>
    <n v="35.880000000000003"/>
    <s v="Ocupada"/>
    <n v="557"/>
    <s v="Ecuador"/>
    <s v="Plato_15, Plato_13, Plato_1"/>
    <n v="177"/>
  </r>
  <r>
    <n v="6"/>
    <s v="Cliente_284"/>
    <n v="4"/>
    <n v="4"/>
    <d v="2023-04-06T00:00:00"/>
    <d v="1899-12-30T00:18:00"/>
    <d v="1899-12-30T03:06:00"/>
    <d v="1899-12-30T02:48:00"/>
    <d v="1899-12-30T02:47:00"/>
    <d v="1899-12-30T00:01:00"/>
    <s v="Cobrada"/>
    <s v="Mesero_1"/>
    <s v="Almuerzo"/>
    <s v="Tarjeta de crédito"/>
    <n v="45.26"/>
    <s v="Reservada"/>
    <n v="558"/>
    <s v="Paraguay"/>
    <s v="Plato_15, Plato_1, Plato_11"/>
    <n v="179"/>
  </r>
  <r>
    <n v="11"/>
    <s v="Cliente_728"/>
    <n v="1"/>
    <n v="4"/>
    <d v="2023-04-06T00:00:00"/>
    <d v="1899-12-30T00:14:00"/>
    <d v="1899-12-30T03:59:00"/>
    <d v="1899-12-30T03:45:00"/>
    <d v="1899-12-30T00:41:00"/>
    <d v="1899-12-30T03:04:00"/>
    <s v="Cobrada"/>
    <s v="Mesero_2"/>
    <s v="Almuerzo"/>
    <s v="Tarjeta de crédito"/>
    <n v="24.36"/>
    <s v="Reservada"/>
    <n v="559"/>
    <s v="Uruguay"/>
    <s v="Plato_11"/>
    <n v="99"/>
  </r>
  <r>
    <n v="6"/>
    <s v="Cliente_610"/>
    <n v="6"/>
    <n v="4"/>
    <d v="2023-04-06T00:00:00"/>
    <d v="1899-12-30T00:15:00"/>
    <d v="1899-12-30T03:17:00"/>
    <d v="1899-12-30T03:02:00"/>
    <d v="1899-12-30T00:48:00"/>
    <d v="1899-12-30T02:14:00"/>
    <s v="Cobrada"/>
    <s v="Mesero_5"/>
    <s v="Cena"/>
    <s v="Tarjeta de débito"/>
    <n v="31.53"/>
    <s v="Reservada"/>
    <n v="560"/>
    <s v="Argentina"/>
    <s v="Plato_4, Plato_1"/>
    <n v="111"/>
  </r>
  <r>
    <n v="4"/>
    <s v="Cliente_190"/>
    <n v="2"/>
    <n v="4"/>
    <d v="2023-04-06T00:00:00"/>
    <d v="1899-12-30T01:13:00"/>
    <d v="1899-12-30T03:39:00"/>
    <d v="1899-12-30T02:26:00"/>
    <d v="1899-12-30T01:04:00"/>
    <d v="1899-12-30T01:22:00"/>
    <s v="Cobrada"/>
    <s v="Mesero_1"/>
    <s v="Almuerzo"/>
    <s v="Tarjeta de crédito"/>
    <n v="44.24"/>
    <s v="Reservada"/>
    <n v="561"/>
    <s v="Chile"/>
    <s v="Plato_4, Plato_14"/>
    <n v="64"/>
  </r>
  <r>
    <n v="20"/>
    <s v="Cliente_454"/>
    <n v="3"/>
    <n v="4"/>
    <d v="2023-04-06T00:00:00"/>
    <d v="1899-12-30T02:36:00"/>
    <d v="1899-12-30T06:20:00"/>
    <d v="1899-12-30T03:44:00"/>
    <d v="1899-12-30T01:52:00"/>
    <d v="1899-12-30T01:52:00"/>
    <s v="Cobrada"/>
    <s v="Mesero_1"/>
    <s v="Cena"/>
    <s v="Tarjeta de crédito"/>
    <n v="21.49"/>
    <s v="Libre"/>
    <n v="562"/>
    <s v="Venezuela"/>
    <s v="Plato_20, Plato_9, Plato_7, Plato_17"/>
    <n v="288"/>
  </r>
  <r>
    <n v="12"/>
    <s v="Cliente_865"/>
    <n v="3"/>
    <n v="4"/>
    <d v="2023-04-06T00:00:00"/>
    <d v="1899-12-30T03:04:00"/>
    <d v="1899-12-30T04:43:00"/>
    <d v="1899-12-30T01:54:00"/>
    <d v="1899-12-30T00:37:00"/>
    <d v="1899-12-30T01:17:00"/>
    <s v="Cobrada"/>
    <s v="Mesero_5"/>
    <s v="Desayuno"/>
    <s v="Efectivo"/>
    <n v="20.07"/>
    <s v="Ocupada"/>
    <n v="563"/>
    <s v="Argentina"/>
    <s v="Plato_6"/>
    <n v="54"/>
  </r>
  <r>
    <n v="9"/>
    <s v="Cliente_825"/>
    <n v="3"/>
    <n v="4"/>
    <d v="2023-04-06T00:00:00"/>
    <d v="1899-12-30T00:31:00"/>
    <d v="1899-12-30T02:23:00"/>
    <d v="1899-12-30T01:52:00"/>
    <d v="1899-12-30T00:54:00"/>
    <d v="1899-12-30T00:58:00"/>
    <s v="Cobrada"/>
    <s v="Mesero_5"/>
    <s v="Cena"/>
    <s v="Efectivo"/>
    <n v="33.08"/>
    <s v="Reservada"/>
    <n v="564"/>
    <s v="Venezuela"/>
    <s v="Plato_19, Plato_20, Plato_3"/>
    <n v="156"/>
  </r>
  <r>
    <n v="3"/>
    <s v="Cliente_134"/>
    <n v="6"/>
    <n v="4"/>
    <d v="2023-04-06T00:00:00"/>
    <d v="1899-12-30T02:39:00"/>
    <d v="1899-12-30T05:29:00"/>
    <d v="1899-12-30T02:50:00"/>
    <d v="1899-12-30T01:38:00"/>
    <d v="1899-12-30T01:12:00"/>
    <s v="Cobrada"/>
    <s v="Mesero_1"/>
    <s v="Almuerzo"/>
    <s v="Tarjeta de crédito"/>
    <n v="15.11"/>
    <s v="Libre"/>
    <n v="565"/>
    <s v="Venezuela"/>
    <s v="Plato_15, Plato_4, Plato_11, Plato_8"/>
    <n v="251"/>
  </r>
  <r>
    <n v="4"/>
    <s v="Cliente_88"/>
    <n v="3"/>
    <n v="4"/>
    <d v="2023-04-06T00:00:00"/>
    <d v="1899-12-30T01:45:00"/>
    <d v="1899-12-30T04:57:00"/>
    <d v="1899-12-30T03:12:00"/>
    <d v="1899-12-30T00:56:00"/>
    <d v="1899-12-30T02:16:00"/>
    <s v="Cobrada"/>
    <s v="Mesero_3"/>
    <s v="Almuerzo"/>
    <s v="Tarjeta de crédito"/>
    <n v="42.62"/>
    <s v="Libre"/>
    <n v="566"/>
    <s v="Uruguay"/>
    <s v="Plato_10"/>
    <n v="78"/>
  </r>
  <r>
    <n v="15"/>
    <s v="Cliente_789"/>
    <n v="4"/>
    <n v="4"/>
    <d v="2023-04-06T00:00:00"/>
    <d v="1899-12-30T01:59:00"/>
    <d v="1899-12-30T05:16:00"/>
    <d v="1899-12-30T03:32:00"/>
    <d v="1899-12-30T01:42:00"/>
    <d v="1899-12-30T01:50:00"/>
    <s v="Cobrada"/>
    <s v="Mesero_4"/>
    <s v="Almuerzo"/>
    <s v="Tarjeta de débito"/>
    <n v="42.83"/>
    <s v="Ocupada"/>
    <n v="567"/>
    <s v="Chile"/>
    <s v="Plato_16, Plato_11, Plato_18, Plato_13"/>
    <n v="253"/>
  </r>
  <r>
    <n v="5"/>
    <s v="Cliente_63"/>
    <n v="1"/>
    <n v="4"/>
    <d v="2023-04-06T00:00:00"/>
    <d v="1899-12-30T01:39:00"/>
    <d v="1899-12-30T03:28:00"/>
    <d v="1899-12-30T02:04:00"/>
    <d v="1899-12-30T01:24:00"/>
    <d v="1899-12-30T00:40:00"/>
    <s v="Cobrada"/>
    <s v="Mesero_4"/>
    <s v="Almuerzo"/>
    <s v="Tarjeta de débito"/>
    <n v="21.13"/>
    <s v="Ocupada"/>
    <n v="568"/>
    <s v="Colombia"/>
    <s v="Plato_18, Plato_20"/>
    <n v="182"/>
  </r>
  <r>
    <n v="12"/>
    <s v="Cliente_555"/>
    <n v="5"/>
    <n v="4"/>
    <d v="2023-04-06T00:00:00"/>
    <d v="1899-12-30T01:28:00"/>
    <d v="1899-12-30T03:05:00"/>
    <d v="1899-12-30T01:37:00"/>
    <d v="1899-12-30T00:58:00"/>
    <d v="1899-12-30T00:39:00"/>
    <s v="Cobrada"/>
    <s v="Mesero_1"/>
    <s v="Almuerzo"/>
    <s v="Tarjeta de crédito"/>
    <n v="28.52"/>
    <s v="Reservada"/>
    <n v="569"/>
    <s v="Bolivia"/>
    <s v="Plato_18, Plato_13"/>
    <n v="131"/>
  </r>
  <r>
    <n v="1"/>
    <s v="Cliente_887"/>
    <n v="6"/>
    <n v="4"/>
    <d v="2023-04-06T00:00:00"/>
    <d v="1899-12-30T02:40:00"/>
    <d v="1899-12-30T04:27:00"/>
    <d v="1899-12-30T01:47:00"/>
    <d v="1899-12-30T00:46:00"/>
    <d v="1899-12-30T01:01:00"/>
    <s v="Cobrada"/>
    <s v="Mesero_5"/>
    <s v="Almuerzo"/>
    <s v="Tarjeta de crédito"/>
    <n v="38.4"/>
    <s v="Libre"/>
    <n v="570"/>
    <s v="Colombia"/>
    <s v="Plato_11, Plato_10"/>
    <n v="85"/>
  </r>
  <r>
    <n v="15"/>
    <s v="Cliente_710"/>
    <n v="2"/>
    <n v="4"/>
    <d v="2023-04-06T00:00:00"/>
    <d v="1899-12-30T01:21:00"/>
    <d v="1899-12-30T02:54:00"/>
    <d v="1899-12-30T01:33:00"/>
    <d v="1899-12-30T00:26:00"/>
    <d v="1899-12-30T01:07:00"/>
    <s v="Cobrada"/>
    <s v="Mesero_5"/>
    <s v="Almuerzo"/>
    <s v="Tarjeta de crédito"/>
    <n v="49.54"/>
    <s v="Libre"/>
    <n v="571"/>
    <s v="Perú"/>
    <s v="Plato_6"/>
    <n v="54"/>
  </r>
  <r>
    <n v="19"/>
    <s v="Cliente_913"/>
    <n v="3"/>
    <n v="4"/>
    <d v="2023-04-06T00:00:00"/>
    <d v="1899-12-30T02:53:00"/>
    <d v="1899-12-30T06:27:00"/>
    <d v="1899-12-30T03:49:00"/>
    <d v="1899-12-30T00:44:00"/>
    <d v="1899-12-30T03:05:00"/>
    <s v="Cobrada"/>
    <s v="Mesero_4"/>
    <s v="Almuerzo"/>
    <s v="Efectivo"/>
    <n v="46.21"/>
    <s v="Ocupada"/>
    <n v="572"/>
    <s v="Brasil"/>
    <s v="Plato_2, Plato_5"/>
    <n v="74"/>
  </r>
  <r>
    <n v="7"/>
    <s v="Cliente_41"/>
    <n v="3"/>
    <n v="4"/>
    <d v="2023-04-06T00:00:00"/>
    <d v="1899-12-30T03:12:00"/>
    <d v="1899-12-30T07:09:00"/>
    <d v="1899-12-30T04:12:00"/>
    <d v="1899-12-30T01:09:00"/>
    <d v="1899-12-30T03:03:00"/>
    <s v="Cobrada"/>
    <s v="Mesero_3"/>
    <s v="Almuerzo"/>
    <s v="Tarjeta de crédito"/>
    <n v="47.08"/>
    <s v="Ocupada"/>
    <n v="573"/>
    <s v="Chile"/>
    <s v="Plato_13, Plato_18"/>
    <n v="165"/>
  </r>
  <r>
    <n v="20"/>
    <s v="Cliente_738"/>
    <n v="3"/>
    <n v="4"/>
    <d v="2023-04-06T00:00:00"/>
    <d v="1899-12-30T00:31:00"/>
    <d v="1899-12-30T03:08:00"/>
    <d v="1899-12-30T02:37:00"/>
    <d v="1899-12-30T02:48:00"/>
    <s v="0"/>
    <s v="No cobrada"/>
    <s v="Mesero_5"/>
    <s v="Almuerzo"/>
    <s v="Tarjeta de crédito"/>
    <n v="42.57"/>
    <s v="Libre"/>
    <n v="574"/>
    <s v="Brasil"/>
    <s v="Plato_10, Plato_19, Plato_4, Plato_13"/>
    <n v="207"/>
  </r>
  <r>
    <n v="15"/>
    <s v="Cliente_268"/>
    <n v="4"/>
    <n v="4"/>
    <d v="2023-04-06T00:00:00"/>
    <d v="1899-12-30T01:36:00"/>
    <d v="1899-12-30T04:44:00"/>
    <d v="1899-12-30T03:08:00"/>
    <d v="1899-12-30T00:44:00"/>
    <d v="1899-12-30T02:24:00"/>
    <s v="Cobrada"/>
    <s v="Mesero_4"/>
    <s v="Almuerzo"/>
    <s v="Tarjeta de crédito"/>
    <n v="33.520000000000003"/>
    <s v="Libre"/>
    <n v="575"/>
    <s v="Paraguay"/>
    <s v="Plato_4"/>
    <n v="18"/>
  </r>
  <r>
    <n v="9"/>
    <s v="Cliente_280"/>
    <n v="1"/>
    <n v="4"/>
    <d v="2023-04-06T00:00:00"/>
    <d v="1899-12-30T03:57:00"/>
    <d v="1899-12-30T07:06:00"/>
    <d v="1899-12-30T03:09:00"/>
    <d v="1899-12-30T01:55:00"/>
    <d v="1899-12-30T01:14:00"/>
    <s v="Cobrada"/>
    <s v="Mesero_4"/>
    <s v="Cena"/>
    <s v="Efectivo"/>
    <n v="21.71"/>
    <s v="Reservada"/>
    <n v="576"/>
    <s v="Uruguay"/>
    <s v="Plato_11, Plato_17, Plato_19"/>
    <n v="234"/>
  </r>
  <r>
    <n v="5"/>
    <s v="Cliente_117"/>
    <n v="4"/>
    <n v="4"/>
    <d v="2023-04-06T00:00:00"/>
    <d v="1899-12-30T03:13:00"/>
    <d v="1899-12-30T06:40:00"/>
    <d v="1899-12-30T03:27:00"/>
    <d v="1899-12-30T00:25:00"/>
    <d v="1899-12-30T03:02:00"/>
    <s v="Cobrada"/>
    <s v="Mesero_4"/>
    <s v="Almuerzo"/>
    <s v="Tarjeta de crédito"/>
    <n v="34.119999999999997"/>
    <s v="Libre"/>
    <n v="577"/>
    <s v="Perú"/>
    <s v="Plato_4, Plato_5"/>
    <n v="40"/>
  </r>
  <r>
    <n v="11"/>
    <s v="Cliente_83"/>
    <n v="6"/>
    <n v="4"/>
    <d v="2023-04-06T00:00:00"/>
    <d v="1899-12-30T02:11:00"/>
    <d v="1899-12-30T04:24:00"/>
    <d v="1899-12-30T02:28:00"/>
    <d v="1899-12-30T00:44:00"/>
    <d v="1899-12-30T01:44:00"/>
    <s v="Cobrada"/>
    <s v="Mesero_3"/>
    <s v="Almuerzo"/>
    <s v="Tarjeta de crédito"/>
    <n v="32.799999999999997"/>
    <s v="Ocupada"/>
    <n v="578"/>
    <s v="España"/>
    <s v="Plato_2"/>
    <n v="90"/>
  </r>
  <r>
    <n v="9"/>
    <s v="Cliente_988"/>
    <n v="2"/>
    <n v="4"/>
    <d v="2023-04-06T00:00:00"/>
    <d v="1899-12-30T00:10:00"/>
    <d v="1899-12-30T02:17:00"/>
    <d v="1899-12-30T02:07:00"/>
    <d v="1899-12-30T00:48:00"/>
    <d v="1899-12-30T01:19:00"/>
    <s v="Cobrada"/>
    <s v="Mesero_3"/>
    <s v="Almuerzo"/>
    <s v="Tarjeta de crédito"/>
    <n v="35.96"/>
    <s v="Libre"/>
    <n v="579"/>
    <s v="Paraguay"/>
    <s v="Plato_1"/>
    <n v="50"/>
  </r>
  <r>
    <n v="10"/>
    <s v="Cliente_606"/>
    <n v="5"/>
    <n v="4"/>
    <d v="2023-04-06T00:00:00"/>
    <d v="1899-12-30T00:06:00"/>
    <d v="1899-12-30T01:18:00"/>
    <d v="1899-12-30T01:12:00"/>
    <d v="1899-12-30T00:30:00"/>
    <d v="1899-12-30T00:42:00"/>
    <s v="Cobrada"/>
    <s v="Mesero_4"/>
    <s v="Almuerzo"/>
    <s v="Tarjeta de débito"/>
    <n v="44.54"/>
    <s v="Libre"/>
    <n v="580"/>
    <s v="Uruguay"/>
    <s v="Plato_11"/>
    <n v="33"/>
  </r>
  <r>
    <n v="18"/>
    <s v="Cliente_384"/>
    <n v="5"/>
    <n v="4"/>
    <d v="2023-04-06T00:00:00"/>
    <d v="1899-12-30T03:33:00"/>
    <d v="1899-12-30T05:08:00"/>
    <d v="1899-12-30T01:50:00"/>
    <d v="1899-12-30T00:55:00"/>
    <d v="1899-12-30T00:55:00"/>
    <s v="Cobrada"/>
    <s v="Mesero_4"/>
    <s v="Almuerzo"/>
    <s v="Tarjeta de crédito"/>
    <n v="13.27"/>
    <s v="Ocupada"/>
    <n v="581"/>
    <s v="Perú"/>
    <s v="Plato_11, Plato_2"/>
    <n v="123"/>
  </r>
  <r>
    <n v="3"/>
    <s v="Cliente_372"/>
    <n v="1"/>
    <n v="4"/>
    <d v="2023-04-06T00:00:00"/>
    <d v="1899-12-30T03:48:00"/>
    <d v="1899-12-30T05:09:00"/>
    <d v="1899-12-30T01:21:00"/>
    <d v="1899-12-30T00:42:00"/>
    <d v="1899-12-30T00:39:00"/>
    <s v="Cobrada"/>
    <s v="Mesero_2"/>
    <s v="Almuerzo"/>
    <s v="Tarjeta de crédito"/>
    <n v="20.23"/>
    <s v="Reservada"/>
    <n v="582"/>
    <s v="Uruguay"/>
    <s v="Plato_6"/>
    <n v="54"/>
  </r>
  <r>
    <n v="9"/>
    <s v="Cliente_429"/>
    <n v="2"/>
    <n v="4"/>
    <d v="2023-04-06T00:00:00"/>
    <d v="1899-12-30T01:41:00"/>
    <d v="1899-12-30T03:34:00"/>
    <d v="1899-12-30T01:53:00"/>
    <d v="1899-12-30T01:45:00"/>
    <d v="1899-12-30T00:08:00"/>
    <s v="Cobrada"/>
    <s v="Mesero_2"/>
    <s v="Cena"/>
    <s v="Tarjeta de débito"/>
    <n v="35.99"/>
    <s v="Libre"/>
    <n v="583"/>
    <s v="Brasil"/>
    <s v="Plato_12, Plato_4, Plato_7, Plato_20"/>
    <n v="243"/>
  </r>
  <r>
    <n v="9"/>
    <s v="Cliente_283"/>
    <n v="4"/>
    <n v="4"/>
    <d v="2023-04-06T00:00:00"/>
    <d v="1899-12-30T03:35:00"/>
    <d v="1899-12-30T06:59:00"/>
    <d v="1899-12-30T03:24:00"/>
    <d v="1899-12-30T01:54:00"/>
    <d v="1899-12-30T01:30:00"/>
    <s v="Cobrada"/>
    <s v="Mesero_3"/>
    <s v="Almuerzo"/>
    <s v="Tarjeta de débito"/>
    <n v="36.979999999999997"/>
    <s v="Reservada"/>
    <n v="584"/>
    <s v="Chile"/>
    <s v="Plato_13, Plato_17, Plato_16"/>
    <n v="139"/>
  </r>
  <r>
    <n v="3"/>
    <s v="Cliente_876"/>
    <n v="5"/>
    <n v="4"/>
    <d v="2023-04-06T00:00:00"/>
    <d v="1899-12-30T01:23:00"/>
    <d v="1899-12-30T02:37:00"/>
    <d v="1899-12-30T01:14:00"/>
    <d v="1899-12-30T01:35:00"/>
    <s v="0"/>
    <s v="No cobrada"/>
    <s v="Mesero_3"/>
    <s v="Desayuno"/>
    <s v="Tarjeta de crédito"/>
    <n v="10.07"/>
    <s v="Libre"/>
    <n v="585"/>
    <s v="Ecuador"/>
    <s v="Plato_15, Plato_8, Plato_4, Plato_1"/>
    <n v="128"/>
  </r>
  <r>
    <n v="17"/>
    <s v="Cliente_857"/>
    <n v="5"/>
    <n v="4"/>
    <d v="2023-04-06T00:00:00"/>
    <d v="1899-12-30T00:44:00"/>
    <d v="1899-12-30T03:55:00"/>
    <d v="1899-12-30T03:26:00"/>
    <d v="1899-12-30T01:32:00"/>
    <d v="1899-12-30T01:54:00"/>
    <s v="Cobrada"/>
    <s v="Mesero_3"/>
    <s v="Cena"/>
    <s v="Efectivo"/>
    <n v="32.79"/>
    <s v="Ocupada"/>
    <n v="586"/>
    <s v="Venezuela"/>
    <s v="Plato_11, Plato_7"/>
    <n v="171"/>
  </r>
  <r>
    <n v="7"/>
    <s v="Cliente_208"/>
    <n v="4"/>
    <n v="4"/>
    <d v="2023-04-06T00:00:00"/>
    <d v="1899-12-30T03:38:00"/>
    <d v="1899-12-30T04:42:00"/>
    <d v="1899-12-30T01:19:00"/>
    <d v="1899-12-30T00:43:00"/>
    <d v="1899-12-30T00:36:00"/>
    <s v="Cobrada"/>
    <s v="Mesero_3"/>
    <s v="Desayuno"/>
    <s v="Tarjeta de crédito"/>
    <n v="35.03"/>
    <s v="Ocupada"/>
    <n v="587"/>
    <s v="Uruguay"/>
    <s v="Plato_7"/>
    <n v="48"/>
  </r>
  <r>
    <n v="15"/>
    <s v="Cliente_21"/>
    <n v="2"/>
    <n v="4"/>
    <d v="2023-04-06T00:00:00"/>
    <d v="1899-12-30T02:20:00"/>
    <d v="1899-12-30T05:58:00"/>
    <d v="1899-12-30T03:38:00"/>
    <d v="1899-12-30T00:37:00"/>
    <d v="1899-12-30T03:01:00"/>
    <s v="Cobrada"/>
    <s v="Mesero_3"/>
    <s v="Cena"/>
    <s v="Efectivo"/>
    <n v="33.93"/>
    <s v="Libre"/>
    <n v="588"/>
    <s v="Paraguay"/>
    <s v="Plato_10, Plato_1"/>
    <n v="101"/>
  </r>
  <r>
    <n v="10"/>
    <s v="Cliente_443"/>
    <n v="4"/>
    <n v="4"/>
    <d v="2023-04-06T00:00:00"/>
    <d v="1899-12-30T03:14:00"/>
    <d v="1899-12-30T05:57:00"/>
    <d v="1899-12-30T02:43:00"/>
    <d v="1899-12-30T02:00:00"/>
    <d v="1899-12-30T00:43:00"/>
    <s v="Cobrada"/>
    <s v="Mesero_4"/>
    <s v="Almuerzo"/>
    <s v="Tarjeta de débito"/>
    <n v="28.96"/>
    <s v="Libre"/>
    <n v="589"/>
    <s v="Uruguay"/>
    <s v="Plato_14, Plato_18, Plato_13, Plato_15"/>
    <n v="284"/>
  </r>
  <r>
    <n v="3"/>
    <s v="Cliente_240"/>
    <n v="6"/>
    <n v="4"/>
    <d v="2023-04-06T00:00:00"/>
    <d v="1899-12-30T02:45:00"/>
    <d v="1899-12-30T04:27:00"/>
    <d v="1899-12-30T01:57:00"/>
    <d v="1899-12-30T01:04:00"/>
    <d v="1899-12-30T00:53:00"/>
    <s v="Cobrada"/>
    <s v="Mesero_2"/>
    <s v="Desayuno"/>
    <s v="Tarjeta de crédito"/>
    <n v="40.94"/>
    <s v="Ocupada"/>
    <n v="590"/>
    <s v="Venezuela"/>
    <s v="Plato_18, Plato_3"/>
    <n v="122"/>
  </r>
  <r>
    <n v="11"/>
    <s v="Cliente_138"/>
    <n v="6"/>
    <n v="4"/>
    <d v="2023-04-06T00:00:00"/>
    <d v="1899-12-30T03:44:00"/>
    <d v="1899-12-30T06:19:00"/>
    <d v="1899-12-30T02:35:00"/>
    <d v="1899-12-30T00:51:00"/>
    <d v="1899-12-30T01:44:00"/>
    <s v="Cobrada"/>
    <s v="Mesero_3"/>
    <s v="Desayuno"/>
    <s v="Tarjeta de crédito"/>
    <n v="44.33"/>
    <s v="Libre"/>
    <n v="591"/>
    <s v="Bolivia"/>
    <s v="Plato_20"/>
    <n v="120"/>
  </r>
  <r>
    <n v="5"/>
    <s v="Cliente_177"/>
    <n v="1"/>
    <n v="4"/>
    <d v="2023-04-06T00:00:00"/>
    <d v="1899-12-30T00:48:00"/>
    <d v="1899-12-30T02:40:00"/>
    <d v="1899-12-30T01:52:00"/>
    <d v="1899-12-30T01:41:00"/>
    <d v="1899-12-30T00:11:00"/>
    <s v="Cobrada"/>
    <s v="Mesero_2"/>
    <s v="Almuerzo"/>
    <s v="Tarjeta de crédito"/>
    <n v="35.67"/>
    <s v="Reservada"/>
    <n v="592"/>
    <s v="Ecuador"/>
    <s v="Plato_5, Plato_1"/>
    <n v="94"/>
  </r>
  <r>
    <n v="17"/>
    <s v="Cliente_832"/>
    <n v="5"/>
    <n v="4"/>
    <d v="2023-04-06T00:00:00"/>
    <d v="1899-12-30T00:25:00"/>
    <d v="1899-12-30T02:17:00"/>
    <d v="1899-12-30T01:52:00"/>
    <d v="1899-12-30T00:48:00"/>
    <d v="1899-12-30T01:04:00"/>
    <s v="Cobrada"/>
    <s v="Mesero_4"/>
    <s v="Almuerzo"/>
    <s v="Tarjeta de débito"/>
    <n v="48.8"/>
    <s v="Reservada"/>
    <n v="593"/>
    <s v="España"/>
    <s v="Plato_20, Plato_17, Plato_11, Plato_19"/>
    <n v="209"/>
  </r>
  <r>
    <n v="17"/>
    <s v="Cliente_480"/>
    <n v="1"/>
    <n v="4"/>
    <d v="2023-04-06T00:00:00"/>
    <d v="1899-12-30T03:20:00"/>
    <d v="1899-12-30T04:49:00"/>
    <d v="1899-12-30T01:29:00"/>
    <d v="1899-12-30T01:38:00"/>
    <s v="0"/>
    <s v="No cobrada"/>
    <s v="Mesero_3"/>
    <s v="Almuerzo"/>
    <s v="Tarjeta de débito"/>
    <n v="46.01"/>
    <s v="Libre"/>
    <n v="594"/>
    <s v="Bolivia"/>
    <s v="Plato_11, Plato_5, Plato_3"/>
    <n v="139"/>
  </r>
  <r>
    <n v="9"/>
    <s v="Cliente_290"/>
    <n v="5"/>
    <n v="4"/>
    <d v="2023-04-06T00:00:00"/>
    <d v="1899-12-30T03:03:00"/>
    <d v="1899-12-30T05:27:00"/>
    <d v="1899-12-30T02:39:00"/>
    <d v="1899-12-30T00:49:00"/>
    <d v="1899-12-30T01:50:00"/>
    <s v="Cobrada"/>
    <s v="Mesero_2"/>
    <s v="Almuerzo"/>
    <s v="Tarjeta de crédito"/>
    <n v="40.33"/>
    <s v="Ocupada"/>
    <n v="595"/>
    <s v="Paraguay"/>
    <s v="Plato_13, Plato_2"/>
    <n v="72"/>
  </r>
  <r>
    <n v="18"/>
    <s v="Cliente_351"/>
    <n v="2"/>
    <n v="4"/>
    <d v="2023-04-06T00:00:00"/>
    <d v="1899-12-30T01:21:00"/>
    <d v="1899-12-30T03:39:00"/>
    <d v="1899-12-30T02:33:00"/>
    <d v="1899-12-30T02:38:00"/>
    <s v="0"/>
    <s v="No cobrada"/>
    <s v="Mesero_2"/>
    <s v="Almuerzo"/>
    <s v="Tarjeta de débito"/>
    <n v="23.7"/>
    <s v="Ocupada"/>
    <n v="596"/>
    <s v="Ecuador"/>
    <s v="Plato_14, Plato_7, Plato_15, Plato_1"/>
    <n v="240"/>
  </r>
  <r>
    <n v="16"/>
    <s v="Cliente_354"/>
    <n v="1"/>
    <n v="4"/>
    <d v="2023-04-06T00:00:00"/>
    <d v="1899-12-30T00:51:00"/>
    <d v="1899-12-30T03:51:00"/>
    <d v="1899-12-30T03:15:00"/>
    <d v="1899-12-30T02:21:00"/>
    <d v="1899-12-30T00:54:00"/>
    <s v="Cobrada"/>
    <s v="Mesero_1"/>
    <s v="Almuerzo"/>
    <s v="Tarjeta de crédito"/>
    <n v="45.46"/>
    <s v="Ocupada"/>
    <n v="597"/>
    <s v="Bolivia"/>
    <s v="Plato_16, Plato_4, Plato_20, Plato_7"/>
    <n v="150"/>
  </r>
  <r>
    <n v="9"/>
    <s v="Cliente_344"/>
    <n v="6"/>
    <n v="4"/>
    <d v="2023-04-06T00:00:00"/>
    <d v="1899-12-30T03:16:00"/>
    <d v="1899-12-30T06:59:00"/>
    <d v="1899-12-30T03:43:00"/>
    <d v="1899-12-30T01:21:00"/>
    <d v="1899-12-30T02:22:00"/>
    <s v="Cobrada"/>
    <s v="Mesero_5"/>
    <s v="Almuerzo"/>
    <s v="Tarjeta de crédito"/>
    <n v="11.31"/>
    <s v="Reservada"/>
    <n v="598"/>
    <s v="España"/>
    <s v="Plato_10, Plato_15, Plato_17"/>
    <n v="209"/>
  </r>
  <r>
    <n v="11"/>
    <s v="Cliente_564"/>
    <n v="3"/>
    <n v="4"/>
    <d v="2023-04-06T00:00:00"/>
    <d v="1899-12-30T00:34:00"/>
    <d v="1899-12-30T04:21:00"/>
    <d v="1899-12-30T03:47:00"/>
    <d v="1899-12-30T01:48:00"/>
    <d v="1899-12-30T01:59:00"/>
    <s v="Cobrada"/>
    <s v="Mesero_2"/>
    <s v="Almuerzo"/>
    <s v="Tarjeta de crédito"/>
    <n v="30.97"/>
    <s v="Libre"/>
    <n v="599"/>
    <s v="Paraguay"/>
    <s v="Plato_18, Plato_17, Plato_8"/>
    <n v="169"/>
  </r>
  <r>
    <n v="14"/>
    <s v="Cliente_782"/>
    <n v="4"/>
    <n v="4"/>
    <d v="2023-04-06T00:00:00"/>
    <d v="1899-12-30T03:58:00"/>
    <d v="1899-12-30T05:01:00"/>
    <d v="1899-12-30T01:18:00"/>
    <d v="1899-12-30T01:05:00"/>
    <d v="1899-12-30T00:13:00"/>
    <s v="Cobrada"/>
    <s v="Mesero_3"/>
    <s v="Almuerzo"/>
    <s v="Tarjeta de débito"/>
    <n v="41.35"/>
    <s v="Ocupada"/>
    <n v="600"/>
    <s v="Chile"/>
    <s v="Plato_16, Plato_2"/>
    <n v="144"/>
  </r>
  <r>
    <n v="13"/>
    <s v="Cliente_88"/>
    <n v="1"/>
    <n v="4"/>
    <d v="2023-04-06T00:00:00"/>
    <d v="1899-12-30T02:43:00"/>
    <d v="1899-12-30T06:15:00"/>
    <d v="1899-12-30T03:32:00"/>
    <d v="1899-12-30T01:55:00"/>
    <d v="1899-12-30T01:37:00"/>
    <s v="Cobrada"/>
    <s v="Mesero_4"/>
    <s v="Cena"/>
    <s v="Tarjeta de crédito"/>
    <n v="16.809999999999999"/>
    <s v="Libre"/>
    <n v="601"/>
    <s v="Perú"/>
    <s v="Plato_20, Plato_16, Plato_14, Plato_8"/>
    <n v="292"/>
  </r>
  <r>
    <n v="12"/>
    <s v="Cliente_165"/>
    <n v="3"/>
    <n v="4"/>
    <d v="2023-04-06T00:00:00"/>
    <d v="1899-12-30T03:52:00"/>
    <d v="1899-12-30T07:00:00"/>
    <d v="1899-12-30T03:08:00"/>
    <d v="1899-12-30T02:42:00"/>
    <d v="1899-12-30T00:26:00"/>
    <s v="Cobrada"/>
    <s v="Mesero_2"/>
    <s v="Almuerzo"/>
    <s v="Efectivo"/>
    <n v="16.5"/>
    <s v="Reservada"/>
    <n v="602"/>
    <s v="España"/>
    <s v="Plato_8, Plato_5, Plato_2, Plato_20"/>
    <n v="266"/>
  </r>
  <r>
    <n v="19"/>
    <s v="Cliente_798"/>
    <n v="6"/>
    <n v="4"/>
    <d v="2023-04-06T00:00:00"/>
    <d v="1899-12-30T00:51:00"/>
    <d v="1899-12-30T04:21:00"/>
    <d v="1899-12-30T03:30:00"/>
    <d v="1899-12-30T00:17:00"/>
    <d v="1899-12-30T03:13:00"/>
    <s v="Cobrada"/>
    <s v="Mesero_1"/>
    <s v="Almuerzo"/>
    <s v="Tarjeta de crédito"/>
    <n v="24.2"/>
    <s v="Libre"/>
    <n v="603"/>
    <s v="Uruguay"/>
    <s v="Plato_17"/>
    <n v="62"/>
  </r>
  <r>
    <n v="14"/>
    <s v="Cliente_959"/>
    <n v="5"/>
    <n v="4"/>
    <d v="2023-04-06T00:00:00"/>
    <d v="1899-12-30T01:18:00"/>
    <d v="1899-12-30T05:16:00"/>
    <d v="1899-12-30T04:13:00"/>
    <d v="1899-12-30T00:42:00"/>
    <d v="1899-12-30T03:31:00"/>
    <s v="Cobrada"/>
    <s v="Mesero_2"/>
    <s v="Almuerzo"/>
    <s v="Tarjeta de crédito"/>
    <n v="42.6"/>
    <s v="Ocupada"/>
    <n v="604"/>
    <s v="Ecuador"/>
    <s v="Plato_8"/>
    <n v="105"/>
  </r>
  <r>
    <n v="19"/>
    <s v="Cliente_608"/>
    <n v="2"/>
    <n v="4"/>
    <d v="2023-04-06T00:00:00"/>
    <d v="1899-12-30T02:49:00"/>
    <d v="1899-12-30T06:24:00"/>
    <d v="1899-12-30T03:50:00"/>
    <d v="1899-12-30T02:56:00"/>
    <d v="1899-12-30T00:54:00"/>
    <s v="Cobrada"/>
    <s v="Mesero_3"/>
    <s v="Almuerzo"/>
    <s v="Efectivo"/>
    <n v="24.38"/>
    <s v="Ocupada"/>
    <n v="605"/>
    <s v="Uruguay"/>
    <s v="Plato_3, Plato_20, Plato_8, Plato_2"/>
    <n v="220"/>
  </r>
  <r>
    <n v="1"/>
    <s v="Cliente_434"/>
    <n v="2"/>
    <n v="4"/>
    <d v="2023-04-06T00:00:00"/>
    <d v="1899-12-30T03:14:00"/>
    <d v="1899-12-30T06:06:00"/>
    <d v="1899-12-30T03:07:00"/>
    <d v="1899-12-30T02:25:00"/>
    <d v="1899-12-30T00:42:00"/>
    <s v="Cobrada"/>
    <s v="Mesero_5"/>
    <s v="Almuerzo"/>
    <s v="Tarjeta de crédito"/>
    <n v="31.58"/>
    <s v="Ocupada"/>
    <n v="606"/>
    <s v="Venezuela"/>
    <s v="Plato_1, Plato_6, Plato_10"/>
    <n v="183"/>
  </r>
  <r>
    <n v="10"/>
    <s v="Cliente_377"/>
    <n v="1"/>
    <n v="4"/>
    <d v="2023-04-06T00:00:00"/>
    <d v="1899-12-30T01:24:00"/>
    <d v="1899-12-30T03:29:00"/>
    <d v="1899-12-30T02:20:00"/>
    <d v="1899-12-30T01:09:00"/>
    <d v="1899-12-30T01:11:00"/>
    <s v="Cobrada"/>
    <s v="Mesero_5"/>
    <s v="Almuerzo"/>
    <s v="Tarjeta de crédito"/>
    <n v="28.9"/>
    <s v="Ocupada"/>
    <n v="607"/>
    <s v="Paraguay"/>
    <s v="Plato_20, Plato_16"/>
    <n v="68"/>
  </r>
  <r>
    <n v="7"/>
    <s v="Cliente_657"/>
    <n v="6"/>
    <n v="4"/>
    <d v="2023-04-06T00:00:00"/>
    <d v="1899-12-30T03:58:00"/>
    <d v="1899-12-30T07:20:00"/>
    <d v="1899-12-30T03:22:00"/>
    <d v="1899-12-30T00:45:00"/>
    <d v="1899-12-30T02:37:00"/>
    <s v="Cobrada"/>
    <s v="Mesero_3"/>
    <s v="Almuerzo"/>
    <s v="Tarjeta de crédito"/>
    <n v="36.549999999999997"/>
    <s v="Reservada"/>
    <n v="608"/>
    <s v="España"/>
    <s v="Plato_9"/>
    <n v="29"/>
  </r>
  <r>
    <n v="1"/>
    <s v="Cliente_331"/>
    <n v="4"/>
    <n v="4"/>
    <d v="2023-04-06T00:00:00"/>
    <d v="1899-12-30T03:23:00"/>
    <d v="1899-12-30T07:02:00"/>
    <d v="1899-12-30T03:39:00"/>
    <d v="1899-12-30T00:27:00"/>
    <d v="1899-12-30T03:12:00"/>
    <s v="Cobrada"/>
    <s v="Mesero_1"/>
    <s v="Almuerzo"/>
    <s v="Tarjeta de crédito"/>
    <n v="23.29"/>
    <s v="Reservada"/>
    <n v="609"/>
    <s v="Ecuador"/>
    <s v="Plato_15"/>
    <n v="32"/>
  </r>
  <r>
    <n v="19"/>
    <s v="Cliente_728"/>
    <n v="4"/>
    <n v="4"/>
    <d v="2023-04-06T00:00:00"/>
    <d v="1899-12-30T02:12:00"/>
    <d v="1899-12-30T04:11:00"/>
    <d v="1899-12-30T02:14:00"/>
    <d v="1899-12-30T00:47:00"/>
    <d v="1899-12-30T01:27:00"/>
    <s v="Cobrada"/>
    <s v="Mesero_5"/>
    <s v="Cena"/>
    <s v="Tarjeta de crédito"/>
    <n v="37.9"/>
    <s v="Ocupada"/>
    <n v="610"/>
    <s v="Paraguay"/>
    <s v="Plato_10, Plato_4"/>
    <n v="44"/>
  </r>
  <r>
    <n v="13"/>
    <s v="Cliente_224"/>
    <n v="1"/>
    <n v="4"/>
    <d v="2023-04-06T00:00:00"/>
    <d v="1899-12-30T03:55:00"/>
    <d v="1899-12-30T07:43:00"/>
    <d v="1899-12-30T04:03:00"/>
    <d v="1899-12-30T01:23:00"/>
    <d v="1899-12-30T02:40:00"/>
    <s v="Cobrada"/>
    <s v="Mesero_1"/>
    <s v="Almuerzo"/>
    <s v="Tarjeta de crédito"/>
    <n v="44.28"/>
    <s v="Ocupada"/>
    <n v="611"/>
    <s v="Brasil"/>
    <s v="Plato_13, Plato_19"/>
    <n v="78"/>
  </r>
  <r>
    <n v="11"/>
    <s v="Cliente_680"/>
    <n v="4"/>
    <n v="4"/>
    <d v="2023-04-06T00:00:00"/>
    <d v="1899-12-30T01:12:00"/>
    <d v="1899-12-30T05:00:00"/>
    <d v="1899-12-30T03:48:00"/>
    <d v="1899-12-30T02:09:00"/>
    <d v="1899-12-30T01:39:00"/>
    <s v="Cobrada"/>
    <s v="Mesero_5"/>
    <s v="Almuerzo"/>
    <s v="Tarjeta de crédito"/>
    <n v="23.54"/>
    <s v="Reservada"/>
    <n v="612"/>
    <s v="Paraguay"/>
    <s v="Plato_6, Plato_19, Plato_16, Plato_3"/>
    <n v="231"/>
  </r>
  <r>
    <n v="1"/>
    <s v="Cliente_230"/>
    <n v="5"/>
    <n v="4"/>
    <d v="2023-04-06T00:00:00"/>
    <d v="1899-12-30T01:57:00"/>
    <d v="1899-12-30T03:35:00"/>
    <d v="1899-12-30T01:38:00"/>
    <d v="1899-12-30T02:32:00"/>
    <s v="0"/>
    <s v="No cobrada"/>
    <s v="Mesero_2"/>
    <s v="Desayuno"/>
    <s v="Efectivo"/>
    <n v="23.56"/>
    <s v="Reservada"/>
    <n v="613"/>
    <s v="España"/>
    <s v="Plato_12, Plato_14, Plato_4, Plato_8"/>
    <n v="285"/>
  </r>
  <r>
    <n v="19"/>
    <s v="Cliente_823"/>
    <n v="6"/>
    <n v="4"/>
    <d v="2023-04-06T00:00:00"/>
    <d v="1899-12-30T02:32:00"/>
    <d v="1899-12-30T04:37:00"/>
    <d v="1899-12-30T02:05:00"/>
    <d v="1899-12-30T00:50:00"/>
    <d v="1899-12-30T01:15:00"/>
    <s v="Cobrada"/>
    <s v="Mesero_1"/>
    <s v="Desayuno"/>
    <s v="Tarjeta de débito"/>
    <n v="26.48"/>
    <s v="Reservada"/>
    <n v="614"/>
    <s v="Venezuela"/>
    <s v="Plato_7"/>
    <n v="72"/>
  </r>
  <r>
    <n v="7"/>
    <s v="Cliente_513"/>
    <n v="1"/>
    <n v="4"/>
    <d v="2023-04-06T00:00:00"/>
    <d v="1899-12-30T00:46:00"/>
    <d v="1899-12-30T01:53:00"/>
    <d v="1899-12-30T01:22:00"/>
    <d v="1899-12-30T02:36:00"/>
    <s v="0"/>
    <s v="No cobrada"/>
    <s v="Mesero_5"/>
    <s v="Cena"/>
    <s v="Tarjeta de crédito"/>
    <n v="18.420000000000002"/>
    <s v="Ocupada"/>
    <n v="615"/>
    <s v="Ecuador"/>
    <s v="Plato_17, Plato_14, Plato_1, Plato_15"/>
    <n v="333"/>
  </r>
  <r>
    <n v="4"/>
    <s v="Cliente_608"/>
    <n v="4"/>
    <n v="4"/>
    <d v="2023-04-06T00:00:00"/>
    <d v="1899-12-30T00:14:00"/>
    <d v="1899-12-30T03:36:00"/>
    <d v="1899-12-30T03:37:00"/>
    <d v="1899-12-30T00:47:00"/>
    <d v="1899-12-30T02:50:00"/>
    <s v="Cobrada"/>
    <s v="Mesero_5"/>
    <s v="Cena"/>
    <s v="Tarjeta de crédito"/>
    <n v="23.89"/>
    <s v="Ocupada"/>
    <n v="616"/>
    <s v="Venezuela"/>
    <s v="Plato_7, Plato_2"/>
    <n v="132"/>
  </r>
  <r>
    <n v="13"/>
    <s v="Cliente_27"/>
    <n v="5"/>
    <n v="4"/>
    <d v="2023-04-06T00:00:00"/>
    <d v="1899-12-30T01:20:00"/>
    <d v="1899-12-30T05:17:00"/>
    <d v="1899-12-30T03:57:00"/>
    <d v="1899-12-30T00:51:00"/>
    <d v="1899-12-30T03:06:00"/>
    <s v="Cobrada"/>
    <s v="Mesero_2"/>
    <s v="Almuerzo"/>
    <s v="Tarjeta de crédito"/>
    <n v="38.18"/>
    <s v="Libre"/>
    <n v="617"/>
    <s v="Uruguay"/>
    <s v="Plato_10, Plato_2"/>
    <n v="142"/>
  </r>
  <r>
    <n v="3"/>
    <s v="Cliente_973"/>
    <n v="5"/>
    <n v="4"/>
    <d v="2023-04-06T00:00:00"/>
    <d v="1899-12-30T00:56:00"/>
    <d v="1899-12-30T03:12:00"/>
    <d v="1899-12-30T02:16:00"/>
    <d v="1899-12-30T01:58:00"/>
    <d v="1899-12-30T00:18:00"/>
    <s v="Cobrada"/>
    <s v="Mesero_4"/>
    <s v="Desayuno"/>
    <s v="Tarjeta de crédito"/>
    <n v="25.93"/>
    <s v="Libre"/>
    <n v="618"/>
    <s v="Chile"/>
    <s v="Plato_15, Plato_17, Plato_4, Plato_19"/>
    <n v="319"/>
  </r>
  <r>
    <n v="6"/>
    <s v="Cliente_619"/>
    <n v="4"/>
    <n v="4"/>
    <d v="2023-04-06T00:00:00"/>
    <d v="1899-12-30T00:16:00"/>
    <d v="1899-12-30T02:41:00"/>
    <d v="1899-12-30T02:25:00"/>
    <d v="1899-12-30T01:36:00"/>
    <d v="1899-12-30T00:49:00"/>
    <s v="Cobrada"/>
    <s v="Mesero_5"/>
    <s v="Cena"/>
    <s v="Tarjeta de crédito"/>
    <n v="16.440000000000001"/>
    <s v="Reservada"/>
    <n v="619"/>
    <s v="Ecuador"/>
    <s v="Plato_6, Plato_10"/>
    <n v="132"/>
  </r>
  <r>
    <n v="16"/>
    <s v="Cliente_592"/>
    <n v="3"/>
    <n v="4"/>
    <d v="2023-04-06T00:00:00"/>
    <d v="1899-12-30T02:49:00"/>
    <d v="1899-12-30T06:07:00"/>
    <d v="1899-12-30T03:18:00"/>
    <d v="1899-12-30T00:40:00"/>
    <d v="1899-12-30T02:38:00"/>
    <s v="Cobrada"/>
    <s v="Mesero_4"/>
    <s v="Almuerzo"/>
    <s v="Tarjeta de crédito"/>
    <n v="26.64"/>
    <s v="Reservada"/>
    <n v="620"/>
    <s v="Paraguay"/>
    <s v="Plato_12"/>
    <n v="57"/>
  </r>
  <r>
    <n v="5"/>
    <s v="Cliente_575"/>
    <n v="2"/>
    <n v="4"/>
    <d v="2023-04-06T00:00:00"/>
    <d v="1899-12-30T01:08:00"/>
    <d v="1899-12-30T02:27:00"/>
    <d v="1899-12-30T01:34:00"/>
    <d v="1899-12-30T00:08:00"/>
    <d v="1899-12-30T01:26:00"/>
    <s v="Cobrada"/>
    <s v="Mesero_2"/>
    <s v="Almuerzo"/>
    <s v="Tarjeta de crédito"/>
    <n v="42.27"/>
    <s v="Ocupada"/>
    <n v="621"/>
    <s v="Ecuador"/>
    <s v="Plato_8"/>
    <n v="105"/>
  </r>
  <r>
    <n v="7"/>
    <s v="Cliente_117"/>
    <n v="5"/>
    <n v="4"/>
    <d v="2023-04-06T00:00:00"/>
    <d v="1899-12-30T02:07:00"/>
    <d v="1899-12-30T05:31:00"/>
    <d v="1899-12-30T03:24:00"/>
    <d v="1899-12-30T01:18:00"/>
    <d v="1899-12-30T02:06:00"/>
    <s v="Cobrada"/>
    <s v="Mesero_3"/>
    <s v="Cena"/>
    <s v="Tarjeta de crédito"/>
    <n v="11.47"/>
    <s v="Reservada"/>
    <n v="622"/>
    <s v="Argentina"/>
    <s v="Plato_17, Plato_16"/>
    <n v="121"/>
  </r>
  <r>
    <n v="13"/>
    <s v="Cliente_395"/>
    <n v="1"/>
    <n v="4"/>
    <d v="2023-04-06T00:00:00"/>
    <d v="1899-12-30T00:45:00"/>
    <d v="1899-12-30T03:10:00"/>
    <d v="1899-12-30T02:25:00"/>
    <d v="1899-12-30T02:25:00"/>
    <d v="1899-12-30T00:00:00"/>
    <s v="Cobrada"/>
    <s v="Mesero_3"/>
    <s v="Almuerzo"/>
    <s v="Efectivo"/>
    <n v="22.05"/>
    <s v="Libre"/>
    <n v="623"/>
    <s v="Uruguay"/>
    <s v="Plato_5, Plato_8, Plato_1, Plato_15"/>
    <n v="235"/>
  </r>
  <r>
    <n v="1"/>
    <s v="Cliente_833"/>
    <n v="4"/>
    <n v="4"/>
    <d v="2023-04-06T00:00:00"/>
    <d v="1899-12-30T01:56:00"/>
    <d v="1899-12-30T03:26:00"/>
    <d v="1899-12-30T01:30:00"/>
    <d v="1899-12-30T01:19:00"/>
    <d v="1899-12-30T00:11:00"/>
    <s v="Cobrada"/>
    <s v="Mesero_1"/>
    <s v="Cena"/>
    <s v="Tarjeta de crédito"/>
    <n v="38"/>
    <s v="Reservada"/>
    <n v="624"/>
    <s v="Argentina"/>
    <s v="Plato_19, Plato_7, Plato_13"/>
    <n v="102"/>
  </r>
  <r>
    <n v="5"/>
    <s v="Cliente_511"/>
    <n v="4"/>
    <n v="4"/>
    <d v="2023-04-06T00:00:00"/>
    <d v="1899-12-30T00:09:00"/>
    <d v="1899-12-30T03:22:00"/>
    <d v="1899-12-30T03:28:00"/>
    <d v="1899-12-30T01:37:00"/>
    <d v="1899-12-30T01:51:00"/>
    <s v="Cobrada"/>
    <s v="Mesero_4"/>
    <s v="Cena"/>
    <s v="Tarjeta de crédito"/>
    <n v="41.73"/>
    <s v="Ocupada"/>
    <n v="625"/>
    <s v="Chile"/>
    <s v="Plato_4, Plato_20, Plato_13"/>
    <n v="139"/>
  </r>
  <r>
    <n v="14"/>
    <s v="Cliente_772"/>
    <n v="4"/>
    <n v="4"/>
    <d v="2023-04-06T00:00:00"/>
    <d v="1899-12-30T02:45:00"/>
    <d v="1899-12-30T04:10:00"/>
    <d v="1899-12-30T01:25:00"/>
    <d v="1899-12-30T00:58:00"/>
    <d v="1899-12-30T00:27:00"/>
    <s v="Cobrada"/>
    <s v="Mesero_4"/>
    <s v="Desayuno"/>
    <s v="Tarjeta de crédito"/>
    <n v="19.239999999999998"/>
    <s v="Libre"/>
    <n v="626"/>
    <s v="Argentina"/>
    <s v="Plato_2, Plato_7, Plato_9"/>
    <n v="137"/>
  </r>
  <r>
    <n v="4"/>
    <s v="Cliente_336"/>
    <n v="3"/>
    <n v="4"/>
    <d v="2023-04-06T00:00:00"/>
    <d v="1899-12-30T02:23:00"/>
    <d v="1899-12-30T04:13:00"/>
    <d v="1899-12-30T02:05:00"/>
    <d v="1899-12-30T00:37:00"/>
    <d v="1899-12-30T01:28:00"/>
    <s v="Cobrada"/>
    <s v="Mesero_3"/>
    <s v="Almuerzo"/>
    <s v="Tarjeta de crédito"/>
    <n v="44.24"/>
    <s v="Ocupada"/>
    <n v="627"/>
    <s v="Ecuador"/>
    <s v="Plato_13"/>
    <n v="21"/>
  </r>
  <r>
    <n v="2"/>
    <s v="Cliente_124"/>
    <n v="1"/>
    <n v="4"/>
    <d v="2023-04-06T00:00:00"/>
    <d v="1899-12-30T00:09:00"/>
    <d v="1899-12-30T01:37:00"/>
    <d v="1899-12-30T01:28:00"/>
    <d v="1899-12-30T00:43:00"/>
    <d v="1899-12-30T00:45:00"/>
    <s v="Cobrada"/>
    <s v="Mesero_3"/>
    <s v="Desayuno"/>
    <s v="Tarjeta de crédito"/>
    <n v="15.03"/>
    <s v="Reservada"/>
    <n v="628"/>
    <s v="Chile"/>
    <s v="Plato_7, Plato_20"/>
    <n v="168"/>
  </r>
  <r>
    <n v="17"/>
    <s v="Cliente_828"/>
    <n v="2"/>
    <n v="4"/>
    <d v="2023-04-06T00:00:00"/>
    <d v="1899-12-30T02:07:00"/>
    <d v="1899-12-30T05:55:00"/>
    <d v="1899-12-30T04:03:00"/>
    <d v="1899-12-30T01:24:00"/>
    <d v="1899-12-30T02:39:00"/>
    <s v="Cobrada"/>
    <s v="Mesero_4"/>
    <s v="Cena"/>
    <s v="Tarjeta de débito"/>
    <n v="26.07"/>
    <s v="Ocupada"/>
    <n v="629"/>
    <s v="Argentina"/>
    <s v="Plato_18, Plato_3, Plato_4"/>
    <n v="130"/>
  </r>
  <r>
    <n v="2"/>
    <s v="Cliente_385"/>
    <n v="2"/>
    <n v="4"/>
    <d v="2023-04-06T00:00:00"/>
    <d v="1899-12-30T00:02:00"/>
    <d v="1899-12-30T02:49:00"/>
    <d v="1899-12-30T02:47:00"/>
    <d v="1899-12-30T01:15:00"/>
    <d v="1899-12-30T01:32:00"/>
    <s v="Cobrada"/>
    <s v="Mesero_5"/>
    <s v="Almuerzo"/>
    <s v="Tarjeta de débito"/>
    <n v="36.619999999999997"/>
    <s v="Libre"/>
    <n v="630"/>
    <s v="Bolivia"/>
    <s v="Plato_17, Plato_20"/>
    <n v="182"/>
  </r>
  <r>
    <n v="6"/>
    <s v="Cliente_841"/>
    <n v="1"/>
    <n v="4"/>
    <d v="2023-04-06T00:00:00"/>
    <d v="1899-12-30T00:21:00"/>
    <d v="1899-12-30T02:51:00"/>
    <d v="1899-12-30T02:30:00"/>
    <d v="1899-12-30T00:46:00"/>
    <d v="1899-12-30T01:44:00"/>
    <s v="Cobrada"/>
    <s v="Mesero_5"/>
    <s v="Cena"/>
    <s v="Tarjeta de crédito"/>
    <n v="39.71"/>
    <s v="Reservada"/>
    <n v="631"/>
    <s v="Colombia"/>
    <s v="Plato_5"/>
    <n v="66"/>
  </r>
  <r>
    <n v="16"/>
    <s v="Cliente_605"/>
    <n v="2"/>
    <n v="4"/>
    <d v="2023-04-06T00:00:00"/>
    <d v="1899-12-30T00:15:00"/>
    <d v="1899-12-30T02:55:00"/>
    <d v="1899-12-30T02:40:00"/>
    <d v="1899-12-30T01:28:00"/>
    <d v="1899-12-30T01:12:00"/>
    <s v="Cobrada"/>
    <s v="Mesero_3"/>
    <s v="Desayuno"/>
    <s v="Tarjeta de crédito"/>
    <n v="22.41"/>
    <s v="Libre"/>
    <n v="632"/>
    <s v="Ecuador"/>
    <s v="Plato_15, Plato_11"/>
    <n v="129"/>
  </r>
  <r>
    <n v="16"/>
    <s v="Cliente_197"/>
    <n v="5"/>
    <n v="4"/>
    <d v="2023-04-06T00:00:00"/>
    <d v="1899-12-30T03:43:00"/>
    <d v="1899-12-30T05:28:00"/>
    <d v="1899-12-30T01:45:00"/>
    <d v="1899-12-30T02:29:00"/>
    <s v="0"/>
    <s v="No cobrada"/>
    <s v="Mesero_3"/>
    <s v="Almuerzo"/>
    <s v="Tarjeta de crédito"/>
    <n v="11.19"/>
    <s v="Reservada"/>
    <n v="633"/>
    <s v="Bolivia"/>
    <s v="Plato_2, Plato_7, Plato_5, Plato_4"/>
    <n v="236"/>
  </r>
  <r>
    <n v="2"/>
    <s v="Cliente_285"/>
    <n v="1"/>
    <n v="4"/>
    <d v="2023-04-06T00:00:00"/>
    <d v="1899-12-30T00:03:00"/>
    <d v="1899-12-30T03:36:00"/>
    <d v="1899-12-30T03:33:00"/>
    <d v="1899-12-30T02:37:00"/>
    <d v="1899-12-30T00:56:00"/>
    <s v="Cobrada"/>
    <s v="Mesero_1"/>
    <s v="Desayuno"/>
    <s v="Tarjeta de crédito"/>
    <n v="29.25"/>
    <s v="Reservada"/>
    <n v="634"/>
    <s v="Venezuela"/>
    <s v="Plato_5, Plato_20, Plato_1, Plato_8"/>
    <n v="344"/>
  </r>
  <r>
    <n v="5"/>
    <s v="Cliente_19"/>
    <n v="2"/>
    <n v="4"/>
    <d v="2023-04-06T00:00:00"/>
    <d v="1899-12-30T00:17:00"/>
    <d v="1899-12-30T03:04:00"/>
    <d v="1899-12-30T02:47:00"/>
    <d v="1899-12-30T00:25:00"/>
    <d v="1899-12-30T02:22:00"/>
    <s v="Cobrada"/>
    <s v="Mesero_2"/>
    <s v="Almuerzo"/>
    <s v="Tarjeta de crédito"/>
    <n v="22.15"/>
    <s v="Libre"/>
    <n v="635"/>
    <s v="Perú"/>
    <s v="Plato_9"/>
    <n v="58"/>
  </r>
  <r>
    <n v="14"/>
    <s v="Cliente_586"/>
    <n v="3"/>
    <n v="4"/>
    <d v="2023-04-06T00:00:00"/>
    <d v="1899-12-30T03:35:00"/>
    <d v="1899-12-30T05:48:00"/>
    <d v="1899-12-30T02:13:00"/>
    <d v="1899-12-30T02:31:00"/>
    <s v="0"/>
    <s v="No cobrada"/>
    <s v="Mesero_5"/>
    <s v="Cena"/>
    <s v="Tarjeta de débito"/>
    <n v="32.86"/>
    <s v="Libre"/>
    <n v="636"/>
    <s v="Ecuador"/>
    <s v="Plato_7, Plato_12, Plato_13"/>
    <n v="126"/>
  </r>
  <r>
    <n v="6"/>
    <s v="Cliente_687"/>
    <n v="3"/>
    <n v="4"/>
    <d v="2023-04-06T00:00:00"/>
    <d v="1899-12-30T01:55:00"/>
    <d v="1899-12-30T04:32:00"/>
    <d v="1899-12-30T02:37:00"/>
    <d v="1899-12-30T01:01:00"/>
    <d v="1899-12-30T01:36:00"/>
    <s v="Cobrada"/>
    <s v="Mesero_4"/>
    <s v="Almuerzo"/>
    <s v="Tarjeta de crédito"/>
    <n v="36.58"/>
    <s v="Reservada"/>
    <n v="637"/>
    <s v="Ecuador"/>
    <s v="Plato_11, Plato_18, Plato_1"/>
    <n v="117"/>
  </r>
  <r>
    <n v="16"/>
    <s v="Cliente_406"/>
    <n v="6"/>
    <n v="4"/>
    <d v="2023-04-06T00:00:00"/>
    <d v="1899-12-30T00:54:00"/>
    <d v="1899-12-30T02:16:00"/>
    <d v="1899-12-30T01:37:00"/>
    <d v="1899-12-30T00:44:00"/>
    <d v="1899-12-30T00:53:00"/>
    <s v="Cobrada"/>
    <s v="Mesero_3"/>
    <s v="Cena"/>
    <s v="Tarjeta de crédito"/>
    <n v="30.71"/>
    <s v="Ocupada"/>
    <n v="638"/>
    <s v="Argentina"/>
    <s v="Plato_2"/>
    <n v="90"/>
  </r>
  <r>
    <n v="8"/>
    <s v="Cliente_415"/>
    <n v="4"/>
    <n v="4"/>
    <d v="2023-04-06T00:00:00"/>
    <d v="1899-12-30T02:17:00"/>
    <d v="1899-12-30T05:19:00"/>
    <d v="1899-12-30T03:02:00"/>
    <d v="1899-12-30T02:16:00"/>
    <d v="1899-12-30T00:46:00"/>
    <s v="Cobrada"/>
    <s v="Mesero_2"/>
    <s v="Cena"/>
    <s v="Tarjeta de crédito"/>
    <n v="18.97"/>
    <s v="Reservada"/>
    <n v="639"/>
    <s v="España"/>
    <s v="Plato_10, Plato_17, Plato_12"/>
    <n v="152"/>
  </r>
  <r>
    <n v="14"/>
    <s v="Cliente_456"/>
    <n v="3"/>
    <n v="4"/>
    <d v="2023-04-06T00:00:00"/>
    <d v="1899-12-30T00:41:00"/>
    <d v="1899-12-30T01:50:00"/>
    <d v="1899-12-30T01:09:00"/>
    <d v="1899-12-30T01:15:00"/>
    <s v="0"/>
    <s v="No cobrada"/>
    <s v="Mesero_3"/>
    <s v="Almuerzo"/>
    <s v="Tarjeta de débito"/>
    <n v="49.29"/>
    <s v="Libre"/>
    <n v="640"/>
    <s v="Venezuela"/>
    <s v="Plato_10, Plato_13, Plato_11"/>
    <n v="219"/>
  </r>
  <r>
    <n v="2"/>
    <s v="Cliente_820"/>
    <n v="4"/>
    <n v="4"/>
    <d v="2023-04-06T00:00:00"/>
    <d v="1899-12-30T01:08:00"/>
    <d v="1899-12-30T03:52:00"/>
    <d v="1899-12-30T02:44:00"/>
    <d v="1899-12-30T01:14:00"/>
    <d v="1899-12-30T01:30:00"/>
    <s v="Cobrada"/>
    <s v="Mesero_1"/>
    <s v="Almuerzo"/>
    <s v="Tarjeta de débito"/>
    <n v="39.68"/>
    <s v="Reservada"/>
    <n v="641"/>
    <s v="Ecuador"/>
    <s v="Plato_9, Plato_1, Plato_14"/>
    <n v="208"/>
  </r>
  <r>
    <n v="15"/>
    <s v="Cliente_698"/>
    <n v="1"/>
    <n v="4"/>
    <d v="2023-04-06T00:00:00"/>
    <d v="1899-12-30T02:36:00"/>
    <d v="1899-12-30T05:24:00"/>
    <d v="1899-12-30T03:03:00"/>
    <d v="1899-12-30T01:21:00"/>
    <d v="1899-12-30T01:42:00"/>
    <s v="Cobrada"/>
    <s v="Mesero_2"/>
    <s v="Almuerzo"/>
    <s v="Tarjeta de crédito"/>
    <n v="11.11"/>
    <s v="Ocupada"/>
    <n v="642"/>
    <s v="Argentina"/>
    <s v="Plato_13, Plato_10, Plato_9"/>
    <n v="176"/>
  </r>
  <r>
    <n v="17"/>
    <s v="Cliente_59"/>
    <n v="2"/>
    <n v="4"/>
    <d v="2023-04-06T00:00:00"/>
    <d v="1899-12-30T00:17:00"/>
    <d v="1899-12-30T01:56:00"/>
    <d v="1899-12-30T01:54:00"/>
    <d v="1899-12-30T00:18:00"/>
    <d v="1899-12-30T01:36:00"/>
    <s v="Cobrada"/>
    <s v="Mesero_2"/>
    <s v="Desayuno"/>
    <s v="Tarjeta de débito"/>
    <n v="28.81"/>
    <s v="Ocupada"/>
    <n v="643"/>
    <s v="Uruguay"/>
    <s v="Plato_11"/>
    <n v="33"/>
  </r>
  <r>
    <n v="9"/>
    <s v="Cliente_799"/>
    <n v="6"/>
    <n v="4"/>
    <d v="2023-04-06T00:00:00"/>
    <d v="1899-12-30T03:44:00"/>
    <d v="1899-12-30T07:10:00"/>
    <d v="1899-12-30T03:26:00"/>
    <d v="1899-12-30T00:51:00"/>
    <d v="1899-12-30T02:35:00"/>
    <s v="Cobrada"/>
    <s v="Mesero_1"/>
    <s v="Almuerzo"/>
    <s v="Tarjeta de débito"/>
    <n v="13.86"/>
    <s v="Reservada"/>
    <n v="644"/>
    <s v="Ecuador"/>
    <s v="Plato_17"/>
    <n v="93"/>
  </r>
  <r>
    <n v="6"/>
    <s v="Cliente_196"/>
    <n v="6"/>
    <n v="4"/>
    <d v="2023-04-06T00:00:00"/>
    <d v="1899-12-30T02:50:00"/>
    <d v="1899-12-30T06:25:00"/>
    <d v="1899-12-30T03:35:00"/>
    <d v="1899-12-30T01:37:00"/>
    <d v="1899-12-30T01:58:00"/>
    <s v="Cobrada"/>
    <s v="Mesero_3"/>
    <s v="Cena"/>
    <s v="Efectivo"/>
    <n v="40.03"/>
    <s v="Libre"/>
    <n v="645"/>
    <s v="Bolivia"/>
    <s v="Plato_11, Plato_6"/>
    <n v="180"/>
  </r>
  <r>
    <n v="12"/>
    <s v="Cliente_623"/>
    <n v="2"/>
    <n v="4"/>
    <d v="2023-04-06T00:00:00"/>
    <d v="1899-12-30T03:59:00"/>
    <d v="1899-12-30T06:38:00"/>
    <d v="1899-12-30T02:39:00"/>
    <d v="1899-12-30T00:36:00"/>
    <d v="1899-12-30T02:03:00"/>
    <s v="Cobrada"/>
    <s v="Mesero_2"/>
    <s v="Almuerzo"/>
    <s v="Tarjeta de débito"/>
    <n v="12.59"/>
    <s v="Libre"/>
    <n v="646"/>
    <s v="Bolivia"/>
    <s v="Plato_8"/>
    <n v="70"/>
  </r>
  <r>
    <n v="12"/>
    <s v="Cliente_52"/>
    <n v="2"/>
    <n v="4"/>
    <d v="2023-04-06T00:00:00"/>
    <d v="1899-12-30T02:55:00"/>
    <d v="1899-12-30T06:25:00"/>
    <d v="1899-12-30T03:30:00"/>
    <d v="1899-12-30T00:39:00"/>
    <d v="1899-12-30T02:51:00"/>
    <s v="Cobrada"/>
    <s v="Mesero_2"/>
    <s v="Almuerzo"/>
    <s v="Tarjeta de crédito"/>
    <n v="42.79"/>
    <s v="Reservada"/>
    <n v="647"/>
    <s v="Bolivia"/>
    <s v="Plato_4, Plato_17"/>
    <n v="98"/>
  </r>
  <r>
    <n v="9"/>
    <s v="Cliente_946"/>
    <n v="1"/>
    <n v="4"/>
    <d v="2023-04-06T00:00:00"/>
    <d v="1899-12-30T02:59:00"/>
    <d v="1899-12-30T04:55:00"/>
    <d v="1899-12-30T01:56:00"/>
    <d v="1899-12-30T00:47:00"/>
    <d v="1899-12-30T01:09:00"/>
    <s v="Cobrada"/>
    <s v="Mesero_2"/>
    <s v="Cena"/>
    <s v="Tarjeta de crédito"/>
    <n v="17.43"/>
    <s v="Libre"/>
    <n v="648"/>
    <s v="Brasil"/>
    <s v="Plato_16"/>
    <n v="56"/>
  </r>
  <r>
    <n v="9"/>
    <s v="Cliente_278"/>
    <n v="1"/>
    <n v="4"/>
    <d v="2023-04-06T00:00:00"/>
    <d v="1899-12-30T00:55:00"/>
    <d v="1899-12-30T03:45:00"/>
    <d v="1899-12-30T03:05:00"/>
    <d v="1899-12-30T01:49:00"/>
    <d v="1899-12-30T01:16:00"/>
    <s v="Cobrada"/>
    <s v="Mesero_5"/>
    <s v="Almuerzo"/>
    <s v="Efectivo"/>
    <n v="15.98"/>
    <s v="Ocupada"/>
    <n v="649"/>
    <s v="Paraguay"/>
    <s v="Plato_9, Plato_16, Plato_1, Plato_3"/>
    <n v="256"/>
  </r>
  <r>
    <n v="11"/>
    <s v="Cliente_232"/>
    <n v="3"/>
    <n v="5"/>
    <d v="2023-04-07T00:00:00"/>
    <d v="1899-12-30T03:33:00"/>
    <d v="1899-12-30T05:02:00"/>
    <d v="1899-12-30T01:29:00"/>
    <d v="1899-12-30T01:16:00"/>
    <d v="1899-12-30T00:13:00"/>
    <s v="Cobrada"/>
    <s v="Mesero_3"/>
    <s v="Almuerzo"/>
    <s v="Tarjeta de débito"/>
    <n v="38.21"/>
    <s v="Libre"/>
    <n v="650"/>
    <s v="Argentina"/>
    <s v="Plato_13, Plato_9, Plato_15, Plato_8"/>
    <n v="237"/>
  </r>
  <r>
    <n v="16"/>
    <s v="Cliente_595"/>
    <n v="4"/>
    <n v="5"/>
    <d v="2023-04-07T00:00:00"/>
    <d v="1899-12-30T02:04:00"/>
    <d v="1899-12-30T05:44:00"/>
    <d v="1899-12-30T03:40:00"/>
    <d v="1899-12-30T01:28:00"/>
    <d v="1899-12-30T02:12:00"/>
    <s v="Cobrada"/>
    <s v="Mesero_4"/>
    <s v="Cena"/>
    <s v="Tarjeta de crédito"/>
    <n v="20.27"/>
    <s v="Libre"/>
    <n v="651"/>
    <s v="Argentina"/>
    <s v="Plato_20, Plato_13, Plato_11"/>
    <n v="209"/>
  </r>
  <r>
    <n v="14"/>
    <s v="Cliente_968"/>
    <n v="5"/>
    <n v="5"/>
    <d v="2023-04-07T00:00:00"/>
    <d v="1899-12-30T00:06:00"/>
    <d v="1899-12-30T02:26:00"/>
    <d v="1899-12-30T02:35:00"/>
    <d v="1899-12-30T00:50:00"/>
    <d v="1899-12-30T01:45:00"/>
    <s v="Cobrada"/>
    <s v="Mesero_2"/>
    <s v="Almuerzo"/>
    <s v="Tarjeta de débito"/>
    <n v="23.26"/>
    <s v="Ocupada"/>
    <n v="652"/>
    <s v="Uruguay"/>
    <s v="Plato_17, Plato_19"/>
    <n v="170"/>
  </r>
  <r>
    <n v="13"/>
    <s v="Cliente_2"/>
    <n v="5"/>
    <n v="5"/>
    <d v="2023-04-07T00:00:00"/>
    <d v="1899-12-30T02:31:00"/>
    <d v="1899-12-30T04:20:00"/>
    <d v="1899-12-30T01:49:00"/>
    <d v="1899-12-30T02:30:00"/>
    <s v="0"/>
    <s v="No cobrada"/>
    <s v="Mesero_1"/>
    <s v="Almuerzo"/>
    <s v="Tarjeta de crédito"/>
    <n v="34.33"/>
    <s v="Libre"/>
    <n v="653"/>
    <s v="Venezuela"/>
    <s v="Plato_16, Plato_2, Plato_8"/>
    <n v="244"/>
  </r>
  <r>
    <n v="12"/>
    <s v="Cliente_880"/>
    <n v="5"/>
    <n v="5"/>
    <d v="2023-04-07T00:00:00"/>
    <d v="1899-12-30T00:02:00"/>
    <d v="1899-12-30T01:44:00"/>
    <d v="1899-12-30T01:57:00"/>
    <d v="1899-12-30T00:44:00"/>
    <d v="1899-12-30T01:13:00"/>
    <s v="Cobrada"/>
    <s v="Mesero_5"/>
    <s v="Cena"/>
    <s v="Tarjeta de crédito"/>
    <n v="23.98"/>
    <s v="Ocupada"/>
    <n v="654"/>
    <s v="Uruguay"/>
    <s v="Plato_5, Plato_3"/>
    <n v="42"/>
  </r>
  <r>
    <n v="5"/>
    <s v="Cliente_626"/>
    <n v="4"/>
    <n v="5"/>
    <d v="2023-04-07T00:00:00"/>
    <d v="1899-12-30T01:15:00"/>
    <d v="1899-12-30T04:49:00"/>
    <d v="1899-12-30T03:34:00"/>
    <d v="1899-12-30T00:36:00"/>
    <d v="1899-12-30T02:58:00"/>
    <s v="Cobrada"/>
    <s v="Mesero_5"/>
    <s v="Almuerzo"/>
    <s v="Efectivo"/>
    <n v="21.7"/>
    <s v="Reservada"/>
    <n v="655"/>
    <s v="Brasil"/>
    <s v="Plato_17"/>
    <n v="93"/>
  </r>
  <r>
    <n v="19"/>
    <s v="Cliente_411"/>
    <n v="6"/>
    <n v="5"/>
    <d v="2023-04-07T00:00:00"/>
    <d v="1899-12-30T03:36:00"/>
    <d v="1899-12-30T06:40:00"/>
    <d v="1899-12-30T03:04:00"/>
    <d v="1899-12-30T01:50:00"/>
    <d v="1899-12-30T01:14:00"/>
    <s v="Cobrada"/>
    <s v="Mesero_1"/>
    <s v="Cena"/>
    <s v="Tarjeta de crédito"/>
    <n v="31.23"/>
    <s v="Reservada"/>
    <n v="656"/>
    <s v="Argentina"/>
    <s v="Plato_14, Plato_3, Plato_12, Plato_19"/>
    <n v="157"/>
  </r>
  <r>
    <n v="1"/>
    <s v="Cliente_123"/>
    <n v="2"/>
    <n v="5"/>
    <d v="2023-04-07T00:00:00"/>
    <d v="1899-12-30T00:51:00"/>
    <d v="1899-12-30T04:07:00"/>
    <d v="1899-12-30T03:16:00"/>
    <d v="1899-12-30T02:14:00"/>
    <d v="1899-12-30T01:02:00"/>
    <s v="Cobrada"/>
    <s v="Mesero_1"/>
    <s v="Almuerzo"/>
    <s v="Efectivo"/>
    <n v="44.2"/>
    <s v="Reservada"/>
    <n v="657"/>
    <s v="Chile"/>
    <s v="Plato_20, Plato_14, Plato_8"/>
    <n v="196"/>
  </r>
  <r>
    <n v="19"/>
    <s v="Cliente_910"/>
    <n v="5"/>
    <n v="5"/>
    <d v="2023-04-07T00:00:00"/>
    <d v="1899-12-30T01:43:00"/>
    <d v="1899-12-30T05:02:00"/>
    <d v="1899-12-30T03:19:00"/>
    <d v="1899-12-30T00:48:00"/>
    <d v="1899-12-30T02:31:00"/>
    <s v="Cobrada"/>
    <s v="Mesero_5"/>
    <s v="Desayuno"/>
    <s v="Efectivo"/>
    <n v="31.27"/>
    <s v="Reservada"/>
    <n v="658"/>
    <s v="Brasil"/>
    <s v="Plato_15, Plato_6"/>
    <n v="86"/>
  </r>
  <r>
    <n v="9"/>
    <s v="Cliente_539"/>
    <n v="4"/>
    <n v="5"/>
    <d v="2023-04-07T00:00:00"/>
    <d v="1899-12-30T02:50:00"/>
    <d v="1899-12-30T04:03:00"/>
    <d v="1899-12-30T01:28:00"/>
    <d v="1899-12-30T00:31:00"/>
    <d v="1899-12-30T00:57:00"/>
    <s v="Cobrada"/>
    <s v="Mesero_4"/>
    <s v="Almuerzo"/>
    <s v="Tarjeta de crédito"/>
    <n v="35.24"/>
    <s v="Ocupada"/>
    <n v="659"/>
    <s v="Perú"/>
    <s v="Plato_9"/>
    <n v="87"/>
  </r>
  <r>
    <n v="19"/>
    <s v="Cliente_483"/>
    <n v="4"/>
    <n v="5"/>
    <d v="2023-04-07T00:00:00"/>
    <d v="1899-12-30T01:56:00"/>
    <d v="1899-12-30T05:51:00"/>
    <d v="1899-12-30T03:55:00"/>
    <d v="1899-12-30T00:45:00"/>
    <d v="1899-12-30T03:10:00"/>
    <s v="Cobrada"/>
    <s v="Mesero_2"/>
    <s v="Desayuno"/>
    <s v="Tarjeta de crédito"/>
    <n v="15.91"/>
    <s v="Reservada"/>
    <n v="660"/>
    <s v="Brasil"/>
    <s v="Plato_12, Plato_2, Plato_20"/>
    <n v="208"/>
  </r>
  <r>
    <n v="16"/>
    <s v="Cliente_949"/>
    <n v="4"/>
    <n v="5"/>
    <d v="2023-04-07T00:00:00"/>
    <d v="1899-12-30T03:22:00"/>
    <d v="1899-12-30T06:52:00"/>
    <d v="1899-12-30T03:45:00"/>
    <d v="1899-12-30T02:15:00"/>
    <d v="1899-12-30T01:30:00"/>
    <s v="Cobrada"/>
    <s v="Mesero_4"/>
    <s v="Cena"/>
    <s v="Tarjeta de crédito"/>
    <n v="32.54"/>
    <s v="Ocupada"/>
    <n v="661"/>
    <s v="Argentina"/>
    <s v="Plato_14, Plato_17, Plato_1, Plato_16"/>
    <n v="206"/>
  </r>
  <r>
    <n v="15"/>
    <s v="Cliente_642"/>
    <n v="4"/>
    <n v="5"/>
    <d v="2023-04-07T00:00:00"/>
    <d v="1899-12-30T02:01:00"/>
    <d v="1899-12-30T05:02:00"/>
    <d v="1899-12-30T03:01:00"/>
    <d v="1899-12-30T01:25:00"/>
    <d v="1899-12-30T01:36:00"/>
    <s v="Cobrada"/>
    <s v="Mesero_1"/>
    <s v="Almuerzo"/>
    <s v="Tarjeta de crédito"/>
    <n v="11.64"/>
    <s v="Libre"/>
    <n v="662"/>
    <s v="Bolivia"/>
    <s v="Plato_7, Plato_1, Plato_19"/>
    <n v="133"/>
  </r>
  <r>
    <n v="3"/>
    <s v="Cliente_962"/>
    <n v="1"/>
    <n v="5"/>
    <d v="2023-04-07T00:00:00"/>
    <d v="1899-12-30T01:09:00"/>
    <d v="1899-12-30T03:47:00"/>
    <d v="1899-12-30T02:53:00"/>
    <d v="1899-12-30T01:27:00"/>
    <d v="1899-12-30T01:26:00"/>
    <s v="Cobrada"/>
    <s v="Mesero_1"/>
    <s v="Almuerzo"/>
    <s v="Efectivo"/>
    <n v="41.8"/>
    <s v="Ocupada"/>
    <n v="663"/>
    <s v="España"/>
    <s v="Plato_4, Plato_9, Plato_3"/>
    <n v="114"/>
  </r>
  <r>
    <n v="20"/>
    <s v="Cliente_883"/>
    <n v="6"/>
    <n v="5"/>
    <d v="2023-04-07T00:00:00"/>
    <d v="1899-12-30T01:35:00"/>
    <d v="1899-12-30T03:53:00"/>
    <d v="1899-12-30T02:18:00"/>
    <d v="1899-12-30T01:39:00"/>
    <d v="1899-12-30T00:39:00"/>
    <s v="Cobrada"/>
    <s v="Mesero_4"/>
    <s v="Desayuno"/>
    <s v="Tarjeta de débito"/>
    <n v="31.27"/>
    <s v="Reservada"/>
    <n v="664"/>
    <s v="Colombia"/>
    <s v="Plato_4, Plato_12, Plato_5"/>
    <n v="122"/>
  </r>
  <r>
    <n v="6"/>
    <s v="Cliente_425"/>
    <n v="1"/>
    <n v="5"/>
    <d v="2023-04-07T00:00:00"/>
    <d v="1899-12-30T02:05:00"/>
    <d v="1899-12-30T05:56:00"/>
    <d v="1899-12-30T04:06:00"/>
    <d v="1899-12-30T00:40:00"/>
    <d v="1899-12-30T03:26:00"/>
    <s v="Cobrada"/>
    <s v="Mesero_5"/>
    <s v="Almuerzo"/>
    <s v="Tarjeta de crédito"/>
    <n v="25.32"/>
    <s v="Ocupada"/>
    <n v="665"/>
    <s v="Bolivia"/>
    <s v="Plato_1, Plato_6"/>
    <n v="129"/>
  </r>
  <r>
    <n v="8"/>
    <s v="Cliente_593"/>
    <n v="4"/>
    <n v="5"/>
    <d v="2023-04-07T00:00:00"/>
    <d v="1899-12-30T01:04:00"/>
    <d v="1899-12-30T04:57:00"/>
    <d v="1899-12-30T03:53:00"/>
    <d v="1899-12-30T00:27:00"/>
    <d v="1899-12-30T03:26:00"/>
    <s v="Cobrada"/>
    <s v="Mesero_2"/>
    <s v="Almuerzo"/>
    <s v="Tarjeta de crédito"/>
    <n v="11.86"/>
    <s v="Libre"/>
    <n v="666"/>
    <s v="Paraguay"/>
    <s v="Plato_3"/>
    <n v="40"/>
  </r>
  <r>
    <n v="6"/>
    <s v="Cliente_368"/>
    <n v="5"/>
    <n v="5"/>
    <d v="2023-04-07T00:00:00"/>
    <d v="1899-12-30T03:39:00"/>
    <d v="1899-12-30T07:07:00"/>
    <d v="1899-12-30T03:28:00"/>
    <d v="1899-12-30T00:12:00"/>
    <d v="1899-12-30T03:16:00"/>
    <s v="Cobrada"/>
    <s v="Mesero_3"/>
    <s v="Almuerzo"/>
    <s v="Tarjeta de crédito"/>
    <n v="20.49"/>
    <s v="Reservada"/>
    <n v="667"/>
    <s v="Perú"/>
    <s v="Plato_19"/>
    <n v="36"/>
  </r>
  <r>
    <n v="12"/>
    <s v="Cliente_418"/>
    <n v="4"/>
    <n v="5"/>
    <d v="2023-04-07T00:00:00"/>
    <d v="1899-12-30T01:43:00"/>
    <d v="1899-12-30T04:41:00"/>
    <d v="1899-12-30T02:58:00"/>
    <d v="1899-12-30T01:55:00"/>
    <d v="1899-12-30T01:03:00"/>
    <s v="Cobrada"/>
    <s v="Mesero_1"/>
    <s v="Desayuno"/>
    <s v="Tarjeta de crédito"/>
    <n v="18.61"/>
    <s v="Reservada"/>
    <n v="668"/>
    <s v="Bolivia"/>
    <s v="Plato_10, Plato_7, Plato_1"/>
    <n v="201"/>
  </r>
  <r>
    <n v="10"/>
    <s v="Cliente_693"/>
    <n v="4"/>
    <n v="5"/>
    <d v="2023-04-07T00:00:00"/>
    <d v="1899-12-30T01:01:00"/>
    <d v="1899-12-30T04:34:00"/>
    <d v="1899-12-30T03:33:00"/>
    <d v="1899-12-30T01:09:00"/>
    <d v="1899-12-30T02:24:00"/>
    <s v="Cobrada"/>
    <s v="Mesero_3"/>
    <s v="Almuerzo"/>
    <s v="Tarjeta de crédito"/>
    <n v="10.68"/>
    <s v="Libre"/>
    <n v="669"/>
    <s v="Venezuela"/>
    <s v="Plato_17, Plato_6, Plato_15"/>
    <n v="181"/>
  </r>
  <r>
    <n v="16"/>
    <s v="Cliente_226"/>
    <n v="6"/>
    <n v="5"/>
    <d v="2023-04-07T00:00:00"/>
    <d v="1899-12-30T01:52:00"/>
    <d v="1899-12-30T03:12:00"/>
    <d v="1899-12-30T01:35:00"/>
    <d v="1899-12-30T01:15:00"/>
    <d v="1899-12-30T00:20:00"/>
    <s v="Cobrada"/>
    <s v="Mesero_2"/>
    <s v="Almuerzo"/>
    <s v="Efectivo"/>
    <n v="37.93"/>
    <s v="Ocupada"/>
    <n v="670"/>
    <s v="Bolivia"/>
    <s v="Plato_14, Plato_8, Plato_19"/>
    <n v="94"/>
  </r>
  <r>
    <n v="17"/>
    <s v="Cliente_759"/>
    <n v="3"/>
    <n v="5"/>
    <d v="2023-04-07T00:00:00"/>
    <d v="1899-12-30T02:18:00"/>
    <d v="1899-12-30T03:30:00"/>
    <d v="1899-12-30T01:12:00"/>
    <d v="1899-12-30T01:35:00"/>
    <s v="0"/>
    <s v="No cobrada"/>
    <s v="Mesero_3"/>
    <s v="Almuerzo"/>
    <s v="Efectivo"/>
    <n v="32.200000000000003"/>
    <s v="Reservada"/>
    <n v="671"/>
    <s v="Bolivia"/>
    <s v="Plato_8, Plato_1, Plato_15"/>
    <n v="184"/>
  </r>
  <r>
    <n v="12"/>
    <s v="Cliente_517"/>
    <n v="6"/>
    <n v="5"/>
    <d v="2023-04-07T00:00:00"/>
    <d v="1899-12-30T01:24:00"/>
    <d v="1899-12-30T03:51:00"/>
    <d v="1899-12-30T02:27:00"/>
    <d v="1899-12-30T01:18:00"/>
    <d v="1899-12-30T01:09:00"/>
    <s v="Cobrada"/>
    <s v="Mesero_4"/>
    <s v="Cena"/>
    <s v="Tarjeta de crédito"/>
    <n v="29.19"/>
    <s v="Reservada"/>
    <n v="672"/>
    <s v="Chile"/>
    <s v="Plato_15, Plato_13, Plato_12"/>
    <n v="157"/>
  </r>
  <r>
    <n v="20"/>
    <s v="Cliente_485"/>
    <n v="6"/>
    <n v="5"/>
    <d v="2023-04-07T00:00:00"/>
    <d v="1899-12-30T00:37:00"/>
    <d v="1899-12-30T02:52:00"/>
    <d v="1899-12-30T02:15:00"/>
    <d v="1899-12-30T01:33:00"/>
    <d v="1899-12-30T00:42:00"/>
    <s v="Cobrada"/>
    <s v="Mesero_5"/>
    <s v="Almuerzo"/>
    <s v="Tarjeta de crédito"/>
    <n v="36.5"/>
    <s v="Reservada"/>
    <n v="673"/>
    <s v="Venezuela"/>
    <s v="Plato_20, Plato_8, Plato_2, Plato_1"/>
    <n v="265"/>
  </r>
  <r>
    <n v="1"/>
    <s v="Cliente_834"/>
    <n v="3"/>
    <n v="5"/>
    <d v="2023-04-07T00:00:00"/>
    <d v="1899-12-30T00:03:00"/>
    <d v="1899-12-30T01:30:00"/>
    <d v="1899-12-30T01:27:00"/>
    <d v="1899-12-30T01:05:00"/>
    <d v="1899-12-30T00:22:00"/>
    <s v="Cobrada"/>
    <s v="Mesero_5"/>
    <s v="Cena"/>
    <s v="Tarjeta de crédito"/>
    <n v="41.29"/>
    <s v="Libre"/>
    <n v="674"/>
    <s v="Paraguay"/>
    <s v="Plato_12, Plato_4, Plato_17, Plato_13"/>
    <n v="207"/>
  </r>
  <r>
    <n v="5"/>
    <s v="Cliente_104"/>
    <n v="2"/>
    <n v="5"/>
    <d v="2023-04-07T00:00:00"/>
    <d v="1899-12-30T00:54:00"/>
    <d v="1899-12-30T04:33:00"/>
    <d v="1899-12-30T03:39:00"/>
    <d v="1899-12-30T02:01:00"/>
    <d v="1899-12-30T01:38:00"/>
    <s v="Cobrada"/>
    <s v="Mesero_2"/>
    <s v="Cena"/>
    <s v="Efectivo"/>
    <n v="30.74"/>
    <s v="Reservada"/>
    <n v="675"/>
    <s v="Ecuador"/>
    <s v="Plato_1, Plato_3, Plato_19"/>
    <n v="193"/>
  </r>
  <r>
    <n v="7"/>
    <s v="Cliente_494"/>
    <n v="6"/>
    <n v="5"/>
    <d v="2023-04-07T00:00:00"/>
    <d v="1899-12-30T00:28:00"/>
    <d v="1899-12-30T03:45:00"/>
    <d v="1899-12-30T03:32:00"/>
    <d v="1899-12-30T02:01:00"/>
    <d v="1899-12-30T01:31:00"/>
    <s v="Cobrada"/>
    <s v="Mesero_3"/>
    <s v="Almuerzo"/>
    <s v="Tarjeta de crédito"/>
    <n v="41.6"/>
    <s v="Ocupada"/>
    <n v="676"/>
    <s v="Ecuador"/>
    <s v="Plato_17, Plato_14, Plato_16, Plato_13"/>
    <n v="124"/>
  </r>
  <r>
    <n v="14"/>
    <s v="Cliente_331"/>
    <n v="6"/>
    <n v="5"/>
    <d v="2023-04-07T00:00:00"/>
    <d v="1899-12-30T00:34:00"/>
    <d v="1899-12-30T02:37:00"/>
    <d v="1899-12-30T02:18:00"/>
    <d v="1899-12-30T02:28:00"/>
    <s v="0"/>
    <s v="No cobrada"/>
    <s v="Mesero_2"/>
    <s v="Almuerzo"/>
    <s v="Tarjeta de crédito"/>
    <n v="12.57"/>
    <s v="Ocupada"/>
    <n v="677"/>
    <s v="Bolivia"/>
    <s v="Plato_3, Plato_8, Plato_18"/>
    <n v="144"/>
  </r>
  <r>
    <n v="19"/>
    <s v="Cliente_483"/>
    <n v="1"/>
    <n v="5"/>
    <d v="2023-04-07T00:00:00"/>
    <d v="1899-12-30T03:01:00"/>
    <d v="1899-12-30T05:22:00"/>
    <d v="1899-12-30T02:36:00"/>
    <d v="1899-12-30T02:01:00"/>
    <d v="1899-12-30T00:35:00"/>
    <s v="Cobrada"/>
    <s v="Mesero_3"/>
    <s v="Almuerzo"/>
    <s v="Tarjeta de crédito"/>
    <n v="26.76"/>
    <s v="Ocupada"/>
    <n v="678"/>
    <s v="Chile"/>
    <s v="Plato_9, Plato_12, Plato_8, Plato_7"/>
    <n v="204"/>
  </r>
  <r>
    <n v="9"/>
    <s v="Cliente_26"/>
    <n v="4"/>
    <n v="5"/>
    <d v="2023-04-07T00:00:00"/>
    <d v="1899-12-30T00:02:00"/>
    <d v="1899-12-30T03:03:00"/>
    <d v="1899-12-30T03:16:00"/>
    <d v="1899-12-30T01:46:00"/>
    <d v="1899-12-30T01:30:00"/>
    <s v="Cobrada"/>
    <s v="Mesero_2"/>
    <s v="Almuerzo"/>
    <s v="Tarjeta de crédito"/>
    <n v="36.43"/>
    <s v="Ocupada"/>
    <n v="679"/>
    <s v="Chile"/>
    <s v="Plato_13, Plato_10, Plato_16, Plato_1"/>
    <n v="199"/>
  </r>
  <r>
    <n v="5"/>
    <s v="Cliente_35"/>
    <n v="4"/>
    <n v="5"/>
    <d v="2023-04-07T00:00:00"/>
    <d v="1899-12-30T01:23:00"/>
    <d v="1899-12-30T05:20:00"/>
    <d v="1899-12-30T03:57:00"/>
    <d v="1899-12-30T01:51:00"/>
    <d v="1899-12-30T02:06:00"/>
    <s v="Cobrada"/>
    <s v="Mesero_3"/>
    <s v="Almuerzo"/>
    <s v="Efectivo"/>
    <n v="12.06"/>
    <s v="Reservada"/>
    <n v="680"/>
    <s v="Paraguay"/>
    <s v="Plato_4, Plato_3, Plato_11"/>
    <n v="162"/>
  </r>
  <r>
    <n v="2"/>
    <s v="Cliente_840"/>
    <n v="4"/>
    <n v="5"/>
    <d v="2023-04-07T00:00:00"/>
    <d v="1899-12-30T02:56:00"/>
    <d v="1899-12-30T06:50:00"/>
    <d v="1899-12-30T03:54:00"/>
    <d v="1899-12-30T01:05:00"/>
    <d v="1899-12-30T02:49:00"/>
    <s v="Cobrada"/>
    <s v="Mesero_4"/>
    <s v="Almuerzo"/>
    <s v="Tarjeta de débito"/>
    <n v="37.07"/>
    <s v="Libre"/>
    <n v="681"/>
    <s v="Paraguay"/>
    <s v="Plato_11, Plato_13"/>
    <n v="75"/>
  </r>
  <r>
    <n v="1"/>
    <s v="Cliente_36"/>
    <n v="5"/>
    <n v="5"/>
    <d v="2023-04-07T00:00:00"/>
    <d v="1899-12-30T01:26:00"/>
    <d v="1899-12-30T04:05:00"/>
    <d v="1899-12-30T02:54:00"/>
    <d v="1899-12-30T00:43:00"/>
    <d v="1899-12-30T02:11:00"/>
    <s v="Cobrada"/>
    <s v="Mesero_5"/>
    <s v="Desayuno"/>
    <s v="Tarjeta de crédito"/>
    <n v="21.04"/>
    <s v="Ocupada"/>
    <n v="682"/>
    <s v="Venezuela"/>
    <s v="Plato_14"/>
    <n v="23"/>
  </r>
  <r>
    <n v="2"/>
    <s v="Cliente_837"/>
    <n v="6"/>
    <n v="5"/>
    <d v="2023-04-07T00:00:00"/>
    <d v="1899-12-30T03:56:00"/>
    <d v="1899-12-30T06:22:00"/>
    <d v="1899-12-30T02:41:00"/>
    <d v="1899-12-30T01:22:00"/>
    <d v="1899-12-30T01:19:00"/>
    <s v="Cobrada"/>
    <s v="Mesero_5"/>
    <s v="Almuerzo"/>
    <s v="Tarjeta de crédito"/>
    <n v="40.42"/>
    <s v="Ocupada"/>
    <n v="683"/>
    <s v="Colombia"/>
    <s v="Plato_5, Plato_3, Plato_20, Plato_17"/>
    <n v="164"/>
  </r>
  <r>
    <n v="10"/>
    <s v="Cliente_514"/>
    <n v="6"/>
    <n v="5"/>
    <d v="2023-04-07T00:00:00"/>
    <d v="1899-12-30T03:29:00"/>
    <d v="1899-12-30T04:40:00"/>
    <d v="1899-12-30T01:26:00"/>
    <d v="1899-12-30T01:50:00"/>
    <s v="0"/>
    <s v="No cobrada"/>
    <s v="Mesero_4"/>
    <s v="Cena"/>
    <s v="Tarjeta de crédito"/>
    <n v="48.15"/>
    <s v="Ocupada"/>
    <n v="684"/>
    <s v="Chile"/>
    <s v="Plato_19, Plato_17, Plato_10, Plato_9"/>
    <n v="180"/>
  </r>
  <r>
    <n v="5"/>
    <s v="Cliente_485"/>
    <n v="5"/>
    <n v="5"/>
    <d v="2023-04-07T00:00:00"/>
    <d v="1899-12-30T00:28:00"/>
    <d v="1899-12-30T01:43:00"/>
    <d v="1899-12-30T01:15:00"/>
    <d v="1899-12-30T00:17:00"/>
    <d v="1899-12-30T00:58:00"/>
    <s v="Cobrada"/>
    <s v="Mesero_2"/>
    <s v="Almuerzo"/>
    <s v="Tarjeta de débito"/>
    <n v="19.89"/>
    <s v="Libre"/>
    <n v="685"/>
    <s v="España"/>
    <s v="Plato_6"/>
    <n v="54"/>
  </r>
  <r>
    <n v="10"/>
    <s v="Cliente_832"/>
    <n v="6"/>
    <n v="5"/>
    <d v="2023-04-07T00:00:00"/>
    <d v="1899-12-30T01:12:00"/>
    <d v="1899-12-30T03:39:00"/>
    <d v="1899-12-30T02:27:00"/>
    <d v="1899-12-30T00:58:00"/>
    <d v="1899-12-30T01:29:00"/>
    <s v="Cobrada"/>
    <s v="Mesero_1"/>
    <s v="Almuerzo"/>
    <s v="Efectivo"/>
    <n v="15.83"/>
    <s v="Reservada"/>
    <n v="686"/>
    <s v="Paraguay"/>
    <s v="Plato_17, Plato_3"/>
    <n v="102"/>
  </r>
  <r>
    <n v="2"/>
    <s v="Cliente_778"/>
    <n v="6"/>
    <n v="5"/>
    <d v="2023-04-07T00:00:00"/>
    <d v="1899-12-30T01:54:00"/>
    <d v="1899-12-30T05:39:00"/>
    <d v="1899-12-30T03:45:00"/>
    <d v="1899-12-30T00:29:00"/>
    <d v="1899-12-30T03:16:00"/>
    <s v="Cobrada"/>
    <s v="Mesero_4"/>
    <s v="Almuerzo"/>
    <s v="Efectivo"/>
    <n v="10.53"/>
    <s v="Libre"/>
    <n v="687"/>
    <s v="España"/>
    <s v="Plato_19"/>
    <n v="72"/>
  </r>
  <r>
    <n v="3"/>
    <s v="Cliente_725"/>
    <n v="1"/>
    <n v="5"/>
    <d v="2023-04-07T00:00:00"/>
    <d v="1899-12-30T03:26:00"/>
    <d v="1899-12-30T05:03:00"/>
    <d v="1899-12-30T01:52:00"/>
    <d v="1899-12-30T00:14:00"/>
    <d v="1899-12-30T01:38:00"/>
    <s v="Cobrada"/>
    <s v="Mesero_1"/>
    <s v="Almuerzo"/>
    <s v="Tarjeta de crédito"/>
    <n v="48.7"/>
    <s v="Ocupada"/>
    <n v="688"/>
    <s v="Argentina"/>
    <s v="Plato_9"/>
    <n v="29"/>
  </r>
  <r>
    <n v="14"/>
    <s v="Cliente_114"/>
    <n v="1"/>
    <n v="5"/>
    <d v="2023-04-07T00:00:00"/>
    <d v="1899-12-30T00:36:00"/>
    <d v="1899-12-30T02:22:00"/>
    <d v="1899-12-30T02:01:00"/>
    <d v="1899-12-30T00:29:00"/>
    <d v="1899-12-30T01:32:00"/>
    <s v="Cobrada"/>
    <s v="Mesero_1"/>
    <s v="Almuerzo"/>
    <s v="Tarjeta de crédito"/>
    <n v="10.25"/>
    <s v="Ocupada"/>
    <n v="689"/>
    <s v="Paraguay"/>
    <s v="Plato_14, Plato_1, Plato_13"/>
    <n v="165"/>
  </r>
  <r>
    <n v="15"/>
    <s v="Cliente_95"/>
    <n v="4"/>
    <n v="5"/>
    <d v="2023-04-07T00:00:00"/>
    <d v="1899-12-30T02:43:00"/>
    <d v="1899-12-30T05:43:00"/>
    <d v="1899-12-30T03:00:00"/>
    <d v="1899-12-30T02:23:00"/>
    <d v="1899-12-30T00:37:00"/>
    <s v="Cobrada"/>
    <s v="Mesero_5"/>
    <s v="Cena"/>
    <s v="Tarjeta de débito"/>
    <n v="37.22"/>
    <s v="Reservada"/>
    <n v="690"/>
    <s v="España"/>
    <s v="Plato_20, Plato_17, Plato_16, Plato_11"/>
    <n v="191"/>
  </r>
  <r>
    <n v="19"/>
    <s v="Cliente_103"/>
    <n v="4"/>
    <n v="5"/>
    <d v="2023-04-07T00:00:00"/>
    <d v="1899-12-30T01:43:00"/>
    <d v="1899-12-30T05:17:00"/>
    <d v="1899-12-30T03:49:00"/>
    <d v="1899-12-30T00:34:00"/>
    <d v="1899-12-30T03:15:00"/>
    <s v="Cobrada"/>
    <s v="Mesero_3"/>
    <s v="Cena"/>
    <s v="Tarjeta de débito"/>
    <n v="13.9"/>
    <s v="Ocupada"/>
    <n v="691"/>
    <s v="Colombia"/>
    <s v="Plato_5"/>
    <n v="66"/>
  </r>
  <r>
    <n v="9"/>
    <s v="Cliente_30"/>
    <n v="2"/>
    <n v="5"/>
    <d v="2023-04-07T00:00:00"/>
    <d v="1899-12-30T00:53:00"/>
    <d v="1899-12-30T04:26:00"/>
    <d v="1899-12-30T03:33:00"/>
    <d v="1899-12-30T01:40:00"/>
    <d v="1899-12-30T01:53:00"/>
    <s v="Cobrada"/>
    <s v="Mesero_1"/>
    <s v="Cena"/>
    <s v="Tarjeta de crédito"/>
    <n v="25.92"/>
    <s v="Reservada"/>
    <n v="692"/>
    <s v="Argentina"/>
    <s v="Plato_8, Plato_2, Plato_4, Plato_3"/>
    <n v="173"/>
  </r>
  <r>
    <n v="15"/>
    <s v="Cliente_330"/>
    <n v="4"/>
    <n v="5"/>
    <d v="2023-04-07T00:00:00"/>
    <d v="1899-12-30T03:44:00"/>
    <d v="1899-12-30T07:31:00"/>
    <d v="1899-12-30T03:47:00"/>
    <d v="1899-12-30T00:44:00"/>
    <d v="1899-12-30T03:03:00"/>
    <s v="Cobrada"/>
    <s v="Mesero_3"/>
    <s v="Almuerzo"/>
    <s v="Tarjeta de crédito"/>
    <n v="28.31"/>
    <s v="Libre"/>
    <n v="693"/>
    <s v="Ecuador"/>
    <s v="Plato_19, Plato_13"/>
    <n v="78"/>
  </r>
  <r>
    <n v="5"/>
    <s v="Cliente_88"/>
    <n v="4"/>
    <n v="5"/>
    <d v="2023-04-07T00:00:00"/>
    <d v="1899-12-30T01:51:00"/>
    <d v="1899-12-30T05:13:00"/>
    <d v="1899-12-30T03:22:00"/>
    <d v="1899-12-30T02:08:00"/>
    <d v="1899-12-30T01:14:00"/>
    <s v="Cobrada"/>
    <s v="Mesero_2"/>
    <s v="Almuerzo"/>
    <s v="Tarjeta de crédito"/>
    <n v="23.66"/>
    <s v="Libre"/>
    <n v="694"/>
    <s v="Venezuela"/>
    <s v="Plato_3, Plato_4, Plato_20, Plato_13"/>
    <n v="157"/>
  </r>
  <r>
    <n v="9"/>
    <s v="Cliente_211"/>
    <n v="1"/>
    <n v="5"/>
    <d v="2023-04-07T00:00:00"/>
    <d v="1899-12-30T02:02:00"/>
    <d v="1899-12-30T05:32:00"/>
    <d v="1899-12-30T03:45:00"/>
    <d v="1899-12-30T00:37:00"/>
    <d v="1899-12-30T03:08:00"/>
    <s v="Cobrada"/>
    <s v="Mesero_3"/>
    <s v="Almuerzo"/>
    <s v="Tarjeta de crédito"/>
    <n v="18.23"/>
    <s v="Ocupada"/>
    <n v="695"/>
    <s v="Venezuela"/>
    <s v="Plato_16, Plato_2"/>
    <n v="116"/>
  </r>
  <r>
    <n v="2"/>
    <s v="Cliente_282"/>
    <n v="6"/>
    <n v="5"/>
    <d v="2023-04-07T00:00:00"/>
    <d v="1899-12-30T02:16:00"/>
    <d v="1899-12-30T06:11:00"/>
    <d v="1899-12-30T04:10:00"/>
    <d v="1899-12-30T00:23:00"/>
    <d v="1899-12-30T03:47:00"/>
    <s v="Cobrada"/>
    <s v="Mesero_1"/>
    <s v="Cena"/>
    <s v="Tarjeta de crédito"/>
    <n v="18.760000000000002"/>
    <s v="Ocupada"/>
    <n v="696"/>
    <s v="Perú"/>
    <s v="Plato_14"/>
    <n v="46"/>
  </r>
  <r>
    <n v="4"/>
    <s v="Cliente_90"/>
    <n v="1"/>
    <n v="5"/>
    <d v="2023-04-07T00:00:00"/>
    <d v="1899-12-30T03:48:00"/>
    <d v="1899-12-30T06:42:00"/>
    <d v="1899-12-30T02:54:00"/>
    <d v="1899-12-30T01:47:00"/>
    <d v="1899-12-30T01:07:00"/>
    <s v="Cobrada"/>
    <s v="Mesero_2"/>
    <s v="Almuerzo"/>
    <s v="Tarjeta de crédito"/>
    <n v="34.35"/>
    <s v="Reservada"/>
    <n v="697"/>
    <s v="Uruguay"/>
    <s v="Plato_14, Plato_11, Plato_2, Plato_6"/>
    <n v="199"/>
  </r>
  <r>
    <n v="19"/>
    <s v="Cliente_115"/>
    <n v="4"/>
    <n v="5"/>
    <d v="2023-04-07T00:00:00"/>
    <d v="1899-12-30T02:30:00"/>
    <d v="1899-12-30T06:25:00"/>
    <d v="1899-12-30T03:55:00"/>
    <d v="1899-12-30T01:41:00"/>
    <d v="1899-12-30T02:14:00"/>
    <s v="Cobrada"/>
    <s v="Mesero_1"/>
    <s v="Cena"/>
    <s v="Tarjeta de crédito"/>
    <n v="39.89"/>
    <s v="Libre"/>
    <n v="698"/>
    <s v="Bolivia"/>
    <s v="Plato_6, Plato_10, Plato_14, Plato_13"/>
    <n v="185"/>
  </r>
  <r>
    <n v="8"/>
    <s v="Cliente_143"/>
    <n v="6"/>
    <n v="5"/>
    <d v="2023-04-07T00:00:00"/>
    <d v="1899-12-30T01:35:00"/>
    <d v="1899-12-30T02:56:00"/>
    <d v="1899-12-30T01:21:00"/>
    <d v="1899-12-30T00:11:00"/>
    <d v="1899-12-30T01:10:00"/>
    <s v="Cobrada"/>
    <s v="Mesero_2"/>
    <s v="Almuerzo"/>
    <s v="Tarjeta de crédito"/>
    <n v="38.44"/>
    <s v="Reservada"/>
    <n v="699"/>
    <s v="España"/>
    <s v="Plato_9"/>
    <n v="58"/>
  </r>
  <r>
    <n v="8"/>
    <s v="Cliente_496"/>
    <n v="2"/>
    <n v="5"/>
    <d v="2023-04-07T00:00:00"/>
    <d v="1899-12-30T00:23:00"/>
    <d v="1899-12-30T02:50:00"/>
    <d v="1899-12-30T02:27:00"/>
    <d v="1899-12-30T01:26:00"/>
    <d v="1899-12-30T01:01:00"/>
    <s v="Cobrada"/>
    <s v="Mesero_2"/>
    <s v="Almuerzo"/>
    <s v="Tarjeta de crédito"/>
    <n v="21.66"/>
    <s v="Reservada"/>
    <n v="700"/>
    <s v="Argentina"/>
    <s v="Plato_18, Plato_10, Plato_6"/>
    <n v="234"/>
  </r>
  <r>
    <n v="19"/>
    <s v="Cliente_58"/>
    <n v="5"/>
    <n v="5"/>
    <d v="2023-04-07T00:00:00"/>
    <d v="1899-12-30T03:20:00"/>
    <d v="1899-12-30T05:45:00"/>
    <d v="1899-12-30T02:25:00"/>
    <d v="1899-12-30T01:37:00"/>
    <d v="1899-12-30T00:48:00"/>
    <s v="Cobrada"/>
    <s v="Mesero_4"/>
    <s v="Almuerzo"/>
    <s v="Tarjeta de crédito"/>
    <n v="39.83"/>
    <s v="Libre"/>
    <n v="701"/>
    <s v="Bolivia"/>
    <s v="Plato_11, Plato_4"/>
    <n v="102"/>
  </r>
  <r>
    <n v="13"/>
    <s v="Cliente_468"/>
    <n v="2"/>
    <n v="5"/>
    <d v="2023-04-07T00:00:00"/>
    <d v="1899-12-30T02:30:00"/>
    <d v="1899-12-30T05:15:00"/>
    <d v="1899-12-30T02:45:00"/>
    <d v="1899-12-30T02:35:00"/>
    <d v="1899-12-30T00:10:00"/>
    <s v="Cobrada"/>
    <s v="Mesero_3"/>
    <s v="Cena"/>
    <s v="Tarjeta de crédito"/>
    <n v="47.07"/>
    <s v="Libre"/>
    <n v="702"/>
    <s v="Brasil"/>
    <s v="Plato_4, Plato_13, Plato_6, Plato_16"/>
    <n v="195"/>
  </r>
  <r>
    <n v="9"/>
    <s v="Cliente_714"/>
    <n v="5"/>
    <n v="5"/>
    <d v="2023-04-07T00:00:00"/>
    <d v="1899-12-30T00:17:00"/>
    <d v="1899-12-30T02:19:00"/>
    <d v="1899-12-30T02:17:00"/>
    <d v="1899-12-30T00:29:00"/>
    <d v="1899-12-30T01:48:00"/>
    <s v="Cobrada"/>
    <s v="Mesero_1"/>
    <s v="Almuerzo"/>
    <s v="Tarjeta de crédito"/>
    <n v="22.24"/>
    <s v="Ocupada"/>
    <n v="703"/>
    <s v="Venezuela"/>
    <s v="Plato_13"/>
    <n v="63"/>
  </r>
  <r>
    <n v="13"/>
    <s v="Cliente_950"/>
    <n v="6"/>
    <n v="5"/>
    <d v="2023-04-07T00:00:00"/>
    <d v="1899-12-30T01:40:00"/>
    <d v="1899-12-30T04:29:00"/>
    <d v="1899-12-30T02:49:00"/>
    <d v="1899-12-30T00:38:00"/>
    <d v="1899-12-30T02:11:00"/>
    <s v="Cobrada"/>
    <s v="Mesero_2"/>
    <s v="Cena"/>
    <s v="Tarjeta de crédito"/>
    <n v="33.29"/>
    <s v="Reservada"/>
    <n v="704"/>
    <s v="Bolivia"/>
    <s v="Plato_4"/>
    <n v="18"/>
  </r>
  <r>
    <n v="12"/>
    <s v="Cliente_372"/>
    <n v="3"/>
    <n v="5"/>
    <d v="2023-04-07T00:00:00"/>
    <d v="1899-12-30T01:48:00"/>
    <d v="1899-12-30T02:53:00"/>
    <d v="1899-12-30T01:05:00"/>
    <d v="1899-12-30T00:33:00"/>
    <d v="1899-12-30T00:32:00"/>
    <s v="Cobrada"/>
    <s v="Mesero_2"/>
    <s v="Almuerzo"/>
    <s v="Tarjeta de crédito"/>
    <n v="43.07"/>
    <s v="Libre"/>
    <n v="705"/>
    <s v="Venezuela"/>
    <s v="Plato_3, Plato_10"/>
    <n v="112"/>
  </r>
  <r>
    <n v="20"/>
    <s v="Cliente_663"/>
    <n v="6"/>
    <n v="5"/>
    <d v="2023-04-07T00:00:00"/>
    <d v="1899-12-30T01:14:00"/>
    <d v="1899-12-30T04:54:00"/>
    <d v="1899-12-30T03:55:00"/>
    <d v="1899-12-30T00:33:00"/>
    <d v="1899-12-30T03:22:00"/>
    <s v="Cobrada"/>
    <s v="Mesero_1"/>
    <s v="Almuerzo"/>
    <s v="Tarjeta de crédito"/>
    <n v="44.45"/>
    <s v="Ocupada"/>
    <n v="706"/>
    <s v="Argentina"/>
    <s v="Plato_4"/>
    <n v="54"/>
  </r>
  <r>
    <n v="15"/>
    <s v="Cliente_801"/>
    <n v="1"/>
    <n v="5"/>
    <d v="2023-04-07T00:00:00"/>
    <d v="1899-12-30T03:05:00"/>
    <d v="1899-12-30T05:23:00"/>
    <d v="1899-12-30T02:18:00"/>
    <d v="1899-12-30T02:17:00"/>
    <d v="1899-12-30T00:01:00"/>
    <s v="Cobrada"/>
    <s v="Mesero_2"/>
    <s v="Desayuno"/>
    <s v="Tarjeta de crédito"/>
    <n v="40.39"/>
    <s v="Reservada"/>
    <n v="707"/>
    <s v="Uruguay"/>
    <s v="Plato_15, Plato_13, Plato_2, Plato_19"/>
    <n v="185"/>
  </r>
  <r>
    <n v="5"/>
    <s v="Cliente_804"/>
    <n v="2"/>
    <n v="5"/>
    <d v="2023-04-07T00:00:00"/>
    <d v="1899-12-30T03:36:00"/>
    <d v="1899-12-30T07:24:00"/>
    <d v="1899-12-30T04:03:00"/>
    <d v="1899-12-30T00:24:00"/>
    <d v="1899-12-30T03:39:00"/>
    <s v="Cobrada"/>
    <s v="Mesero_3"/>
    <s v="Cena"/>
    <s v="Tarjeta de crédito"/>
    <n v="41.8"/>
    <s v="Ocupada"/>
    <n v="708"/>
    <s v="España"/>
    <s v="Plato_6"/>
    <n v="54"/>
  </r>
  <r>
    <n v="8"/>
    <s v="Cliente_208"/>
    <n v="4"/>
    <n v="5"/>
    <d v="2023-04-07T00:00:00"/>
    <d v="1899-12-30T01:55:00"/>
    <d v="1899-12-30T03:40:00"/>
    <d v="1899-12-30T02:00:00"/>
    <d v="1899-12-30T01:38:00"/>
    <d v="1899-12-30T00:22:00"/>
    <s v="Cobrada"/>
    <s v="Mesero_2"/>
    <s v="Almuerzo"/>
    <s v="Efectivo"/>
    <n v="26.15"/>
    <s v="Ocupada"/>
    <n v="709"/>
    <s v="Ecuador"/>
    <s v="Plato_13, Plato_8, Plato_11, Plato_1"/>
    <n v="193"/>
  </r>
  <r>
    <n v="18"/>
    <s v="Cliente_716"/>
    <n v="1"/>
    <n v="5"/>
    <d v="2023-04-07T00:00:00"/>
    <d v="1899-12-30T02:28:00"/>
    <d v="1899-12-30T03:38:00"/>
    <d v="1899-12-30T01:25:00"/>
    <d v="1899-12-30T02:20:00"/>
    <s v="0"/>
    <s v="No cobrada"/>
    <s v="Mesero_5"/>
    <s v="Almuerzo"/>
    <s v="Tarjeta de crédito"/>
    <n v="28.43"/>
    <s v="Ocupada"/>
    <n v="710"/>
    <s v="España"/>
    <s v="Plato_3, Plato_12, Plato_4, Plato_14"/>
    <n v="138"/>
  </r>
  <r>
    <n v="20"/>
    <s v="Cliente_27"/>
    <n v="6"/>
    <n v="5"/>
    <d v="2023-04-07T00:00:00"/>
    <d v="1899-12-30T01:51:00"/>
    <d v="1899-12-30T05:18:00"/>
    <d v="1899-12-30T03:42:00"/>
    <d v="1899-12-30T00:59:00"/>
    <d v="1899-12-30T02:43:00"/>
    <s v="Cobrada"/>
    <s v="Mesero_1"/>
    <s v="Almuerzo"/>
    <s v="Tarjeta de débito"/>
    <n v="49.74"/>
    <s v="Ocupada"/>
    <n v="711"/>
    <s v="Uruguay"/>
    <s v="Plato_18, Plato_15"/>
    <n v="166"/>
  </r>
  <r>
    <n v="10"/>
    <s v="Cliente_786"/>
    <n v="5"/>
    <n v="5"/>
    <d v="2023-04-07T00:00:00"/>
    <d v="1899-12-30T00:06:00"/>
    <d v="1899-12-30T02:27:00"/>
    <d v="1899-12-30T02:21:00"/>
    <d v="1899-12-30T00:49:00"/>
    <d v="1899-12-30T01:32:00"/>
    <s v="Cobrada"/>
    <s v="Mesero_2"/>
    <s v="Desayuno"/>
    <s v="Efectivo"/>
    <n v="42.21"/>
    <s v="Reservada"/>
    <n v="712"/>
    <s v="Perú"/>
    <s v="Plato_7"/>
    <n v="48"/>
  </r>
  <r>
    <n v="6"/>
    <s v="Cliente_594"/>
    <n v="4"/>
    <n v="5"/>
    <d v="2023-04-07T00:00:00"/>
    <d v="1899-12-30T00:15:00"/>
    <d v="1899-12-30T02:52:00"/>
    <d v="1899-12-30T02:37:00"/>
    <d v="1899-12-30T02:05:00"/>
    <d v="1899-12-30T00:32:00"/>
    <s v="Cobrada"/>
    <s v="Mesero_1"/>
    <s v="Cena"/>
    <s v="Tarjeta de crédito"/>
    <n v="35.11"/>
    <s v="Libre"/>
    <n v="713"/>
    <s v="Uruguay"/>
    <s v="Plato_11, Plato_9, Plato_15, Plato_10"/>
    <n v="360"/>
  </r>
  <r>
    <n v="19"/>
    <s v="Cliente_281"/>
    <n v="2"/>
    <n v="5"/>
    <d v="2023-04-07T00:00:00"/>
    <d v="1899-12-30T02:21:00"/>
    <d v="1899-12-30T04:05:00"/>
    <d v="1899-12-30T01:44:00"/>
    <d v="1899-12-30T01:03:00"/>
    <d v="1899-12-30T00:41:00"/>
    <s v="Cobrada"/>
    <s v="Mesero_5"/>
    <s v="Almuerzo"/>
    <s v="Tarjeta de crédito"/>
    <n v="10.69"/>
    <s v="Libre"/>
    <n v="714"/>
    <s v="Colombia"/>
    <s v="Plato_18, Plato_2, Plato_11"/>
    <n v="225"/>
  </r>
  <r>
    <n v="12"/>
    <s v="Cliente_396"/>
    <n v="6"/>
    <n v="5"/>
    <d v="2023-04-07T00:00:00"/>
    <d v="1899-12-30T01:45:00"/>
    <d v="1899-12-30T04:15:00"/>
    <d v="1899-12-30T02:45:00"/>
    <d v="1899-12-30T02:16:00"/>
    <d v="1899-12-30T00:29:00"/>
    <s v="Cobrada"/>
    <s v="Mesero_3"/>
    <s v="Almuerzo"/>
    <s v="Tarjeta de débito"/>
    <n v="39.909999999999997"/>
    <s v="Ocupada"/>
    <n v="715"/>
    <s v="Perú"/>
    <s v="Plato_2, Plato_6, Plato_1, Plato_4"/>
    <n v="246"/>
  </r>
  <r>
    <n v="12"/>
    <s v="Cliente_707"/>
    <n v="4"/>
    <n v="5"/>
    <d v="2023-04-07T00:00:00"/>
    <d v="1899-12-30T01:47:00"/>
    <d v="1899-12-30T04:44:00"/>
    <d v="1899-12-30T03:12:00"/>
    <d v="1899-12-30T01:30:00"/>
    <d v="1899-12-30T01:42:00"/>
    <s v="Cobrada"/>
    <s v="Mesero_2"/>
    <s v="Cena"/>
    <s v="Tarjeta de crédito"/>
    <n v="44.73"/>
    <s v="Ocupada"/>
    <n v="716"/>
    <s v="Brasil"/>
    <s v="Plato_13, Plato_1, Plato_17"/>
    <n v="231"/>
  </r>
  <r>
    <n v="8"/>
    <s v="Cliente_392"/>
    <n v="5"/>
    <n v="5"/>
    <d v="2023-04-07T00:00:00"/>
    <d v="1899-12-30T03:56:00"/>
    <d v="1899-12-30T06:03:00"/>
    <d v="1899-12-30T02:07:00"/>
    <d v="1899-12-30T01:12:00"/>
    <d v="1899-12-30T00:55:00"/>
    <s v="Cobrada"/>
    <s v="Mesero_1"/>
    <s v="Almuerzo"/>
    <s v="Tarjeta de crédito"/>
    <n v="23.67"/>
    <s v="Libre"/>
    <n v="717"/>
    <s v="Bolivia"/>
    <s v="Plato_5, Plato_2, Plato_6"/>
    <n v="155"/>
  </r>
  <r>
    <n v="7"/>
    <s v="Cliente_489"/>
    <n v="6"/>
    <n v="5"/>
    <d v="2023-04-07T00:00:00"/>
    <d v="1899-12-30T03:18:00"/>
    <d v="1899-12-30T07:06:00"/>
    <d v="1899-12-30T03:48:00"/>
    <d v="1899-12-30T00:58:00"/>
    <d v="1899-12-30T02:50:00"/>
    <s v="Cobrada"/>
    <s v="Mesero_2"/>
    <s v="Desayuno"/>
    <s v="Tarjeta de crédito"/>
    <n v="37.21"/>
    <s v="Libre"/>
    <n v="718"/>
    <s v="Venezuela"/>
    <s v="Plato_3"/>
    <n v="20"/>
  </r>
  <r>
    <n v="16"/>
    <s v="Cliente_954"/>
    <n v="3"/>
    <n v="5"/>
    <d v="2023-04-07T00:00:00"/>
    <d v="1899-12-30T01:18:00"/>
    <d v="1899-12-30T02:49:00"/>
    <d v="1899-12-30T01:31:00"/>
    <d v="1899-12-30T01:10:00"/>
    <d v="1899-12-30T00:21:00"/>
    <s v="Cobrada"/>
    <s v="Mesero_1"/>
    <s v="Almuerzo"/>
    <s v="Tarjeta de débito"/>
    <n v="17.23"/>
    <s v="Libre"/>
    <n v="719"/>
    <s v="Colombia"/>
    <s v="Plato_20, Plato_12, Plato_9"/>
    <n v="107"/>
  </r>
  <r>
    <n v="4"/>
    <s v="Cliente_263"/>
    <n v="5"/>
    <n v="5"/>
    <d v="2023-04-07T00:00:00"/>
    <d v="1899-12-30T02:13:00"/>
    <d v="1899-12-30T05:46:00"/>
    <d v="1899-12-30T03:33:00"/>
    <d v="1899-12-30T02:13:00"/>
    <d v="1899-12-30T01:20:00"/>
    <s v="Cobrada"/>
    <s v="Mesero_3"/>
    <s v="Almuerzo"/>
    <s v="Tarjeta de crédito"/>
    <n v="40.28"/>
    <s v="Reservada"/>
    <n v="720"/>
    <s v="Paraguay"/>
    <s v="Plato_11, Plato_9, Plato_7"/>
    <n v="168"/>
  </r>
  <r>
    <n v="6"/>
    <s v="Cliente_733"/>
    <n v="2"/>
    <n v="5"/>
    <d v="2023-04-07T00:00:00"/>
    <d v="1899-12-30T03:53:00"/>
    <d v="1899-12-30T07:01:00"/>
    <d v="1899-12-30T03:08:00"/>
    <d v="1899-12-30T02:13:00"/>
    <d v="1899-12-30T00:55:00"/>
    <s v="Cobrada"/>
    <s v="Mesero_2"/>
    <s v="Desayuno"/>
    <s v="Tarjeta de crédito"/>
    <n v="47.13"/>
    <s v="Libre"/>
    <n v="721"/>
    <s v="Paraguay"/>
    <s v="Plato_9, Plato_19, Plato_7, Plato_6"/>
    <n v="218"/>
  </r>
  <r>
    <n v="13"/>
    <s v="Cliente_438"/>
    <n v="5"/>
    <n v="5"/>
    <d v="2023-04-07T00:00:00"/>
    <d v="1899-12-30T02:51:00"/>
    <d v="1899-12-30T04:08:00"/>
    <d v="1899-12-30T01:17:00"/>
    <d v="1899-12-30T00:59:00"/>
    <d v="1899-12-30T00:18:00"/>
    <s v="Cobrada"/>
    <s v="Mesero_2"/>
    <s v="Almuerzo"/>
    <s v="Tarjeta de crédito"/>
    <n v="20.62"/>
    <s v="Libre"/>
    <n v="722"/>
    <s v="Ecuador"/>
    <s v="Plato_13, Plato_5"/>
    <n v="85"/>
  </r>
  <r>
    <n v="12"/>
    <s v="Cliente_116"/>
    <n v="2"/>
    <n v="5"/>
    <d v="2023-04-07T00:00:00"/>
    <d v="1899-12-30T01:35:00"/>
    <d v="1899-12-30T04:49:00"/>
    <d v="1899-12-30T03:14:00"/>
    <d v="1899-12-30T00:31:00"/>
    <d v="1899-12-30T02:43:00"/>
    <s v="Cobrada"/>
    <s v="Mesero_4"/>
    <s v="Desayuno"/>
    <s v="Efectivo"/>
    <n v="27.79"/>
    <s v="Libre"/>
    <n v="723"/>
    <s v="Chile"/>
    <s v="Plato_16, Plato_8"/>
    <n v="126"/>
  </r>
  <r>
    <n v="8"/>
    <s v="Cliente_929"/>
    <n v="6"/>
    <n v="5"/>
    <d v="2023-04-07T00:00:00"/>
    <d v="1899-12-30T02:56:00"/>
    <d v="1899-12-30T04:15:00"/>
    <d v="1899-12-30T01:19:00"/>
    <d v="1899-12-30T00:56:00"/>
    <d v="1899-12-30T00:23:00"/>
    <s v="Cobrada"/>
    <s v="Mesero_5"/>
    <s v="Cena"/>
    <s v="Efectivo"/>
    <n v="14.12"/>
    <s v="Libre"/>
    <n v="724"/>
    <s v="Venezuela"/>
    <s v="Plato_5"/>
    <n v="66"/>
  </r>
  <r>
    <n v="10"/>
    <s v="Cliente_353"/>
    <n v="4"/>
    <n v="5"/>
    <d v="2023-04-07T00:00:00"/>
    <d v="1899-12-30T01:48:00"/>
    <d v="1899-12-30T03:20:00"/>
    <d v="1899-12-30T01:47:00"/>
    <d v="1899-12-30T01:25:00"/>
    <d v="1899-12-30T00:22:00"/>
    <s v="Cobrada"/>
    <s v="Mesero_4"/>
    <s v="Almuerzo"/>
    <s v="Efectivo"/>
    <n v="18.66"/>
    <s v="Ocupada"/>
    <n v="725"/>
    <s v="Chile"/>
    <s v="Plato_18, Plato_5"/>
    <n v="168"/>
  </r>
  <r>
    <n v="11"/>
    <s v="Cliente_715"/>
    <n v="2"/>
    <n v="5"/>
    <d v="2023-04-07T00:00:00"/>
    <d v="1899-12-30T02:28:00"/>
    <d v="1899-12-30T05:43:00"/>
    <d v="1899-12-30T03:15:00"/>
    <d v="1899-12-30T01:14:00"/>
    <d v="1899-12-30T02:01:00"/>
    <s v="Cobrada"/>
    <s v="Mesero_5"/>
    <s v="Desayuno"/>
    <s v="Tarjeta de crédito"/>
    <n v="41.38"/>
    <s v="Reservada"/>
    <n v="726"/>
    <s v="España"/>
    <s v="Plato_5, Plato_19, Plato_14"/>
    <n v="126"/>
  </r>
  <r>
    <n v="17"/>
    <s v="Cliente_117"/>
    <n v="6"/>
    <n v="5"/>
    <d v="2023-04-07T00:00:00"/>
    <d v="1899-12-30T00:31:00"/>
    <d v="1899-12-30T03:02:00"/>
    <d v="1899-12-30T02:31:00"/>
    <d v="1899-12-30T00:21:00"/>
    <d v="1899-12-30T02:10:00"/>
    <s v="Cobrada"/>
    <s v="Mesero_2"/>
    <s v="Cena"/>
    <s v="Tarjeta de débito"/>
    <n v="13.24"/>
    <s v="Reservada"/>
    <n v="727"/>
    <s v="Colombia"/>
    <s v="Plato_3"/>
    <n v="40"/>
  </r>
  <r>
    <n v="9"/>
    <s v="Cliente_654"/>
    <n v="6"/>
    <n v="5"/>
    <d v="2023-04-07T00:00:00"/>
    <d v="1899-12-30T02:06:00"/>
    <d v="1899-12-30T04:29:00"/>
    <d v="1899-12-30T02:38:00"/>
    <d v="1899-12-30T01:12:00"/>
    <d v="1899-12-30T01:26:00"/>
    <s v="Cobrada"/>
    <s v="Mesero_1"/>
    <s v="Desayuno"/>
    <s v="Tarjeta de débito"/>
    <n v="34.28"/>
    <s v="Ocupada"/>
    <n v="728"/>
    <s v="Argentina"/>
    <s v="Plato_4, Plato_6, Plato_15"/>
    <n v="195"/>
  </r>
  <r>
    <n v="20"/>
    <s v="Cliente_264"/>
    <n v="2"/>
    <n v="5"/>
    <d v="2023-04-07T00:00:00"/>
    <d v="1899-12-30T02:49:00"/>
    <d v="1899-12-30T06:05:00"/>
    <d v="1899-12-30T03:31:00"/>
    <d v="1899-12-30T01:05:00"/>
    <d v="1899-12-30T02:26:00"/>
    <s v="Cobrada"/>
    <s v="Mesero_5"/>
    <s v="Desayuno"/>
    <s v="Tarjeta de crédito"/>
    <n v="18.97"/>
    <s v="Ocupada"/>
    <n v="729"/>
    <s v="Uruguay"/>
    <s v="Plato_18, Plato_3"/>
    <n v="128"/>
  </r>
  <r>
    <n v="8"/>
    <s v="Cliente_443"/>
    <n v="3"/>
    <n v="5"/>
    <d v="2023-04-07T00:00:00"/>
    <d v="1899-12-30T00:29:00"/>
    <d v="1899-12-30T02:33:00"/>
    <d v="1899-12-30T02:19:00"/>
    <d v="1899-12-30T01:19:00"/>
    <d v="1899-12-30T01:00:00"/>
    <s v="Cobrada"/>
    <s v="Mesero_3"/>
    <s v="Almuerzo"/>
    <s v="Tarjeta de crédito"/>
    <n v="15.02"/>
    <s v="Ocupada"/>
    <n v="730"/>
    <s v="España"/>
    <s v="Plato_2, Plato_7"/>
    <n v="114"/>
  </r>
  <r>
    <n v="17"/>
    <s v="Cliente_239"/>
    <n v="3"/>
    <n v="5"/>
    <d v="2023-04-07T00:00:00"/>
    <d v="1899-12-30T03:16:00"/>
    <d v="1899-12-30T06:25:00"/>
    <d v="1899-12-30T03:09:00"/>
    <d v="1899-12-30T00:47:00"/>
    <d v="1899-12-30T02:22:00"/>
    <s v="Cobrada"/>
    <s v="Mesero_2"/>
    <s v="Almuerzo"/>
    <s v="Tarjeta de crédito"/>
    <n v="14.35"/>
    <s v="Reservada"/>
    <n v="731"/>
    <s v="Chile"/>
    <s v="Plato_15"/>
    <n v="64"/>
  </r>
  <r>
    <n v="12"/>
    <s v="Cliente_770"/>
    <n v="3"/>
    <n v="5"/>
    <d v="2023-04-07T00:00:00"/>
    <d v="1899-12-30T03:17:00"/>
    <d v="1899-12-30T07:13:00"/>
    <d v="1899-12-30T03:56:00"/>
    <d v="1899-12-30T02:01:00"/>
    <d v="1899-12-30T01:55:00"/>
    <s v="Cobrada"/>
    <s v="Mesero_4"/>
    <s v="Almuerzo"/>
    <s v="Tarjeta de crédito"/>
    <n v="43.35"/>
    <s v="Reservada"/>
    <n v="732"/>
    <s v="Brasil"/>
    <s v="Plato_20, Plato_10, Plato_19"/>
    <n v="306"/>
  </r>
  <r>
    <n v="14"/>
    <s v="Cliente_359"/>
    <n v="6"/>
    <n v="5"/>
    <d v="2023-04-07T00:00:00"/>
    <d v="1899-12-30T03:40:00"/>
    <d v="1899-12-30T05:28:00"/>
    <d v="1899-12-30T01:48:00"/>
    <d v="1899-12-30T01:14:00"/>
    <d v="1899-12-30T00:34:00"/>
    <s v="Cobrada"/>
    <s v="Mesero_4"/>
    <s v="Cena"/>
    <s v="Tarjeta de crédito"/>
    <n v="35.090000000000003"/>
    <s v="Libre"/>
    <n v="733"/>
    <s v="Argentina"/>
    <s v="Plato_19, Plato_7, Plato_6"/>
    <n v="186"/>
  </r>
  <r>
    <n v="14"/>
    <s v="Cliente_888"/>
    <n v="2"/>
    <n v="5"/>
    <d v="2023-04-07T00:00:00"/>
    <d v="1899-12-30T02:27:00"/>
    <d v="1899-12-30T04:57:00"/>
    <d v="1899-12-30T02:30:00"/>
    <d v="1899-12-30T00:52:00"/>
    <d v="1899-12-30T01:38:00"/>
    <s v="Cobrada"/>
    <s v="Mesero_2"/>
    <s v="Almuerzo"/>
    <s v="Efectivo"/>
    <n v="46.82"/>
    <s v="Libre"/>
    <n v="734"/>
    <s v="Venezuela"/>
    <s v="Plato_15, Plato_7, Plato_12"/>
    <n v="139"/>
  </r>
  <r>
    <n v="20"/>
    <s v="Cliente_154"/>
    <n v="4"/>
    <n v="5"/>
    <d v="2023-04-07T00:00:00"/>
    <d v="1899-12-30T01:52:00"/>
    <d v="1899-12-30T03:47:00"/>
    <d v="1899-12-30T01:55:00"/>
    <d v="1899-12-30T01:27:00"/>
    <d v="1899-12-30T00:28:00"/>
    <s v="Cobrada"/>
    <s v="Mesero_3"/>
    <s v="Desayuno"/>
    <s v="Tarjeta de crédito"/>
    <n v="38.43"/>
    <s v="Libre"/>
    <n v="735"/>
    <s v="España"/>
    <s v="Plato_14, Plato_15"/>
    <n v="142"/>
  </r>
  <r>
    <n v="17"/>
    <s v="Cliente_301"/>
    <n v="2"/>
    <n v="5"/>
    <d v="2023-04-07T00:00:00"/>
    <d v="1899-12-30T01:08:00"/>
    <d v="1899-12-30T03:24:00"/>
    <d v="1899-12-30T02:31:00"/>
    <d v="1899-12-30T01:32:00"/>
    <d v="1899-12-30T00:59:00"/>
    <s v="Cobrada"/>
    <s v="Mesero_4"/>
    <s v="Desayuno"/>
    <s v="Tarjeta de crédito"/>
    <n v="25.91"/>
    <s v="Ocupada"/>
    <n v="736"/>
    <s v="España"/>
    <s v="Plato_5, Plato_16, Plato_17"/>
    <n v="215"/>
  </r>
  <r>
    <n v="6"/>
    <s v="Cliente_635"/>
    <n v="1"/>
    <n v="5"/>
    <d v="2023-04-07T00:00:00"/>
    <d v="1899-12-30T00:39:00"/>
    <d v="1899-12-30T03:06:00"/>
    <d v="1899-12-30T02:27:00"/>
    <d v="1899-12-30T00:22:00"/>
    <d v="1899-12-30T02:05:00"/>
    <s v="Cobrada"/>
    <s v="Mesero_2"/>
    <s v="Desayuno"/>
    <s v="Tarjeta de débito"/>
    <n v="24.09"/>
    <s v="Reservada"/>
    <n v="737"/>
    <s v="Paraguay"/>
    <s v="Plato_9, Plato_2"/>
    <n v="118"/>
  </r>
  <r>
    <n v="15"/>
    <s v="Cliente_70"/>
    <n v="1"/>
    <n v="5"/>
    <d v="2023-04-07T00:00:00"/>
    <d v="1899-12-30T00:51:00"/>
    <d v="1899-12-30T02:04:00"/>
    <d v="1899-12-30T01:28:00"/>
    <d v="1899-12-30T01:34:00"/>
    <s v="0"/>
    <s v="No cobrada"/>
    <s v="Mesero_3"/>
    <s v="Almuerzo"/>
    <s v="Tarjeta de crédito"/>
    <n v="17.37"/>
    <s v="Ocupada"/>
    <n v="738"/>
    <s v="España"/>
    <s v="Plato_10, Plato_16, Plato_4"/>
    <n v="134"/>
  </r>
  <r>
    <n v="10"/>
    <s v="Cliente_484"/>
    <n v="5"/>
    <n v="5"/>
    <d v="2023-04-07T00:00:00"/>
    <d v="1899-12-30T03:53:00"/>
    <d v="1899-12-30T06:10:00"/>
    <d v="1899-12-30T02:17:00"/>
    <d v="1899-12-30T00:54:00"/>
    <d v="1899-12-30T01:23:00"/>
    <s v="Cobrada"/>
    <s v="Mesero_2"/>
    <s v="Almuerzo"/>
    <s v="Tarjeta de débito"/>
    <n v="33.69"/>
    <s v="Reservada"/>
    <n v="739"/>
    <s v="Colombia"/>
    <s v="Plato_14"/>
    <n v="46"/>
  </r>
  <r>
    <n v="16"/>
    <s v="Cliente_297"/>
    <n v="6"/>
    <n v="5"/>
    <d v="2023-04-07T00:00:00"/>
    <d v="1899-12-30T03:49:00"/>
    <d v="1899-12-30T06:24:00"/>
    <d v="1899-12-30T02:35:00"/>
    <d v="1899-12-30T01:53:00"/>
    <d v="1899-12-30T00:42:00"/>
    <s v="Cobrada"/>
    <s v="Mesero_1"/>
    <s v="Almuerzo"/>
    <s v="Tarjeta de débito"/>
    <n v="16.05"/>
    <s v="Reservada"/>
    <n v="740"/>
    <s v="Ecuador"/>
    <s v="Plato_16, Plato_15, Plato_19, Plato_14"/>
    <n v="293"/>
  </r>
  <r>
    <n v="14"/>
    <s v="Cliente_196"/>
    <n v="4"/>
    <n v="5"/>
    <d v="2023-04-07T00:00:00"/>
    <d v="1899-12-30T00:29:00"/>
    <d v="1899-12-30T04:23:00"/>
    <d v="1899-12-30T04:09:00"/>
    <d v="1899-12-30T02:45:00"/>
    <d v="1899-12-30T01:24:00"/>
    <s v="Cobrada"/>
    <s v="Mesero_2"/>
    <s v="Almuerzo"/>
    <s v="Tarjeta de débito"/>
    <n v="40.31"/>
    <s v="Ocupada"/>
    <n v="741"/>
    <s v="Uruguay"/>
    <s v="Plato_7, Plato_9, Plato_11, Plato_16"/>
    <n v="285"/>
  </r>
  <r>
    <n v="20"/>
    <s v="Cliente_320"/>
    <n v="4"/>
    <n v="5"/>
    <d v="2023-04-07T00:00:00"/>
    <d v="1899-12-30T00:36:00"/>
    <d v="1899-12-30T02:22:00"/>
    <d v="1899-12-30T01:46:00"/>
    <d v="1899-12-30T02:25:00"/>
    <s v="0"/>
    <s v="No cobrada"/>
    <s v="Mesero_2"/>
    <s v="Desayuno"/>
    <s v="Tarjeta de crédito"/>
    <n v="10.51"/>
    <s v="Reservada"/>
    <n v="742"/>
    <s v="Colombia"/>
    <s v="Plato_17, Plato_2, Plato_10, Plato_12"/>
    <n v="166"/>
  </r>
  <r>
    <n v="19"/>
    <s v="Cliente_597"/>
    <n v="2"/>
    <n v="5"/>
    <d v="2023-04-07T00:00:00"/>
    <d v="1899-12-30T03:47:00"/>
    <d v="1899-12-30T07:44:00"/>
    <d v="1899-12-30T04:12:00"/>
    <d v="1899-12-30T02:23:00"/>
    <d v="1899-12-30T01:49:00"/>
    <s v="Cobrada"/>
    <s v="Mesero_3"/>
    <s v="Almuerzo"/>
    <s v="Tarjeta de débito"/>
    <n v="25.7"/>
    <s v="Ocupada"/>
    <n v="743"/>
    <s v="Brasil"/>
    <s v="Plato_10, Plato_4, Plato_14"/>
    <n v="134"/>
  </r>
  <r>
    <n v="11"/>
    <s v="Cliente_974"/>
    <n v="1"/>
    <n v="5"/>
    <d v="2023-04-07T00:00:00"/>
    <d v="1899-12-30T01:59:00"/>
    <d v="1899-12-30T05:49:00"/>
    <d v="1899-12-30T03:50:00"/>
    <d v="1899-12-30T01:07:00"/>
    <d v="1899-12-30T02:43:00"/>
    <s v="Cobrada"/>
    <s v="Mesero_1"/>
    <s v="Almuerzo"/>
    <s v="Tarjeta de crédito"/>
    <n v="26.5"/>
    <s v="Libre"/>
    <n v="744"/>
    <s v="España"/>
    <s v="Plato_4, Plato_9"/>
    <n v="76"/>
  </r>
  <r>
    <n v="3"/>
    <s v="Cliente_90"/>
    <n v="1"/>
    <n v="5"/>
    <d v="2023-04-07T00:00:00"/>
    <d v="1899-12-30T02:34:00"/>
    <d v="1899-12-30T04:52:00"/>
    <d v="1899-12-30T02:18:00"/>
    <d v="1899-12-30T01:13:00"/>
    <d v="1899-12-30T01:05:00"/>
    <s v="Cobrada"/>
    <s v="Mesero_5"/>
    <s v="Almuerzo"/>
    <s v="Efectivo"/>
    <n v="18.75"/>
    <s v="Libre"/>
    <n v="745"/>
    <s v="Bolivia"/>
    <s v="Plato_8, Plato_7, Plato_1, Plato_6"/>
    <n v="284"/>
  </r>
  <r>
    <n v="13"/>
    <s v="Cliente_950"/>
    <n v="2"/>
    <n v="5"/>
    <d v="2023-04-07T00:00:00"/>
    <d v="1899-12-30T03:10:00"/>
    <d v="1899-12-30T06:27:00"/>
    <d v="1899-12-30T03:32:00"/>
    <d v="1899-12-30T01:17:00"/>
    <d v="1899-12-30T02:15:00"/>
    <s v="Cobrada"/>
    <s v="Mesero_1"/>
    <s v="Almuerzo"/>
    <s v="Tarjeta de crédito"/>
    <n v="44.9"/>
    <s v="Ocupada"/>
    <n v="746"/>
    <s v="Chile"/>
    <s v="Plato_8, Plato_15"/>
    <n v="201"/>
  </r>
  <r>
    <n v="16"/>
    <s v="Cliente_446"/>
    <n v="3"/>
    <n v="5"/>
    <d v="2023-04-07T00:00:00"/>
    <d v="1899-12-30T02:53:00"/>
    <d v="1899-12-30T04:49:00"/>
    <d v="1899-12-30T01:56:00"/>
    <d v="1899-12-30T00:28:00"/>
    <d v="1899-12-30T01:28:00"/>
    <s v="Cobrada"/>
    <s v="Mesero_1"/>
    <s v="Desayuno"/>
    <s v="Tarjeta de débito"/>
    <n v="37.229999999999997"/>
    <s v="Reservada"/>
    <n v="747"/>
    <s v="Uruguay"/>
    <s v="Plato_1"/>
    <n v="25"/>
  </r>
  <r>
    <n v="2"/>
    <s v="Cliente_298"/>
    <n v="4"/>
    <n v="5"/>
    <d v="2023-04-07T00:00:00"/>
    <d v="1899-12-30T02:32:00"/>
    <d v="1899-12-30T05:58:00"/>
    <d v="1899-12-30T03:26:00"/>
    <d v="1899-12-30T00:37:00"/>
    <d v="1899-12-30T02:49:00"/>
    <s v="Cobrada"/>
    <s v="Mesero_2"/>
    <s v="Almuerzo"/>
    <s v="Tarjeta de crédito"/>
    <n v="12.55"/>
    <s v="Reservada"/>
    <n v="748"/>
    <s v="Venezuela"/>
    <s v="Plato_15, Plato_10"/>
    <n v="110"/>
  </r>
  <r>
    <n v="1"/>
    <s v="Cliente_446"/>
    <n v="2"/>
    <n v="5"/>
    <d v="2023-04-07T00:00:00"/>
    <d v="1899-12-30T01:21:00"/>
    <d v="1899-12-30T02:52:00"/>
    <d v="1899-12-30T01:46:00"/>
    <d v="1899-12-30T00:08:00"/>
    <d v="1899-12-30T01:38:00"/>
    <s v="Cobrada"/>
    <s v="Mesero_4"/>
    <s v="Almuerzo"/>
    <s v="Tarjeta de débito"/>
    <n v="24.12"/>
    <s v="Ocupada"/>
    <n v="749"/>
    <s v="Perú"/>
    <s v="Plato_8"/>
    <n v="70"/>
  </r>
  <r>
    <n v="6"/>
    <s v="Cliente_304"/>
    <n v="4"/>
    <n v="5"/>
    <d v="2023-04-07T00:00:00"/>
    <d v="1899-12-30T01:46:00"/>
    <d v="1899-12-30T03:00:00"/>
    <d v="1899-12-30T01:14:00"/>
    <d v="1899-12-30T01:26:00"/>
    <s v="0"/>
    <s v="No cobrada"/>
    <s v="Mesero_1"/>
    <s v="Almuerzo"/>
    <s v="Tarjeta de crédito"/>
    <n v="21.82"/>
    <s v="Libre"/>
    <n v="750"/>
    <s v="Bolivia"/>
    <s v="Plato_17, Plato_10"/>
    <n v="119"/>
  </r>
  <r>
    <n v="17"/>
    <s v="Cliente_157"/>
    <n v="6"/>
    <n v="5"/>
    <d v="2023-04-07T00:00:00"/>
    <d v="1899-12-30T01:32:00"/>
    <d v="1899-12-30T03:10:00"/>
    <d v="1899-12-30T01:38:00"/>
    <d v="1899-12-30T01:27:00"/>
    <d v="1899-12-30T00:11:00"/>
    <s v="Cobrada"/>
    <s v="Mesero_2"/>
    <s v="Desayuno"/>
    <s v="Tarjeta de crédito"/>
    <n v="49.35"/>
    <s v="Libre"/>
    <n v="751"/>
    <s v="Brasil"/>
    <s v="Plato_9, Plato_1, Plato_5"/>
    <n v="170"/>
  </r>
  <r>
    <n v="3"/>
    <s v="Cliente_736"/>
    <n v="5"/>
    <n v="5"/>
    <d v="2023-04-07T00:00:00"/>
    <d v="1899-12-30T02:05:00"/>
    <d v="1899-12-30T04:23:00"/>
    <d v="1899-12-30T02:18:00"/>
    <d v="1899-12-30T00:30:00"/>
    <d v="1899-12-30T01:48:00"/>
    <s v="Cobrada"/>
    <s v="Mesero_3"/>
    <s v="Almuerzo"/>
    <s v="Tarjeta de crédito"/>
    <n v="46.27"/>
    <s v="Libre"/>
    <n v="752"/>
    <s v="Perú"/>
    <s v="Plato_2"/>
    <n v="60"/>
  </r>
  <r>
    <n v="11"/>
    <s v="Cliente_827"/>
    <n v="4"/>
    <n v="5"/>
    <d v="2023-04-07T00:00:00"/>
    <d v="1899-12-30T02:27:00"/>
    <d v="1899-12-30T04:38:00"/>
    <d v="1899-12-30T02:11:00"/>
    <d v="1899-12-30T02:08:00"/>
    <d v="1899-12-30T00:03:00"/>
    <s v="Cobrada"/>
    <s v="Mesero_4"/>
    <s v="Almuerzo"/>
    <s v="Tarjeta de débito"/>
    <n v="26.24"/>
    <s v="Libre"/>
    <n v="753"/>
    <s v="Chile"/>
    <s v="Plato_15, Plato_14, Plato_7, Plato_19"/>
    <n v="163"/>
  </r>
  <r>
    <n v="8"/>
    <s v="Cliente_871"/>
    <n v="3"/>
    <n v="5"/>
    <d v="2023-04-07T00:00:00"/>
    <d v="1899-12-30T03:21:00"/>
    <d v="1899-12-30T04:36:00"/>
    <d v="1899-12-30T01:15:00"/>
    <d v="1899-12-30T01:29:00"/>
    <s v="0"/>
    <s v="No cobrada"/>
    <s v="Mesero_3"/>
    <s v="Almuerzo"/>
    <s v="Tarjeta de crédito"/>
    <n v="42.74"/>
    <s v="Reservada"/>
    <n v="754"/>
    <s v="España"/>
    <s v="Plato_7, Plato_6, Plato_16"/>
    <n v="237"/>
  </r>
  <r>
    <n v="12"/>
    <s v="Cliente_743"/>
    <n v="3"/>
    <n v="5"/>
    <d v="2023-04-07T00:00:00"/>
    <d v="1899-12-30T02:01:00"/>
    <d v="1899-12-30T04:27:00"/>
    <d v="1899-12-30T02:41:00"/>
    <d v="1899-12-30T01:49:00"/>
    <d v="1899-12-30T00:52:00"/>
    <s v="Cobrada"/>
    <s v="Mesero_2"/>
    <s v="Almuerzo"/>
    <s v="Tarjeta de crédito"/>
    <n v="26.65"/>
    <s v="Ocupada"/>
    <n v="755"/>
    <s v="Brasil"/>
    <s v="Plato_13, Plato_1, Plato_12, Plato_9"/>
    <n v="211"/>
  </r>
  <r>
    <n v="11"/>
    <s v="Cliente_428"/>
    <n v="1"/>
    <n v="5"/>
    <d v="2023-04-07T00:00:00"/>
    <d v="1899-12-30T03:53:00"/>
    <d v="1899-12-30T07:51:00"/>
    <d v="1899-12-30T03:58:00"/>
    <d v="1899-12-30T00:34:00"/>
    <d v="1899-12-30T03:24:00"/>
    <s v="Cobrada"/>
    <s v="Mesero_1"/>
    <s v="Cena"/>
    <s v="Tarjeta de crédito"/>
    <n v="31.75"/>
    <s v="Libre"/>
    <n v="756"/>
    <s v="Perú"/>
    <s v="Plato_17, Plato_12"/>
    <n v="50"/>
  </r>
  <r>
    <n v="3"/>
    <s v="Cliente_750"/>
    <n v="6"/>
    <n v="5"/>
    <d v="2023-04-07T00:00:00"/>
    <d v="1899-12-30T01:47:00"/>
    <d v="1899-12-30T04:42:00"/>
    <d v="1899-12-30T02:55:00"/>
    <d v="1899-12-30T00:40:00"/>
    <d v="1899-12-30T02:15:00"/>
    <s v="Cobrada"/>
    <s v="Mesero_2"/>
    <s v="Almuerzo"/>
    <s v="Tarjeta de débito"/>
    <n v="10.029999999999999"/>
    <s v="Reservada"/>
    <n v="757"/>
    <s v="Brasil"/>
    <s v="Plato_2"/>
    <n v="60"/>
  </r>
  <r>
    <n v="18"/>
    <s v="Cliente_808"/>
    <n v="4"/>
    <n v="5"/>
    <d v="2023-04-07T00:00:00"/>
    <d v="1899-12-30T00:17:00"/>
    <d v="1899-12-30T02:10:00"/>
    <d v="1899-12-30T01:53:00"/>
    <d v="1899-12-30T00:41:00"/>
    <d v="1899-12-30T01:12:00"/>
    <s v="Cobrada"/>
    <s v="Mesero_3"/>
    <s v="Desayuno"/>
    <s v="Efectivo"/>
    <n v="27.04"/>
    <s v="Reservada"/>
    <n v="758"/>
    <s v="Perú"/>
    <s v="Plato_2, Plato_5"/>
    <n v="52"/>
  </r>
  <r>
    <n v="20"/>
    <s v="Cliente_376"/>
    <n v="5"/>
    <n v="5"/>
    <d v="2023-04-07T00:00:00"/>
    <d v="1899-12-30T00:40:00"/>
    <d v="1899-12-30T03:45:00"/>
    <d v="1899-12-30T03:05:00"/>
    <d v="1899-12-30T03:16:00"/>
    <s v="0"/>
    <s v="No cobrada"/>
    <s v="Mesero_1"/>
    <s v="Almuerzo"/>
    <s v="Tarjeta de crédito"/>
    <n v="13.7"/>
    <s v="Reservada"/>
    <n v="759"/>
    <s v="Argentina"/>
    <s v="Plato_11, Plato_6, Plato_1, Plato_9"/>
    <n v="342"/>
  </r>
  <r>
    <n v="5"/>
    <s v="Cliente_721"/>
    <n v="6"/>
    <n v="5"/>
    <d v="2023-04-07T00:00:00"/>
    <d v="1899-12-30T00:25:00"/>
    <d v="1899-12-30T01:40:00"/>
    <d v="1899-12-30T01:15:00"/>
    <d v="1899-12-30T00:20:00"/>
    <d v="1899-12-30T00:55:00"/>
    <s v="Cobrada"/>
    <s v="Mesero_4"/>
    <s v="Almuerzo"/>
    <s v="Tarjeta de crédito"/>
    <n v="39.42"/>
    <s v="Libre"/>
    <n v="760"/>
    <s v="Argentina"/>
    <s v="Plato_8"/>
    <n v="105"/>
  </r>
  <r>
    <n v="4"/>
    <s v="Cliente_782"/>
    <n v="4"/>
    <n v="5"/>
    <d v="2023-04-07T00:00:00"/>
    <d v="1899-12-30T02:39:00"/>
    <d v="1899-12-30T03:42:00"/>
    <d v="1899-12-30T01:03:00"/>
    <d v="1899-12-30T01:42:00"/>
    <s v="0"/>
    <s v="No cobrada"/>
    <s v="Mesero_3"/>
    <s v="Desayuno"/>
    <s v="Tarjeta de crédito"/>
    <n v="16.850000000000001"/>
    <s v="Libre"/>
    <n v="761"/>
    <s v="España"/>
    <s v="Plato_7, Plato_16, Plato_14"/>
    <n v="174"/>
  </r>
  <r>
    <n v="4"/>
    <s v="Cliente_729"/>
    <n v="3"/>
    <n v="5"/>
    <d v="2023-04-07T00:00:00"/>
    <d v="1899-12-30T01:18:00"/>
    <d v="1899-12-30T03:25:00"/>
    <d v="1899-12-30T02:07:00"/>
    <d v="1899-12-30T00:29:00"/>
    <d v="1899-12-30T01:38:00"/>
    <s v="Cobrada"/>
    <s v="Mesero_5"/>
    <s v="Desayuno"/>
    <s v="Tarjeta de crédito"/>
    <n v="49.45"/>
    <s v="Reservada"/>
    <n v="762"/>
    <s v="Uruguay"/>
    <s v="Plato_13, Plato_10"/>
    <n v="99"/>
  </r>
  <r>
    <n v="18"/>
    <s v="Cliente_351"/>
    <n v="3"/>
    <n v="5"/>
    <d v="2023-04-07T00:00:00"/>
    <d v="1899-12-30T03:49:00"/>
    <d v="1899-12-30T05:12:00"/>
    <d v="1899-12-30T01:23:00"/>
    <d v="1899-12-30T00:32:00"/>
    <d v="1899-12-30T00:51:00"/>
    <s v="Cobrada"/>
    <s v="Mesero_4"/>
    <s v="Almuerzo"/>
    <s v="Tarjeta de crédito"/>
    <n v="22.88"/>
    <s v="Reservada"/>
    <n v="763"/>
    <s v="Argentina"/>
    <s v="Plato_11, Plato_12"/>
    <n v="104"/>
  </r>
  <r>
    <n v="20"/>
    <s v="Cliente_227"/>
    <n v="1"/>
    <n v="5"/>
    <d v="2023-04-07T00:00:00"/>
    <d v="1899-12-30T03:30:00"/>
    <d v="1899-12-30T05:46:00"/>
    <d v="1899-12-30T02:31:00"/>
    <d v="1899-12-30T01:52:00"/>
    <d v="1899-12-30T00:39:00"/>
    <s v="Cobrada"/>
    <s v="Mesero_4"/>
    <s v="Cena"/>
    <s v="Tarjeta de crédito"/>
    <n v="20.41"/>
    <s v="Ocupada"/>
    <n v="764"/>
    <s v="Colombia"/>
    <s v="Plato_6, Plato_18, Plato_7"/>
    <n v="85"/>
  </r>
  <r>
    <n v="20"/>
    <s v="Cliente_825"/>
    <n v="4"/>
    <n v="5"/>
    <d v="2023-04-07T00:00:00"/>
    <d v="1899-12-30T00:24:00"/>
    <d v="1899-12-30T01:37:00"/>
    <d v="1899-12-30T01:13:00"/>
    <d v="1899-12-30T02:44:00"/>
    <s v="0"/>
    <s v="No cobrada"/>
    <s v="Mesero_3"/>
    <s v="Cena"/>
    <s v="Tarjeta de crédito"/>
    <n v="30.77"/>
    <s v="Libre"/>
    <n v="765"/>
    <s v="Chile"/>
    <s v="Plato_10, Plato_16, Plato_13, Plato_19"/>
    <n v="233"/>
  </r>
  <r>
    <n v="17"/>
    <s v="Cliente_175"/>
    <n v="6"/>
    <n v="5"/>
    <d v="2023-04-07T00:00:00"/>
    <d v="1899-12-30T01:34:00"/>
    <d v="1899-12-30T04:50:00"/>
    <d v="1899-12-30T03:16:00"/>
    <d v="1899-12-30T02:14:00"/>
    <d v="1899-12-30T01:02:00"/>
    <s v="Cobrada"/>
    <s v="Mesero_2"/>
    <s v="Cena"/>
    <s v="Tarjeta de crédito"/>
    <n v="12.57"/>
    <s v="Reservada"/>
    <n v="766"/>
    <s v="Argentina"/>
    <s v="Plato_2, Plato_12, Plato_3, Plato_14"/>
    <n v="185"/>
  </r>
  <r>
    <n v="10"/>
    <s v="Cliente_757"/>
    <n v="3"/>
    <n v="5"/>
    <d v="2023-04-07T00:00:00"/>
    <d v="1899-12-30T01:08:00"/>
    <d v="1899-12-30T03:57:00"/>
    <d v="1899-12-30T02:49:00"/>
    <d v="1899-12-30T01:25:00"/>
    <d v="1899-12-30T01:24:00"/>
    <s v="Cobrada"/>
    <s v="Mesero_2"/>
    <s v="Desayuno"/>
    <s v="Tarjeta de crédito"/>
    <n v="15.98"/>
    <s v="Reservada"/>
    <n v="767"/>
    <s v="Ecuador"/>
    <s v="Plato_9, Plato_7, Plato_13"/>
    <n v="169"/>
  </r>
  <r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">
  <r>
    <n v="10"/>
    <s v="Cliente_724"/>
    <n v="6"/>
    <x v="0"/>
    <d v="2023-04-01T00:00:00"/>
    <d v="1899-12-30T01:07:00"/>
    <d v="1899-12-30T03:50:00"/>
    <d v="1899-12-30T02:43:00"/>
    <d v="1899-12-30T00:57:00"/>
    <d v="1899-12-30T01:46:00"/>
    <x v="0"/>
    <x v="0"/>
    <x v="0"/>
    <x v="0"/>
    <n v="48.55"/>
    <s v="Reservada"/>
    <n v="1"/>
    <x v="0"/>
    <s v="Plato_7, Plato_2"/>
    <n v="138"/>
  </r>
  <r>
    <n v="6"/>
    <s v="Cliente_538"/>
    <n v="6"/>
    <x v="0"/>
    <d v="2023-04-01T00:00:00"/>
    <d v="1899-12-30T01:28:00"/>
    <d v="1899-12-30T03:49:00"/>
    <d v="1899-12-30T02:21:00"/>
    <d v="1899-12-30T01:25:00"/>
    <d v="1899-12-30T00:56:00"/>
    <x v="0"/>
    <x v="1"/>
    <x v="1"/>
    <x v="1"/>
    <n v="43.3"/>
    <s v="Reservada"/>
    <n v="2"/>
    <x v="1"/>
    <s v="Plato_17, Plato_6"/>
    <n v="58"/>
  </r>
  <r>
    <n v="20"/>
    <s v="Cliente_911"/>
    <n v="1"/>
    <x v="0"/>
    <d v="2023-04-01T00:00:00"/>
    <d v="1899-12-30T00:29:00"/>
    <d v="1899-12-30T03:56:00"/>
    <d v="1899-12-30T03:27:00"/>
    <d v="1899-12-30T02:06:00"/>
    <d v="1899-12-30T01:21:00"/>
    <x v="0"/>
    <x v="2"/>
    <x v="1"/>
    <x v="2"/>
    <n v="30.87"/>
    <s v="Libre"/>
    <n v="3"/>
    <x v="2"/>
    <s v="Plato_20, Plato_17, Plato_19, Plato_9"/>
    <n v="165"/>
  </r>
  <r>
    <n v="3"/>
    <s v="Cliente_129"/>
    <n v="1"/>
    <x v="0"/>
    <d v="2023-04-01T00:00:00"/>
    <d v="1899-12-30T03:03:00"/>
    <d v="1899-12-30T04:31:00"/>
    <d v="1899-12-30T01:28:00"/>
    <d v="1899-12-30T00:40:00"/>
    <d v="1899-12-30T00:48:00"/>
    <x v="0"/>
    <x v="3"/>
    <x v="0"/>
    <x v="2"/>
    <n v="34.68"/>
    <s v="Libre"/>
    <n v="4"/>
    <x v="3"/>
    <s v="Plato_11, Plato_16"/>
    <n v="183"/>
  </r>
  <r>
    <n v="8"/>
    <s v="Cliente_938"/>
    <n v="2"/>
    <x v="0"/>
    <d v="2023-04-01T00:00:00"/>
    <d v="1899-12-30T00:01:00"/>
    <d v="1899-12-30T02:06:00"/>
    <d v="1899-12-30T02:05:00"/>
    <d v="1899-12-30T00:17:00"/>
    <d v="1899-12-30T01:48:00"/>
    <x v="0"/>
    <x v="4"/>
    <x v="0"/>
    <x v="2"/>
    <n v="24.33"/>
    <s v="Libre"/>
    <n v="5"/>
    <x v="4"/>
    <s v="Plato_12, Plato_7"/>
    <n v="67"/>
  </r>
  <r>
    <n v="7"/>
    <s v="Cliente_965"/>
    <n v="5"/>
    <x v="0"/>
    <d v="2023-04-01T00:00:00"/>
    <d v="1899-12-30T01:24:00"/>
    <d v="1899-12-30T03:32:00"/>
    <d v="1899-12-30T02:08:00"/>
    <d v="1899-12-30T00:11:00"/>
    <d v="1899-12-30T01:57:00"/>
    <x v="0"/>
    <x v="4"/>
    <x v="2"/>
    <x v="2"/>
    <n v="26.57"/>
    <s v="Libre"/>
    <n v="6"/>
    <x v="4"/>
    <s v="Plato_8"/>
    <n v="70"/>
  </r>
  <r>
    <n v="17"/>
    <s v="Cliente_306"/>
    <n v="6"/>
    <x v="0"/>
    <d v="2023-04-01T00:00:00"/>
    <d v="1899-12-30T01:57:00"/>
    <d v="1899-12-30T04:22:00"/>
    <d v="1899-12-30T02:40:00"/>
    <d v="1899-12-30T00:41:00"/>
    <d v="1899-12-30T01:59:00"/>
    <x v="0"/>
    <x v="2"/>
    <x v="2"/>
    <x v="2"/>
    <n v="10.54"/>
    <s v="Ocupada"/>
    <n v="7"/>
    <x v="5"/>
    <s v="Plato_15, Plato_19"/>
    <n v="172"/>
  </r>
  <r>
    <n v="11"/>
    <s v="Cliente_974"/>
    <n v="1"/>
    <x v="0"/>
    <d v="2023-04-01T00:00:00"/>
    <d v="1899-12-30T02:11:00"/>
    <d v="1899-12-30T04:49:00"/>
    <d v="1899-12-30T02:38:00"/>
    <d v="1899-12-30T00:55:00"/>
    <d v="1899-12-30T01:43:00"/>
    <x v="0"/>
    <x v="2"/>
    <x v="1"/>
    <x v="2"/>
    <n v="49.18"/>
    <s v="Reservada"/>
    <n v="8"/>
    <x v="3"/>
    <s v="Plato_5, Plato_16, Plato_20"/>
    <n v="242"/>
  </r>
  <r>
    <n v="15"/>
    <s v="Cliente_740"/>
    <n v="5"/>
    <x v="0"/>
    <d v="2023-04-01T00:00:00"/>
    <d v="1899-12-30T02:03:00"/>
    <d v="1899-12-30T04:25:00"/>
    <d v="1899-12-30T02:22:00"/>
    <d v="1899-12-30T02:26:00"/>
    <s v="0"/>
    <x v="1"/>
    <x v="2"/>
    <x v="0"/>
    <x v="0"/>
    <n v="46.85"/>
    <s v="Libre"/>
    <n v="9"/>
    <x v="6"/>
    <s v="Plato_2, Plato_7, Plato_12, Plato_15"/>
    <n v="169"/>
  </r>
  <r>
    <n v="17"/>
    <s v="Cliente_33"/>
    <n v="1"/>
    <x v="0"/>
    <d v="2023-04-01T00:00:00"/>
    <d v="1899-12-30T00:02:00"/>
    <d v="1899-12-30T01:53:00"/>
    <d v="1899-12-30T02:06:00"/>
    <d v="1899-12-30T00:29:00"/>
    <d v="1899-12-30T01:37:00"/>
    <x v="0"/>
    <x v="4"/>
    <x v="0"/>
    <x v="2"/>
    <n v="16.600000000000001"/>
    <s v="Ocupada"/>
    <n v="10"/>
    <x v="7"/>
    <s v="Plato_18, Plato_20"/>
    <n v="148"/>
  </r>
  <r>
    <n v="14"/>
    <s v="Cliente_881"/>
    <n v="1"/>
    <x v="0"/>
    <d v="2023-04-01T00:00:00"/>
    <d v="1899-12-30T03:46:00"/>
    <d v="1899-12-30T06:33:00"/>
    <d v="1899-12-30T02:47:00"/>
    <d v="1899-12-30T00:56:00"/>
    <d v="1899-12-30T01:51:00"/>
    <x v="0"/>
    <x v="1"/>
    <x v="0"/>
    <x v="2"/>
    <n v="32.89"/>
    <s v="Libre"/>
    <n v="11"/>
    <x v="4"/>
    <s v="Plato_16, Plato_2"/>
    <n v="88"/>
  </r>
  <r>
    <n v="14"/>
    <s v="Cliente_890"/>
    <n v="6"/>
    <x v="0"/>
    <d v="2023-04-01T00:00:00"/>
    <d v="1899-12-30T00:04:00"/>
    <d v="1899-12-30T03:23:00"/>
    <d v="1899-12-30T03:34:00"/>
    <d v="1899-12-30T01:35:00"/>
    <d v="1899-12-30T01:59:00"/>
    <x v="0"/>
    <x v="4"/>
    <x v="2"/>
    <x v="2"/>
    <n v="45.27"/>
    <s v="Ocupada"/>
    <n v="12"/>
    <x v="1"/>
    <s v="Plato_16, Plato_19, Plato_8, Plato_20"/>
    <n v="326"/>
  </r>
  <r>
    <n v="2"/>
    <s v="Cliente_873"/>
    <n v="1"/>
    <x v="0"/>
    <d v="2023-04-01T00:00:00"/>
    <d v="1899-12-30T03:09:00"/>
    <d v="1899-12-30T05:32:00"/>
    <d v="1899-12-30T02:38:00"/>
    <d v="1899-12-30T00:59:00"/>
    <d v="1899-12-30T01:39:00"/>
    <x v="0"/>
    <x v="3"/>
    <x v="0"/>
    <x v="1"/>
    <n v="22.06"/>
    <s v="Ocupada"/>
    <n v="13"/>
    <x v="2"/>
    <s v="Plato_9"/>
    <n v="87"/>
  </r>
  <r>
    <n v="16"/>
    <s v="Cliente_780"/>
    <n v="6"/>
    <x v="0"/>
    <d v="2023-04-01T00:00:00"/>
    <d v="1899-12-30T00:18:00"/>
    <d v="1899-12-30T01:58:00"/>
    <d v="1899-12-30T01:40:00"/>
    <d v="1899-12-30T02:34:00"/>
    <s v="0"/>
    <x v="1"/>
    <x v="2"/>
    <x v="0"/>
    <x v="1"/>
    <n v="48.76"/>
    <s v="Libre"/>
    <n v="14"/>
    <x v="4"/>
    <s v="Plato_3, Plato_11, Plato_14, Plato_2"/>
    <n v="129"/>
  </r>
  <r>
    <n v="6"/>
    <s v="Cliente_728"/>
    <n v="4"/>
    <x v="0"/>
    <d v="2023-04-01T00:00:00"/>
    <d v="1899-12-30T03:24:00"/>
    <d v="1899-12-30T04:59:00"/>
    <d v="1899-12-30T01:50:00"/>
    <d v="1899-12-30T01:43:00"/>
    <d v="1899-12-30T00:07:00"/>
    <x v="0"/>
    <x v="1"/>
    <x v="1"/>
    <x v="2"/>
    <n v="28.77"/>
    <s v="Ocupada"/>
    <n v="15"/>
    <x v="7"/>
    <s v="Plato_16, Plato_13, Plato_8"/>
    <n v="224"/>
  </r>
  <r>
    <n v="20"/>
    <s v="Cliente_175"/>
    <n v="5"/>
    <x v="0"/>
    <d v="2023-04-01T00:00:00"/>
    <d v="1899-12-30T02:31:00"/>
    <d v="1899-12-30T04:24:00"/>
    <d v="1899-12-30T01:53:00"/>
    <d v="1899-12-30T00:38:00"/>
    <d v="1899-12-30T01:15:00"/>
    <x v="0"/>
    <x v="4"/>
    <x v="0"/>
    <x v="1"/>
    <n v="37.9"/>
    <s v="Reservada"/>
    <n v="16"/>
    <x v="6"/>
    <s v="Plato_16"/>
    <n v="28"/>
  </r>
  <r>
    <n v="14"/>
    <s v="Cliente_200"/>
    <n v="6"/>
    <x v="0"/>
    <d v="2023-04-01T00:00:00"/>
    <d v="1899-12-30T00:09:00"/>
    <d v="1899-12-30T03:27:00"/>
    <d v="1899-12-30T03:18:00"/>
    <d v="1899-12-30T02:38:00"/>
    <d v="1899-12-30T00:40:00"/>
    <x v="0"/>
    <x v="2"/>
    <x v="1"/>
    <x v="2"/>
    <n v="12.17"/>
    <s v="Libre"/>
    <n v="17"/>
    <x v="8"/>
    <s v="Plato_8, Plato_4, Plato_5"/>
    <n v="137"/>
  </r>
  <r>
    <n v="9"/>
    <s v="Cliente_190"/>
    <n v="2"/>
    <x v="0"/>
    <d v="2023-04-01T00:00:00"/>
    <d v="1899-12-30T02:06:00"/>
    <d v="1899-12-30T04:26:00"/>
    <d v="1899-12-30T02:20:00"/>
    <d v="1899-12-30T02:14:00"/>
    <d v="1899-12-30T00:06:00"/>
    <x v="0"/>
    <x v="2"/>
    <x v="1"/>
    <x v="2"/>
    <n v="33.090000000000003"/>
    <s v="Libre"/>
    <n v="18"/>
    <x v="1"/>
    <s v="Plato_9, Plato_20, Plato_10, Plato_15"/>
    <n v="251"/>
  </r>
  <r>
    <n v="18"/>
    <s v="Cliente_290"/>
    <n v="3"/>
    <x v="0"/>
    <d v="2023-04-01T00:00:00"/>
    <d v="1899-12-30T00:35:00"/>
    <d v="1899-12-30T03:29:00"/>
    <d v="1899-12-30T02:54:00"/>
    <d v="1899-12-30T00:44:00"/>
    <d v="1899-12-30T02:10:00"/>
    <x v="0"/>
    <x v="2"/>
    <x v="0"/>
    <x v="2"/>
    <n v="17.45"/>
    <s v="Libre"/>
    <n v="19"/>
    <x v="9"/>
    <s v="Plato_20"/>
    <n v="80"/>
  </r>
  <r>
    <n v="8"/>
    <s v="Cliente_972"/>
    <n v="2"/>
    <x v="0"/>
    <d v="2023-04-01T00:00:00"/>
    <d v="1899-12-30T01:25:00"/>
    <d v="1899-12-30T05:12:00"/>
    <d v="1899-12-30T03:47:00"/>
    <d v="1899-12-30T01:10:00"/>
    <d v="1899-12-30T02:37:00"/>
    <x v="0"/>
    <x v="0"/>
    <x v="0"/>
    <x v="2"/>
    <n v="31.7"/>
    <s v="Reservada"/>
    <n v="20"/>
    <x v="9"/>
    <s v="Plato_8, Plato_1, Plato_14"/>
    <n v="178"/>
  </r>
  <r>
    <n v="12"/>
    <s v="Cliente_210"/>
    <n v="2"/>
    <x v="0"/>
    <d v="2023-04-01T00:00:00"/>
    <d v="1899-12-30T03:39:00"/>
    <d v="1899-12-30T05:52:00"/>
    <d v="1899-12-30T02:13:00"/>
    <d v="1899-12-30T02:32:00"/>
    <s v="0"/>
    <x v="1"/>
    <x v="0"/>
    <x v="0"/>
    <x v="2"/>
    <n v="20.53"/>
    <s v="Reservada"/>
    <n v="21"/>
    <x v="7"/>
    <s v="Plato_20, Plato_3, Plato_15, Plato_1"/>
    <n v="274"/>
  </r>
  <r>
    <n v="15"/>
    <s v="Cliente_88"/>
    <n v="1"/>
    <x v="0"/>
    <d v="2023-04-01T00:00:00"/>
    <d v="1899-12-30T02:16:00"/>
    <d v="1899-12-30T04:47:00"/>
    <d v="1899-12-30T02:31:00"/>
    <d v="1899-12-30T02:03:00"/>
    <d v="1899-12-30T00:28:00"/>
    <x v="0"/>
    <x v="4"/>
    <x v="0"/>
    <x v="2"/>
    <n v="45.41"/>
    <s v="Libre"/>
    <n v="22"/>
    <x v="8"/>
    <s v="Plato_4, Plato_18, Plato_9, Plato_8"/>
    <n v="213"/>
  </r>
  <r>
    <n v="1"/>
    <s v="Cliente_427"/>
    <n v="5"/>
    <x v="0"/>
    <d v="2023-04-01T00:00:00"/>
    <d v="1899-12-30T02:44:00"/>
    <d v="1899-12-30T04:09:00"/>
    <d v="1899-12-30T01:25:00"/>
    <d v="1899-12-30T01:03:00"/>
    <d v="1899-12-30T00:22:00"/>
    <x v="0"/>
    <x v="3"/>
    <x v="2"/>
    <x v="2"/>
    <n v="38.46"/>
    <s v="Libre"/>
    <n v="23"/>
    <x v="9"/>
    <s v="Plato_12, Plato_6"/>
    <n v="138"/>
  </r>
  <r>
    <n v="5"/>
    <s v="Cliente_424"/>
    <n v="5"/>
    <x v="0"/>
    <d v="2023-04-01T00:00:00"/>
    <d v="1899-12-30T03:01:00"/>
    <d v="1899-12-30T06:20:00"/>
    <d v="1899-12-30T03:34:00"/>
    <d v="1899-12-30T03:00:00"/>
    <d v="1899-12-30T00:34:00"/>
    <x v="0"/>
    <x v="0"/>
    <x v="0"/>
    <x v="2"/>
    <n v="38.18"/>
    <s v="Ocupada"/>
    <n v="24"/>
    <x v="5"/>
    <s v="Plato_10, Plato_9, Plato_14, Plato_20"/>
    <n v="233"/>
  </r>
  <r>
    <n v="12"/>
    <s v="Cliente_824"/>
    <n v="5"/>
    <x v="0"/>
    <d v="2023-04-01T00:00:00"/>
    <d v="1899-12-30T03:01:00"/>
    <d v="1899-12-30T04:59:00"/>
    <d v="1899-12-30T02:13:00"/>
    <d v="1899-12-30T00:35:00"/>
    <d v="1899-12-30T01:38:00"/>
    <x v="0"/>
    <x v="3"/>
    <x v="2"/>
    <x v="0"/>
    <n v="46.15"/>
    <s v="Ocupada"/>
    <n v="25"/>
    <x v="1"/>
    <s v="Plato_18"/>
    <n v="34"/>
  </r>
  <r>
    <n v="18"/>
    <s v="Cliente_107"/>
    <n v="2"/>
    <x v="0"/>
    <d v="2023-04-01T00:00:00"/>
    <d v="1899-12-30T02:04:00"/>
    <d v="1899-12-30T05:47:00"/>
    <d v="1899-12-30T03:58:00"/>
    <d v="1899-12-30T01:49:00"/>
    <d v="1899-12-30T02:09:00"/>
    <x v="0"/>
    <x v="3"/>
    <x v="1"/>
    <x v="2"/>
    <n v="10.37"/>
    <s v="Ocupada"/>
    <n v="26"/>
    <x v="7"/>
    <s v="Plato_4, Plato_13, Plato_7"/>
    <n v="126"/>
  </r>
  <r>
    <n v="4"/>
    <s v="Cliente_775"/>
    <n v="2"/>
    <x v="0"/>
    <d v="2023-04-01T00:00:00"/>
    <d v="1899-12-30T01:19:00"/>
    <d v="1899-12-30T02:27:00"/>
    <d v="1899-12-30T01:23:00"/>
    <d v="1899-12-30T00:55:00"/>
    <d v="1899-12-30T00:28:00"/>
    <x v="0"/>
    <x v="3"/>
    <x v="0"/>
    <x v="2"/>
    <n v="19.27"/>
    <s v="Ocupada"/>
    <n v="27"/>
    <x v="2"/>
    <s v="Plato_8, Plato_10"/>
    <n v="61"/>
  </r>
  <r>
    <n v="2"/>
    <s v="Cliente_358"/>
    <n v="2"/>
    <x v="0"/>
    <d v="2023-04-01T00:00:00"/>
    <d v="1899-12-30T00:49:00"/>
    <d v="1899-12-30T03:16:00"/>
    <d v="1899-12-30T02:27:00"/>
    <d v="1899-12-30T00:56:00"/>
    <d v="1899-12-30T01:31:00"/>
    <x v="0"/>
    <x v="4"/>
    <x v="2"/>
    <x v="2"/>
    <n v="41.22"/>
    <s v="Reservada"/>
    <n v="28"/>
    <x v="10"/>
    <s v="Plato_4, Plato_9"/>
    <n v="94"/>
  </r>
  <r>
    <n v="20"/>
    <s v="Cliente_377"/>
    <n v="5"/>
    <x v="0"/>
    <d v="2023-04-01T00:00:00"/>
    <d v="1899-12-30T03:02:00"/>
    <d v="1899-12-30T06:10:00"/>
    <d v="1899-12-30T03:23:00"/>
    <d v="1899-12-30T01:11:00"/>
    <d v="1899-12-30T02:12:00"/>
    <x v="0"/>
    <x v="2"/>
    <x v="0"/>
    <x v="2"/>
    <n v="14.83"/>
    <s v="Ocupada"/>
    <n v="29"/>
    <x v="8"/>
    <s v="Plato_1, Plato_4, Plato_17"/>
    <n v="173"/>
  </r>
  <r>
    <n v="14"/>
    <s v="Cliente_361"/>
    <n v="4"/>
    <x v="0"/>
    <d v="2023-04-01T00:00:00"/>
    <d v="1899-12-30T02:55:00"/>
    <d v="1899-12-30T06:13:00"/>
    <d v="1899-12-30T03:18:00"/>
    <d v="1899-12-30T01:09:00"/>
    <d v="1899-12-30T02:09:00"/>
    <x v="0"/>
    <x v="4"/>
    <x v="0"/>
    <x v="1"/>
    <n v="26.29"/>
    <s v="Libre"/>
    <n v="30"/>
    <x v="5"/>
    <s v="Plato_10, Plato_3"/>
    <n v="112"/>
  </r>
  <r>
    <n v="13"/>
    <s v="Cliente_229"/>
    <n v="3"/>
    <x v="0"/>
    <d v="2023-04-01T00:00:00"/>
    <d v="1899-12-30T02:51:00"/>
    <d v="1899-12-30T06:02:00"/>
    <d v="1899-12-30T03:26:00"/>
    <d v="1899-12-30T01:45:00"/>
    <d v="1899-12-30T01:41:00"/>
    <x v="0"/>
    <x v="2"/>
    <x v="1"/>
    <x v="2"/>
    <n v="19.809999999999999"/>
    <s v="Ocupada"/>
    <n v="31"/>
    <x v="10"/>
    <s v="Plato_9, Plato_12"/>
    <n v="67"/>
  </r>
  <r>
    <n v="5"/>
    <s v="Cliente_27"/>
    <n v="1"/>
    <x v="0"/>
    <d v="2023-04-01T00:00:00"/>
    <d v="1899-12-30T03:08:00"/>
    <d v="1899-12-30T06:49:00"/>
    <d v="1899-12-30T03:56:00"/>
    <d v="1899-12-30T02:08:00"/>
    <d v="1899-12-30T01:48:00"/>
    <x v="0"/>
    <x v="1"/>
    <x v="0"/>
    <x v="2"/>
    <n v="28.25"/>
    <s v="Ocupada"/>
    <n v="32"/>
    <x v="7"/>
    <s v="Plato_15, Plato_11, Plato_10, Plato_4"/>
    <n v="211"/>
  </r>
  <r>
    <n v="4"/>
    <s v="Cliente_103"/>
    <n v="5"/>
    <x v="0"/>
    <d v="2023-04-01T00:00:00"/>
    <d v="1899-12-30T03:33:00"/>
    <d v="1899-12-30T06:21:00"/>
    <d v="1899-12-30T03:03:00"/>
    <d v="1899-12-30T02:10:00"/>
    <d v="1899-12-30T00:53:00"/>
    <x v="0"/>
    <x v="4"/>
    <x v="2"/>
    <x v="0"/>
    <n v="20.38"/>
    <s v="Ocupada"/>
    <n v="33"/>
    <x v="4"/>
    <s v="Plato_8, Plato_6, Plato_15, Plato_10"/>
    <n v="306"/>
  </r>
  <r>
    <n v="15"/>
    <s v="Cliente_1"/>
    <n v="1"/>
    <x v="0"/>
    <d v="2023-04-01T00:00:00"/>
    <d v="1899-12-30T02:16:00"/>
    <d v="1899-12-30T06:07:00"/>
    <d v="1899-12-30T03:51:00"/>
    <d v="1899-12-30T01:05:00"/>
    <d v="1899-12-30T02:46:00"/>
    <x v="0"/>
    <x v="4"/>
    <x v="1"/>
    <x v="2"/>
    <n v="13.08"/>
    <s v="Libre"/>
    <n v="34"/>
    <x v="4"/>
    <s v="Plato_18, Plato_10"/>
    <n v="112"/>
  </r>
  <r>
    <n v="13"/>
    <s v="Cliente_828"/>
    <n v="2"/>
    <x v="0"/>
    <d v="2023-04-01T00:00:00"/>
    <d v="1899-12-30T03:18:00"/>
    <d v="1899-12-30T05:55:00"/>
    <d v="1899-12-30T02:52:00"/>
    <d v="1899-12-30T01:05:00"/>
    <d v="1899-12-30T01:47:00"/>
    <x v="0"/>
    <x v="0"/>
    <x v="0"/>
    <x v="2"/>
    <n v="15.75"/>
    <s v="Ocupada"/>
    <n v="35"/>
    <x v="4"/>
    <s v="Plato_2, Plato_9, Plato_11, Plato_17"/>
    <n v="214"/>
  </r>
  <r>
    <n v="5"/>
    <s v="Cliente_874"/>
    <n v="5"/>
    <x v="0"/>
    <d v="2023-04-01T00:00:00"/>
    <d v="1899-12-30T03:27:00"/>
    <d v="1899-12-30T06:26:00"/>
    <d v="1899-12-30T03:14:00"/>
    <d v="1899-12-30T00:38:00"/>
    <d v="1899-12-30T02:36:00"/>
    <x v="0"/>
    <x v="2"/>
    <x v="0"/>
    <x v="2"/>
    <n v="45.28"/>
    <s v="Ocupada"/>
    <n v="36"/>
    <x v="6"/>
    <s v="Plato_2"/>
    <n v="30"/>
  </r>
  <r>
    <n v="20"/>
    <s v="Cliente_999"/>
    <n v="1"/>
    <x v="0"/>
    <d v="2023-04-01T00:00:00"/>
    <d v="1899-12-30T03:24:00"/>
    <d v="1899-12-30T06:02:00"/>
    <d v="1899-12-30T02:53:00"/>
    <d v="1899-12-30T00:47:00"/>
    <d v="1899-12-30T02:06:00"/>
    <x v="0"/>
    <x v="3"/>
    <x v="2"/>
    <x v="2"/>
    <n v="10.39"/>
    <s v="Ocupada"/>
    <n v="37"/>
    <x v="2"/>
    <s v="Plato_13"/>
    <n v="21"/>
  </r>
  <r>
    <n v="10"/>
    <s v="Cliente_167"/>
    <n v="6"/>
    <x v="0"/>
    <d v="2023-04-01T00:00:00"/>
    <d v="1899-12-30T02:38:00"/>
    <d v="1899-12-30T03:53:00"/>
    <d v="1899-12-30T01:15:00"/>
    <d v="1899-12-30T01:38:00"/>
    <s v="0"/>
    <x v="1"/>
    <x v="4"/>
    <x v="0"/>
    <x v="0"/>
    <n v="16.309999999999999"/>
    <s v="Reservada"/>
    <n v="38"/>
    <x v="9"/>
    <s v="Plato_17, Plato_8, Plato_19"/>
    <n v="235"/>
  </r>
  <r>
    <n v="15"/>
    <s v="Cliente_606"/>
    <n v="3"/>
    <x v="0"/>
    <d v="2023-04-01T00:00:00"/>
    <d v="1899-12-30T03:41:00"/>
    <d v="1899-12-30T07:39:00"/>
    <d v="1899-12-30T04:13:00"/>
    <d v="1899-12-30T00:57:00"/>
    <d v="1899-12-30T03:16:00"/>
    <x v="0"/>
    <x v="2"/>
    <x v="2"/>
    <x v="1"/>
    <n v="48.36"/>
    <s v="Ocupada"/>
    <n v="39"/>
    <x v="6"/>
    <s v="Plato_19"/>
    <n v="108"/>
  </r>
  <r>
    <n v="1"/>
    <s v="Cliente_710"/>
    <n v="1"/>
    <x v="0"/>
    <d v="2023-04-01T00:00:00"/>
    <d v="1899-12-30T02:00:00"/>
    <d v="1899-12-30T04:05:00"/>
    <d v="1899-12-30T02:05:00"/>
    <d v="1899-12-30T01:18:00"/>
    <d v="1899-12-30T00:47:00"/>
    <x v="0"/>
    <x v="0"/>
    <x v="0"/>
    <x v="1"/>
    <n v="13.68"/>
    <s v="Libre"/>
    <n v="40"/>
    <x v="10"/>
    <s v="Plato_9, Plato_11, Plato_16"/>
    <n v="148"/>
  </r>
  <r>
    <n v="7"/>
    <s v="Cliente_870"/>
    <n v="4"/>
    <x v="0"/>
    <d v="2023-04-01T00:00:00"/>
    <d v="1899-12-30T02:14:00"/>
    <d v="1899-12-30T04:20:00"/>
    <d v="1899-12-30T02:21:00"/>
    <d v="1899-12-30T01:29:00"/>
    <d v="1899-12-30T00:52:00"/>
    <x v="0"/>
    <x v="2"/>
    <x v="0"/>
    <x v="2"/>
    <n v="15.24"/>
    <s v="Ocupada"/>
    <n v="41"/>
    <x v="4"/>
    <s v="Plato_15, Plato_10, Plato_2"/>
    <n v="204"/>
  </r>
  <r>
    <n v="14"/>
    <s v="Cliente_230"/>
    <n v="1"/>
    <x v="0"/>
    <d v="2023-04-01T00:00:00"/>
    <d v="1899-12-30T00:25:00"/>
    <d v="1899-12-30T01:46:00"/>
    <d v="1899-12-30T01:21:00"/>
    <d v="1899-12-30T01:09:00"/>
    <d v="1899-12-30T00:12:00"/>
    <x v="0"/>
    <x v="2"/>
    <x v="0"/>
    <x v="2"/>
    <n v="49.58"/>
    <s v="Reservada"/>
    <n v="42"/>
    <x v="6"/>
    <s v="Plato_5, Plato_20"/>
    <n v="102"/>
  </r>
  <r>
    <n v="8"/>
    <s v="Cliente_814"/>
    <n v="6"/>
    <x v="0"/>
    <d v="2023-04-01T00:00:00"/>
    <d v="1899-12-30T01:02:00"/>
    <d v="1899-12-30T03:14:00"/>
    <d v="1899-12-30T02:27:00"/>
    <d v="1899-12-30T02:26:00"/>
    <d v="1899-12-30T00:01:00"/>
    <x v="0"/>
    <x v="4"/>
    <x v="0"/>
    <x v="2"/>
    <n v="32.19"/>
    <s v="Ocupada"/>
    <n v="43"/>
    <x v="4"/>
    <s v="Plato_15, Plato_18, Plato_7, Plato_17"/>
    <n v="203"/>
  </r>
  <r>
    <n v="18"/>
    <s v="Cliente_710"/>
    <n v="1"/>
    <x v="0"/>
    <d v="2023-04-01T00:00:00"/>
    <d v="1899-12-30T03:06:00"/>
    <d v="1899-12-30T06:18:00"/>
    <d v="1899-12-30T03:12:00"/>
    <d v="1899-12-30T01:25:00"/>
    <d v="1899-12-30T01:47:00"/>
    <x v="0"/>
    <x v="4"/>
    <x v="0"/>
    <x v="2"/>
    <n v="42.6"/>
    <s v="Libre"/>
    <n v="44"/>
    <x v="0"/>
    <s v="Plato_10, Plato_1, Plato_13"/>
    <n v="122"/>
  </r>
  <r>
    <n v="17"/>
    <s v="Cliente_640"/>
    <n v="2"/>
    <x v="0"/>
    <d v="2023-04-01T00:00:00"/>
    <d v="1899-12-30T02:15:00"/>
    <d v="1899-12-30T04:01:00"/>
    <d v="1899-12-30T01:46:00"/>
    <d v="1899-12-30T00:47:00"/>
    <d v="1899-12-30T00:59:00"/>
    <x v="0"/>
    <x v="2"/>
    <x v="0"/>
    <x v="2"/>
    <n v="25.41"/>
    <s v="Reservada"/>
    <n v="45"/>
    <x v="4"/>
    <s v="Plato_4"/>
    <n v="54"/>
  </r>
  <r>
    <n v="10"/>
    <s v="Cliente_623"/>
    <n v="1"/>
    <x v="0"/>
    <d v="2023-04-01T00:00:00"/>
    <d v="1899-12-30T01:47:00"/>
    <d v="1899-12-30T03:39:00"/>
    <d v="1899-12-30T01:52:00"/>
    <d v="1899-12-30T01:26:00"/>
    <d v="1899-12-30T00:26:00"/>
    <x v="0"/>
    <x v="3"/>
    <x v="0"/>
    <x v="2"/>
    <n v="27.97"/>
    <s v="Libre"/>
    <n v="46"/>
    <x v="9"/>
    <s v="Plato_2, Plato_18, Plato_14"/>
    <n v="140"/>
  </r>
  <r>
    <n v="18"/>
    <s v="Cliente_72"/>
    <n v="3"/>
    <x v="0"/>
    <d v="2023-04-01T00:00:00"/>
    <d v="1899-12-30T03:30:00"/>
    <d v="1899-12-30T07:29:00"/>
    <d v="1899-12-30T04:14:00"/>
    <d v="1899-12-30T01:27:00"/>
    <d v="1899-12-30T02:47:00"/>
    <x v="0"/>
    <x v="2"/>
    <x v="0"/>
    <x v="2"/>
    <n v="10.98"/>
    <s v="Ocupada"/>
    <n v="47"/>
    <x v="2"/>
    <s v="Plato_11, Plato_14, Plato_3"/>
    <n v="109"/>
  </r>
  <r>
    <n v="17"/>
    <s v="Cliente_963"/>
    <n v="2"/>
    <x v="0"/>
    <d v="2023-04-01T00:00:00"/>
    <d v="1899-12-30T00:28:00"/>
    <d v="1899-12-30T04:02:00"/>
    <d v="1899-12-30T03:34:00"/>
    <d v="1899-12-30T02:04:00"/>
    <d v="1899-12-30T01:30:00"/>
    <x v="0"/>
    <x v="0"/>
    <x v="1"/>
    <x v="2"/>
    <n v="25.31"/>
    <s v="Libre"/>
    <n v="48"/>
    <x v="6"/>
    <s v="Plato_6, Plato_5, Plato_11"/>
    <n v="158"/>
  </r>
  <r>
    <n v="8"/>
    <s v="Cliente_929"/>
    <n v="3"/>
    <x v="0"/>
    <d v="2023-04-01T00:00:00"/>
    <d v="1899-12-30T01:44:00"/>
    <d v="1899-12-30T05:29:00"/>
    <d v="1899-12-30T03:45:00"/>
    <d v="1899-12-30T01:21:00"/>
    <d v="1899-12-30T02:24:00"/>
    <x v="0"/>
    <x v="2"/>
    <x v="0"/>
    <x v="2"/>
    <n v="20.92"/>
    <s v="Libre"/>
    <n v="49"/>
    <x v="7"/>
    <s v="Plato_7, Plato_15, Plato_4"/>
    <n v="186"/>
  </r>
  <r>
    <n v="19"/>
    <s v="Cliente_708"/>
    <n v="5"/>
    <x v="0"/>
    <d v="2023-04-01T00:00:00"/>
    <d v="1899-12-30T03:54:00"/>
    <d v="1899-12-30T06:57:00"/>
    <d v="1899-12-30T03:18:00"/>
    <d v="1899-12-30T00:21:00"/>
    <d v="1899-12-30T02:57:00"/>
    <x v="0"/>
    <x v="4"/>
    <x v="0"/>
    <x v="0"/>
    <n v="16.739999999999998"/>
    <s v="Ocupada"/>
    <n v="50"/>
    <x v="10"/>
    <s v="Plato_15, Plato_5"/>
    <n v="76"/>
  </r>
  <r>
    <n v="12"/>
    <s v="Cliente_631"/>
    <n v="1"/>
    <x v="0"/>
    <d v="2023-04-01T00:00:00"/>
    <d v="1899-12-30T01:42:00"/>
    <d v="1899-12-30T03:02:00"/>
    <d v="1899-12-30T01:20:00"/>
    <d v="1899-12-30T02:44:00"/>
    <s v="0"/>
    <x v="1"/>
    <x v="3"/>
    <x v="2"/>
    <x v="2"/>
    <n v="37.08"/>
    <s v="Reservada"/>
    <n v="51"/>
    <x v="0"/>
    <s v="Plato_14, Plato_11, Plato_5, Plato_4"/>
    <n v="225"/>
  </r>
  <r>
    <n v="7"/>
    <s v="Cliente_894"/>
    <n v="4"/>
    <x v="0"/>
    <d v="2023-04-01T00:00:00"/>
    <d v="1899-12-30T00:01:00"/>
    <d v="1899-12-30T01:11:00"/>
    <d v="1899-12-30T01:10:00"/>
    <d v="1899-12-30T01:02:00"/>
    <d v="1899-12-30T00:08:00"/>
    <x v="0"/>
    <x v="0"/>
    <x v="0"/>
    <x v="2"/>
    <n v="46.88"/>
    <s v="Libre"/>
    <n v="52"/>
    <x v="3"/>
    <s v="Plato_11, Plato_17, Plato_18"/>
    <n v="263"/>
  </r>
  <r>
    <n v="16"/>
    <s v="Cliente_63"/>
    <n v="5"/>
    <x v="0"/>
    <d v="2023-04-01T00:00:00"/>
    <d v="1899-12-30T03:01:00"/>
    <d v="1899-12-30T04:44:00"/>
    <d v="1899-12-30T01:43:00"/>
    <d v="1899-12-30T01:52:00"/>
    <s v="0"/>
    <x v="1"/>
    <x v="3"/>
    <x v="0"/>
    <x v="0"/>
    <n v="36.880000000000003"/>
    <s v="Libre"/>
    <n v="53"/>
    <x v="3"/>
    <s v="Plato_14, Plato_2, Plato_19"/>
    <n v="267"/>
  </r>
  <r>
    <n v="6"/>
    <s v="Cliente_144"/>
    <n v="6"/>
    <x v="0"/>
    <d v="2023-04-01T00:00:00"/>
    <d v="1899-12-30T00:40:00"/>
    <d v="1899-12-30T04:14:00"/>
    <d v="1899-12-30T03:34:00"/>
    <d v="1899-12-30T03:23:00"/>
    <d v="1899-12-30T00:11:00"/>
    <x v="0"/>
    <x v="4"/>
    <x v="2"/>
    <x v="2"/>
    <n v="23.36"/>
    <s v="Reservada"/>
    <n v="54"/>
    <x v="6"/>
    <s v="Plato_8, Plato_17, Plato_4, Plato_11"/>
    <n v="187"/>
  </r>
  <r>
    <n v="20"/>
    <s v="Cliente_390"/>
    <n v="5"/>
    <x v="0"/>
    <d v="2023-04-01T00:00:00"/>
    <d v="1899-12-30T01:30:00"/>
    <d v="1899-12-30T05:00:00"/>
    <d v="1899-12-30T03:45:00"/>
    <d v="1899-12-30T01:36:00"/>
    <d v="1899-12-30T02:09:00"/>
    <x v="0"/>
    <x v="4"/>
    <x v="2"/>
    <x v="2"/>
    <n v="45.49"/>
    <s v="Ocupada"/>
    <n v="55"/>
    <x v="4"/>
    <s v="Plato_11, Plato_7, Plato_19, Plato_15"/>
    <n v="255"/>
  </r>
  <r>
    <n v="1"/>
    <s v="Cliente_728"/>
    <n v="3"/>
    <x v="0"/>
    <d v="2023-04-01T00:00:00"/>
    <d v="1899-12-30T01:20:00"/>
    <d v="1899-12-30T04:57:00"/>
    <d v="1899-12-30T03:37:00"/>
    <d v="1899-12-30T01:18:00"/>
    <d v="1899-12-30T02:19:00"/>
    <x v="0"/>
    <x v="3"/>
    <x v="0"/>
    <x v="0"/>
    <n v="43.2"/>
    <s v="Libre"/>
    <n v="56"/>
    <x v="8"/>
    <s v="Plato_9, Plato_12"/>
    <n v="48"/>
  </r>
  <r>
    <n v="18"/>
    <s v="Cliente_886"/>
    <n v="2"/>
    <x v="0"/>
    <d v="2023-04-01T00:00:00"/>
    <d v="1899-12-30T03:04:00"/>
    <d v="1899-12-30T04:52:00"/>
    <d v="1899-12-30T01:48:00"/>
    <d v="1899-12-30T01:08:00"/>
    <d v="1899-12-30T00:40:00"/>
    <x v="0"/>
    <x v="2"/>
    <x v="0"/>
    <x v="2"/>
    <n v="45.45"/>
    <s v="Libre"/>
    <n v="57"/>
    <x v="1"/>
    <s v="Plato_8, Plato_20, Plato_5, Plato_19"/>
    <n v="169"/>
  </r>
  <r>
    <n v="8"/>
    <s v="Cliente_510"/>
    <n v="3"/>
    <x v="0"/>
    <d v="2023-04-01T00:00:00"/>
    <d v="1899-12-30T01:31:00"/>
    <d v="1899-12-30T04:21:00"/>
    <d v="1899-12-30T02:50:00"/>
    <d v="1899-12-30T01:13:00"/>
    <d v="1899-12-30T01:37:00"/>
    <x v="0"/>
    <x v="1"/>
    <x v="2"/>
    <x v="2"/>
    <n v="30.7"/>
    <s v="Reservada"/>
    <n v="58"/>
    <x v="2"/>
    <s v="Plato_5, Plato_3"/>
    <n v="82"/>
  </r>
  <r>
    <n v="8"/>
    <s v="Cliente_878"/>
    <n v="4"/>
    <x v="0"/>
    <d v="2023-04-01T00:00:00"/>
    <d v="1899-12-30T01:21:00"/>
    <d v="1899-12-30T05:04:00"/>
    <d v="1899-12-30T03:43:00"/>
    <d v="1899-12-30T00:48:00"/>
    <d v="1899-12-30T02:55:00"/>
    <x v="0"/>
    <x v="1"/>
    <x v="0"/>
    <x v="1"/>
    <n v="33.89"/>
    <s v="Libre"/>
    <n v="59"/>
    <x v="1"/>
    <s v="Plato_12, Plato_14, Plato_4, Plato_20"/>
    <n v="160"/>
  </r>
  <r>
    <n v="6"/>
    <s v="Cliente_977"/>
    <n v="1"/>
    <x v="0"/>
    <d v="2023-04-01T00:00:00"/>
    <d v="1899-12-30T02:09:00"/>
    <d v="1899-12-30T05:46:00"/>
    <d v="1899-12-30T03:37:00"/>
    <d v="1899-12-30T00:43:00"/>
    <d v="1899-12-30T02:54:00"/>
    <x v="0"/>
    <x v="1"/>
    <x v="0"/>
    <x v="2"/>
    <n v="19.54"/>
    <s v="Reservada"/>
    <n v="60"/>
    <x v="6"/>
    <s v="Plato_4, Plato_11"/>
    <n v="102"/>
  </r>
  <r>
    <n v="10"/>
    <s v="Cliente_553"/>
    <n v="5"/>
    <x v="0"/>
    <d v="2023-04-01T00:00:00"/>
    <d v="1899-12-30T03:49:00"/>
    <d v="1899-12-30T06:22:00"/>
    <d v="1899-12-30T02:48:00"/>
    <d v="1899-12-30T02:39:00"/>
    <d v="1899-12-30T00:09:00"/>
    <x v="0"/>
    <x v="2"/>
    <x v="0"/>
    <x v="2"/>
    <n v="42.87"/>
    <s v="Ocupada"/>
    <n v="61"/>
    <x v="9"/>
    <s v="Plato_20, Plato_4, Plato_2, Plato_16"/>
    <n v="242"/>
  </r>
  <r>
    <n v="2"/>
    <s v="Cliente_792"/>
    <n v="1"/>
    <x v="0"/>
    <d v="2023-04-01T00:00:00"/>
    <d v="1899-12-30T02:47:00"/>
    <d v="1899-12-30T06:24:00"/>
    <d v="1899-12-30T03:52:00"/>
    <d v="1899-12-30T02:35:00"/>
    <d v="1899-12-30T01:17:00"/>
    <x v="0"/>
    <x v="1"/>
    <x v="2"/>
    <x v="2"/>
    <n v="37.93"/>
    <s v="Ocupada"/>
    <n v="62"/>
    <x v="10"/>
    <s v="Plato_2, Plato_12, Plato_17"/>
    <n v="148"/>
  </r>
  <r>
    <n v="17"/>
    <s v="Cliente_881"/>
    <n v="4"/>
    <x v="0"/>
    <d v="2023-04-01T00:00:00"/>
    <d v="1899-12-30T00:41:00"/>
    <d v="1899-12-30T04:06:00"/>
    <d v="1899-12-30T03:25:00"/>
    <d v="1899-12-30T00:30:00"/>
    <d v="1899-12-30T02:55:00"/>
    <x v="0"/>
    <x v="4"/>
    <x v="0"/>
    <x v="2"/>
    <n v="33.340000000000003"/>
    <s v="Reservada"/>
    <n v="63"/>
    <x v="1"/>
    <s v="Plato_3, Plato_8"/>
    <n v="55"/>
  </r>
  <r>
    <n v="3"/>
    <s v="Cliente_265"/>
    <n v="3"/>
    <x v="0"/>
    <d v="2023-04-01T00:00:00"/>
    <d v="1899-12-30T01:40:00"/>
    <d v="1899-12-30T04:02:00"/>
    <d v="1899-12-30T02:22:00"/>
    <d v="1899-12-30T01:22:00"/>
    <d v="1899-12-30T01:00:00"/>
    <x v="0"/>
    <x v="3"/>
    <x v="1"/>
    <x v="1"/>
    <n v="34.770000000000003"/>
    <s v="Reservada"/>
    <n v="64"/>
    <x v="4"/>
    <s v="Plato_3, Plato_20, Plato_19"/>
    <n v="288"/>
  </r>
  <r>
    <n v="5"/>
    <s v="Cliente_946"/>
    <n v="1"/>
    <x v="0"/>
    <d v="2023-04-01T00:00:00"/>
    <d v="1899-12-30T01:54:00"/>
    <d v="1899-12-30T03:03:00"/>
    <d v="1899-12-30T01:24:00"/>
    <d v="1899-12-30T02:35:00"/>
    <s v="0"/>
    <x v="1"/>
    <x v="0"/>
    <x v="0"/>
    <x v="0"/>
    <n v="14"/>
    <s v="Ocupada"/>
    <n v="65"/>
    <x v="6"/>
    <s v="Plato_16, Plato_17, Plato_12, Plato_20"/>
    <n v="196"/>
  </r>
  <r>
    <n v="18"/>
    <s v="Cliente_614"/>
    <n v="2"/>
    <x v="0"/>
    <d v="2023-04-01T00:00:00"/>
    <d v="1899-12-30T02:28:00"/>
    <d v="1899-12-30T06:18:00"/>
    <d v="1899-12-30T03:50:00"/>
    <d v="1899-12-30T01:54:00"/>
    <d v="1899-12-30T01:56:00"/>
    <x v="0"/>
    <x v="3"/>
    <x v="0"/>
    <x v="2"/>
    <n v="10.88"/>
    <s v="Reservada"/>
    <n v="66"/>
    <x v="0"/>
    <s v="Plato_19, Plato_20, Plato_4"/>
    <n v="210"/>
  </r>
  <r>
    <n v="2"/>
    <s v="Cliente_352"/>
    <n v="6"/>
    <x v="0"/>
    <d v="2023-04-01T00:00:00"/>
    <d v="1899-12-30T03:45:00"/>
    <d v="1899-12-30T05:10:00"/>
    <d v="1899-12-30T01:25:00"/>
    <d v="1899-12-30T02:11:00"/>
    <s v="0"/>
    <x v="1"/>
    <x v="2"/>
    <x v="0"/>
    <x v="0"/>
    <n v="21.25"/>
    <s v="Reservada"/>
    <n v="67"/>
    <x v="4"/>
    <s v="Plato_20, Plato_19, Plato_10, Plato_2"/>
    <n v="256"/>
  </r>
  <r>
    <n v="8"/>
    <s v="Cliente_784"/>
    <n v="4"/>
    <x v="0"/>
    <d v="2023-04-01T00:00:00"/>
    <d v="1899-12-30T00:02:00"/>
    <d v="1899-12-30T03:15:00"/>
    <d v="1899-12-30T03:28:00"/>
    <d v="1899-12-30T02:25:00"/>
    <d v="1899-12-30T01:03:00"/>
    <x v="0"/>
    <x v="3"/>
    <x v="2"/>
    <x v="2"/>
    <n v="45.65"/>
    <s v="Ocupada"/>
    <n v="68"/>
    <x v="2"/>
    <s v="Plato_14, Plato_16, Plato_15, Plato_1"/>
    <n v="218"/>
  </r>
  <r>
    <n v="5"/>
    <s v="Cliente_118"/>
    <n v="4"/>
    <x v="0"/>
    <d v="2023-04-01T00:00:00"/>
    <d v="1899-12-30T02:02:00"/>
    <d v="1899-12-30T03:57:00"/>
    <d v="1899-12-30T01:55:00"/>
    <d v="1899-12-30T01:32:00"/>
    <d v="1899-12-30T00:23:00"/>
    <x v="0"/>
    <x v="2"/>
    <x v="0"/>
    <x v="2"/>
    <n v="31.49"/>
    <s v="Libre"/>
    <n v="69"/>
    <x v="4"/>
    <s v="Plato_13, Plato_7, Plato_11"/>
    <n v="234"/>
  </r>
  <r>
    <n v="17"/>
    <s v="Cliente_61"/>
    <n v="4"/>
    <x v="0"/>
    <d v="2023-04-01T00:00:00"/>
    <d v="1899-12-30T00:11:00"/>
    <d v="1899-12-30T01:22:00"/>
    <d v="1899-12-30T01:11:00"/>
    <d v="1899-12-30T00:40:00"/>
    <d v="1899-12-30T00:31:00"/>
    <x v="0"/>
    <x v="4"/>
    <x v="0"/>
    <x v="0"/>
    <n v="28.26"/>
    <s v="Libre"/>
    <n v="70"/>
    <x v="3"/>
    <s v="Plato_1, Plato_18"/>
    <n v="118"/>
  </r>
  <r>
    <n v="18"/>
    <s v="Cliente_440"/>
    <n v="4"/>
    <x v="0"/>
    <d v="2023-04-01T00:00:00"/>
    <d v="1899-12-30T01:57:00"/>
    <d v="1899-12-30T05:56:00"/>
    <d v="1899-12-30T04:14:00"/>
    <d v="1899-12-30T00:49:00"/>
    <d v="1899-12-30T03:25:00"/>
    <x v="0"/>
    <x v="0"/>
    <x v="0"/>
    <x v="2"/>
    <n v="24.01"/>
    <s v="Ocupada"/>
    <n v="71"/>
    <x v="3"/>
    <s v="Plato_2, Plato_14"/>
    <n v="136"/>
  </r>
  <r>
    <n v="17"/>
    <s v="Cliente_258"/>
    <n v="1"/>
    <x v="0"/>
    <d v="2023-04-01T00:00:00"/>
    <d v="1899-12-30T02:42:00"/>
    <d v="1899-12-30T05:51:00"/>
    <d v="1899-12-30T03:09:00"/>
    <d v="1899-12-30T00:54:00"/>
    <d v="1899-12-30T02:15:00"/>
    <x v="0"/>
    <x v="2"/>
    <x v="0"/>
    <x v="2"/>
    <n v="15.28"/>
    <s v="Reservada"/>
    <n v="72"/>
    <x v="4"/>
    <s v="Plato_13, Plato_4"/>
    <n v="75"/>
  </r>
  <r>
    <n v="1"/>
    <s v="Cliente_742"/>
    <n v="4"/>
    <x v="0"/>
    <d v="2023-04-01T00:00:00"/>
    <d v="1899-12-30T02:39:00"/>
    <d v="1899-12-30T06:09:00"/>
    <d v="1899-12-30T03:30:00"/>
    <d v="1899-12-30T00:20:00"/>
    <d v="1899-12-30T03:10:00"/>
    <x v="0"/>
    <x v="4"/>
    <x v="1"/>
    <x v="2"/>
    <n v="34.51"/>
    <s v="Libre"/>
    <n v="73"/>
    <x v="10"/>
    <s v="Plato_6"/>
    <n v="81"/>
  </r>
  <r>
    <n v="19"/>
    <s v="Cliente_865"/>
    <n v="4"/>
    <x v="0"/>
    <d v="2023-04-01T00:00:00"/>
    <d v="1899-12-30T01:04:00"/>
    <d v="1899-12-30T04:13:00"/>
    <d v="1899-12-30T03:09:00"/>
    <d v="1899-12-30T01:40:00"/>
    <d v="1899-12-30T01:29:00"/>
    <x v="0"/>
    <x v="4"/>
    <x v="0"/>
    <x v="2"/>
    <n v="30.83"/>
    <s v="Libre"/>
    <n v="74"/>
    <x v="2"/>
    <s v="Plato_10, Plato_18, Plato_15"/>
    <n v="218"/>
  </r>
  <r>
    <n v="19"/>
    <s v="Cliente_79"/>
    <n v="5"/>
    <x v="0"/>
    <d v="2023-04-01T00:00:00"/>
    <d v="1899-12-30T03:36:00"/>
    <d v="1899-12-30T04:49:00"/>
    <d v="1899-12-30T01:28:00"/>
    <d v="1899-12-30T00:51:00"/>
    <d v="1899-12-30T00:37:00"/>
    <x v="0"/>
    <x v="3"/>
    <x v="0"/>
    <x v="2"/>
    <n v="45.23"/>
    <s v="Ocupada"/>
    <n v="75"/>
    <x v="5"/>
    <s v="Plato_20, Plato_14"/>
    <n v="109"/>
  </r>
  <r>
    <n v="17"/>
    <s v="Cliente_42"/>
    <n v="3"/>
    <x v="0"/>
    <d v="2023-04-01T00:00:00"/>
    <d v="1899-12-30T02:57:00"/>
    <d v="1899-12-30T05:24:00"/>
    <d v="1899-12-30T02:27:00"/>
    <d v="1899-12-30T01:37:00"/>
    <d v="1899-12-30T00:50:00"/>
    <x v="0"/>
    <x v="1"/>
    <x v="0"/>
    <x v="2"/>
    <n v="17.760000000000002"/>
    <s v="Reservada"/>
    <n v="76"/>
    <x v="10"/>
    <s v="Plato_2, Plato_4, Plato_7, Plato_10"/>
    <n v="158"/>
  </r>
  <r>
    <n v="3"/>
    <s v="Cliente_374"/>
    <n v="1"/>
    <x v="0"/>
    <d v="2023-04-01T00:00:00"/>
    <d v="1899-12-30T02:46:00"/>
    <d v="1899-12-30T06:15:00"/>
    <d v="1899-12-30T03:29:00"/>
    <d v="1899-12-30T01:37:00"/>
    <d v="1899-12-30T01:52:00"/>
    <x v="0"/>
    <x v="0"/>
    <x v="2"/>
    <x v="2"/>
    <n v="19.88"/>
    <s v="Libre"/>
    <n v="77"/>
    <x v="6"/>
    <s v="Plato_4, Plato_7, Plato_11"/>
    <n v="99"/>
  </r>
  <r>
    <n v="7"/>
    <s v="Cliente_636"/>
    <n v="4"/>
    <x v="0"/>
    <d v="2023-04-01T00:00:00"/>
    <d v="1899-12-30T01:34:00"/>
    <d v="1899-12-30T03:03:00"/>
    <d v="1899-12-30T01:29:00"/>
    <d v="1899-12-30T00:54:00"/>
    <d v="1899-12-30T00:35:00"/>
    <x v="0"/>
    <x v="0"/>
    <x v="0"/>
    <x v="2"/>
    <n v="20.02"/>
    <s v="Libre"/>
    <n v="78"/>
    <x v="1"/>
    <s v="Plato_12"/>
    <n v="57"/>
  </r>
  <r>
    <n v="16"/>
    <s v="Cliente_753"/>
    <n v="2"/>
    <x v="0"/>
    <d v="2023-04-01T00:00:00"/>
    <d v="1899-12-30T01:34:00"/>
    <d v="1899-12-30T05:08:00"/>
    <d v="1899-12-30T03:34:00"/>
    <d v="1899-12-30T01:36:00"/>
    <d v="1899-12-30T01:58:00"/>
    <x v="0"/>
    <x v="0"/>
    <x v="0"/>
    <x v="2"/>
    <n v="34.01"/>
    <s v="Libre"/>
    <n v="79"/>
    <x v="5"/>
    <s v="Plato_9, Plato_11, Plato_3, Plato_13"/>
    <n v="309"/>
  </r>
  <r>
    <n v="18"/>
    <s v="Cliente_632"/>
    <n v="6"/>
    <x v="0"/>
    <d v="2023-04-01T00:00:00"/>
    <d v="1899-12-30T02:14:00"/>
    <d v="1899-12-30T03:46:00"/>
    <d v="1899-12-30T01:32:00"/>
    <d v="1899-12-30T01:07:00"/>
    <d v="1899-12-30T00:25:00"/>
    <x v="0"/>
    <x v="4"/>
    <x v="0"/>
    <x v="2"/>
    <n v="39.049999999999997"/>
    <s v="Libre"/>
    <n v="80"/>
    <x v="5"/>
    <s v="Plato_5, Plato_9, Plato_7"/>
    <n v="121"/>
  </r>
  <r>
    <n v="17"/>
    <s v="Cliente_969"/>
    <n v="4"/>
    <x v="0"/>
    <d v="2023-04-01T00:00:00"/>
    <d v="1899-12-30T03:40:00"/>
    <d v="1899-12-30T06:31:00"/>
    <d v="1899-12-30T03:06:00"/>
    <d v="1899-12-30T00:59:00"/>
    <d v="1899-12-30T02:07:00"/>
    <x v="0"/>
    <x v="3"/>
    <x v="2"/>
    <x v="2"/>
    <n v="23.69"/>
    <s v="Ocupada"/>
    <n v="81"/>
    <x v="7"/>
    <s v="Plato_17"/>
    <n v="62"/>
  </r>
  <r>
    <n v="16"/>
    <s v="Cliente_574"/>
    <n v="3"/>
    <x v="0"/>
    <d v="2023-04-01T00:00:00"/>
    <d v="1899-12-30T03:25:00"/>
    <d v="1899-12-30T07:10:00"/>
    <d v="1899-12-30T03:45:00"/>
    <d v="1899-12-30T00:19:00"/>
    <d v="1899-12-30T03:26:00"/>
    <x v="0"/>
    <x v="3"/>
    <x v="1"/>
    <x v="2"/>
    <n v="38.6"/>
    <s v="Libre"/>
    <n v="82"/>
    <x v="3"/>
    <s v="Plato_1, Plato_2"/>
    <n v="80"/>
  </r>
  <r>
    <n v="15"/>
    <s v="Cliente_292"/>
    <n v="1"/>
    <x v="0"/>
    <d v="2023-04-01T00:00:00"/>
    <d v="1899-12-30T03:42:00"/>
    <d v="1899-12-30T06:39:00"/>
    <d v="1899-12-30T03:12:00"/>
    <d v="1899-12-30T01:34:00"/>
    <d v="1899-12-30T01:38:00"/>
    <x v="0"/>
    <x v="1"/>
    <x v="2"/>
    <x v="2"/>
    <n v="24.94"/>
    <s v="Ocupada"/>
    <n v="83"/>
    <x v="10"/>
    <s v="Plato_6, Plato_3, Plato_15"/>
    <n v="170"/>
  </r>
  <r>
    <n v="19"/>
    <s v="Cliente_148"/>
    <n v="5"/>
    <x v="0"/>
    <d v="2023-04-01T00:00:00"/>
    <d v="1899-12-30T01:42:00"/>
    <d v="1899-12-30T03:18:00"/>
    <d v="1899-12-30T01:51:00"/>
    <d v="1899-12-30T00:10:00"/>
    <d v="1899-12-30T01:41:00"/>
    <x v="0"/>
    <x v="4"/>
    <x v="0"/>
    <x v="2"/>
    <n v="15.11"/>
    <s v="Ocupada"/>
    <n v="84"/>
    <x v="4"/>
    <s v="Plato_2"/>
    <n v="60"/>
  </r>
  <r>
    <n v="8"/>
    <s v="Cliente_747"/>
    <n v="3"/>
    <x v="0"/>
    <d v="2023-04-01T00:00:00"/>
    <d v="1899-12-30T02:35:00"/>
    <d v="1899-12-30T04:31:00"/>
    <d v="1899-12-30T01:56:00"/>
    <d v="1899-12-30T02:22:00"/>
    <s v="0"/>
    <x v="1"/>
    <x v="2"/>
    <x v="2"/>
    <x v="2"/>
    <n v="45.96"/>
    <s v="Libre"/>
    <n v="85"/>
    <x v="8"/>
    <s v="Plato_16, Plato_19, Plato_3, Plato_15"/>
    <n v="208"/>
  </r>
  <r>
    <n v="20"/>
    <s v="Cliente_501"/>
    <n v="3"/>
    <x v="0"/>
    <d v="2023-04-01T00:00:00"/>
    <d v="1899-12-30T00:02:00"/>
    <d v="1899-12-30T02:08:00"/>
    <d v="1899-12-30T02:06:00"/>
    <d v="1899-12-30T00:08:00"/>
    <d v="1899-12-30T01:58:00"/>
    <x v="0"/>
    <x v="3"/>
    <x v="0"/>
    <x v="0"/>
    <n v="11.84"/>
    <s v="Libre"/>
    <n v="86"/>
    <x v="0"/>
    <s v="Plato_1"/>
    <n v="50"/>
  </r>
  <r>
    <n v="3"/>
    <s v="Cliente_733"/>
    <n v="2"/>
    <x v="0"/>
    <d v="2023-04-01T00:00:00"/>
    <d v="1899-12-30T01:46:00"/>
    <d v="1899-12-30T03:18:00"/>
    <d v="1899-12-30T01:47:00"/>
    <d v="1899-12-30T01:11:00"/>
    <d v="1899-12-30T00:36:00"/>
    <x v="0"/>
    <x v="4"/>
    <x v="0"/>
    <x v="2"/>
    <n v="29.46"/>
    <s v="Ocupada"/>
    <n v="87"/>
    <x v="5"/>
    <s v="Plato_4, Plato_15, Plato_17"/>
    <n v="99"/>
  </r>
  <r>
    <n v="18"/>
    <s v="Cliente_36"/>
    <n v="1"/>
    <x v="0"/>
    <d v="2023-04-01T00:00:00"/>
    <d v="1899-12-30T03:30:00"/>
    <d v="1899-12-30T06:40:00"/>
    <d v="1899-12-30T03:10:00"/>
    <d v="1899-12-30T01:57:00"/>
    <d v="1899-12-30T01:13:00"/>
    <x v="0"/>
    <x v="4"/>
    <x v="0"/>
    <x v="0"/>
    <n v="23.93"/>
    <s v="Reservada"/>
    <n v="88"/>
    <x v="8"/>
    <s v="Plato_20, Plato_12, Plato_10"/>
    <n v="123"/>
  </r>
  <r>
    <n v="11"/>
    <s v="Cliente_553"/>
    <n v="4"/>
    <x v="0"/>
    <d v="2023-04-01T00:00:00"/>
    <d v="1899-12-30T00:42:00"/>
    <d v="1899-12-30T02:19:00"/>
    <d v="1899-12-30T01:37:00"/>
    <d v="1899-12-30T02:22:00"/>
    <s v="0"/>
    <x v="1"/>
    <x v="3"/>
    <x v="1"/>
    <x v="0"/>
    <n v="12.28"/>
    <s v="Libre"/>
    <n v="89"/>
    <x v="7"/>
    <s v="Plato_14, Plato_18, Plato_5"/>
    <n v="159"/>
  </r>
  <r>
    <n v="6"/>
    <s v="Cliente_1000"/>
    <n v="3"/>
    <x v="0"/>
    <d v="2023-04-01T00:00:00"/>
    <d v="1899-12-30T01:17:00"/>
    <d v="1899-12-30T03:13:00"/>
    <d v="1899-12-30T01:56:00"/>
    <d v="1899-12-30T00:48:00"/>
    <d v="1899-12-30T01:08:00"/>
    <x v="0"/>
    <x v="3"/>
    <x v="0"/>
    <x v="0"/>
    <n v="30.69"/>
    <s v="Reservada"/>
    <n v="90"/>
    <x v="8"/>
    <s v="Plato_18"/>
    <n v="34"/>
  </r>
  <r>
    <n v="1"/>
    <s v="Cliente_607"/>
    <n v="5"/>
    <x v="0"/>
    <d v="2023-04-01T00:00:00"/>
    <d v="1899-12-30T03:38:00"/>
    <d v="1899-12-30T05:24:00"/>
    <d v="1899-12-30T01:46:00"/>
    <d v="1899-12-30T02:12:00"/>
    <s v="0"/>
    <x v="1"/>
    <x v="3"/>
    <x v="0"/>
    <x v="2"/>
    <n v="39.1"/>
    <s v="Reservada"/>
    <n v="91"/>
    <x v="0"/>
    <s v="Plato_8, Plato_13, Plato_5, Plato_6"/>
    <n v="293"/>
  </r>
  <r>
    <n v="6"/>
    <s v="Cliente_378"/>
    <n v="2"/>
    <x v="0"/>
    <d v="2023-04-01T00:00:00"/>
    <d v="1899-12-30T03:35:00"/>
    <d v="1899-12-30T06:09:00"/>
    <d v="1899-12-30T02:34:00"/>
    <d v="1899-12-30T00:42:00"/>
    <d v="1899-12-30T01:52:00"/>
    <x v="0"/>
    <x v="2"/>
    <x v="1"/>
    <x v="2"/>
    <n v="12.75"/>
    <s v="Libre"/>
    <n v="92"/>
    <x v="5"/>
    <s v="Plato_9, Plato_7"/>
    <n v="82"/>
  </r>
  <r>
    <n v="2"/>
    <s v="Cliente_612"/>
    <n v="2"/>
    <x v="0"/>
    <d v="2023-04-01T00:00:00"/>
    <d v="1899-12-30T01:39:00"/>
    <d v="1899-12-30T03:48:00"/>
    <d v="1899-12-30T02:09:00"/>
    <d v="1899-12-30T00:18:00"/>
    <d v="1899-12-30T01:51:00"/>
    <x v="0"/>
    <x v="2"/>
    <x v="0"/>
    <x v="2"/>
    <n v="45.66"/>
    <s v="Libre"/>
    <n v="93"/>
    <x v="4"/>
    <s v="Plato_9"/>
    <n v="29"/>
  </r>
  <r>
    <n v="12"/>
    <s v="Cliente_452"/>
    <n v="1"/>
    <x v="0"/>
    <d v="2023-04-01T00:00:00"/>
    <d v="1899-12-30T01:52:00"/>
    <d v="1899-12-30T04:53:00"/>
    <d v="1899-12-30T03:16:00"/>
    <d v="1899-12-30T02:09:00"/>
    <d v="1899-12-30T01:07:00"/>
    <x v="0"/>
    <x v="4"/>
    <x v="0"/>
    <x v="2"/>
    <n v="28.36"/>
    <s v="Ocupada"/>
    <n v="94"/>
    <x v="9"/>
    <s v="Plato_2, Plato_15, Plato_11"/>
    <n v="253"/>
  </r>
  <r>
    <n v="12"/>
    <s v="Cliente_244"/>
    <n v="5"/>
    <x v="0"/>
    <d v="2023-04-01T00:00:00"/>
    <d v="1899-12-30T03:19:00"/>
    <d v="1899-12-30T06:07:00"/>
    <d v="1899-12-30T03:03:00"/>
    <d v="1899-12-30T00:41:00"/>
    <d v="1899-12-30T02:22:00"/>
    <x v="0"/>
    <x v="2"/>
    <x v="2"/>
    <x v="2"/>
    <n v="24.68"/>
    <s v="Ocupada"/>
    <n v="95"/>
    <x v="0"/>
    <s v="Plato_12, Plato_15"/>
    <n v="153"/>
  </r>
  <r>
    <n v="16"/>
    <s v="Cliente_840"/>
    <n v="5"/>
    <x v="0"/>
    <d v="2023-04-01T00:00:00"/>
    <d v="1899-12-30T01:59:00"/>
    <d v="1899-12-30T05:26:00"/>
    <d v="1899-12-30T03:27:00"/>
    <d v="1899-12-30T01:16:00"/>
    <d v="1899-12-30T02:11:00"/>
    <x v="0"/>
    <x v="4"/>
    <x v="1"/>
    <x v="2"/>
    <n v="33.630000000000003"/>
    <s v="Libre"/>
    <n v="96"/>
    <x v="6"/>
    <s v="Plato_11, Plato_12, Plato_7"/>
    <n v="176"/>
  </r>
  <r>
    <n v="14"/>
    <s v="Cliente_993"/>
    <n v="2"/>
    <x v="0"/>
    <d v="2023-04-01T00:00:00"/>
    <d v="1899-12-30T01:46:00"/>
    <d v="1899-12-30T03:03:00"/>
    <d v="1899-12-30T01:32:00"/>
    <d v="1899-12-30T01:19:00"/>
    <d v="1899-12-30T00:13:00"/>
    <x v="0"/>
    <x v="2"/>
    <x v="2"/>
    <x v="2"/>
    <n v="19.22"/>
    <s v="Ocupada"/>
    <n v="97"/>
    <x v="8"/>
    <s v="Plato_10, Plato_3, Plato_18"/>
    <n v="188"/>
  </r>
  <r>
    <n v="7"/>
    <s v="Cliente_29"/>
    <n v="3"/>
    <x v="0"/>
    <d v="2023-04-01T00:00:00"/>
    <d v="1899-12-30T01:01:00"/>
    <d v="1899-12-30T03:22:00"/>
    <d v="1899-12-30T02:36:00"/>
    <d v="1899-12-30T02:20:00"/>
    <d v="1899-12-30T00:16:00"/>
    <x v="0"/>
    <x v="3"/>
    <x v="0"/>
    <x v="2"/>
    <n v="17.149999999999999"/>
    <s v="Ocupada"/>
    <n v="98"/>
    <x v="6"/>
    <s v="Plato_3, Plato_9, Plato_12"/>
    <n v="166"/>
  </r>
  <r>
    <n v="2"/>
    <s v="Cliente_873"/>
    <n v="6"/>
    <x v="0"/>
    <d v="2023-04-01T00:00:00"/>
    <d v="1899-12-30T02:22:00"/>
    <d v="1899-12-30T06:18:00"/>
    <d v="1899-12-30T04:11:00"/>
    <d v="1899-12-30T01:26:00"/>
    <d v="1899-12-30T02:45:00"/>
    <x v="0"/>
    <x v="2"/>
    <x v="0"/>
    <x v="2"/>
    <n v="33.549999999999997"/>
    <s v="Ocupada"/>
    <n v="99"/>
    <x v="9"/>
    <s v="Plato_2, Plato_17, Plato_12, Plato_9"/>
    <n v="139"/>
  </r>
  <r>
    <n v="18"/>
    <s v="Cliente_965"/>
    <n v="1"/>
    <x v="0"/>
    <d v="2023-04-01T00:00:00"/>
    <d v="1899-12-30T03:32:00"/>
    <d v="1899-12-30T06:45:00"/>
    <d v="1899-12-30T03:13:00"/>
    <d v="1899-12-30T01:43:00"/>
    <d v="1899-12-30T01:30:00"/>
    <x v="0"/>
    <x v="1"/>
    <x v="0"/>
    <x v="2"/>
    <n v="15.15"/>
    <s v="Reservada"/>
    <n v="100"/>
    <x v="3"/>
    <s v="Plato_7, Plato_5, Plato_1"/>
    <n v="166"/>
  </r>
  <r>
    <n v="1"/>
    <s v="Cliente_313"/>
    <n v="5"/>
    <x v="0"/>
    <d v="2023-04-01T00:00:00"/>
    <d v="1899-12-30T00:14:00"/>
    <d v="1899-12-30T02:15:00"/>
    <d v="1899-12-30T02:01:00"/>
    <d v="1899-12-30T02:14:00"/>
    <s v="0"/>
    <x v="1"/>
    <x v="4"/>
    <x v="0"/>
    <x v="2"/>
    <n v="15.09"/>
    <s v="Libre"/>
    <n v="101"/>
    <x v="5"/>
    <s v="Plato_17, Plato_1, Plato_5, Plato_8"/>
    <n v="138"/>
  </r>
  <r>
    <n v="19"/>
    <s v="Cliente_520"/>
    <n v="2"/>
    <x v="0"/>
    <d v="2023-04-01T00:00:00"/>
    <d v="1899-12-30T01:33:00"/>
    <d v="1899-12-30T04:14:00"/>
    <d v="1899-12-30T02:41:00"/>
    <d v="1899-12-30T00:46:00"/>
    <d v="1899-12-30T01:55:00"/>
    <x v="0"/>
    <x v="0"/>
    <x v="0"/>
    <x v="2"/>
    <n v="12.65"/>
    <s v="Reservada"/>
    <n v="102"/>
    <x v="5"/>
    <s v="Plato_16, Plato_9"/>
    <n v="171"/>
  </r>
  <r>
    <n v="13"/>
    <s v="Cliente_388"/>
    <n v="3"/>
    <x v="0"/>
    <d v="2023-04-01T00:00:00"/>
    <d v="1899-12-30T01:42:00"/>
    <d v="1899-12-30T05:10:00"/>
    <d v="1899-12-30T03:28:00"/>
    <d v="1899-12-30T01:39:00"/>
    <d v="1899-12-30T01:49:00"/>
    <x v="0"/>
    <x v="4"/>
    <x v="0"/>
    <x v="0"/>
    <n v="26.75"/>
    <s v="Reservada"/>
    <n v="103"/>
    <x v="2"/>
    <s v="Plato_13, Plato_18, Plato_4"/>
    <n v="73"/>
  </r>
  <r>
    <n v="14"/>
    <s v="Cliente_384"/>
    <n v="4"/>
    <x v="0"/>
    <d v="2023-04-01T00:00:00"/>
    <d v="1899-12-30T01:28:00"/>
    <d v="1899-12-30T02:44:00"/>
    <d v="1899-12-30T01:16:00"/>
    <d v="1899-12-30T00:55:00"/>
    <d v="1899-12-30T00:21:00"/>
    <x v="0"/>
    <x v="0"/>
    <x v="1"/>
    <x v="0"/>
    <n v="11.12"/>
    <s v="Reservada"/>
    <n v="104"/>
    <x v="7"/>
    <s v="Plato_14, Plato_17"/>
    <n v="77"/>
  </r>
  <r>
    <n v="14"/>
    <s v="Cliente_517"/>
    <n v="6"/>
    <x v="0"/>
    <d v="2023-04-01T00:00:00"/>
    <d v="1899-12-30T01:18:00"/>
    <d v="1899-12-30T04:00:00"/>
    <d v="1899-12-30T02:42:00"/>
    <d v="1899-12-30T00:43:00"/>
    <d v="1899-12-30T01:59:00"/>
    <x v="0"/>
    <x v="0"/>
    <x v="0"/>
    <x v="2"/>
    <n v="15.64"/>
    <s v="Libre"/>
    <n v="105"/>
    <x v="2"/>
    <s v="Plato_3, Plato_6"/>
    <n v="141"/>
  </r>
  <r>
    <n v="15"/>
    <s v="Cliente_711"/>
    <n v="3"/>
    <x v="0"/>
    <d v="2023-04-01T00:00:00"/>
    <d v="1899-12-30T02:00:00"/>
    <d v="1899-12-30T05:08:00"/>
    <d v="1899-12-30T03:08:00"/>
    <d v="1899-12-30T00:29:00"/>
    <d v="1899-12-30T02:39:00"/>
    <x v="0"/>
    <x v="4"/>
    <x v="1"/>
    <x v="1"/>
    <n v="22.72"/>
    <s v="Libre"/>
    <n v="106"/>
    <x v="7"/>
    <s v="Plato_18"/>
    <n v="68"/>
  </r>
  <r>
    <n v="11"/>
    <s v="Cliente_651"/>
    <n v="5"/>
    <x v="0"/>
    <d v="2023-04-01T00:00:00"/>
    <d v="1899-12-30T01:29:00"/>
    <d v="1899-12-30T02:58:00"/>
    <d v="1899-12-30T01:29:00"/>
    <d v="1899-12-30T02:21:00"/>
    <s v="0"/>
    <x v="1"/>
    <x v="2"/>
    <x v="0"/>
    <x v="0"/>
    <n v="48.77"/>
    <s v="Reservada"/>
    <n v="107"/>
    <x v="6"/>
    <s v="Plato_15, Plato_9, Plato_18"/>
    <n v="253"/>
  </r>
  <r>
    <n v="3"/>
    <s v="Cliente_545"/>
    <n v="3"/>
    <x v="0"/>
    <d v="2023-04-01T00:00:00"/>
    <d v="1899-12-30T01:32:00"/>
    <d v="1899-12-30T03:37:00"/>
    <d v="1899-12-30T02:05:00"/>
    <d v="1899-12-30T01:55:00"/>
    <d v="1899-12-30T00:10:00"/>
    <x v="0"/>
    <x v="4"/>
    <x v="1"/>
    <x v="0"/>
    <n v="23.26"/>
    <s v="Reservada"/>
    <n v="108"/>
    <x v="3"/>
    <s v="Plato_9, Plato_4, Plato_3, Plato_16"/>
    <n v="124"/>
  </r>
  <r>
    <n v="10"/>
    <s v="Cliente_116"/>
    <n v="2"/>
    <x v="0"/>
    <d v="2023-04-01T00:00:00"/>
    <d v="1899-12-30T01:25:00"/>
    <d v="1899-12-30T02:26:00"/>
    <d v="1899-12-30T01:01:00"/>
    <d v="1899-12-30T01:58:00"/>
    <s v="0"/>
    <x v="1"/>
    <x v="4"/>
    <x v="1"/>
    <x v="2"/>
    <n v="42.95"/>
    <s v="Libre"/>
    <n v="109"/>
    <x v="8"/>
    <s v="Plato_18, Plato_14, Plato_5"/>
    <n v="169"/>
  </r>
  <r>
    <n v="5"/>
    <s v="Cliente_170"/>
    <n v="1"/>
    <x v="0"/>
    <d v="2023-04-01T00:00:00"/>
    <d v="1899-12-30T03:32:00"/>
    <d v="1899-12-30T06:37:00"/>
    <d v="1899-12-30T03:05:00"/>
    <d v="1899-12-30T02:01:00"/>
    <d v="1899-12-30T01:04:00"/>
    <x v="0"/>
    <x v="1"/>
    <x v="0"/>
    <x v="2"/>
    <n v="47.91"/>
    <s v="Reservada"/>
    <n v="110"/>
    <x v="3"/>
    <s v="Plato_9, Plato_10, Plato_6"/>
    <n v="163"/>
  </r>
  <r>
    <n v="3"/>
    <s v="Cliente_92"/>
    <n v="2"/>
    <x v="0"/>
    <d v="2023-04-01T00:00:00"/>
    <d v="1899-12-30T01:48:00"/>
    <d v="1899-12-30T05:07:00"/>
    <d v="1899-12-30T03:19:00"/>
    <d v="1899-12-30T02:17:00"/>
    <d v="1899-12-30T01:02:00"/>
    <x v="0"/>
    <x v="0"/>
    <x v="1"/>
    <x v="2"/>
    <n v="18.82"/>
    <s v="Reservada"/>
    <n v="111"/>
    <x v="8"/>
    <s v="Plato_15, Plato_5, Plato_7, Plato_9"/>
    <n v="204"/>
  </r>
  <r>
    <n v="6"/>
    <s v="Cliente_552"/>
    <n v="2"/>
    <x v="0"/>
    <d v="2023-04-01T00:00:00"/>
    <d v="1899-12-30T01:49:00"/>
    <d v="1899-12-30T04:01:00"/>
    <d v="1899-12-30T02:27:00"/>
    <d v="1899-12-30T00:16:00"/>
    <d v="1899-12-30T02:11:00"/>
    <x v="0"/>
    <x v="2"/>
    <x v="2"/>
    <x v="1"/>
    <n v="35.36"/>
    <s v="Ocupada"/>
    <n v="112"/>
    <x v="4"/>
    <s v="Plato_3"/>
    <n v="20"/>
  </r>
  <r>
    <n v="4"/>
    <s v="Cliente_627"/>
    <n v="2"/>
    <x v="0"/>
    <d v="2023-04-01T00:00:00"/>
    <d v="1899-12-30T01:12:00"/>
    <d v="1899-12-30T04:21:00"/>
    <d v="1899-12-30T03:24:00"/>
    <d v="1899-12-30T00:51:00"/>
    <d v="1899-12-30T02:33:00"/>
    <x v="0"/>
    <x v="0"/>
    <x v="0"/>
    <x v="2"/>
    <n v="29.74"/>
    <s v="Ocupada"/>
    <n v="113"/>
    <x v="2"/>
    <s v="Plato_18"/>
    <n v="68"/>
  </r>
  <r>
    <n v="7"/>
    <s v="Cliente_588"/>
    <n v="6"/>
    <x v="0"/>
    <d v="2023-04-01T00:00:00"/>
    <d v="1899-12-30T00:49:00"/>
    <d v="1899-12-30T03:30:00"/>
    <d v="1899-12-30T02:56:00"/>
    <d v="1899-12-30T02:11:00"/>
    <d v="1899-12-30T00:45:00"/>
    <x v="0"/>
    <x v="1"/>
    <x v="0"/>
    <x v="2"/>
    <n v="38.81"/>
    <s v="Ocupada"/>
    <n v="114"/>
    <x v="9"/>
    <s v="Plato_2, Plato_9, Plato_4, Plato_5"/>
    <n v="253"/>
  </r>
  <r>
    <n v="12"/>
    <s v="Cliente_313"/>
    <n v="6"/>
    <x v="0"/>
    <d v="2023-04-01T00:00:00"/>
    <d v="1899-12-30T03:43:00"/>
    <d v="1899-12-30T06:26:00"/>
    <d v="1899-12-30T02:58:00"/>
    <d v="1899-12-30T01:38:00"/>
    <d v="1899-12-30T01:20:00"/>
    <x v="0"/>
    <x v="1"/>
    <x v="2"/>
    <x v="0"/>
    <n v="46.46"/>
    <s v="Ocupada"/>
    <n v="115"/>
    <x v="7"/>
    <s v="Plato_6, Plato_2, Plato_15"/>
    <n v="237"/>
  </r>
  <r>
    <n v="8"/>
    <s v="Cliente_949"/>
    <n v="5"/>
    <x v="0"/>
    <d v="2023-04-01T00:00:00"/>
    <d v="1899-12-30T03:15:00"/>
    <d v="1899-12-30T06:33:00"/>
    <d v="1899-12-30T03:33:00"/>
    <d v="1899-12-30T02:09:00"/>
    <d v="1899-12-30T01:24:00"/>
    <x v="0"/>
    <x v="1"/>
    <x v="0"/>
    <x v="2"/>
    <n v="47.69"/>
    <s v="Ocupada"/>
    <n v="116"/>
    <x v="9"/>
    <s v="Plato_15, Plato_8, Plato_19, Plato_18"/>
    <n v="269"/>
  </r>
  <r>
    <n v="8"/>
    <s v="Cliente_863"/>
    <n v="4"/>
    <x v="0"/>
    <d v="2023-04-01T00:00:00"/>
    <d v="1899-12-30T02:55:00"/>
    <d v="1899-12-30T05:45:00"/>
    <d v="1899-12-30T03:05:00"/>
    <d v="1899-12-30T00:08:00"/>
    <d v="1899-12-30T02:57:00"/>
    <x v="0"/>
    <x v="0"/>
    <x v="1"/>
    <x v="2"/>
    <n v="11.65"/>
    <s v="Ocupada"/>
    <n v="117"/>
    <x v="9"/>
    <s v="Plato_8"/>
    <n v="70"/>
  </r>
  <r>
    <n v="13"/>
    <s v="Cliente_140"/>
    <n v="1"/>
    <x v="0"/>
    <d v="2023-04-01T00:00:00"/>
    <d v="1899-12-30T00:34:00"/>
    <d v="1899-12-30T01:45:00"/>
    <d v="1899-12-30T01:11:00"/>
    <d v="1899-12-30T02:16:00"/>
    <s v="0"/>
    <x v="1"/>
    <x v="3"/>
    <x v="2"/>
    <x v="0"/>
    <n v="49.32"/>
    <s v="Libre"/>
    <n v="118"/>
    <x v="6"/>
    <s v="Plato_4, Plato_14, Plato_6, Plato_15"/>
    <n v="209"/>
  </r>
  <r>
    <n v="17"/>
    <s v="Cliente_523"/>
    <n v="3"/>
    <x v="1"/>
    <d v="2023-04-02T00:00:00"/>
    <d v="1899-12-30T03:24:00"/>
    <d v="1899-12-30T05:03:00"/>
    <d v="1899-12-30T01:39:00"/>
    <d v="1899-12-30T00:54:00"/>
    <d v="1899-12-30T00:45:00"/>
    <x v="0"/>
    <x v="2"/>
    <x v="1"/>
    <x v="2"/>
    <n v="11.5"/>
    <s v="Reservada"/>
    <n v="119"/>
    <x v="4"/>
    <s v="Plato_10, Plato_19, Plato_4"/>
    <n v="134"/>
  </r>
  <r>
    <n v="4"/>
    <s v="Cliente_916"/>
    <n v="2"/>
    <x v="1"/>
    <d v="2023-04-02T00:00:00"/>
    <d v="1899-12-30T00:38:00"/>
    <d v="1899-12-30T01:42:00"/>
    <d v="1899-12-30T01:04:00"/>
    <d v="1899-12-30T01:37:00"/>
    <s v="0"/>
    <x v="1"/>
    <x v="1"/>
    <x v="0"/>
    <x v="1"/>
    <n v="12.51"/>
    <s v="Reservada"/>
    <n v="120"/>
    <x v="7"/>
    <s v="Plato_17, Plato_10"/>
    <n v="145"/>
  </r>
  <r>
    <n v="5"/>
    <s v="Cliente_416"/>
    <n v="4"/>
    <x v="1"/>
    <d v="2023-04-02T00:00:00"/>
    <d v="1899-12-30T03:45:00"/>
    <d v="1899-12-30T06:13:00"/>
    <d v="1899-12-30T02:28:00"/>
    <d v="1899-12-30T00:38:00"/>
    <d v="1899-12-30T01:50:00"/>
    <x v="0"/>
    <x v="4"/>
    <x v="0"/>
    <x v="2"/>
    <n v="12.3"/>
    <s v="Reservada"/>
    <n v="121"/>
    <x v="3"/>
    <s v="Plato_10"/>
    <n v="52"/>
  </r>
  <r>
    <n v="6"/>
    <s v="Cliente_346"/>
    <n v="6"/>
    <x v="1"/>
    <d v="2023-04-02T00:00:00"/>
    <d v="1899-12-30T01:23:00"/>
    <d v="1899-12-30T02:48:00"/>
    <d v="1899-12-30T01:40:00"/>
    <d v="1899-12-30T00:32:00"/>
    <d v="1899-12-30T01:08:00"/>
    <x v="0"/>
    <x v="1"/>
    <x v="0"/>
    <x v="0"/>
    <n v="20.38"/>
    <s v="Ocupada"/>
    <n v="122"/>
    <x v="1"/>
    <s v="Plato_8"/>
    <n v="105"/>
  </r>
  <r>
    <n v="16"/>
    <s v="Cliente_381"/>
    <n v="6"/>
    <x v="1"/>
    <d v="2023-04-02T00:00:00"/>
    <d v="1899-12-30T03:09:00"/>
    <d v="1899-12-30T04:10:00"/>
    <d v="1899-12-30T01:01:00"/>
    <d v="1899-12-30T00:33:00"/>
    <d v="1899-12-30T00:28:00"/>
    <x v="0"/>
    <x v="4"/>
    <x v="0"/>
    <x v="0"/>
    <n v="46.88"/>
    <s v="Reservada"/>
    <n v="123"/>
    <x v="10"/>
    <s v="Plato_7"/>
    <n v="24"/>
  </r>
  <r>
    <n v="16"/>
    <s v="Cliente_791"/>
    <n v="5"/>
    <x v="1"/>
    <d v="2023-04-02T00:00:00"/>
    <d v="1899-12-30T03:39:00"/>
    <d v="1899-12-30T05:22:00"/>
    <d v="1899-12-30T01:43:00"/>
    <d v="1899-12-30T02:18:00"/>
    <s v="0"/>
    <x v="1"/>
    <x v="0"/>
    <x v="0"/>
    <x v="0"/>
    <n v="10.85"/>
    <s v="Libre"/>
    <n v="124"/>
    <x v="0"/>
    <s v="Plato_3, Plato_1, Plato_11, Plato_9"/>
    <n v="222"/>
  </r>
  <r>
    <n v="14"/>
    <s v="Cliente_697"/>
    <n v="2"/>
    <x v="1"/>
    <d v="2023-04-02T00:00:00"/>
    <d v="1899-12-30T02:56:00"/>
    <d v="1899-12-30T06:13:00"/>
    <d v="1899-12-30T03:17:00"/>
    <d v="1899-12-30T01:24:00"/>
    <d v="1899-12-30T01:53:00"/>
    <x v="0"/>
    <x v="0"/>
    <x v="0"/>
    <x v="2"/>
    <n v="24.66"/>
    <s v="Libre"/>
    <n v="125"/>
    <x v="6"/>
    <s v="Plato_16, Plato_18, Plato_3"/>
    <n v="184"/>
  </r>
  <r>
    <n v="18"/>
    <s v="Cliente_516"/>
    <n v="3"/>
    <x v="1"/>
    <d v="2023-04-02T00:00:00"/>
    <d v="1899-12-30T02:45:00"/>
    <d v="1899-12-30T05:12:00"/>
    <d v="1899-12-30T02:27:00"/>
    <d v="1899-12-30T02:19:00"/>
    <d v="1899-12-30T00:08:00"/>
    <x v="0"/>
    <x v="1"/>
    <x v="0"/>
    <x v="2"/>
    <n v="41.82"/>
    <s v="Libre"/>
    <n v="126"/>
    <x v="4"/>
    <s v="Plato_16, Plato_8, Plato_7, Plato_2"/>
    <n v="165"/>
  </r>
  <r>
    <n v="6"/>
    <s v="Cliente_541"/>
    <n v="4"/>
    <x v="1"/>
    <d v="2023-04-02T00:00:00"/>
    <d v="1899-12-30T00:42:00"/>
    <d v="1899-12-30T02:28:00"/>
    <d v="1899-12-30T01:46:00"/>
    <d v="1899-12-30T00:30:00"/>
    <d v="1899-12-30T01:16:00"/>
    <x v="0"/>
    <x v="4"/>
    <x v="0"/>
    <x v="2"/>
    <n v="32.82"/>
    <s v="Libre"/>
    <n v="127"/>
    <x v="10"/>
    <s v="Plato_19"/>
    <n v="72"/>
  </r>
  <r>
    <n v="2"/>
    <s v="Cliente_830"/>
    <n v="5"/>
    <x v="1"/>
    <d v="2023-04-02T00:00:00"/>
    <d v="1899-12-30T01:31:00"/>
    <d v="1899-12-30T03:28:00"/>
    <d v="1899-12-30T02:12:00"/>
    <d v="1899-12-30T02:52:00"/>
    <s v="0"/>
    <x v="1"/>
    <x v="2"/>
    <x v="0"/>
    <x v="1"/>
    <n v="49.36"/>
    <s v="Ocupada"/>
    <n v="128"/>
    <x v="7"/>
    <s v="Plato_1, Plato_4, Plato_7, Plato_17"/>
    <n v="239"/>
  </r>
  <r>
    <n v="16"/>
    <s v="Cliente_656"/>
    <n v="5"/>
    <x v="1"/>
    <d v="2023-04-02T00:00:00"/>
    <d v="1899-12-30T00:41:00"/>
    <d v="1899-12-30T02:41:00"/>
    <d v="1899-12-30T02:00:00"/>
    <d v="1899-12-30T01:20:00"/>
    <d v="1899-12-30T00:40:00"/>
    <x v="0"/>
    <x v="2"/>
    <x v="0"/>
    <x v="2"/>
    <n v="49.3"/>
    <s v="Reservada"/>
    <n v="129"/>
    <x v="4"/>
    <s v="Plato_12, Plato_3, Plato_9"/>
    <n v="106"/>
  </r>
  <r>
    <n v="10"/>
    <s v="Cliente_486"/>
    <n v="4"/>
    <x v="1"/>
    <d v="2023-04-02T00:00:00"/>
    <d v="1899-12-30T00:26:00"/>
    <d v="1899-12-30T01:32:00"/>
    <d v="1899-12-30T01:06:00"/>
    <d v="1899-12-30T00:25:00"/>
    <d v="1899-12-30T00:41:00"/>
    <x v="0"/>
    <x v="2"/>
    <x v="0"/>
    <x v="2"/>
    <n v="38.130000000000003"/>
    <s v="Libre"/>
    <n v="130"/>
    <x v="1"/>
    <s v="Plato_8"/>
    <n v="35"/>
  </r>
  <r>
    <n v="7"/>
    <s v="Cliente_728"/>
    <n v="5"/>
    <x v="1"/>
    <d v="2023-04-02T00:00:00"/>
    <d v="1899-12-30T00:43:00"/>
    <d v="1899-12-30T04:18:00"/>
    <d v="1899-12-30T03:50:00"/>
    <d v="1899-12-30T02:00:00"/>
    <d v="1899-12-30T01:50:00"/>
    <x v="0"/>
    <x v="4"/>
    <x v="0"/>
    <x v="2"/>
    <n v="42.41"/>
    <s v="Ocupada"/>
    <n v="131"/>
    <x v="8"/>
    <s v="Plato_20, Plato_4, Plato_13"/>
    <n v="157"/>
  </r>
  <r>
    <n v="9"/>
    <s v="Cliente_774"/>
    <n v="2"/>
    <x v="1"/>
    <d v="2023-04-02T00:00:00"/>
    <d v="1899-12-30T01:26:00"/>
    <d v="1899-12-30T02:43:00"/>
    <d v="1899-12-30T01:17:00"/>
    <d v="1899-12-30T01:42:00"/>
    <s v="0"/>
    <x v="1"/>
    <x v="0"/>
    <x v="2"/>
    <x v="0"/>
    <n v="30.96"/>
    <s v="Reservada"/>
    <n v="132"/>
    <x v="6"/>
    <s v="Plato_14, Plato_19, Plato_13, Plato_8"/>
    <n v="206"/>
  </r>
  <r>
    <n v="20"/>
    <s v="Cliente_26"/>
    <n v="6"/>
    <x v="1"/>
    <d v="2023-04-02T00:00:00"/>
    <d v="1899-12-30T00:54:00"/>
    <d v="1899-12-30T03:52:00"/>
    <d v="1899-12-30T03:13:00"/>
    <d v="1899-12-30T01:47:00"/>
    <d v="1899-12-30T01:26:00"/>
    <x v="0"/>
    <x v="2"/>
    <x v="0"/>
    <x v="2"/>
    <n v="39.74"/>
    <s v="Ocupada"/>
    <n v="133"/>
    <x v="9"/>
    <s v="Plato_15, Plato_18, Plato_17, Plato_4"/>
    <n v="182"/>
  </r>
  <r>
    <n v="3"/>
    <s v="Cliente_273"/>
    <n v="6"/>
    <x v="1"/>
    <d v="2023-04-02T00:00:00"/>
    <d v="1899-12-30T00:07:00"/>
    <d v="1899-12-30T03:52:00"/>
    <d v="1899-12-30T03:45:00"/>
    <d v="1899-12-30T00:48:00"/>
    <d v="1899-12-30T02:57:00"/>
    <x v="0"/>
    <x v="1"/>
    <x v="2"/>
    <x v="2"/>
    <n v="30.1"/>
    <s v="Libre"/>
    <n v="134"/>
    <x v="7"/>
    <s v="Plato_7, Plato_15"/>
    <n v="120"/>
  </r>
  <r>
    <n v="11"/>
    <s v="Cliente_798"/>
    <n v="1"/>
    <x v="1"/>
    <d v="2023-04-02T00:00:00"/>
    <d v="1899-12-30T01:00:00"/>
    <d v="1899-12-30T03:01:00"/>
    <d v="1899-12-30T02:16:00"/>
    <d v="1899-12-30T01:28:00"/>
    <d v="1899-12-30T00:48:00"/>
    <x v="0"/>
    <x v="3"/>
    <x v="2"/>
    <x v="2"/>
    <n v="34.700000000000003"/>
    <s v="Ocupada"/>
    <n v="135"/>
    <x v="2"/>
    <s v="Plato_17, Plato_20, Plato_9"/>
    <n v="260"/>
  </r>
  <r>
    <n v="6"/>
    <s v="Cliente_8"/>
    <n v="1"/>
    <x v="1"/>
    <d v="2023-04-02T00:00:00"/>
    <d v="1899-12-30T01:50:00"/>
    <d v="1899-12-30T05:01:00"/>
    <d v="1899-12-30T03:26:00"/>
    <d v="1899-12-30T00:13:00"/>
    <d v="1899-12-30T03:13:00"/>
    <x v="0"/>
    <x v="1"/>
    <x v="0"/>
    <x v="2"/>
    <n v="30.25"/>
    <s v="Ocupada"/>
    <n v="136"/>
    <x v="6"/>
    <s v="Plato_20"/>
    <n v="80"/>
  </r>
  <r>
    <n v="13"/>
    <s v="Cliente_31"/>
    <n v="3"/>
    <x v="1"/>
    <d v="2023-04-02T00:00:00"/>
    <d v="1899-12-30T01:21:00"/>
    <d v="1899-12-30T04:11:00"/>
    <d v="1899-12-30T03:05:00"/>
    <d v="1899-12-30T00:41:00"/>
    <d v="1899-12-30T02:24:00"/>
    <x v="0"/>
    <x v="4"/>
    <x v="1"/>
    <x v="2"/>
    <n v="12.4"/>
    <s v="Ocupada"/>
    <n v="137"/>
    <x v="1"/>
    <s v="Plato_13"/>
    <n v="63"/>
  </r>
  <r>
    <n v="6"/>
    <s v="Cliente_658"/>
    <n v="2"/>
    <x v="1"/>
    <d v="2023-04-02T00:00:00"/>
    <d v="1899-12-30T03:48:00"/>
    <d v="1899-12-30T05:09:00"/>
    <d v="1899-12-30T01:36:00"/>
    <d v="1899-12-30T01:37:00"/>
    <s v="0"/>
    <x v="1"/>
    <x v="2"/>
    <x v="1"/>
    <x v="0"/>
    <n v="32.79"/>
    <s v="Ocupada"/>
    <n v="138"/>
    <x v="5"/>
    <s v="Plato_17, Plato_12, Plato_10, Plato_2"/>
    <n v="238"/>
  </r>
  <r>
    <n v="16"/>
    <s v="Cliente_773"/>
    <n v="3"/>
    <x v="1"/>
    <d v="2023-04-02T00:00:00"/>
    <d v="1899-12-30T00:40:00"/>
    <d v="1899-12-30T04:39:00"/>
    <d v="1899-12-30T03:59:00"/>
    <d v="1899-12-30T00:26:00"/>
    <d v="1899-12-30T03:33:00"/>
    <x v="0"/>
    <x v="2"/>
    <x v="0"/>
    <x v="2"/>
    <n v="47.2"/>
    <s v="Libre"/>
    <n v="139"/>
    <x v="9"/>
    <s v="Plato_8"/>
    <n v="35"/>
  </r>
  <r>
    <n v="11"/>
    <s v="Cliente_158"/>
    <n v="4"/>
    <x v="1"/>
    <d v="2023-04-02T00:00:00"/>
    <d v="1899-12-30T03:49:00"/>
    <d v="1899-12-30T06:29:00"/>
    <d v="1899-12-30T02:40:00"/>
    <d v="1899-12-30T01:58:00"/>
    <d v="1899-12-30T00:42:00"/>
    <x v="0"/>
    <x v="2"/>
    <x v="0"/>
    <x v="1"/>
    <n v="32.130000000000003"/>
    <s v="Libre"/>
    <n v="140"/>
    <x v="3"/>
    <s v="Plato_1, Plato_8, Plato_4"/>
    <n v="191"/>
  </r>
  <r>
    <n v="4"/>
    <s v="Cliente_569"/>
    <n v="4"/>
    <x v="1"/>
    <d v="2023-04-02T00:00:00"/>
    <d v="1899-12-30T01:58:00"/>
    <d v="1899-12-30T05:45:00"/>
    <d v="1899-12-30T03:47:00"/>
    <d v="1899-12-30T00:28:00"/>
    <d v="1899-12-30T03:19:00"/>
    <x v="0"/>
    <x v="0"/>
    <x v="1"/>
    <x v="2"/>
    <n v="41.56"/>
    <s v="Reservada"/>
    <n v="141"/>
    <x v="8"/>
    <s v="Plato_13"/>
    <n v="21"/>
  </r>
  <r>
    <n v="14"/>
    <s v="Cliente_286"/>
    <n v="3"/>
    <x v="1"/>
    <d v="2023-04-02T00:00:00"/>
    <d v="1899-12-30T02:05:00"/>
    <d v="1899-12-30T04:05:00"/>
    <d v="1899-12-30T02:15:00"/>
    <d v="1899-12-30T01:10:00"/>
    <d v="1899-12-30T01:05:00"/>
    <x v="0"/>
    <x v="4"/>
    <x v="0"/>
    <x v="2"/>
    <n v="16.29"/>
    <s v="Ocupada"/>
    <n v="142"/>
    <x v="10"/>
    <s v="Plato_7, Plato_14, Plato_20"/>
    <n v="181"/>
  </r>
  <r>
    <n v="9"/>
    <s v="Cliente_199"/>
    <n v="4"/>
    <x v="1"/>
    <d v="2023-04-02T00:00:00"/>
    <d v="1899-12-30T00:32:00"/>
    <d v="1899-12-30T04:30:00"/>
    <d v="1899-12-30T03:58:00"/>
    <d v="1899-12-30T00:16:00"/>
    <d v="1899-12-30T03:42:00"/>
    <x v="0"/>
    <x v="4"/>
    <x v="0"/>
    <x v="1"/>
    <n v="48.26"/>
    <s v="Libre"/>
    <n v="143"/>
    <x v="4"/>
    <s v="Plato_1"/>
    <n v="50"/>
  </r>
  <r>
    <n v="18"/>
    <s v="Cliente_712"/>
    <n v="1"/>
    <x v="1"/>
    <d v="2023-04-02T00:00:00"/>
    <d v="1899-12-30T02:58:00"/>
    <d v="1899-12-30T05:32:00"/>
    <d v="1899-12-30T02:49:00"/>
    <d v="1899-12-30T02:30:00"/>
    <d v="1899-12-30T00:19:00"/>
    <x v="0"/>
    <x v="4"/>
    <x v="2"/>
    <x v="2"/>
    <n v="11.22"/>
    <s v="Ocupada"/>
    <n v="144"/>
    <x v="4"/>
    <s v="Plato_19, Plato_12, Plato_9, Plato_18"/>
    <n v="185"/>
  </r>
  <r>
    <n v="2"/>
    <s v="Cliente_56"/>
    <n v="5"/>
    <x v="1"/>
    <d v="2023-04-02T00:00:00"/>
    <d v="1899-12-30T00:37:00"/>
    <d v="1899-12-30T01:42:00"/>
    <d v="1899-12-30T01:20:00"/>
    <d v="1899-12-30T01:46:00"/>
    <s v="0"/>
    <x v="1"/>
    <x v="2"/>
    <x v="2"/>
    <x v="2"/>
    <n v="11.32"/>
    <s v="Ocupada"/>
    <n v="145"/>
    <x v="5"/>
    <s v="Plato_5, Plato_2"/>
    <n v="126"/>
  </r>
  <r>
    <n v="8"/>
    <s v="Cliente_670"/>
    <n v="6"/>
    <x v="1"/>
    <d v="2023-04-02T00:00:00"/>
    <d v="1899-12-30T01:40:00"/>
    <d v="1899-12-30T02:54:00"/>
    <d v="1899-12-30T01:14:00"/>
    <d v="1899-12-30T00:47:00"/>
    <d v="1899-12-30T00:27:00"/>
    <x v="0"/>
    <x v="0"/>
    <x v="0"/>
    <x v="2"/>
    <n v="38.4"/>
    <s v="Reservada"/>
    <n v="146"/>
    <x v="3"/>
    <s v="Plato_17"/>
    <n v="62"/>
  </r>
  <r>
    <n v="5"/>
    <s v="Cliente_909"/>
    <n v="4"/>
    <x v="1"/>
    <d v="2023-04-02T00:00:00"/>
    <d v="1899-12-30T03:18:00"/>
    <d v="1899-12-30T04:58:00"/>
    <d v="1899-12-30T01:40:00"/>
    <d v="1899-12-30T00:33:00"/>
    <d v="1899-12-30T01:07:00"/>
    <x v="0"/>
    <x v="0"/>
    <x v="1"/>
    <x v="2"/>
    <n v="27.14"/>
    <s v="Reservada"/>
    <n v="147"/>
    <x v="1"/>
    <s v="Plato_20, Plato_5"/>
    <n v="84"/>
  </r>
  <r>
    <n v="10"/>
    <s v="Cliente_402"/>
    <n v="6"/>
    <x v="1"/>
    <d v="2023-04-02T00:00:00"/>
    <d v="1899-12-30T03:52:00"/>
    <d v="1899-12-30T05:59:00"/>
    <d v="1899-12-30T02:22:00"/>
    <d v="1899-12-30T02:39:00"/>
    <s v="0"/>
    <x v="1"/>
    <x v="0"/>
    <x v="0"/>
    <x v="0"/>
    <n v="46.26"/>
    <s v="Ocupada"/>
    <n v="148"/>
    <x v="1"/>
    <s v="Plato_9, Plato_18, Plato_3, Plato_10"/>
    <n v="212"/>
  </r>
  <r>
    <n v="18"/>
    <s v="Cliente_709"/>
    <n v="4"/>
    <x v="1"/>
    <d v="2023-04-02T00:00:00"/>
    <d v="1899-12-30T01:35:00"/>
    <d v="1899-12-30T04:50:00"/>
    <d v="1899-12-30T03:30:00"/>
    <d v="1899-12-30T02:19:00"/>
    <d v="1899-12-30T01:11:00"/>
    <x v="0"/>
    <x v="3"/>
    <x v="1"/>
    <x v="2"/>
    <n v="15.92"/>
    <s v="Ocupada"/>
    <n v="149"/>
    <x v="2"/>
    <s v="Plato_18, Plato_2, Plato_4, Plato_9"/>
    <n v="226"/>
  </r>
  <r>
    <n v="18"/>
    <s v="Cliente_533"/>
    <n v="6"/>
    <x v="1"/>
    <d v="2023-04-02T00:00:00"/>
    <d v="1899-12-30T00:37:00"/>
    <d v="1899-12-30T03:10:00"/>
    <d v="1899-12-30T02:33:00"/>
    <d v="1899-12-30T01:46:00"/>
    <d v="1899-12-30T00:47:00"/>
    <x v="0"/>
    <x v="1"/>
    <x v="0"/>
    <x v="0"/>
    <n v="48.43"/>
    <s v="Libre"/>
    <n v="150"/>
    <x v="10"/>
    <s v="Plato_5, Plato_11, Plato_3"/>
    <n v="150"/>
  </r>
  <r>
    <n v="6"/>
    <s v="Cliente_953"/>
    <n v="2"/>
    <x v="1"/>
    <d v="2023-04-02T00:00:00"/>
    <d v="1899-12-30T03:15:00"/>
    <d v="1899-12-30T06:53:00"/>
    <d v="1899-12-30T03:53:00"/>
    <d v="1899-12-30T00:19:00"/>
    <d v="1899-12-30T03:34:00"/>
    <x v="0"/>
    <x v="4"/>
    <x v="2"/>
    <x v="2"/>
    <n v="41.51"/>
    <s v="Ocupada"/>
    <n v="151"/>
    <x v="8"/>
    <s v="Plato_14, Plato_13"/>
    <n v="132"/>
  </r>
  <r>
    <n v="5"/>
    <s v="Cliente_380"/>
    <n v="6"/>
    <x v="1"/>
    <d v="2023-04-02T00:00:00"/>
    <d v="1899-12-30T01:14:00"/>
    <d v="1899-12-30T02:52:00"/>
    <d v="1899-12-30T01:38:00"/>
    <d v="1899-12-30T00:12:00"/>
    <d v="1899-12-30T01:26:00"/>
    <x v="0"/>
    <x v="4"/>
    <x v="0"/>
    <x v="0"/>
    <n v="25.57"/>
    <s v="Reservada"/>
    <n v="152"/>
    <x v="8"/>
    <s v="Plato_16"/>
    <n v="56"/>
  </r>
  <r>
    <n v="10"/>
    <s v="Cliente_870"/>
    <n v="1"/>
    <x v="1"/>
    <d v="2023-04-02T00:00:00"/>
    <d v="1899-12-30T03:06:00"/>
    <d v="1899-12-30T05:26:00"/>
    <d v="1899-12-30T02:35:00"/>
    <d v="1899-12-30T01:29:00"/>
    <d v="1899-12-30T01:06:00"/>
    <x v="0"/>
    <x v="2"/>
    <x v="1"/>
    <x v="0"/>
    <n v="42.84"/>
    <s v="Ocupada"/>
    <n v="153"/>
    <x v="3"/>
    <s v="Plato_11, Plato_7, Plato_20"/>
    <n v="203"/>
  </r>
  <r>
    <n v="11"/>
    <s v="Cliente_964"/>
    <n v="6"/>
    <x v="1"/>
    <d v="2023-04-02T00:00:00"/>
    <d v="1899-12-30T02:09:00"/>
    <d v="1899-12-30T03:36:00"/>
    <d v="1899-12-30T01:27:00"/>
    <d v="1899-12-30T01:22:00"/>
    <d v="1899-12-30T00:05:00"/>
    <x v="0"/>
    <x v="1"/>
    <x v="1"/>
    <x v="2"/>
    <n v="17.2"/>
    <s v="Libre"/>
    <n v="154"/>
    <x v="8"/>
    <s v="Plato_19, Plato_4"/>
    <n v="144"/>
  </r>
  <r>
    <n v="7"/>
    <s v="Cliente_939"/>
    <n v="2"/>
    <x v="1"/>
    <d v="2023-04-02T00:00:00"/>
    <d v="1899-12-30T01:53:00"/>
    <d v="1899-12-30T04:44:00"/>
    <d v="1899-12-30T02:51:00"/>
    <d v="1899-12-30T01:40:00"/>
    <d v="1899-12-30T01:11:00"/>
    <x v="0"/>
    <x v="3"/>
    <x v="0"/>
    <x v="2"/>
    <n v="25.72"/>
    <s v="Reservada"/>
    <n v="155"/>
    <x v="5"/>
    <s v="Plato_6, Plato_17, Plato_3"/>
    <n v="136"/>
  </r>
  <r>
    <n v="6"/>
    <s v="Cliente_536"/>
    <n v="4"/>
    <x v="1"/>
    <d v="2023-04-02T00:00:00"/>
    <d v="1899-12-30T00:40:00"/>
    <d v="1899-12-30T04:17:00"/>
    <d v="1899-12-30T03:37:00"/>
    <d v="1899-12-30T00:06:00"/>
    <d v="1899-12-30T03:31:00"/>
    <x v="0"/>
    <x v="0"/>
    <x v="2"/>
    <x v="2"/>
    <n v="19.03"/>
    <s v="Libre"/>
    <n v="156"/>
    <x v="0"/>
    <s v="Plato_16"/>
    <n v="56"/>
  </r>
  <r>
    <n v="13"/>
    <s v="Cliente_5"/>
    <n v="5"/>
    <x v="1"/>
    <d v="2023-04-02T00:00:00"/>
    <d v="1899-12-30T03:22:00"/>
    <d v="1899-12-30T06:15:00"/>
    <d v="1899-12-30T03:08:00"/>
    <d v="1899-12-30T02:30:00"/>
    <d v="1899-12-30T00:38:00"/>
    <x v="0"/>
    <x v="0"/>
    <x v="1"/>
    <x v="2"/>
    <n v="28.48"/>
    <s v="Ocupada"/>
    <n v="157"/>
    <x v="4"/>
    <s v="Plato_1, Plato_16, Plato_2, Plato_19"/>
    <n v="271"/>
  </r>
  <r>
    <n v="5"/>
    <s v="Cliente_115"/>
    <n v="5"/>
    <x v="1"/>
    <d v="2023-04-02T00:00:00"/>
    <d v="1899-12-30T02:45:00"/>
    <d v="1899-12-30T03:59:00"/>
    <d v="1899-12-30T01:14:00"/>
    <d v="1899-12-30T02:15:00"/>
    <s v="0"/>
    <x v="1"/>
    <x v="0"/>
    <x v="0"/>
    <x v="2"/>
    <n v="48.75"/>
    <s v="Libre"/>
    <n v="158"/>
    <x v="9"/>
    <s v="Plato_12, Plato_10, Plato_19, Plato_8"/>
    <n v="310"/>
  </r>
  <r>
    <n v="16"/>
    <s v="Cliente_580"/>
    <n v="1"/>
    <x v="1"/>
    <d v="2023-04-02T00:00:00"/>
    <d v="1899-12-30T00:10:00"/>
    <d v="1899-12-30T01:15:00"/>
    <d v="1899-12-30T01:20:00"/>
    <d v="1899-12-30T01:14:00"/>
    <d v="1899-12-30T00:06:00"/>
    <x v="0"/>
    <x v="0"/>
    <x v="1"/>
    <x v="2"/>
    <n v="47.81"/>
    <s v="Ocupada"/>
    <n v="159"/>
    <x v="2"/>
    <s v="Plato_9, Plato_17, Plato_4, Plato_11"/>
    <n v="253"/>
  </r>
  <r>
    <n v="19"/>
    <s v="Cliente_788"/>
    <n v="6"/>
    <x v="1"/>
    <d v="2023-04-02T00:00:00"/>
    <d v="1899-12-30T01:06:00"/>
    <d v="1899-12-30T04:33:00"/>
    <d v="1899-12-30T03:27:00"/>
    <d v="1899-12-30T01:07:00"/>
    <d v="1899-12-30T02:20:00"/>
    <x v="0"/>
    <x v="2"/>
    <x v="0"/>
    <x v="2"/>
    <n v="26.02"/>
    <s v="Reservada"/>
    <n v="160"/>
    <x v="1"/>
    <s v="Plato_19, Plato_7"/>
    <n v="156"/>
  </r>
  <r>
    <n v="13"/>
    <s v="Cliente_892"/>
    <n v="6"/>
    <x v="1"/>
    <d v="2023-04-02T00:00:00"/>
    <d v="1899-12-30T00:45:00"/>
    <d v="1899-12-30T04:23:00"/>
    <d v="1899-12-30T03:38:00"/>
    <d v="1899-12-30T00:57:00"/>
    <d v="1899-12-30T02:41:00"/>
    <x v="0"/>
    <x v="2"/>
    <x v="0"/>
    <x v="2"/>
    <n v="18.86"/>
    <s v="Reservada"/>
    <n v="161"/>
    <x v="3"/>
    <s v="Plato_16"/>
    <n v="84"/>
  </r>
  <r>
    <n v="14"/>
    <s v="Cliente_406"/>
    <n v="4"/>
    <x v="1"/>
    <d v="2023-04-02T00:00:00"/>
    <d v="1899-12-30T00:57:00"/>
    <d v="1899-12-30T02:34:00"/>
    <d v="1899-12-30T01:37:00"/>
    <d v="1899-12-30T00:25:00"/>
    <d v="1899-12-30T01:12:00"/>
    <x v="0"/>
    <x v="1"/>
    <x v="0"/>
    <x v="2"/>
    <n v="17.55"/>
    <s v="Reservada"/>
    <n v="162"/>
    <x v="3"/>
    <s v="Plato_7"/>
    <n v="72"/>
  </r>
  <r>
    <n v="6"/>
    <s v="Cliente_295"/>
    <n v="1"/>
    <x v="1"/>
    <d v="2023-04-02T00:00:00"/>
    <d v="1899-12-30T01:35:00"/>
    <d v="1899-12-30T04:09:00"/>
    <d v="1899-12-30T02:49:00"/>
    <d v="1899-12-30T01:11:00"/>
    <d v="1899-12-30T01:38:00"/>
    <x v="0"/>
    <x v="3"/>
    <x v="0"/>
    <x v="2"/>
    <n v="14.94"/>
    <s v="Ocupada"/>
    <n v="163"/>
    <x v="9"/>
    <s v="Plato_17, Plato_2, Plato_11, Plato_5"/>
    <n v="271"/>
  </r>
  <r>
    <n v="8"/>
    <s v="Cliente_547"/>
    <n v="2"/>
    <x v="1"/>
    <d v="2023-04-02T00:00:00"/>
    <d v="1899-12-30T02:34:00"/>
    <d v="1899-12-30T06:02:00"/>
    <d v="1899-12-30T03:28:00"/>
    <d v="1899-12-30T01:45:00"/>
    <d v="1899-12-30T01:43:00"/>
    <x v="0"/>
    <x v="4"/>
    <x v="2"/>
    <x v="2"/>
    <n v="47.53"/>
    <s v="Reservada"/>
    <n v="164"/>
    <x v="1"/>
    <s v="Plato_5, Plato_19, Plato_15, Plato_7"/>
    <n v="170"/>
  </r>
  <r>
    <n v="10"/>
    <s v="Cliente_156"/>
    <n v="3"/>
    <x v="1"/>
    <d v="2023-04-02T00:00:00"/>
    <d v="1899-12-30T02:21:00"/>
    <d v="1899-12-30T05:12:00"/>
    <d v="1899-12-30T03:06:00"/>
    <d v="1899-12-30T00:56:00"/>
    <d v="1899-12-30T02:10:00"/>
    <x v="0"/>
    <x v="0"/>
    <x v="2"/>
    <x v="2"/>
    <n v="41.9"/>
    <s v="Ocupada"/>
    <n v="165"/>
    <x v="4"/>
    <s v="Plato_7, Plato_13"/>
    <n v="90"/>
  </r>
  <r>
    <n v="12"/>
    <s v="Cliente_768"/>
    <n v="1"/>
    <x v="1"/>
    <d v="2023-04-02T00:00:00"/>
    <d v="1899-12-30T01:18:00"/>
    <d v="1899-12-30T02:44:00"/>
    <d v="1899-12-30T01:41:00"/>
    <d v="1899-12-30T00:22:00"/>
    <d v="1899-12-30T01:19:00"/>
    <x v="0"/>
    <x v="4"/>
    <x v="0"/>
    <x v="1"/>
    <n v="43.95"/>
    <s v="Ocupada"/>
    <n v="166"/>
    <x v="4"/>
    <s v="Plato_14"/>
    <n v="46"/>
  </r>
  <r>
    <n v="5"/>
    <s v="Cliente_359"/>
    <n v="6"/>
    <x v="1"/>
    <d v="2023-04-02T00:00:00"/>
    <d v="1899-12-30T01:19:00"/>
    <d v="1899-12-30T02:46:00"/>
    <d v="1899-12-30T01:27:00"/>
    <d v="1899-12-30T01:16:00"/>
    <d v="1899-12-30T00:11:00"/>
    <x v="0"/>
    <x v="2"/>
    <x v="0"/>
    <x v="0"/>
    <n v="42.74"/>
    <s v="Reservada"/>
    <n v="167"/>
    <x v="10"/>
    <s v="Plato_12, Plato_18, Plato_17"/>
    <n v="152"/>
  </r>
  <r>
    <n v="17"/>
    <s v="Cliente_131"/>
    <n v="4"/>
    <x v="1"/>
    <d v="2023-04-02T00:00:00"/>
    <d v="1899-12-30T02:05:00"/>
    <d v="1899-12-30T03:23:00"/>
    <d v="1899-12-30T01:18:00"/>
    <d v="1899-12-30T00:07:00"/>
    <d v="1899-12-30T01:11:00"/>
    <x v="0"/>
    <x v="1"/>
    <x v="0"/>
    <x v="2"/>
    <n v="17.09"/>
    <s v="Reservada"/>
    <n v="168"/>
    <x v="5"/>
    <s v="Plato_5"/>
    <n v="44"/>
  </r>
  <r>
    <n v="19"/>
    <s v="Cliente_485"/>
    <n v="1"/>
    <x v="1"/>
    <d v="2023-04-02T00:00:00"/>
    <d v="1899-12-30T01:56:00"/>
    <d v="1899-12-30T05:14:00"/>
    <d v="1899-12-30T03:18:00"/>
    <d v="1899-12-30T01:50:00"/>
    <d v="1899-12-30T01:28:00"/>
    <x v="0"/>
    <x v="0"/>
    <x v="0"/>
    <x v="0"/>
    <n v="16.62"/>
    <s v="Libre"/>
    <n v="169"/>
    <x v="3"/>
    <s v="Plato_13, Plato_18, Plato_5"/>
    <n v="154"/>
  </r>
  <r>
    <n v="12"/>
    <s v="Cliente_493"/>
    <n v="2"/>
    <x v="1"/>
    <d v="2023-04-02T00:00:00"/>
    <d v="1899-12-30T02:37:00"/>
    <d v="1899-12-30T05:26:00"/>
    <d v="1899-12-30T02:49:00"/>
    <d v="1899-12-30T01:13:00"/>
    <d v="1899-12-30T01:36:00"/>
    <x v="0"/>
    <x v="2"/>
    <x v="2"/>
    <x v="2"/>
    <n v="25.98"/>
    <s v="Libre"/>
    <n v="170"/>
    <x v="1"/>
    <s v="Plato_3, Plato_9, Plato_19, Plato_2"/>
    <n v="243"/>
  </r>
  <r>
    <n v="16"/>
    <s v="Cliente_282"/>
    <n v="6"/>
    <x v="1"/>
    <d v="2023-04-02T00:00:00"/>
    <d v="1899-12-30T01:53:00"/>
    <d v="1899-12-30T03:04:00"/>
    <d v="1899-12-30T01:11:00"/>
    <d v="1899-12-30T00:51:00"/>
    <d v="1899-12-30T00:20:00"/>
    <x v="0"/>
    <x v="2"/>
    <x v="2"/>
    <x v="2"/>
    <n v="46.56"/>
    <s v="Libre"/>
    <n v="171"/>
    <x v="2"/>
    <s v="Plato_10, Plato_9"/>
    <n v="139"/>
  </r>
  <r>
    <n v="12"/>
    <s v="Cliente_850"/>
    <n v="3"/>
    <x v="1"/>
    <d v="2023-04-02T00:00:00"/>
    <d v="1899-12-30T02:49:00"/>
    <d v="1899-12-30T06:06:00"/>
    <d v="1899-12-30T03:32:00"/>
    <d v="1899-12-30T00:27:00"/>
    <d v="1899-12-30T03:05:00"/>
    <x v="0"/>
    <x v="1"/>
    <x v="0"/>
    <x v="2"/>
    <n v="45.17"/>
    <s v="Ocupada"/>
    <n v="172"/>
    <x v="6"/>
    <s v="Plato_18"/>
    <n v="68"/>
  </r>
  <r>
    <n v="11"/>
    <s v="Cliente_301"/>
    <n v="3"/>
    <x v="1"/>
    <d v="2023-04-02T00:00:00"/>
    <d v="1899-12-30T00:18:00"/>
    <d v="1899-12-30T03:43:00"/>
    <d v="1899-12-30T03:40:00"/>
    <d v="1899-12-30T01:07:00"/>
    <d v="1899-12-30T02:33:00"/>
    <x v="0"/>
    <x v="4"/>
    <x v="0"/>
    <x v="2"/>
    <n v="48.73"/>
    <s v="Ocupada"/>
    <n v="173"/>
    <x v="9"/>
    <s v="Plato_6, Plato_15"/>
    <n v="177"/>
  </r>
  <r>
    <n v="10"/>
    <s v="Cliente_124"/>
    <n v="5"/>
    <x v="1"/>
    <d v="2023-04-02T00:00:00"/>
    <d v="1899-12-30T00:09:00"/>
    <d v="1899-12-30T01:12:00"/>
    <d v="1899-12-30T01:03:00"/>
    <d v="1899-12-30T00:12:00"/>
    <d v="1899-12-30T00:51:00"/>
    <x v="0"/>
    <x v="4"/>
    <x v="0"/>
    <x v="2"/>
    <n v="48.24"/>
    <s v="Reservada"/>
    <n v="174"/>
    <x v="5"/>
    <s v="Plato_2"/>
    <n v="60"/>
  </r>
  <r>
    <n v="14"/>
    <s v="Cliente_747"/>
    <n v="3"/>
    <x v="1"/>
    <d v="2023-04-02T00:00:00"/>
    <d v="1899-12-30T01:27:00"/>
    <d v="1899-12-30T03:04:00"/>
    <d v="1899-12-30T01:37:00"/>
    <d v="1899-12-30T00:47:00"/>
    <d v="1899-12-30T00:50:00"/>
    <x v="0"/>
    <x v="0"/>
    <x v="0"/>
    <x v="2"/>
    <n v="27.94"/>
    <s v="Reservada"/>
    <n v="175"/>
    <x v="1"/>
    <s v="Plato_15, Plato_7"/>
    <n v="144"/>
  </r>
  <r>
    <n v="20"/>
    <s v="Cliente_741"/>
    <n v="4"/>
    <x v="1"/>
    <d v="2023-04-02T00:00:00"/>
    <d v="1899-12-30T02:27:00"/>
    <d v="1899-12-30T04:32:00"/>
    <d v="1899-12-30T02:20:00"/>
    <d v="1899-12-30T00:48:00"/>
    <d v="1899-12-30T01:32:00"/>
    <x v="0"/>
    <x v="2"/>
    <x v="0"/>
    <x v="2"/>
    <n v="30.5"/>
    <s v="Ocupada"/>
    <n v="176"/>
    <x v="9"/>
    <s v="Plato_13"/>
    <n v="63"/>
  </r>
  <r>
    <n v="4"/>
    <s v="Cliente_610"/>
    <n v="1"/>
    <x v="1"/>
    <d v="2023-04-02T00:00:00"/>
    <d v="1899-12-30T00:14:00"/>
    <d v="1899-12-30T01:14:00"/>
    <d v="1899-12-30T01:15:00"/>
    <d v="1899-12-30T02:22:00"/>
    <s v="0"/>
    <x v="1"/>
    <x v="4"/>
    <x v="2"/>
    <x v="2"/>
    <n v="10.39"/>
    <s v="Ocupada"/>
    <n v="177"/>
    <x v="4"/>
    <s v="Plato_7, Plato_10, Plato_13, Plato_12"/>
    <n v="173"/>
  </r>
  <r>
    <n v="11"/>
    <s v="Cliente_681"/>
    <n v="6"/>
    <x v="1"/>
    <d v="2023-04-02T00:00:00"/>
    <d v="1899-12-30T01:53:00"/>
    <d v="1899-12-30T05:18:00"/>
    <d v="1899-12-30T03:25:00"/>
    <d v="1899-12-30T02:26:00"/>
    <d v="1899-12-30T00:59:00"/>
    <x v="0"/>
    <x v="0"/>
    <x v="2"/>
    <x v="2"/>
    <n v="31.6"/>
    <s v="Reservada"/>
    <n v="178"/>
    <x v="5"/>
    <s v="Plato_2, Plato_8, Plato_5, Plato_11"/>
    <n v="208"/>
  </r>
  <r>
    <n v="12"/>
    <s v="Cliente_173"/>
    <n v="2"/>
    <x v="1"/>
    <d v="2023-04-02T00:00:00"/>
    <d v="1899-12-30T00:44:00"/>
    <d v="1899-12-30T03:08:00"/>
    <d v="1899-12-30T02:24:00"/>
    <d v="1899-12-30T00:26:00"/>
    <d v="1899-12-30T01:58:00"/>
    <x v="0"/>
    <x v="4"/>
    <x v="1"/>
    <x v="2"/>
    <n v="13.3"/>
    <s v="Reservada"/>
    <n v="179"/>
    <x v="1"/>
    <s v="Plato_17"/>
    <n v="62"/>
  </r>
  <r>
    <n v="10"/>
    <s v="Cliente_55"/>
    <n v="1"/>
    <x v="1"/>
    <d v="2023-04-02T00:00:00"/>
    <d v="1899-12-30T02:21:00"/>
    <d v="1899-12-30T05:09:00"/>
    <d v="1899-12-30T02:48:00"/>
    <d v="1899-12-30T02:41:00"/>
    <d v="1899-12-30T00:07:00"/>
    <x v="0"/>
    <x v="2"/>
    <x v="2"/>
    <x v="2"/>
    <n v="46.61"/>
    <s v="Reservada"/>
    <n v="180"/>
    <x v="2"/>
    <s v="Plato_9, Plato_2, Plato_3, Plato_6"/>
    <n v="166"/>
  </r>
  <r>
    <n v="15"/>
    <s v="Cliente_653"/>
    <n v="1"/>
    <x v="1"/>
    <d v="2023-04-02T00:00:00"/>
    <d v="1899-12-30T02:45:00"/>
    <d v="1899-12-30T03:54:00"/>
    <d v="1899-12-30T01:24:00"/>
    <d v="1899-12-30T00:55:00"/>
    <d v="1899-12-30T00:29:00"/>
    <x v="0"/>
    <x v="1"/>
    <x v="2"/>
    <x v="2"/>
    <n v="42.58"/>
    <s v="Ocupada"/>
    <n v="181"/>
    <x v="3"/>
    <s v="Plato_6"/>
    <n v="27"/>
  </r>
  <r>
    <n v="18"/>
    <s v="Cliente_628"/>
    <n v="2"/>
    <x v="1"/>
    <d v="2023-04-02T00:00:00"/>
    <d v="1899-12-30T03:53:00"/>
    <d v="1899-12-30T06:30:00"/>
    <d v="1899-12-30T02:37:00"/>
    <d v="1899-12-30T00:11:00"/>
    <d v="1899-12-30T02:26:00"/>
    <x v="0"/>
    <x v="0"/>
    <x v="0"/>
    <x v="0"/>
    <n v="38.36"/>
    <s v="Libre"/>
    <n v="182"/>
    <x v="3"/>
    <s v="Plato_12"/>
    <n v="38"/>
  </r>
  <r>
    <n v="18"/>
    <s v="Cliente_715"/>
    <n v="1"/>
    <x v="1"/>
    <d v="2023-04-02T00:00:00"/>
    <d v="1899-12-30T02:46:00"/>
    <d v="1899-12-30T06:28:00"/>
    <d v="1899-12-30T03:57:00"/>
    <d v="1899-12-30T02:46:00"/>
    <d v="1899-12-30T01:11:00"/>
    <x v="0"/>
    <x v="1"/>
    <x v="0"/>
    <x v="2"/>
    <n v="11.69"/>
    <s v="Ocupada"/>
    <n v="183"/>
    <x v="7"/>
    <s v="Plato_15, Plato_10, Plato_3, Plato_8"/>
    <n v="255"/>
  </r>
  <r>
    <n v="4"/>
    <s v="Cliente_321"/>
    <n v="6"/>
    <x v="1"/>
    <d v="2023-04-02T00:00:00"/>
    <d v="1899-12-30T03:55:00"/>
    <d v="1899-12-30T07:01:00"/>
    <d v="1899-12-30T03:21:00"/>
    <d v="1899-12-30T00:29:00"/>
    <d v="1899-12-30T02:52:00"/>
    <x v="0"/>
    <x v="3"/>
    <x v="0"/>
    <x v="2"/>
    <n v="24.24"/>
    <s v="Ocupada"/>
    <n v="184"/>
    <x v="9"/>
    <s v="Plato_16, Plato_6, Plato_3"/>
    <n v="205"/>
  </r>
  <r>
    <n v="16"/>
    <s v="Cliente_670"/>
    <n v="2"/>
    <x v="1"/>
    <d v="2023-04-02T00:00:00"/>
    <d v="1899-12-30T02:47:00"/>
    <d v="1899-12-30T06:26:00"/>
    <d v="1899-12-30T03:39:00"/>
    <d v="1899-12-30T00:40:00"/>
    <d v="1899-12-30T02:59:00"/>
    <x v="0"/>
    <x v="1"/>
    <x v="1"/>
    <x v="2"/>
    <n v="28.07"/>
    <s v="Libre"/>
    <n v="185"/>
    <x v="7"/>
    <s v="Plato_13, Plato_16"/>
    <n v="91"/>
  </r>
  <r>
    <n v="13"/>
    <s v="Cliente_442"/>
    <n v="6"/>
    <x v="1"/>
    <d v="2023-04-02T00:00:00"/>
    <d v="1899-12-30T00:40:00"/>
    <d v="1899-12-30T04:14:00"/>
    <d v="1899-12-30T03:34:00"/>
    <d v="1899-12-30T01:33:00"/>
    <d v="1899-12-30T02:01:00"/>
    <x v="0"/>
    <x v="1"/>
    <x v="0"/>
    <x v="2"/>
    <n v="17.55"/>
    <s v="Reservada"/>
    <n v="186"/>
    <x v="1"/>
    <s v="Plato_6, Plato_15, Plato_17"/>
    <n v="270"/>
  </r>
  <r>
    <n v="5"/>
    <s v="Cliente_752"/>
    <n v="1"/>
    <x v="1"/>
    <d v="2023-04-02T00:00:00"/>
    <d v="1899-12-30T02:23:00"/>
    <d v="1899-12-30T05:28:00"/>
    <d v="1899-12-30T03:05:00"/>
    <d v="1899-12-30T02:06:00"/>
    <d v="1899-12-30T00:59:00"/>
    <x v="0"/>
    <x v="4"/>
    <x v="0"/>
    <x v="2"/>
    <n v="17.399999999999999"/>
    <s v="Libre"/>
    <n v="187"/>
    <x v="5"/>
    <s v="Plato_18, Plato_10, Plato_9, Plato_6"/>
    <n v="208"/>
  </r>
  <r>
    <n v="20"/>
    <s v="Cliente_727"/>
    <n v="4"/>
    <x v="1"/>
    <d v="2023-04-02T00:00:00"/>
    <d v="1899-12-30T03:40:00"/>
    <d v="1899-12-30T05:21:00"/>
    <d v="1899-12-30T01:41:00"/>
    <d v="1899-12-30T01:45:00"/>
    <s v="0"/>
    <x v="1"/>
    <x v="0"/>
    <x v="1"/>
    <x v="2"/>
    <n v="13.95"/>
    <s v="Reservada"/>
    <n v="188"/>
    <x v="1"/>
    <s v="Plato_17, Plato_10"/>
    <n v="83"/>
  </r>
  <r>
    <n v="11"/>
    <s v="Cliente_548"/>
    <n v="4"/>
    <x v="1"/>
    <d v="2023-04-02T00:00:00"/>
    <d v="1899-12-30T03:48:00"/>
    <d v="1899-12-30T06:10:00"/>
    <d v="1899-12-30T02:22:00"/>
    <d v="1899-12-30T01:57:00"/>
    <d v="1899-12-30T00:25:00"/>
    <x v="0"/>
    <x v="2"/>
    <x v="0"/>
    <x v="2"/>
    <n v="41.66"/>
    <s v="Reservada"/>
    <n v="189"/>
    <x v="0"/>
    <s v="Plato_18, Plato_10, Plato_7"/>
    <n v="192"/>
  </r>
  <r>
    <n v="5"/>
    <s v="Cliente_709"/>
    <n v="2"/>
    <x v="1"/>
    <d v="2023-04-02T00:00:00"/>
    <d v="1899-12-30T01:31:00"/>
    <d v="1899-12-30T03:22:00"/>
    <d v="1899-12-30T01:51:00"/>
    <d v="1899-12-30T01:42:00"/>
    <d v="1899-12-30T00:09:00"/>
    <x v="0"/>
    <x v="2"/>
    <x v="0"/>
    <x v="2"/>
    <n v="38.880000000000003"/>
    <s v="Libre"/>
    <n v="190"/>
    <x v="1"/>
    <s v="Plato_4, Plato_20, Plato_8, Plato_14"/>
    <n v="202"/>
  </r>
  <r>
    <n v="12"/>
    <s v="Cliente_30"/>
    <n v="6"/>
    <x v="1"/>
    <d v="2023-04-02T00:00:00"/>
    <d v="1899-12-30T00:00:00"/>
    <d v="1899-12-30T02:36:00"/>
    <d v="1899-12-30T02:51:00"/>
    <d v="1899-12-30T01:27:00"/>
    <d v="1899-12-30T01:24:00"/>
    <x v="0"/>
    <x v="2"/>
    <x v="0"/>
    <x v="2"/>
    <n v="24.36"/>
    <s v="Ocupada"/>
    <n v="191"/>
    <x v="3"/>
    <s v="Plato_1, Plato_9"/>
    <n v="162"/>
  </r>
  <r>
    <n v="17"/>
    <s v="Cliente_412"/>
    <n v="4"/>
    <x v="1"/>
    <d v="2023-04-02T00:00:00"/>
    <d v="1899-12-30T02:36:00"/>
    <d v="1899-12-30T04:53:00"/>
    <d v="1899-12-30T02:17:00"/>
    <d v="1899-12-30T00:26:00"/>
    <d v="1899-12-30T01:51:00"/>
    <x v="0"/>
    <x v="2"/>
    <x v="1"/>
    <x v="1"/>
    <n v="15.99"/>
    <s v="Libre"/>
    <n v="192"/>
    <x v="9"/>
    <s v="Plato_1"/>
    <n v="75"/>
  </r>
  <r>
    <n v="3"/>
    <s v="Cliente_646"/>
    <n v="5"/>
    <x v="1"/>
    <d v="2023-04-02T00:00:00"/>
    <d v="1899-12-30T00:12:00"/>
    <d v="1899-12-30T03:04:00"/>
    <d v="1899-12-30T02:52:00"/>
    <d v="1899-12-30T02:51:00"/>
    <d v="1899-12-30T00:01:00"/>
    <x v="0"/>
    <x v="3"/>
    <x v="1"/>
    <x v="2"/>
    <n v="24.85"/>
    <s v="Reservada"/>
    <n v="193"/>
    <x v="10"/>
    <s v="Plato_10, Plato_19, Plato_6, Plato_14"/>
    <n v="220"/>
  </r>
  <r>
    <n v="3"/>
    <s v="Cliente_151"/>
    <n v="6"/>
    <x v="1"/>
    <d v="2023-04-02T00:00:00"/>
    <d v="1899-12-30T02:40:00"/>
    <d v="1899-12-30T03:56:00"/>
    <d v="1899-12-30T01:16:00"/>
    <d v="1899-12-30T01:08:00"/>
    <d v="1899-12-30T00:08:00"/>
    <x v="0"/>
    <x v="3"/>
    <x v="0"/>
    <x v="0"/>
    <n v="11.41"/>
    <s v="Reservada"/>
    <n v="194"/>
    <x v="4"/>
    <s v="Plato_11, Plato_2"/>
    <n v="96"/>
  </r>
  <r>
    <n v="2"/>
    <s v="Cliente_318"/>
    <n v="1"/>
    <x v="1"/>
    <d v="2023-04-02T00:00:00"/>
    <d v="1899-12-30T03:04:00"/>
    <d v="1899-12-30T04:09:00"/>
    <d v="1899-12-30T01:20:00"/>
    <d v="1899-12-30T00:51:00"/>
    <d v="1899-12-30T00:29:00"/>
    <x v="0"/>
    <x v="0"/>
    <x v="0"/>
    <x v="0"/>
    <n v="10.06"/>
    <s v="Ocupada"/>
    <n v="195"/>
    <x v="1"/>
    <s v="Plato_1"/>
    <n v="50"/>
  </r>
  <r>
    <n v="4"/>
    <s v="Cliente_965"/>
    <n v="3"/>
    <x v="1"/>
    <d v="2023-04-02T00:00:00"/>
    <d v="1899-12-30T00:11:00"/>
    <d v="1899-12-30T04:10:00"/>
    <d v="1899-12-30T03:59:00"/>
    <d v="1899-12-30T02:56:00"/>
    <d v="1899-12-30T01:03:00"/>
    <x v="0"/>
    <x v="2"/>
    <x v="0"/>
    <x v="2"/>
    <n v="42.65"/>
    <s v="Reservada"/>
    <n v="196"/>
    <x v="0"/>
    <s v="Plato_3, Plato_14, Plato_9, Plato_16"/>
    <n v="191"/>
  </r>
  <r>
    <n v="5"/>
    <s v="Cliente_336"/>
    <n v="6"/>
    <x v="1"/>
    <d v="2023-04-02T00:00:00"/>
    <d v="1899-12-30T02:46:00"/>
    <d v="1899-12-30T04:54:00"/>
    <d v="1899-12-30T02:23:00"/>
    <d v="1899-12-30T01:12:00"/>
    <d v="1899-12-30T01:11:00"/>
    <x v="0"/>
    <x v="2"/>
    <x v="1"/>
    <x v="0"/>
    <n v="20.11"/>
    <s v="Ocupada"/>
    <n v="197"/>
    <x v="1"/>
    <s v="Plato_18, Plato_6"/>
    <n v="129"/>
  </r>
  <r>
    <n v="9"/>
    <s v="Cliente_560"/>
    <n v="4"/>
    <x v="1"/>
    <d v="2023-04-02T00:00:00"/>
    <d v="1899-12-30T00:36:00"/>
    <d v="1899-12-30T03:05:00"/>
    <d v="1899-12-30T02:29:00"/>
    <d v="1899-12-30T00:33:00"/>
    <d v="1899-12-30T01:56:00"/>
    <x v="0"/>
    <x v="1"/>
    <x v="0"/>
    <x v="2"/>
    <n v="36.72"/>
    <s v="Reservada"/>
    <n v="198"/>
    <x v="0"/>
    <s v="Plato_6"/>
    <n v="54"/>
  </r>
  <r>
    <n v="11"/>
    <s v="Cliente_367"/>
    <n v="5"/>
    <x v="1"/>
    <d v="2023-04-02T00:00:00"/>
    <d v="1899-12-30T01:56:00"/>
    <d v="1899-12-30T05:40:00"/>
    <d v="1899-12-30T03:44:00"/>
    <d v="1899-12-30T02:22:00"/>
    <d v="1899-12-30T01:22:00"/>
    <x v="0"/>
    <x v="2"/>
    <x v="2"/>
    <x v="0"/>
    <n v="13.26"/>
    <s v="Libre"/>
    <n v="199"/>
    <x v="3"/>
    <s v="Plato_9, Plato_8, Plato_13, Plato_6"/>
    <n v="261"/>
  </r>
  <r>
    <n v="11"/>
    <s v="Cliente_765"/>
    <n v="4"/>
    <x v="1"/>
    <d v="2023-04-02T00:00:00"/>
    <d v="1899-12-30T02:35:00"/>
    <d v="1899-12-30T05:26:00"/>
    <d v="1899-12-30T02:51:00"/>
    <d v="1899-12-30T01:07:00"/>
    <d v="1899-12-30T01:44:00"/>
    <x v="0"/>
    <x v="0"/>
    <x v="0"/>
    <x v="2"/>
    <n v="48.73"/>
    <s v="Reservada"/>
    <n v="200"/>
    <x v="1"/>
    <s v="Plato_12, Plato_1"/>
    <n v="88"/>
  </r>
  <r>
    <n v="3"/>
    <s v="Cliente_679"/>
    <n v="5"/>
    <x v="1"/>
    <d v="2023-04-02T00:00:00"/>
    <d v="1899-12-30T00:18:00"/>
    <d v="1899-12-30T01:50:00"/>
    <d v="1899-12-30T01:32:00"/>
    <d v="1899-12-30T00:58:00"/>
    <d v="1899-12-30T00:34:00"/>
    <x v="0"/>
    <x v="1"/>
    <x v="2"/>
    <x v="2"/>
    <n v="19.84"/>
    <s v="Reservada"/>
    <n v="201"/>
    <x v="4"/>
    <s v="Plato_7"/>
    <n v="72"/>
  </r>
  <r>
    <n v="16"/>
    <s v="Cliente_512"/>
    <n v="5"/>
    <x v="1"/>
    <d v="2023-04-02T00:00:00"/>
    <d v="1899-12-30T00:58:00"/>
    <d v="1899-12-30T02:00:00"/>
    <d v="1899-12-30T01:17:00"/>
    <d v="1899-12-30T02:36:00"/>
    <s v="0"/>
    <x v="1"/>
    <x v="0"/>
    <x v="0"/>
    <x v="2"/>
    <n v="24.19"/>
    <s v="Ocupada"/>
    <n v="202"/>
    <x v="6"/>
    <s v="Plato_19, Plato_20, Plato_7, Plato_2"/>
    <n v="206"/>
  </r>
  <r>
    <n v="5"/>
    <s v="Cliente_701"/>
    <n v="2"/>
    <x v="1"/>
    <d v="2023-04-02T00:00:00"/>
    <d v="1899-12-30T03:57:00"/>
    <d v="1899-12-30T05:21:00"/>
    <d v="1899-12-30T01:24:00"/>
    <d v="1899-12-30T01:25:00"/>
    <s v="0"/>
    <x v="1"/>
    <x v="1"/>
    <x v="0"/>
    <x v="2"/>
    <n v="40.19"/>
    <s v="Libre"/>
    <n v="203"/>
    <x v="4"/>
    <s v="Plato_17, Plato_13"/>
    <n v="156"/>
  </r>
  <r>
    <n v="16"/>
    <s v="Cliente_331"/>
    <n v="5"/>
    <x v="1"/>
    <d v="2023-04-02T00:00:00"/>
    <d v="1899-12-30T00:17:00"/>
    <d v="1899-12-30T02:25:00"/>
    <d v="1899-12-30T02:08:00"/>
    <d v="1899-12-30T00:21:00"/>
    <d v="1899-12-30T01:47:00"/>
    <x v="0"/>
    <x v="1"/>
    <x v="0"/>
    <x v="1"/>
    <n v="49.56"/>
    <s v="Libre"/>
    <n v="204"/>
    <x v="7"/>
    <s v="Plato_7"/>
    <n v="48"/>
  </r>
  <r>
    <n v="14"/>
    <s v="Cliente_83"/>
    <n v="1"/>
    <x v="1"/>
    <d v="2023-04-02T00:00:00"/>
    <d v="1899-12-30T02:15:00"/>
    <d v="1899-12-30T06:14:00"/>
    <d v="1899-12-30T03:59:00"/>
    <d v="1899-12-30T01:26:00"/>
    <d v="1899-12-30T02:33:00"/>
    <x v="0"/>
    <x v="2"/>
    <x v="0"/>
    <x v="0"/>
    <n v="26.49"/>
    <s v="Libre"/>
    <n v="205"/>
    <x v="9"/>
    <s v="Plato_15, Plato_9"/>
    <n v="61"/>
  </r>
  <r>
    <n v="4"/>
    <s v="Cliente_339"/>
    <n v="6"/>
    <x v="1"/>
    <d v="2023-04-02T00:00:00"/>
    <d v="1899-12-30T03:27:00"/>
    <d v="1899-12-30T06:09:00"/>
    <d v="1899-12-30T02:57:00"/>
    <d v="1899-12-30T00:58:00"/>
    <d v="1899-12-30T01:59:00"/>
    <x v="0"/>
    <x v="4"/>
    <x v="0"/>
    <x v="2"/>
    <n v="36.96"/>
    <s v="Ocupada"/>
    <n v="206"/>
    <x v="6"/>
    <s v="Plato_2"/>
    <n v="30"/>
  </r>
  <r>
    <n v="20"/>
    <s v="Cliente_323"/>
    <n v="3"/>
    <x v="1"/>
    <d v="2023-04-02T00:00:00"/>
    <d v="1899-12-30T02:49:00"/>
    <d v="1899-12-30T04:02:00"/>
    <d v="1899-12-30T01:13:00"/>
    <d v="1899-12-30T01:51:00"/>
    <s v="0"/>
    <x v="1"/>
    <x v="3"/>
    <x v="2"/>
    <x v="2"/>
    <n v="46.54"/>
    <s v="Reservada"/>
    <n v="207"/>
    <x v="2"/>
    <s v="Plato_10, Plato_8, Plato_17"/>
    <n v="180"/>
  </r>
  <r>
    <n v="16"/>
    <s v="Cliente_678"/>
    <n v="4"/>
    <x v="1"/>
    <d v="2023-04-02T00:00:00"/>
    <d v="1899-12-30T03:33:00"/>
    <d v="1899-12-30T06:36:00"/>
    <d v="1899-12-30T03:18:00"/>
    <d v="1899-12-30T01:40:00"/>
    <d v="1899-12-30T01:38:00"/>
    <x v="0"/>
    <x v="1"/>
    <x v="0"/>
    <x v="0"/>
    <n v="36.700000000000003"/>
    <s v="Ocupada"/>
    <n v="208"/>
    <x v="4"/>
    <s v="Plato_15, Plato_19, Plato_3"/>
    <n v="180"/>
  </r>
  <r>
    <n v="9"/>
    <s v="Cliente_74"/>
    <n v="6"/>
    <x v="1"/>
    <d v="2023-04-02T00:00:00"/>
    <d v="1899-12-30T01:31:00"/>
    <d v="1899-12-30T04:06:00"/>
    <d v="1899-12-30T02:35:00"/>
    <d v="1899-12-30T02:51:00"/>
    <s v="0"/>
    <x v="1"/>
    <x v="1"/>
    <x v="2"/>
    <x v="1"/>
    <n v="34.49"/>
    <s v="Reservada"/>
    <n v="209"/>
    <x v="6"/>
    <s v="Plato_14, Plato_18, Plato_1, Plato_10"/>
    <n v="214"/>
  </r>
  <r>
    <n v="10"/>
    <s v="Cliente_146"/>
    <n v="4"/>
    <x v="1"/>
    <d v="2023-04-02T00:00:00"/>
    <d v="1899-12-30T02:43:00"/>
    <d v="1899-12-30T04:29:00"/>
    <d v="1899-12-30T01:46:00"/>
    <d v="1899-12-30T02:38:00"/>
    <s v="0"/>
    <x v="1"/>
    <x v="2"/>
    <x v="1"/>
    <x v="2"/>
    <n v="14.67"/>
    <s v="Libre"/>
    <n v="210"/>
    <x v="5"/>
    <s v="Plato_13, Plato_2, Plato_7, Plato_20"/>
    <n v="195"/>
  </r>
  <r>
    <n v="1"/>
    <s v="Cliente_212"/>
    <n v="2"/>
    <x v="1"/>
    <d v="2023-04-02T00:00:00"/>
    <d v="1899-12-30T03:40:00"/>
    <d v="1899-12-30T05:26:00"/>
    <d v="1899-12-30T01:46:00"/>
    <d v="1899-12-30T02:15:00"/>
    <s v="0"/>
    <x v="1"/>
    <x v="1"/>
    <x v="0"/>
    <x v="0"/>
    <n v="11.13"/>
    <s v="Reservada"/>
    <n v="211"/>
    <x v="10"/>
    <s v="Plato_13, Plato_4, Plato_1, Plato_3"/>
    <n v="169"/>
  </r>
  <r>
    <n v="14"/>
    <s v="Cliente_36"/>
    <n v="6"/>
    <x v="1"/>
    <d v="2023-04-02T00:00:00"/>
    <d v="1899-12-30T02:35:00"/>
    <d v="1899-12-30T03:40:00"/>
    <d v="1899-12-30T01:20:00"/>
    <d v="1899-12-30T02:44:00"/>
    <s v="0"/>
    <x v="1"/>
    <x v="4"/>
    <x v="0"/>
    <x v="0"/>
    <n v="18.850000000000001"/>
    <s v="Ocupada"/>
    <n v="212"/>
    <x v="4"/>
    <s v="Plato_2, Plato_10, Plato_13, Plato_16"/>
    <n v="245"/>
  </r>
  <r>
    <n v="13"/>
    <s v="Cliente_3"/>
    <n v="6"/>
    <x v="1"/>
    <d v="2023-04-02T00:00:00"/>
    <d v="1899-12-30T01:46:00"/>
    <d v="1899-12-30T04:58:00"/>
    <d v="1899-12-30T03:12:00"/>
    <d v="1899-12-30T01:40:00"/>
    <d v="1899-12-30T01:32:00"/>
    <x v="0"/>
    <x v="3"/>
    <x v="0"/>
    <x v="2"/>
    <n v="28.1"/>
    <s v="Libre"/>
    <n v="213"/>
    <x v="4"/>
    <s v="Plato_6, Plato_2"/>
    <n v="87"/>
  </r>
  <r>
    <n v="2"/>
    <s v="Cliente_176"/>
    <n v="4"/>
    <x v="1"/>
    <d v="2023-04-02T00:00:00"/>
    <d v="1899-12-30T03:18:00"/>
    <d v="1899-12-30T05:09:00"/>
    <d v="1899-12-30T02:06:00"/>
    <d v="1899-12-30T00:38:00"/>
    <d v="1899-12-30T01:28:00"/>
    <x v="0"/>
    <x v="1"/>
    <x v="0"/>
    <x v="0"/>
    <n v="33.39"/>
    <s v="Ocupada"/>
    <n v="214"/>
    <x v="10"/>
    <s v="Plato_18, Plato_20, Plato_3"/>
    <n v="228"/>
  </r>
  <r>
    <n v="6"/>
    <s v="Cliente_551"/>
    <n v="4"/>
    <x v="1"/>
    <d v="2023-04-02T00:00:00"/>
    <d v="1899-12-30T03:52:00"/>
    <d v="1899-12-30T06:25:00"/>
    <d v="1899-12-30T02:48:00"/>
    <d v="1899-12-30T00:46:00"/>
    <d v="1899-12-30T02:02:00"/>
    <x v="0"/>
    <x v="0"/>
    <x v="0"/>
    <x v="0"/>
    <n v="35.64"/>
    <s v="Ocupada"/>
    <n v="215"/>
    <x v="7"/>
    <s v="Plato_18, Plato_2"/>
    <n v="158"/>
  </r>
  <r>
    <n v="17"/>
    <s v="Cliente_240"/>
    <n v="6"/>
    <x v="1"/>
    <d v="2023-04-02T00:00:00"/>
    <d v="1899-12-30T01:46:00"/>
    <d v="1899-12-30T05:36:00"/>
    <d v="1899-12-30T03:50:00"/>
    <d v="1899-12-30T02:00:00"/>
    <d v="1899-12-30T01:50:00"/>
    <x v="0"/>
    <x v="2"/>
    <x v="0"/>
    <x v="2"/>
    <n v="35.69"/>
    <s v="Libre"/>
    <n v="216"/>
    <x v="7"/>
    <s v="Plato_1, Plato_13, Plato_6"/>
    <n v="142"/>
  </r>
  <r>
    <n v="1"/>
    <s v="Cliente_124"/>
    <n v="2"/>
    <x v="1"/>
    <d v="2023-04-02T00:00:00"/>
    <d v="1899-12-30T00:54:00"/>
    <d v="1899-12-30T04:45:00"/>
    <d v="1899-12-30T04:06:00"/>
    <d v="1899-12-30T00:13:00"/>
    <d v="1899-12-30T03:53:00"/>
    <x v="0"/>
    <x v="0"/>
    <x v="2"/>
    <x v="2"/>
    <n v="31.17"/>
    <s v="Ocupada"/>
    <n v="217"/>
    <x v="1"/>
    <s v="Plato_15"/>
    <n v="96"/>
  </r>
  <r>
    <n v="13"/>
    <s v="Cliente_759"/>
    <n v="3"/>
    <x v="1"/>
    <d v="2023-04-02T00:00:00"/>
    <d v="1899-12-30T00:27:00"/>
    <d v="1899-12-30T03:41:00"/>
    <d v="1899-12-30T03:29:00"/>
    <d v="1899-12-30T00:46:00"/>
    <d v="1899-12-30T02:43:00"/>
    <x v="0"/>
    <x v="3"/>
    <x v="0"/>
    <x v="2"/>
    <n v="23.34"/>
    <s v="Ocupada"/>
    <n v="218"/>
    <x v="10"/>
    <s v="Plato_12, Plato_6, Plato_14"/>
    <n v="184"/>
  </r>
  <r>
    <n v="1"/>
    <s v="Cliente_959"/>
    <n v="5"/>
    <x v="1"/>
    <d v="2023-04-02T00:00:00"/>
    <d v="1899-12-30T02:33:00"/>
    <d v="1899-12-30T04:49:00"/>
    <d v="1899-12-30T02:16:00"/>
    <d v="1899-12-30T00:23:00"/>
    <d v="1899-12-30T01:53:00"/>
    <x v="0"/>
    <x v="0"/>
    <x v="0"/>
    <x v="2"/>
    <n v="46.96"/>
    <s v="Libre"/>
    <n v="219"/>
    <x v="5"/>
    <s v="Plato_14, Plato_17"/>
    <n v="139"/>
  </r>
  <r>
    <n v="15"/>
    <s v="Cliente_151"/>
    <n v="6"/>
    <x v="1"/>
    <d v="2023-04-02T00:00:00"/>
    <d v="1899-12-30T01:01:00"/>
    <d v="1899-12-30T04:57:00"/>
    <d v="1899-12-30T03:56:00"/>
    <d v="1899-12-30T00:13:00"/>
    <d v="1899-12-30T03:43:00"/>
    <x v="0"/>
    <x v="3"/>
    <x v="0"/>
    <x v="2"/>
    <n v="48.5"/>
    <s v="Reservada"/>
    <n v="220"/>
    <x v="8"/>
    <s v="Plato_7"/>
    <n v="24"/>
  </r>
  <r>
    <n v="16"/>
    <s v="Cliente_744"/>
    <n v="1"/>
    <x v="1"/>
    <d v="2023-04-02T00:00:00"/>
    <d v="1899-12-30T01:51:00"/>
    <d v="1899-12-30T03:05:00"/>
    <d v="1899-12-30T01:14:00"/>
    <d v="1899-12-30T01:48:00"/>
    <s v="0"/>
    <x v="1"/>
    <x v="0"/>
    <x v="0"/>
    <x v="2"/>
    <n v="17.829999999999998"/>
    <s v="Libre"/>
    <n v="221"/>
    <x v="9"/>
    <s v="Plato_15, Plato_18, Plato_9"/>
    <n v="193"/>
  </r>
  <r>
    <n v="3"/>
    <s v="Cliente_189"/>
    <n v="3"/>
    <x v="1"/>
    <d v="2023-04-02T00:00:00"/>
    <d v="1899-12-30T03:38:00"/>
    <d v="1899-12-30T06:42:00"/>
    <d v="1899-12-30T03:04:00"/>
    <d v="1899-12-30T01:25:00"/>
    <d v="1899-12-30T01:39:00"/>
    <x v="0"/>
    <x v="3"/>
    <x v="2"/>
    <x v="0"/>
    <n v="32.58"/>
    <s v="Libre"/>
    <n v="222"/>
    <x v="8"/>
    <s v="Plato_14, Plato_16"/>
    <n v="97"/>
  </r>
  <r>
    <n v="19"/>
    <s v="Cliente_576"/>
    <n v="2"/>
    <x v="1"/>
    <d v="2023-04-02T00:00:00"/>
    <d v="1899-12-30T01:16:00"/>
    <d v="1899-12-30T02:50:00"/>
    <d v="1899-12-30T01:34:00"/>
    <d v="1899-12-30T00:53:00"/>
    <d v="1899-12-30T00:41:00"/>
    <x v="0"/>
    <x v="3"/>
    <x v="2"/>
    <x v="2"/>
    <n v="49.62"/>
    <s v="Reservada"/>
    <n v="223"/>
    <x v="10"/>
    <s v="Plato_15"/>
    <n v="32"/>
  </r>
  <r>
    <n v="7"/>
    <s v="Cliente_474"/>
    <n v="6"/>
    <x v="1"/>
    <d v="2023-04-02T00:00:00"/>
    <d v="1899-12-30T02:07:00"/>
    <d v="1899-12-30T05:47:00"/>
    <d v="1899-12-30T03:55:00"/>
    <d v="1899-12-30T00:20:00"/>
    <d v="1899-12-30T03:35:00"/>
    <x v="0"/>
    <x v="0"/>
    <x v="0"/>
    <x v="2"/>
    <n v="17.61"/>
    <s v="Ocupada"/>
    <n v="224"/>
    <x v="6"/>
    <s v="Plato_10"/>
    <n v="52"/>
  </r>
  <r>
    <n v="19"/>
    <s v="Cliente_990"/>
    <n v="4"/>
    <x v="1"/>
    <d v="2023-04-02T00:00:00"/>
    <d v="1899-12-30T00:14:00"/>
    <d v="1899-12-30T01:24:00"/>
    <d v="1899-12-30T01:10:00"/>
    <d v="1899-12-30T01:34:00"/>
    <s v="0"/>
    <x v="1"/>
    <x v="0"/>
    <x v="1"/>
    <x v="2"/>
    <n v="35.020000000000003"/>
    <s v="Reservada"/>
    <n v="225"/>
    <x v="4"/>
    <s v="Plato_11, Plato_14"/>
    <n v="168"/>
  </r>
  <r>
    <n v="7"/>
    <s v="Cliente_67"/>
    <n v="6"/>
    <x v="1"/>
    <d v="2023-04-02T00:00:00"/>
    <d v="1899-12-30T00:58:00"/>
    <d v="1899-12-30T04:09:00"/>
    <d v="1899-12-30T03:11:00"/>
    <d v="1899-12-30T02:26:00"/>
    <d v="1899-12-30T00:45:00"/>
    <x v="0"/>
    <x v="1"/>
    <x v="2"/>
    <x v="2"/>
    <n v="39.479999999999997"/>
    <s v="Reservada"/>
    <n v="226"/>
    <x v="5"/>
    <s v="Plato_3, Plato_13, Plato_6, Plato_9"/>
    <n v="171"/>
  </r>
  <r>
    <n v="17"/>
    <s v="Cliente_378"/>
    <n v="6"/>
    <x v="1"/>
    <d v="2023-04-02T00:00:00"/>
    <d v="1899-12-30T01:49:00"/>
    <d v="1899-12-30T04:52:00"/>
    <d v="1899-12-30T03:03:00"/>
    <d v="1899-12-30T01:59:00"/>
    <d v="1899-12-30T01:04:00"/>
    <x v="0"/>
    <x v="3"/>
    <x v="0"/>
    <x v="2"/>
    <n v="41.05"/>
    <s v="Libre"/>
    <n v="227"/>
    <x v="9"/>
    <s v="Plato_7, Plato_17, Plato_16, Plato_11"/>
    <n v="211"/>
  </r>
  <r>
    <n v="16"/>
    <s v="Cliente_445"/>
    <n v="4"/>
    <x v="1"/>
    <d v="2023-04-02T00:00:00"/>
    <d v="1899-12-30T01:40:00"/>
    <d v="1899-12-30T04:02:00"/>
    <d v="1899-12-30T02:37:00"/>
    <d v="1899-12-30T00:35:00"/>
    <d v="1899-12-30T02:02:00"/>
    <x v="0"/>
    <x v="0"/>
    <x v="0"/>
    <x v="2"/>
    <n v="10.66"/>
    <s v="Ocupada"/>
    <n v="228"/>
    <x v="8"/>
    <s v="Plato_14"/>
    <n v="69"/>
  </r>
  <r>
    <n v="14"/>
    <s v="Cliente_984"/>
    <n v="3"/>
    <x v="1"/>
    <d v="2023-04-02T00:00:00"/>
    <d v="1899-12-30T02:34:00"/>
    <d v="1899-12-30T04:30:00"/>
    <d v="1899-12-30T01:56:00"/>
    <d v="1899-12-30T01:57:00"/>
    <s v="0"/>
    <x v="1"/>
    <x v="2"/>
    <x v="2"/>
    <x v="2"/>
    <n v="28.58"/>
    <s v="Reservada"/>
    <n v="229"/>
    <x v="6"/>
    <s v="Plato_1, Plato_8, Plato_19, Plato_16"/>
    <n v="124"/>
  </r>
  <r>
    <n v="5"/>
    <s v="Cliente_167"/>
    <n v="5"/>
    <x v="1"/>
    <d v="2023-04-02T00:00:00"/>
    <d v="1899-12-30T02:15:00"/>
    <d v="1899-12-30T04:48:00"/>
    <d v="1899-12-30T02:33:00"/>
    <d v="1899-12-30T01:31:00"/>
    <d v="1899-12-30T01:02:00"/>
    <x v="0"/>
    <x v="2"/>
    <x v="0"/>
    <x v="2"/>
    <n v="15.84"/>
    <s v="Libre"/>
    <n v="230"/>
    <x v="5"/>
    <s v="Plato_15, Plato_16, Plato_17"/>
    <n v="214"/>
  </r>
  <r>
    <n v="8"/>
    <s v="Cliente_877"/>
    <n v="2"/>
    <x v="1"/>
    <d v="2023-04-02T00:00:00"/>
    <d v="1899-12-30T01:12:00"/>
    <d v="1899-12-30T03:10:00"/>
    <d v="1899-12-30T02:13:00"/>
    <d v="1899-12-30T02:30:00"/>
    <s v="0"/>
    <x v="1"/>
    <x v="2"/>
    <x v="0"/>
    <x v="2"/>
    <n v="49.1"/>
    <s v="Ocupada"/>
    <n v="231"/>
    <x v="4"/>
    <s v="Plato_13, Plato_18, Plato_17, Plato_11"/>
    <n v="208"/>
  </r>
  <r>
    <n v="2"/>
    <s v="Cliente_494"/>
    <n v="2"/>
    <x v="1"/>
    <d v="2023-04-02T00:00:00"/>
    <d v="1899-12-30T02:04:00"/>
    <d v="1899-12-30T03:25:00"/>
    <d v="1899-12-30T01:21:00"/>
    <d v="1899-12-30T02:19:00"/>
    <s v="0"/>
    <x v="1"/>
    <x v="1"/>
    <x v="0"/>
    <x v="2"/>
    <n v="15.43"/>
    <s v="Reservada"/>
    <n v="232"/>
    <x v="10"/>
    <s v="Plato_7, Plato_6, Plato_2, Plato_10"/>
    <n v="190"/>
  </r>
  <r>
    <n v="8"/>
    <s v="Cliente_881"/>
    <n v="1"/>
    <x v="1"/>
    <d v="2023-04-02T00:00:00"/>
    <d v="1899-12-30T00:52:00"/>
    <d v="1899-12-30T02:39:00"/>
    <d v="1899-12-30T01:47:00"/>
    <d v="1899-12-30T00:31:00"/>
    <d v="1899-12-30T01:16:00"/>
    <x v="0"/>
    <x v="2"/>
    <x v="1"/>
    <x v="0"/>
    <n v="45.64"/>
    <s v="Libre"/>
    <n v="233"/>
    <x v="10"/>
    <s v="Plato_12"/>
    <n v="38"/>
  </r>
  <r>
    <n v="17"/>
    <s v="Cliente_264"/>
    <n v="6"/>
    <x v="1"/>
    <d v="2023-04-02T00:00:00"/>
    <d v="1899-12-30T02:46:00"/>
    <d v="1899-12-30T05:28:00"/>
    <d v="1899-12-30T02:42:00"/>
    <d v="1899-12-30T01:39:00"/>
    <d v="1899-12-30T01:03:00"/>
    <x v="0"/>
    <x v="0"/>
    <x v="1"/>
    <x v="2"/>
    <n v="10.220000000000001"/>
    <s v="Libre"/>
    <n v="234"/>
    <x v="2"/>
    <s v="Plato_2, Plato_7, Plato_17"/>
    <n v="225"/>
  </r>
  <r>
    <n v="13"/>
    <s v="Cliente_230"/>
    <n v="5"/>
    <x v="1"/>
    <d v="2023-04-02T00:00:00"/>
    <d v="1899-12-30T00:22:00"/>
    <d v="1899-12-30T02:48:00"/>
    <d v="1899-12-30T02:26:00"/>
    <d v="1899-12-30T00:25:00"/>
    <d v="1899-12-30T02:01:00"/>
    <x v="0"/>
    <x v="0"/>
    <x v="2"/>
    <x v="2"/>
    <n v="26.37"/>
    <s v="Reservada"/>
    <n v="235"/>
    <x v="0"/>
    <s v="Plato_11"/>
    <n v="33"/>
  </r>
  <r>
    <n v="12"/>
    <s v="Cliente_142"/>
    <n v="2"/>
    <x v="1"/>
    <d v="2023-04-02T00:00:00"/>
    <d v="1899-12-30T00:52:00"/>
    <d v="1899-12-30T02:26:00"/>
    <d v="1899-12-30T01:34:00"/>
    <d v="1899-12-30T01:41:00"/>
    <s v="0"/>
    <x v="1"/>
    <x v="0"/>
    <x v="0"/>
    <x v="2"/>
    <n v="39.81"/>
    <s v="Libre"/>
    <n v="236"/>
    <x v="10"/>
    <s v="Plato_11, Plato_5, Plato_8, Plato_15"/>
    <n v="255"/>
  </r>
  <r>
    <n v="4"/>
    <s v="Cliente_55"/>
    <n v="6"/>
    <x v="1"/>
    <d v="2023-04-02T00:00:00"/>
    <d v="1899-12-30T02:45:00"/>
    <d v="1899-12-30T06:00:00"/>
    <d v="1899-12-30T03:30:00"/>
    <d v="1899-12-30T00:37:00"/>
    <d v="1899-12-30T02:53:00"/>
    <x v="0"/>
    <x v="2"/>
    <x v="0"/>
    <x v="2"/>
    <n v="13.15"/>
    <s v="Ocupada"/>
    <n v="237"/>
    <x v="4"/>
    <s v="Plato_14, Plato_2"/>
    <n v="106"/>
  </r>
  <r>
    <n v="13"/>
    <s v="Cliente_599"/>
    <n v="6"/>
    <x v="1"/>
    <d v="2023-04-02T00:00:00"/>
    <d v="1899-12-30T02:17:00"/>
    <d v="1899-12-30T04:56:00"/>
    <d v="1899-12-30T02:39:00"/>
    <d v="1899-12-30T00:45:00"/>
    <d v="1899-12-30T01:54:00"/>
    <x v="0"/>
    <x v="2"/>
    <x v="1"/>
    <x v="2"/>
    <n v="33.020000000000003"/>
    <s v="Libre"/>
    <n v="238"/>
    <x v="2"/>
    <s v="Plato_19"/>
    <n v="72"/>
  </r>
  <r>
    <n v="12"/>
    <s v="Cliente_856"/>
    <n v="6"/>
    <x v="1"/>
    <d v="2023-04-02T00:00:00"/>
    <d v="1899-12-30T02:46:00"/>
    <d v="1899-12-30T06:07:00"/>
    <d v="1899-12-30T03:21:00"/>
    <d v="1899-12-30T01:13:00"/>
    <d v="1899-12-30T02:08:00"/>
    <x v="0"/>
    <x v="4"/>
    <x v="0"/>
    <x v="1"/>
    <n v="11.76"/>
    <s v="Reservada"/>
    <n v="239"/>
    <x v="2"/>
    <s v="Plato_10, Plato_7"/>
    <n v="74"/>
  </r>
  <r>
    <n v="9"/>
    <s v="Cliente_722"/>
    <n v="1"/>
    <x v="1"/>
    <d v="2023-04-02T00:00:00"/>
    <d v="1899-12-30T00:16:00"/>
    <d v="1899-12-30T03:10:00"/>
    <d v="1899-12-30T02:54:00"/>
    <d v="1899-12-30T02:09:00"/>
    <d v="1899-12-30T00:45:00"/>
    <x v="0"/>
    <x v="0"/>
    <x v="0"/>
    <x v="0"/>
    <n v="33.81"/>
    <s v="Libre"/>
    <n v="240"/>
    <x v="4"/>
    <s v="Plato_17, Plato_14, Plato_4, Plato_15"/>
    <n v="294"/>
  </r>
  <r>
    <n v="12"/>
    <s v="Cliente_935"/>
    <n v="4"/>
    <x v="1"/>
    <d v="2023-04-02T00:00:00"/>
    <d v="1899-12-30T00:04:00"/>
    <d v="1899-12-30T01:04:00"/>
    <d v="1899-12-30T01:15:00"/>
    <d v="1899-12-30T00:11:00"/>
    <d v="1899-12-30T01:04:00"/>
    <x v="0"/>
    <x v="3"/>
    <x v="0"/>
    <x v="2"/>
    <n v="38.97"/>
    <s v="Ocupada"/>
    <n v="241"/>
    <x v="2"/>
    <s v="Plato_4"/>
    <n v="18"/>
  </r>
  <r>
    <n v="12"/>
    <s v="Cliente_961"/>
    <n v="2"/>
    <x v="1"/>
    <d v="2023-04-02T00:00:00"/>
    <d v="1899-12-30T03:42:00"/>
    <d v="1899-12-30T05:09:00"/>
    <d v="1899-12-30T01:27:00"/>
    <d v="1899-12-30T01:39:00"/>
    <s v="0"/>
    <x v="1"/>
    <x v="2"/>
    <x v="0"/>
    <x v="2"/>
    <n v="31.29"/>
    <s v="Reservada"/>
    <n v="242"/>
    <x v="5"/>
    <s v="Plato_10, Plato_1, Plato_11"/>
    <n v="134"/>
  </r>
  <r>
    <n v="4"/>
    <s v="Cliente_924"/>
    <n v="4"/>
    <x v="1"/>
    <d v="2023-04-02T00:00:00"/>
    <d v="1899-12-30T00:42:00"/>
    <d v="1899-12-30T04:11:00"/>
    <d v="1899-12-30T03:29:00"/>
    <d v="1899-12-30T00:22:00"/>
    <d v="1899-12-30T03:07:00"/>
    <x v="0"/>
    <x v="2"/>
    <x v="0"/>
    <x v="2"/>
    <n v="21.45"/>
    <s v="Libre"/>
    <n v="243"/>
    <x v="0"/>
    <s v="Plato_20"/>
    <n v="120"/>
  </r>
  <r>
    <n v="17"/>
    <s v="Cliente_390"/>
    <n v="6"/>
    <x v="1"/>
    <d v="2023-04-02T00:00:00"/>
    <d v="1899-12-30T03:44:00"/>
    <d v="1899-12-30T06:01:00"/>
    <d v="1899-12-30T02:17:00"/>
    <d v="1899-12-30T01:29:00"/>
    <d v="1899-12-30T00:48:00"/>
    <x v="0"/>
    <x v="0"/>
    <x v="0"/>
    <x v="1"/>
    <n v="17.649999999999999"/>
    <s v="Reservada"/>
    <n v="244"/>
    <x v="4"/>
    <s v="Plato_20, Plato_12"/>
    <n v="158"/>
  </r>
  <r>
    <n v="11"/>
    <s v="Cliente_579"/>
    <n v="1"/>
    <x v="1"/>
    <d v="2023-04-02T00:00:00"/>
    <d v="1899-12-30T03:31:00"/>
    <d v="1899-12-30T06:57:00"/>
    <d v="1899-12-30T03:26:00"/>
    <d v="1899-12-30T01:56:00"/>
    <d v="1899-12-30T01:30:00"/>
    <x v="0"/>
    <x v="1"/>
    <x v="0"/>
    <x v="2"/>
    <n v="14.82"/>
    <s v="Reservada"/>
    <n v="245"/>
    <x v="6"/>
    <s v="Plato_4, Plato_17, Plato_20, Plato_19"/>
    <n v="273"/>
  </r>
  <r>
    <n v="2"/>
    <s v="Cliente_961"/>
    <n v="6"/>
    <x v="1"/>
    <d v="2023-04-02T00:00:00"/>
    <d v="1899-12-30T01:50:00"/>
    <d v="1899-12-30T04:09:00"/>
    <d v="1899-12-30T02:19:00"/>
    <d v="1899-12-30T02:26:00"/>
    <s v="0"/>
    <x v="1"/>
    <x v="2"/>
    <x v="0"/>
    <x v="2"/>
    <n v="42.75"/>
    <s v="Libre"/>
    <n v="246"/>
    <x v="6"/>
    <s v="Plato_6, Plato_7, Plato_8, Plato_17"/>
    <n v="327"/>
  </r>
  <r>
    <n v="11"/>
    <s v="Cliente_788"/>
    <n v="6"/>
    <x v="1"/>
    <d v="2023-04-02T00:00:00"/>
    <d v="1899-12-30T02:34:00"/>
    <d v="1899-12-30T05:21:00"/>
    <d v="1899-12-30T03:02:00"/>
    <d v="1899-12-30T00:59:00"/>
    <d v="1899-12-30T02:03:00"/>
    <x v="0"/>
    <x v="2"/>
    <x v="0"/>
    <x v="2"/>
    <n v="49.07"/>
    <s v="Ocupada"/>
    <n v="247"/>
    <x v="8"/>
    <s v="Plato_11"/>
    <n v="66"/>
  </r>
  <r>
    <n v="12"/>
    <s v="Cliente_567"/>
    <n v="6"/>
    <x v="1"/>
    <d v="2023-04-02T00:00:00"/>
    <d v="1899-12-30T00:26:00"/>
    <d v="1899-12-30T02:18:00"/>
    <d v="1899-12-30T02:07:00"/>
    <d v="1899-12-30T02:00:00"/>
    <d v="1899-12-30T00:07:00"/>
    <x v="0"/>
    <x v="2"/>
    <x v="0"/>
    <x v="0"/>
    <n v="18.690000000000001"/>
    <s v="Ocupada"/>
    <n v="248"/>
    <x v="9"/>
    <s v="Plato_18, Plato_9, Plato_6, Plato_1"/>
    <n v="225"/>
  </r>
  <r>
    <n v="8"/>
    <s v="Cliente_927"/>
    <n v="6"/>
    <x v="1"/>
    <d v="2023-04-02T00:00:00"/>
    <d v="1899-12-30T00:58:00"/>
    <d v="1899-12-30T03:55:00"/>
    <d v="1899-12-30T03:12:00"/>
    <d v="1899-12-30T01:49:00"/>
    <d v="1899-12-30T01:23:00"/>
    <x v="0"/>
    <x v="2"/>
    <x v="2"/>
    <x v="2"/>
    <n v="47.71"/>
    <s v="Ocupada"/>
    <n v="249"/>
    <x v="0"/>
    <s v="Plato_5, Plato_4"/>
    <n v="80"/>
  </r>
  <r>
    <n v="8"/>
    <s v="Cliente_539"/>
    <n v="2"/>
    <x v="1"/>
    <d v="2023-04-02T00:00:00"/>
    <d v="1899-12-30T02:56:00"/>
    <d v="1899-12-30T06:33:00"/>
    <d v="1899-12-30T03:37:00"/>
    <d v="1899-12-30T00:29:00"/>
    <d v="1899-12-30T03:08:00"/>
    <x v="0"/>
    <x v="4"/>
    <x v="0"/>
    <x v="2"/>
    <n v="23.21"/>
    <s v="Libre"/>
    <n v="250"/>
    <x v="0"/>
    <s v="Plato_3"/>
    <n v="20"/>
  </r>
  <r>
    <n v="12"/>
    <s v="Cliente_872"/>
    <n v="6"/>
    <x v="1"/>
    <d v="2023-04-02T00:00:00"/>
    <d v="1899-12-30T01:20:00"/>
    <d v="1899-12-30T04:24:00"/>
    <d v="1899-12-30T03:19:00"/>
    <d v="1899-12-30T02:02:00"/>
    <d v="1899-12-30T01:17:00"/>
    <x v="0"/>
    <x v="1"/>
    <x v="0"/>
    <x v="2"/>
    <n v="13.69"/>
    <s v="Ocupada"/>
    <n v="251"/>
    <x v="7"/>
    <s v="Plato_10, Plato_5, Plato_14, Plato_12"/>
    <n v="109"/>
  </r>
  <r>
    <n v="4"/>
    <s v="Cliente_425"/>
    <n v="3"/>
    <x v="1"/>
    <d v="2023-04-02T00:00:00"/>
    <d v="1899-12-30T00:39:00"/>
    <d v="1899-12-30T04:24:00"/>
    <d v="1899-12-30T03:45:00"/>
    <d v="1899-12-30T01:24:00"/>
    <d v="1899-12-30T02:21:00"/>
    <x v="0"/>
    <x v="4"/>
    <x v="0"/>
    <x v="2"/>
    <n v="43.81"/>
    <s v="Libre"/>
    <n v="252"/>
    <x v="1"/>
    <s v="Plato_1, Plato_10"/>
    <n v="102"/>
  </r>
  <r>
    <n v="8"/>
    <s v="Cliente_700"/>
    <n v="2"/>
    <x v="1"/>
    <d v="2023-04-02T00:00:00"/>
    <d v="1899-12-30T00:54:00"/>
    <d v="1899-12-30T03:45:00"/>
    <d v="1899-12-30T03:06:00"/>
    <d v="1899-12-30T00:55:00"/>
    <d v="1899-12-30T02:11:00"/>
    <x v="0"/>
    <x v="0"/>
    <x v="2"/>
    <x v="2"/>
    <n v="34.69"/>
    <s v="Ocupada"/>
    <n v="253"/>
    <x v="10"/>
    <s v="Plato_1, Plato_13, Plato_9"/>
    <n v="154"/>
  </r>
  <r>
    <n v="10"/>
    <s v="Cliente_665"/>
    <n v="6"/>
    <x v="1"/>
    <d v="2023-04-02T00:00:00"/>
    <d v="1899-12-30T03:05:00"/>
    <d v="1899-12-30T05:47:00"/>
    <d v="1899-12-30T02:42:00"/>
    <d v="1899-12-30T02:21:00"/>
    <d v="1899-12-30T00:21:00"/>
    <x v="0"/>
    <x v="1"/>
    <x v="2"/>
    <x v="2"/>
    <n v="36.43"/>
    <s v="Reservada"/>
    <n v="254"/>
    <x v="3"/>
    <s v="Plato_17, Plato_10, Plato_18, Plato_16"/>
    <n v="297"/>
  </r>
  <r>
    <n v="8"/>
    <s v="Cliente_978"/>
    <n v="4"/>
    <x v="1"/>
    <d v="2023-04-02T00:00:00"/>
    <d v="1899-12-30T02:23:00"/>
    <d v="1899-12-30T03:59:00"/>
    <d v="1899-12-30T01:36:00"/>
    <d v="1899-12-30T00:37:00"/>
    <d v="1899-12-30T00:59:00"/>
    <x v="0"/>
    <x v="2"/>
    <x v="2"/>
    <x v="1"/>
    <n v="13.34"/>
    <s v="Reservada"/>
    <n v="255"/>
    <x v="7"/>
    <s v="Plato_1"/>
    <n v="25"/>
  </r>
  <r>
    <n v="5"/>
    <s v="Cliente_577"/>
    <n v="2"/>
    <x v="1"/>
    <d v="2023-04-02T00:00:00"/>
    <d v="1899-12-30T00:23:00"/>
    <d v="1899-12-30T03:27:00"/>
    <d v="1899-12-30T03:04:00"/>
    <d v="1899-12-30T00:16:00"/>
    <d v="1899-12-30T02:48:00"/>
    <x v="0"/>
    <x v="3"/>
    <x v="1"/>
    <x v="1"/>
    <n v="49.88"/>
    <s v="Reservada"/>
    <n v="256"/>
    <x v="10"/>
    <s v="Plato_13"/>
    <n v="21"/>
  </r>
  <r>
    <n v="12"/>
    <s v="Cliente_429"/>
    <n v="5"/>
    <x v="1"/>
    <d v="2023-04-02T00:00:00"/>
    <d v="1899-12-30T02:08:00"/>
    <d v="1899-12-30T03:17:00"/>
    <d v="1899-12-30T01:09:00"/>
    <d v="1899-12-30T00:28:00"/>
    <d v="1899-12-30T00:41:00"/>
    <x v="0"/>
    <x v="2"/>
    <x v="0"/>
    <x v="2"/>
    <n v="26.78"/>
    <s v="Reservada"/>
    <n v="257"/>
    <x v="8"/>
    <s v="Plato_14"/>
    <n v="46"/>
  </r>
  <r>
    <n v="12"/>
    <s v="Cliente_811"/>
    <n v="1"/>
    <x v="1"/>
    <d v="2023-04-02T00:00:00"/>
    <d v="1899-12-30T00:39:00"/>
    <d v="1899-12-30T04:32:00"/>
    <d v="1899-12-30T03:53:00"/>
    <d v="1899-12-30T01:45:00"/>
    <d v="1899-12-30T02:08:00"/>
    <x v="0"/>
    <x v="2"/>
    <x v="1"/>
    <x v="2"/>
    <n v="47.99"/>
    <s v="Reservada"/>
    <n v="258"/>
    <x v="6"/>
    <s v="Plato_1, Plato_3, Plato_15, Plato_20"/>
    <n v="117"/>
  </r>
  <r>
    <n v="10"/>
    <s v="Cliente_553"/>
    <n v="5"/>
    <x v="1"/>
    <d v="2023-04-02T00:00:00"/>
    <d v="1899-12-30T03:27:00"/>
    <d v="1899-12-30T06:16:00"/>
    <d v="1899-12-30T03:04:00"/>
    <d v="1899-12-30T00:11:00"/>
    <d v="1899-12-30T02:53:00"/>
    <x v="0"/>
    <x v="1"/>
    <x v="0"/>
    <x v="2"/>
    <n v="46.72"/>
    <s v="Ocupada"/>
    <n v="259"/>
    <x v="5"/>
    <s v="Plato_6"/>
    <n v="81"/>
  </r>
  <r>
    <n v="20"/>
    <s v="Cliente_228"/>
    <n v="6"/>
    <x v="1"/>
    <d v="2023-04-02T00:00:00"/>
    <d v="1899-12-30T01:23:00"/>
    <d v="1899-12-30T04:38:00"/>
    <d v="1899-12-30T03:30:00"/>
    <d v="1899-12-30T00:49:00"/>
    <d v="1899-12-30T02:41:00"/>
    <x v="0"/>
    <x v="3"/>
    <x v="0"/>
    <x v="1"/>
    <n v="47.55"/>
    <s v="Ocupada"/>
    <n v="260"/>
    <x v="7"/>
    <s v="Plato_14"/>
    <n v="69"/>
  </r>
  <r>
    <n v="8"/>
    <s v="Cliente_249"/>
    <n v="1"/>
    <x v="1"/>
    <d v="2023-04-02T00:00:00"/>
    <d v="1899-12-30T01:08:00"/>
    <d v="1899-12-30T02:55:00"/>
    <d v="1899-12-30T02:02:00"/>
    <d v="1899-12-30T00:55:00"/>
    <d v="1899-12-30T01:07:00"/>
    <x v="0"/>
    <x v="4"/>
    <x v="0"/>
    <x v="2"/>
    <n v="32.42"/>
    <s v="Ocupada"/>
    <n v="261"/>
    <x v="9"/>
    <s v="Plato_15, Plato_9"/>
    <n v="154"/>
  </r>
  <r>
    <n v="18"/>
    <s v="Cliente_326"/>
    <n v="4"/>
    <x v="1"/>
    <d v="2023-04-02T00:00:00"/>
    <d v="1899-12-30T03:44:00"/>
    <d v="1899-12-30T07:21:00"/>
    <d v="1899-12-30T03:52:00"/>
    <d v="1899-12-30T00:48:00"/>
    <d v="1899-12-30T03:04:00"/>
    <x v="0"/>
    <x v="2"/>
    <x v="0"/>
    <x v="2"/>
    <n v="42.83"/>
    <s v="Ocupada"/>
    <n v="262"/>
    <x v="5"/>
    <s v="Plato_5, Plato_17"/>
    <n v="115"/>
  </r>
  <r>
    <n v="5"/>
    <s v="Cliente_697"/>
    <n v="1"/>
    <x v="1"/>
    <d v="2023-04-02T00:00:00"/>
    <d v="1899-12-30T02:53:00"/>
    <d v="1899-12-30T05:26:00"/>
    <d v="1899-12-30T02:33:00"/>
    <d v="1899-12-30T02:29:00"/>
    <d v="1899-12-30T00:04:00"/>
    <x v="0"/>
    <x v="1"/>
    <x v="1"/>
    <x v="2"/>
    <n v="42.96"/>
    <s v="Libre"/>
    <n v="263"/>
    <x v="7"/>
    <s v="Plato_15, Plato_8, Plato_2, Plato_7"/>
    <n v="121"/>
  </r>
  <r>
    <n v="2"/>
    <s v="Cliente_281"/>
    <n v="1"/>
    <x v="1"/>
    <d v="2023-04-02T00:00:00"/>
    <d v="1899-12-30T03:11:00"/>
    <d v="1899-12-30T04:26:00"/>
    <d v="1899-12-30T01:15:00"/>
    <d v="1899-12-30T01:57:00"/>
    <s v="0"/>
    <x v="1"/>
    <x v="1"/>
    <x v="0"/>
    <x v="2"/>
    <n v="49.21"/>
    <s v="Libre"/>
    <n v="264"/>
    <x v="6"/>
    <s v="Plato_8, Plato_15, Plato_2, Plato_1"/>
    <n v="182"/>
  </r>
  <r>
    <n v="6"/>
    <s v="Cliente_686"/>
    <n v="1"/>
    <x v="1"/>
    <d v="2023-04-02T00:00:00"/>
    <d v="1899-12-30T02:54:00"/>
    <d v="1899-12-30T06:15:00"/>
    <d v="1899-12-30T03:21:00"/>
    <d v="1899-12-30T02:15:00"/>
    <d v="1899-12-30T01:06:00"/>
    <x v="0"/>
    <x v="2"/>
    <x v="1"/>
    <x v="0"/>
    <n v="21.48"/>
    <s v="Libre"/>
    <n v="265"/>
    <x v="9"/>
    <s v="Plato_14, Plato_17, Plato_6, Plato_2"/>
    <n v="171"/>
  </r>
  <r>
    <n v="4"/>
    <s v="Cliente_418"/>
    <n v="4"/>
    <x v="1"/>
    <d v="2023-04-02T00:00:00"/>
    <d v="1899-12-30T00:30:00"/>
    <d v="1899-12-30T02:04:00"/>
    <d v="1899-12-30T01:34:00"/>
    <d v="1899-12-30T01:46:00"/>
    <s v="0"/>
    <x v="1"/>
    <x v="2"/>
    <x v="0"/>
    <x v="2"/>
    <n v="24.75"/>
    <s v="Reservada"/>
    <n v="266"/>
    <x v="3"/>
    <s v="Plato_7, Plato_1"/>
    <n v="99"/>
  </r>
  <r>
    <n v="7"/>
    <s v="Cliente_397"/>
    <n v="5"/>
    <x v="2"/>
    <d v="2023-04-03T00:00:00"/>
    <d v="1899-12-30T02:07:00"/>
    <d v="1899-12-30T03:48:00"/>
    <d v="1899-12-30T01:56:00"/>
    <d v="1899-12-30T01:36:00"/>
    <d v="1899-12-30T00:20:00"/>
    <x v="0"/>
    <x v="2"/>
    <x v="2"/>
    <x v="2"/>
    <n v="44.66"/>
    <s v="Ocupada"/>
    <n v="267"/>
    <x v="0"/>
    <s v="Plato_15, Plato_16, Plato_2"/>
    <n v="118"/>
  </r>
  <r>
    <n v="14"/>
    <s v="Cliente_477"/>
    <n v="1"/>
    <x v="2"/>
    <d v="2023-04-03T00:00:00"/>
    <d v="1899-12-30T00:46:00"/>
    <d v="1899-12-30T03:44:00"/>
    <d v="1899-12-30T02:58:00"/>
    <d v="1899-12-30T01:23:00"/>
    <d v="1899-12-30T01:35:00"/>
    <x v="0"/>
    <x v="0"/>
    <x v="0"/>
    <x v="0"/>
    <n v="23.16"/>
    <s v="Libre"/>
    <n v="268"/>
    <x v="7"/>
    <s v="Plato_7, Plato_5"/>
    <n v="68"/>
  </r>
  <r>
    <n v="11"/>
    <s v="Cliente_300"/>
    <n v="2"/>
    <x v="2"/>
    <d v="2023-04-03T00:00:00"/>
    <d v="1899-12-30T02:58:00"/>
    <d v="1899-12-30T04:15:00"/>
    <d v="1899-12-30T01:17:00"/>
    <d v="1899-12-30T01:41:00"/>
    <s v="0"/>
    <x v="1"/>
    <x v="2"/>
    <x v="0"/>
    <x v="0"/>
    <n v="39.17"/>
    <s v="Libre"/>
    <n v="269"/>
    <x v="5"/>
    <s v="Plato_19, Plato_20, Plato_18"/>
    <n v="250"/>
  </r>
  <r>
    <n v="10"/>
    <s v="Cliente_775"/>
    <n v="1"/>
    <x v="2"/>
    <d v="2023-04-03T00:00:00"/>
    <d v="1899-12-30T01:11:00"/>
    <d v="1899-12-30T04:59:00"/>
    <d v="1899-12-30T03:48:00"/>
    <d v="1899-12-30T00:26:00"/>
    <d v="1899-12-30T03:22:00"/>
    <x v="0"/>
    <x v="4"/>
    <x v="0"/>
    <x v="2"/>
    <n v="10.130000000000001"/>
    <s v="Libre"/>
    <n v="270"/>
    <x v="8"/>
    <s v="Plato_18"/>
    <n v="102"/>
  </r>
  <r>
    <n v="3"/>
    <s v="Cliente_928"/>
    <n v="3"/>
    <x v="2"/>
    <d v="2023-04-03T00:00:00"/>
    <d v="1899-12-30T01:40:00"/>
    <d v="1899-12-30T05:10:00"/>
    <d v="1899-12-30T03:45:00"/>
    <d v="1899-12-30T00:55:00"/>
    <d v="1899-12-30T02:50:00"/>
    <x v="0"/>
    <x v="0"/>
    <x v="0"/>
    <x v="2"/>
    <n v="16.11"/>
    <s v="Ocupada"/>
    <n v="271"/>
    <x v="6"/>
    <s v="Plato_5"/>
    <n v="44"/>
  </r>
  <r>
    <n v="7"/>
    <s v="Cliente_132"/>
    <n v="1"/>
    <x v="2"/>
    <d v="2023-04-03T00:00:00"/>
    <d v="1899-12-30T00:34:00"/>
    <d v="1899-12-30T04:24:00"/>
    <d v="1899-12-30T03:50:00"/>
    <d v="1899-12-30T01:23:00"/>
    <d v="1899-12-30T02:27:00"/>
    <x v="0"/>
    <x v="4"/>
    <x v="0"/>
    <x v="2"/>
    <n v="42.73"/>
    <s v="Reservada"/>
    <n v="272"/>
    <x v="0"/>
    <s v="Plato_7, Plato_8"/>
    <n v="83"/>
  </r>
  <r>
    <n v="20"/>
    <s v="Cliente_709"/>
    <n v="5"/>
    <x v="2"/>
    <d v="2023-04-03T00:00:00"/>
    <d v="1899-12-30T01:47:00"/>
    <d v="1899-12-30T03:29:00"/>
    <d v="1899-12-30T01:57:00"/>
    <d v="1899-12-30T01:07:00"/>
    <d v="1899-12-30T00:50:00"/>
    <x v="0"/>
    <x v="2"/>
    <x v="0"/>
    <x v="1"/>
    <n v="36.299999999999997"/>
    <s v="Ocupada"/>
    <n v="273"/>
    <x v="1"/>
    <s v="Plato_15, Plato_5, Plato_1"/>
    <n v="123"/>
  </r>
  <r>
    <n v="7"/>
    <s v="Cliente_53"/>
    <n v="1"/>
    <x v="2"/>
    <d v="2023-04-03T00:00:00"/>
    <d v="1899-12-30T03:15:00"/>
    <d v="1899-12-30T05:52:00"/>
    <d v="1899-12-30T02:52:00"/>
    <d v="1899-12-30T01:15:00"/>
    <d v="1899-12-30T01:37:00"/>
    <x v="0"/>
    <x v="1"/>
    <x v="0"/>
    <x v="0"/>
    <n v="19.93"/>
    <s v="Ocupada"/>
    <n v="274"/>
    <x v="2"/>
    <s v="Plato_10, Plato_12"/>
    <n v="116"/>
  </r>
  <r>
    <n v="5"/>
    <s v="Cliente_765"/>
    <n v="3"/>
    <x v="2"/>
    <d v="2023-04-03T00:00:00"/>
    <d v="1899-12-30T02:13:00"/>
    <d v="1899-12-30T05:58:00"/>
    <d v="1899-12-30T03:45:00"/>
    <d v="1899-12-30T02:02:00"/>
    <d v="1899-12-30T01:43:00"/>
    <x v="0"/>
    <x v="2"/>
    <x v="0"/>
    <x v="2"/>
    <n v="49.67"/>
    <s v="Reservada"/>
    <n v="275"/>
    <x v="6"/>
    <s v="Plato_11, Plato_17, Plato_10"/>
    <n v="121"/>
  </r>
  <r>
    <n v="15"/>
    <s v="Cliente_673"/>
    <n v="6"/>
    <x v="2"/>
    <d v="2023-04-03T00:00:00"/>
    <d v="1899-12-30T02:35:00"/>
    <d v="1899-12-30T05:34:00"/>
    <d v="1899-12-30T02:59:00"/>
    <d v="1899-12-30T01:25:00"/>
    <d v="1899-12-30T01:34:00"/>
    <x v="0"/>
    <x v="4"/>
    <x v="0"/>
    <x v="0"/>
    <n v="20.98"/>
    <s v="Reservada"/>
    <n v="276"/>
    <x v="8"/>
    <s v="Plato_5, Plato_10"/>
    <n v="70"/>
  </r>
  <r>
    <n v="4"/>
    <s v="Cliente_243"/>
    <n v="2"/>
    <x v="2"/>
    <d v="2023-04-03T00:00:00"/>
    <d v="1899-12-30T01:28:00"/>
    <d v="1899-12-30T03:56:00"/>
    <d v="1899-12-30T02:28:00"/>
    <d v="1899-12-30T00:29:00"/>
    <d v="1899-12-30T01:59:00"/>
    <x v="0"/>
    <x v="3"/>
    <x v="0"/>
    <x v="2"/>
    <n v="10.29"/>
    <s v="Libre"/>
    <n v="277"/>
    <x v="0"/>
    <s v="Plato_17"/>
    <n v="93"/>
  </r>
  <r>
    <n v="5"/>
    <s v="Cliente_999"/>
    <n v="4"/>
    <x v="2"/>
    <d v="2023-04-03T00:00:00"/>
    <d v="1899-12-30T03:10:00"/>
    <d v="1899-12-30T05:12:00"/>
    <d v="1899-12-30T02:02:00"/>
    <d v="1899-12-30T01:01:00"/>
    <d v="1899-12-30T01:01:00"/>
    <x v="0"/>
    <x v="0"/>
    <x v="0"/>
    <x v="1"/>
    <n v="41.36"/>
    <s v="Libre"/>
    <n v="278"/>
    <x v="5"/>
    <s v="Plato_17, Plato_7"/>
    <n v="141"/>
  </r>
  <r>
    <n v="11"/>
    <s v="Cliente_510"/>
    <n v="5"/>
    <x v="2"/>
    <d v="2023-04-03T00:00:00"/>
    <d v="1899-12-30T00:15:00"/>
    <d v="1899-12-30T02:35:00"/>
    <d v="1899-12-30T02:20:00"/>
    <d v="1899-12-30T02:22:00"/>
    <s v="0"/>
    <x v="1"/>
    <x v="2"/>
    <x v="2"/>
    <x v="2"/>
    <n v="43.53"/>
    <s v="Libre"/>
    <n v="279"/>
    <x v="5"/>
    <s v="Plato_20, Plato_8, Plato_4, Plato_16"/>
    <n v="201"/>
  </r>
  <r>
    <n v="14"/>
    <s v="Cliente_730"/>
    <n v="6"/>
    <x v="2"/>
    <d v="2023-04-03T00:00:00"/>
    <d v="1899-12-30T00:30:00"/>
    <d v="1899-12-30T02:41:00"/>
    <d v="1899-12-30T02:11:00"/>
    <d v="1899-12-30T01:26:00"/>
    <d v="1899-12-30T00:45:00"/>
    <x v="0"/>
    <x v="3"/>
    <x v="0"/>
    <x v="2"/>
    <n v="36.08"/>
    <s v="Reservada"/>
    <n v="280"/>
    <x v="8"/>
    <s v="Plato_7, Plato_14"/>
    <n v="117"/>
  </r>
  <r>
    <n v="18"/>
    <s v="Cliente_617"/>
    <n v="2"/>
    <x v="2"/>
    <d v="2023-04-03T00:00:00"/>
    <d v="1899-12-30T03:52:00"/>
    <d v="1899-12-30T07:50:00"/>
    <d v="1899-12-30T04:13:00"/>
    <d v="1899-12-30T00:09:00"/>
    <d v="1899-12-30T04:04:00"/>
    <x v="0"/>
    <x v="4"/>
    <x v="1"/>
    <x v="1"/>
    <n v="44.3"/>
    <s v="Ocupada"/>
    <n v="281"/>
    <x v="4"/>
    <s v="Plato_11"/>
    <n v="66"/>
  </r>
  <r>
    <n v="6"/>
    <s v="Cliente_827"/>
    <n v="1"/>
    <x v="2"/>
    <d v="2023-04-03T00:00:00"/>
    <d v="1899-12-30T01:11:00"/>
    <d v="1899-12-30T05:02:00"/>
    <d v="1899-12-30T03:51:00"/>
    <d v="1899-12-30T01:54:00"/>
    <d v="1899-12-30T01:57:00"/>
    <x v="0"/>
    <x v="4"/>
    <x v="0"/>
    <x v="2"/>
    <n v="19.05"/>
    <s v="Libre"/>
    <n v="282"/>
    <x v="7"/>
    <s v="Plato_4, Plato_3"/>
    <n v="74"/>
  </r>
  <r>
    <n v="19"/>
    <s v="Cliente_184"/>
    <n v="5"/>
    <x v="2"/>
    <d v="2023-04-03T00:00:00"/>
    <d v="1899-12-30T01:04:00"/>
    <d v="1899-12-30T04:48:00"/>
    <d v="1899-12-30T03:44:00"/>
    <d v="1899-12-30T00:06:00"/>
    <d v="1899-12-30T03:38:00"/>
    <x v="0"/>
    <x v="3"/>
    <x v="2"/>
    <x v="2"/>
    <n v="43.07"/>
    <s v="Libre"/>
    <n v="283"/>
    <x v="2"/>
    <s v="Plato_10"/>
    <n v="78"/>
  </r>
  <r>
    <n v="11"/>
    <s v="Cliente_345"/>
    <n v="4"/>
    <x v="2"/>
    <d v="2023-04-03T00:00:00"/>
    <d v="1899-12-30T02:28:00"/>
    <d v="1899-12-30T04:37:00"/>
    <d v="1899-12-30T02:24:00"/>
    <d v="1899-12-30T03:15:00"/>
    <s v="0"/>
    <x v="1"/>
    <x v="3"/>
    <x v="0"/>
    <x v="0"/>
    <n v="29.99"/>
    <s v="Ocupada"/>
    <n v="284"/>
    <x v="4"/>
    <s v="Plato_3, Plato_6, Plato_12, Plato_11"/>
    <n v="158"/>
  </r>
  <r>
    <n v="18"/>
    <s v="Cliente_277"/>
    <n v="6"/>
    <x v="2"/>
    <d v="2023-04-03T00:00:00"/>
    <d v="1899-12-30T03:03:00"/>
    <d v="1899-12-30T06:05:00"/>
    <d v="1899-12-30T03:02:00"/>
    <d v="1899-12-30T00:12:00"/>
    <d v="1899-12-30T02:50:00"/>
    <x v="0"/>
    <x v="4"/>
    <x v="0"/>
    <x v="0"/>
    <n v="10.94"/>
    <s v="Reservada"/>
    <n v="285"/>
    <x v="0"/>
    <s v="Plato_13"/>
    <n v="42"/>
  </r>
  <r>
    <n v="15"/>
    <s v="Cliente_244"/>
    <n v="6"/>
    <x v="2"/>
    <d v="2023-04-03T00:00:00"/>
    <d v="1899-12-30T00:22:00"/>
    <d v="1899-12-30T02:28:00"/>
    <d v="1899-12-30T02:21:00"/>
    <d v="1899-12-30T00:25:00"/>
    <d v="1899-12-30T01:56:00"/>
    <x v="0"/>
    <x v="0"/>
    <x v="0"/>
    <x v="2"/>
    <n v="41.96"/>
    <s v="Ocupada"/>
    <n v="286"/>
    <x v="10"/>
    <s v="Plato_18"/>
    <n v="68"/>
  </r>
  <r>
    <n v="20"/>
    <s v="Cliente_286"/>
    <n v="2"/>
    <x v="2"/>
    <d v="2023-04-03T00:00:00"/>
    <d v="1899-12-30T03:37:00"/>
    <d v="1899-12-30T04:44:00"/>
    <d v="1899-12-30T01:07:00"/>
    <d v="1899-12-30T02:01:00"/>
    <s v="0"/>
    <x v="1"/>
    <x v="3"/>
    <x v="0"/>
    <x v="0"/>
    <n v="31.67"/>
    <s v="Reservada"/>
    <n v="287"/>
    <x v="1"/>
    <s v="Plato_15, Plato_14, Plato_2"/>
    <n v="202"/>
  </r>
  <r>
    <n v="15"/>
    <s v="Cliente_981"/>
    <n v="3"/>
    <x v="2"/>
    <d v="2023-04-03T00:00:00"/>
    <d v="1899-12-30T02:08:00"/>
    <d v="1899-12-30T05:33:00"/>
    <d v="1899-12-30T03:25:00"/>
    <d v="1899-12-30T00:38:00"/>
    <d v="1899-12-30T02:47:00"/>
    <x v="0"/>
    <x v="3"/>
    <x v="2"/>
    <x v="2"/>
    <n v="13.3"/>
    <s v="Reservada"/>
    <n v="288"/>
    <x v="7"/>
    <s v="Plato_7, Plato_12"/>
    <n v="86"/>
  </r>
  <r>
    <n v="15"/>
    <s v="Cliente_24"/>
    <n v="5"/>
    <x v="2"/>
    <d v="2023-04-03T00:00:00"/>
    <d v="1899-12-30T03:08:00"/>
    <d v="1899-12-30T06:23:00"/>
    <d v="1899-12-30T03:15:00"/>
    <d v="1899-12-30T01:08:00"/>
    <d v="1899-12-30T02:07:00"/>
    <x v="0"/>
    <x v="3"/>
    <x v="0"/>
    <x v="0"/>
    <n v="26.56"/>
    <s v="Libre"/>
    <n v="289"/>
    <x v="0"/>
    <s v="Plato_3, Plato_10"/>
    <n v="138"/>
  </r>
  <r>
    <n v="19"/>
    <s v="Cliente_26"/>
    <n v="3"/>
    <x v="2"/>
    <d v="2023-04-03T00:00:00"/>
    <d v="1899-12-30T02:06:00"/>
    <d v="1899-12-30T04:33:00"/>
    <d v="1899-12-30T02:42:00"/>
    <d v="1899-12-30T00:57:00"/>
    <d v="1899-12-30T01:45:00"/>
    <x v="0"/>
    <x v="0"/>
    <x v="0"/>
    <x v="2"/>
    <n v="14.59"/>
    <s v="Ocupada"/>
    <n v="290"/>
    <x v="0"/>
    <s v="Plato_20"/>
    <n v="40"/>
  </r>
  <r>
    <n v="2"/>
    <s v="Cliente_463"/>
    <n v="6"/>
    <x v="2"/>
    <d v="2023-04-03T00:00:00"/>
    <d v="1899-12-30T03:18:00"/>
    <d v="1899-12-30T06:09:00"/>
    <d v="1899-12-30T03:06:00"/>
    <d v="1899-12-30T01:35:00"/>
    <d v="1899-12-30T01:31:00"/>
    <x v="0"/>
    <x v="2"/>
    <x v="1"/>
    <x v="1"/>
    <n v="15.44"/>
    <s v="Ocupada"/>
    <n v="291"/>
    <x v="6"/>
    <s v="Plato_18, Plato_1, Plato_8, Plato_17"/>
    <n v="260"/>
  </r>
  <r>
    <n v="10"/>
    <s v="Cliente_746"/>
    <n v="3"/>
    <x v="2"/>
    <d v="2023-04-03T00:00:00"/>
    <d v="1899-12-30T00:09:00"/>
    <d v="1899-12-30T01:51:00"/>
    <d v="1899-12-30T01:42:00"/>
    <d v="1899-12-30T00:23:00"/>
    <d v="1899-12-30T01:19:00"/>
    <x v="0"/>
    <x v="0"/>
    <x v="2"/>
    <x v="0"/>
    <n v="29.72"/>
    <s v="Reservada"/>
    <n v="292"/>
    <x v="10"/>
    <s v="Plato_16"/>
    <n v="84"/>
  </r>
  <r>
    <n v="16"/>
    <s v="Cliente_409"/>
    <n v="4"/>
    <x v="2"/>
    <d v="2023-04-03T00:00:00"/>
    <d v="1899-12-30T02:55:00"/>
    <d v="1899-12-30T04:35:00"/>
    <d v="1899-12-30T01:40:00"/>
    <d v="1899-12-30T02:00:00"/>
    <s v="0"/>
    <x v="1"/>
    <x v="0"/>
    <x v="0"/>
    <x v="0"/>
    <n v="33.11"/>
    <s v="Reservada"/>
    <n v="293"/>
    <x v="10"/>
    <s v="Plato_16, Plato_2, Plato_19"/>
    <n v="216"/>
  </r>
  <r>
    <n v="17"/>
    <s v="Cliente_339"/>
    <n v="6"/>
    <x v="2"/>
    <d v="2023-04-03T00:00:00"/>
    <d v="1899-12-30T00:26:00"/>
    <d v="1899-12-30T03:57:00"/>
    <d v="1899-12-30T03:31:00"/>
    <d v="1899-12-30T01:26:00"/>
    <d v="1899-12-30T02:05:00"/>
    <x v="0"/>
    <x v="2"/>
    <x v="1"/>
    <x v="2"/>
    <n v="20.36"/>
    <s v="Libre"/>
    <n v="294"/>
    <x v="1"/>
    <s v="Plato_17, Plato_19, Plato_4, Plato_18"/>
    <n v="326"/>
  </r>
  <r>
    <n v="3"/>
    <s v="Cliente_729"/>
    <n v="1"/>
    <x v="2"/>
    <d v="2023-04-03T00:00:00"/>
    <d v="1899-12-30T00:10:00"/>
    <d v="1899-12-30T02:01:00"/>
    <d v="1899-12-30T01:51:00"/>
    <d v="1899-12-30T02:57:00"/>
    <s v="0"/>
    <x v="1"/>
    <x v="2"/>
    <x v="0"/>
    <x v="2"/>
    <n v="46.42"/>
    <s v="Reservada"/>
    <n v="295"/>
    <x v="7"/>
    <s v="Plato_15, Plato_2, Plato_17, Plato_13"/>
    <n v="247"/>
  </r>
  <r>
    <n v="14"/>
    <s v="Cliente_565"/>
    <n v="1"/>
    <x v="2"/>
    <d v="2023-04-03T00:00:00"/>
    <d v="1899-12-30T02:49:00"/>
    <d v="1899-12-30T05:58:00"/>
    <d v="1899-12-30T03:24:00"/>
    <d v="1899-12-30T00:46:00"/>
    <d v="1899-12-30T02:38:00"/>
    <x v="0"/>
    <x v="2"/>
    <x v="2"/>
    <x v="2"/>
    <n v="29.07"/>
    <s v="Ocupada"/>
    <n v="296"/>
    <x v="0"/>
    <s v="Plato_14, Plato_19"/>
    <n v="59"/>
  </r>
  <r>
    <n v="4"/>
    <s v="Cliente_873"/>
    <n v="3"/>
    <x v="2"/>
    <d v="2023-04-03T00:00:00"/>
    <d v="1899-12-30T01:03:00"/>
    <d v="1899-12-30T04:27:00"/>
    <d v="1899-12-30T03:39:00"/>
    <d v="1899-12-30T01:52:00"/>
    <d v="1899-12-30T01:47:00"/>
    <x v="0"/>
    <x v="1"/>
    <x v="0"/>
    <x v="2"/>
    <n v="43.46"/>
    <s v="Ocupada"/>
    <n v="297"/>
    <x v="0"/>
    <s v="Plato_9, Plato_4, Plato_13"/>
    <n v="175"/>
  </r>
  <r>
    <n v="11"/>
    <s v="Cliente_195"/>
    <n v="4"/>
    <x v="2"/>
    <d v="2023-04-03T00:00:00"/>
    <d v="1899-12-30T03:14:00"/>
    <d v="1899-12-30T05:29:00"/>
    <d v="1899-12-30T02:15:00"/>
    <d v="1899-12-30T02:21:00"/>
    <s v="0"/>
    <x v="1"/>
    <x v="3"/>
    <x v="1"/>
    <x v="2"/>
    <n v="23.24"/>
    <s v="Reservada"/>
    <n v="298"/>
    <x v="6"/>
    <s v="Plato_6, Plato_19, Plato_5"/>
    <n v="255"/>
  </r>
  <r>
    <n v="6"/>
    <s v="Cliente_211"/>
    <n v="1"/>
    <x v="2"/>
    <d v="2023-04-03T00:00:00"/>
    <d v="1899-12-30T01:19:00"/>
    <d v="1899-12-30T02:45:00"/>
    <d v="1899-12-30T01:41:00"/>
    <d v="1899-12-30T01:53:00"/>
    <s v="0"/>
    <x v="1"/>
    <x v="3"/>
    <x v="2"/>
    <x v="1"/>
    <n v="29.68"/>
    <s v="Ocupada"/>
    <n v="299"/>
    <x v="7"/>
    <s v="Plato_3, Plato_19, Plato_7, Plato_4"/>
    <n v="182"/>
  </r>
  <r>
    <n v="18"/>
    <s v="Cliente_516"/>
    <n v="6"/>
    <x v="2"/>
    <d v="2023-04-03T00:00:00"/>
    <d v="1899-12-30T02:17:00"/>
    <d v="1899-12-30T04:19:00"/>
    <d v="1899-12-30T02:02:00"/>
    <d v="1899-12-30T01:58:00"/>
    <d v="1899-12-30T00:04:00"/>
    <x v="0"/>
    <x v="2"/>
    <x v="1"/>
    <x v="2"/>
    <n v="38.380000000000003"/>
    <s v="Reservada"/>
    <n v="300"/>
    <x v="3"/>
    <s v="Plato_20, Plato_4, Plato_10, Plato_2"/>
    <n v="290"/>
  </r>
  <r>
    <n v="8"/>
    <s v="Cliente_385"/>
    <n v="6"/>
    <x v="2"/>
    <d v="2023-04-03T00:00:00"/>
    <d v="1899-12-30T02:14:00"/>
    <d v="1899-12-30T04:08:00"/>
    <d v="1899-12-30T01:54:00"/>
    <d v="1899-12-30T03:03:00"/>
    <s v="0"/>
    <x v="1"/>
    <x v="3"/>
    <x v="0"/>
    <x v="2"/>
    <n v="16.52"/>
    <s v="Reservada"/>
    <n v="301"/>
    <x v="7"/>
    <s v="Plato_17, Plato_10, Plato_9, Plato_3"/>
    <n v="223"/>
  </r>
  <r>
    <n v="5"/>
    <s v="Cliente_929"/>
    <n v="2"/>
    <x v="2"/>
    <d v="2023-04-03T00:00:00"/>
    <d v="1899-12-30T01:20:00"/>
    <d v="1899-12-30T04:56:00"/>
    <d v="1899-12-30T03:36:00"/>
    <d v="1899-12-30T00:15:00"/>
    <d v="1899-12-30T03:21:00"/>
    <x v="0"/>
    <x v="1"/>
    <x v="1"/>
    <x v="2"/>
    <n v="39.89"/>
    <s v="Reservada"/>
    <n v="302"/>
    <x v="1"/>
    <s v="Plato_15"/>
    <n v="96"/>
  </r>
  <r>
    <n v="14"/>
    <s v="Cliente_986"/>
    <n v="5"/>
    <x v="2"/>
    <d v="2023-04-03T00:00:00"/>
    <d v="1899-12-30T03:38:00"/>
    <d v="1899-12-30T06:24:00"/>
    <d v="1899-12-30T03:01:00"/>
    <d v="1899-12-30T01:32:00"/>
    <d v="1899-12-30T01:29:00"/>
    <x v="0"/>
    <x v="3"/>
    <x v="1"/>
    <x v="0"/>
    <n v="16.489999999999998"/>
    <s v="Ocupada"/>
    <n v="303"/>
    <x v="2"/>
    <s v="Plato_3, Plato_20, Plato_10, Plato_7"/>
    <n v="210"/>
  </r>
  <r>
    <n v="6"/>
    <s v="Cliente_994"/>
    <n v="4"/>
    <x v="2"/>
    <d v="2023-04-03T00:00:00"/>
    <d v="1899-12-30T03:24:00"/>
    <d v="1899-12-30T04:40:00"/>
    <d v="1899-12-30T01:16:00"/>
    <d v="1899-12-30T01:25:00"/>
    <s v="0"/>
    <x v="1"/>
    <x v="1"/>
    <x v="0"/>
    <x v="2"/>
    <n v="22.05"/>
    <s v="Reservada"/>
    <n v="304"/>
    <x v="1"/>
    <s v="Plato_15, Plato_13, Plato_20, Plato_17"/>
    <n v="279"/>
  </r>
  <r>
    <n v="1"/>
    <s v="Cliente_648"/>
    <n v="2"/>
    <x v="2"/>
    <d v="2023-04-03T00:00:00"/>
    <d v="1899-12-30T00:45:00"/>
    <d v="1899-12-30T04:13:00"/>
    <d v="1899-12-30T03:28:00"/>
    <d v="1899-12-30T01:05:00"/>
    <d v="1899-12-30T02:23:00"/>
    <x v="0"/>
    <x v="1"/>
    <x v="0"/>
    <x v="2"/>
    <n v="37.92"/>
    <s v="Reservada"/>
    <n v="305"/>
    <x v="9"/>
    <s v="Plato_8, Plato_14"/>
    <n v="128"/>
  </r>
  <r>
    <n v="7"/>
    <s v="Cliente_702"/>
    <n v="4"/>
    <x v="2"/>
    <d v="2023-04-03T00:00:00"/>
    <d v="1899-12-30T00:03:00"/>
    <d v="1899-12-30T02:32:00"/>
    <d v="1899-12-30T02:44:00"/>
    <d v="1899-12-30T00:21:00"/>
    <d v="1899-12-30T02:23:00"/>
    <x v="0"/>
    <x v="3"/>
    <x v="0"/>
    <x v="2"/>
    <n v="16.96"/>
    <s v="Ocupada"/>
    <n v="306"/>
    <x v="9"/>
    <s v="Plato_15"/>
    <n v="32"/>
  </r>
  <r>
    <n v="20"/>
    <s v="Cliente_175"/>
    <n v="5"/>
    <x v="2"/>
    <d v="2023-04-03T00:00:00"/>
    <d v="1899-12-30T03:09:00"/>
    <d v="1899-12-30T05:39:00"/>
    <d v="1899-12-30T02:30:00"/>
    <d v="1899-12-30T00:39:00"/>
    <d v="1899-12-30T01:51:00"/>
    <x v="0"/>
    <x v="1"/>
    <x v="0"/>
    <x v="1"/>
    <n v="31.66"/>
    <s v="Libre"/>
    <n v="307"/>
    <x v="4"/>
    <s v="Plato_13"/>
    <n v="63"/>
  </r>
  <r>
    <n v="14"/>
    <s v="Cliente_846"/>
    <n v="6"/>
    <x v="2"/>
    <d v="2023-04-03T00:00:00"/>
    <d v="1899-12-30T01:55:00"/>
    <d v="1899-12-30T04:39:00"/>
    <d v="1899-12-30T02:44:00"/>
    <d v="1899-12-30T03:06:00"/>
    <s v="0"/>
    <x v="1"/>
    <x v="2"/>
    <x v="0"/>
    <x v="2"/>
    <n v="33.79"/>
    <s v="Reservada"/>
    <n v="308"/>
    <x v="7"/>
    <s v="Plato_18, Plato_8, Plato_17, Plato_16"/>
    <n v="222"/>
  </r>
  <r>
    <n v="9"/>
    <s v="Cliente_620"/>
    <n v="3"/>
    <x v="2"/>
    <d v="2023-04-03T00:00:00"/>
    <d v="1899-12-30T00:28:00"/>
    <d v="1899-12-30T04:05:00"/>
    <d v="1899-12-30T03:37:00"/>
    <d v="1899-12-30T02:03:00"/>
    <d v="1899-12-30T01:34:00"/>
    <x v="0"/>
    <x v="1"/>
    <x v="0"/>
    <x v="2"/>
    <n v="36.090000000000003"/>
    <s v="Reservada"/>
    <n v="309"/>
    <x v="10"/>
    <s v="Plato_20, Plato_17, Plato_8"/>
    <n v="172"/>
  </r>
  <r>
    <n v="17"/>
    <s v="Cliente_672"/>
    <n v="3"/>
    <x v="2"/>
    <d v="2023-04-03T00:00:00"/>
    <d v="1899-12-30T03:04:00"/>
    <d v="1899-12-30T06:23:00"/>
    <d v="1899-12-30T03:19:00"/>
    <d v="1899-12-30T01:37:00"/>
    <d v="1899-12-30T01:42:00"/>
    <x v="0"/>
    <x v="3"/>
    <x v="2"/>
    <x v="2"/>
    <n v="11.47"/>
    <s v="Libre"/>
    <n v="310"/>
    <x v="7"/>
    <s v="Plato_10, Plato_2"/>
    <n v="138"/>
  </r>
  <r>
    <n v="6"/>
    <s v="Cliente_735"/>
    <n v="4"/>
    <x v="2"/>
    <d v="2023-04-03T00:00:00"/>
    <d v="1899-12-30T01:40:00"/>
    <d v="1899-12-30T02:43:00"/>
    <d v="1899-12-30T01:18:00"/>
    <d v="1899-12-30T01:14:00"/>
    <d v="1899-12-30T00:04:00"/>
    <x v="0"/>
    <x v="0"/>
    <x v="1"/>
    <x v="1"/>
    <n v="39.270000000000003"/>
    <s v="Ocupada"/>
    <n v="311"/>
    <x v="3"/>
    <s v="Plato_7, Plato_9"/>
    <n v="53"/>
  </r>
  <r>
    <n v="2"/>
    <s v="Cliente_268"/>
    <n v="4"/>
    <x v="2"/>
    <d v="2023-04-03T00:00:00"/>
    <d v="1899-12-30T03:07:00"/>
    <d v="1899-12-30T06:12:00"/>
    <d v="1899-12-30T03:05:00"/>
    <d v="1899-12-30T00:55:00"/>
    <d v="1899-12-30T02:10:00"/>
    <x v="0"/>
    <x v="0"/>
    <x v="0"/>
    <x v="2"/>
    <n v="30.89"/>
    <s v="Reservada"/>
    <n v="312"/>
    <x v="7"/>
    <s v="Plato_15, Plato_8"/>
    <n v="134"/>
  </r>
  <r>
    <n v="10"/>
    <s v="Cliente_974"/>
    <n v="3"/>
    <x v="2"/>
    <d v="2023-04-03T00:00:00"/>
    <d v="1899-12-30T02:23:00"/>
    <d v="1899-12-30T05:46:00"/>
    <d v="1899-12-30T03:23:00"/>
    <d v="1899-12-30T01:46:00"/>
    <d v="1899-12-30T01:37:00"/>
    <x v="0"/>
    <x v="1"/>
    <x v="1"/>
    <x v="0"/>
    <n v="43.14"/>
    <s v="Reservada"/>
    <n v="313"/>
    <x v="0"/>
    <s v="Plato_12, Plato_17, Plato_19, Plato_7"/>
    <n v="232"/>
  </r>
  <r>
    <n v="20"/>
    <s v="Cliente_161"/>
    <n v="5"/>
    <x v="2"/>
    <d v="2023-04-03T00:00:00"/>
    <d v="1899-12-30T00:46:00"/>
    <d v="1899-12-30T03:53:00"/>
    <d v="1899-12-30T03:22:00"/>
    <d v="1899-12-30T00:05:00"/>
    <d v="1899-12-30T03:17:00"/>
    <x v="0"/>
    <x v="4"/>
    <x v="0"/>
    <x v="0"/>
    <n v="32.18"/>
    <s v="Ocupada"/>
    <n v="314"/>
    <x v="9"/>
    <s v="Plato_6"/>
    <n v="27"/>
  </r>
  <r>
    <n v="14"/>
    <s v="Cliente_600"/>
    <n v="1"/>
    <x v="2"/>
    <d v="2023-04-03T00:00:00"/>
    <d v="1899-12-30T00:12:00"/>
    <d v="1899-12-30T03:29:00"/>
    <d v="1899-12-30T03:17:00"/>
    <d v="1899-12-30T02:06:00"/>
    <d v="1899-12-30T01:11:00"/>
    <x v="0"/>
    <x v="2"/>
    <x v="0"/>
    <x v="2"/>
    <n v="20.6"/>
    <s v="Libre"/>
    <n v="315"/>
    <x v="9"/>
    <s v="Plato_1, Plato_16, Plato_9, Plato_13"/>
    <n v="161"/>
  </r>
  <r>
    <n v="2"/>
    <s v="Cliente_654"/>
    <n v="2"/>
    <x v="2"/>
    <d v="2023-04-03T00:00:00"/>
    <d v="1899-12-30T01:38:00"/>
    <d v="1899-12-30T05:32:00"/>
    <d v="1899-12-30T03:54:00"/>
    <d v="1899-12-30T02:38:00"/>
    <d v="1899-12-30T01:16:00"/>
    <x v="0"/>
    <x v="3"/>
    <x v="1"/>
    <x v="2"/>
    <n v="31.13"/>
    <s v="Reservada"/>
    <n v="316"/>
    <x v="4"/>
    <s v="Plato_4, Plato_13, Plato_6, Plato_20"/>
    <n v="160"/>
  </r>
  <r>
    <n v="17"/>
    <s v="Cliente_440"/>
    <n v="2"/>
    <x v="2"/>
    <d v="2023-04-03T00:00:00"/>
    <d v="1899-12-30T02:25:00"/>
    <d v="1899-12-30T06:16:00"/>
    <d v="1899-12-30T03:51:00"/>
    <d v="1899-12-30T01:28:00"/>
    <d v="1899-12-30T02:23:00"/>
    <x v="0"/>
    <x v="2"/>
    <x v="1"/>
    <x v="1"/>
    <n v="24.55"/>
    <s v="Libre"/>
    <n v="317"/>
    <x v="7"/>
    <s v="Plato_5, Plato_18, Plato_15"/>
    <n v="178"/>
  </r>
  <r>
    <n v="13"/>
    <s v="Cliente_269"/>
    <n v="3"/>
    <x v="2"/>
    <d v="2023-04-03T00:00:00"/>
    <d v="1899-12-30T03:33:00"/>
    <d v="1899-12-30T05:09:00"/>
    <d v="1899-12-30T01:36:00"/>
    <d v="1899-12-30T00:39:00"/>
    <d v="1899-12-30T00:57:00"/>
    <x v="0"/>
    <x v="0"/>
    <x v="2"/>
    <x v="2"/>
    <n v="10.08"/>
    <s v="Reservada"/>
    <n v="318"/>
    <x v="5"/>
    <s v="Plato_9"/>
    <n v="29"/>
  </r>
  <r>
    <n v="1"/>
    <s v="Cliente_12"/>
    <n v="1"/>
    <x v="2"/>
    <d v="2023-04-03T00:00:00"/>
    <d v="1899-12-30T00:48:00"/>
    <d v="1899-12-30T03:59:00"/>
    <d v="1899-12-30T03:11:00"/>
    <d v="1899-12-30T02:06:00"/>
    <d v="1899-12-30T01:05:00"/>
    <x v="0"/>
    <x v="1"/>
    <x v="0"/>
    <x v="1"/>
    <n v="30.05"/>
    <s v="Libre"/>
    <n v="319"/>
    <x v="6"/>
    <s v="Plato_15, Plato_8, Plato_20, Plato_17"/>
    <n v="268"/>
  </r>
  <r>
    <n v="9"/>
    <s v="Cliente_294"/>
    <n v="1"/>
    <x v="2"/>
    <d v="2023-04-03T00:00:00"/>
    <d v="1899-12-30T01:30:00"/>
    <d v="1899-12-30T04:17:00"/>
    <d v="1899-12-30T02:47:00"/>
    <d v="1899-12-30T02:10:00"/>
    <d v="1899-12-30T00:37:00"/>
    <x v="0"/>
    <x v="0"/>
    <x v="0"/>
    <x v="0"/>
    <n v="44.02"/>
    <s v="Reservada"/>
    <n v="320"/>
    <x v="0"/>
    <s v="Plato_13, Plato_5, Plato_18"/>
    <n v="98"/>
  </r>
  <r>
    <n v="18"/>
    <s v="Cliente_659"/>
    <n v="5"/>
    <x v="2"/>
    <d v="2023-04-03T00:00:00"/>
    <d v="1899-12-30T02:04:00"/>
    <d v="1899-12-30T04:18:00"/>
    <d v="1899-12-30T02:14:00"/>
    <d v="1899-12-30T01:35:00"/>
    <d v="1899-12-30T00:39:00"/>
    <x v="0"/>
    <x v="1"/>
    <x v="0"/>
    <x v="2"/>
    <n v="23.59"/>
    <s v="Libre"/>
    <n v="321"/>
    <x v="5"/>
    <s v="Plato_16, Plato_5, Plato_14"/>
    <n v="141"/>
  </r>
  <r>
    <n v="12"/>
    <s v="Cliente_47"/>
    <n v="1"/>
    <x v="2"/>
    <d v="2023-04-03T00:00:00"/>
    <d v="1899-12-30T03:41:00"/>
    <d v="1899-12-30T05:47:00"/>
    <d v="1899-12-30T02:21:00"/>
    <d v="1899-12-30T01:00:00"/>
    <d v="1899-12-30T01:21:00"/>
    <x v="0"/>
    <x v="2"/>
    <x v="2"/>
    <x v="2"/>
    <n v="24.69"/>
    <s v="Ocupada"/>
    <n v="322"/>
    <x v="8"/>
    <s v="Plato_15, Plato_13"/>
    <n v="85"/>
  </r>
  <r>
    <n v="8"/>
    <s v="Cliente_544"/>
    <n v="1"/>
    <x v="2"/>
    <d v="2023-04-03T00:00:00"/>
    <d v="1899-12-30T01:23:00"/>
    <d v="1899-12-30T04:19:00"/>
    <d v="1899-12-30T02:56:00"/>
    <d v="1899-12-30T02:02:00"/>
    <d v="1899-12-30T00:54:00"/>
    <x v="0"/>
    <x v="3"/>
    <x v="1"/>
    <x v="1"/>
    <n v="44.3"/>
    <s v="Libre"/>
    <n v="323"/>
    <x v="9"/>
    <s v="Plato_5, Plato_9, Plato_7, Plato_4"/>
    <n v="208"/>
  </r>
  <r>
    <n v="9"/>
    <s v="Cliente_633"/>
    <n v="6"/>
    <x v="2"/>
    <d v="2023-04-03T00:00:00"/>
    <d v="1899-12-30T00:43:00"/>
    <d v="1899-12-30T01:51:00"/>
    <d v="1899-12-30T01:08:00"/>
    <d v="1899-12-30T01:30:00"/>
    <s v="0"/>
    <x v="1"/>
    <x v="1"/>
    <x v="2"/>
    <x v="2"/>
    <n v="21.6"/>
    <s v="Libre"/>
    <n v="324"/>
    <x v="4"/>
    <s v="Plato_2, Plato_6, Plato_10"/>
    <n v="137"/>
  </r>
  <r>
    <n v="18"/>
    <s v="Cliente_154"/>
    <n v="1"/>
    <x v="2"/>
    <d v="2023-04-03T00:00:00"/>
    <d v="1899-12-30T01:00:00"/>
    <d v="1899-12-30T02:18:00"/>
    <d v="1899-12-30T01:18:00"/>
    <d v="1899-12-30T01:11:00"/>
    <d v="1899-12-30T00:07:00"/>
    <x v="0"/>
    <x v="2"/>
    <x v="0"/>
    <x v="2"/>
    <n v="32.5"/>
    <s v="Reservada"/>
    <n v="325"/>
    <x v="4"/>
    <s v="Plato_13, Plato_17, Plato_8, Plato_15"/>
    <n v="154"/>
  </r>
  <r>
    <n v="14"/>
    <s v="Cliente_489"/>
    <n v="4"/>
    <x v="3"/>
    <d v="2023-04-04T00:00:00"/>
    <d v="1899-12-30T01:39:00"/>
    <d v="1899-12-30T05:34:00"/>
    <d v="1899-12-30T04:10:00"/>
    <d v="1899-12-30T01:31:00"/>
    <d v="1899-12-30T02:39:00"/>
    <x v="0"/>
    <x v="1"/>
    <x v="1"/>
    <x v="0"/>
    <n v="13.85"/>
    <s v="Ocupada"/>
    <n v="326"/>
    <x v="4"/>
    <s v="Plato_8, Plato_4, Plato_16"/>
    <n v="81"/>
  </r>
  <r>
    <n v="12"/>
    <s v="Cliente_336"/>
    <n v="5"/>
    <x v="3"/>
    <d v="2023-04-04T00:00:00"/>
    <d v="1899-12-30T02:59:00"/>
    <d v="1899-12-30T04:36:00"/>
    <d v="1899-12-30T01:37:00"/>
    <d v="1899-12-30T01:14:00"/>
    <d v="1899-12-30T00:23:00"/>
    <x v="0"/>
    <x v="3"/>
    <x v="2"/>
    <x v="2"/>
    <n v="15.08"/>
    <s v="Reservada"/>
    <n v="327"/>
    <x v="1"/>
    <s v="Plato_18, Plato_4, Plato_6"/>
    <n v="147"/>
  </r>
  <r>
    <n v="4"/>
    <s v="Cliente_350"/>
    <n v="3"/>
    <x v="3"/>
    <d v="2023-04-04T00:00:00"/>
    <d v="1899-12-30T01:44:00"/>
    <d v="1899-12-30T04:07:00"/>
    <d v="1899-12-30T02:23:00"/>
    <d v="1899-12-30T00:21:00"/>
    <d v="1899-12-30T02:02:00"/>
    <x v="0"/>
    <x v="2"/>
    <x v="2"/>
    <x v="2"/>
    <n v="13.85"/>
    <s v="Reservada"/>
    <n v="328"/>
    <x v="9"/>
    <s v="Plato_8"/>
    <n v="35"/>
  </r>
  <r>
    <n v="13"/>
    <s v="Cliente_797"/>
    <n v="1"/>
    <x v="3"/>
    <d v="2023-04-04T00:00:00"/>
    <d v="1899-12-30T00:26:00"/>
    <d v="1899-12-30T02:41:00"/>
    <d v="1899-12-30T02:30:00"/>
    <d v="1899-12-30T02:19:00"/>
    <d v="1899-12-30T00:11:00"/>
    <x v="0"/>
    <x v="2"/>
    <x v="0"/>
    <x v="2"/>
    <n v="38.89"/>
    <s v="Ocupada"/>
    <n v="329"/>
    <x v="6"/>
    <s v="Plato_13, Plato_20, Plato_17, Plato_14"/>
    <n v="207"/>
  </r>
  <r>
    <n v="10"/>
    <s v="Cliente_436"/>
    <n v="6"/>
    <x v="3"/>
    <d v="2023-04-04T00:00:00"/>
    <d v="1899-12-30T01:50:00"/>
    <d v="1899-12-30T03:57:00"/>
    <d v="1899-12-30T02:22:00"/>
    <d v="1899-12-30T02:20:00"/>
    <d v="1899-12-30T00:02:00"/>
    <x v="0"/>
    <x v="0"/>
    <x v="1"/>
    <x v="2"/>
    <n v="32.17"/>
    <s v="Ocupada"/>
    <n v="330"/>
    <x v="6"/>
    <s v="Plato_1, Plato_16, Plato_14, Plato_13"/>
    <n v="217"/>
  </r>
  <r>
    <n v="20"/>
    <s v="Cliente_597"/>
    <n v="3"/>
    <x v="3"/>
    <d v="2023-04-04T00:00:00"/>
    <d v="1899-12-30T03:06:00"/>
    <d v="1899-12-30T06:17:00"/>
    <d v="1899-12-30T03:11:00"/>
    <d v="1899-12-30T02:01:00"/>
    <d v="1899-12-30T01:10:00"/>
    <x v="0"/>
    <x v="4"/>
    <x v="2"/>
    <x v="0"/>
    <n v="36.61"/>
    <s v="Reservada"/>
    <n v="331"/>
    <x v="3"/>
    <s v="Plato_12, Plato_8, Plato_7, Plato_1"/>
    <n v="173"/>
  </r>
  <r>
    <n v="6"/>
    <s v="Cliente_823"/>
    <n v="1"/>
    <x v="3"/>
    <d v="2023-04-04T00:00:00"/>
    <d v="1899-12-30T00:14:00"/>
    <d v="1899-12-30T01:29:00"/>
    <d v="1899-12-30T01:15:00"/>
    <d v="1899-12-30T00:17:00"/>
    <d v="1899-12-30T00:58:00"/>
    <x v="0"/>
    <x v="2"/>
    <x v="0"/>
    <x v="0"/>
    <n v="25.21"/>
    <s v="Reservada"/>
    <n v="332"/>
    <x v="10"/>
    <s v="Plato_20"/>
    <n v="120"/>
  </r>
  <r>
    <n v="6"/>
    <s v="Cliente_690"/>
    <n v="1"/>
    <x v="3"/>
    <d v="2023-04-04T00:00:00"/>
    <d v="1899-12-30T03:10:00"/>
    <d v="1899-12-30T04:29:00"/>
    <d v="1899-12-30T01:19:00"/>
    <d v="1899-12-30T01:01:00"/>
    <d v="1899-12-30T00:18:00"/>
    <x v="0"/>
    <x v="4"/>
    <x v="2"/>
    <x v="2"/>
    <n v="13.19"/>
    <s v="Libre"/>
    <n v="333"/>
    <x v="3"/>
    <s v="Plato_19, Plato_4"/>
    <n v="72"/>
  </r>
  <r>
    <n v="12"/>
    <s v="Cliente_216"/>
    <n v="4"/>
    <x v="3"/>
    <d v="2023-04-04T00:00:00"/>
    <d v="1899-12-30T02:51:00"/>
    <d v="1899-12-30T06:31:00"/>
    <d v="1899-12-30T03:40:00"/>
    <d v="1899-12-30T02:36:00"/>
    <d v="1899-12-30T01:04:00"/>
    <x v="0"/>
    <x v="1"/>
    <x v="1"/>
    <x v="2"/>
    <n v="17.5"/>
    <s v="Libre"/>
    <n v="334"/>
    <x v="10"/>
    <s v="Plato_13, Plato_14, Plato_7, Plato_2"/>
    <n v="173"/>
  </r>
  <r>
    <n v="14"/>
    <s v="Cliente_546"/>
    <n v="3"/>
    <x v="3"/>
    <d v="2023-04-04T00:00:00"/>
    <d v="1899-12-30T01:56:00"/>
    <d v="1899-12-30T03:09:00"/>
    <d v="1899-12-30T01:13:00"/>
    <d v="1899-12-30T01:09:00"/>
    <d v="1899-12-30T00:04:00"/>
    <x v="0"/>
    <x v="4"/>
    <x v="0"/>
    <x v="0"/>
    <n v="41.56"/>
    <s v="Libre"/>
    <n v="335"/>
    <x v="2"/>
    <s v="Plato_2, Plato_16"/>
    <n v="114"/>
  </r>
  <r>
    <n v="4"/>
    <s v="Cliente_524"/>
    <n v="5"/>
    <x v="3"/>
    <d v="2023-04-04T00:00:00"/>
    <d v="1899-12-30T01:35:00"/>
    <d v="1899-12-30T04:51:00"/>
    <d v="1899-12-30T03:16:00"/>
    <d v="1899-12-30T01:05:00"/>
    <d v="1899-12-30T02:11:00"/>
    <x v="0"/>
    <x v="2"/>
    <x v="2"/>
    <x v="2"/>
    <n v="17.93"/>
    <s v="Libre"/>
    <n v="336"/>
    <x v="10"/>
    <s v="Plato_13, Plato_12, Plato_10"/>
    <n v="158"/>
  </r>
  <r>
    <n v="11"/>
    <s v="Cliente_193"/>
    <n v="2"/>
    <x v="3"/>
    <d v="2023-04-04T00:00:00"/>
    <d v="1899-12-30T01:38:00"/>
    <d v="1899-12-30T04:31:00"/>
    <d v="1899-12-30T02:53:00"/>
    <d v="1899-12-30T00:58:00"/>
    <d v="1899-12-30T01:55:00"/>
    <x v="0"/>
    <x v="3"/>
    <x v="2"/>
    <x v="2"/>
    <n v="19.28"/>
    <s v="Reservada"/>
    <n v="337"/>
    <x v="2"/>
    <s v="Plato_7, Plato_16"/>
    <n v="100"/>
  </r>
  <r>
    <n v="18"/>
    <s v="Cliente_794"/>
    <n v="2"/>
    <x v="3"/>
    <d v="2023-04-04T00:00:00"/>
    <d v="1899-12-30T00:32:00"/>
    <d v="1899-12-30T03:30:00"/>
    <d v="1899-12-30T02:58:00"/>
    <d v="1899-12-30T02:23:00"/>
    <d v="1899-12-30T00:35:00"/>
    <x v="0"/>
    <x v="3"/>
    <x v="0"/>
    <x v="0"/>
    <n v="30.62"/>
    <s v="Reservada"/>
    <n v="338"/>
    <x v="8"/>
    <s v="Plato_18, Plato_13, Plato_15, Plato_3"/>
    <n v="279"/>
  </r>
  <r>
    <n v="13"/>
    <s v="Cliente_602"/>
    <n v="2"/>
    <x v="3"/>
    <d v="2023-04-04T00:00:00"/>
    <d v="1899-12-30T00:00:00"/>
    <d v="1899-12-30T02:01:00"/>
    <d v="1899-12-30T02:01:00"/>
    <d v="1899-12-30T00:46:00"/>
    <d v="1899-12-30T01:15:00"/>
    <x v="0"/>
    <x v="0"/>
    <x v="1"/>
    <x v="0"/>
    <n v="19.600000000000001"/>
    <s v="Reservada"/>
    <n v="339"/>
    <x v="4"/>
    <s v="Plato_9, Plato_14"/>
    <n v="104"/>
  </r>
  <r>
    <n v="15"/>
    <s v="Cliente_296"/>
    <n v="1"/>
    <x v="3"/>
    <d v="2023-04-04T00:00:00"/>
    <d v="1899-12-30T01:12:00"/>
    <d v="1899-12-30T04:38:00"/>
    <d v="1899-12-30T03:26:00"/>
    <d v="1899-12-30T01:31:00"/>
    <d v="1899-12-30T01:55:00"/>
    <x v="0"/>
    <x v="0"/>
    <x v="0"/>
    <x v="2"/>
    <n v="38.520000000000003"/>
    <s v="Libre"/>
    <n v="340"/>
    <x v="0"/>
    <s v="Plato_20, Plato_16"/>
    <n v="164"/>
  </r>
  <r>
    <n v="14"/>
    <s v="Cliente_568"/>
    <n v="5"/>
    <x v="3"/>
    <d v="2023-04-04T00:00:00"/>
    <d v="1899-12-30T02:05:00"/>
    <d v="1899-12-30T04:19:00"/>
    <d v="1899-12-30T02:14:00"/>
    <d v="1899-12-30T01:28:00"/>
    <d v="1899-12-30T00:46:00"/>
    <x v="0"/>
    <x v="0"/>
    <x v="1"/>
    <x v="2"/>
    <n v="47.05"/>
    <s v="Libre"/>
    <n v="341"/>
    <x v="4"/>
    <s v="Plato_16, Plato_5, Plato_8"/>
    <n v="177"/>
  </r>
  <r>
    <n v="19"/>
    <s v="Cliente_897"/>
    <n v="5"/>
    <x v="3"/>
    <d v="2023-04-04T00:00:00"/>
    <d v="1899-12-30T02:30:00"/>
    <d v="1899-12-30T06:11:00"/>
    <d v="1899-12-30T03:41:00"/>
    <d v="1899-12-30T00:54:00"/>
    <d v="1899-12-30T02:47:00"/>
    <x v="0"/>
    <x v="0"/>
    <x v="1"/>
    <x v="2"/>
    <n v="20.059999999999999"/>
    <s v="Libre"/>
    <n v="342"/>
    <x v="6"/>
    <s v="Plato_14, Plato_16"/>
    <n v="102"/>
  </r>
  <r>
    <n v="12"/>
    <s v="Cliente_816"/>
    <n v="1"/>
    <x v="3"/>
    <d v="2023-04-04T00:00:00"/>
    <d v="1899-12-30T03:56:00"/>
    <d v="1899-12-30T05:45:00"/>
    <d v="1899-12-30T02:04:00"/>
    <d v="1899-12-30T01:41:00"/>
    <d v="1899-12-30T00:23:00"/>
    <x v="0"/>
    <x v="3"/>
    <x v="0"/>
    <x v="2"/>
    <n v="23.01"/>
    <s v="Ocupada"/>
    <n v="343"/>
    <x v="4"/>
    <s v="Plato_18, Plato_14"/>
    <n v="137"/>
  </r>
  <r>
    <n v="15"/>
    <s v="Cliente_221"/>
    <n v="3"/>
    <x v="3"/>
    <d v="2023-04-04T00:00:00"/>
    <d v="1899-12-30T00:46:00"/>
    <d v="1899-12-30T02:04:00"/>
    <d v="1899-12-30T01:33:00"/>
    <d v="1899-12-30T01:26:00"/>
    <d v="1899-12-30T00:07:00"/>
    <x v="0"/>
    <x v="2"/>
    <x v="0"/>
    <x v="2"/>
    <n v="33.01"/>
    <s v="Ocupada"/>
    <n v="344"/>
    <x v="9"/>
    <s v="Plato_8, Plato_17, Plato_15, Plato_5"/>
    <n v="183"/>
  </r>
  <r>
    <n v="16"/>
    <s v="Cliente_755"/>
    <n v="3"/>
    <x v="3"/>
    <d v="2023-04-04T00:00:00"/>
    <d v="1899-12-30T01:18:00"/>
    <d v="1899-12-30T04:19:00"/>
    <d v="1899-12-30T03:16:00"/>
    <d v="1899-12-30T00:18:00"/>
    <d v="1899-12-30T02:58:00"/>
    <x v="0"/>
    <x v="4"/>
    <x v="0"/>
    <x v="2"/>
    <n v="13.98"/>
    <s v="Ocupada"/>
    <n v="345"/>
    <x v="9"/>
    <s v="Plato_12"/>
    <n v="38"/>
  </r>
  <r>
    <n v="1"/>
    <s v="Cliente_289"/>
    <n v="5"/>
    <x v="3"/>
    <d v="2023-04-04T00:00:00"/>
    <d v="1899-12-30T00:40:00"/>
    <d v="1899-12-30T03:56:00"/>
    <d v="1899-12-30T03:16:00"/>
    <d v="1899-12-30T00:22:00"/>
    <d v="1899-12-30T02:54:00"/>
    <x v="0"/>
    <x v="3"/>
    <x v="0"/>
    <x v="0"/>
    <n v="35.93"/>
    <s v="Reservada"/>
    <n v="346"/>
    <x v="10"/>
    <s v="Plato_19"/>
    <n v="72"/>
  </r>
  <r>
    <n v="7"/>
    <s v="Cliente_476"/>
    <n v="4"/>
    <x v="3"/>
    <d v="2023-04-04T00:00:00"/>
    <d v="1899-12-30T01:49:00"/>
    <d v="1899-12-30T04:34:00"/>
    <d v="1899-12-30T02:45:00"/>
    <d v="1899-12-30T00:44:00"/>
    <d v="1899-12-30T02:01:00"/>
    <x v="0"/>
    <x v="4"/>
    <x v="0"/>
    <x v="2"/>
    <n v="48.52"/>
    <s v="Reservada"/>
    <n v="347"/>
    <x v="9"/>
    <s v="Plato_8"/>
    <n v="70"/>
  </r>
  <r>
    <n v="16"/>
    <s v="Cliente_940"/>
    <n v="2"/>
    <x v="3"/>
    <d v="2023-04-04T00:00:00"/>
    <d v="1899-12-30T01:17:00"/>
    <d v="1899-12-30T04:59:00"/>
    <d v="1899-12-30T03:57:00"/>
    <d v="1899-12-30T01:28:00"/>
    <d v="1899-12-30T02:29:00"/>
    <x v="0"/>
    <x v="2"/>
    <x v="0"/>
    <x v="2"/>
    <n v="30.78"/>
    <s v="Ocupada"/>
    <n v="348"/>
    <x v="3"/>
    <s v="Plato_10, Plato_3"/>
    <n v="86"/>
  </r>
  <r>
    <n v="13"/>
    <s v="Cliente_707"/>
    <n v="1"/>
    <x v="3"/>
    <d v="2023-04-04T00:00:00"/>
    <d v="1899-12-30T03:48:00"/>
    <d v="1899-12-30T07:31:00"/>
    <d v="1899-12-30T03:58:00"/>
    <d v="1899-12-30T01:25:00"/>
    <d v="1899-12-30T02:33:00"/>
    <x v="0"/>
    <x v="3"/>
    <x v="1"/>
    <x v="2"/>
    <n v="40.630000000000003"/>
    <s v="Ocupada"/>
    <n v="349"/>
    <x v="2"/>
    <s v="Plato_2, Plato_12, Plato_8"/>
    <n v="152"/>
  </r>
  <r>
    <n v="2"/>
    <s v="Cliente_644"/>
    <n v="6"/>
    <x v="3"/>
    <d v="2023-04-04T00:00:00"/>
    <d v="1899-12-30T00:35:00"/>
    <d v="1899-12-30T02:59:00"/>
    <d v="1899-12-30T02:24:00"/>
    <d v="1899-12-30T01:49:00"/>
    <d v="1899-12-30T00:35:00"/>
    <x v="0"/>
    <x v="3"/>
    <x v="1"/>
    <x v="0"/>
    <n v="36.21"/>
    <s v="Reservada"/>
    <n v="350"/>
    <x v="1"/>
    <s v="Plato_17, Plato_6"/>
    <n v="143"/>
  </r>
  <r>
    <n v="1"/>
    <s v="Cliente_619"/>
    <n v="6"/>
    <x v="3"/>
    <d v="2023-04-04T00:00:00"/>
    <d v="1899-12-30T03:52:00"/>
    <d v="1899-12-30T06:09:00"/>
    <d v="1899-12-30T02:17:00"/>
    <d v="1899-12-30T00:25:00"/>
    <d v="1899-12-30T01:52:00"/>
    <x v="0"/>
    <x v="1"/>
    <x v="1"/>
    <x v="2"/>
    <n v="48.93"/>
    <s v="Libre"/>
    <n v="351"/>
    <x v="2"/>
    <s v="Plato_15, Plato_8"/>
    <n v="201"/>
  </r>
  <r>
    <n v="1"/>
    <s v="Cliente_780"/>
    <n v="3"/>
    <x v="3"/>
    <d v="2023-04-04T00:00:00"/>
    <d v="1899-12-30T00:17:00"/>
    <d v="1899-12-30T02:53:00"/>
    <d v="1899-12-30T02:36:00"/>
    <d v="1899-12-30T00:07:00"/>
    <d v="1899-12-30T02:29:00"/>
    <x v="0"/>
    <x v="0"/>
    <x v="1"/>
    <x v="1"/>
    <n v="17.55"/>
    <s v="Reservada"/>
    <n v="352"/>
    <x v="3"/>
    <s v="Plato_11"/>
    <n v="99"/>
  </r>
  <r>
    <n v="7"/>
    <s v="Cliente_833"/>
    <n v="5"/>
    <x v="3"/>
    <d v="2023-04-04T00:00:00"/>
    <d v="1899-12-30T03:46:00"/>
    <d v="1899-12-30T07:36:00"/>
    <d v="1899-12-30T03:50:00"/>
    <d v="1899-12-30T02:08:00"/>
    <d v="1899-12-30T01:42:00"/>
    <x v="0"/>
    <x v="3"/>
    <x v="2"/>
    <x v="2"/>
    <n v="27.37"/>
    <s v="Reservada"/>
    <n v="353"/>
    <x v="2"/>
    <s v="Plato_5, Plato_2, Plato_8, Plato_18"/>
    <n v="212"/>
  </r>
  <r>
    <n v="12"/>
    <s v="Cliente_899"/>
    <n v="6"/>
    <x v="3"/>
    <d v="2023-04-04T00:00:00"/>
    <d v="1899-12-30T00:26:00"/>
    <d v="1899-12-30T03:24:00"/>
    <d v="1899-12-30T03:13:00"/>
    <d v="1899-12-30T02:17:00"/>
    <d v="1899-12-30T00:56:00"/>
    <x v="0"/>
    <x v="3"/>
    <x v="1"/>
    <x v="2"/>
    <n v="29.58"/>
    <s v="Ocupada"/>
    <n v="354"/>
    <x v="3"/>
    <s v="Plato_12, Plato_15, Plato_4, Plato_7"/>
    <n v="181"/>
  </r>
  <r>
    <n v="4"/>
    <s v="Cliente_523"/>
    <n v="4"/>
    <x v="3"/>
    <d v="2023-04-04T00:00:00"/>
    <d v="1899-12-30T01:41:00"/>
    <d v="1899-12-30T05:07:00"/>
    <d v="1899-12-30T03:26:00"/>
    <d v="1899-12-30T00:07:00"/>
    <d v="1899-12-30T03:19:00"/>
    <x v="0"/>
    <x v="3"/>
    <x v="1"/>
    <x v="2"/>
    <n v="30.53"/>
    <s v="Reservada"/>
    <n v="355"/>
    <x v="0"/>
    <s v="Plato_10"/>
    <n v="26"/>
  </r>
  <r>
    <n v="1"/>
    <s v="Cliente_498"/>
    <n v="1"/>
    <x v="3"/>
    <d v="2023-04-04T00:00:00"/>
    <d v="1899-12-30T00:12:00"/>
    <d v="1899-12-30T02:18:00"/>
    <d v="1899-12-30T02:21:00"/>
    <d v="1899-12-30T00:07:00"/>
    <d v="1899-12-30T02:14:00"/>
    <x v="0"/>
    <x v="0"/>
    <x v="1"/>
    <x v="2"/>
    <n v="28.92"/>
    <s v="Ocupada"/>
    <n v="356"/>
    <x v="2"/>
    <s v="Plato_4"/>
    <n v="36"/>
  </r>
  <r>
    <n v="17"/>
    <s v="Cliente_470"/>
    <n v="2"/>
    <x v="3"/>
    <d v="2023-04-04T00:00:00"/>
    <d v="1899-12-30T01:19:00"/>
    <d v="1899-12-30T04:26:00"/>
    <d v="1899-12-30T03:22:00"/>
    <d v="1899-12-30T01:36:00"/>
    <d v="1899-12-30T01:46:00"/>
    <x v="0"/>
    <x v="0"/>
    <x v="1"/>
    <x v="0"/>
    <n v="26.87"/>
    <s v="Ocupada"/>
    <n v="357"/>
    <x v="9"/>
    <s v="Plato_1, Plato_3, Plato_6, Plato_5"/>
    <n v="168"/>
  </r>
  <r>
    <n v="13"/>
    <s v="Cliente_827"/>
    <n v="5"/>
    <x v="3"/>
    <d v="2023-04-04T00:00:00"/>
    <d v="1899-12-30T02:37:00"/>
    <d v="1899-12-30T05:57:00"/>
    <d v="1899-12-30T03:20:00"/>
    <d v="1899-12-30T02:32:00"/>
    <d v="1899-12-30T00:48:00"/>
    <x v="0"/>
    <x v="3"/>
    <x v="2"/>
    <x v="2"/>
    <n v="42.1"/>
    <s v="Reservada"/>
    <n v="358"/>
    <x v="7"/>
    <s v="Plato_10, Plato_4, Plato_3"/>
    <n v="166"/>
  </r>
  <r>
    <n v="11"/>
    <s v="Cliente_92"/>
    <n v="2"/>
    <x v="3"/>
    <d v="2023-04-04T00:00:00"/>
    <d v="1899-12-30T00:41:00"/>
    <d v="1899-12-30T04:10:00"/>
    <d v="1899-12-30T03:29:00"/>
    <d v="1899-12-30T02:25:00"/>
    <d v="1899-12-30T01:04:00"/>
    <x v="0"/>
    <x v="2"/>
    <x v="0"/>
    <x v="2"/>
    <n v="12.2"/>
    <s v="Reservada"/>
    <n v="359"/>
    <x v="4"/>
    <s v="Plato_5, Plato_16, Plato_9, Plato_10"/>
    <n v="190"/>
  </r>
  <r>
    <n v="16"/>
    <s v="Cliente_191"/>
    <n v="3"/>
    <x v="3"/>
    <d v="2023-04-04T00:00:00"/>
    <d v="1899-12-30T01:10:00"/>
    <d v="1899-12-30T04:58:00"/>
    <d v="1899-12-30T04:03:00"/>
    <d v="1899-12-30T02:39:00"/>
    <d v="1899-12-30T01:24:00"/>
    <x v="0"/>
    <x v="0"/>
    <x v="0"/>
    <x v="2"/>
    <n v="39.26"/>
    <s v="Ocupada"/>
    <n v="360"/>
    <x v="4"/>
    <s v="Plato_13, Plato_2, Plato_10, Plato_15"/>
    <n v="233"/>
  </r>
  <r>
    <n v="16"/>
    <s v="Cliente_183"/>
    <n v="1"/>
    <x v="3"/>
    <d v="2023-04-04T00:00:00"/>
    <d v="1899-12-30T01:53:00"/>
    <d v="1899-12-30T05:28:00"/>
    <d v="1899-12-30T03:35:00"/>
    <d v="1899-12-30T01:52:00"/>
    <d v="1899-12-30T01:43:00"/>
    <x v="0"/>
    <x v="2"/>
    <x v="2"/>
    <x v="1"/>
    <n v="41.73"/>
    <s v="Libre"/>
    <n v="361"/>
    <x v="1"/>
    <s v="Plato_9, Plato_7"/>
    <n v="101"/>
  </r>
  <r>
    <n v="15"/>
    <s v="Cliente_681"/>
    <n v="2"/>
    <x v="3"/>
    <d v="2023-04-04T00:00:00"/>
    <d v="1899-12-30T02:03:00"/>
    <d v="1899-12-30T05:59:00"/>
    <d v="1899-12-30T03:56:00"/>
    <d v="1899-12-30T02:03:00"/>
    <d v="1899-12-30T01:53:00"/>
    <x v="0"/>
    <x v="1"/>
    <x v="0"/>
    <x v="2"/>
    <n v="47.21"/>
    <s v="Libre"/>
    <n v="362"/>
    <x v="7"/>
    <s v="Plato_3, Plato_7, Plato_4"/>
    <n v="62"/>
  </r>
  <r>
    <n v="5"/>
    <s v="Cliente_499"/>
    <n v="2"/>
    <x v="3"/>
    <d v="2023-04-04T00:00:00"/>
    <d v="1899-12-30T01:46:00"/>
    <d v="1899-12-30T03:29:00"/>
    <d v="1899-12-30T01:58:00"/>
    <d v="1899-12-30T02:29:00"/>
    <s v="0"/>
    <x v="1"/>
    <x v="0"/>
    <x v="0"/>
    <x v="2"/>
    <n v="49.02"/>
    <s v="Ocupada"/>
    <n v="363"/>
    <x v="2"/>
    <s v="Plato_2, Plato_7, Plato_19, Plato_11"/>
    <n v="240"/>
  </r>
  <r>
    <n v="15"/>
    <s v="Cliente_495"/>
    <n v="2"/>
    <x v="3"/>
    <d v="2023-04-04T00:00:00"/>
    <d v="1899-12-30T03:50:00"/>
    <d v="1899-12-30T07:10:00"/>
    <d v="1899-12-30T03:20:00"/>
    <d v="1899-12-30T01:52:00"/>
    <d v="1899-12-30T01:28:00"/>
    <x v="0"/>
    <x v="3"/>
    <x v="0"/>
    <x v="0"/>
    <n v="48.28"/>
    <s v="Reservada"/>
    <n v="364"/>
    <x v="2"/>
    <s v="Plato_16, Plato_5, Plato_1, Plato_9"/>
    <n v="157"/>
  </r>
  <r>
    <n v="4"/>
    <s v="Cliente_54"/>
    <n v="1"/>
    <x v="3"/>
    <d v="2023-04-04T00:00:00"/>
    <d v="1899-12-30T01:03:00"/>
    <d v="1899-12-30T04:33:00"/>
    <d v="1899-12-30T03:45:00"/>
    <d v="1899-12-30T00:25:00"/>
    <d v="1899-12-30T03:20:00"/>
    <x v="0"/>
    <x v="0"/>
    <x v="0"/>
    <x v="1"/>
    <n v="34.97"/>
    <s v="Ocupada"/>
    <n v="365"/>
    <x v="9"/>
    <s v="Plato_19"/>
    <n v="108"/>
  </r>
  <r>
    <n v="17"/>
    <s v="Cliente_923"/>
    <n v="5"/>
    <x v="3"/>
    <d v="2023-04-04T00:00:00"/>
    <d v="1899-12-30T01:33:00"/>
    <d v="1899-12-30T04:46:00"/>
    <d v="1899-12-30T03:13:00"/>
    <d v="1899-12-30T01:30:00"/>
    <d v="1899-12-30T01:43:00"/>
    <x v="0"/>
    <x v="0"/>
    <x v="0"/>
    <x v="1"/>
    <n v="10.57"/>
    <s v="Reservada"/>
    <n v="366"/>
    <x v="9"/>
    <s v="Plato_6, Plato_8, Plato_20"/>
    <n v="239"/>
  </r>
  <r>
    <n v="12"/>
    <s v="Cliente_453"/>
    <n v="2"/>
    <x v="3"/>
    <d v="2023-04-04T00:00:00"/>
    <d v="1899-12-30T00:53:00"/>
    <d v="1899-12-30T03:45:00"/>
    <d v="1899-12-30T02:52:00"/>
    <d v="1899-12-30T01:13:00"/>
    <d v="1899-12-30T01:39:00"/>
    <x v="0"/>
    <x v="0"/>
    <x v="2"/>
    <x v="2"/>
    <n v="12.62"/>
    <s v="Libre"/>
    <n v="367"/>
    <x v="9"/>
    <s v="Plato_10, Plato_9, Plato_3"/>
    <n v="101"/>
  </r>
  <r>
    <n v="13"/>
    <s v="Cliente_14"/>
    <n v="1"/>
    <x v="3"/>
    <d v="2023-04-04T00:00:00"/>
    <d v="1899-12-30T03:24:00"/>
    <d v="1899-12-30T05:33:00"/>
    <d v="1899-12-30T02:24:00"/>
    <d v="1899-12-30T01:25:00"/>
    <d v="1899-12-30T00:59:00"/>
    <x v="0"/>
    <x v="1"/>
    <x v="1"/>
    <x v="0"/>
    <n v="37.65"/>
    <s v="Ocupada"/>
    <n v="368"/>
    <x v="1"/>
    <s v="Plato_11, Plato_7"/>
    <n v="123"/>
  </r>
  <r>
    <n v="20"/>
    <s v="Cliente_611"/>
    <n v="2"/>
    <x v="3"/>
    <d v="2023-04-04T00:00:00"/>
    <d v="1899-12-30T02:11:00"/>
    <d v="1899-12-30T05:54:00"/>
    <d v="1899-12-30T03:43:00"/>
    <d v="1899-12-30T00:42:00"/>
    <d v="1899-12-30T03:01:00"/>
    <x v="0"/>
    <x v="3"/>
    <x v="0"/>
    <x v="2"/>
    <n v="34.83"/>
    <s v="Libre"/>
    <n v="369"/>
    <x v="7"/>
    <s v="Plato_17, Plato_14, Plato_16, Plato_10"/>
    <n v="242"/>
  </r>
  <r>
    <n v="13"/>
    <s v="Cliente_666"/>
    <n v="6"/>
    <x v="3"/>
    <d v="2023-04-04T00:00:00"/>
    <d v="1899-12-30T02:20:00"/>
    <d v="1899-12-30T03:23:00"/>
    <d v="1899-12-30T01:03:00"/>
    <d v="1899-12-30T00:33:00"/>
    <d v="1899-12-30T00:30:00"/>
    <x v="0"/>
    <x v="0"/>
    <x v="0"/>
    <x v="2"/>
    <n v="47.79"/>
    <s v="Libre"/>
    <n v="370"/>
    <x v="7"/>
    <s v="Plato_19"/>
    <n v="72"/>
  </r>
  <r>
    <n v="4"/>
    <s v="Cliente_505"/>
    <n v="3"/>
    <x v="3"/>
    <d v="2023-04-04T00:00:00"/>
    <d v="1899-12-30T01:16:00"/>
    <d v="1899-12-30T04:31:00"/>
    <d v="1899-12-30T03:30:00"/>
    <d v="1899-12-30T00:49:00"/>
    <d v="1899-12-30T02:41:00"/>
    <x v="0"/>
    <x v="4"/>
    <x v="2"/>
    <x v="2"/>
    <n v="32.51"/>
    <s v="Ocupada"/>
    <n v="371"/>
    <x v="8"/>
    <s v="Plato_17, Plato_19, Plato_16, Plato_14"/>
    <n v="200"/>
  </r>
  <r>
    <n v="14"/>
    <s v="Cliente_858"/>
    <n v="5"/>
    <x v="3"/>
    <d v="2023-04-04T00:00:00"/>
    <d v="1899-12-30T02:46:00"/>
    <d v="1899-12-30T06:14:00"/>
    <d v="1899-12-30T03:28:00"/>
    <d v="1899-12-30T00:22:00"/>
    <d v="1899-12-30T03:06:00"/>
    <x v="0"/>
    <x v="2"/>
    <x v="0"/>
    <x v="2"/>
    <n v="17.170000000000002"/>
    <s v="Reservada"/>
    <n v="372"/>
    <x v="2"/>
    <s v="Plato_4"/>
    <n v="36"/>
  </r>
  <r>
    <n v="19"/>
    <s v="Cliente_882"/>
    <n v="2"/>
    <x v="3"/>
    <d v="2023-04-04T00:00:00"/>
    <d v="1899-12-30T00:37:00"/>
    <d v="1899-12-30T03:11:00"/>
    <d v="1899-12-30T02:49:00"/>
    <d v="1899-12-30T01:56:00"/>
    <d v="1899-12-30T00:53:00"/>
    <x v="0"/>
    <x v="3"/>
    <x v="1"/>
    <x v="0"/>
    <n v="26.62"/>
    <s v="Ocupada"/>
    <n v="373"/>
    <x v="10"/>
    <s v="Plato_13, Plato_8, Plato_5, Plato_3"/>
    <n v="160"/>
  </r>
  <r>
    <n v="18"/>
    <s v="Cliente_275"/>
    <n v="3"/>
    <x v="3"/>
    <d v="2023-04-04T00:00:00"/>
    <d v="1899-12-30T03:19:00"/>
    <d v="1899-12-30T04:24:00"/>
    <d v="1899-12-30T01:05:00"/>
    <d v="1899-12-30T00:09:00"/>
    <d v="1899-12-30T00:56:00"/>
    <x v="0"/>
    <x v="2"/>
    <x v="0"/>
    <x v="2"/>
    <n v="33.35"/>
    <s v="Libre"/>
    <n v="374"/>
    <x v="3"/>
    <s v="Plato_8"/>
    <n v="35"/>
  </r>
  <r>
    <n v="18"/>
    <s v="Cliente_871"/>
    <n v="1"/>
    <x v="3"/>
    <d v="2023-04-04T00:00:00"/>
    <d v="1899-12-30T00:17:00"/>
    <d v="1899-12-30T03:09:00"/>
    <d v="1899-12-30T02:52:00"/>
    <d v="1899-12-30T00:27:00"/>
    <d v="1899-12-30T02:25:00"/>
    <x v="0"/>
    <x v="0"/>
    <x v="0"/>
    <x v="2"/>
    <n v="22.3"/>
    <s v="Reservada"/>
    <n v="375"/>
    <x v="0"/>
    <s v="Plato_17"/>
    <n v="93"/>
  </r>
  <r>
    <n v="16"/>
    <s v="Cliente_183"/>
    <n v="4"/>
    <x v="3"/>
    <d v="2023-04-04T00:00:00"/>
    <d v="1899-12-30T02:53:00"/>
    <d v="1899-12-30T05:12:00"/>
    <d v="1899-12-30T02:34:00"/>
    <d v="1899-12-30T00:05:00"/>
    <d v="1899-12-30T02:29:00"/>
    <x v="0"/>
    <x v="1"/>
    <x v="0"/>
    <x v="1"/>
    <n v="27.51"/>
    <s v="Ocupada"/>
    <n v="376"/>
    <x v="8"/>
    <s v="Plato_14"/>
    <n v="46"/>
  </r>
  <r>
    <n v="5"/>
    <s v="Cliente_841"/>
    <n v="1"/>
    <x v="3"/>
    <d v="2023-04-04T00:00:00"/>
    <d v="1899-12-30T01:18:00"/>
    <d v="1899-12-30T04:46:00"/>
    <d v="1899-12-30T03:28:00"/>
    <d v="1899-12-30T00:46:00"/>
    <d v="1899-12-30T02:42:00"/>
    <x v="0"/>
    <x v="4"/>
    <x v="0"/>
    <x v="2"/>
    <n v="14.96"/>
    <s v="Libre"/>
    <n v="377"/>
    <x v="3"/>
    <s v="Plato_18, Plato_15"/>
    <n v="100"/>
  </r>
  <r>
    <n v="3"/>
    <s v="Cliente_789"/>
    <n v="1"/>
    <x v="3"/>
    <d v="2023-04-04T00:00:00"/>
    <d v="1899-12-30T03:55:00"/>
    <d v="1899-12-30T05:18:00"/>
    <d v="1899-12-30T01:23:00"/>
    <d v="1899-12-30T00:21:00"/>
    <d v="1899-12-30T01:02:00"/>
    <x v="0"/>
    <x v="1"/>
    <x v="0"/>
    <x v="1"/>
    <n v="40.31"/>
    <s v="Libre"/>
    <n v="378"/>
    <x v="4"/>
    <s v="Plato_2, Plato_12"/>
    <n v="49"/>
  </r>
  <r>
    <n v="4"/>
    <s v="Cliente_442"/>
    <n v="2"/>
    <x v="3"/>
    <d v="2023-04-04T00:00:00"/>
    <d v="1899-12-30T01:31:00"/>
    <d v="1899-12-30T03:57:00"/>
    <d v="1899-12-30T02:41:00"/>
    <d v="1899-12-30T00:06:00"/>
    <d v="1899-12-30T02:35:00"/>
    <x v="0"/>
    <x v="0"/>
    <x v="1"/>
    <x v="2"/>
    <n v="10.61"/>
    <s v="Ocupada"/>
    <n v="379"/>
    <x v="9"/>
    <s v="Plato_8"/>
    <n v="70"/>
  </r>
  <r>
    <n v="5"/>
    <s v="Cliente_964"/>
    <n v="1"/>
    <x v="3"/>
    <d v="2023-04-04T00:00:00"/>
    <d v="1899-12-30T00:58:00"/>
    <d v="1899-12-30T04:33:00"/>
    <d v="1899-12-30T03:35:00"/>
    <d v="1899-12-30T01:33:00"/>
    <d v="1899-12-30T02:02:00"/>
    <x v="0"/>
    <x v="0"/>
    <x v="2"/>
    <x v="0"/>
    <n v="22.53"/>
    <s v="Libre"/>
    <n v="380"/>
    <x v="10"/>
    <s v="Plato_11, Plato_12"/>
    <n v="137"/>
  </r>
  <r>
    <n v="4"/>
    <s v="Cliente_141"/>
    <n v="1"/>
    <x v="3"/>
    <d v="2023-04-04T00:00:00"/>
    <d v="1899-12-30T00:57:00"/>
    <d v="1899-12-30T04:32:00"/>
    <d v="1899-12-30T03:35:00"/>
    <d v="1899-12-30T00:47:00"/>
    <d v="1899-12-30T02:48:00"/>
    <x v="0"/>
    <x v="1"/>
    <x v="1"/>
    <x v="0"/>
    <n v="27.69"/>
    <s v="Libre"/>
    <n v="381"/>
    <x v="7"/>
    <s v="Plato_10, Plato_11"/>
    <n v="144"/>
  </r>
  <r>
    <n v="20"/>
    <s v="Cliente_742"/>
    <n v="6"/>
    <x v="3"/>
    <d v="2023-04-04T00:00:00"/>
    <d v="1899-12-30T03:09:00"/>
    <d v="1899-12-30T06:27:00"/>
    <d v="1899-12-30T03:18:00"/>
    <d v="1899-12-30T00:54:00"/>
    <d v="1899-12-30T02:24:00"/>
    <x v="0"/>
    <x v="2"/>
    <x v="2"/>
    <x v="0"/>
    <n v="19.8"/>
    <s v="Reservada"/>
    <n v="382"/>
    <x v="8"/>
    <s v="Plato_9"/>
    <n v="87"/>
  </r>
  <r>
    <n v="6"/>
    <s v="Cliente_992"/>
    <n v="6"/>
    <x v="3"/>
    <d v="2023-04-04T00:00:00"/>
    <d v="1899-12-30T03:29:00"/>
    <d v="1899-12-30T06:33:00"/>
    <d v="1899-12-30T03:04:00"/>
    <d v="1899-12-30T00:09:00"/>
    <d v="1899-12-30T02:55:00"/>
    <x v="0"/>
    <x v="4"/>
    <x v="0"/>
    <x v="2"/>
    <n v="31.33"/>
    <s v="Libre"/>
    <n v="383"/>
    <x v="9"/>
    <s v="Plato_19"/>
    <n v="108"/>
  </r>
  <r>
    <n v="1"/>
    <s v="Cliente_622"/>
    <n v="5"/>
    <x v="3"/>
    <d v="2023-04-04T00:00:00"/>
    <d v="1899-12-30T00:11:00"/>
    <d v="1899-12-30T02:33:00"/>
    <d v="1899-12-30T02:22:00"/>
    <d v="1899-12-30T01:50:00"/>
    <d v="1899-12-30T00:32:00"/>
    <x v="0"/>
    <x v="1"/>
    <x v="1"/>
    <x v="0"/>
    <n v="39.32"/>
    <s v="Reservada"/>
    <n v="384"/>
    <x v="5"/>
    <s v="Plato_4, Plato_12, Plato_6"/>
    <n v="120"/>
  </r>
  <r>
    <n v="6"/>
    <s v="Cliente_508"/>
    <n v="6"/>
    <x v="4"/>
    <d v="2023-04-05T00:00:00"/>
    <d v="1899-12-30T03:37:00"/>
    <d v="1899-12-30T06:43:00"/>
    <d v="1899-12-30T03:21:00"/>
    <d v="1899-12-30T00:22:00"/>
    <d v="1899-12-30T02:59:00"/>
    <x v="0"/>
    <x v="0"/>
    <x v="1"/>
    <x v="2"/>
    <n v="11.14"/>
    <s v="Ocupada"/>
    <n v="385"/>
    <x v="0"/>
    <s v="Plato_2"/>
    <n v="60"/>
  </r>
  <r>
    <n v="5"/>
    <s v="Cliente_436"/>
    <n v="2"/>
    <x v="4"/>
    <d v="2023-04-05T00:00:00"/>
    <d v="1899-12-30T00:33:00"/>
    <d v="1899-12-30T02:58:00"/>
    <d v="1899-12-30T02:40:00"/>
    <d v="1899-12-30T00:40:00"/>
    <d v="1899-12-30T02:00:00"/>
    <x v="0"/>
    <x v="4"/>
    <x v="0"/>
    <x v="0"/>
    <n v="28.96"/>
    <s v="Ocupada"/>
    <n v="386"/>
    <x v="5"/>
    <s v="Plato_11"/>
    <n v="99"/>
  </r>
  <r>
    <n v="6"/>
    <s v="Cliente_676"/>
    <n v="5"/>
    <x v="4"/>
    <d v="2023-04-05T00:00:00"/>
    <d v="1899-12-30T03:09:00"/>
    <d v="1899-12-30T06:10:00"/>
    <d v="1899-12-30T03:16:00"/>
    <d v="1899-12-30T00:18:00"/>
    <d v="1899-12-30T02:58:00"/>
    <x v="0"/>
    <x v="3"/>
    <x v="0"/>
    <x v="1"/>
    <n v="20.84"/>
    <s v="Ocupada"/>
    <n v="387"/>
    <x v="5"/>
    <s v="Plato_17"/>
    <n v="93"/>
  </r>
  <r>
    <n v="18"/>
    <s v="Cliente_768"/>
    <n v="2"/>
    <x v="4"/>
    <d v="2023-04-05T00:00:00"/>
    <d v="1899-12-30T00:33:00"/>
    <d v="1899-12-30T03:35:00"/>
    <d v="1899-12-30T03:02:00"/>
    <d v="1899-12-30T02:51:00"/>
    <d v="1899-12-30T00:11:00"/>
    <x v="0"/>
    <x v="2"/>
    <x v="0"/>
    <x v="2"/>
    <n v="27.03"/>
    <s v="Libre"/>
    <n v="388"/>
    <x v="0"/>
    <s v="Plato_17, Plato_19, Plato_9, Plato_11"/>
    <n v="291"/>
  </r>
  <r>
    <n v="19"/>
    <s v="Cliente_667"/>
    <n v="5"/>
    <x v="4"/>
    <d v="2023-04-05T00:00:00"/>
    <d v="1899-12-30T00:02:00"/>
    <d v="1899-12-30T02:15:00"/>
    <d v="1899-12-30T02:13:00"/>
    <d v="1899-12-30T00:24:00"/>
    <d v="1899-12-30T01:49:00"/>
    <x v="0"/>
    <x v="0"/>
    <x v="0"/>
    <x v="2"/>
    <n v="39.14"/>
    <s v="Reservada"/>
    <n v="389"/>
    <x v="5"/>
    <s v="Plato_11"/>
    <n v="33"/>
  </r>
  <r>
    <n v="9"/>
    <s v="Cliente_874"/>
    <n v="2"/>
    <x v="4"/>
    <d v="2023-04-05T00:00:00"/>
    <d v="1899-12-30T02:59:00"/>
    <d v="1899-12-30T05:19:00"/>
    <d v="1899-12-30T02:20:00"/>
    <d v="1899-12-30T01:33:00"/>
    <d v="1899-12-30T00:47:00"/>
    <x v="0"/>
    <x v="0"/>
    <x v="0"/>
    <x v="2"/>
    <n v="42.68"/>
    <s v="Reservada"/>
    <n v="390"/>
    <x v="9"/>
    <s v="Plato_5, Plato_10, Plato_13"/>
    <n v="143"/>
  </r>
  <r>
    <n v="15"/>
    <s v="Cliente_609"/>
    <n v="1"/>
    <x v="4"/>
    <d v="2023-04-05T00:00:00"/>
    <d v="1899-12-30T02:05:00"/>
    <d v="1899-12-30T04:09:00"/>
    <d v="1899-12-30T02:04:00"/>
    <d v="1899-12-30T00:35:00"/>
    <d v="1899-12-30T01:29:00"/>
    <x v="0"/>
    <x v="0"/>
    <x v="0"/>
    <x v="2"/>
    <n v="48.6"/>
    <s v="Reservada"/>
    <n v="391"/>
    <x v="8"/>
    <s v="Plato_5"/>
    <n v="22"/>
  </r>
  <r>
    <n v="14"/>
    <s v="Cliente_471"/>
    <n v="3"/>
    <x v="4"/>
    <d v="2023-04-05T00:00:00"/>
    <d v="1899-12-30T00:33:00"/>
    <d v="1899-12-30T04:08:00"/>
    <d v="1899-12-30T03:50:00"/>
    <d v="1899-12-30T00:54:00"/>
    <d v="1899-12-30T02:56:00"/>
    <x v="0"/>
    <x v="2"/>
    <x v="0"/>
    <x v="2"/>
    <n v="32.729999999999997"/>
    <s v="Ocupada"/>
    <n v="392"/>
    <x v="6"/>
    <s v="Plato_15, Plato_7"/>
    <n v="120"/>
  </r>
  <r>
    <n v="13"/>
    <s v="Cliente_196"/>
    <n v="3"/>
    <x v="4"/>
    <d v="2023-04-05T00:00:00"/>
    <d v="1899-12-30T02:33:00"/>
    <d v="1899-12-30T05:17:00"/>
    <d v="1899-12-30T02:59:00"/>
    <d v="1899-12-30T01:49:00"/>
    <d v="1899-12-30T01:10:00"/>
    <x v="0"/>
    <x v="4"/>
    <x v="0"/>
    <x v="2"/>
    <n v="12.54"/>
    <s v="Ocupada"/>
    <n v="393"/>
    <x v="1"/>
    <s v="Plato_12, Plato_8, Plato_13, Plato_5"/>
    <n v="208"/>
  </r>
  <r>
    <n v="17"/>
    <s v="Cliente_740"/>
    <n v="1"/>
    <x v="4"/>
    <d v="2023-04-05T00:00:00"/>
    <d v="1899-12-30T03:26:00"/>
    <d v="1899-12-30T07:02:00"/>
    <d v="1899-12-30T03:51:00"/>
    <d v="1899-12-30T00:47:00"/>
    <d v="1899-12-30T03:04:00"/>
    <x v="0"/>
    <x v="0"/>
    <x v="0"/>
    <x v="2"/>
    <n v="18.05"/>
    <s v="Ocupada"/>
    <n v="394"/>
    <x v="2"/>
    <s v="Plato_7, Plato_9"/>
    <n v="77"/>
  </r>
  <r>
    <n v="2"/>
    <s v="Cliente_563"/>
    <n v="1"/>
    <x v="4"/>
    <d v="2023-04-05T00:00:00"/>
    <d v="1899-12-30T01:37:00"/>
    <d v="1899-12-30T05:34:00"/>
    <d v="1899-12-30T03:57:00"/>
    <d v="1899-12-30T00:08:00"/>
    <d v="1899-12-30T03:49:00"/>
    <x v="0"/>
    <x v="2"/>
    <x v="0"/>
    <x v="0"/>
    <n v="40.9"/>
    <s v="Libre"/>
    <n v="395"/>
    <x v="8"/>
    <s v="Plato_12"/>
    <n v="38"/>
  </r>
  <r>
    <n v="11"/>
    <s v="Cliente_991"/>
    <n v="1"/>
    <x v="4"/>
    <d v="2023-04-05T00:00:00"/>
    <d v="1899-12-30T00:32:00"/>
    <d v="1899-12-30T03:36:00"/>
    <d v="1899-12-30T03:04:00"/>
    <d v="1899-12-30T00:57:00"/>
    <d v="1899-12-30T02:07:00"/>
    <x v="0"/>
    <x v="2"/>
    <x v="2"/>
    <x v="1"/>
    <n v="34.5"/>
    <s v="Libre"/>
    <n v="396"/>
    <x v="4"/>
    <s v="Plato_3, Plato_13"/>
    <n v="83"/>
  </r>
  <r>
    <n v="4"/>
    <s v="Cliente_289"/>
    <n v="2"/>
    <x v="4"/>
    <d v="2023-04-05T00:00:00"/>
    <d v="1899-12-30T00:20:00"/>
    <d v="1899-12-30T01:34:00"/>
    <d v="1899-12-30T01:14:00"/>
    <d v="1899-12-30T01:09:00"/>
    <d v="1899-12-30T00:05:00"/>
    <x v="0"/>
    <x v="4"/>
    <x v="1"/>
    <x v="0"/>
    <n v="37.79"/>
    <s v="Libre"/>
    <n v="397"/>
    <x v="9"/>
    <s v="Plato_6, Plato_17"/>
    <n v="147"/>
  </r>
  <r>
    <n v="9"/>
    <s v="Cliente_330"/>
    <n v="5"/>
    <x v="4"/>
    <d v="2023-04-05T00:00:00"/>
    <d v="1899-12-30T03:10:00"/>
    <d v="1899-12-30T07:05:00"/>
    <d v="1899-12-30T03:55:00"/>
    <d v="1899-12-30T01:11:00"/>
    <d v="1899-12-30T02:44:00"/>
    <x v="0"/>
    <x v="1"/>
    <x v="1"/>
    <x v="2"/>
    <n v="48.96"/>
    <s v="Libre"/>
    <n v="398"/>
    <x v="4"/>
    <s v="Plato_16, Plato_11"/>
    <n v="122"/>
  </r>
  <r>
    <n v="7"/>
    <s v="Cliente_943"/>
    <n v="6"/>
    <x v="4"/>
    <d v="2023-04-05T00:00:00"/>
    <d v="1899-12-30T02:48:00"/>
    <d v="1899-12-30T05:40:00"/>
    <d v="1899-12-30T02:52:00"/>
    <d v="1899-12-30T01:31:00"/>
    <d v="1899-12-30T01:21:00"/>
    <x v="0"/>
    <x v="3"/>
    <x v="0"/>
    <x v="2"/>
    <n v="27.32"/>
    <s v="Libre"/>
    <n v="399"/>
    <x v="0"/>
    <s v="Plato_11, Plato_19"/>
    <n v="207"/>
  </r>
  <r>
    <n v="9"/>
    <s v="Cliente_285"/>
    <n v="4"/>
    <x v="4"/>
    <d v="2023-04-05T00:00:00"/>
    <d v="1899-12-30T02:11:00"/>
    <d v="1899-12-30T04:14:00"/>
    <d v="1899-12-30T02:03:00"/>
    <d v="1899-12-30T01:19:00"/>
    <d v="1899-12-30T00:44:00"/>
    <x v="0"/>
    <x v="4"/>
    <x v="0"/>
    <x v="2"/>
    <n v="42.96"/>
    <s v="Reservada"/>
    <n v="400"/>
    <x v="2"/>
    <s v="Plato_20, Plato_16, Plato_17"/>
    <n v="198"/>
  </r>
  <r>
    <n v="16"/>
    <s v="Cliente_12"/>
    <n v="2"/>
    <x v="4"/>
    <d v="2023-04-05T00:00:00"/>
    <d v="1899-12-30T03:51:00"/>
    <d v="1899-12-30T06:57:00"/>
    <d v="1899-12-30T03:21:00"/>
    <d v="1899-12-30T00:20:00"/>
    <d v="1899-12-30T03:01:00"/>
    <x v="0"/>
    <x v="2"/>
    <x v="0"/>
    <x v="2"/>
    <n v="15.87"/>
    <s v="Ocupada"/>
    <n v="401"/>
    <x v="3"/>
    <s v="Plato_13"/>
    <n v="42"/>
  </r>
  <r>
    <n v="18"/>
    <s v="Cliente_905"/>
    <n v="1"/>
    <x v="4"/>
    <d v="2023-04-05T00:00:00"/>
    <d v="1899-12-30T02:41:00"/>
    <d v="1899-12-30T05:08:00"/>
    <d v="1899-12-30T02:27:00"/>
    <d v="1899-12-30T01:06:00"/>
    <d v="1899-12-30T01:21:00"/>
    <x v="0"/>
    <x v="0"/>
    <x v="0"/>
    <x v="2"/>
    <n v="31.02"/>
    <s v="Reservada"/>
    <n v="402"/>
    <x v="1"/>
    <s v="Plato_1, Plato_12, Plato_5"/>
    <n v="151"/>
  </r>
  <r>
    <n v="14"/>
    <s v="Cliente_543"/>
    <n v="5"/>
    <x v="4"/>
    <d v="2023-04-05T00:00:00"/>
    <d v="1899-12-30T02:15:00"/>
    <d v="1899-12-30T05:15:00"/>
    <d v="1899-12-30T03:00:00"/>
    <d v="1899-12-30T01:25:00"/>
    <d v="1899-12-30T01:35:00"/>
    <x v="0"/>
    <x v="1"/>
    <x v="0"/>
    <x v="2"/>
    <n v="14.76"/>
    <s v="Libre"/>
    <n v="403"/>
    <x v="9"/>
    <s v="Plato_5, Plato_4, Plato_15, Plato_7"/>
    <n v="190"/>
  </r>
  <r>
    <n v="17"/>
    <s v="Cliente_897"/>
    <n v="2"/>
    <x v="4"/>
    <d v="2023-04-05T00:00:00"/>
    <d v="1899-12-30T00:38:00"/>
    <d v="1899-12-30T04:29:00"/>
    <d v="1899-12-30T03:51:00"/>
    <d v="1899-12-30T01:42:00"/>
    <d v="1899-12-30T02:09:00"/>
    <x v="0"/>
    <x v="3"/>
    <x v="0"/>
    <x v="2"/>
    <n v="32.56"/>
    <s v="Libre"/>
    <n v="404"/>
    <x v="0"/>
    <s v="Plato_13, Plato_3, Plato_20"/>
    <n v="182"/>
  </r>
  <r>
    <n v="5"/>
    <s v="Cliente_239"/>
    <n v="6"/>
    <x v="4"/>
    <d v="2023-04-05T00:00:00"/>
    <d v="1899-12-30T02:39:00"/>
    <d v="1899-12-30T04:59:00"/>
    <d v="1899-12-30T02:20:00"/>
    <d v="1899-12-30T01:38:00"/>
    <d v="1899-12-30T00:42:00"/>
    <x v="0"/>
    <x v="2"/>
    <x v="2"/>
    <x v="2"/>
    <n v="14.56"/>
    <s v="Reservada"/>
    <n v="405"/>
    <x v="10"/>
    <s v="Plato_10, Plato_20, Plato_3"/>
    <n v="106"/>
  </r>
  <r>
    <n v="14"/>
    <s v="Cliente_927"/>
    <n v="5"/>
    <x v="4"/>
    <d v="2023-04-05T00:00:00"/>
    <d v="1899-12-30T00:29:00"/>
    <d v="1899-12-30T02:37:00"/>
    <d v="1899-12-30T02:23:00"/>
    <d v="1899-12-30T01:57:00"/>
    <d v="1899-12-30T00:26:00"/>
    <x v="0"/>
    <x v="2"/>
    <x v="2"/>
    <x v="1"/>
    <n v="34.03"/>
    <s v="Ocupada"/>
    <n v="406"/>
    <x v="0"/>
    <s v="Plato_3, Plato_8, Plato_1"/>
    <n v="155"/>
  </r>
  <r>
    <n v="4"/>
    <s v="Cliente_315"/>
    <n v="1"/>
    <x v="4"/>
    <d v="2023-04-05T00:00:00"/>
    <d v="1899-12-30T02:13:00"/>
    <d v="1899-12-30T04:51:00"/>
    <d v="1899-12-30T02:38:00"/>
    <d v="1899-12-30T00:50:00"/>
    <d v="1899-12-30T01:48:00"/>
    <x v="0"/>
    <x v="4"/>
    <x v="1"/>
    <x v="0"/>
    <n v="22.98"/>
    <s v="Reservada"/>
    <n v="407"/>
    <x v="8"/>
    <s v="Plato_3, Plato_8"/>
    <n v="95"/>
  </r>
  <r>
    <n v="17"/>
    <s v="Cliente_195"/>
    <n v="3"/>
    <x v="4"/>
    <d v="2023-04-05T00:00:00"/>
    <d v="1899-12-30T00:56:00"/>
    <d v="1899-12-30T04:05:00"/>
    <d v="1899-12-30T03:24:00"/>
    <d v="1899-12-30T01:46:00"/>
    <d v="1899-12-30T01:38:00"/>
    <x v="0"/>
    <x v="2"/>
    <x v="0"/>
    <x v="2"/>
    <n v="10.14"/>
    <s v="Ocupada"/>
    <n v="408"/>
    <x v="9"/>
    <s v="Plato_1, Plato_7, Plato_18"/>
    <n v="131"/>
  </r>
  <r>
    <n v="15"/>
    <s v="Cliente_166"/>
    <n v="5"/>
    <x v="4"/>
    <d v="2023-04-05T00:00:00"/>
    <d v="1899-12-30T01:55:00"/>
    <d v="1899-12-30T03:01:00"/>
    <d v="1899-12-30T01:06:00"/>
    <d v="1899-12-30T02:43:00"/>
    <s v="0"/>
    <x v="1"/>
    <x v="1"/>
    <x v="0"/>
    <x v="2"/>
    <n v="48.7"/>
    <s v="Reservada"/>
    <n v="409"/>
    <x v="9"/>
    <s v="Plato_13, Plato_20, Plato_16, Plato_7"/>
    <n v="203"/>
  </r>
  <r>
    <n v="1"/>
    <s v="Cliente_157"/>
    <n v="3"/>
    <x v="4"/>
    <d v="2023-04-05T00:00:00"/>
    <d v="1899-12-30T02:47:00"/>
    <d v="1899-12-30T05:23:00"/>
    <d v="1899-12-30T02:36:00"/>
    <d v="1899-12-30T01:31:00"/>
    <d v="1899-12-30T01:05:00"/>
    <x v="0"/>
    <x v="4"/>
    <x v="2"/>
    <x v="2"/>
    <n v="43.65"/>
    <s v="Reservada"/>
    <n v="410"/>
    <x v="4"/>
    <s v="Plato_3, Plato_19"/>
    <n v="56"/>
  </r>
  <r>
    <n v="3"/>
    <s v="Cliente_212"/>
    <n v="3"/>
    <x v="4"/>
    <d v="2023-04-05T00:00:00"/>
    <d v="1899-12-30T02:11:00"/>
    <d v="1899-12-30T05:04:00"/>
    <d v="1899-12-30T03:08:00"/>
    <d v="1899-12-30T01:18:00"/>
    <d v="1899-12-30T01:50:00"/>
    <x v="0"/>
    <x v="1"/>
    <x v="0"/>
    <x v="0"/>
    <n v="21.88"/>
    <s v="Ocupada"/>
    <n v="411"/>
    <x v="1"/>
    <s v="Plato_20, Plato_4, Plato_6"/>
    <n v="219"/>
  </r>
  <r>
    <n v="11"/>
    <s v="Cliente_912"/>
    <n v="4"/>
    <x v="4"/>
    <d v="2023-04-05T00:00:00"/>
    <d v="1899-12-30T00:22:00"/>
    <d v="1899-12-30T02:03:00"/>
    <d v="1899-12-30T01:56:00"/>
    <d v="1899-12-30T00:57:00"/>
    <d v="1899-12-30T00:59:00"/>
    <x v="0"/>
    <x v="3"/>
    <x v="2"/>
    <x v="2"/>
    <n v="12.94"/>
    <s v="Ocupada"/>
    <n v="412"/>
    <x v="4"/>
    <s v="Plato_17"/>
    <n v="93"/>
  </r>
  <r>
    <n v="13"/>
    <s v="Cliente_736"/>
    <n v="3"/>
    <x v="4"/>
    <d v="2023-04-05T00:00:00"/>
    <d v="1899-12-30T02:36:00"/>
    <d v="1899-12-30T04:58:00"/>
    <d v="1899-12-30T02:37:00"/>
    <d v="1899-12-30T00:12:00"/>
    <d v="1899-12-30T02:25:00"/>
    <x v="0"/>
    <x v="4"/>
    <x v="2"/>
    <x v="2"/>
    <n v="23.01"/>
    <s v="Ocupada"/>
    <n v="413"/>
    <x v="10"/>
    <s v="Plato_8"/>
    <n v="35"/>
  </r>
  <r>
    <n v="14"/>
    <s v="Cliente_328"/>
    <n v="6"/>
    <x v="4"/>
    <d v="2023-04-05T00:00:00"/>
    <d v="1899-12-30T03:43:00"/>
    <d v="1899-12-30T07:12:00"/>
    <d v="1899-12-30T03:29:00"/>
    <d v="1899-12-30T00:38:00"/>
    <d v="1899-12-30T02:51:00"/>
    <x v="0"/>
    <x v="3"/>
    <x v="1"/>
    <x v="2"/>
    <n v="13.17"/>
    <s v="Reservada"/>
    <n v="414"/>
    <x v="0"/>
    <s v="Plato_11"/>
    <n v="33"/>
  </r>
  <r>
    <n v="14"/>
    <s v="Cliente_919"/>
    <n v="4"/>
    <x v="4"/>
    <d v="2023-04-05T00:00:00"/>
    <d v="1899-12-30T00:39:00"/>
    <d v="1899-12-30T04:35:00"/>
    <d v="1899-12-30T04:11:00"/>
    <d v="1899-12-30T01:27:00"/>
    <d v="1899-12-30T02:44:00"/>
    <x v="0"/>
    <x v="4"/>
    <x v="2"/>
    <x v="2"/>
    <n v="20.51"/>
    <s v="Ocupada"/>
    <n v="415"/>
    <x v="2"/>
    <s v="Plato_6, Plato_18, Plato_19"/>
    <n v="158"/>
  </r>
  <r>
    <n v="20"/>
    <s v="Cliente_958"/>
    <n v="2"/>
    <x v="4"/>
    <d v="2023-04-05T00:00:00"/>
    <d v="1899-12-30T03:03:00"/>
    <d v="1899-12-30T06:37:00"/>
    <d v="1899-12-30T03:34:00"/>
    <d v="1899-12-30T00:09:00"/>
    <d v="1899-12-30T03:25:00"/>
    <x v="0"/>
    <x v="1"/>
    <x v="2"/>
    <x v="2"/>
    <n v="12.9"/>
    <s v="Reservada"/>
    <n v="416"/>
    <x v="7"/>
    <s v="Plato_1"/>
    <n v="25"/>
  </r>
  <r>
    <n v="7"/>
    <s v="Cliente_395"/>
    <n v="2"/>
    <x v="4"/>
    <d v="2023-04-05T00:00:00"/>
    <d v="1899-12-30T03:25:00"/>
    <d v="1899-12-30T04:33:00"/>
    <d v="1899-12-30T01:08:00"/>
    <d v="1899-12-30T01:30:00"/>
    <s v="0"/>
    <x v="1"/>
    <x v="2"/>
    <x v="2"/>
    <x v="2"/>
    <n v="35.08"/>
    <s v="Libre"/>
    <n v="417"/>
    <x v="5"/>
    <s v="Plato_9, Plato_20, Plato_12, Plato_6"/>
    <n v="142"/>
  </r>
  <r>
    <n v="17"/>
    <s v="Cliente_287"/>
    <n v="4"/>
    <x v="4"/>
    <d v="2023-04-05T00:00:00"/>
    <d v="1899-12-30T00:52:00"/>
    <d v="1899-12-30T03:31:00"/>
    <d v="1899-12-30T02:39:00"/>
    <d v="1899-12-30T01:40:00"/>
    <d v="1899-12-30T00:59:00"/>
    <x v="0"/>
    <x v="0"/>
    <x v="2"/>
    <x v="2"/>
    <n v="35.51"/>
    <s v="Reservada"/>
    <n v="418"/>
    <x v="0"/>
    <s v="Plato_1, Plato_17"/>
    <n v="118"/>
  </r>
  <r>
    <n v="11"/>
    <s v="Cliente_479"/>
    <n v="4"/>
    <x v="4"/>
    <d v="2023-04-05T00:00:00"/>
    <d v="1899-12-30T03:14:00"/>
    <d v="1899-12-30T05:43:00"/>
    <d v="1899-12-30T02:44:00"/>
    <d v="1899-12-30T01:04:00"/>
    <d v="1899-12-30T01:40:00"/>
    <x v="0"/>
    <x v="3"/>
    <x v="0"/>
    <x v="2"/>
    <n v="14.09"/>
    <s v="Ocupada"/>
    <n v="419"/>
    <x v="10"/>
    <s v="Plato_18, Plato_11"/>
    <n v="67"/>
  </r>
  <r>
    <n v="18"/>
    <s v="Cliente_33"/>
    <n v="6"/>
    <x v="4"/>
    <d v="2023-04-05T00:00:00"/>
    <d v="1899-12-30T02:18:00"/>
    <d v="1899-12-30T05:29:00"/>
    <d v="1899-12-30T03:26:00"/>
    <d v="1899-12-30T01:45:00"/>
    <d v="1899-12-30T01:41:00"/>
    <x v="0"/>
    <x v="2"/>
    <x v="0"/>
    <x v="2"/>
    <n v="31.49"/>
    <s v="Ocupada"/>
    <n v="420"/>
    <x v="6"/>
    <s v="Plato_18, Plato_3, Plato_1, Plato_15"/>
    <n v="242"/>
  </r>
  <r>
    <n v="10"/>
    <s v="Cliente_160"/>
    <n v="1"/>
    <x v="4"/>
    <d v="2023-04-05T00:00:00"/>
    <d v="1899-12-30T01:37:00"/>
    <d v="1899-12-30T04:07:00"/>
    <d v="1899-12-30T02:45:00"/>
    <d v="1899-12-30T01:11:00"/>
    <d v="1899-12-30T01:34:00"/>
    <x v="0"/>
    <x v="1"/>
    <x v="0"/>
    <x v="2"/>
    <n v="17.57"/>
    <s v="Ocupada"/>
    <n v="421"/>
    <x v="9"/>
    <s v="Plato_17, Plato_4"/>
    <n v="85"/>
  </r>
  <r>
    <n v="12"/>
    <s v="Cliente_109"/>
    <n v="6"/>
    <x v="4"/>
    <d v="2023-04-05T00:00:00"/>
    <d v="1899-12-30T00:36:00"/>
    <d v="1899-12-30T03:09:00"/>
    <d v="1899-12-30T02:33:00"/>
    <d v="1899-12-30T00:34:00"/>
    <d v="1899-12-30T01:59:00"/>
    <x v="0"/>
    <x v="2"/>
    <x v="0"/>
    <x v="2"/>
    <n v="39.72"/>
    <s v="Reservada"/>
    <n v="422"/>
    <x v="0"/>
    <s v="Plato_10, Plato_19"/>
    <n v="88"/>
  </r>
  <r>
    <n v="4"/>
    <s v="Cliente_151"/>
    <n v="2"/>
    <x v="4"/>
    <d v="2023-04-05T00:00:00"/>
    <d v="1899-12-30T02:34:00"/>
    <d v="1899-12-30T04:57:00"/>
    <d v="1899-12-30T02:23:00"/>
    <d v="1899-12-30T00:31:00"/>
    <d v="1899-12-30T01:52:00"/>
    <x v="0"/>
    <x v="1"/>
    <x v="0"/>
    <x v="1"/>
    <n v="34.130000000000003"/>
    <s v="Libre"/>
    <n v="423"/>
    <x v="8"/>
    <s v="Plato_16, Plato_15"/>
    <n v="152"/>
  </r>
  <r>
    <n v="13"/>
    <s v="Cliente_342"/>
    <n v="3"/>
    <x v="4"/>
    <d v="2023-04-05T00:00:00"/>
    <d v="1899-12-30T01:08:00"/>
    <d v="1899-12-30T03:17:00"/>
    <d v="1899-12-30T02:09:00"/>
    <d v="1899-12-30T01:28:00"/>
    <d v="1899-12-30T00:41:00"/>
    <x v="0"/>
    <x v="2"/>
    <x v="2"/>
    <x v="1"/>
    <n v="11.02"/>
    <s v="Reservada"/>
    <n v="424"/>
    <x v="1"/>
    <s v="Plato_5, Plato_6"/>
    <n v="147"/>
  </r>
  <r>
    <n v="18"/>
    <s v="Cliente_332"/>
    <n v="3"/>
    <x v="4"/>
    <d v="2023-04-05T00:00:00"/>
    <d v="1899-12-30T01:24:00"/>
    <d v="1899-12-30T03:45:00"/>
    <d v="1899-12-30T02:21:00"/>
    <d v="1899-12-30T00:28:00"/>
    <d v="1899-12-30T01:53:00"/>
    <x v="0"/>
    <x v="2"/>
    <x v="0"/>
    <x v="2"/>
    <n v="49.43"/>
    <s v="Reservada"/>
    <n v="425"/>
    <x v="4"/>
    <s v="Plato_12"/>
    <n v="19"/>
  </r>
  <r>
    <n v="5"/>
    <s v="Cliente_689"/>
    <n v="2"/>
    <x v="4"/>
    <d v="2023-04-05T00:00:00"/>
    <d v="1899-12-30T03:11:00"/>
    <d v="1899-12-30T05:02:00"/>
    <d v="1899-12-30T01:51:00"/>
    <d v="1899-12-30T01:56:00"/>
    <s v="0"/>
    <x v="1"/>
    <x v="4"/>
    <x v="0"/>
    <x v="2"/>
    <n v="47.8"/>
    <s v="Reservada"/>
    <n v="426"/>
    <x v="2"/>
    <s v="Plato_11, Plato_16, Plato_1, Plato_19"/>
    <n v="247"/>
  </r>
  <r>
    <n v="2"/>
    <s v="Cliente_953"/>
    <n v="4"/>
    <x v="4"/>
    <d v="2023-04-05T00:00:00"/>
    <d v="1899-12-30T02:34:00"/>
    <d v="1899-12-30T03:43:00"/>
    <d v="1899-12-30T01:09:00"/>
    <d v="1899-12-30T02:46:00"/>
    <s v="0"/>
    <x v="1"/>
    <x v="2"/>
    <x v="0"/>
    <x v="1"/>
    <n v="43.74"/>
    <s v="Libre"/>
    <n v="427"/>
    <x v="6"/>
    <s v="Plato_1, Plato_8, Plato_14, Plato_12"/>
    <n v="206"/>
  </r>
  <r>
    <n v="7"/>
    <s v="Cliente_518"/>
    <n v="5"/>
    <x v="4"/>
    <d v="2023-04-05T00:00:00"/>
    <d v="1899-12-30T03:18:00"/>
    <d v="1899-12-30T06:03:00"/>
    <d v="1899-12-30T02:45:00"/>
    <d v="1899-12-30T02:59:00"/>
    <s v="0"/>
    <x v="1"/>
    <x v="4"/>
    <x v="1"/>
    <x v="2"/>
    <n v="15.6"/>
    <s v="Reservada"/>
    <n v="428"/>
    <x v="8"/>
    <s v="Plato_20, Plato_14, Plato_1, Plato_17"/>
    <n v="175"/>
  </r>
  <r>
    <n v="8"/>
    <s v="Cliente_348"/>
    <n v="1"/>
    <x v="4"/>
    <d v="2023-04-05T00:00:00"/>
    <d v="1899-12-30T00:10:00"/>
    <d v="1899-12-30T03:46:00"/>
    <d v="1899-12-30T03:36:00"/>
    <d v="1899-12-30T00:27:00"/>
    <d v="1899-12-30T03:09:00"/>
    <x v="0"/>
    <x v="4"/>
    <x v="0"/>
    <x v="2"/>
    <n v="10.95"/>
    <s v="Reservada"/>
    <n v="429"/>
    <x v="2"/>
    <s v="Plato_10"/>
    <n v="78"/>
  </r>
  <r>
    <n v="7"/>
    <s v="Cliente_259"/>
    <n v="3"/>
    <x v="4"/>
    <d v="2023-04-05T00:00:00"/>
    <d v="1899-12-30T02:21:00"/>
    <d v="1899-12-30T03:59:00"/>
    <d v="1899-12-30T01:38:00"/>
    <d v="1899-12-30T00:49:00"/>
    <d v="1899-12-30T00:49:00"/>
    <x v="0"/>
    <x v="4"/>
    <x v="0"/>
    <x v="0"/>
    <n v="42.09"/>
    <s v="Reservada"/>
    <n v="430"/>
    <x v="5"/>
    <s v="Plato_1"/>
    <n v="25"/>
  </r>
  <r>
    <n v="15"/>
    <s v="Cliente_243"/>
    <n v="5"/>
    <x v="4"/>
    <d v="2023-04-05T00:00:00"/>
    <d v="1899-12-30T03:33:00"/>
    <d v="1899-12-30T07:25:00"/>
    <d v="1899-12-30T03:52:00"/>
    <d v="1899-12-30T00:20:00"/>
    <d v="1899-12-30T03:32:00"/>
    <x v="0"/>
    <x v="3"/>
    <x v="0"/>
    <x v="2"/>
    <n v="39.82"/>
    <s v="Libre"/>
    <n v="431"/>
    <x v="10"/>
    <s v="Plato_2"/>
    <n v="60"/>
  </r>
  <r>
    <n v="10"/>
    <s v="Cliente_869"/>
    <n v="2"/>
    <x v="4"/>
    <d v="2023-04-05T00:00:00"/>
    <d v="1899-12-30T03:31:00"/>
    <d v="1899-12-30T05:54:00"/>
    <d v="1899-12-30T02:23:00"/>
    <d v="1899-12-30T01:14:00"/>
    <d v="1899-12-30T01:09:00"/>
    <x v="0"/>
    <x v="4"/>
    <x v="2"/>
    <x v="2"/>
    <n v="18.71"/>
    <s v="Libre"/>
    <n v="432"/>
    <x v="1"/>
    <s v="Plato_3, Plato_13, Plato_16"/>
    <n v="109"/>
  </r>
  <r>
    <n v="10"/>
    <s v="Cliente_306"/>
    <n v="4"/>
    <x v="4"/>
    <d v="2023-04-05T00:00:00"/>
    <d v="1899-12-30T01:14:00"/>
    <d v="1899-12-30T03:09:00"/>
    <d v="1899-12-30T01:55:00"/>
    <d v="1899-12-30T01:14:00"/>
    <d v="1899-12-30T00:41:00"/>
    <x v="0"/>
    <x v="4"/>
    <x v="0"/>
    <x v="2"/>
    <n v="45.77"/>
    <s v="Reservada"/>
    <n v="433"/>
    <x v="6"/>
    <s v="Plato_2, Plato_7"/>
    <n v="102"/>
  </r>
  <r>
    <n v="15"/>
    <s v="Cliente_842"/>
    <n v="4"/>
    <x v="4"/>
    <d v="2023-04-05T00:00:00"/>
    <d v="1899-12-30T00:15:00"/>
    <d v="1899-12-30T03:55:00"/>
    <d v="1899-12-30T03:40:00"/>
    <d v="1899-12-30T00:58:00"/>
    <d v="1899-12-30T02:42:00"/>
    <x v="0"/>
    <x v="4"/>
    <x v="0"/>
    <x v="2"/>
    <n v="37.15"/>
    <s v="Reservada"/>
    <n v="434"/>
    <x v="6"/>
    <s v="Plato_10, Plato_5"/>
    <n v="96"/>
  </r>
  <r>
    <n v="17"/>
    <s v="Cliente_349"/>
    <n v="6"/>
    <x v="4"/>
    <d v="2023-04-05T00:00:00"/>
    <d v="1899-12-30T03:53:00"/>
    <d v="1899-12-30T06:01:00"/>
    <d v="1899-12-30T02:23:00"/>
    <d v="1899-12-30T01:51:00"/>
    <d v="1899-12-30T00:32:00"/>
    <x v="0"/>
    <x v="3"/>
    <x v="0"/>
    <x v="2"/>
    <n v="30.48"/>
    <s v="Ocupada"/>
    <n v="435"/>
    <x v="0"/>
    <s v="Plato_10, Plato_13, Plato_2"/>
    <n v="154"/>
  </r>
  <r>
    <n v="10"/>
    <s v="Cliente_316"/>
    <n v="3"/>
    <x v="4"/>
    <d v="2023-04-05T00:00:00"/>
    <d v="1899-12-30T00:12:00"/>
    <d v="1899-12-30T04:04:00"/>
    <d v="1899-12-30T04:07:00"/>
    <d v="1899-12-30T00:45:00"/>
    <d v="1899-12-30T03:22:00"/>
    <x v="0"/>
    <x v="3"/>
    <x v="0"/>
    <x v="2"/>
    <n v="10.14"/>
    <s v="Ocupada"/>
    <n v="436"/>
    <x v="2"/>
    <s v="Plato_16"/>
    <n v="56"/>
  </r>
  <r>
    <n v="16"/>
    <s v="Cliente_600"/>
    <n v="6"/>
    <x v="4"/>
    <d v="2023-04-05T00:00:00"/>
    <d v="1899-12-30T03:02:00"/>
    <d v="1899-12-30T05:25:00"/>
    <d v="1899-12-30T02:23:00"/>
    <d v="1899-12-30T00:51:00"/>
    <d v="1899-12-30T01:32:00"/>
    <x v="0"/>
    <x v="0"/>
    <x v="0"/>
    <x v="2"/>
    <n v="12.56"/>
    <s v="Reservada"/>
    <n v="437"/>
    <x v="3"/>
    <s v="Plato_8"/>
    <n v="70"/>
  </r>
  <r>
    <n v="2"/>
    <s v="Cliente_732"/>
    <n v="1"/>
    <x v="4"/>
    <d v="2023-04-05T00:00:00"/>
    <d v="1899-12-30T03:58:00"/>
    <d v="1899-12-30T07:33:00"/>
    <d v="1899-12-30T03:35:00"/>
    <d v="1899-12-30T00:51:00"/>
    <d v="1899-12-30T02:44:00"/>
    <x v="0"/>
    <x v="1"/>
    <x v="0"/>
    <x v="2"/>
    <n v="19.3"/>
    <s v="Libre"/>
    <n v="438"/>
    <x v="10"/>
    <s v="Plato_11"/>
    <n v="33"/>
  </r>
  <r>
    <n v="15"/>
    <s v="Cliente_807"/>
    <n v="1"/>
    <x v="4"/>
    <d v="2023-04-05T00:00:00"/>
    <d v="1899-12-30T00:00:00"/>
    <d v="1899-12-30T01:23:00"/>
    <d v="1899-12-30T01:23:00"/>
    <d v="1899-12-30T01:04:00"/>
    <d v="1899-12-30T00:19:00"/>
    <x v="0"/>
    <x v="0"/>
    <x v="2"/>
    <x v="2"/>
    <n v="25.56"/>
    <s v="Libre"/>
    <n v="439"/>
    <x v="6"/>
    <s v="Plato_11, Plato_10"/>
    <n v="177"/>
  </r>
  <r>
    <n v="13"/>
    <s v="Cliente_900"/>
    <n v="1"/>
    <x v="4"/>
    <d v="2023-04-05T00:00:00"/>
    <d v="1899-12-30T01:59:00"/>
    <d v="1899-12-30T05:48:00"/>
    <d v="1899-12-30T04:04:00"/>
    <d v="1899-12-30T00:45:00"/>
    <d v="1899-12-30T03:19:00"/>
    <x v="0"/>
    <x v="2"/>
    <x v="0"/>
    <x v="2"/>
    <n v="38.85"/>
    <s v="Ocupada"/>
    <n v="440"/>
    <x v="10"/>
    <s v="Plato_14, Plato_12"/>
    <n v="84"/>
  </r>
  <r>
    <n v="13"/>
    <s v="Cliente_143"/>
    <n v="6"/>
    <x v="4"/>
    <d v="2023-04-05T00:00:00"/>
    <d v="1899-12-30T01:04:00"/>
    <d v="1899-12-30T03:23:00"/>
    <d v="1899-12-30T02:34:00"/>
    <d v="1899-12-30T01:30:00"/>
    <d v="1899-12-30T01:04:00"/>
    <x v="0"/>
    <x v="2"/>
    <x v="0"/>
    <x v="1"/>
    <n v="23.31"/>
    <s v="Ocupada"/>
    <n v="441"/>
    <x v="0"/>
    <s v="Plato_8, Plato_10"/>
    <n v="183"/>
  </r>
  <r>
    <n v="15"/>
    <s v="Cliente_405"/>
    <n v="3"/>
    <x v="4"/>
    <d v="2023-04-05T00:00:00"/>
    <d v="1899-12-30T02:04:00"/>
    <d v="1899-12-30T03:18:00"/>
    <d v="1899-12-30T01:29:00"/>
    <d v="1899-12-30T02:11:00"/>
    <s v="0"/>
    <x v="1"/>
    <x v="4"/>
    <x v="2"/>
    <x v="2"/>
    <n v="21.07"/>
    <s v="Ocupada"/>
    <n v="442"/>
    <x v="7"/>
    <s v="Plato_18, Plato_1, Plato_19"/>
    <n v="235"/>
  </r>
  <r>
    <n v="4"/>
    <s v="Cliente_332"/>
    <n v="2"/>
    <x v="4"/>
    <d v="2023-04-05T00:00:00"/>
    <d v="1899-12-30T01:15:00"/>
    <d v="1899-12-30T03:14:00"/>
    <d v="1899-12-30T01:59:00"/>
    <d v="1899-12-30T02:35:00"/>
    <s v="0"/>
    <x v="1"/>
    <x v="2"/>
    <x v="0"/>
    <x v="0"/>
    <n v="14.48"/>
    <s v="Libre"/>
    <n v="443"/>
    <x v="5"/>
    <s v="Plato_14, Plato_15, Plato_10, Plato_16"/>
    <n v="217"/>
  </r>
  <r>
    <n v="8"/>
    <s v="Cliente_894"/>
    <n v="5"/>
    <x v="4"/>
    <d v="2023-04-05T00:00:00"/>
    <d v="1899-12-30T03:23:00"/>
    <d v="1899-12-30T06:08:00"/>
    <d v="1899-12-30T02:45:00"/>
    <d v="1899-12-30T01:21:00"/>
    <d v="1899-12-30T01:24:00"/>
    <x v="0"/>
    <x v="1"/>
    <x v="0"/>
    <x v="2"/>
    <n v="25.26"/>
    <s v="Libre"/>
    <n v="444"/>
    <x v="10"/>
    <s v="Plato_14, Plato_7"/>
    <n v="95"/>
  </r>
  <r>
    <n v="6"/>
    <s v="Cliente_473"/>
    <n v="5"/>
    <x v="4"/>
    <d v="2023-04-05T00:00:00"/>
    <d v="1899-12-30T01:01:00"/>
    <d v="1899-12-30T03:09:00"/>
    <d v="1899-12-30T02:08:00"/>
    <d v="1899-12-30T00:26:00"/>
    <d v="1899-12-30T01:42:00"/>
    <x v="0"/>
    <x v="1"/>
    <x v="1"/>
    <x v="2"/>
    <n v="14.28"/>
    <s v="Libre"/>
    <n v="445"/>
    <x v="3"/>
    <s v="Plato_6"/>
    <n v="81"/>
  </r>
  <r>
    <n v="12"/>
    <s v="Cliente_606"/>
    <n v="2"/>
    <x v="4"/>
    <d v="2023-04-05T00:00:00"/>
    <d v="1899-12-30T02:48:00"/>
    <d v="1899-12-30T06:13:00"/>
    <d v="1899-12-30T03:25:00"/>
    <d v="1899-12-30T00:08:00"/>
    <d v="1899-12-30T03:17:00"/>
    <x v="0"/>
    <x v="1"/>
    <x v="0"/>
    <x v="2"/>
    <n v="35.24"/>
    <s v="Libre"/>
    <n v="446"/>
    <x v="8"/>
    <s v="Plato_13"/>
    <n v="21"/>
  </r>
  <r>
    <n v="8"/>
    <s v="Cliente_404"/>
    <n v="2"/>
    <x v="4"/>
    <d v="2023-04-05T00:00:00"/>
    <d v="1899-12-30T03:53:00"/>
    <d v="1899-12-30T07:24:00"/>
    <d v="1899-12-30T03:31:00"/>
    <d v="1899-12-30T01:26:00"/>
    <d v="1899-12-30T02:05:00"/>
    <x v="0"/>
    <x v="4"/>
    <x v="2"/>
    <x v="2"/>
    <n v="28.68"/>
    <s v="Libre"/>
    <n v="447"/>
    <x v="0"/>
    <s v="Plato_3, Plato_12, Plato_16"/>
    <n v="181"/>
  </r>
  <r>
    <n v="4"/>
    <s v="Cliente_216"/>
    <n v="5"/>
    <x v="4"/>
    <d v="2023-04-05T00:00:00"/>
    <d v="1899-12-30T00:07:00"/>
    <d v="1899-12-30T03:35:00"/>
    <d v="1899-12-30T03:43:00"/>
    <d v="1899-12-30T01:06:00"/>
    <d v="1899-12-30T02:37:00"/>
    <x v="0"/>
    <x v="4"/>
    <x v="2"/>
    <x v="2"/>
    <n v="35.68"/>
    <s v="Ocupada"/>
    <n v="448"/>
    <x v="5"/>
    <s v="Plato_12, Plato_11"/>
    <n v="137"/>
  </r>
  <r>
    <n v="3"/>
    <s v="Cliente_717"/>
    <n v="3"/>
    <x v="4"/>
    <d v="2023-04-05T00:00:00"/>
    <d v="1899-12-30T03:25:00"/>
    <d v="1899-12-30T05:02:00"/>
    <d v="1899-12-30T01:52:00"/>
    <d v="1899-12-30T00:33:00"/>
    <d v="1899-12-30T01:19:00"/>
    <x v="0"/>
    <x v="0"/>
    <x v="0"/>
    <x v="1"/>
    <n v="42.25"/>
    <s v="Ocupada"/>
    <n v="449"/>
    <x v="2"/>
    <s v="Plato_15"/>
    <n v="64"/>
  </r>
  <r>
    <n v="9"/>
    <s v="Cliente_783"/>
    <n v="6"/>
    <x v="4"/>
    <d v="2023-04-05T00:00:00"/>
    <d v="1899-12-30T03:51:00"/>
    <d v="1899-12-30T05:01:00"/>
    <d v="1899-12-30T01:25:00"/>
    <d v="1899-12-30T00:34:00"/>
    <d v="1899-12-30T00:51:00"/>
    <x v="0"/>
    <x v="0"/>
    <x v="0"/>
    <x v="2"/>
    <n v="48.9"/>
    <s v="Ocupada"/>
    <n v="450"/>
    <x v="6"/>
    <s v="Plato_4, Plato_19"/>
    <n v="72"/>
  </r>
  <r>
    <n v="3"/>
    <s v="Cliente_240"/>
    <n v="1"/>
    <x v="4"/>
    <d v="2023-04-05T00:00:00"/>
    <d v="1899-12-30T01:17:00"/>
    <d v="1899-12-30T02:26:00"/>
    <d v="1899-12-30T01:09:00"/>
    <d v="1899-12-30T01:43:00"/>
    <s v="0"/>
    <x v="1"/>
    <x v="3"/>
    <x v="1"/>
    <x v="2"/>
    <n v="46.37"/>
    <s v="Libre"/>
    <n v="451"/>
    <x v="6"/>
    <s v="Plato_8, Plato_14, Plato_18"/>
    <n v="92"/>
  </r>
  <r>
    <n v="9"/>
    <s v="Cliente_589"/>
    <n v="1"/>
    <x v="4"/>
    <d v="2023-04-05T00:00:00"/>
    <d v="1899-12-30T02:53:00"/>
    <d v="1899-12-30T05:19:00"/>
    <d v="1899-12-30T02:26:00"/>
    <d v="1899-12-30T02:03:00"/>
    <d v="1899-12-30T00:23:00"/>
    <x v="0"/>
    <x v="4"/>
    <x v="0"/>
    <x v="2"/>
    <n v="43.48"/>
    <s v="Reservada"/>
    <n v="452"/>
    <x v="7"/>
    <s v="Plato_17, Plato_5, Plato_13"/>
    <n v="158"/>
  </r>
  <r>
    <n v="6"/>
    <s v="Cliente_284"/>
    <n v="1"/>
    <x v="4"/>
    <d v="2023-04-05T00:00:00"/>
    <d v="1899-12-30T03:42:00"/>
    <d v="1899-12-30T05:07:00"/>
    <d v="1899-12-30T01:25:00"/>
    <d v="1899-12-30T01:40:00"/>
    <s v="0"/>
    <x v="1"/>
    <x v="2"/>
    <x v="1"/>
    <x v="2"/>
    <n v="36.83"/>
    <s v="Libre"/>
    <n v="453"/>
    <x v="9"/>
    <s v="Plato_18, Plato_15"/>
    <n v="130"/>
  </r>
  <r>
    <n v="1"/>
    <s v="Cliente_342"/>
    <n v="3"/>
    <x v="4"/>
    <d v="2023-04-05T00:00:00"/>
    <d v="1899-12-30T03:26:00"/>
    <d v="1899-12-30T04:53:00"/>
    <d v="1899-12-30T01:27:00"/>
    <d v="1899-12-30T02:33:00"/>
    <s v="0"/>
    <x v="1"/>
    <x v="1"/>
    <x v="0"/>
    <x v="2"/>
    <n v="39.619999999999997"/>
    <s v="Libre"/>
    <n v="454"/>
    <x v="1"/>
    <s v="Plato_6, Plato_12, Plato_19, Plato_1"/>
    <n v="233"/>
  </r>
  <r>
    <n v="12"/>
    <s v="Cliente_665"/>
    <n v="6"/>
    <x v="4"/>
    <d v="2023-04-05T00:00:00"/>
    <d v="1899-12-30T03:58:00"/>
    <d v="1899-12-30T05:54:00"/>
    <d v="1899-12-30T01:56:00"/>
    <d v="1899-12-30T00:11:00"/>
    <d v="1899-12-30T01:45:00"/>
    <x v="0"/>
    <x v="3"/>
    <x v="1"/>
    <x v="0"/>
    <n v="19.7"/>
    <s v="Reservada"/>
    <n v="455"/>
    <x v="1"/>
    <s v="Plato_7"/>
    <n v="48"/>
  </r>
  <r>
    <n v="13"/>
    <s v="Cliente_207"/>
    <n v="6"/>
    <x v="4"/>
    <d v="2023-04-05T00:00:00"/>
    <d v="1899-12-30T02:12:00"/>
    <d v="1899-12-30T05:15:00"/>
    <d v="1899-12-30T03:03:00"/>
    <d v="1899-12-30T01:11:00"/>
    <d v="1899-12-30T01:52:00"/>
    <x v="0"/>
    <x v="4"/>
    <x v="0"/>
    <x v="2"/>
    <n v="21.94"/>
    <s v="Libre"/>
    <n v="456"/>
    <x v="10"/>
    <s v="Plato_20, Plato_18"/>
    <n v="148"/>
  </r>
  <r>
    <n v="18"/>
    <s v="Cliente_531"/>
    <n v="6"/>
    <x v="4"/>
    <d v="2023-04-05T00:00:00"/>
    <d v="1899-12-30T03:48:00"/>
    <d v="1899-12-30T07:32:00"/>
    <d v="1899-12-30T03:44:00"/>
    <d v="1899-12-30T00:58:00"/>
    <d v="1899-12-30T02:46:00"/>
    <x v="0"/>
    <x v="2"/>
    <x v="0"/>
    <x v="1"/>
    <n v="17.260000000000002"/>
    <s v="Reservada"/>
    <n v="457"/>
    <x v="6"/>
    <s v="Plato_11, Plato_12"/>
    <n v="137"/>
  </r>
  <r>
    <n v="4"/>
    <s v="Cliente_420"/>
    <n v="3"/>
    <x v="4"/>
    <d v="2023-04-05T00:00:00"/>
    <d v="1899-12-30T02:41:00"/>
    <d v="1899-12-30T04:21:00"/>
    <d v="1899-12-30T01:55:00"/>
    <d v="1899-12-30T01:29:00"/>
    <d v="1899-12-30T00:26:00"/>
    <x v="0"/>
    <x v="4"/>
    <x v="0"/>
    <x v="2"/>
    <n v="15.21"/>
    <s v="Ocupada"/>
    <n v="458"/>
    <x v="6"/>
    <s v="Plato_16, Plato_18, Plato_11, Plato_5"/>
    <n v="268"/>
  </r>
  <r>
    <n v="20"/>
    <s v="Cliente_989"/>
    <n v="1"/>
    <x v="4"/>
    <d v="2023-04-05T00:00:00"/>
    <d v="1899-12-30T00:24:00"/>
    <d v="1899-12-30T02:12:00"/>
    <d v="1899-12-30T02:03:00"/>
    <d v="1899-12-30T00:30:00"/>
    <d v="1899-12-30T01:33:00"/>
    <x v="0"/>
    <x v="1"/>
    <x v="0"/>
    <x v="2"/>
    <n v="32.770000000000003"/>
    <s v="Ocupada"/>
    <n v="459"/>
    <x v="10"/>
    <s v="Plato_16"/>
    <n v="84"/>
  </r>
  <r>
    <n v="19"/>
    <s v="Cliente_964"/>
    <n v="6"/>
    <x v="4"/>
    <d v="2023-04-05T00:00:00"/>
    <d v="1899-12-30T03:27:00"/>
    <d v="1899-12-30T06:56:00"/>
    <d v="1899-12-30T03:29:00"/>
    <d v="1899-12-30T02:04:00"/>
    <d v="1899-12-30T01:25:00"/>
    <x v="0"/>
    <x v="4"/>
    <x v="2"/>
    <x v="2"/>
    <n v="49.6"/>
    <s v="Libre"/>
    <n v="460"/>
    <x v="8"/>
    <s v="Plato_16, Plato_10, Plato_1, Plato_7"/>
    <n v="176"/>
  </r>
  <r>
    <n v="4"/>
    <s v="Cliente_421"/>
    <n v="3"/>
    <x v="4"/>
    <d v="2023-04-05T00:00:00"/>
    <d v="1899-12-30T02:43:00"/>
    <d v="1899-12-30T05:55:00"/>
    <d v="1899-12-30T03:12:00"/>
    <d v="1899-12-30T01:06:00"/>
    <d v="1899-12-30T02:06:00"/>
    <x v="0"/>
    <x v="3"/>
    <x v="2"/>
    <x v="1"/>
    <n v="21.51"/>
    <s v="Libre"/>
    <n v="461"/>
    <x v="4"/>
    <s v="Plato_8, Plato_9"/>
    <n v="99"/>
  </r>
  <r>
    <n v="9"/>
    <s v="Cliente_27"/>
    <n v="2"/>
    <x v="4"/>
    <d v="2023-04-05T00:00:00"/>
    <d v="1899-12-30T02:12:00"/>
    <d v="1899-12-30T04:27:00"/>
    <d v="1899-12-30T02:15:00"/>
    <d v="1899-12-30T00:11:00"/>
    <d v="1899-12-30T02:04:00"/>
    <x v="0"/>
    <x v="2"/>
    <x v="0"/>
    <x v="2"/>
    <n v="21.17"/>
    <s v="Reservada"/>
    <n v="462"/>
    <x v="0"/>
    <s v="Plato_11"/>
    <n v="99"/>
  </r>
  <r>
    <n v="7"/>
    <s v="Cliente_194"/>
    <n v="2"/>
    <x v="4"/>
    <d v="2023-04-05T00:00:00"/>
    <d v="1899-12-30T00:53:00"/>
    <d v="1899-12-30T03:13:00"/>
    <d v="1899-12-30T02:35:00"/>
    <d v="1899-12-30T00:14:00"/>
    <d v="1899-12-30T02:21:00"/>
    <x v="0"/>
    <x v="2"/>
    <x v="0"/>
    <x v="0"/>
    <n v="17.07"/>
    <s v="Ocupada"/>
    <n v="463"/>
    <x v="3"/>
    <s v="Plato_17"/>
    <n v="93"/>
  </r>
  <r>
    <n v="16"/>
    <s v="Cliente_440"/>
    <n v="1"/>
    <x v="4"/>
    <d v="2023-04-05T00:00:00"/>
    <d v="1899-12-30T01:21:00"/>
    <d v="1899-12-30T04:39:00"/>
    <d v="1899-12-30T03:18:00"/>
    <d v="1899-12-30T01:24:00"/>
    <d v="1899-12-30T01:54:00"/>
    <x v="0"/>
    <x v="4"/>
    <x v="0"/>
    <x v="2"/>
    <n v="48.5"/>
    <s v="Reservada"/>
    <n v="464"/>
    <x v="9"/>
    <s v="Plato_10, Plato_6, Plato_5"/>
    <n v="154"/>
  </r>
  <r>
    <n v="4"/>
    <s v="Cliente_876"/>
    <n v="2"/>
    <x v="4"/>
    <d v="2023-04-05T00:00:00"/>
    <d v="1899-12-30T01:11:00"/>
    <d v="1899-12-30T03:38:00"/>
    <d v="1899-12-30T02:42:00"/>
    <d v="1899-12-30T01:00:00"/>
    <d v="1899-12-30T01:42:00"/>
    <x v="0"/>
    <x v="1"/>
    <x v="0"/>
    <x v="2"/>
    <n v="44.9"/>
    <s v="Ocupada"/>
    <n v="465"/>
    <x v="7"/>
    <s v="Plato_1, Plato_14"/>
    <n v="121"/>
  </r>
  <r>
    <n v="4"/>
    <s v="Cliente_365"/>
    <n v="1"/>
    <x v="4"/>
    <d v="2023-04-05T00:00:00"/>
    <d v="1899-12-30T01:54:00"/>
    <d v="1899-12-30T04:20:00"/>
    <d v="1899-12-30T02:26:00"/>
    <d v="1899-12-30T02:25:00"/>
    <d v="1899-12-30T00:01:00"/>
    <x v="0"/>
    <x v="1"/>
    <x v="0"/>
    <x v="2"/>
    <n v="26.63"/>
    <s v="Libre"/>
    <n v="466"/>
    <x v="6"/>
    <s v="Plato_5, Plato_2, Plato_16"/>
    <n v="140"/>
  </r>
  <r>
    <n v="15"/>
    <s v="Cliente_185"/>
    <n v="3"/>
    <x v="4"/>
    <d v="2023-04-05T00:00:00"/>
    <d v="1899-12-30T02:42:00"/>
    <d v="1899-12-30T04:14:00"/>
    <d v="1899-12-30T01:32:00"/>
    <d v="1899-12-30T01:12:00"/>
    <d v="1899-12-30T00:20:00"/>
    <x v="0"/>
    <x v="1"/>
    <x v="0"/>
    <x v="0"/>
    <n v="42.31"/>
    <s v="Reservada"/>
    <n v="467"/>
    <x v="4"/>
    <s v="Plato_11, Plato_5"/>
    <n v="143"/>
  </r>
  <r>
    <n v="14"/>
    <s v="Cliente_558"/>
    <n v="6"/>
    <x v="4"/>
    <d v="2023-04-05T00:00:00"/>
    <d v="1899-12-30T02:59:00"/>
    <d v="1899-12-30T05:45:00"/>
    <d v="1899-12-30T02:46:00"/>
    <d v="1899-12-30T01:03:00"/>
    <d v="1899-12-30T01:43:00"/>
    <x v="0"/>
    <x v="2"/>
    <x v="1"/>
    <x v="2"/>
    <n v="14.28"/>
    <s v="Reservada"/>
    <n v="468"/>
    <x v="10"/>
    <s v="Plato_12, Plato_3, Plato_16"/>
    <n v="106"/>
  </r>
  <r>
    <n v="1"/>
    <s v="Cliente_535"/>
    <n v="2"/>
    <x v="4"/>
    <d v="2023-04-05T00:00:00"/>
    <d v="1899-12-30T02:57:00"/>
    <d v="1899-12-30T05:22:00"/>
    <d v="1899-12-30T02:25:00"/>
    <d v="1899-12-30T01:06:00"/>
    <d v="1899-12-30T01:19:00"/>
    <x v="0"/>
    <x v="1"/>
    <x v="2"/>
    <x v="2"/>
    <n v="25.26"/>
    <s v="Reservada"/>
    <n v="469"/>
    <x v="1"/>
    <s v="Plato_8, Plato_15"/>
    <n v="137"/>
  </r>
  <r>
    <n v="17"/>
    <s v="Cliente_18"/>
    <n v="3"/>
    <x v="4"/>
    <d v="2023-04-05T00:00:00"/>
    <d v="1899-12-30T01:41:00"/>
    <d v="1899-12-30T04:17:00"/>
    <d v="1899-12-30T02:51:00"/>
    <d v="1899-12-30T01:12:00"/>
    <d v="1899-12-30T01:39:00"/>
    <x v="0"/>
    <x v="4"/>
    <x v="0"/>
    <x v="2"/>
    <n v="47.46"/>
    <s v="Ocupada"/>
    <n v="470"/>
    <x v="7"/>
    <s v="Plato_7, Plato_4"/>
    <n v="78"/>
  </r>
  <r>
    <n v="7"/>
    <s v="Cliente_696"/>
    <n v="6"/>
    <x v="4"/>
    <d v="2023-04-05T00:00:00"/>
    <d v="1899-12-30T03:36:00"/>
    <d v="1899-12-30T05:38:00"/>
    <d v="1899-12-30T02:02:00"/>
    <d v="1899-12-30T00:57:00"/>
    <d v="1899-12-30T01:05:00"/>
    <x v="0"/>
    <x v="4"/>
    <x v="1"/>
    <x v="0"/>
    <n v="28.49"/>
    <s v="Reservada"/>
    <n v="471"/>
    <x v="4"/>
    <s v="Plato_8"/>
    <n v="105"/>
  </r>
  <r>
    <n v="20"/>
    <s v="Cliente_704"/>
    <n v="2"/>
    <x v="4"/>
    <d v="2023-04-05T00:00:00"/>
    <d v="1899-12-30T03:57:00"/>
    <d v="1899-12-30T06:52:00"/>
    <d v="1899-12-30T03:10:00"/>
    <d v="1899-12-30T01:13:00"/>
    <d v="1899-12-30T01:57:00"/>
    <x v="0"/>
    <x v="2"/>
    <x v="0"/>
    <x v="1"/>
    <n v="36.79"/>
    <s v="Ocupada"/>
    <n v="472"/>
    <x v="7"/>
    <s v="Plato_8, Plato_5"/>
    <n v="114"/>
  </r>
  <r>
    <n v="13"/>
    <s v="Cliente_720"/>
    <n v="4"/>
    <x v="5"/>
    <d v="2023-04-06T00:00:00"/>
    <d v="1899-12-30T03:36:00"/>
    <d v="1899-12-30T07:04:00"/>
    <d v="1899-12-30T03:43:00"/>
    <d v="1899-12-30T01:01:00"/>
    <d v="1899-12-30T02:42:00"/>
    <x v="0"/>
    <x v="2"/>
    <x v="0"/>
    <x v="0"/>
    <n v="15.63"/>
    <s v="Ocupada"/>
    <n v="473"/>
    <x v="3"/>
    <s v="Plato_5, Plato_8"/>
    <n v="79"/>
  </r>
  <r>
    <n v="2"/>
    <s v="Cliente_624"/>
    <n v="6"/>
    <x v="5"/>
    <d v="2023-04-06T00:00:00"/>
    <d v="1899-12-30T01:52:00"/>
    <d v="1899-12-30T03:32:00"/>
    <d v="1899-12-30T01:40:00"/>
    <d v="1899-12-30T02:41:00"/>
    <s v="0"/>
    <x v="1"/>
    <x v="4"/>
    <x v="0"/>
    <x v="2"/>
    <n v="21.66"/>
    <s v="Libre"/>
    <n v="474"/>
    <x v="4"/>
    <s v="Plato_18, Plato_9, Plato_17, Plato_16"/>
    <n v="178"/>
  </r>
  <r>
    <n v="18"/>
    <s v="Cliente_289"/>
    <n v="4"/>
    <x v="5"/>
    <d v="2023-04-06T00:00:00"/>
    <d v="1899-12-30T03:17:00"/>
    <d v="1899-12-30T05:50:00"/>
    <d v="1899-12-30T02:48:00"/>
    <d v="1899-12-30T00:35:00"/>
    <d v="1899-12-30T02:13:00"/>
    <x v="0"/>
    <x v="3"/>
    <x v="2"/>
    <x v="0"/>
    <n v="19.55"/>
    <s v="Ocupada"/>
    <n v="475"/>
    <x v="3"/>
    <s v="Plato_7, Plato_18"/>
    <n v="174"/>
  </r>
  <r>
    <n v="13"/>
    <s v="Cliente_434"/>
    <n v="2"/>
    <x v="5"/>
    <d v="2023-04-06T00:00:00"/>
    <d v="1899-12-30T00:03:00"/>
    <d v="1899-12-30T01:47:00"/>
    <d v="1899-12-30T01:59:00"/>
    <d v="1899-12-30T01:55:00"/>
    <d v="1899-12-30T00:04:00"/>
    <x v="0"/>
    <x v="0"/>
    <x v="1"/>
    <x v="0"/>
    <n v="43.53"/>
    <s v="Ocupada"/>
    <n v="476"/>
    <x v="3"/>
    <s v="Plato_7, Plato_18, Plato_15, Plato_20"/>
    <n v="218"/>
  </r>
  <r>
    <n v="8"/>
    <s v="Cliente_149"/>
    <n v="6"/>
    <x v="5"/>
    <d v="2023-04-06T00:00:00"/>
    <d v="1899-12-30T01:39:00"/>
    <d v="1899-12-30T02:58:00"/>
    <d v="1899-12-30T01:19:00"/>
    <d v="1899-12-30T01:55:00"/>
    <s v="0"/>
    <x v="1"/>
    <x v="4"/>
    <x v="1"/>
    <x v="2"/>
    <n v="33.85"/>
    <s v="Reservada"/>
    <n v="477"/>
    <x v="1"/>
    <s v="Plato_18, Plato_14, Plato_7, Plato_13"/>
    <n v="204"/>
  </r>
  <r>
    <n v="7"/>
    <s v="Cliente_29"/>
    <n v="5"/>
    <x v="5"/>
    <d v="2023-04-06T00:00:00"/>
    <d v="1899-12-30T00:01:00"/>
    <d v="1899-12-30T03:28:00"/>
    <d v="1899-12-30T03:42:00"/>
    <d v="1899-12-30T01:30:00"/>
    <d v="1899-12-30T02:12:00"/>
    <x v="0"/>
    <x v="1"/>
    <x v="0"/>
    <x v="1"/>
    <n v="32.78"/>
    <s v="Ocupada"/>
    <n v="478"/>
    <x v="6"/>
    <s v="Plato_2, Plato_9"/>
    <n v="118"/>
  </r>
  <r>
    <n v="1"/>
    <s v="Cliente_708"/>
    <n v="3"/>
    <x v="5"/>
    <d v="2023-04-06T00:00:00"/>
    <d v="1899-12-30T00:42:00"/>
    <d v="1899-12-30T04:30:00"/>
    <d v="1899-12-30T03:48:00"/>
    <d v="1899-12-30T01:23:00"/>
    <d v="1899-12-30T02:25:00"/>
    <x v="0"/>
    <x v="0"/>
    <x v="0"/>
    <x v="0"/>
    <n v="39.58"/>
    <s v="Reservada"/>
    <n v="479"/>
    <x v="10"/>
    <s v="Plato_4, Plato_18"/>
    <n v="52"/>
  </r>
  <r>
    <n v="1"/>
    <s v="Cliente_125"/>
    <n v="5"/>
    <x v="5"/>
    <d v="2023-04-06T00:00:00"/>
    <d v="1899-12-30T03:26:00"/>
    <d v="1899-12-30T07:19:00"/>
    <d v="1899-12-30T03:53:00"/>
    <d v="1899-12-30T01:05:00"/>
    <d v="1899-12-30T02:48:00"/>
    <x v="0"/>
    <x v="3"/>
    <x v="1"/>
    <x v="1"/>
    <n v="18.63"/>
    <s v="Reservada"/>
    <n v="480"/>
    <x v="7"/>
    <s v="Plato_8, Plato_6"/>
    <n v="159"/>
  </r>
  <r>
    <n v="9"/>
    <s v="Cliente_618"/>
    <n v="4"/>
    <x v="5"/>
    <d v="2023-04-06T00:00:00"/>
    <d v="1899-12-30T01:57:00"/>
    <d v="1899-12-30T04:43:00"/>
    <d v="1899-12-30T02:46:00"/>
    <d v="1899-12-30T00:58:00"/>
    <d v="1899-12-30T01:48:00"/>
    <x v="0"/>
    <x v="1"/>
    <x v="0"/>
    <x v="2"/>
    <n v="42.02"/>
    <s v="Reservada"/>
    <n v="481"/>
    <x v="4"/>
    <s v="Plato_10"/>
    <n v="52"/>
  </r>
  <r>
    <n v="9"/>
    <s v="Cliente_115"/>
    <n v="4"/>
    <x v="5"/>
    <d v="2023-04-06T00:00:00"/>
    <d v="1899-12-30T00:41:00"/>
    <d v="1899-12-30T02:59:00"/>
    <d v="1899-12-30T02:18:00"/>
    <d v="1899-12-30T00:21:00"/>
    <d v="1899-12-30T01:57:00"/>
    <x v="0"/>
    <x v="0"/>
    <x v="1"/>
    <x v="2"/>
    <n v="18.84"/>
    <s v="Libre"/>
    <n v="482"/>
    <x v="1"/>
    <s v="Plato_13"/>
    <n v="63"/>
  </r>
  <r>
    <n v="2"/>
    <s v="Cliente_527"/>
    <n v="4"/>
    <x v="5"/>
    <d v="2023-04-06T00:00:00"/>
    <d v="1899-12-30T03:50:00"/>
    <d v="1899-12-30T07:01:00"/>
    <d v="1899-12-30T03:11:00"/>
    <d v="1899-12-30T00:53:00"/>
    <d v="1899-12-30T02:18:00"/>
    <x v="0"/>
    <x v="1"/>
    <x v="0"/>
    <x v="2"/>
    <n v="12.74"/>
    <s v="Reservada"/>
    <n v="483"/>
    <x v="8"/>
    <s v="Plato_6"/>
    <n v="81"/>
  </r>
  <r>
    <n v="18"/>
    <s v="Cliente_71"/>
    <n v="2"/>
    <x v="5"/>
    <d v="2023-04-06T00:00:00"/>
    <d v="1899-12-30T01:33:00"/>
    <d v="1899-12-30T04:31:00"/>
    <d v="1899-12-30T02:58:00"/>
    <d v="1899-12-30T00:34:00"/>
    <d v="1899-12-30T02:24:00"/>
    <x v="0"/>
    <x v="4"/>
    <x v="0"/>
    <x v="2"/>
    <n v="22.76"/>
    <s v="Libre"/>
    <n v="484"/>
    <x v="9"/>
    <s v="Plato_1"/>
    <n v="75"/>
  </r>
  <r>
    <n v="6"/>
    <s v="Cliente_524"/>
    <n v="5"/>
    <x v="5"/>
    <d v="2023-04-06T00:00:00"/>
    <d v="1899-12-30T01:00:00"/>
    <d v="1899-12-30T02:52:00"/>
    <d v="1899-12-30T01:52:00"/>
    <d v="1899-12-30T01:19:00"/>
    <d v="1899-12-30T00:33:00"/>
    <x v="0"/>
    <x v="3"/>
    <x v="2"/>
    <x v="2"/>
    <n v="39.07"/>
    <s v="Reservada"/>
    <n v="485"/>
    <x v="6"/>
    <s v="Plato_7, Plato_19"/>
    <n v="144"/>
  </r>
  <r>
    <n v="15"/>
    <s v="Cliente_437"/>
    <n v="3"/>
    <x v="5"/>
    <d v="2023-04-06T00:00:00"/>
    <d v="1899-12-30T02:47:00"/>
    <d v="1899-12-30T06:12:00"/>
    <d v="1899-12-30T03:40:00"/>
    <d v="1899-12-30T00:59:00"/>
    <d v="1899-12-30T02:41:00"/>
    <x v="0"/>
    <x v="1"/>
    <x v="1"/>
    <x v="0"/>
    <n v="12.66"/>
    <s v="Ocupada"/>
    <n v="486"/>
    <x v="1"/>
    <s v="Plato_19, Plato_3, Plato_18, Plato_7"/>
    <n v="150"/>
  </r>
  <r>
    <n v="17"/>
    <s v="Cliente_946"/>
    <n v="1"/>
    <x v="5"/>
    <d v="2023-04-06T00:00:00"/>
    <d v="1899-12-30T01:34:00"/>
    <d v="1899-12-30T03:50:00"/>
    <d v="1899-12-30T02:31:00"/>
    <d v="1899-12-30T01:32:00"/>
    <d v="1899-12-30T00:59:00"/>
    <x v="0"/>
    <x v="1"/>
    <x v="0"/>
    <x v="2"/>
    <n v="45.76"/>
    <s v="Ocupada"/>
    <n v="487"/>
    <x v="3"/>
    <s v="Plato_18, Plato_17, Plato_5"/>
    <n v="152"/>
  </r>
  <r>
    <n v="10"/>
    <s v="Cliente_719"/>
    <n v="4"/>
    <x v="5"/>
    <d v="2023-04-06T00:00:00"/>
    <d v="1899-12-30T00:00:00"/>
    <d v="1899-12-30T01:58:00"/>
    <d v="1899-12-30T01:58:00"/>
    <d v="1899-12-30T02:04:00"/>
    <s v="0"/>
    <x v="1"/>
    <x v="0"/>
    <x v="0"/>
    <x v="0"/>
    <n v="37.380000000000003"/>
    <s v="Libre"/>
    <n v="488"/>
    <x v="10"/>
    <s v="Plato_4, Plato_14, Plato_17"/>
    <n v="185"/>
  </r>
  <r>
    <n v="3"/>
    <s v="Cliente_354"/>
    <n v="1"/>
    <x v="5"/>
    <d v="2023-04-06T00:00:00"/>
    <d v="1899-12-30T02:57:00"/>
    <d v="1899-12-30T05:27:00"/>
    <d v="1899-12-30T02:45:00"/>
    <d v="1899-12-30T00:34:00"/>
    <d v="1899-12-30T02:11:00"/>
    <x v="0"/>
    <x v="0"/>
    <x v="1"/>
    <x v="2"/>
    <n v="22.27"/>
    <s v="Ocupada"/>
    <n v="489"/>
    <x v="10"/>
    <s v="Plato_20, Plato_14"/>
    <n v="149"/>
  </r>
  <r>
    <n v="1"/>
    <s v="Cliente_194"/>
    <n v="2"/>
    <x v="5"/>
    <d v="2023-04-06T00:00:00"/>
    <d v="1899-12-30T03:20:00"/>
    <d v="1899-12-30T04:57:00"/>
    <d v="1899-12-30T01:37:00"/>
    <d v="1899-12-30T02:11:00"/>
    <s v="0"/>
    <x v="1"/>
    <x v="3"/>
    <x v="0"/>
    <x v="2"/>
    <n v="26.79"/>
    <s v="Libre"/>
    <n v="490"/>
    <x v="1"/>
    <s v="Plato_10, Plato_15, Plato_18"/>
    <n v="212"/>
  </r>
  <r>
    <n v="7"/>
    <s v="Cliente_160"/>
    <n v="4"/>
    <x v="5"/>
    <d v="2023-04-06T00:00:00"/>
    <d v="1899-12-30T00:07:00"/>
    <d v="1899-12-30T02:37:00"/>
    <d v="1899-12-30T02:45:00"/>
    <d v="1899-12-30T00:41:00"/>
    <d v="1899-12-30T02:04:00"/>
    <x v="0"/>
    <x v="4"/>
    <x v="1"/>
    <x v="2"/>
    <n v="34.68"/>
    <s v="Ocupada"/>
    <n v="491"/>
    <x v="0"/>
    <s v="Plato_9, Plato_2"/>
    <n v="118"/>
  </r>
  <r>
    <n v="4"/>
    <s v="Cliente_363"/>
    <n v="4"/>
    <x v="5"/>
    <d v="2023-04-06T00:00:00"/>
    <d v="1899-12-30T01:03:00"/>
    <d v="1899-12-30T04:36:00"/>
    <d v="1899-12-30T03:33:00"/>
    <d v="1899-12-30T00:49:00"/>
    <d v="1899-12-30T02:44:00"/>
    <x v="0"/>
    <x v="1"/>
    <x v="0"/>
    <x v="2"/>
    <n v="16.62"/>
    <s v="Reservada"/>
    <n v="492"/>
    <x v="1"/>
    <s v="Plato_11, Plato_13, Plato_7"/>
    <n v="210"/>
  </r>
  <r>
    <n v="2"/>
    <s v="Cliente_140"/>
    <n v="2"/>
    <x v="5"/>
    <d v="2023-04-06T00:00:00"/>
    <d v="1899-12-30T00:31:00"/>
    <d v="1899-12-30T01:46:00"/>
    <d v="1899-12-30T01:30:00"/>
    <d v="1899-12-30T00:08:00"/>
    <d v="1899-12-30T01:22:00"/>
    <x v="0"/>
    <x v="3"/>
    <x v="0"/>
    <x v="2"/>
    <n v="32.67"/>
    <s v="Ocupada"/>
    <n v="493"/>
    <x v="4"/>
    <s v="Plato_4"/>
    <n v="54"/>
  </r>
  <r>
    <n v="20"/>
    <s v="Cliente_546"/>
    <n v="5"/>
    <x v="5"/>
    <d v="2023-04-06T00:00:00"/>
    <d v="1899-12-30T01:28:00"/>
    <d v="1899-12-30T04:49:00"/>
    <d v="1899-12-30T03:21:00"/>
    <d v="1899-12-30T00:31:00"/>
    <d v="1899-12-30T02:50:00"/>
    <x v="0"/>
    <x v="1"/>
    <x v="1"/>
    <x v="2"/>
    <n v="11.85"/>
    <s v="Reservada"/>
    <n v="494"/>
    <x v="3"/>
    <s v="Plato_15, Plato_19"/>
    <n v="172"/>
  </r>
  <r>
    <n v="11"/>
    <s v="Cliente_778"/>
    <n v="6"/>
    <x v="5"/>
    <d v="2023-04-06T00:00:00"/>
    <d v="1899-12-30T03:01:00"/>
    <d v="1899-12-30T06:50:00"/>
    <d v="1899-12-30T03:49:00"/>
    <d v="1899-12-30T01:42:00"/>
    <d v="1899-12-30T02:07:00"/>
    <x v="0"/>
    <x v="2"/>
    <x v="1"/>
    <x v="2"/>
    <n v="33.96"/>
    <s v="Libre"/>
    <n v="495"/>
    <x v="5"/>
    <s v="Plato_20, Plato_6, Plato_16, Plato_11"/>
    <n v="263"/>
  </r>
  <r>
    <n v="1"/>
    <s v="Cliente_402"/>
    <n v="3"/>
    <x v="5"/>
    <d v="2023-04-06T00:00:00"/>
    <d v="1899-12-30T02:34:00"/>
    <d v="1899-12-30T06:22:00"/>
    <d v="1899-12-30T03:48:00"/>
    <d v="1899-12-30T02:13:00"/>
    <d v="1899-12-30T01:35:00"/>
    <x v="0"/>
    <x v="1"/>
    <x v="0"/>
    <x v="2"/>
    <n v="39.42"/>
    <s v="Reservada"/>
    <n v="496"/>
    <x v="10"/>
    <s v="Plato_11, Plato_18, Plato_12, Plato_17"/>
    <n v="223"/>
  </r>
  <r>
    <n v="13"/>
    <s v="Cliente_784"/>
    <n v="6"/>
    <x v="5"/>
    <d v="2023-04-06T00:00:00"/>
    <d v="1899-12-30T03:30:00"/>
    <d v="1899-12-30T06:58:00"/>
    <d v="1899-12-30T03:28:00"/>
    <d v="1899-12-30T00:38:00"/>
    <d v="1899-12-30T02:50:00"/>
    <x v="0"/>
    <x v="0"/>
    <x v="0"/>
    <x v="0"/>
    <n v="29.93"/>
    <s v="Reservada"/>
    <n v="497"/>
    <x v="10"/>
    <s v="Plato_2, Plato_20"/>
    <n v="150"/>
  </r>
  <r>
    <n v="20"/>
    <s v="Cliente_259"/>
    <n v="3"/>
    <x v="5"/>
    <d v="2023-04-06T00:00:00"/>
    <d v="1899-12-30T00:17:00"/>
    <d v="1899-12-30T03:46:00"/>
    <d v="1899-12-30T03:29:00"/>
    <d v="1899-12-30T00:32:00"/>
    <d v="1899-12-30T02:57:00"/>
    <x v="0"/>
    <x v="0"/>
    <x v="0"/>
    <x v="2"/>
    <n v="21.99"/>
    <s v="Libre"/>
    <n v="498"/>
    <x v="0"/>
    <s v="Plato_12"/>
    <n v="19"/>
  </r>
  <r>
    <n v="5"/>
    <s v="Cliente_919"/>
    <n v="5"/>
    <x v="5"/>
    <d v="2023-04-06T00:00:00"/>
    <d v="1899-12-30T01:21:00"/>
    <d v="1899-12-30T04:28:00"/>
    <d v="1899-12-30T03:07:00"/>
    <d v="1899-12-30T02:10:00"/>
    <d v="1899-12-30T00:57:00"/>
    <x v="0"/>
    <x v="2"/>
    <x v="2"/>
    <x v="0"/>
    <n v="22.69"/>
    <s v="Reservada"/>
    <n v="499"/>
    <x v="2"/>
    <s v="Plato_10, Plato_2, Plato_1"/>
    <n v="158"/>
  </r>
  <r>
    <n v="4"/>
    <s v="Cliente_354"/>
    <n v="5"/>
    <x v="5"/>
    <d v="2023-04-06T00:00:00"/>
    <d v="1899-12-30T01:17:00"/>
    <d v="1899-12-30T05:15:00"/>
    <d v="1899-12-30T04:13:00"/>
    <d v="1899-12-30T00:42:00"/>
    <d v="1899-12-30T03:31:00"/>
    <x v="0"/>
    <x v="4"/>
    <x v="1"/>
    <x v="0"/>
    <n v="37.619999999999997"/>
    <s v="Ocupada"/>
    <n v="500"/>
    <x v="10"/>
    <s v="Plato_6, Plato_5"/>
    <n v="93"/>
  </r>
  <r>
    <n v="7"/>
    <s v="Cliente_637"/>
    <n v="1"/>
    <x v="5"/>
    <d v="2023-04-06T00:00:00"/>
    <d v="1899-12-30T03:44:00"/>
    <d v="1899-12-30T06:31:00"/>
    <d v="1899-12-30T03:02:00"/>
    <d v="1899-12-30T00:39:00"/>
    <d v="1899-12-30T02:23:00"/>
    <x v="0"/>
    <x v="1"/>
    <x v="2"/>
    <x v="2"/>
    <n v="28.38"/>
    <s v="Ocupada"/>
    <n v="501"/>
    <x v="5"/>
    <s v="Plato_20, Plato_13, Plato_16"/>
    <n v="138"/>
  </r>
  <r>
    <n v="5"/>
    <s v="Cliente_759"/>
    <n v="2"/>
    <x v="5"/>
    <d v="2023-04-06T00:00:00"/>
    <d v="1899-12-30T00:45:00"/>
    <d v="1899-12-30T01:57:00"/>
    <d v="1899-12-30T01:12:00"/>
    <d v="1899-12-30T01:13:00"/>
    <s v="0"/>
    <x v="1"/>
    <x v="3"/>
    <x v="0"/>
    <x v="2"/>
    <n v="32.9"/>
    <s v="Reservada"/>
    <n v="502"/>
    <x v="6"/>
    <s v="Plato_5, Plato_4, Plato_11"/>
    <n v="139"/>
  </r>
  <r>
    <n v="3"/>
    <s v="Cliente_948"/>
    <n v="1"/>
    <x v="5"/>
    <d v="2023-04-06T00:00:00"/>
    <d v="1899-12-30T02:20:00"/>
    <d v="1899-12-30T04:02:00"/>
    <d v="1899-12-30T01:42:00"/>
    <d v="1899-12-30T01:25:00"/>
    <d v="1899-12-30T00:17:00"/>
    <x v="0"/>
    <x v="0"/>
    <x v="0"/>
    <x v="2"/>
    <n v="35.840000000000003"/>
    <s v="Reservada"/>
    <n v="503"/>
    <x v="0"/>
    <s v="Plato_20, Plato_12"/>
    <n v="137"/>
  </r>
  <r>
    <n v="2"/>
    <s v="Cliente_172"/>
    <n v="5"/>
    <x v="5"/>
    <d v="2023-04-06T00:00:00"/>
    <d v="1899-12-30T02:10:00"/>
    <d v="1899-12-30T04:48:00"/>
    <d v="1899-12-30T02:38:00"/>
    <d v="1899-12-30T00:19:00"/>
    <d v="1899-12-30T02:19:00"/>
    <x v="0"/>
    <x v="3"/>
    <x v="2"/>
    <x v="1"/>
    <n v="31.31"/>
    <s v="Reservada"/>
    <n v="504"/>
    <x v="2"/>
    <s v="Plato_6"/>
    <n v="54"/>
  </r>
  <r>
    <n v="5"/>
    <s v="Cliente_70"/>
    <n v="1"/>
    <x v="5"/>
    <d v="2023-04-06T00:00:00"/>
    <d v="1899-12-30T02:38:00"/>
    <d v="1899-12-30T06:07:00"/>
    <d v="1899-12-30T03:29:00"/>
    <d v="1899-12-30T01:55:00"/>
    <d v="1899-12-30T01:34:00"/>
    <x v="0"/>
    <x v="2"/>
    <x v="2"/>
    <x v="2"/>
    <n v="25.76"/>
    <s v="Reservada"/>
    <n v="505"/>
    <x v="1"/>
    <s v="Plato_20, Plato_1"/>
    <n v="155"/>
  </r>
  <r>
    <n v="18"/>
    <s v="Cliente_835"/>
    <n v="2"/>
    <x v="5"/>
    <d v="2023-04-06T00:00:00"/>
    <d v="1899-12-30T02:01:00"/>
    <d v="1899-12-30T04:02:00"/>
    <d v="1899-12-30T02:16:00"/>
    <d v="1899-12-30T00:05:00"/>
    <d v="1899-12-30T02:11:00"/>
    <x v="0"/>
    <x v="0"/>
    <x v="2"/>
    <x v="2"/>
    <n v="11.65"/>
    <s v="Ocupada"/>
    <n v="506"/>
    <x v="3"/>
    <s v="Plato_8"/>
    <n v="70"/>
  </r>
  <r>
    <n v="18"/>
    <s v="Cliente_989"/>
    <n v="4"/>
    <x v="5"/>
    <d v="2023-04-06T00:00:00"/>
    <d v="1899-12-30T03:26:00"/>
    <d v="1899-12-30T04:30:00"/>
    <d v="1899-12-30T01:04:00"/>
    <d v="1899-12-30T01:09:00"/>
    <s v="0"/>
    <x v="1"/>
    <x v="2"/>
    <x v="1"/>
    <x v="2"/>
    <n v="43.42"/>
    <s v="Libre"/>
    <n v="507"/>
    <x v="6"/>
    <s v="Plato_18, Plato_19"/>
    <n v="210"/>
  </r>
  <r>
    <n v="6"/>
    <s v="Cliente_821"/>
    <n v="1"/>
    <x v="5"/>
    <d v="2023-04-06T00:00:00"/>
    <d v="1899-12-30T02:50:00"/>
    <d v="1899-12-30T06:35:00"/>
    <d v="1899-12-30T03:45:00"/>
    <d v="1899-12-30T00:34:00"/>
    <d v="1899-12-30T03:11:00"/>
    <x v="0"/>
    <x v="3"/>
    <x v="0"/>
    <x v="2"/>
    <n v="42.8"/>
    <s v="Reservada"/>
    <n v="508"/>
    <x v="2"/>
    <s v="Plato_15"/>
    <n v="32"/>
  </r>
  <r>
    <n v="5"/>
    <s v="Cliente_977"/>
    <n v="3"/>
    <x v="5"/>
    <d v="2023-04-06T00:00:00"/>
    <d v="1899-12-30T03:12:00"/>
    <d v="1899-12-30T06:02:00"/>
    <d v="1899-12-30T03:05:00"/>
    <d v="1899-12-30T00:47:00"/>
    <d v="1899-12-30T02:18:00"/>
    <x v="0"/>
    <x v="1"/>
    <x v="1"/>
    <x v="2"/>
    <n v="16.260000000000002"/>
    <s v="Ocupada"/>
    <n v="509"/>
    <x v="2"/>
    <s v="Plato_20"/>
    <n v="80"/>
  </r>
  <r>
    <n v="6"/>
    <s v="Cliente_509"/>
    <n v="4"/>
    <x v="5"/>
    <d v="2023-04-06T00:00:00"/>
    <d v="1899-12-30T03:32:00"/>
    <d v="1899-12-30T04:33:00"/>
    <d v="1899-12-30T01:01:00"/>
    <d v="1899-12-30T00:48:00"/>
    <d v="1899-12-30T00:13:00"/>
    <x v="0"/>
    <x v="4"/>
    <x v="0"/>
    <x v="2"/>
    <n v="14.97"/>
    <s v="Libre"/>
    <n v="510"/>
    <x v="3"/>
    <s v="Plato_19"/>
    <n v="36"/>
  </r>
  <r>
    <n v="2"/>
    <s v="Cliente_951"/>
    <n v="1"/>
    <x v="5"/>
    <d v="2023-04-06T00:00:00"/>
    <d v="1899-12-30T01:38:00"/>
    <d v="1899-12-30T03:23:00"/>
    <d v="1899-12-30T01:45:00"/>
    <d v="1899-12-30T00:38:00"/>
    <d v="1899-12-30T01:07:00"/>
    <x v="0"/>
    <x v="1"/>
    <x v="0"/>
    <x v="2"/>
    <n v="35.950000000000003"/>
    <s v="Libre"/>
    <n v="511"/>
    <x v="10"/>
    <s v="Plato_14, Plato_18"/>
    <n v="137"/>
  </r>
  <r>
    <n v="2"/>
    <s v="Cliente_285"/>
    <n v="1"/>
    <x v="5"/>
    <d v="2023-04-06T00:00:00"/>
    <d v="1899-12-30T01:19:00"/>
    <d v="1899-12-30T02:26:00"/>
    <d v="1899-12-30T01:22:00"/>
    <d v="1899-12-30T00:59:00"/>
    <d v="1899-12-30T00:23:00"/>
    <x v="0"/>
    <x v="3"/>
    <x v="0"/>
    <x v="2"/>
    <n v="37.369999999999997"/>
    <s v="Ocupada"/>
    <n v="512"/>
    <x v="0"/>
    <s v="Plato_3, Plato_19"/>
    <n v="128"/>
  </r>
  <r>
    <n v="8"/>
    <s v="Cliente_873"/>
    <n v="6"/>
    <x v="5"/>
    <d v="2023-04-06T00:00:00"/>
    <d v="1899-12-30T01:28:00"/>
    <d v="1899-12-30T04:51:00"/>
    <d v="1899-12-30T03:38:00"/>
    <d v="1899-12-30T00:56:00"/>
    <d v="1899-12-30T02:42:00"/>
    <x v="0"/>
    <x v="0"/>
    <x v="1"/>
    <x v="2"/>
    <n v="22.74"/>
    <s v="Ocupada"/>
    <n v="513"/>
    <x v="6"/>
    <s v="Plato_4"/>
    <n v="54"/>
  </r>
  <r>
    <n v="18"/>
    <s v="Cliente_819"/>
    <n v="5"/>
    <x v="5"/>
    <d v="2023-04-06T00:00:00"/>
    <d v="1899-12-30T01:19:00"/>
    <d v="1899-12-30T04:36:00"/>
    <d v="1899-12-30T03:17:00"/>
    <d v="1899-12-30T01:52:00"/>
    <d v="1899-12-30T01:25:00"/>
    <x v="0"/>
    <x v="4"/>
    <x v="0"/>
    <x v="2"/>
    <n v="38.840000000000003"/>
    <s v="Libre"/>
    <n v="514"/>
    <x v="9"/>
    <s v="Plato_10, Plato_12, Plato_3, Plato_15"/>
    <n v="174"/>
  </r>
  <r>
    <n v="19"/>
    <s v="Cliente_690"/>
    <n v="2"/>
    <x v="5"/>
    <d v="2023-04-06T00:00:00"/>
    <d v="1899-12-30T00:58:00"/>
    <d v="1899-12-30T02:03:00"/>
    <d v="1899-12-30T01:20:00"/>
    <d v="1899-12-30T00:13:00"/>
    <d v="1899-12-30T01:07:00"/>
    <x v="0"/>
    <x v="2"/>
    <x v="0"/>
    <x v="2"/>
    <n v="43.79"/>
    <s v="Ocupada"/>
    <n v="515"/>
    <x v="9"/>
    <s v="Plato_4"/>
    <n v="18"/>
  </r>
  <r>
    <n v="7"/>
    <s v="Cliente_334"/>
    <n v="2"/>
    <x v="5"/>
    <d v="2023-04-06T00:00:00"/>
    <d v="1899-12-30T03:55:00"/>
    <d v="1899-12-30T04:59:00"/>
    <d v="1899-12-30T01:04:00"/>
    <d v="1899-12-30T01:37:00"/>
    <s v="0"/>
    <x v="1"/>
    <x v="4"/>
    <x v="0"/>
    <x v="2"/>
    <n v="20.85"/>
    <s v="Reservada"/>
    <n v="516"/>
    <x v="3"/>
    <s v="Plato_12, Plato_14, Plato_3"/>
    <n v="146"/>
  </r>
  <r>
    <n v="4"/>
    <s v="Cliente_508"/>
    <n v="5"/>
    <x v="5"/>
    <d v="2023-04-06T00:00:00"/>
    <d v="1899-12-30T01:35:00"/>
    <d v="1899-12-30T05:30:00"/>
    <d v="1899-12-30T03:55:00"/>
    <d v="1899-12-30T01:05:00"/>
    <d v="1899-12-30T02:50:00"/>
    <x v="0"/>
    <x v="4"/>
    <x v="0"/>
    <x v="1"/>
    <n v="23.92"/>
    <s v="Reservada"/>
    <n v="517"/>
    <x v="8"/>
    <s v="Plato_7, Plato_12, Plato_5"/>
    <n v="103"/>
  </r>
  <r>
    <n v="5"/>
    <s v="Cliente_830"/>
    <n v="6"/>
    <x v="5"/>
    <d v="2023-04-06T00:00:00"/>
    <d v="1899-12-30T02:08:00"/>
    <d v="1899-12-30T06:02:00"/>
    <d v="1899-12-30T04:09:00"/>
    <d v="1899-12-30T00:53:00"/>
    <d v="1899-12-30T03:16:00"/>
    <x v="0"/>
    <x v="4"/>
    <x v="1"/>
    <x v="2"/>
    <n v="18.48"/>
    <s v="Ocupada"/>
    <n v="518"/>
    <x v="1"/>
    <s v="Plato_11, Plato_5"/>
    <n v="77"/>
  </r>
  <r>
    <n v="6"/>
    <s v="Cliente_787"/>
    <n v="2"/>
    <x v="5"/>
    <d v="2023-04-06T00:00:00"/>
    <d v="1899-12-30T00:48:00"/>
    <d v="1899-12-30T03:49:00"/>
    <d v="1899-12-30T03:01:00"/>
    <d v="1899-12-30T02:36:00"/>
    <d v="1899-12-30T00:25:00"/>
    <x v="0"/>
    <x v="3"/>
    <x v="0"/>
    <x v="2"/>
    <n v="34.590000000000003"/>
    <s v="Libre"/>
    <n v="519"/>
    <x v="3"/>
    <s v="Plato_6, Plato_20, Plato_5"/>
    <n v="245"/>
  </r>
  <r>
    <n v="4"/>
    <s v="Cliente_616"/>
    <n v="4"/>
    <x v="5"/>
    <d v="2023-04-06T00:00:00"/>
    <d v="1899-12-30T03:35:00"/>
    <d v="1899-12-30T06:23:00"/>
    <d v="1899-12-30T02:48:00"/>
    <d v="1899-12-30T02:01:00"/>
    <d v="1899-12-30T00:47:00"/>
    <x v="0"/>
    <x v="4"/>
    <x v="2"/>
    <x v="2"/>
    <n v="43.99"/>
    <s v="Libre"/>
    <n v="520"/>
    <x v="1"/>
    <s v="Plato_9, Plato_18, Plato_17, Plato_2"/>
    <n v="280"/>
  </r>
  <r>
    <n v="18"/>
    <s v="Cliente_422"/>
    <n v="2"/>
    <x v="5"/>
    <d v="2023-04-06T00:00:00"/>
    <d v="1899-12-30T00:43:00"/>
    <d v="1899-12-30T02:54:00"/>
    <d v="1899-12-30T02:11:00"/>
    <d v="1899-12-30T01:31:00"/>
    <d v="1899-12-30T00:40:00"/>
    <x v="0"/>
    <x v="4"/>
    <x v="0"/>
    <x v="2"/>
    <n v="15.18"/>
    <s v="Libre"/>
    <n v="521"/>
    <x v="6"/>
    <s v="Plato_1, Plato_9, Plato_18"/>
    <n v="210"/>
  </r>
  <r>
    <n v="2"/>
    <s v="Cliente_740"/>
    <n v="5"/>
    <x v="5"/>
    <d v="2023-04-06T00:00:00"/>
    <d v="1899-12-30T01:38:00"/>
    <d v="1899-12-30T04:26:00"/>
    <d v="1899-12-30T02:48:00"/>
    <d v="1899-12-30T00:47:00"/>
    <d v="1899-12-30T02:01:00"/>
    <x v="0"/>
    <x v="4"/>
    <x v="0"/>
    <x v="1"/>
    <n v="35.35"/>
    <s v="Libre"/>
    <n v="522"/>
    <x v="7"/>
    <s v="Plato_16"/>
    <n v="84"/>
  </r>
  <r>
    <n v="4"/>
    <s v="Cliente_930"/>
    <n v="3"/>
    <x v="5"/>
    <d v="2023-04-06T00:00:00"/>
    <d v="1899-12-30T01:39:00"/>
    <d v="1899-12-30T04:42:00"/>
    <d v="1899-12-30T03:18:00"/>
    <d v="1899-12-30T00:51:00"/>
    <d v="1899-12-30T02:27:00"/>
    <x v="0"/>
    <x v="3"/>
    <x v="0"/>
    <x v="2"/>
    <n v="45.41"/>
    <s v="Ocupada"/>
    <n v="523"/>
    <x v="10"/>
    <s v="Plato_6"/>
    <n v="81"/>
  </r>
  <r>
    <n v="16"/>
    <s v="Cliente_218"/>
    <n v="4"/>
    <x v="5"/>
    <d v="2023-04-06T00:00:00"/>
    <d v="1899-12-30T00:03:00"/>
    <d v="1899-12-30T02:32:00"/>
    <d v="1899-12-30T02:44:00"/>
    <d v="1899-12-30T01:01:00"/>
    <d v="1899-12-30T01:43:00"/>
    <x v="0"/>
    <x v="0"/>
    <x v="0"/>
    <x v="2"/>
    <n v="26.91"/>
    <s v="Ocupada"/>
    <n v="524"/>
    <x v="4"/>
    <s v="Plato_5, Plato_6"/>
    <n v="76"/>
  </r>
  <r>
    <n v="16"/>
    <s v="Cliente_318"/>
    <n v="3"/>
    <x v="5"/>
    <d v="2023-04-06T00:00:00"/>
    <d v="1899-12-30T03:27:00"/>
    <d v="1899-12-30T07:14:00"/>
    <d v="1899-12-30T04:02:00"/>
    <d v="1899-12-30T01:17:00"/>
    <d v="1899-12-30T02:45:00"/>
    <x v="0"/>
    <x v="0"/>
    <x v="0"/>
    <x v="2"/>
    <n v="32.869999999999997"/>
    <s v="Ocupada"/>
    <n v="525"/>
    <x v="5"/>
    <s v="Plato_14, Plato_8, Plato_17"/>
    <n v="197"/>
  </r>
  <r>
    <n v="4"/>
    <s v="Cliente_257"/>
    <n v="6"/>
    <x v="5"/>
    <d v="2023-04-06T00:00:00"/>
    <d v="1899-12-30T03:44:00"/>
    <d v="1899-12-30T05:41:00"/>
    <d v="1899-12-30T01:57:00"/>
    <d v="1899-12-30T00:22:00"/>
    <d v="1899-12-30T01:35:00"/>
    <x v="0"/>
    <x v="4"/>
    <x v="2"/>
    <x v="0"/>
    <n v="43.02"/>
    <s v="Libre"/>
    <n v="526"/>
    <x v="6"/>
    <s v="Plato_11"/>
    <n v="33"/>
  </r>
  <r>
    <n v="19"/>
    <s v="Cliente_112"/>
    <n v="4"/>
    <x v="5"/>
    <d v="2023-04-06T00:00:00"/>
    <d v="1899-12-30T03:41:00"/>
    <d v="1899-12-30T05:55:00"/>
    <d v="1899-12-30T02:29:00"/>
    <d v="1899-12-30T00:31:00"/>
    <d v="1899-12-30T01:58:00"/>
    <x v="0"/>
    <x v="1"/>
    <x v="1"/>
    <x v="1"/>
    <n v="22.95"/>
    <s v="Ocupada"/>
    <n v="527"/>
    <x v="0"/>
    <s v="Plato_6"/>
    <n v="54"/>
  </r>
  <r>
    <n v="14"/>
    <s v="Cliente_95"/>
    <n v="2"/>
    <x v="5"/>
    <d v="2023-04-06T00:00:00"/>
    <d v="1899-12-30T01:47:00"/>
    <d v="1899-12-30T03:48:00"/>
    <d v="1899-12-30T02:01:00"/>
    <d v="1899-12-30T02:01:00"/>
    <n v="-1.3877787807814457E-17"/>
    <x v="0"/>
    <x v="2"/>
    <x v="0"/>
    <x v="0"/>
    <n v="15.62"/>
    <s v="Reservada"/>
    <n v="528"/>
    <x v="6"/>
    <s v="Plato_3, Plato_20, Plato_4"/>
    <n v="78"/>
  </r>
  <r>
    <n v="1"/>
    <s v="Cliente_866"/>
    <n v="2"/>
    <x v="5"/>
    <d v="2023-04-06T00:00:00"/>
    <d v="1899-12-30T01:58:00"/>
    <d v="1899-12-30T04:42:00"/>
    <d v="1899-12-30T02:59:00"/>
    <d v="1899-12-30T02:37:00"/>
    <d v="1899-12-30T00:22:00"/>
    <x v="0"/>
    <x v="0"/>
    <x v="0"/>
    <x v="2"/>
    <n v="25.91"/>
    <s v="Ocupada"/>
    <n v="529"/>
    <x v="0"/>
    <s v="Plato_18, Plato_19, Plato_14, Plato_16"/>
    <n v="208"/>
  </r>
  <r>
    <n v="7"/>
    <s v="Cliente_232"/>
    <n v="5"/>
    <x v="5"/>
    <d v="2023-04-06T00:00:00"/>
    <d v="1899-12-30T02:13:00"/>
    <d v="1899-12-30T06:07:00"/>
    <d v="1899-12-30T04:09:00"/>
    <d v="1899-12-30T01:46:00"/>
    <d v="1899-12-30T02:23:00"/>
    <x v="0"/>
    <x v="3"/>
    <x v="0"/>
    <x v="2"/>
    <n v="30.19"/>
    <s v="Ocupada"/>
    <n v="530"/>
    <x v="3"/>
    <s v="Plato_4, Plato_16, Plato_1"/>
    <n v="160"/>
  </r>
  <r>
    <n v="9"/>
    <s v="Cliente_882"/>
    <n v="6"/>
    <x v="5"/>
    <d v="2023-04-06T00:00:00"/>
    <d v="1899-12-30T03:03:00"/>
    <d v="1899-12-30T05:04:00"/>
    <d v="1899-12-30T02:01:00"/>
    <d v="1899-12-30T03:19:00"/>
    <s v="0"/>
    <x v="1"/>
    <x v="2"/>
    <x v="2"/>
    <x v="1"/>
    <n v="34.39"/>
    <s v="Libre"/>
    <n v="531"/>
    <x v="3"/>
    <s v="Plato_13, Plato_20, Plato_4, Plato_9"/>
    <n v="244"/>
  </r>
  <r>
    <n v="13"/>
    <s v="Cliente_63"/>
    <n v="3"/>
    <x v="5"/>
    <d v="2023-04-06T00:00:00"/>
    <d v="1899-12-30T01:48:00"/>
    <d v="1899-12-30T05:26:00"/>
    <d v="1899-12-30T03:38:00"/>
    <d v="1899-12-30T00:59:00"/>
    <d v="1899-12-30T02:39:00"/>
    <x v="0"/>
    <x v="0"/>
    <x v="1"/>
    <x v="0"/>
    <n v="17.95"/>
    <s v="Reservada"/>
    <n v="532"/>
    <x v="10"/>
    <s v="Plato_13, Plato_10, Plato_15"/>
    <n v="137"/>
  </r>
  <r>
    <n v="1"/>
    <s v="Cliente_336"/>
    <n v="3"/>
    <x v="5"/>
    <d v="2023-04-06T00:00:00"/>
    <d v="1899-12-30T03:14:00"/>
    <d v="1899-12-30T05:20:00"/>
    <d v="1899-12-30T02:06:00"/>
    <d v="1899-12-30T00:48:00"/>
    <d v="1899-12-30T01:18:00"/>
    <x v="0"/>
    <x v="3"/>
    <x v="2"/>
    <x v="0"/>
    <n v="20.09"/>
    <s v="Libre"/>
    <n v="533"/>
    <x v="8"/>
    <s v="Plato_3, Plato_13"/>
    <n v="41"/>
  </r>
  <r>
    <n v="1"/>
    <s v="Cliente_113"/>
    <n v="6"/>
    <x v="5"/>
    <d v="2023-04-06T00:00:00"/>
    <d v="1899-12-30T01:02:00"/>
    <d v="1899-12-30T04:29:00"/>
    <d v="1899-12-30T03:27:00"/>
    <d v="1899-12-30T01:16:00"/>
    <d v="1899-12-30T02:11:00"/>
    <x v="0"/>
    <x v="4"/>
    <x v="2"/>
    <x v="2"/>
    <n v="23.59"/>
    <s v="Reservada"/>
    <n v="534"/>
    <x v="2"/>
    <s v="Plato_7, Plato_9, Plato_8"/>
    <n v="147"/>
  </r>
  <r>
    <n v="15"/>
    <s v="Cliente_711"/>
    <n v="3"/>
    <x v="5"/>
    <d v="2023-04-06T00:00:00"/>
    <d v="1899-12-30T00:57:00"/>
    <d v="1899-12-30T03:32:00"/>
    <d v="1899-12-30T02:35:00"/>
    <d v="1899-12-30T01:53:00"/>
    <d v="1899-12-30T00:42:00"/>
    <x v="0"/>
    <x v="1"/>
    <x v="1"/>
    <x v="2"/>
    <n v="39.450000000000003"/>
    <s v="Libre"/>
    <n v="535"/>
    <x v="9"/>
    <s v="Plato_20, Plato_9, Plato_7, Plato_13"/>
    <n v="276"/>
  </r>
  <r>
    <n v="9"/>
    <s v="Cliente_785"/>
    <n v="2"/>
    <x v="5"/>
    <d v="2023-04-06T00:00:00"/>
    <d v="1899-12-30T02:31:00"/>
    <d v="1899-12-30T04:39:00"/>
    <d v="1899-12-30T02:08:00"/>
    <d v="1899-12-30T02:32:00"/>
    <s v="0"/>
    <x v="1"/>
    <x v="4"/>
    <x v="0"/>
    <x v="2"/>
    <n v="46"/>
    <s v="Reservada"/>
    <n v="536"/>
    <x v="9"/>
    <s v="Plato_4, Plato_9, Plato_14, Plato_2"/>
    <n v="212"/>
  </r>
  <r>
    <n v="18"/>
    <s v="Cliente_486"/>
    <n v="6"/>
    <x v="5"/>
    <d v="2023-04-06T00:00:00"/>
    <d v="1899-12-30T00:24:00"/>
    <d v="1899-12-30T02:09:00"/>
    <d v="1899-12-30T02:00:00"/>
    <d v="1899-12-30T00:21:00"/>
    <d v="1899-12-30T01:39:00"/>
    <x v="0"/>
    <x v="0"/>
    <x v="1"/>
    <x v="0"/>
    <n v="28.68"/>
    <s v="Ocupada"/>
    <n v="537"/>
    <x v="4"/>
    <s v="Plato_13"/>
    <n v="63"/>
  </r>
  <r>
    <n v="14"/>
    <s v="Cliente_397"/>
    <n v="4"/>
    <x v="5"/>
    <d v="2023-04-06T00:00:00"/>
    <d v="1899-12-30T03:19:00"/>
    <d v="1899-12-30T05:33:00"/>
    <d v="1899-12-30T02:14:00"/>
    <d v="1899-12-30T03:18:00"/>
    <s v="0"/>
    <x v="1"/>
    <x v="4"/>
    <x v="2"/>
    <x v="0"/>
    <n v="41.35"/>
    <s v="Libre"/>
    <n v="538"/>
    <x v="1"/>
    <s v="Plato_2, Plato_14, Plato_11, Plato_16"/>
    <n v="142"/>
  </r>
  <r>
    <n v="18"/>
    <s v="Cliente_554"/>
    <n v="3"/>
    <x v="5"/>
    <d v="2023-04-06T00:00:00"/>
    <d v="1899-12-30T03:51:00"/>
    <d v="1899-12-30T07:00:00"/>
    <d v="1899-12-30T03:09:00"/>
    <d v="1899-12-30T02:09:00"/>
    <d v="1899-12-30T01:00:00"/>
    <x v="0"/>
    <x v="2"/>
    <x v="1"/>
    <x v="1"/>
    <n v="20.9"/>
    <s v="Libre"/>
    <n v="539"/>
    <x v="1"/>
    <s v="Plato_2, Plato_6, Plato_9, Plato_4"/>
    <n v="240"/>
  </r>
  <r>
    <n v="6"/>
    <s v="Cliente_320"/>
    <n v="4"/>
    <x v="5"/>
    <d v="2023-04-06T00:00:00"/>
    <d v="1899-12-30T03:46:00"/>
    <d v="1899-12-30T06:56:00"/>
    <d v="1899-12-30T03:10:00"/>
    <d v="1899-12-30T01:22:00"/>
    <d v="1899-12-30T01:48:00"/>
    <x v="0"/>
    <x v="1"/>
    <x v="0"/>
    <x v="2"/>
    <n v="47.85"/>
    <s v="Reservada"/>
    <n v="540"/>
    <x v="7"/>
    <s v="Plato_4, Plato_8"/>
    <n v="124"/>
  </r>
  <r>
    <n v="19"/>
    <s v="Cliente_427"/>
    <n v="2"/>
    <x v="5"/>
    <d v="2023-04-06T00:00:00"/>
    <d v="1899-12-30T00:33:00"/>
    <d v="1899-12-30T04:32:00"/>
    <d v="1899-12-30T03:59:00"/>
    <d v="1899-12-30T02:04:00"/>
    <d v="1899-12-30T01:55:00"/>
    <x v="0"/>
    <x v="1"/>
    <x v="1"/>
    <x v="0"/>
    <n v="33.700000000000003"/>
    <s v="Reservada"/>
    <n v="541"/>
    <x v="1"/>
    <s v="Plato_12, Plato_11, Plato_9, Plato_14"/>
    <n v="202"/>
  </r>
  <r>
    <n v="9"/>
    <s v="Cliente_791"/>
    <n v="5"/>
    <x v="5"/>
    <d v="2023-04-06T00:00:00"/>
    <d v="1899-12-30T02:47:00"/>
    <d v="1899-12-30T04:43:00"/>
    <d v="1899-12-30T01:56:00"/>
    <d v="1899-12-30T01:55:00"/>
    <d v="1899-12-30T00:01:00"/>
    <x v="0"/>
    <x v="0"/>
    <x v="1"/>
    <x v="2"/>
    <n v="49.05"/>
    <s v="Reservada"/>
    <n v="542"/>
    <x v="9"/>
    <s v="Plato_18, Plato_10, Plato_6"/>
    <n v="148"/>
  </r>
  <r>
    <n v="19"/>
    <s v="Cliente_996"/>
    <n v="5"/>
    <x v="5"/>
    <d v="2023-04-06T00:00:00"/>
    <d v="1899-12-30T00:47:00"/>
    <d v="1899-12-30T03:37:00"/>
    <d v="1899-12-30T02:50:00"/>
    <d v="1899-12-30T01:14:00"/>
    <d v="1899-12-30T01:36:00"/>
    <x v="0"/>
    <x v="4"/>
    <x v="2"/>
    <x v="2"/>
    <n v="49.37"/>
    <s v="Reservada"/>
    <n v="543"/>
    <x v="3"/>
    <s v="Plato_16, Plato_6, Plato_15"/>
    <n v="206"/>
  </r>
  <r>
    <n v="7"/>
    <s v="Cliente_392"/>
    <n v="4"/>
    <x v="5"/>
    <d v="2023-04-06T00:00:00"/>
    <d v="1899-12-30T03:17:00"/>
    <d v="1899-12-30T04:45:00"/>
    <d v="1899-12-30T01:43:00"/>
    <d v="1899-12-30T00:48:00"/>
    <d v="1899-12-30T00:55:00"/>
    <x v="0"/>
    <x v="3"/>
    <x v="0"/>
    <x v="2"/>
    <n v="44.91"/>
    <s v="Ocupada"/>
    <n v="544"/>
    <x v="8"/>
    <s v="Plato_8"/>
    <n v="70"/>
  </r>
  <r>
    <n v="20"/>
    <s v="Cliente_615"/>
    <n v="5"/>
    <x v="5"/>
    <d v="2023-04-06T00:00:00"/>
    <d v="1899-12-30T02:39:00"/>
    <d v="1899-12-30T04:26:00"/>
    <d v="1899-12-30T02:02:00"/>
    <d v="1899-12-30T01:39:00"/>
    <d v="1899-12-30T00:23:00"/>
    <x v="0"/>
    <x v="2"/>
    <x v="0"/>
    <x v="1"/>
    <n v="12.18"/>
    <s v="Ocupada"/>
    <n v="545"/>
    <x v="9"/>
    <s v="Plato_11, Plato_17"/>
    <n v="130"/>
  </r>
  <r>
    <n v="5"/>
    <s v="Cliente_968"/>
    <n v="2"/>
    <x v="5"/>
    <d v="2023-04-06T00:00:00"/>
    <d v="1899-12-30T03:14:00"/>
    <d v="1899-12-30T05:29:00"/>
    <d v="1899-12-30T02:15:00"/>
    <d v="1899-12-30T01:31:00"/>
    <d v="1899-12-30T00:44:00"/>
    <x v="0"/>
    <x v="4"/>
    <x v="0"/>
    <x v="0"/>
    <n v="47.81"/>
    <s v="Reservada"/>
    <n v="546"/>
    <x v="6"/>
    <s v="Plato_15, Plato_16"/>
    <n v="92"/>
  </r>
  <r>
    <n v="9"/>
    <s v="Cliente_206"/>
    <n v="3"/>
    <x v="5"/>
    <d v="2023-04-06T00:00:00"/>
    <d v="1899-12-30T02:43:00"/>
    <d v="1899-12-30T04:36:00"/>
    <d v="1899-12-30T02:08:00"/>
    <d v="1899-12-30T01:37:00"/>
    <d v="1899-12-30T00:31:00"/>
    <x v="0"/>
    <x v="3"/>
    <x v="2"/>
    <x v="2"/>
    <n v="20.04"/>
    <s v="Ocupada"/>
    <n v="547"/>
    <x v="1"/>
    <s v="Plato_17, Plato_11, Plato_8"/>
    <n v="227"/>
  </r>
  <r>
    <n v="4"/>
    <s v="Cliente_669"/>
    <n v="2"/>
    <x v="5"/>
    <d v="2023-04-06T00:00:00"/>
    <d v="1899-12-30T00:55:00"/>
    <d v="1899-12-30T04:03:00"/>
    <d v="1899-12-30T03:08:00"/>
    <d v="1899-12-30T01:46:00"/>
    <d v="1899-12-30T01:22:00"/>
    <x v="0"/>
    <x v="2"/>
    <x v="0"/>
    <x v="2"/>
    <n v="28.88"/>
    <s v="Libre"/>
    <n v="548"/>
    <x v="9"/>
    <s v="Plato_18, Plato_17"/>
    <n v="96"/>
  </r>
  <r>
    <n v="12"/>
    <s v="Cliente_195"/>
    <n v="2"/>
    <x v="5"/>
    <d v="2023-04-06T00:00:00"/>
    <d v="1899-12-30T01:33:00"/>
    <d v="1899-12-30T05:26:00"/>
    <d v="1899-12-30T03:53:00"/>
    <d v="1899-12-30T01:38:00"/>
    <d v="1899-12-30T02:15:00"/>
    <x v="0"/>
    <x v="1"/>
    <x v="0"/>
    <x v="2"/>
    <n v="35.340000000000003"/>
    <s v="Libre"/>
    <n v="549"/>
    <x v="1"/>
    <s v="Plato_1, Plato_8, Plato_18"/>
    <n v="162"/>
  </r>
  <r>
    <n v="1"/>
    <s v="Cliente_900"/>
    <n v="6"/>
    <x v="5"/>
    <d v="2023-04-06T00:00:00"/>
    <d v="1899-12-30T01:08:00"/>
    <d v="1899-12-30T02:39:00"/>
    <d v="1899-12-30T01:46:00"/>
    <d v="1899-12-30T00:57:00"/>
    <d v="1899-12-30T00:49:00"/>
    <x v="0"/>
    <x v="0"/>
    <x v="0"/>
    <x v="2"/>
    <n v="28.33"/>
    <s v="Ocupada"/>
    <n v="550"/>
    <x v="2"/>
    <s v="Plato_2, Plato_7, Plato_3"/>
    <n v="124"/>
  </r>
  <r>
    <n v="4"/>
    <s v="Cliente_705"/>
    <n v="2"/>
    <x v="5"/>
    <d v="2023-04-06T00:00:00"/>
    <d v="1899-12-30T02:58:00"/>
    <d v="1899-12-30T04:10:00"/>
    <d v="1899-12-30T01:12:00"/>
    <d v="1899-12-30T02:03:00"/>
    <s v="0"/>
    <x v="1"/>
    <x v="0"/>
    <x v="1"/>
    <x v="2"/>
    <n v="17.54"/>
    <s v="Reservada"/>
    <n v="551"/>
    <x v="3"/>
    <s v="Plato_2, Plato_3, Plato_4, Plato_13"/>
    <n v="171"/>
  </r>
  <r>
    <n v="11"/>
    <s v="Cliente_462"/>
    <n v="6"/>
    <x v="5"/>
    <d v="2023-04-06T00:00:00"/>
    <d v="1899-12-30T00:26:00"/>
    <d v="1899-12-30T03:54:00"/>
    <d v="1899-12-30T03:28:00"/>
    <d v="1899-12-30T01:55:00"/>
    <d v="1899-12-30T01:33:00"/>
    <x v="0"/>
    <x v="0"/>
    <x v="2"/>
    <x v="0"/>
    <n v="10.28"/>
    <s v="Libre"/>
    <n v="552"/>
    <x v="0"/>
    <s v="Plato_20, Plato_13, Plato_3"/>
    <n v="243"/>
  </r>
  <r>
    <n v="14"/>
    <s v="Cliente_809"/>
    <n v="2"/>
    <x v="5"/>
    <d v="2023-04-06T00:00:00"/>
    <d v="1899-12-30T02:45:00"/>
    <d v="1899-12-30T05:24:00"/>
    <d v="1899-12-30T02:39:00"/>
    <d v="1899-12-30T02:58:00"/>
    <s v="0"/>
    <x v="1"/>
    <x v="0"/>
    <x v="0"/>
    <x v="2"/>
    <n v="44.38"/>
    <s v="Libre"/>
    <n v="553"/>
    <x v="2"/>
    <s v="Plato_2, Plato_1, Plato_5, Plato_12"/>
    <n v="203"/>
  </r>
  <r>
    <n v="10"/>
    <s v="Cliente_21"/>
    <n v="6"/>
    <x v="5"/>
    <d v="2023-04-06T00:00:00"/>
    <d v="1899-12-30T01:30:00"/>
    <d v="1899-12-30T02:55:00"/>
    <d v="1899-12-30T01:40:00"/>
    <d v="1899-12-30T01:11:00"/>
    <d v="1899-12-30T00:29:00"/>
    <x v="0"/>
    <x v="0"/>
    <x v="0"/>
    <x v="0"/>
    <n v="19.600000000000001"/>
    <s v="Ocupada"/>
    <n v="554"/>
    <x v="0"/>
    <s v="Plato_14, Plato_20"/>
    <n v="166"/>
  </r>
  <r>
    <n v="20"/>
    <s v="Cliente_110"/>
    <n v="1"/>
    <x v="5"/>
    <d v="2023-04-06T00:00:00"/>
    <d v="1899-12-30T01:59:00"/>
    <d v="1899-12-30T05:02:00"/>
    <d v="1899-12-30T03:03:00"/>
    <d v="1899-12-30T00:46:00"/>
    <d v="1899-12-30T02:17:00"/>
    <x v="0"/>
    <x v="2"/>
    <x v="1"/>
    <x v="1"/>
    <n v="41.08"/>
    <s v="Libre"/>
    <n v="555"/>
    <x v="2"/>
    <s v="Plato_2"/>
    <n v="30"/>
  </r>
  <r>
    <n v="9"/>
    <s v="Cliente_814"/>
    <n v="6"/>
    <x v="5"/>
    <d v="2023-04-06T00:00:00"/>
    <d v="1899-12-30T03:57:00"/>
    <d v="1899-12-30T07:41:00"/>
    <d v="1899-12-30T03:44:00"/>
    <d v="1899-12-30T01:06:00"/>
    <d v="1899-12-30T02:38:00"/>
    <x v="0"/>
    <x v="2"/>
    <x v="0"/>
    <x v="0"/>
    <n v="14.09"/>
    <s v="Libre"/>
    <n v="556"/>
    <x v="3"/>
    <s v="Plato_5, Plato_4"/>
    <n v="76"/>
  </r>
  <r>
    <n v="7"/>
    <s v="Cliente_381"/>
    <n v="5"/>
    <x v="5"/>
    <d v="2023-04-06T00:00:00"/>
    <d v="1899-12-30T03:52:00"/>
    <d v="1899-12-30T07:39:00"/>
    <d v="1899-12-30T04:02:00"/>
    <d v="1899-12-30T01:47:00"/>
    <d v="1899-12-30T02:15:00"/>
    <x v="0"/>
    <x v="2"/>
    <x v="0"/>
    <x v="1"/>
    <n v="35.880000000000003"/>
    <s v="Ocupada"/>
    <n v="557"/>
    <x v="8"/>
    <s v="Plato_15, Plato_13, Plato_1"/>
    <n v="177"/>
  </r>
  <r>
    <n v="6"/>
    <s v="Cliente_284"/>
    <n v="4"/>
    <x v="5"/>
    <d v="2023-04-06T00:00:00"/>
    <d v="1899-12-30T00:18:00"/>
    <d v="1899-12-30T03:06:00"/>
    <d v="1899-12-30T02:48:00"/>
    <d v="1899-12-30T02:47:00"/>
    <d v="1899-12-30T00:01:00"/>
    <x v="0"/>
    <x v="1"/>
    <x v="0"/>
    <x v="2"/>
    <n v="45.26"/>
    <s v="Reservada"/>
    <n v="558"/>
    <x v="3"/>
    <s v="Plato_15, Plato_1, Plato_11"/>
    <n v="179"/>
  </r>
  <r>
    <n v="11"/>
    <s v="Cliente_728"/>
    <n v="1"/>
    <x v="5"/>
    <d v="2023-04-06T00:00:00"/>
    <d v="1899-12-30T00:14:00"/>
    <d v="1899-12-30T03:59:00"/>
    <d v="1899-12-30T03:45:00"/>
    <d v="1899-12-30T00:41:00"/>
    <d v="1899-12-30T03:04:00"/>
    <x v="0"/>
    <x v="2"/>
    <x v="0"/>
    <x v="2"/>
    <n v="24.36"/>
    <s v="Reservada"/>
    <n v="559"/>
    <x v="7"/>
    <s v="Plato_11"/>
    <n v="99"/>
  </r>
  <r>
    <n v="6"/>
    <s v="Cliente_610"/>
    <n v="6"/>
    <x v="5"/>
    <d v="2023-04-06T00:00:00"/>
    <d v="1899-12-30T00:15:00"/>
    <d v="1899-12-30T03:17:00"/>
    <d v="1899-12-30T03:02:00"/>
    <d v="1899-12-30T00:48:00"/>
    <d v="1899-12-30T02:14:00"/>
    <x v="0"/>
    <x v="3"/>
    <x v="2"/>
    <x v="0"/>
    <n v="31.53"/>
    <s v="Reservada"/>
    <n v="560"/>
    <x v="10"/>
    <s v="Plato_4, Plato_1"/>
    <n v="111"/>
  </r>
  <r>
    <n v="4"/>
    <s v="Cliente_190"/>
    <n v="2"/>
    <x v="5"/>
    <d v="2023-04-06T00:00:00"/>
    <d v="1899-12-30T01:13:00"/>
    <d v="1899-12-30T03:39:00"/>
    <d v="1899-12-30T02:26:00"/>
    <d v="1899-12-30T01:04:00"/>
    <d v="1899-12-30T01:22:00"/>
    <x v="0"/>
    <x v="1"/>
    <x v="0"/>
    <x v="2"/>
    <n v="44.24"/>
    <s v="Reservada"/>
    <n v="561"/>
    <x v="9"/>
    <s v="Plato_4, Plato_14"/>
    <n v="64"/>
  </r>
  <r>
    <n v="20"/>
    <s v="Cliente_454"/>
    <n v="3"/>
    <x v="5"/>
    <d v="2023-04-06T00:00:00"/>
    <d v="1899-12-30T02:36:00"/>
    <d v="1899-12-30T06:20:00"/>
    <d v="1899-12-30T03:44:00"/>
    <d v="1899-12-30T01:52:00"/>
    <d v="1899-12-30T01:52:00"/>
    <x v="0"/>
    <x v="1"/>
    <x v="2"/>
    <x v="2"/>
    <n v="21.49"/>
    <s v="Libre"/>
    <n v="562"/>
    <x v="5"/>
    <s v="Plato_20, Plato_9, Plato_7, Plato_17"/>
    <n v="288"/>
  </r>
  <r>
    <n v="12"/>
    <s v="Cliente_865"/>
    <n v="3"/>
    <x v="5"/>
    <d v="2023-04-06T00:00:00"/>
    <d v="1899-12-30T03:04:00"/>
    <d v="1899-12-30T04:43:00"/>
    <d v="1899-12-30T01:54:00"/>
    <d v="1899-12-30T00:37:00"/>
    <d v="1899-12-30T01:17:00"/>
    <x v="0"/>
    <x v="3"/>
    <x v="1"/>
    <x v="1"/>
    <n v="20.07"/>
    <s v="Ocupada"/>
    <n v="563"/>
    <x v="10"/>
    <s v="Plato_6"/>
    <n v="54"/>
  </r>
  <r>
    <n v="9"/>
    <s v="Cliente_825"/>
    <n v="3"/>
    <x v="5"/>
    <d v="2023-04-06T00:00:00"/>
    <d v="1899-12-30T00:31:00"/>
    <d v="1899-12-30T02:23:00"/>
    <d v="1899-12-30T01:52:00"/>
    <d v="1899-12-30T00:54:00"/>
    <d v="1899-12-30T00:58:00"/>
    <x v="0"/>
    <x v="3"/>
    <x v="2"/>
    <x v="1"/>
    <n v="33.08"/>
    <s v="Reservada"/>
    <n v="564"/>
    <x v="5"/>
    <s v="Plato_19, Plato_20, Plato_3"/>
    <n v="156"/>
  </r>
  <r>
    <n v="3"/>
    <s v="Cliente_134"/>
    <n v="6"/>
    <x v="5"/>
    <d v="2023-04-06T00:00:00"/>
    <d v="1899-12-30T02:39:00"/>
    <d v="1899-12-30T05:29:00"/>
    <d v="1899-12-30T02:50:00"/>
    <d v="1899-12-30T01:38:00"/>
    <d v="1899-12-30T01:12:00"/>
    <x v="0"/>
    <x v="1"/>
    <x v="0"/>
    <x v="2"/>
    <n v="15.11"/>
    <s v="Libre"/>
    <n v="565"/>
    <x v="5"/>
    <s v="Plato_15, Plato_4, Plato_11, Plato_8"/>
    <n v="251"/>
  </r>
  <r>
    <n v="4"/>
    <s v="Cliente_88"/>
    <n v="3"/>
    <x v="5"/>
    <d v="2023-04-06T00:00:00"/>
    <d v="1899-12-30T01:45:00"/>
    <d v="1899-12-30T04:57:00"/>
    <d v="1899-12-30T03:12:00"/>
    <d v="1899-12-30T00:56:00"/>
    <d v="1899-12-30T02:16:00"/>
    <x v="0"/>
    <x v="0"/>
    <x v="0"/>
    <x v="2"/>
    <n v="42.62"/>
    <s v="Libre"/>
    <n v="566"/>
    <x v="7"/>
    <s v="Plato_10"/>
    <n v="78"/>
  </r>
  <r>
    <n v="15"/>
    <s v="Cliente_789"/>
    <n v="4"/>
    <x v="5"/>
    <d v="2023-04-06T00:00:00"/>
    <d v="1899-12-30T01:59:00"/>
    <d v="1899-12-30T05:16:00"/>
    <d v="1899-12-30T03:32:00"/>
    <d v="1899-12-30T01:42:00"/>
    <d v="1899-12-30T01:50:00"/>
    <x v="0"/>
    <x v="4"/>
    <x v="0"/>
    <x v="0"/>
    <n v="42.83"/>
    <s v="Ocupada"/>
    <n v="567"/>
    <x v="9"/>
    <s v="Plato_16, Plato_11, Plato_18, Plato_13"/>
    <n v="253"/>
  </r>
  <r>
    <n v="5"/>
    <s v="Cliente_63"/>
    <n v="1"/>
    <x v="5"/>
    <d v="2023-04-06T00:00:00"/>
    <d v="1899-12-30T01:39:00"/>
    <d v="1899-12-30T03:28:00"/>
    <d v="1899-12-30T02:04:00"/>
    <d v="1899-12-30T01:24:00"/>
    <d v="1899-12-30T00:40:00"/>
    <x v="0"/>
    <x v="4"/>
    <x v="0"/>
    <x v="0"/>
    <n v="21.13"/>
    <s v="Ocupada"/>
    <n v="568"/>
    <x v="1"/>
    <s v="Plato_18, Plato_20"/>
    <n v="182"/>
  </r>
  <r>
    <n v="12"/>
    <s v="Cliente_555"/>
    <n v="5"/>
    <x v="5"/>
    <d v="2023-04-06T00:00:00"/>
    <d v="1899-12-30T01:28:00"/>
    <d v="1899-12-30T03:05:00"/>
    <d v="1899-12-30T01:37:00"/>
    <d v="1899-12-30T00:58:00"/>
    <d v="1899-12-30T00:39:00"/>
    <x v="0"/>
    <x v="1"/>
    <x v="0"/>
    <x v="2"/>
    <n v="28.52"/>
    <s v="Reservada"/>
    <n v="569"/>
    <x v="6"/>
    <s v="Plato_18, Plato_13"/>
    <n v="131"/>
  </r>
  <r>
    <n v="1"/>
    <s v="Cliente_887"/>
    <n v="6"/>
    <x v="5"/>
    <d v="2023-04-06T00:00:00"/>
    <d v="1899-12-30T02:40:00"/>
    <d v="1899-12-30T04:27:00"/>
    <d v="1899-12-30T01:47:00"/>
    <d v="1899-12-30T00:46:00"/>
    <d v="1899-12-30T01:01:00"/>
    <x v="0"/>
    <x v="3"/>
    <x v="0"/>
    <x v="2"/>
    <n v="38.4"/>
    <s v="Libre"/>
    <n v="570"/>
    <x v="1"/>
    <s v="Plato_11, Plato_10"/>
    <n v="85"/>
  </r>
  <r>
    <n v="15"/>
    <s v="Cliente_710"/>
    <n v="2"/>
    <x v="5"/>
    <d v="2023-04-06T00:00:00"/>
    <d v="1899-12-30T01:21:00"/>
    <d v="1899-12-30T02:54:00"/>
    <d v="1899-12-30T01:33:00"/>
    <d v="1899-12-30T00:26:00"/>
    <d v="1899-12-30T01:07:00"/>
    <x v="0"/>
    <x v="3"/>
    <x v="0"/>
    <x v="2"/>
    <n v="49.54"/>
    <s v="Libre"/>
    <n v="571"/>
    <x v="4"/>
    <s v="Plato_6"/>
    <n v="54"/>
  </r>
  <r>
    <n v="19"/>
    <s v="Cliente_913"/>
    <n v="3"/>
    <x v="5"/>
    <d v="2023-04-06T00:00:00"/>
    <d v="1899-12-30T02:53:00"/>
    <d v="1899-12-30T06:27:00"/>
    <d v="1899-12-30T03:49:00"/>
    <d v="1899-12-30T00:44:00"/>
    <d v="1899-12-30T03:05:00"/>
    <x v="0"/>
    <x v="4"/>
    <x v="0"/>
    <x v="1"/>
    <n v="46.21"/>
    <s v="Ocupada"/>
    <n v="572"/>
    <x v="2"/>
    <s v="Plato_2, Plato_5"/>
    <n v="74"/>
  </r>
  <r>
    <n v="7"/>
    <s v="Cliente_41"/>
    <n v="3"/>
    <x v="5"/>
    <d v="2023-04-06T00:00:00"/>
    <d v="1899-12-30T03:12:00"/>
    <d v="1899-12-30T07:09:00"/>
    <d v="1899-12-30T04:12:00"/>
    <d v="1899-12-30T01:09:00"/>
    <d v="1899-12-30T03:03:00"/>
    <x v="0"/>
    <x v="0"/>
    <x v="0"/>
    <x v="2"/>
    <n v="47.08"/>
    <s v="Ocupada"/>
    <n v="573"/>
    <x v="9"/>
    <s v="Plato_13, Plato_18"/>
    <n v="165"/>
  </r>
  <r>
    <n v="20"/>
    <s v="Cliente_738"/>
    <n v="3"/>
    <x v="5"/>
    <d v="2023-04-06T00:00:00"/>
    <d v="1899-12-30T00:31:00"/>
    <d v="1899-12-30T03:08:00"/>
    <d v="1899-12-30T02:37:00"/>
    <d v="1899-12-30T02:48:00"/>
    <s v="0"/>
    <x v="1"/>
    <x v="3"/>
    <x v="0"/>
    <x v="2"/>
    <n v="42.57"/>
    <s v="Libre"/>
    <n v="574"/>
    <x v="2"/>
    <s v="Plato_10, Plato_19, Plato_4, Plato_13"/>
    <n v="207"/>
  </r>
  <r>
    <n v="15"/>
    <s v="Cliente_268"/>
    <n v="4"/>
    <x v="5"/>
    <d v="2023-04-06T00:00:00"/>
    <d v="1899-12-30T01:36:00"/>
    <d v="1899-12-30T04:44:00"/>
    <d v="1899-12-30T03:08:00"/>
    <d v="1899-12-30T00:44:00"/>
    <d v="1899-12-30T02:24:00"/>
    <x v="0"/>
    <x v="4"/>
    <x v="0"/>
    <x v="2"/>
    <n v="33.520000000000003"/>
    <s v="Libre"/>
    <n v="575"/>
    <x v="3"/>
    <s v="Plato_4"/>
    <n v="18"/>
  </r>
  <r>
    <n v="9"/>
    <s v="Cliente_280"/>
    <n v="1"/>
    <x v="5"/>
    <d v="2023-04-06T00:00:00"/>
    <d v="1899-12-30T03:57:00"/>
    <d v="1899-12-30T07:06:00"/>
    <d v="1899-12-30T03:09:00"/>
    <d v="1899-12-30T01:55:00"/>
    <d v="1899-12-30T01:14:00"/>
    <x v="0"/>
    <x v="4"/>
    <x v="2"/>
    <x v="1"/>
    <n v="21.71"/>
    <s v="Reservada"/>
    <n v="576"/>
    <x v="7"/>
    <s v="Plato_11, Plato_17, Plato_19"/>
    <n v="234"/>
  </r>
  <r>
    <n v="5"/>
    <s v="Cliente_117"/>
    <n v="4"/>
    <x v="5"/>
    <d v="2023-04-06T00:00:00"/>
    <d v="1899-12-30T03:13:00"/>
    <d v="1899-12-30T06:40:00"/>
    <d v="1899-12-30T03:27:00"/>
    <d v="1899-12-30T00:25:00"/>
    <d v="1899-12-30T03:02:00"/>
    <x v="0"/>
    <x v="4"/>
    <x v="0"/>
    <x v="2"/>
    <n v="34.119999999999997"/>
    <s v="Libre"/>
    <n v="577"/>
    <x v="4"/>
    <s v="Plato_4, Plato_5"/>
    <n v="40"/>
  </r>
  <r>
    <n v="11"/>
    <s v="Cliente_83"/>
    <n v="6"/>
    <x v="5"/>
    <d v="2023-04-06T00:00:00"/>
    <d v="1899-12-30T02:11:00"/>
    <d v="1899-12-30T04:24:00"/>
    <d v="1899-12-30T02:28:00"/>
    <d v="1899-12-30T00:44:00"/>
    <d v="1899-12-30T01:44:00"/>
    <x v="0"/>
    <x v="0"/>
    <x v="0"/>
    <x v="2"/>
    <n v="32.799999999999997"/>
    <s v="Ocupada"/>
    <n v="578"/>
    <x v="0"/>
    <s v="Plato_2"/>
    <n v="90"/>
  </r>
  <r>
    <n v="9"/>
    <s v="Cliente_988"/>
    <n v="2"/>
    <x v="5"/>
    <d v="2023-04-06T00:00:00"/>
    <d v="1899-12-30T00:10:00"/>
    <d v="1899-12-30T02:17:00"/>
    <d v="1899-12-30T02:07:00"/>
    <d v="1899-12-30T00:48:00"/>
    <d v="1899-12-30T01:19:00"/>
    <x v="0"/>
    <x v="0"/>
    <x v="0"/>
    <x v="2"/>
    <n v="35.96"/>
    <s v="Libre"/>
    <n v="579"/>
    <x v="3"/>
    <s v="Plato_1"/>
    <n v="50"/>
  </r>
  <r>
    <n v="10"/>
    <s v="Cliente_606"/>
    <n v="5"/>
    <x v="5"/>
    <d v="2023-04-06T00:00:00"/>
    <d v="1899-12-30T00:06:00"/>
    <d v="1899-12-30T01:18:00"/>
    <d v="1899-12-30T01:12:00"/>
    <d v="1899-12-30T00:30:00"/>
    <d v="1899-12-30T00:42:00"/>
    <x v="0"/>
    <x v="4"/>
    <x v="0"/>
    <x v="0"/>
    <n v="44.54"/>
    <s v="Libre"/>
    <n v="580"/>
    <x v="7"/>
    <s v="Plato_11"/>
    <n v="33"/>
  </r>
  <r>
    <n v="18"/>
    <s v="Cliente_384"/>
    <n v="5"/>
    <x v="5"/>
    <d v="2023-04-06T00:00:00"/>
    <d v="1899-12-30T03:33:00"/>
    <d v="1899-12-30T05:08:00"/>
    <d v="1899-12-30T01:50:00"/>
    <d v="1899-12-30T00:55:00"/>
    <d v="1899-12-30T00:55:00"/>
    <x v="0"/>
    <x v="4"/>
    <x v="0"/>
    <x v="2"/>
    <n v="13.27"/>
    <s v="Ocupada"/>
    <n v="581"/>
    <x v="4"/>
    <s v="Plato_11, Plato_2"/>
    <n v="123"/>
  </r>
  <r>
    <n v="3"/>
    <s v="Cliente_372"/>
    <n v="1"/>
    <x v="5"/>
    <d v="2023-04-06T00:00:00"/>
    <d v="1899-12-30T03:48:00"/>
    <d v="1899-12-30T05:09:00"/>
    <d v="1899-12-30T01:21:00"/>
    <d v="1899-12-30T00:42:00"/>
    <d v="1899-12-30T00:39:00"/>
    <x v="0"/>
    <x v="2"/>
    <x v="0"/>
    <x v="2"/>
    <n v="20.23"/>
    <s v="Reservada"/>
    <n v="582"/>
    <x v="7"/>
    <s v="Plato_6"/>
    <n v="54"/>
  </r>
  <r>
    <n v="9"/>
    <s v="Cliente_429"/>
    <n v="2"/>
    <x v="5"/>
    <d v="2023-04-06T00:00:00"/>
    <d v="1899-12-30T01:41:00"/>
    <d v="1899-12-30T03:34:00"/>
    <d v="1899-12-30T01:53:00"/>
    <d v="1899-12-30T01:45:00"/>
    <d v="1899-12-30T00:08:00"/>
    <x v="0"/>
    <x v="2"/>
    <x v="2"/>
    <x v="0"/>
    <n v="35.99"/>
    <s v="Libre"/>
    <n v="583"/>
    <x v="2"/>
    <s v="Plato_12, Plato_4, Plato_7, Plato_20"/>
    <n v="243"/>
  </r>
  <r>
    <n v="9"/>
    <s v="Cliente_283"/>
    <n v="4"/>
    <x v="5"/>
    <d v="2023-04-06T00:00:00"/>
    <d v="1899-12-30T03:35:00"/>
    <d v="1899-12-30T06:59:00"/>
    <d v="1899-12-30T03:24:00"/>
    <d v="1899-12-30T01:54:00"/>
    <d v="1899-12-30T01:30:00"/>
    <x v="0"/>
    <x v="0"/>
    <x v="0"/>
    <x v="0"/>
    <n v="36.979999999999997"/>
    <s v="Reservada"/>
    <n v="584"/>
    <x v="9"/>
    <s v="Plato_13, Plato_17, Plato_16"/>
    <n v="139"/>
  </r>
  <r>
    <n v="3"/>
    <s v="Cliente_876"/>
    <n v="5"/>
    <x v="5"/>
    <d v="2023-04-06T00:00:00"/>
    <d v="1899-12-30T01:23:00"/>
    <d v="1899-12-30T02:37:00"/>
    <d v="1899-12-30T01:14:00"/>
    <d v="1899-12-30T01:35:00"/>
    <s v="0"/>
    <x v="1"/>
    <x v="0"/>
    <x v="1"/>
    <x v="2"/>
    <n v="10.07"/>
    <s v="Libre"/>
    <n v="585"/>
    <x v="8"/>
    <s v="Plato_15, Plato_8, Plato_4, Plato_1"/>
    <n v="128"/>
  </r>
  <r>
    <n v="17"/>
    <s v="Cliente_857"/>
    <n v="5"/>
    <x v="5"/>
    <d v="2023-04-06T00:00:00"/>
    <d v="1899-12-30T00:44:00"/>
    <d v="1899-12-30T03:55:00"/>
    <d v="1899-12-30T03:26:00"/>
    <d v="1899-12-30T01:32:00"/>
    <d v="1899-12-30T01:54:00"/>
    <x v="0"/>
    <x v="0"/>
    <x v="2"/>
    <x v="1"/>
    <n v="32.79"/>
    <s v="Ocupada"/>
    <n v="586"/>
    <x v="5"/>
    <s v="Plato_11, Plato_7"/>
    <n v="171"/>
  </r>
  <r>
    <n v="7"/>
    <s v="Cliente_208"/>
    <n v="4"/>
    <x v="5"/>
    <d v="2023-04-06T00:00:00"/>
    <d v="1899-12-30T03:38:00"/>
    <d v="1899-12-30T04:42:00"/>
    <d v="1899-12-30T01:19:00"/>
    <d v="1899-12-30T00:43:00"/>
    <d v="1899-12-30T00:36:00"/>
    <x v="0"/>
    <x v="0"/>
    <x v="1"/>
    <x v="2"/>
    <n v="35.03"/>
    <s v="Ocupada"/>
    <n v="587"/>
    <x v="7"/>
    <s v="Plato_7"/>
    <n v="48"/>
  </r>
  <r>
    <n v="15"/>
    <s v="Cliente_21"/>
    <n v="2"/>
    <x v="5"/>
    <d v="2023-04-06T00:00:00"/>
    <d v="1899-12-30T02:20:00"/>
    <d v="1899-12-30T05:58:00"/>
    <d v="1899-12-30T03:38:00"/>
    <d v="1899-12-30T00:37:00"/>
    <d v="1899-12-30T03:01:00"/>
    <x v="0"/>
    <x v="0"/>
    <x v="2"/>
    <x v="1"/>
    <n v="33.93"/>
    <s v="Libre"/>
    <n v="588"/>
    <x v="3"/>
    <s v="Plato_10, Plato_1"/>
    <n v="101"/>
  </r>
  <r>
    <n v="10"/>
    <s v="Cliente_443"/>
    <n v="4"/>
    <x v="5"/>
    <d v="2023-04-06T00:00:00"/>
    <d v="1899-12-30T03:14:00"/>
    <d v="1899-12-30T05:57:00"/>
    <d v="1899-12-30T02:43:00"/>
    <d v="1899-12-30T02:00:00"/>
    <d v="1899-12-30T00:43:00"/>
    <x v="0"/>
    <x v="4"/>
    <x v="0"/>
    <x v="0"/>
    <n v="28.96"/>
    <s v="Libre"/>
    <n v="589"/>
    <x v="7"/>
    <s v="Plato_14, Plato_18, Plato_13, Plato_15"/>
    <n v="284"/>
  </r>
  <r>
    <n v="3"/>
    <s v="Cliente_240"/>
    <n v="6"/>
    <x v="5"/>
    <d v="2023-04-06T00:00:00"/>
    <d v="1899-12-30T02:45:00"/>
    <d v="1899-12-30T04:27:00"/>
    <d v="1899-12-30T01:57:00"/>
    <d v="1899-12-30T01:04:00"/>
    <d v="1899-12-30T00:53:00"/>
    <x v="0"/>
    <x v="2"/>
    <x v="1"/>
    <x v="2"/>
    <n v="40.94"/>
    <s v="Ocupada"/>
    <n v="590"/>
    <x v="5"/>
    <s v="Plato_18, Plato_3"/>
    <n v="122"/>
  </r>
  <r>
    <n v="11"/>
    <s v="Cliente_138"/>
    <n v="6"/>
    <x v="5"/>
    <d v="2023-04-06T00:00:00"/>
    <d v="1899-12-30T03:44:00"/>
    <d v="1899-12-30T06:19:00"/>
    <d v="1899-12-30T02:35:00"/>
    <d v="1899-12-30T00:51:00"/>
    <d v="1899-12-30T01:44:00"/>
    <x v="0"/>
    <x v="0"/>
    <x v="1"/>
    <x v="2"/>
    <n v="44.33"/>
    <s v="Libre"/>
    <n v="591"/>
    <x v="6"/>
    <s v="Plato_20"/>
    <n v="120"/>
  </r>
  <r>
    <n v="5"/>
    <s v="Cliente_177"/>
    <n v="1"/>
    <x v="5"/>
    <d v="2023-04-06T00:00:00"/>
    <d v="1899-12-30T00:48:00"/>
    <d v="1899-12-30T02:40:00"/>
    <d v="1899-12-30T01:52:00"/>
    <d v="1899-12-30T01:41:00"/>
    <d v="1899-12-30T00:11:00"/>
    <x v="0"/>
    <x v="2"/>
    <x v="0"/>
    <x v="2"/>
    <n v="35.67"/>
    <s v="Reservada"/>
    <n v="592"/>
    <x v="8"/>
    <s v="Plato_5, Plato_1"/>
    <n v="94"/>
  </r>
  <r>
    <n v="17"/>
    <s v="Cliente_832"/>
    <n v="5"/>
    <x v="5"/>
    <d v="2023-04-06T00:00:00"/>
    <d v="1899-12-30T00:25:00"/>
    <d v="1899-12-30T02:17:00"/>
    <d v="1899-12-30T01:52:00"/>
    <d v="1899-12-30T00:48:00"/>
    <d v="1899-12-30T01:04:00"/>
    <x v="0"/>
    <x v="4"/>
    <x v="0"/>
    <x v="0"/>
    <n v="48.8"/>
    <s v="Reservada"/>
    <n v="593"/>
    <x v="0"/>
    <s v="Plato_20, Plato_17, Plato_11, Plato_19"/>
    <n v="209"/>
  </r>
  <r>
    <n v="17"/>
    <s v="Cliente_480"/>
    <n v="1"/>
    <x v="5"/>
    <d v="2023-04-06T00:00:00"/>
    <d v="1899-12-30T03:20:00"/>
    <d v="1899-12-30T04:49:00"/>
    <d v="1899-12-30T01:29:00"/>
    <d v="1899-12-30T01:38:00"/>
    <s v="0"/>
    <x v="1"/>
    <x v="0"/>
    <x v="0"/>
    <x v="0"/>
    <n v="46.01"/>
    <s v="Libre"/>
    <n v="594"/>
    <x v="6"/>
    <s v="Plato_11, Plato_5, Plato_3"/>
    <n v="139"/>
  </r>
  <r>
    <n v="9"/>
    <s v="Cliente_290"/>
    <n v="5"/>
    <x v="5"/>
    <d v="2023-04-06T00:00:00"/>
    <d v="1899-12-30T03:03:00"/>
    <d v="1899-12-30T05:27:00"/>
    <d v="1899-12-30T02:39:00"/>
    <d v="1899-12-30T00:49:00"/>
    <d v="1899-12-30T01:50:00"/>
    <x v="0"/>
    <x v="2"/>
    <x v="0"/>
    <x v="2"/>
    <n v="40.33"/>
    <s v="Ocupada"/>
    <n v="595"/>
    <x v="3"/>
    <s v="Plato_13, Plato_2"/>
    <n v="72"/>
  </r>
  <r>
    <n v="18"/>
    <s v="Cliente_351"/>
    <n v="2"/>
    <x v="5"/>
    <d v="2023-04-06T00:00:00"/>
    <d v="1899-12-30T01:21:00"/>
    <d v="1899-12-30T03:39:00"/>
    <d v="1899-12-30T02:33:00"/>
    <d v="1899-12-30T02:38:00"/>
    <s v="0"/>
    <x v="1"/>
    <x v="2"/>
    <x v="0"/>
    <x v="0"/>
    <n v="23.7"/>
    <s v="Ocupada"/>
    <n v="596"/>
    <x v="8"/>
    <s v="Plato_14, Plato_7, Plato_15, Plato_1"/>
    <n v="240"/>
  </r>
  <r>
    <n v="16"/>
    <s v="Cliente_354"/>
    <n v="1"/>
    <x v="5"/>
    <d v="2023-04-06T00:00:00"/>
    <d v="1899-12-30T00:51:00"/>
    <d v="1899-12-30T03:51:00"/>
    <d v="1899-12-30T03:15:00"/>
    <d v="1899-12-30T02:21:00"/>
    <d v="1899-12-30T00:54:00"/>
    <x v="0"/>
    <x v="1"/>
    <x v="0"/>
    <x v="2"/>
    <n v="45.46"/>
    <s v="Ocupada"/>
    <n v="597"/>
    <x v="6"/>
    <s v="Plato_16, Plato_4, Plato_20, Plato_7"/>
    <n v="150"/>
  </r>
  <r>
    <n v="9"/>
    <s v="Cliente_344"/>
    <n v="6"/>
    <x v="5"/>
    <d v="2023-04-06T00:00:00"/>
    <d v="1899-12-30T03:16:00"/>
    <d v="1899-12-30T06:59:00"/>
    <d v="1899-12-30T03:43:00"/>
    <d v="1899-12-30T01:21:00"/>
    <d v="1899-12-30T02:22:00"/>
    <x v="0"/>
    <x v="3"/>
    <x v="0"/>
    <x v="2"/>
    <n v="11.31"/>
    <s v="Reservada"/>
    <n v="598"/>
    <x v="0"/>
    <s v="Plato_10, Plato_15, Plato_17"/>
    <n v="209"/>
  </r>
  <r>
    <n v="11"/>
    <s v="Cliente_564"/>
    <n v="3"/>
    <x v="5"/>
    <d v="2023-04-06T00:00:00"/>
    <d v="1899-12-30T00:34:00"/>
    <d v="1899-12-30T04:21:00"/>
    <d v="1899-12-30T03:47:00"/>
    <d v="1899-12-30T01:48:00"/>
    <d v="1899-12-30T01:59:00"/>
    <x v="0"/>
    <x v="2"/>
    <x v="0"/>
    <x v="2"/>
    <n v="30.97"/>
    <s v="Libre"/>
    <n v="599"/>
    <x v="3"/>
    <s v="Plato_18, Plato_17, Plato_8"/>
    <n v="169"/>
  </r>
  <r>
    <n v="14"/>
    <s v="Cliente_782"/>
    <n v="4"/>
    <x v="5"/>
    <d v="2023-04-06T00:00:00"/>
    <d v="1899-12-30T03:58:00"/>
    <d v="1899-12-30T05:01:00"/>
    <d v="1899-12-30T01:18:00"/>
    <d v="1899-12-30T01:05:00"/>
    <d v="1899-12-30T00:13:00"/>
    <x v="0"/>
    <x v="0"/>
    <x v="0"/>
    <x v="0"/>
    <n v="41.35"/>
    <s v="Ocupada"/>
    <n v="600"/>
    <x v="9"/>
    <s v="Plato_16, Plato_2"/>
    <n v="144"/>
  </r>
  <r>
    <n v="13"/>
    <s v="Cliente_88"/>
    <n v="1"/>
    <x v="5"/>
    <d v="2023-04-06T00:00:00"/>
    <d v="1899-12-30T02:43:00"/>
    <d v="1899-12-30T06:15:00"/>
    <d v="1899-12-30T03:32:00"/>
    <d v="1899-12-30T01:55:00"/>
    <d v="1899-12-30T01:37:00"/>
    <x v="0"/>
    <x v="4"/>
    <x v="2"/>
    <x v="2"/>
    <n v="16.809999999999999"/>
    <s v="Libre"/>
    <n v="601"/>
    <x v="4"/>
    <s v="Plato_20, Plato_16, Plato_14, Plato_8"/>
    <n v="292"/>
  </r>
  <r>
    <n v="12"/>
    <s v="Cliente_165"/>
    <n v="3"/>
    <x v="5"/>
    <d v="2023-04-06T00:00:00"/>
    <d v="1899-12-30T03:52:00"/>
    <d v="1899-12-30T07:00:00"/>
    <d v="1899-12-30T03:08:00"/>
    <d v="1899-12-30T02:42:00"/>
    <d v="1899-12-30T00:26:00"/>
    <x v="0"/>
    <x v="2"/>
    <x v="0"/>
    <x v="1"/>
    <n v="16.5"/>
    <s v="Reservada"/>
    <n v="602"/>
    <x v="0"/>
    <s v="Plato_8, Plato_5, Plato_2, Plato_20"/>
    <n v="266"/>
  </r>
  <r>
    <n v="19"/>
    <s v="Cliente_798"/>
    <n v="6"/>
    <x v="5"/>
    <d v="2023-04-06T00:00:00"/>
    <d v="1899-12-30T00:51:00"/>
    <d v="1899-12-30T04:21:00"/>
    <d v="1899-12-30T03:30:00"/>
    <d v="1899-12-30T00:17:00"/>
    <d v="1899-12-30T03:13:00"/>
    <x v="0"/>
    <x v="1"/>
    <x v="0"/>
    <x v="2"/>
    <n v="24.2"/>
    <s v="Libre"/>
    <n v="603"/>
    <x v="7"/>
    <s v="Plato_17"/>
    <n v="62"/>
  </r>
  <r>
    <n v="14"/>
    <s v="Cliente_959"/>
    <n v="5"/>
    <x v="5"/>
    <d v="2023-04-06T00:00:00"/>
    <d v="1899-12-30T01:18:00"/>
    <d v="1899-12-30T05:16:00"/>
    <d v="1899-12-30T04:13:00"/>
    <d v="1899-12-30T00:42:00"/>
    <d v="1899-12-30T03:31:00"/>
    <x v="0"/>
    <x v="2"/>
    <x v="0"/>
    <x v="2"/>
    <n v="42.6"/>
    <s v="Ocupada"/>
    <n v="604"/>
    <x v="8"/>
    <s v="Plato_8"/>
    <n v="105"/>
  </r>
  <r>
    <n v="19"/>
    <s v="Cliente_608"/>
    <n v="2"/>
    <x v="5"/>
    <d v="2023-04-06T00:00:00"/>
    <d v="1899-12-30T02:49:00"/>
    <d v="1899-12-30T06:24:00"/>
    <d v="1899-12-30T03:50:00"/>
    <d v="1899-12-30T02:56:00"/>
    <d v="1899-12-30T00:54:00"/>
    <x v="0"/>
    <x v="0"/>
    <x v="0"/>
    <x v="1"/>
    <n v="24.38"/>
    <s v="Ocupada"/>
    <n v="605"/>
    <x v="7"/>
    <s v="Plato_3, Plato_20, Plato_8, Plato_2"/>
    <n v="220"/>
  </r>
  <r>
    <n v="1"/>
    <s v="Cliente_434"/>
    <n v="2"/>
    <x v="5"/>
    <d v="2023-04-06T00:00:00"/>
    <d v="1899-12-30T03:14:00"/>
    <d v="1899-12-30T06:06:00"/>
    <d v="1899-12-30T03:07:00"/>
    <d v="1899-12-30T02:25:00"/>
    <d v="1899-12-30T00:42:00"/>
    <x v="0"/>
    <x v="3"/>
    <x v="0"/>
    <x v="2"/>
    <n v="31.58"/>
    <s v="Ocupada"/>
    <n v="606"/>
    <x v="5"/>
    <s v="Plato_1, Plato_6, Plato_10"/>
    <n v="183"/>
  </r>
  <r>
    <n v="10"/>
    <s v="Cliente_377"/>
    <n v="1"/>
    <x v="5"/>
    <d v="2023-04-06T00:00:00"/>
    <d v="1899-12-30T01:24:00"/>
    <d v="1899-12-30T03:29:00"/>
    <d v="1899-12-30T02:20:00"/>
    <d v="1899-12-30T01:09:00"/>
    <d v="1899-12-30T01:11:00"/>
    <x v="0"/>
    <x v="3"/>
    <x v="0"/>
    <x v="2"/>
    <n v="28.9"/>
    <s v="Ocupada"/>
    <n v="607"/>
    <x v="3"/>
    <s v="Plato_20, Plato_16"/>
    <n v="68"/>
  </r>
  <r>
    <n v="7"/>
    <s v="Cliente_657"/>
    <n v="6"/>
    <x v="5"/>
    <d v="2023-04-06T00:00:00"/>
    <d v="1899-12-30T03:58:00"/>
    <d v="1899-12-30T07:20:00"/>
    <d v="1899-12-30T03:22:00"/>
    <d v="1899-12-30T00:45:00"/>
    <d v="1899-12-30T02:37:00"/>
    <x v="0"/>
    <x v="0"/>
    <x v="0"/>
    <x v="2"/>
    <n v="36.549999999999997"/>
    <s v="Reservada"/>
    <n v="608"/>
    <x v="0"/>
    <s v="Plato_9"/>
    <n v="29"/>
  </r>
  <r>
    <n v="1"/>
    <s v="Cliente_331"/>
    <n v="4"/>
    <x v="5"/>
    <d v="2023-04-06T00:00:00"/>
    <d v="1899-12-30T03:23:00"/>
    <d v="1899-12-30T07:02:00"/>
    <d v="1899-12-30T03:39:00"/>
    <d v="1899-12-30T00:27:00"/>
    <d v="1899-12-30T03:12:00"/>
    <x v="0"/>
    <x v="1"/>
    <x v="0"/>
    <x v="2"/>
    <n v="23.29"/>
    <s v="Reservada"/>
    <n v="609"/>
    <x v="8"/>
    <s v="Plato_15"/>
    <n v="32"/>
  </r>
  <r>
    <n v="19"/>
    <s v="Cliente_728"/>
    <n v="4"/>
    <x v="5"/>
    <d v="2023-04-06T00:00:00"/>
    <d v="1899-12-30T02:12:00"/>
    <d v="1899-12-30T04:11:00"/>
    <d v="1899-12-30T02:14:00"/>
    <d v="1899-12-30T00:47:00"/>
    <d v="1899-12-30T01:27:00"/>
    <x v="0"/>
    <x v="3"/>
    <x v="2"/>
    <x v="2"/>
    <n v="37.9"/>
    <s v="Ocupada"/>
    <n v="610"/>
    <x v="3"/>
    <s v="Plato_10, Plato_4"/>
    <n v="44"/>
  </r>
  <r>
    <n v="13"/>
    <s v="Cliente_224"/>
    <n v="1"/>
    <x v="5"/>
    <d v="2023-04-06T00:00:00"/>
    <d v="1899-12-30T03:55:00"/>
    <d v="1899-12-30T07:43:00"/>
    <d v="1899-12-30T04:03:00"/>
    <d v="1899-12-30T01:23:00"/>
    <d v="1899-12-30T02:40:00"/>
    <x v="0"/>
    <x v="1"/>
    <x v="0"/>
    <x v="2"/>
    <n v="44.28"/>
    <s v="Ocupada"/>
    <n v="611"/>
    <x v="2"/>
    <s v="Plato_13, Plato_19"/>
    <n v="78"/>
  </r>
  <r>
    <n v="11"/>
    <s v="Cliente_680"/>
    <n v="4"/>
    <x v="5"/>
    <d v="2023-04-06T00:00:00"/>
    <d v="1899-12-30T01:12:00"/>
    <d v="1899-12-30T05:00:00"/>
    <d v="1899-12-30T03:48:00"/>
    <d v="1899-12-30T02:09:00"/>
    <d v="1899-12-30T01:39:00"/>
    <x v="0"/>
    <x v="3"/>
    <x v="0"/>
    <x v="2"/>
    <n v="23.54"/>
    <s v="Reservada"/>
    <n v="612"/>
    <x v="3"/>
    <s v="Plato_6, Plato_19, Plato_16, Plato_3"/>
    <n v="231"/>
  </r>
  <r>
    <n v="1"/>
    <s v="Cliente_230"/>
    <n v="5"/>
    <x v="5"/>
    <d v="2023-04-06T00:00:00"/>
    <d v="1899-12-30T01:57:00"/>
    <d v="1899-12-30T03:35:00"/>
    <d v="1899-12-30T01:38:00"/>
    <d v="1899-12-30T02:32:00"/>
    <s v="0"/>
    <x v="1"/>
    <x v="2"/>
    <x v="1"/>
    <x v="1"/>
    <n v="23.56"/>
    <s v="Reservada"/>
    <n v="613"/>
    <x v="0"/>
    <s v="Plato_12, Plato_14, Plato_4, Plato_8"/>
    <n v="285"/>
  </r>
  <r>
    <n v="19"/>
    <s v="Cliente_823"/>
    <n v="6"/>
    <x v="5"/>
    <d v="2023-04-06T00:00:00"/>
    <d v="1899-12-30T02:32:00"/>
    <d v="1899-12-30T04:37:00"/>
    <d v="1899-12-30T02:05:00"/>
    <d v="1899-12-30T00:50:00"/>
    <d v="1899-12-30T01:15:00"/>
    <x v="0"/>
    <x v="1"/>
    <x v="1"/>
    <x v="0"/>
    <n v="26.48"/>
    <s v="Reservada"/>
    <n v="614"/>
    <x v="5"/>
    <s v="Plato_7"/>
    <n v="72"/>
  </r>
  <r>
    <n v="7"/>
    <s v="Cliente_513"/>
    <n v="1"/>
    <x v="5"/>
    <d v="2023-04-06T00:00:00"/>
    <d v="1899-12-30T00:46:00"/>
    <d v="1899-12-30T01:53:00"/>
    <d v="1899-12-30T01:22:00"/>
    <d v="1899-12-30T02:36:00"/>
    <s v="0"/>
    <x v="1"/>
    <x v="3"/>
    <x v="2"/>
    <x v="2"/>
    <n v="18.420000000000002"/>
    <s v="Ocupada"/>
    <n v="615"/>
    <x v="8"/>
    <s v="Plato_17, Plato_14, Plato_1, Plato_15"/>
    <n v="333"/>
  </r>
  <r>
    <n v="4"/>
    <s v="Cliente_608"/>
    <n v="4"/>
    <x v="5"/>
    <d v="2023-04-06T00:00:00"/>
    <d v="1899-12-30T00:14:00"/>
    <d v="1899-12-30T03:36:00"/>
    <d v="1899-12-30T03:37:00"/>
    <d v="1899-12-30T00:47:00"/>
    <d v="1899-12-30T02:50:00"/>
    <x v="0"/>
    <x v="3"/>
    <x v="2"/>
    <x v="2"/>
    <n v="23.89"/>
    <s v="Ocupada"/>
    <n v="616"/>
    <x v="5"/>
    <s v="Plato_7, Plato_2"/>
    <n v="132"/>
  </r>
  <r>
    <n v="13"/>
    <s v="Cliente_27"/>
    <n v="5"/>
    <x v="5"/>
    <d v="2023-04-06T00:00:00"/>
    <d v="1899-12-30T01:20:00"/>
    <d v="1899-12-30T05:17:00"/>
    <d v="1899-12-30T03:57:00"/>
    <d v="1899-12-30T00:51:00"/>
    <d v="1899-12-30T03:06:00"/>
    <x v="0"/>
    <x v="2"/>
    <x v="0"/>
    <x v="2"/>
    <n v="38.18"/>
    <s v="Libre"/>
    <n v="617"/>
    <x v="7"/>
    <s v="Plato_10, Plato_2"/>
    <n v="142"/>
  </r>
  <r>
    <n v="3"/>
    <s v="Cliente_973"/>
    <n v="5"/>
    <x v="5"/>
    <d v="2023-04-06T00:00:00"/>
    <d v="1899-12-30T00:56:00"/>
    <d v="1899-12-30T03:12:00"/>
    <d v="1899-12-30T02:16:00"/>
    <d v="1899-12-30T01:58:00"/>
    <d v="1899-12-30T00:18:00"/>
    <x v="0"/>
    <x v="4"/>
    <x v="1"/>
    <x v="2"/>
    <n v="25.93"/>
    <s v="Libre"/>
    <n v="618"/>
    <x v="9"/>
    <s v="Plato_15, Plato_17, Plato_4, Plato_19"/>
    <n v="319"/>
  </r>
  <r>
    <n v="6"/>
    <s v="Cliente_619"/>
    <n v="4"/>
    <x v="5"/>
    <d v="2023-04-06T00:00:00"/>
    <d v="1899-12-30T00:16:00"/>
    <d v="1899-12-30T02:41:00"/>
    <d v="1899-12-30T02:25:00"/>
    <d v="1899-12-30T01:36:00"/>
    <d v="1899-12-30T00:49:00"/>
    <x v="0"/>
    <x v="3"/>
    <x v="2"/>
    <x v="2"/>
    <n v="16.440000000000001"/>
    <s v="Reservada"/>
    <n v="619"/>
    <x v="8"/>
    <s v="Plato_6, Plato_10"/>
    <n v="132"/>
  </r>
  <r>
    <n v="16"/>
    <s v="Cliente_592"/>
    <n v="3"/>
    <x v="5"/>
    <d v="2023-04-06T00:00:00"/>
    <d v="1899-12-30T02:49:00"/>
    <d v="1899-12-30T06:07:00"/>
    <d v="1899-12-30T03:18:00"/>
    <d v="1899-12-30T00:40:00"/>
    <d v="1899-12-30T02:38:00"/>
    <x v="0"/>
    <x v="4"/>
    <x v="0"/>
    <x v="2"/>
    <n v="26.64"/>
    <s v="Reservada"/>
    <n v="620"/>
    <x v="3"/>
    <s v="Plato_12"/>
    <n v="57"/>
  </r>
  <r>
    <n v="5"/>
    <s v="Cliente_575"/>
    <n v="2"/>
    <x v="5"/>
    <d v="2023-04-06T00:00:00"/>
    <d v="1899-12-30T01:08:00"/>
    <d v="1899-12-30T02:27:00"/>
    <d v="1899-12-30T01:34:00"/>
    <d v="1899-12-30T00:08:00"/>
    <d v="1899-12-30T01:26:00"/>
    <x v="0"/>
    <x v="2"/>
    <x v="0"/>
    <x v="2"/>
    <n v="42.27"/>
    <s v="Ocupada"/>
    <n v="621"/>
    <x v="8"/>
    <s v="Plato_8"/>
    <n v="105"/>
  </r>
  <r>
    <n v="7"/>
    <s v="Cliente_117"/>
    <n v="5"/>
    <x v="5"/>
    <d v="2023-04-06T00:00:00"/>
    <d v="1899-12-30T02:07:00"/>
    <d v="1899-12-30T05:31:00"/>
    <d v="1899-12-30T03:24:00"/>
    <d v="1899-12-30T01:18:00"/>
    <d v="1899-12-30T02:06:00"/>
    <x v="0"/>
    <x v="0"/>
    <x v="2"/>
    <x v="2"/>
    <n v="11.47"/>
    <s v="Reservada"/>
    <n v="622"/>
    <x v="10"/>
    <s v="Plato_17, Plato_16"/>
    <n v="121"/>
  </r>
  <r>
    <n v="13"/>
    <s v="Cliente_395"/>
    <n v="1"/>
    <x v="5"/>
    <d v="2023-04-06T00:00:00"/>
    <d v="1899-12-30T00:45:00"/>
    <d v="1899-12-30T03:10:00"/>
    <d v="1899-12-30T02:25:00"/>
    <d v="1899-12-30T02:25:00"/>
    <d v="1899-12-30T00:00:00"/>
    <x v="0"/>
    <x v="0"/>
    <x v="0"/>
    <x v="1"/>
    <n v="22.05"/>
    <s v="Libre"/>
    <n v="623"/>
    <x v="7"/>
    <s v="Plato_5, Plato_8, Plato_1, Plato_15"/>
    <n v="235"/>
  </r>
  <r>
    <n v="1"/>
    <s v="Cliente_833"/>
    <n v="4"/>
    <x v="5"/>
    <d v="2023-04-06T00:00:00"/>
    <d v="1899-12-30T01:56:00"/>
    <d v="1899-12-30T03:26:00"/>
    <d v="1899-12-30T01:30:00"/>
    <d v="1899-12-30T01:19:00"/>
    <d v="1899-12-30T00:11:00"/>
    <x v="0"/>
    <x v="1"/>
    <x v="2"/>
    <x v="2"/>
    <n v="38"/>
    <s v="Reservada"/>
    <n v="624"/>
    <x v="10"/>
    <s v="Plato_19, Plato_7, Plato_13"/>
    <n v="102"/>
  </r>
  <r>
    <n v="5"/>
    <s v="Cliente_511"/>
    <n v="4"/>
    <x v="5"/>
    <d v="2023-04-06T00:00:00"/>
    <d v="1899-12-30T00:09:00"/>
    <d v="1899-12-30T03:22:00"/>
    <d v="1899-12-30T03:28:00"/>
    <d v="1899-12-30T01:37:00"/>
    <d v="1899-12-30T01:51:00"/>
    <x v="0"/>
    <x v="4"/>
    <x v="2"/>
    <x v="2"/>
    <n v="41.73"/>
    <s v="Ocupada"/>
    <n v="625"/>
    <x v="9"/>
    <s v="Plato_4, Plato_20, Plato_13"/>
    <n v="139"/>
  </r>
  <r>
    <n v="14"/>
    <s v="Cliente_772"/>
    <n v="4"/>
    <x v="5"/>
    <d v="2023-04-06T00:00:00"/>
    <d v="1899-12-30T02:45:00"/>
    <d v="1899-12-30T04:10:00"/>
    <d v="1899-12-30T01:25:00"/>
    <d v="1899-12-30T00:58:00"/>
    <d v="1899-12-30T00:27:00"/>
    <x v="0"/>
    <x v="4"/>
    <x v="1"/>
    <x v="2"/>
    <n v="19.239999999999998"/>
    <s v="Libre"/>
    <n v="626"/>
    <x v="10"/>
    <s v="Plato_2, Plato_7, Plato_9"/>
    <n v="137"/>
  </r>
  <r>
    <n v="4"/>
    <s v="Cliente_336"/>
    <n v="3"/>
    <x v="5"/>
    <d v="2023-04-06T00:00:00"/>
    <d v="1899-12-30T02:23:00"/>
    <d v="1899-12-30T04:13:00"/>
    <d v="1899-12-30T02:05:00"/>
    <d v="1899-12-30T00:37:00"/>
    <d v="1899-12-30T01:28:00"/>
    <x v="0"/>
    <x v="0"/>
    <x v="0"/>
    <x v="2"/>
    <n v="44.24"/>
    <s v="Ocupada"/>
    <n v="627"/>
    <x v="8"/>
    <s v="Plato_13"/>
    <n v="21"/>
  </r>
  <r>
    <n v="2"/>
    <s v="Cliente_124"/>
    <n v="1"/>
    <x v="5"/>
    <d v="2023-04-06T00:00:00"/>
    <d v="1899-12-30T00:09:00"/>
    <d v="1899-12-30T01:37:00"/>
    <d v="1899-12-30T01:28:00"/>
    <d v="1899-12-30T00:43:00"/>
    <d v="1899-12-30T00:45:00"/>
    <x v="0"/>
    <x v="0"/>
    <x v="1"/>
    <x v="2"/>
    <n v="15.03"/>
    <s v="Reservada"/>
    <n v="628"/>
    <x v="9"/>
    <s v="Plato_7, Plato_20"/>
    <n v="168"/>
  </r>
  <r>
    <n v="17"/>
    <s v="Cliente_828"/>
    <n v="2"/>
    <x v="5"/>
    <d v="2023-04-06T00:00:00"/>
    <d v="1899-12-30T02:07:00"/>
    <d v="1899-12-30T05:55:00"/>
    <d v="1899-12-30T04:03:00"/>
    <d v="1899-12-30T01:24:00"/>
    <d v="1899-12-30T02:39:00"/>
    <x v="0"/>
    <x v="4"/>
    <x v="2"/>
    <x v="0"/>
    <n v="26.07"/>
    <s v="Ocupada"/>
    <n v="629"/>
    <x v="10"/>
    <s v="Plato_18, Plato_3, Plato_4"/>
    <n v="130"/>
  </r>
  <r>
    <n v="2"/>
    <s v="Cliente_385"/>
    <n v="2"/>
    <x v="5"/>
    <d v="2023-04-06T00:00:00"/>
    <d v="1899-12-30T00:02:00"/>
    <d v="1899-12-30T02:49:00"/>
    <d v="1899-12-30T02:47:00"/>
    <d v="1899-12-30T01:15:00"/>
    <d v="1899-12-30T01:32:00"/>
    <x v="0"/>
    <x v="3"/>
    <x v="0"/>
    <x v="0"/>
    <n v="36.619999999999997"/>
    <s v="Libre"/>
    <n v="630"/>
    <x v="6"/>
    <s v="Plato_17, Plato_20"/>
    <n v="182"/>
  </r>
  <r>
    <n v="6"/>
    <s v="Cliente_841"/>
    <n v="1"/>
    <x v="5"/>
    <d v="2023-04-06T00:00:00"/>
    <d v="1899-12-30T00:21:00"/>
    <d v="1899-12-30T02:51:00"/>
    <d v="1899-12-30T02:30:00"/>
    <d v="1899-12-30T00:46:00"/>
    <d v="1899-12-30T01:44:00"/>
    <x v="0"/>
    <x v="3"/>
    <x v="2"/>
    <x v="2"/>
    <n v="39.71"/>
    <s v="Reservada"/>
    <n v="631"/>
    <x v="1"/>
    <s v="Plato_5"/>
    <n v="66"/>
  </r>
  <r>
    <n v="16"/>
    <s v="Cliente_605"/>
    <n v="2"/>
    <x v="5"/>
    <d v="2023-04-06T00:00:00"/>
    <d v="1899-12-30T00:15:00"/>
    <d v="1899-12-30T02:55:00"/>
    <d v="1899-12-30T02:40:00"/>
    <d v="1899-12-30T01:28:00"/>
    <d v="1899-12-30T01:12:00"/>
    <x v="0"/>
    <x v="0"/>
    <x v="1"/>
    <x v="2"/>
    <n v="22.41"/>
    <s v="Libre"/>
    <n v="632"/>
    <x v="8"/>
    <s v="Plato_15, Plato_11"/>
    <n v="129"/>
  </r>
  <r>
    <n v="16"/>
    <s v="Cliente_197"/>
    <n v="5"/>
    <x v="5"/>
    <d v="2023-04-06T00:00:00"/>
    <d v="1899-12-30T03:43:00"/>
    <d v="1899-12-30T05:28:00"/>
    <d v="1899-12-30T01:45:00"/>
    <d v="1899-12-30T02:29:00"/>
    <s v="0"/>
    <x v="1"/>
    <x v="0"/>
    <x v="0"/>
    <x v="2"/>
    <n v="11.19"/>
    <s v="Reservada"/>
    <n v="633"/>
    <x v="6"/>
    <s v="Plato_2, Plato_7, Plato_5, Plato_4"/>
    <n v="236"/>
  </r>
  <r>
    <n v="2"/>
    <s v="Cliente_285"/>
    <n v="1"/>
    <x v="5"/>
    <d v="2023-04-06T00:00:00"/>
    <d v="1899-12-30T00:03:00"/>
    <d v="1899-12-30T03:36:00"/>
    <d v="1899-12-30T03:33:00"/>
    <d v="1899-12-30T02:37:00"/>
    <d v="1899-12-30T00:56:00"/>
    <x v="0"/>
    <x v="1"/>
    <x v="1"/>
    <x v="2"/>
    <n v="29.25"/>
    <s v="Reservada"/>
    <n v="634"/>
    <x v="5"/>
    <s v="Plato_5, Plato_20, Plato_1, Plato_8"/>
    <n v="344"/>
  </r>
  <r>
    <n v="5"/>
    <s v="Cliente_19"/>
    <n v="2"/>
    <x v="5"/>
    <d v="2023-04-06T00:00:00"/>
    <d v="1899-12-30T00:17:00"/>
    <d v="1899-12-30T03:04:00"/>
    <d v="1899-12-30T02:47:00"/>
    <d v="1899-12-30T00:25:00"/>
    <d v="1899-12-30T02:22:00"/>
    <x v="0"/>
    <x v="2"/>
    <x v="0"/>
    <x v="2"/>
    <n v="22.15"/>
    <s v="Libre"/>
    <n v="635"/>
    <x v="4"/>
    <s v="Plato_9"/>
    <n v="58"/>
  </r>
  <r>
    <n v="14"/>
    <s v="Cliente_586"/>
    <n v="3"/>
    <x v="5"/>
    <d v="2023-04-06T00:00:00"/>
    <d v="1899-12-30T03:35:00"/>
    <d v="1899-12-30T05:48:00"/>
    <d v="1899-12-30T02:13:00"/>
    <d v="1899-12-30T02:31:00"/>
    <s v="0"/>
    <x v="1"/>
    <x v="3"/>
    <x v="2"/>
    <x v="0"/>
    <n v="32.86"/>
    <s v="Libre"/>
    <n v="636"/>
    <x v="8"/>
    <s v="Plato_7, Plato_12, Plato_13"/>
    <n v="126"/>
  </r>
  <r>
    <n v="6"/>
    <s v="Cliente_687"/>
    <n v="3"/>
    <x v="5"/>
    <d v="2023-04-06T00:00:00"/>
    <d v="1899-12-30T01:55:00"/>
    <d v="1899-12-30T04:32:00"/>
    <d v="1899-12-30T02:37:00"/>
    <d v="1899-12-30T01:01:00"/>
    <d v="1899-12-30T01:36:00"/>
    <x v="0"/>
    <x v="4"/>
    <x v="0"/>
    <x v="2"/>
    <n v="36.58"/>
    <s v="Reservada"/>
    <n v="637"/>
    <x v="8"/>
    <s v="Plato_11, Plato_18, Plato_1"/>
    <n v="117"/>
  </r>
  <r>
    <n v="16"/>
    <s v="Cliente_406"/>
    <n v="6"/>
    <x v="5"/>
    <d v="2023-04-06T00:00:00"/>
    <d v="1899-12-30T00:54:00"/>
    <d v="1899-12-30T02:16:00"/>
    <d v="1899-12-30T01:37:00"/>
    <d v="1899-12-30T00:44:00"/>
    <d v="1899-12-30T00:53:00"/>
    <x v="0"/>
    <x v="0"/>
    <x v="2"/>
    <x v="2"/>
    <n v="30.71"/>
    <s v="Ocupada"/>
    <n v="638"/>
    <x v="10"/>
    <s v="Plato_2"/>
    <n v="90"/>
  </r>
  <r>
    <n v="8"/>
    <s v="Cliente_415"/>
    <n v="4"/>
    <x v="5"/>
    <d v="2023-04-06T00:00:00"/>
    <d v="1899-12-30T02:17:00"/>
    <d v="1899-12-30T05:19:00"/>
    <d v="1899-12-30T03:02:00"/>
    <d v="1899-12-30T02:16:00"/>
    <d v="1899-12-30T00:46:00"/>
    <x v="0"/>
    <x v="2"/>
    <x v="2"/>
    <x v="2"/>
    <n v="18.97"/>
    <s v="Reservada"/>
    <n v="639"/>
    <x v="0"/>
    <s v="Plato_10, Plato_17, Plato_12"/>
    <n v="152"/>
  </r>
  <r>
    <n v="14"/>
    <s v="Cliente_456"/>
    <n v="3"/>
    <x v="5"/>
    <d v="2023-04-06T00:00:00"/>
    <d v="1899-12-30T00:41:00"/>
    <d v="1899-12-30T01:50:00"/>
    <d v="1899-12-30T01:09:00"/>
    <d v="1899-12-30T01:15:00"/>
    <s v="0"/>
    <x v="1"/>
    <x v="0"/>
    <x v="0"/>
    <x v="0"/>
    <n v="49.29"/>
    <s v="Libre"/>
    <n v="640"/>
    <x v="5"/>
    <s v="Plato_10, Plato_13, Plato_11"/>
    <n v="219"/>
  </r>
  <r>
    <n v="2"/>
    <s v="Cliente_820"/>
    <n v="4"/>
    <x v="5"/>
    <d v="2023-04-06T00:00:00"/>
    <d v="1899-12-30T01:08:00"/>
    <d v="1899-12-30T03:52:00"/>
    <d v="1899-12-30T02:44:00"/>
    <d v="1899-12-30T01:14:00"/>
    <d v="1899-12-30T01:30:00"/>
    <x v="0"/>
    <x v="1"/>
    <x v="0"/>
    <x v="0"/>
    <n v="39.68"/>
    <s v="Reservada"/>
    <n v="641"/>
    <x v="8"/>
    <s v="Plato_9, Plato_1, Plato_14"/>
    <n v="208"/>
  </r>
  <r>
    <n v="15"/>
    <s v="Cliente_698"/>
    <n v="1"/>
    <x v="5"/>
    <d v="2023-04-06T00:00:00"/>
    <d v="1899-12-30T02:36:00"/>
    <d v="1899-12-30T05:24:00"/>
    <d v="1899-12-30T03:03:00"/>
    <d v="1899-12-30T01:21:00"/>
    <d v="1899-12-30T01:42:00"/>
    <x v="0"/>
    <x v="2"/>
    <x v="0"/>
    <x v="2"/>
    <n v="11.11"/>
    <s v="Ocupada"/>
    <n v="642"/>
    <x v="10"/>
    <s v="Plato_13, Plato_10, Plato_9"/>
    <n v="176"/>
  </r>
  <r>
    <n v="17"/>
    <s v="Cliente_59"/>
    <n v="2"/>
    <x v="5"/>
    <d v="2023-04-06T00:00:00"/>
    <d v="1899-12-30T00:17:00"/>
    <d v="1899-12-30T01:56:00"/>
    <d v="1899-12-30T01:54:00"/>
    <d v="1899-12-30T00:18:00"/>
    <d v="1899-12-30T01:36:00"/>
    <x v="0"/>
    <x v="2"/>
    <x v="1"/>
    <x v="0"/>
    <n v="28.81"/>
    <s v="Ocupada"/>
    <n v="643"/>
    <x v="7"/>
    <s v="Plato_11"/>
    <n v="33"/>
  </r>
  <r>
    <n v="9"/>
    <s v="Cliente_799"/>
    <n v="6"/>
    <x v="5"/>
    <d v="2023-04-06T00:00:00"/>
    <d v="1899-12-30T03:44:00"/>
    <d v="1899-12-30T07:10:00"/>
    <d v="1899-12-30T03:26:00"/>
    <d v="1899-12-30T00:51:00"/>
    <d v="1899-12-30T02:35:00"/>
    <x v="0"/>
    <x v="1"/>
    <x v="0"/>
    <x v="0"/>
    <n v="13.86"/>
    <s v="Reservada"/>
    <n v="644"/>
    <x v="8"/>
    <s v="Plato_17"/>
    <n v="93"/>
  </r>
  <r>
    <n v="6"/>
    <s v="Cliente_196"/>
    <n v="6"/>
    <x v="5"/>
    <d v="2023-04-06T00:00:00"/>
    <d v="1899-12-30T02:50:00"/>
    <d v="1899-12-30T06:25:00"/>
    <d v="1899-12-30T03:35:00"/>
    <d v="1899-12-30T01:37:00"/>
    <d v="1899-12-30T01:58:00"/>
    <x v="0"/>
    <x v="0"/>
    <x v="2"/>
    <x v="1"/>
    <n v="40.03"/>
    <s v="Libre"/>
    <n v="645"/>
    <x v="6"/>
    <s v="Plato_11, Plato_6"/>
    <n v="180"/>
  </r>
  <r>
    <n v="12"/>
    <s v="Cliente_623"/>
    <n v="2"/>
    <x v="5"/>
    <d v="2023-04-06T00:00:00"/>
    <d v="1899-12-30T03:59:00"/>
    <d v="1899-12-30T06:38:00"/>
    <d v="1899-12-30T02:39:00"/>
    <d v="1899-12-30T00:36:00"/>
    <d v="1899-12-30T02:03:00"/>
    <x v="0"/>
    <x v="2"/>
    <x v="0"/>
    <x v="0"/>
    <n v="12.59"/>
    <s v="Libre"/>
    <n v="646"/>
    <x v="6"/>
    <s v="Plato_8"/>
    <n v="70"/>
  </r>
  <r>
    <n v="12"/>
    <s v="Cliente_52"/>
    <n v="2"/>
    <x v="5"/>
    <d v="2023-04-06T00:00:00"/>
    <d v="1899-12-30T02:55:00"/>
    <d v="1899-12-30T06:25:00"/>
    <d v="1899-12-30T03:30:00"/>
    <d v="1899-12-30T00:39:00"/>
    <d v="1899-12-30T02:51:00"/>
    <x v="0"/>
    <x v="2"/>
    <x v="0"/>
    <x v="2"/>
    <n v="42.79"/>
    <s v="Reservada"/>
    <n v="647"/>
    <x v="6"/>
    <s v="Plato_4, Plato_17"/>
    <n v="98"/>
  </r>
  <r>
    <n v="9"/>
    <s v="Cliente_946"/>
    <n v="1"/>
    <x v="5"/>
    <d v="2023-04-06T00:00:00"/>
    <d v="1899-12-30T02:59:00"/>
    <d v="1899-12-30T04:55:00"/>
    <d v="1899-12-30T01:56:00"/>
    <d v="1899-12-30T00:47:00"/>
    <d v="1899-12-30T01:09:00"/>
    <x v="0"/>
    <x v="2"/>
    <x v="2"/>
    <x v="2"/>
    <n v="17.43"/>
    <s v="Libre"/>
    <n v="648"/>
    <x v="2"/>
    <s v="Plato_16"/>
    <n v="56"/>
  </r>
  <r>
    <n v="9"/>
    <s v="Cliente_278"/>
    <n v="1"/>
    <x v="5"/>
    <d v="2023-04-06T00:00:00"/>
    <d v="1899-12-30T00:55:00"/>
    <d v="1899-12-30T03:45:00"/>
    <d v="1899-12-30T03:05:00"/>
    <d v="1899-12-30T01:49:00"/>
    <d v="1899-12-30T01:16:00"/>
    <x v="0"/>
    <x v="3"/>
    <x v="0"/>
    <x v="1"/>
    <n v="15.98"/>
    <s v="Ocupada"/>
    <n v="649"/>
    <x v="3"/>
    <s v="Plato_9, Plato_16, Plato_1, Plato_3"/>
    <n v="256"/>
  </r>
  <r>
    <n v="11"/>
    <s v="Cliente_232"/>
    <n v="3"/>
    <x v="6"/>
    <d v="2023-04-07T00:00:00"/>
    <d v="1899-12-30T03:33:00"/>
    <d v="1899-12-30T05:02:00"/>
    <d v="1899-12-30T01:29:00"/>
    <d v="1899-12-30T01:16:00"/>
    <d v="1899-12-30T00:13:00"/>
    <x v="0"/>
    <x v="0"/>
    <x v="0"/>
    <x v="0"/>
    <n v="38.21"/>
    <s v="Libre"/>
    <n v="650"/>
    <x v="10"/>
    <s v="Plato_13, Plato_9, Plato_15, Plato_8"/>
    <n v="237"/>
  </r>
  <r>
    <n v="16"/>
    <s v="Cliente_595"/>
    <n v="4"/>
    <x v="6"/>
    <d v="2023-04-07T00:00:00"/>
    <d v="1899-12-30T02:04:00"/>
    <d v="1899-12-30T05:44:00"/>
    <d v="1899-12-30T03:40:00"/>
    <d v="1899-12-30T01:28:00"/>
    <d v="1899-12-30T02:12:00"/>
    <x v="0"/>
    <x v="4"/>
    <x v="2"/>
    <x v="2"/>
    <n v="20.27"/>
    <s v="Libre"/>
    <n v="651"/>
    <x v="10"/>
    <s v="Plato_20, Plato_13, Plato_11"/>
    <n v="209"/>
  </r>
  <r>
    <n v="14"/>
    <s v="Cliente_968"/>
    <n v="5"/>
    <x v="6"/>
    <d v="2023-04-07T00:00:00"/>
    <d v="1899-12-30T00:06:00"/>
    <d v="1899-12-30T02:26:00"/>
    <d v="1899-12-30T02:35:00"/>
    <d v="1899-12-30T00:50:00"/>
    <d v="1899-12-30T01:45:00"/>
    <x v="0"/>
    <x v="2"/>
    <x v="0"/>
    <x v="0"/>
    <n v="23.26"/>
    <s v="Ocupada"/>
    <n v="652"/>
    <x v="7"/>
    <s v="Plato_17, Plato_19"/>
    <n v="170"/>
  </r>
  <r>
    <n v="13"/>
    <s v="Cliente_2"/>
    <n v="5"/>
    <x v="6"/>
    <d v="2023-04-07T00:00:00"/>
    <d v="1899-12-30T02:31:00"/>
    <d v="1899-12-30T04:20:00"/>
    <d v="1899-12-30T01:49:00"/>
    <d v="1899-12-30T02:30:00"/>
    <s v="0"/>
    <x v="1"/>
    <x v="1"/>
    <x v="0"/>
    <x v="2"/>
    <n v="34.33"/>
    <s v="Libre"/>
    <n v="653"/>
    <x v="5"/>
    <s v="Plato_16, Plato_2, Plato_8"/>
    <n v="244"/>
  </r>
  <r>
    <n v="12"/>
    <s v="Cliente_880"/>
    <n v="5"/>
    <x v="6"/>
    <d v="2023-04-07T00:00:00"/>
    <d v="1899-12-30T00:02:00"/>
    <d v="1899-12-30T01:44:00"/>
    <d v="1899-12-30T01:57:00"/>
    <d v="1899-12-30T00:44:00"/>
    <d v="1899-12-30T01:13:00"/>
    <x v="0"/>
    <x v="3"/>
    <x v="2"/>
    <x v="2"/>
    <n v="23.98"/>
    <s v="Ocupada"/>
    <n v="654"/>
    <x v="7"/>
    <s v="Plato_5, Plato_3"/>
    <n v="42"/>
  </r>
  <r>
    <n v="5"/>
    <s v="Cliente_626"/>
    <n v="4"/>
    <x v="6"/>
    <d v="2023-04-07T00:00:00"/>
    <d v="1899-12-30T01:15:00"/>
    <d v="1899-12-30T04:49:00"/>
    <d v="1899-12-30T03:34:00"/>
    <d v="1899-12-30T00:36:00"/>
    <d v="1899-12-30T02:58:00"/>
    <x v="0"/>
    <x v="3"/>
    <x v="0"/>
    <x v="1"/>
    <n v="21.7"/>
    <s v="Reservada"/>
    <n v="655"/>
    <x v="2"/>
    <s v="Plato_17"/>
    <n v="93"/>
  </r>
  <r>
    <n v="19"/>
    <s v="Cliente_411"/>
    <n v="6"/>
    <x v="6"/>
    <d v="2023-04-07T00:00:00"/>
    <d v="1899-12-30T03:36:00"/>
    <d v="1899-12-30T06:40:00"/>
    <d v="1899-12-30T03:04:00"/>
    <d v="1899-12-30T01:50:00"/>
    <d v="1899-12-30T01:14:00"/>
    <x v="0"/>
    <x v="1"/>
    <x v="2"/>
    <x v="2"/>
    <n v="31.23"/>
    <s v="Reservada"/>
    <n v="656"/>
    <x v="10"/>
    <s v="Plato_14, Plato_3, Plato_12, Plato_19"/>
    <n v="157"/>
  </r>
  <r>
    <n v="1"/>
    <s v="Cliente_123"/>
    <n v="2"/>
    <x v="6"/>
    <d v="2023-04-07T00:00:00"/>
    <d v="1899-12-30T00:51:00"/>
    <d v="1899-12-30T04:07:00"/>
    <d v="1899-12-30T03:16:00"/>
    <d v="1899-12-30T02:14:00"/>
    <d v="1899-12-30T01:02:00"/>
    <x v="0"/>
    <x v="1"/>
    <x v="0"/>
    <x v="1"/>
    <n v="44.2"/>
    <s v="Reservada"/>
    <n v="657"/>
    <x v="9"/>
    <s v="Plato_20, Plato_14, Plato_8"/>
    <n v="196"/>
  </r>
  <r>
    <n v="19"/>
    <s v="Cliente_910"/>
    <n v="5"/>
    <x v="6"/>
    <d v="2023-04-07T00:00:00"/>
    <d v="1899-12-30T01:43:00"/>
    <d v="1899-12-30T05:02:00"/>
    <d v="1899-12-30T03:19:00"/>
    <d v="1899-12-30T00:48:00"/>
    <d v="1899-12-30T02:31:00"/>
    <x v="0"/>
    <x v="3"/>
    <x v="1"/>
    <x v="1"/>
    <n v="31.27"/>
    <s v="Reservada"/>
    <n v="658"/>
    <x v="2"/>
    <s v="Plato_15, Plato_6"/>
    <n v="86"/>
  </r>
  <r>
    <n v="9"/>
    <s v="Cliente_539"/>
    <n v="4"/>
    <x v="6"/>
    <d v="2023-04-07T00:00:00"/>
    <d v="1899-12-30T02:50:00"/>
    <d v="1899-12-30T04:03:00"/>
    <d v="1899-12-30T01:28:00"/>
    <d v="1899-12-30T00:31:00"/>
    <d v="1899-12-30T00:57:00"/>
    <x v="0"/>
    <x v="4"/>
    <x v="0"/>
    <x v="2"/>
    <n v="35.24"/>
    <s v="Ocupada"/>
    <n v="659"/>
    <x v="4"/>
    <s v="Plato_9"/>
    <n v="87"/>
  </r>
  <r>
    <n v="19"/>
    <s v="Cliente_483"/>
    <n v="4"/>
    <x v="6"/>
    <d v="2023-04-07T00:00:00"/>
    <d v="1899-12-30T01:56:00"/>
    <d v="1899-12-30T05:51:00"/>
    <d v="1899-12-30T03:55:00"/>
    <d v="1899-12-30T00:45:00"/>
    <d v="1899-12-30T03:10:00"/>
    <x v="0"/>
    <x v="2"/>
    <x v="1"/>
    <x v="2"/>
    <n v="15.91"/>
    <s v="Reservada"/>
    <n v="660"/>
    <x v="2"/>
    <s v="Plato_12, Plato_2, Plato_20"/>
    <n v="208"/>
  </r>
  <r>
    <n v="16"/>
    <s v="Cliente_949"/>
    <n v="4"/>
    <x v="6"/>
    <d v="2023-04-07T00:00:00"/>
    <d v="1899-12-30T03:22:00"/>
    <d v="1899-12-30T06:52:00"/>
    <d v="1899-12-30T03:45:00"/>
    <d v="1899-12-30T02:15:00"/>
    <d v="1899-12-30T01:30:00"/>
    <x v="0"/>
    <x v="4"/>
    <x v="2"/>
    <x v="2"/>
    <n v="32.54"/>
    <s v="Ocupada"/>
    <n v="661"/>
    <x v="10"/>
    <s v="Plato_14, Plato_17, Plato_1, Plato_16"/>
    <n v="206"/>
  </r>
  <r>
    <n v="15"/>
    <s v="Cliente_642"/>
    <n v="4"/>
    <x v="6"/>
    <d v="2023-04-07T00:00:00"/>
    <d v="1899-12-30T02:01:00"/>
    <d v="1899-12-30T05:02:00"/>
    <d v="1899-12-30T03:01:00"/>
    <d v="1899-12-30T01:25:00"/>
    <d v="1899-12-30T01:36:00"/>
    <x v="0"/>
    <x v="1"/>
    <x v="0"/>
    <x v="2"/>
    <n v="11.64"/>
    <s v="Libre"/>
    <n v="662"/>
    <x v="6"/>
    <s v="Plato_7, Plato_1, Plato_19"/>
    <n v="133"/>
  </r>
  <r>
    <n v="3"/>
    <s v="Cliente_962"/>
    <n v="1"/>
    <x v="6"/>
    <d v="2023-04-07T00:00:00"/>
    <d v="1899-12-30T01:09:00"/>
    <d v="1899-12-30T03:47:00"/>
    <d v="1899-12-30T02:53:00"/>
    <d v="1899-12-30T01:27:00"/>
    <d v="1899-12-30T01:26:00"/>
    <x v="0"/>
    <x v="1"/>
    <x v="0"/>
    <x v="1"/>
    <n v="41.8"/>
    <s v="Ocupada"/>
    <n v="663"/>
    <x v="0"/>
    <s v="Plato_4, Plato_9, Plato_3"/>
    <n v="114"/>
  </r>
  <r>
    <n v="20"/>
    <s v="Cliente_883"/>
    <n v="6"/>
    <x v="6"/>
    <d v="2023-04-07T00:00:00"/>
    <d v="1899-12-30T01:35:00"/>
    <d v="1899-12-30T03:53:00"/>
    <d v="1899-12-30T02:18:00"/>
    <d v="1899-12-30T01:39:00"/>
    <d v="1899-12-30T00:39:00"/>
    <x v="0"/>
    <x v="4"/>
    <x v="1"/>
    <x v="0"/>
    <n v="31.27"/>
    <s v="Reservada"/>
    <n v="664"/>
    <x v="1"/>
    <s v="Plato_4, Plato_12, Plato_5"/>
    <n v="122"/>
  </r>
  <r>
    <n v="6"/>
    <s v="Cliente_425"/>
    <n v="1"/>
    <x v="6"/>
    <d v="2023-04-07T00:00:00"/>
    <d v="1899-12-30T02:05:00"/>
    <d v="1899-12-30T05:56:00"/>
    <d v="1899-12-30T04:06:00"/>
    <d v="1899-12-30T00:40:00"/>
    <d v="1899-12-30T03:26:00"/>
    <x v="0"/>
    <x v="3"/>
    <x v="0"/>
    <x v="2"/>
    <n v="25.32"/>
    <s v="Ocupada"/>
    <n v="665"/>
    <x v="6"/>
    <s v="Plato_1, Plato_6"/>
    <n v="129"/>
  </r>
  <r>
    <n v="8"/>
    <s v="Cliente_593"/>
    <n v="4"/>
    <x v="6"/>
    <d v="2023-04-07T00:00:00"/>
    <d v="1899-12-30T01:04:00"/>
    <d v="1899-12-30T04:57:00"/>
    <d v="1899-12-30T03:53:00"/>
    <d v="1899-12-30T00:27:00"/>
    <d v="1899-12-30T03:26:00"/>
    <x v="0"/>
    <x v="2"/>
    <x v="0"/>
    <x v="2"/>
    <n v="11.86"/>
    <s v="Libre"/>
    <n v="666"/>
    <x v="3"/>
    <s v="Plato_3"/>
    <n v="40"/>
  </r>
  <r>
    <n v="6"/>
    <s v="Cliente_368"/>
    <n v="5"/>
    <x v="6"/>
    <d v="2023-04-07T00:00:00"/>
    <d v="1899-12-30T03:39:00"/>
    <d v="1899-12-30T07:07:00"/>
    <d v="1899-12-30T03:28:00"/>
    <d v="1899-12-30T00:12:00"/>
    <d v="1899-12-30T03:16:00"/>
    <x v="0"/>
    <x v="0"/>
    <x v="0"/>
    <x v="2"/>
    <n v="20.49"/>
    <s v="Reservada"/>
    <n v="667"/>
    <x v="4"/>
    <s v="Plato_19"/>
    <n v="36"/>
  </r>
  <r>
    <n v="12"/>
    <s v="Cliente_418"/>
    <n v="4"/>
    <x v="6"/>
    <d v="2023-04-07T00:00:00"/>
    <d v="1899-12-30T01:43:00"/>
    <d v="1899-12-30T04:41:00"/>
    <d v="1899-12-30T02:58:00"/>
    <d v="1899-12-30T01:55:00"/>
    <d v="1899-12-30T01:03:00"/>
    <x v="0"/>
    <x v="1"/>
    <x v="1"/>
    <x v="2"/>
    <n v="18.61"/>
    <s v="Reservada"/>
    <n v="668"/>
    <x v="6"/>
    <s v="Plato_10, Plato_7, Plato_1"/>
    <n v="201"/>
  </r>
  <r>
    <n v="10"/>
    <s v="Cliente_693"/>
    <n v="4"/>
    <x v="6"/>
    <d v="2023-04-07T00:00:00"/>
    <d v="1899-12-30T01:01:00"/>
    <d v="1899-12-30T04:34:00"/>
    <d v="1899-12-30T03:33:00"/>
    <d v="1899-12-30T01:09:00"/>
    <d v="1899-12-30T02:24:00"/>
    <x v="0"/>
    <x v="0"/>
    <x v="0"/>
    <x v="2"/>
    <n v="10.68"/>
    <s v="Libre"/>
    <n v="669"/>
    <x v="5"/>
    <s v="Plato_17, Plato_6, Plato_15"/>
    <n v="181"/>
  </r>
  <r>
    <n v="16"/>
    <s v="Cliente_226"/>
    <n v="6"/>
    <x v="6"/>
    <d v="2023-04-07T00:00:00"/>
    <d v="1899-12-30T01:52:00"/>
    <d v="1899-12-30T03:12:00"/>
    <d v="1899-12-30T01:35:00"/>
    <d v="1899-12-30T01:15:00"/>
    <d v="1899-12-30T00:20:00"/>
    <x v="0"/>
    <x v="2"/>
    <x v="0"/>
    <x v="1"/>
    <n v="37.93"/>
    <s v="Ocupada"/>
    <n v="670"/>
    <x v="6"/>
    <s v="Plato_14, Plato_8, Plato_19"/>
    <n v="94"/>
  </r>
  <r>
    <n v="17"/>
    <s v="Cliente_759"/>
    <n v="3"/>
    <x v="6"/>
    <d v="2023-04-07T00:00:00"/>
    <d v="1899-12-30T02:18:00"/>
    <d v="1899-12-30T03:30:00"/>
    <d v="1899-12-30T01:12:00"/>
    <d v="1899-12-30T01:35:00"/>
    <s v="0"/>
    <x v="1"/>
    <x v="0"/>
    <x v="0"/>
    <x v="1"/>
    <n v="32.200000000000003"/>
    <s v="Reservada"/>
    <n v="671"/>
    <x v="6"/>
    <s v="Plato_8, Plato_1, Plato_15"/>
    <n v="184"/>
  </r>
  <r>
    <n v="12"/>
    <s v="Cliente_517"/>
    <n v="6"/>
    <x v="6"/>
    <d v="2023-04-07T00:00:00"/>
    <d v="1899-12-30T01:24:00"/>
    <d v="1899-12-30T03:51:00"/>
    <d v="1899-12-30T02:27:00"/>
    <d v="1899-12-30T01:18:00"/>
    <d v="1899-12-30T01:09:00"/>
    <x v="0"/>
    <x v="4"/>
    <x v="2"/>
    <x v="2"/>
    <n v="29.19"/>
    <s v="Reservada"/>
    <n v="672"/>
    <x v="9"/>
    <s v="Plato_15, Plato_13, Plato_12"/>
    <n v="157"/>
  </r>
  <r>
    <n v="20"/>
    <s v="Cliente_485"/>
    <n v="6"/>
    <x v="6"/>
    <d v="2023-04-07T00:00:00"/>
    <d v="1899-12-30T00:37:00"/>
    <d v="1899-12-30T02:52:00"/>
    <d v="1899-12-30T02:15:00"/>
    <d v="1899-12-30T01:33:00"/>
    <d v="1899-12-30T00:42:00"/>
    <x v="0"/>
    <x v="3"/>
    <x v="0"/>
    <x v="2"/>
    <n v="36.5"/>
    <s v="Reservada"/>
    <n v="673"/>
    <x v="5"/>
    <s v="Plato_20, Plato_8, Plato_2, Plato_1"/>
    <n v="265"/>
  </r>
  <r>
    <n v="1"/>
    <s v="Cliente_834"/>
    <n v="3"/>
    <x v="6"/>
    <d v="2023-04-07T00:00:00"/>
    <d v="1899-12-30T00:03:00"/>
    <d v="1899-12-30T01:30:00"/>
    <d v="1899-12-30T01:27:00"/>
    <d v="1899-12-30T01:05:00"/>
    <d v="1899-12-30T00:22:00"/>
    <x v="0"/>
    <x v="3"/>
    <x v="2"/>
    <x v="2"/>
    <n v="41.29"/>
    <s v="Libre"/>
    <n v="674"/>
    <x v="3"/>
    <s v="Plato_12, Plato_4, Plato_17, Plato_13"/>
    <n v="207"/>
  </r>
  <r>
    <n v="5"/>
    <s v="Cliente_104"/>
    <n v="2"/>
    <x v="6"/>
    <d v="2023-04-07T00:00:00"/>
    <d v="1899-12-30T00:54:00"/>
    <d v="1899-12-30T04:33:00"/>
    <d v="1899-12-30T03:39:00"/>
    <d v="1899-12-30T02:01:00"/>
    <d v="1899-12-30T01:38:00"/>
    <x v="0"/>
    <x v="2"/>
    <x v="2"/>
    <x v="1"/>
    <n v="30.74"/>
    <s v="Reservada"/>
    <n v="675"/>
    <x v="8"/>
    <s v="Plato_1, Plato_3, Plato_19"/>
    <n v="193"/>
  </r>
  <r>
    <n v="7"/>
    <s v="Cliente_494"/>
    <n v="6"/>
    <x v="6"/>
    <d v="2023-04-07T00:00:00"/>
    <d v="1899-12-30T00:28:00"/>
    <d v="1899-12-30T03:45:00"/>
    <d v="1899-12-30T03:32:00"/>
    <d v="1899-12-30T02:01:00"/>
    <d v="1899-12-30T01:31:00"/>
    <x v="0"/>
    <x v="0"/>
    <x v="0"/>
    <x v="2"/>
    <n v="41.6"/>
    <s v="Ocupada"/>
    <n v="676"/>
    <x v="8"/>
    <s v="Plato_17, Plato_14, Plato_16, Plato_13"/>
    <n v="124"/>
  </r>
  <r>
    <n v="14"/>
    <s v="Cliente_331"/>
    <n v="6"/>
    <x v="6"/>
    <d v="2023-04-07T00:00:00"/>
    <d v="1899-12-30T00:34:00"/>
    <d v="1899-12-30T02:37:00"/>
    <d v="1899-12-30T02:18:00"/>
    <d v="1899-12-30T02:28:00"/>
    <s v="0"/>
    <x v="1"/>
    <x v="2"/>
    <x v="0"/>
    <x v="2"/>
    <n v="12.57"/>
    <s v="Ocupada"/>
    <n v="677"/>
    <x v="6"/>
    <s v="Plato_3, Plato_8, Plato_18"/>
    <n v="144"/>
  </r>
  <r>
    <n v="19"/>
    <s v="Cliente_483"/>
    <n v="1"/>
    <x v="6"/>
    <d v="2023-04-07T00:00:00"/>
    <d v="1899-12-30T03:01:00"/>
    <d v="1899-12-30T05:22:00"/>
    <d v="1899-12-30T02:36:00"/>
    <d v="1899-12-30T02:01:00"/>
    <d v="1899-12-30T00:35:00"/>
    <x v="0"/>
    <x v="0"/>
    <x v="0"/>
    <x v="2"/>
    <n v="26.76"/>
    <s v="Ocupada"/>
    <n v="678"/>
    <x v="9"/>
    <s v="Plato_9, Plato_12, Plato_8, Plato_7"/>
    <n v="204"/>
  </r>
  <r>
    <n v="9"/>
    <s v="Cliente_26"/>
    <n v="4"/>
    <x v="6"/>
    <d v="2023-04-07T00:00:00"/>
    <d v="1899-12-30T00:02:00"/>
    <d v="1899-12-30T03:03:00"/>
    <d v="1899-12-30T03:16:00"/>
    <d v="1899-12-30T01:46:00"/>
    <d v="1899-12-30T01:30:00"/>
    <x v="0"/>
    <x v="2"/>
    <x v="0"/>
    <x v="2"/>
    <n v="36.43"/>
    <s v="Ocupada"/>
    <n v="679"/>
    <x v="9"/>
    <s v="Plato_13, Plato_10, Plato_16, Plato_1"/>
    <n v="199"/>
  </r>
  <r>
    <n v="5"/>
    <s v="Cliente_35"/>
    <n v="4"/>
    <x v="6"/>
    <d v="2023-04-07T00:00:00"/>
    <d v="1899-12-30T01:23:00"/>
    <d v="1899-12-30T05:20:00"/>
    <d v="1899-12-30T03:57:00"/>
    <d v="1899-12-30T01:51:00"/>
    <d v="1899-12-30T02:06:00"/>
    <x v="0"/>
    <x v="0"/>
    <x v="0"/>
    <x v="1"/>
    <n v="12.06"/>
    <s v="Reservada"/>
    <n v="680"/>
    <x v="3"/>
    <s v="Plato_4, Plato_3, Plato_11"/>
    <n v="162"/>
  </r>
  <r>
    <n v="2"/>
    <s v="Cliente_840"/>
    <n v="4"/>
    <x v="6"/>
    <d v="2023-04-07T00:00:00"/>
    <d v="1899-12-30T02:56:00"/>
    <d v="1899-12-30T06:50:00"/>
    <d v="1899-12-30T03:54:00"/>
    <d v="1899-12-30T01:05:00"/>
    <d v="1899-12-30T02:49:00"/>
    <x v="0"/>
    <x v="4"/>
    <x v="0"/>
    <x v="0"/>
    <n v="37.07"/>
    <s v="Libre"/>
    <n v="681"/>
    <x v="3"/>
    <s v="Plato_11, Plato_13"/>
    <n v="75"/>
  </r>
  <r>
    <n v="1"/>
    <s v="Cliente_36"/>
    <n v="5"/>
    <x v="6"/>
    <d v="2023-04-07T00:00:00"/>
    <d v="1899-12-30T01:26:00"/>
    <d v="1899-12-30T04:05:00"/>
    <d v="1899-12-30T02:54:00"/>
    <d v="1899-12-30T00:43:00"/>
    <d v="1899-12-30T02:11:00"/>
    <x v="0"/>
    <x v="3"/>
    <x v="1"/>
    <x v="2"/>
    <n v="21.04"/>
    <s v="Ocupada"/>
    <n v="682"/>
    <x v="5"/>
    <s v="Plato_14"/>
    <n v="23"/>
  </r>
  <r>
    <n v="2"/>
    <s v="Cliente_837"/>
    <n v="6"/>
    <x v="6"/>
    <d v="2023-04-07T00:00:00"/>
    <d v="1899-12-30T03:56:00"/>
    <d v="1899-12-30T06:22:00"/>
    <d v="1899-12-30T02:41:00"/>
    <d v="1899-12-30T01:22:00"/>
    <d v="1899-12-30T01:19:00"/>
    <x v="0"/>
    <x v="3"/>
    <x v="0"/>
    <x v="2"/>
    <n v="40.42"/>
    <s v="Ocupada"/>
    <n v="683"/>
    <x v="1"/>
    <s v="Plato_5, Plato_3, Plato_20, Plato_17"/>
    <n v="164"/>
  </r>
  <r>
    <n v="10"/>
    <s v="Cliente_514"/>
    <n v="6"/>
    <x v="6"/>
    <d v="2023-04-07T00:00:00"/>
    <d v="1899-12-30T03:29:00"/>
    <d v="1899-12-30T04:40:00"/>
    <d v="1899-12-30T01:26:00"/>
    <d v="1899-12-30T01:50:00"/>
    <s v="0"/>
    <x v="1"/>
    <x v="4"/>
    <x v="2"/>
    <x v="2"/>
    <n v="48.15"/>
    <s v="Ocupada"/>
    <n v="684"/>
    <x v="9"/>
    <s v="Plato_19, Plato_17, Plato_10, Plato_9"/>
    <n v="180"/>
  </r>
  <r>
    <n v="5"/>
    <s v="Cliente_485"/>
    <n v="5"/>
    <x v="6"/>
    <d v="2023-04-07T00:00:00"/>
    <d v="1899-12-30T00:28:00"/>
    <d v="1899-12-30T01:43:00"/>
    <d v="1899-12-30T01:15:00"/>
    <d v="1899-12-30T00:17:00"/>
    <d v="1899-12-30T00:58:00"/>
    <x v="0"/>
    <x v="2"/>
    <x v="0"/>
    <x v="0"/>
    <n v="19.89"/>
    <s v="Libre"/>
    <n v="685"/>
    <x v="0"/>
    <s v="Plato_6"/>
    <n v="54"/>
  </r>
  <r>
    <n v="10"/>
    <s v="Cliente_832"/>
    <n v="6"/>
    <x v="6"/>
    <d v="2023-04-07T00:00:00"/>
    <d v="1899-12-30T01:12:00"/>
    <d v="1899-12-30T03:39:00"/>
    <d v="1899-12-30T02:27:00"/>
    <d v="1899-12-30T00:58:00"/>
    <d v="1899-12-30T01:29:00"/>
    <x v="0"/>
    <x v="1"/>
    <x v="0"/>
    <x v="1"/>
    <n v="15.83"/>
    <s v="Reservada"/>
    <n v="686"/>
    <x v="3"/>
    <s v="Plato_17, Plato_3"/>
    <n v="102"/>
  </r>
  <r>
    <n v="2"/>
    <s v="Cliente_778"/>
    <n v="6"/>
    <x v="6"/>
    <d v="2023-04-07T00:00:00"/>
    <d v="1899-12-30T01:54:00"/>
    <d v="1899-12-30T05:39:00"/>
    <d v="1899-12-30T03:45:00"/>
    <d v="1899-12-30T00:29:00"/>
    <d v="1899-12-30T03:16:00"/>
    <x v="0"/>
    <x v="4"/>
    <x v="0"/>
    <x v="1"/>
    <n v="10.53"/>
    <s v="Libre"/>
    <n v="687"/>
    <x v="0"/>
    <s v="Plato_19"/>
    <n v="72"/>
  </r>
  <r>
    <n v="3"/>
    <s v="Cliente_725"/>
    <n v="1"/>
    <x v="6"/>
    <d v="2023-04-07T00:00:00"/>
    <d v="1899-12-30T03:26:00"/>
    <d v="1899-12-30T05:03:00"/>
    <d v="1899-12-30T01:52:00"/>
    <d v="1899-12-30T00:14:00"/>
    <d v="1899-12-30T01:38:00"/>
    <x v="0"/>
    <x v="1"/>
    <x v="0"/>
    <x v="2"/>
    <n v="48.7"/>
    <s v="Ocupada"/>
    <n v="688"/>
    <x v="10"/>
    <s v="Plato_9"/>
    <n v="29"/>
  </r>
  <r>
    <n v="14"/>
    <s v="Cliente_114"/>
    <n v="1"/>
    <x v="6"/>
    <d v="2023-04-07T00:00:00"/>
    <d v="1899-12-30T00:36:00"/>
    <d v="1899-12-30T02:22:00"/>
    <d v="1899-12-30T02:01:00"/>
    <d v="1899-12-30T00:29:00"/>
    <d v="1899-12-30T01:32:00"/>
    <x v="0"/>
    <x v="1"/>
    <x v="0"/>
    <x v="2"/>
    <n v="10.25"/>
    <s v="Ocupada"/>
    <n v="689"/>
    <x v="3"/>
    <s v="Plato_14, Plato_1, Plato_13"/>
    <n v="165"/>
  </r>
  <r>
    <n v="15"/>
    <s v="Cliente_95"/>
    <n v="4"/>
    <x v="6"/>
    <d v="2023-04-07T00:00:00"/>
    <d v="1899-12-30T02:43:00"/>
    <d v="1899-12-30T05:43:00"/>
    <d v="1899-12-30T03:00:00"/>
    <d v="1899-12-30T02:23:00"/>
    <d v="1899-12-30T00:37:00"/>
    <x v="0"/>
    <x v="3"/>
    <x v="2"/>
    <x v="0"/>
    <n v="37.22"/>
    <s v="Reservada"/>
    <n v="690"/>
    <x v="0"/>
    <s v="Plato_20, Plato_17, Plato_16, Plato_11"/>
    <n v="191"/>
  </r>
  <r>
    <n v="19"/>
    <s v="Cliente_103"/>
    <n v="4"/>
    <x v="6"/>
    <d v="2023-04-07T00:00:00"/>
    <d v="1899-12-30T01:43:00"/>
    <d v="1899-12-30T05:17:00"/>
    <d v="1899-12-30T03:49:00"/>
    <d v="1899-12-30T00:34:00"/>
    <d v="1899-12-30T03:15:00"/>
    <x v="0"/>
    <x v="0"/>
    <x v="2"/>
    <x v="0"/>
    <n v="13.9"/>
    <s v="Ocupada"/>
    <n v="691"/>
    <x v="1"/>
    <s v="Plato_5"/>
    <n v="66"/>
  </r>
  <r>
    <n v="9"/>
    <s v="Cliente_30"/>
    <n v="2"/>
    <x v="6"/>
    <d v="2023-04-07T00:00:00"/>
    <d v="1899-12-30T00:53:00"/>
    <d v="1899-12-30T04:26:00"/>
    <d v="1899-12-30T03:33:00"/>
    <d v="1899-12-30T01:40:00"/>
    <d v="1899-12-30T01:53:00"/>
    <x v="0"/>
    <x v="1"/>
    <x v="2"/>
    <x v="2"/>
    <n v="25.92"/>
    <s v="Reservada"/>
    <n v="692"/>
    <x v="10"/>
    <s v="Plato_8, Plato_2, Plato_4, Plato_3"/>
    <n v="173"/>
  </r>
  <r>
    <n v="15"/>
    <s v="Cliente_330"/>
    <n v="4"/>
    <x v="6"/>
    <d v="2023-04-07T00:00:00"/>
    <d v="1899-12-30T03:44:00"/>
    <d v="1899-12-30T07:31:00"/>
    <d v="1899-12-30T03:47:00"/>
    <d v="1899-12-30T00:44:00"/>
    <d v="1899-12-30T03:03:00"/>
    <x v="0"/>
    <x v="0"/>
    <x v="0"/>
    <x v="2"/>
    <n v="28.31"/>
    <s v="Libre"/>
    <n v="693"/>
    <x v="8"/>
    <s v="Plato_19, Plato_13"/>
    <n v="78"/>
  </r>
  <r>
    <n v="5"/>
    <s v="Cliente_88"/>
    <n v="4"/>
    <x v="6"/>
    <d v="2023-04-07T00:00:00"/>
    <d v="1899-12-30T01:51:00"/>
    <d v="1899-12-30T05:13:00"/>
    <d v="1899-12-30T03:22:00"/>
    <d v="1899-12-30T02:08:00"/>
    <d v="1899-12-30T01:14:00"/>
    <x v="0"/>
    <x v="2"/>
    <x v="0"/>
    <x v="2"/>
    <n v="23.66"/>
    <s v="Libre"/>
    <n v="694"/>
    <x v="5"/>
    <s v="Plato_3, Plato_4, Plato_20, Plato_13"/>
    <n v="157"/>
  </r>
  <r>
    <n v="9"/>
    <s v="Cliente_211"/>
    <n v="1"/>
    <x v="6"/>
    <d v="2023-04-07T00:00:00"/>
    <d v="1899-12-30T02:02:00"/>
    <d v="1899-12-30T05:32:00"/>
    <d v="1899-12-30T03:45:00"/>
    <d v="1899-12-30T00:37:00"/>
    <d v="1899-12-30T03:08:00"/>
    <x v="0"/>
    <x v="0"/>
    <x v="0"/>
    <x v="2"/>
    <n v="18.23"/>
    <s v="Ocupada"/>
    <n v="695"/>
    <x v="5"/>
    <s v="Plato_16, Plato_2"/>
    <n v="116"/>
  </r>
  <r>
    <n v="2"/>
    <s v="Cliente_282"/>
    <n v="6"/>
    <x v="6"/>
    <d v="2023-04-07T00:00:00"/>
    <d v="1899-12-30T02:16:00"/>
    <d v="1899-12-30T06:11:00"/>
    <d v="1899-12-30T04:10:00"/>
    <d v="1899-12-30T00:23:00"/>
    <d v="1899-12-30T03:47:00"/>
    <x v="0"/>
    <x v="1"/>
    <x v="2"/>
    <x v="2"/>
    <n v="18.760000000000002"/>
    <s v="Ocupada"/>
    <n v="696"/>
    <x v="4"/>
    <s v="Plato_14"/>
    <n v="46"/>
  </r>
  <r>
    <n v="4"/>
    <s v="Cliente_90"/>
    <n v="1"/>
    <x v="6"/>
    <d v="2023-04-07T00:00:00"/>
    <d v="1899-12-30T03:48:00"/>
    <d v="1899-12-30T06:42:00"/>
    <d v="1899-12-30T02:54:00"/>
    <d v="1899-12-30T01:47:00"/>
    <d v="1899-12-30T01:07:00"/>
    <x v="0"/>
    <x v="2"/>
    <x v="0"/>
    <x v="2"/>
    <n v="34.35"/>
    <s v="Reservada"/>
    <n v="697"/>
    <x v="7"/>
    <s v="Plato_14, Plato_11, Plato_2, Plato_6"/>
    <n v="199"/>
  </r>
  <r>
    <n v="19"/>
    <s v="Cliente_115"/>
    <n v="4"/>
    <x v="6"/>
    <d v="2023-04-07T00:00:00"/>
    <d v="1899-12-30T02:30:00"/>
    <d v="1899-12-30T06:25:00"/>
    <d v="1899-12-30T03:55:00"/>
    <d v="1899-12-30T01:41:00"/>
    <d v="1899-12-30T02:14:00"/>
    <x v="0"/>
    <x v="1"/>
    <x v="2"/>
    <x v="2"/>
    <n v="39.89"/>
    <s v="Libre"/>
    <n v="698"/>
    <x v="6"/>
    <s v="Plato_6, Plato_10, Plato_14, Plato_13"/>
    <n v="185"/>
  </r>
  <r>
    <n v="8"/>
    <s v="Cliente_143"/>
    <n v="6"/>
    <x v="6"/>
    <d v="2023-04-07T00:00:00"/>
    <d v="1899-12-30T01:35:00"/>
    <d v="1899-12-30T02:56:00"/>
    <d v="1899-12-30T01:21:00"/>
    <d v="1899-12-30T00:11:00"/>
    <d v="1899-12-30T01:10:00"/>
    <x v="0"/>
    <x v="2"/>
    <x v="0"/>
    <x v="2"/>
    <n v="38.44"/>
    <s v="Reservada"/>
    <n v="699"/>
    <x v="0"/>
    <s v="Plato_9"/>
    <n v="58"/>
  </r>
  <r>
    <n v="8"/>
    <s v="Cliente_496"/>
    <n v="2"/>
    <x v="6"/>
    <d v="2023-04-07T00:00:00"/>
    <d v="1899-12-30T00:23:00"/>
    <d v="1899-12-30T02:50:00"/>
    <d v="1899-12-30T02:27:00"/>
    <d v="1899-12-30T01:26:00"/>
    <d v="1899-12-30T01:01:00"/>
    <x v="0"/>
    <x v="2"/>
    <x v="0"/>
    <x v="2"/>
    <n v="21.66"/>
    <s v="Reservada"/>
    <n v="700"/>
    <x v="10"/>
    <s v="Plato_18, Plato_10, Plato_6"/>
    <n v="234"/>
  </r>
  <r>
    <n v="19"/>
    <s v="Cliente_58"/>
    <n v="5"/>
    <x v="6"/>
    <d v="2023-04-07T00:00:00"/>
    <d v="1899-12-30T03:20:00"/>
    <d v="1899-12-30T05:45:00"/>
    <d v="1899-12-30T02:25:00"/>
    <d v="1899-12-30T01:37:00"/>
    <d v="1899-12-30T00:48:00"/>
    <x v="0"/>
    <x v="4"/>
    <x v="0"/>
    <x v="2"/>
    <n v="39.83"/>
    <s v="Libre"/>
    <n v="701"/>
    <x v="6"/>
    <s v="Plato_11, Plato_4"/>
    <n v="102"/>
  </r>
  <r>
    <n v="13"/>
    <s v="Cliente_468"/>
    <n v="2"/>
    <x v="6"/>
    <d v="2023-04-07T00:00:00"/>
    <d v="1899-12-30T02:30:00"/>
    <d v="1899-12-30T05:15:00"/>
    <d v="1899-12-30T02:45:00"/>
    <d v="1899-12-30T02:35:00"/>
    <d v="1899-12-30T00:10:00"/>
    <x v="0"/>
    <x v="0"/>
    <x v="2"/>
    <x v="2"/>
    <n v="47.07"/>
    <s v="Libre"/>
    <n v="702"/>
    <x v="2"/>
    <s v="Plato_4, Plato_13, Plato_6, Plato_16"/>
    <n v="195"/>
  </r>
  <r>
    <n v="9"/>
    <s v="Cliente_714"/>
    <n v="5"/>
    <x v="6"/>
    <d v="2023-04-07T00:00:00"/>
    <d v="1899-12-30T00:17:00"/>
    <d v="1899-12-30T02:19:00"/>
    <d v="1899-12-30T02:17:00"/>
    <d v="1899-12-30T00:29:00"/>
    <d v="1899-12-30T01:48:00"/>
    <x v="0"/>
    <x v="1"/>
    <x v="0"/>
    <x v="2"/>
    <n v="22.24"/>
    <s v="Ocupada"/>
    <n v="703"/>
    <x v="5"/>
    <s v="Plato_13"/>
    <n v="63"/>
  </r>
  <r>
    <n v="13"/>
    <s v="Cliente_950"/>
    <n v="6"/>
    <x v="6"/>
    <d v="2023-04-07T00:00:00"/>
    <d v="1899-12-30T01:40:00"/>
    <d v="1899-12-30T04:29:00"/>
    <d v="1899-12-30T02:49:00"/>
    <d v="1899-12-30T00:38:00"/>
    <d v="1899-12-30T02:11:00"/>
    <x v="0"/>
    <x v="2"/>
    <x v="2"/>
    <x v="2"/>
    <n v="33.29"/>
    <s v="Reservada"/>
    <n v="704"/>
    <x v="6"/>
    <s v="Plato_4"/>
    <n v="18"/>
  </r>
  <r>
    <n v="12"/>
    <s v="Cliente_372"/>
    <n v="3"/>
    <x v="6"/>
    <d v="2023-04-07T00:00:00"/>
    <d v="1899-12-30T01:48:00"/>
    <d v="1899-12-30T02:53:00"/>
    <d v="1899-12-30T01:05:00"/>
    <d v="1899-12-30T00:33:00"/>
    <d v="1899-12-30T00:32:00"/>
    <x v="0"/>
    <x v="2"/>
    <x v="0"/>
    <x v="2"/>
    <n v="43.07"/>
    <s v="Libre"/>
    <n v="705"/>
    <x v="5"/>
    <s v="Plato_3, Plato_10"/>
    <n v="112"/>
  </r>
  <r>
    <n v="20"/>
    <s v="Cliente_663"/>
    <n v="6"/>
    <x v="6"/>
    <d v="2023-04-07T00:00:00"/>
    <d v="1899-12-30T01:14:00"/>
    <d v="1899-12-30T04:54:00"/>
    <d v="1899-12-30T03:55:00"/>
    <d v="1899-12-30T00:33:00"/>
    <d v="1899-12-30T03:22:00"/>
    <x v="0"/>
    <x v="1"/>
    <x v="0"/>
    <x v="2"/>
    <n v="44.45"/>
    <s v="Ocupada"/>
    <n v="706"/>
    <x v="10"/>
    <s v="Plato_4"/>
    <n v="54"/>
  </r>
  <r>
    <n v="15"/>
    <s v="Cliente_801"/>
    <n v="1"/>
    <x v="6"/>
    <d v="2023-04-07T00:00:00"/>
    <d v="1899-12-30T03:05:00"/>
    <d v="1899-12-30T05:23:00"/>
    <d v="1899-12-30T02:18:00"/>
    <d v="1899-12-30T02:17:00"/>
    <d v="1899-12-30T00:01:00"/>
    <x v="0"/>
    <x v="2"/>
    <x v="1"/>
    <x v="2"/>
    <n v="40.39"/>
    <s v="Reservada"/>
    <n v="707"/>
    <x v="7"/>
    <s v="Plato_15, Plato_13, Plato_2, Plato_19"/>
    <n v="185"/>
  </r>
  <r>
    <n v="5"/>
    <s v="Cliente_804"/>
    <n v="2"/>
    <x v="6"/>
    <d v="2023-04-07T00:00:00"/>
    <d v="1899-12-30T03:36:00"/>
    <d v="1899-12-30T07:24:00"/>
    <d v="1899-12-30T04:03:00"/>
    <d v="1899-12-30T00:24:00"/>
    <d v="1899-12-30T03:39:00"/>
    <x v="0"/>
    <x v="0"/>
    <x v="2"/>
    <x v="2"/>
    <n v="41.8"/>
    <s v="Ocupada"/>
    <n v="708"/>
    <x v="0"/>
    <s v="Plato_6"/>
    <n v="54"/>
  </r>
  <r>
    <n v="8"/>
    <s v="Cliente_208"/>
    <n v="4"/>
    <x v="6"/>
    <d v="2023-04-07T00:00:00"/>
    <d v="1899-12-30T01:55:00"/>
    <d v="1899-12-30T03:40:00"/>
    <d v="1899-12-30T02:00:00"/>
    <d v="1899-12-30T01:38:00"/>
    <d v="1899-12-30T00:22:00"/>
    <x v="0"/>
    <x v="2"/>
    <x v="0"/>
    <x v="1"/>
    <n v="26.15"/>
    <s v="Ocupada"/>
    <n v="709"/>
    <x v="8"/>
    <s v="Plato_13, Plato_8, Plato_11, Plato_1"/>
    <n v="193"/>
  </r>
  <r>
    <n v="18"/>
    <s v="Cliente_716"/>
    <n v="1"/>
    <x v="6"/>
    <d v="2023-04-07T00:00:00"/>
    <d v="1899-12-30T02:28:00"/>
    <d v="1899-12-30T03:38:00"/>
    <d v="1899-12-30T01:25:00"/>
    <d v="1899-12-30T02:20:00"/>
    <s v="0"/>
    <x v="1"/>
    <x v="3"/>
    <x v="0"/>
    <x v="2"/>
    <n v="28.43"/>
    <s v="Ocupada"/>
    <n v="710"/>
    <x v="0"/>
    <s v="Plato_3, Plato_12, Plato_4, Plato_14"/>
    <n v="138"/>
  </r>
  <r>
    <n v="20"/>
    <s v="Cliente_27"/>
    <n v="6"/>
    <x v="6"/>
    <d v="2023-04-07T00:00:00"/>
    <d v="1899-12-30T01:51:00"/>
    <d v="1899-12-30T05:18:00"/>
    <d v="1899-12-30T03:42:00"/>
    <d v="1899-12-30T00:59:00"/>
    <d v="1899-12-30T02:43:00"/>
    <x v="0"/>
    <x v="1"/>
    <x v="0"/>
    <x v="0"/>
    <n v="49.74"/>
    <s v="Ocupada"/>
    <n v="711"/>
    <x v="7"/>
    <s v="Plato_18, Plato_15"/>
    <n v="166"/>
  </r>
  <r>
    <n v="10"/>
    <s v="Cliente_786"/>
    <n v="5"/>
    <x v="6"/>
    <d v="2023-04-07T00:00:00"/>
    <d v="1899-12-30T00:06:00"/>
    <d v="1899-12-30T02:27:00"/>
    <d v="1899-12-30T02:21:00"/>
    <d v="1899-12-30T00:49:00"/>
    <d v="1899-12-30T01:32:00"/>
    <x v="0"/>
    <x v="2"/>
    <x v="1"/>
    <x v="1"/>
    <n v="42.21"/>
    <s v="Reservada"/>
    <n v="712"/>
    <x v="4"/>
    <s v="Plato_7"/>
    <n v="48"/>
  </r>
  <r>
    <n v="6"/>
    <s v="Cliente_594"/>
    <n v="4"/>
    <x v="6"/>
    <d v="2023-04-07T00:00:00"/>
    <d v="1899-12-30T00:15:00"/>
    <d v="1899-12-30T02:52:00"/>
    <d v="1899-12-30T02:37:00"/>
    <d v="1899-12-30T02:05:00"/>
    <d v="1899-12-30T00:32:00"/>
    <x v="0"/>
    <x v="1"/>
    <x v="2"/>
    <x v="2"/>
    <n v="35.11"/>
    <s v="Libre"/>
    <n v="713"/>
    <x v="7"/>
    <s v="Plato_11, Plato_9, Plato_15, Plato_10"/>
    <n v="360"/>
  </r>
  <r>
    <n v="19"/>
    <s v="Cliente_281"/>
    <n v="2"/>
    <x v="6"/>
    <d v="2023-04-07T00:00:00"/>
    <d v="1899-12-30T02:21:00"/>
    <d v="1899-12-30T04:05:00"/>
    <d v="1899-12-30T01:44:00"/>
    <d v="1899-12-30T01:03:00"/>
    <d v="1899-12-30T00:41:00"/>
    <x v="0"/>
    <x v="3"/>
    <x v="0"/>
    <x v="2"/>
    <n v="10.69"/>
    <s v="Libre"/>
    <n v="714"/>
    <x v="1"/>
    <s v="Plato_18, Plato_2, Plato_11"/>
    <n v="225"/>
  </r>
  <r>
    <n v="12"/>
    <s v="Cliente_396"/>
    <n v="6"/>
    <x v="6"/>
    <d v="2023-04-07T00:00:00"/>
    <d v="1899-12-30T01:45:00"/>
    <d v="1899-12-30T04:15:00"/>
    <d v="1899-12-30T02:45:00"/>
    <d v="1899-12-30T02:16:00"/>
    <d v="1899-12-30T00:29:00"/>
    <x v="0"/>
    <x v="0"/>
    <x v="0"/>
    <x v="0"/>
    <n v="39.909999999999997"/>
    <s v="Ocupada"/>
    <n v="715"/>
    <x v="4"/>
    <s v="Plato_2, Plato_6, Plato_1, Plato_4"/>
    <n v="246"/>
  </r>
  <r>
    <n v="12"/>
    <s v="Cliente_707"/>
    <n v="4"/>
    <x v="6"/>
    <d v="2023-04-07T00:00:00"/>
    <d v="1899-12-30T01:47:00"/>
    <d v="1899-12-30T04:44:00"/>
    <d v="1899-12-30T03:12:00"/>
    <d v="1899-12-30T01:30:00"/>
    <d v="1899-12-30T01:42:00"/>
    <x v="0"/>
    <x v="2"/>
    <x v="2"/>
    <x v="2"/>
    <n v="44.73"/>
    <s v="Ocupada"/>
    <n v="716"/>
    <x v="2"/>
    <s v="Plato_13, Plato_1, Plato_17"/>
    <n v="231"/>
  </r>
  <r>
    <n v="8"/>
    <s v="Cliente_392"/>
    <n v="5"/>
    <x v="6"/>
    <d v="2023-04-07T00:00:00"/>
    <d v="1899-12-30T03:56:00"/>
    <d v="1899-12-30T06:03:00"/>
    <d v="1899-12-30T02:07:00"/>
    <d v="1899-12-30T01:12:00"/>
    <d v="1899-12-30T00:55:00"/>
    <x v="0"/>
    <x v="1"/>
    <x v="0"/>
    <x v="2"/>
    <n v="23.67"/>
    <s v="Libre"/>
    <n v="717"/>
    <x v="6"/>
    <s v="Plato_5, Plato_2, Plato_6"/>
    <n v="155"/>
  </r>
  <r>
    <n v="7"/>
    <s v="Cliente_489"/>
    <n v="6"/>
    <x v="6"/>
    <d v="2023-04-07T00:00:00"/>
    <d v="1899-12-30T03:18:00"/>
    <d v="1899-12-30T07:06:00"/>
    <d v="1899-12-30T03:48:00"/>
    <d v="1899-12-30T00:58:00"/>
    <d v="1899-12-30T02:50:00"/>
    <x v="0"/>
    <x v="2"/>
    <x v="1"/>
    <x v="2"/>
    <n v="37.21"/>
    <s v="Libre"/>
    <n v="718"/>
    <x v="5"/>
    <s v="Plato_3"/>
    <n v="20"/>
  </r>
  <r>
    <n v="16"/>
    <s v="Cliente_954"/>
    <n v="3"/>
    <x v="6"/>
    <d v="2023-04-07T00:00:00"/>
    <d v="1899-12-30T01:18:00"/>
    <d v="1899-12-30T02:49:00"/>
    <d v="1899-12-30T01:31:00"/>
    <d v="1899-12-30T01:10:00"/>
    <d v="1899-12-30T00:21:00"/>
    <x v="0"/>
    <x v="1"/>
    <x v="0"/>
    <x v="0"/>
    <n v="17.23"/>
    <s v="Libre"/>
    <n v="719"/>
    <x v="1"/>
    <s v="Plato_20, Plato_12, Plato_9"/>
    <n v="107"/>
  </r>
  <r>
    <n v="4"/>
    <s v="Cliente_263"/>
    <n v="5"/>
    <x v="6"/>
    <d v="2023-04-07T00:00:00"/>
    <d v="1899-12-30T02:13:00"/>
    <d v="1899-12-30T05:46:00"/>
    <d v="1899-12-30T03:33:00"/>
    <d v="1899-12-30T02:13:00"/>
    <d v="1899-12-30T01:20:00"/>
    <x v="0"/>
    <x v="0"/>
    <x v="0"/>
    <x v="2"/>
    <n v="40.28"/>
    <s v="Reservada"/>
    <n v="720"/>
    <x v="3"/>
    <s v="Plato_11, Plato_9, Plato_7"/>
    <n v="168"/>
  </r>
  <r>
    <n v="6"/>
    <s v="Cliente_733"/>
    <n v="2"/>
    <x v="6"/>
    <d v="2023-04-07T00:00:00"/>
    <d v="1899-12-30T03:53:00"/>
    <d v="1899-12-30T07:01:00"/>
    <d v="1899-12-30T03:08:00"/>
    <d v="1899-12-30T02:13:00"/>
    <d v="1899-12-30T00:55:00"/>
    <x v="0"/>
    <x v="2"/>
    <x v="1"/>
    <x v="2"/>
    <n v="47.13"/>
    <s v="Libre"/>
    <n v="721"/>
    <x v="3"/>
    <s v="Plato_9, Plato_19, Plato_7, Plato_6"/>
    <n v="218"/>
  </r>
  <r>
    <n v="13"/>
    <s v="Cliente_438"/>
    <n v="5"/>
    <x v="6"/>
    <d v="2023-04-07T00:00:00"/>
    <d v="1899-12-30T02:51:00"/>
    <d v="1899-12-30T04:08:00"/>
    <d v="1899-12-30T01:17:00"/>
    <d v="1899-12-30T00:59:00"/>
    <d v="1899-12-30T00:18:00"/>
    <x v="0"/>
    <x v="2"/>
    <x v="0"/>
    <x v="2"/>
    <n v="20.62"/>
    <s v="Libre"/>
    <n v="722"/>
    <x v="8"/>
    <s v="Plato_13, Plato_5"/>
    <n v="85"/>
  </r>
  <r>
    <n v="12"/>
    <s v="Cliente_116"/>
    <n v="2"/>
    <x v="6"/>
    <d v="2023-04-07T00:00:00"/>
    <d v="1899-12-30T01:35:00"/>
    <d v="1899-12-30T04:49:00"/>
    <d v="1899-12-30T03:14:00"/>
    <d v="1899-12-30T00:31:00"/>
    <d v="1899-12-30T02:43:00"/>
    <x v="0"/>
    <x v="4"/>
    <x v="1"/>
    <x v="1"/>
    <n v="27.79"/>
    <s v="Libre"/>
    <n v="723"/>
    <x v="9"/>
    <s v="Plato_16, Plato_8"/>
    <n v="126"/>
  </r>
  <r>
    <n v="8"/>
    <s v="Cliente_929"/>
    <n v="6"/>
    <x v="6"/>
    <d v="2023-04-07T00:00:00"/>
    <d v="1899-12-30T02:56:00"/>
    <d v="1899-12-30T04:15:00"/>
    <d v="1899-12-30T01:19:00"/>
    <d v="1899-12-30T00:56:00"/>
    <d v="1899-12-30T00:23:00"/>
    <x v="0"/>
    <x v="3"/>
    <x v="2"/>
    <x v="1"/>
    <n v="14.12"/>
    <s v="Libre"/>
    <n v="724"/>
    <x v="5"/>
    <s v="Plato_5"/>
    <n v="66"/>
  </r>
  <r>
    <n v="10"/>
    <s v="Cliente_353"/>
    <n v="4"/>
    <x v="6"/>
    <d v="2023-04-07T00:00:00"/>
    <d v="1899-12-30T01:48:00"/>
    <d v="1899-12-30T03:20:00"/>
    <d v="1899-12-30T01:47:00"/>
    <d v="1899-12-30T01:25:00"/>
    <d v="1899-12-30T00:22:00"/>
    <x v="0"/>
    <x v="4"/>
    <x v="0"/>
    <x v="1"/>
    <n v="18.66"/>
    <s v="Ocupada"/>
    <n v="725"/>
    <x v="9"/>
    <s v="Plato_18, Plato_5"/>
    <n v="168"/>
  </r>
  <r>
    <n v="11"/>
    <s v="Cliente_715"/>
    <n v="2"/>
    <x v="6"/>
    <d v="2023-04-07T00:00:00"/>
    <d v="1899-12-30T02:28:00"/>
    <d v="1899-12-30T05:43:00"/>
    <d v="1899-12-30T03:15:00"/>
    <d v="1899-12-30T01:14:00"/>
    <d v="1899-12-30T02:01:00"/>
    <x v="0"/>
    <x v="3"/>
    <x v="1"/>
    <x v="2"/>
    <n v="41.38"/>
    <s v="Reservada"/>
    <n v="726"/>
    <x v="0"/>
    <s v="Plato_5, Plato_19, Plato_14"/>
    <n v="126"/>
  </r>
  <r>
    <n v="17"/>
    <s v="Cliente_117"/>
    <n v="6"/>
    <x v="6"/>
    <d v="2023-04-07T00:00:00"/>
    <d v="1899-12-30T00:31:00"/>
    <d v="1899-12-30T03:02:00"/>
    <d v="1899-12-30T02:31:00"/>
    <d v="1899-12-30T00:21:00"/>
    <d v="1899-12-30T02:10:00"/>
    <x v="0"/>
    <x v="2"/>
    <x v="2"/>
    <x v="0"/>
    <n v="13.24"/>
    <s v="Reservada"/>
    <n v="727"/>
    <x v="1"/>
    <s v="Plato_3"/>
    <n v="40"/>
  </r>
  <r>
    <n v="9"/>
    <s v="Cliente_654"/>
    <n v="6"/>
    <x v="6"/>
    <d v="2023-04-07T00:00:00"/>
    <d v="1899-12-30T02:06:00"/>
    <d v="1899-12-30T04:29:00"/>
    <d v="1899-12-30T02:38:00"/>
    <d v="1899-12-30T01:12:00"/>
    <d v="1899-12-30T01:26:00"/>
    <x v="0"/>
    <x v="1"/>
    <x v="1"/>
    <x v="0"/>
    <n v="34.28"/>
    <s v="Ocupada"/>
    <n v="728"/>
    <x v="10"/>
    <s v="Plato_4, Plato_6, Plato_15"/>
    <n v="195"/>
  </r>
  <r>
    <n v="20"/>
    <s v="Cliente_264"/>
    <n v="2"/>
    <x v="6"/>
    <d v="2023-04-07T00:00:00"/>
    <d v="1899-12-30T02:49:00"/>
    <d v="1899-12-30T06:05:00"/>
    <d v="1899-12-30T03:31:00"/>
    <d v="1899-12-30T01:05:00"/>
    <d v="1899-12-30T02:26:00"/>
    <x v="0"/>
    <x v="3"/>
    <x v="1"/>
    <x v="2"/>
    <n v="18.97"/>
    <s v="Ocupada"/>
    <n v="729"/>
    <x v="7"/>
    <s v="Plato_18, Plato_3"/>
    <n v="128"/>
  </r>
  <r>
    <n v="8"/>
    <s v="Cliente_443"/>
    <n v="3"/>
    <x v="6"/>
    <d v="2023-04-07T00:00:00"/>
    <d v="1899-12-30T00:29:00"/>
    <d v="1899-12-30T02:33:00"/>
    <d v="1899-12-30T02:19:00"/>
    <d v="1899-12-30T01:19:00"/>
    <d v="1899-12-30T01:00:00"/>
    <x v="0"/>
    <x v="0"/>
    <x v="0"/>
    <x v="2"/>
    <n v="15.02"/>
    <s v="Ocupada"/>
    <n v="730"/>
    <x v="0"/>
    <s v="Plato_2, Plato_7"/>
    <n v="114"/>
  </r>
  <r>
    <n v="17"/>
    <s v="Cliente_239"/>
    <n v="3"/>
    <x v="6"/>
    <d v="2023-04-07T00:00:00"/>
    <d v="1899-12-30T03:16:00"/>
    <d v="1899-12-30T06:25:00"/>
    <d v="1899-12-30T03:09:00"/>
    <d v="1899-12-30T00:47:00"/>
    <d v="1899-12-30T02:22:00"/>
    <x v="0"/>
    <x v="2"/>
    <x v="0"/>
    <x v="2"/>
    <n v="14.35"/>
    <s v="Reservada"/>
    <n v="731"/>
    <x v="9"/>
    <s v="Plato_15"/>
    <n v="64"/>
  </r>
  <r>
    <n v="12"/>
    <s v="Cliente_770"/>
    <n v="3"/>
    <x v="6"/>
    <d v="2023-04-07T00:00:00"/>
    <d v="1899-12-30T03:17:00"/>
    <d v="1899-12-30T07:13:00"/>
    <d v="1899-12-30T03:56:00"/>
    <d v="1899-12-30T02:01:00"/>
    <d v="1899-12-30T01:55:00"/>
    <x v="0"/>
    <x v="4"/>
    <x v="0"/>
    <x v="2"/>
    <n v="43.35"/>
    <s v="Reservada"/>
    <n v="732"/>
    <x v="2"/>
    <s v="Plato_20, Plato_10, Plato_19"/>
    <n v="306"/>
  </r>
  <r>
    <n v="14"/>
    <s v="Cliente_359"/>
    <n v="6"/>
    <x v="6"/>
    <d v="2023-04-07T00:00:00"/>
    <d v="1899-12-30T03:40:00"/>
    <d v="1899-12-30T05:28:00"/>
    <d v="1899-12-30T01:48:00"/>
    <d v="1899-12-30T01:14:00"/>
    <d v="1899-12-30T00:34:00"/>
    <x v="0"/>
    <x v="4"/>
    <x v="2"/>
    <x v="2"/>
    <n v="35.090000000000003"/>
    <s v="Libre"/>
    <n v="733"/>
    <x v="10"/>
    <s v="Plato_19, Plato_7, Plato_6"/>
    <n v="186"/>
  </r>
  <r>
    <n v="14"/>
    <s v="Cliente_888"/>
    <n v="2"/>
    <x v="6"/>
    <d v="2023-04-07T00:00:00"/>
    <d v="1899-12-30T02:27:00"/>
    <d v="1899-12-30T04:57:00"/>
    <d v="1899-12-30T02:30:00"/>
    <d v="1899-12-30T00:52:00"/>
    <d v="1899-12-30T01:38:00"/>
    <x v="0"/>
    <x v="2"/>
    <x v="0"/>
    <x v="1"/>
    <n v="46.82"/>
    <s v="Libre"/>
    <n v="734"/>
    <x v="5"/>
    <s v="Plato_15, Plato_7, Plato_12"/>
    <n v="139"/>
  </r>
  <r>
    <n v="20"/>
    <s v="Cliente_154"/>
    <n v="4"/>
    <x v="6"/>
    <d v="2023-04-07T00:00:00"/>
    <d v="1899-12-30T01:52:00"/>
    <d v="1899-12-30T03:47:00"/>
    <d v="1899-12-30T01:55:00"/>
    <d v="1899-12-30T01:27:00"/>
    <d v="1899-12-30T00:28:00"/>
    <x v="0"/>
    <x v="0"/>
    <x v="1"/>
    <x v="2"/>
    <n v="38.43"/>
    <s v="Libre"/>
    <n v="735"/>
    <x v="0"/>
    <s v="Plato_14, Plato_15"/>
    <n v="142"/>
  </r>
  <r>
    <n v="17"/>
    <s v="Cliente_301"/>
    <n v="2"/>
    <x v="6"/>
    <d v="2023-04-07T00:00:00"/>
    <d v="1899-12-30T01:08:00"/>
    <d v="1899-12-30T03:24:00"/>
    <d v="1899-12-30T02:31:00"/>
    <d v="1899-12-30T01:32:00"/>
    <d v="1899-12-30T00:59:00"/>
    <x v="0"/>
    <x v="4"/>
    <x v="1"/>
    <x v="2"/>
    <n v="25.91"/>
    <s v="Ocupada"/>
    <n v="736"/>
    <x v="0"/>
    <s v="Plato_5, Plato_16, Plato_17"/>
    <n v="215"/>
  </r>
  <r>
    <n v="6"/>
    <s v="Cliente_635"/>
    <n v="1"/>
    <x v="6"/>
    <d v="2023-04-07T00:00:00"/>
    <d v="1899-12-30T00:39:00"/>
    <d v="1899-12-30T03:06:00"/>
    <d v="1899-12-30T02:27:00"/>
    <d v="1899-12-30T00:22:00"/>
    <d v="1899-12-30T02:05:00"/>
    <x v="0"/>
    <x v="2"/>
    <x v="1"/>
    <x v="0"/>
    <n v="24.09"/>
    <s v="Reservada"/>
    <n v="737"/>
    <x v="3"/>
    <s v="Plato_9, Plato_2"/>
    <n v="118"/>
  </r>
  <r>
    <n v="15"/>
    <s v="Cliente_70"/>
    <n v="1"/>
    <x v="6"/>
    <d v="2023-04-07T00:00:00"/>
    <d v="1899-12-30T00:51:00"/>
    <d v="1899-12-30T02:04:00"/>
    <d v="1899-12-30T01:28:00"/>
    <d v="1899-12-30T01:34:00"/>
    <s v="0"/>
    <x v="1"/>
    <x v="0"/>
    <x v="0"/>
    <x v="2"/>
    <n v="17.37"/>
    <s v="Ocupada"/>
    <n v="738"/>
    <x v="0"/>
    <s v="Plato_10, Plato_16, Plato_4"/>
    <n v="134"/>
  </r>
  <r>
    <n v="10"/>
    <s v="Cliente_484"/>
    <n v="5"/>
    <x v="6"/>
    <d v="2023-04-07T00:00:00"/>
    <d v="1899-12-30T03:53:00"/>
    <d v="1899-12-30T06:10:00"/>
    <d v="1899-12-30T02:17:00"/>
    <d v="1899-12-30T00:54:00"/>
    <d v="1899-12-30T01:23:00"/>
    <x v="0"/>
    <x v="2"/>
    <x v="0"/>
    <x v="0"/>
    <n v="33.69"/>
    <s v="Reservada"/>
    <n v="739"/>
    <x v="1"/>
    <s v="Plato_14"/>
    <n v="46"/>
  </r>
  <r>
    <n v="16"/>
    <s v="Cliente_297"/>
    <n v="6"/>
    <x v="6"/>
    <d v="2023-04-07T00:00:00"/>
    <d v="1899-12-30T03:49:00"/>
    <d v="1899-12-30T06:24:00"/>
    <d v="1899-12-30T02:35:00"/>
    <d v="1899-12-30T01:53:00"/>
    <d v="1899-12-30T00:42:00"/>
    <x v="0"/>
    <x v="1"/>
    <x v="0"/>
    <x v="0"/>
    <n v="16.05"/>
    <s v="Reservada"/>
    <n v="740"/>
    <x v="8"/>
    <s v="Plato_16, Plato_15, Plato_19, Plato_14"/>
    <n v="293"/>
  </r>
  <r>
    <n v="14"/>
    <s v="Cliente_196"/>
    <n v="4"/>
    <x v="6"/>
    <d v="2023-04-07T00:00:00"/>
    <d v="1899-12-30T00:29:00"/>
    <d v="1899-12-30T04:23:00"/>
    <d v="1899-12-30T04:09:00"/>
    <d v="1899-12-30T02:45:00"/>
    <d v="1899-12-30T01:24:00"/>
    <x v="0"/>
    <x v="2"/>
    <x v="0"/>
    <x v="0"/>
    <n v="40.31"/>
    <s v="Ocupada"/>
    <n v="741"/>
    <x v="7"/>
    <s v="Plato_7, Plato_9, Plato_11, Plato_16"/>
    <n v="285"/>
  </r>
  <r>
    <n v="20"/>
    <s v="Cliente_320"/>
    <n v="4"/>
    <x v="6"/>
    <d v="2023-04-07T00:00:00"/>
    <d v="1899-12-30T00:36:00"/>
    <d v="1899-12-30T02:22:00"/>
    <d v="1899-12-30T01:46:00"/>
    <d v="1899-12-30T02:25:00"/>
    <s v="0"/>
    <x v="1"/>
    <x v="2"/>
    <x v="1"/>
    <x v="2"/>
    <n v="10.51"/>
    <s v="Reservada"/>
    <n v="742"/>
    <x v="1"/>
    <s v="Plato_17, Plato_2, Plato_10, Plato_12"/>
    <n v="166"/>
  </r>
  <r>
    <n v="19"/>
    <s v="Cliente_597"/>
    <n v="2"/>
    <x v="6"/>
    <d v="2023-04-07T00:00:00"/>
    <d v="1899-12-30T03:47:00"/>
    <d v="1899-12-30T07:44:00"/>
    <d v="1899-12-30T04:12:00"/>
    <d v="1899-12-30T02:23:00"/>
    <d v="1899-12-30T01:49:00"/>
    <x v="0"/>
    <x v="0"/>
    <x v="0"/>
    <x v="0"/>
    <n v="25.7"/>
    <s v="Ocupada"/>
    <n v="743"/>
    <x v="2"/>
    <s v="Plato_10, Plato_4, Plato_14"/>
    <n v="134"/>
  </r>
  <r>
    <n v="11"/>
    <s v="Cliente_974"/>
    <n v="1"/>
    <x v="6"/>
    <d v="2023-04-07T00:00:00"/>
    <d v="1899-12-30T01:59:00"/>
    <d v="1899-12-30T05:49:00"/>
    <d v="1899-12-30T03:50:00"/>
    <d v="1899-12-30T01:07:00"/>
    <d v="1899-12-30T02:43:00"/>
    <x v="0"/>
    <x v="1"/>
    <x v="0"/>
    <x v="2"/>
    <n v="26.5"/>
    <s v="Libre"/>
    <n v="744"/>
    <x v="0"/>
    <s v="Plato_4, Plato_9"/>
    <n v="76"/>
  </r>
  <r>
    <n v="3"/>
    <s v="Cliente_90"/>
    <n v="1"/>
    <x v="6"/>
    <d v="2023-04-07T00:00:00"/>
    <d v="1899-12-30T02:34:00"/>
    <d v="1899-12-30T04:52:00"/>
    <d v="1899-12-30T02:18:00"/>
    <d v="1899-12-30T01:13:00"/>
    <d v="1899-12-30T01:05:00"/>
    <x v="0"/>
    <x v="3"/>
    <x v="0"/>
    <x v="1"/>
    <n v="18.75"/>
    <s v="Libre"/>
    <n v="745"/>
    <x v="6"/>
    <s v="Plato_8, Plato_7, Plato_1, Plato_6"/>
    <n v="284"/>
  </r>
  <r>
    <n v="13"/>
    <s v="Cliente_950"/>
    <n v="2"/>
    <x v="6"/>
    <d v="2023-04-07T00:00:00"/>
    <d v="1899-12-30T03:10:00"/>
    <d v="1899-12-30T06:27:00"/>
    <d v="1899-12-30T03:32:00"/>
    <d v="1899-12-30T01:17:00"/>
    <d v="1899-12-30T02:15:00"/>
    <x v="0"/>
    <x v="1"/>
    <x v="0"/>
    <x v="2"/>
    <n v="44.9"/>
    <s v="Ocupada"/>
    <n v="746"/>
    <x v="9"/>
    <s v="Plato_8, Plato_15"/>
    <n v="201"/>
  </r>
  <r>
    <n v="16"/>
    <s v="Cliente_446"/>
    <n v="3"/>
    <x v="6"/>
    <d v="2023-04-07T00:00:00"/>
    <d v="1899-12-30T02:53:00"/>
    <d v="1899-12-30T04:49:00"/>
    <d v="1899-12-30T01:56:00"/>
    <d v="1899-12-30T00:28:00"/>
    <d v="1899-12-30T01:28:00"/>
    <x v="0"/>
    <x v="1"/>
    <x v="1"/>
    <x v="0"/>
    <n v="37.229999999999997"/>
    <s v="Reservada"/>
    <n v="747"/>
    <x v="7"/>
    <s v="Plato_1"/>
    <n v="25"/>
  </r>
  <r>
    <n v="2"/>
    <s v="Cliente_298"/>
    <n v="4"/>
    <x v="6"/>
    <d v="2023-04-07T00:00:00"/>
    <d v="1899-12-30T02:32:00"/>
    <d v="1899-12-30T05:58:00"/>
    <d v="1899-12-30T03:26:00"/>
    <d v="1899-12-30T00:37:00"/>
    <d v="1899-12-30T02:49:00"/>
    <x v="0"/>
    <x v="2"/>
    <x v="0"/>
    <x v="2"/>
    <n v="12.55"/>
    <s v="Reservada"/>
    <n v="748"/>
    <x v="5"/>
    <s v="Plato_15, Plato_10"/>
    <n v="110"/>
  </r>
  <r>
    <n v="1"/>
    <s v="Cliente_446"/>
    <n v="2"/>
    <x v="6"/>
    <d v="2023-04-07T00:00:00"/>
    <d v="1899-12-30T01:21:00"/>
    <d v="1899-12-30T02:52:00"/>
    <d v="1899-12-30T01:46:00"/>
    <d v="1899-12-30T00:08:00"/>
    <d v="1899-12-30T01:38:00"/>
    <x v="0"/>
    <x v="4"/>
    <x v="0"/>
    <x v="0"/>
    <n v="24.12"/>
    <s v="Ocupada"/>
    <n v="749"/>
    <x v="4"/>
    <s v="Plato_8"/>
    <n v="70"/>
  </r>
  <r>
    <n v="6"/>
    <s v="Cliente_304"/>
    <n v="4"/>
    <x v="6"/>
    <d v="2023-04-07T00:00:00"/>
    <d v="1899-12-30T01:46:00"/>
    <d v="1899-12-30T03:00:00"/>
    <d v="1899-12-30T01:14:00"/>
    <d v="1899-12-30T01:26:00"/>
    <s v="0"/>
    <x v="1"/>
    <x v="1"/>
    <x v="0"/>
    <x v="2"/>
    <n v="21.82"/>
    <s v="Libre"/>
    <n v="750"/>
    <x v="6"/>
    <s v="Plato_17, Plato_10"/>
    <n v="119"/>
  </r>
  <r>
    <n v="17"/>
    <s v="Cliente_157"/>
    <n v="6"/>
    <x v="6"/>
    <d v="2023-04-07T00:00:00"/>
    <d v="1899-12-30T01:32:00"/>
    <d v="1899-12-30T03:10:00"/>
    <d v="1899-12-30T01:38:00"/>
    <d v="1899-12-30T01:27:00"/>
    <d v="1899-12-30T00:11:00"/>
    <x v="0"/>
    <x v="2"/>
    <x v="1"/>
    <x v="2"/>
    <n v="49.35"/>
    <s v="Libre"/>
    <n v="751"/>
    <x v="2"/>
    <s v="Plato_9, Plato_1, Plato_5"/>
    <n v="170"/>
  </r>
  <r>
    <n v="3"/>
    <s v="Cliente_736"/>
    <n v="5"/>
    <x v="6"/>
    <d v="2023-04-07T00:00:00"/>
    <d v="1899-12-30T02:05:00"/>
    <d v="1899-12-30T04:23:00"/>
    <d v="1899-12-30T02:18:00"/>
    <d v="1899-12-30T00:30:00"/>
    <d v="1899-12-30T01:48:00"/>
    <x v="0"/>
    <x v="0"/>
    <x v="0"/>
    <x v="2"/>
    <n v="46.27"/>
    <s v="Libre"/>
    <n v="752"/>
    <x v="4"/>
    <s v="Plato_2"/>
    <n v="60"/>
  </r>
  <r>
    <n v="11"/>
    <s v="Cliente_827"/>
    <n v="4"/>
    <x v="6"/>
    <d v="2023-04-07T00:00:00"/>
    <d v="1899-12-30T02:27:00"/>
    <d v="1899-12-30T04:38:00"/>
    <d v="1899-12-30T02:11:00"/>
    <d v="1899-12-30T02:08:00"/>
    <d v="1899-12-30T00:03:00"/>
    <x v="0"/>
    <x v="4"/>
    <x v="0"/>
    <x v="0"/>
    <n v="26.24"/>
    <s v="Libre"/>
    <n v="753"/>
    <x v="9"/>
    <s v="Plato_15, Plato_14, Plato_7, Plato_19"/>
    <n v="163"/>
  </r>
  <r>
    <n v="8"/>
    <s v="Cliente_871"/>
    <n v="3"/>
    <x v="6"/>
    <d v="2023-04-07T00:00:00"/>
    <d v="1899-12-30T03:21:00"/>
    <d v="1899-12-30T04:36:00"/>
    <d v="1899-12-30T01:15:00"/>
    <d v="1899-12-30T01:29:00"/>
    <s v="0"/>
    <x v="1"/>
    <x v="0"/>
    <x v="0"/>
    <x v="2"/>
    <n v="42.74"/>
    <s v="Reservada"/>
    <n v="754"/>
    <x v="0"/>
    <s v="Plato_7, Plato_6, Plato_16"/>
    <n v="237"/>
  </r>
  <r>
    <n v="12"/>
    <s v="Cliente_743"/>
    <n v="3"/>
    <x v="6"/>
    <d v="2023-04-07T00:00:00"/>
    <d v="1899-12-30T02:01:00"/>
    <d v="1899-12-30T04:27:00"/>
    <d v="1899-12-30T02:41:00"/>
    <d v="1899-12-30T01:49:00"/>
    <d v="1899-12-30T00:52:00"/>
    <x v="0"/>
    <x v="2"/>
    <x v="0"/>
    <x v="2"/>
    <n v="26.65"/>
    <s v="Ocupada"/>
    <n v="755"/>
    <x v="2"/>
    <s v="Plato_13, Plato_1, Plato_12, Plato_9"/>
    <n v="211"/>
  </r>
  <r>
    <n v="11"/>
    <s v="Cliente_428"/>
    <n v="1"/>
    <x v="6"/>
    <d v="2023-04-07T00:00:00"/>
    <d v="1899-12-30T03:53:00"/>
    <d v="1899-12-30T07:51:00"/>
    <d v="1899-12-30T03:58:00"/>
    <d v="1899-12-30T00:34:00"/>
    <d v="1899-12-30T03:24:00"/>
    <x v="0"/>
    <x v="1"/>
    <x v="2"/>
    <x v="2"/>
    <n v="31.75"/>
    <s v="Libre"/>
    <n v="756"/>
    <x v="4"/>
    <s v="Plato_17, Plato_12"/>
    <n v="50"/>
  </r>
  <r>
    <n v="3"/>
    <s v="Cliente_750"/>
    <n v="6"/>
    <x v="6"/>
    <d v="2023-04-07T00:00:00"/>
    <d v="1899-12-30T01:47:00"/>
    <d v="1899-12-30T04:42:00"/>
    <d v="1899-12-30T02:55:00"/>
    <d v="1899-12-30T00:40:00"/>
    <d v="1899-12-30T02:15:00"/>
    <x v="0"/>
    <x v="2"/>
    <x v="0"/>
    <x v="0"/>
    <n v="10.029999999999999"/>
    <s v="Reservada"/>
    <n v="757"/>
    <x v="2"/>
    <s v="Plato_2"/>
    <n v="60"/>
  </r>
  <r>
    <n v="18"/>
    <s v="Cliente_808"/>
    <n v="4"/>
    <x v="6"/>
    <d v="2023-04-07T00:00:00"/>
    <d v="1899-12-30T00:17:00"/>
    <d v="1899-12-30T02:10:00"/>
    <d v="1899-12-30T01:53:00"/>
    <d v="1899-12-30T00:41:00"/>
    <d v="1899-12-30T01:12:00"/>
    <x v="0"/>
    <x v="0"/>
    <x v="1"/>
    <x v="1"/>
    <n v="27.04"/>
    <s v="Reservada"/>
    <n v="758"/>
    <x v="4"/>
    <s v="Plato_2, Plato_5"/>
    <n v="52"/>
  </r>
  <r>
    <n v="20"/>
    <s v="Cliente_376"/>
    <n v="5"/>
    <x v="6"/>
    <d v="2023-04-07T00:00:00"/>
    <d v="1899-12-30T00:40:00"/>
    <d v="1899-12-30T03:45:00"/>
    <d v="1899-12-30T03:05:00"/>
    <d v="1899-12-30T03:16:00"/>
    <s v="0"/>
    <x v="1"/>
    <x v="1"/>
    <x v="0"/>
    <x v="2"/>
    <n v="13.7"/>
    <s v="Reservada"/>
    <n v="759"/>
    <x v="10"/>
    <s v="Plato_11, Plato_6, Plato_1, Plato_9"/>
    <n v="342"/>
  </r>
  <r>
    <n v="5"/>
    <s v="Cliente_721"/>
    <n v="6"/>
    <x v="6"/>
    <d v="2023-04-07T00:00:00"/>
    <d v="1899-12-30T00:25:00"/>
    <d v="1899-12-30T01:40:00"/>
    <d v="1899-12-30T01:15:00"/>
    <d v="1899-12-30T00:20:00"/>
    <d v="1899-12-30T00:55:00"/>
    <x v="0"/>
    <x v="4"/>
    <x v="0"/>
    <x v="2"/>
    <n v="39.42"/>
    <s v="Libre"/>
    <n v="760"/>
    <x v="10"/>
    <s v="Plato_8"/>
    <n v="105"/>
  </r>
  <r>
    <n v="4"/>
    <s v="Cliente_782"/>
    <n v="4"/>
    <x v="6"/>
    <d v="2023-04-07T00:00:00"/>
    <d v="1899-12-30T02:39:00"/>
    <d v="1899-12-30T03:42:00"/>
    <d v="1899-12-30T01:03:00"/>
    <d v="1899-12-30T01:42:00"/>
    <s v="0"/>
    <x v="1"/>
    <x v="0"/>
    <x v="1"/>
    <x v="2"/>
    <n v="16.850000000000001"/>
    <s v="Libre"/>
    <n v="761"/>
    <x v="0"/>
    <s v="Plato_7, Plato_16, Plato_14"/>
    <n v="174"/>
  </r>
  <r>
    <n v="4"/>
    <s v="Cliente_729"/>
    <n v="3"/>
    <x v="6"/>
    <d v="2023-04-07T00:00:00"/>
    <d v="1899-12-30T01:18:00"/>
    <d v="1899-12-30T03:25:00"/>
    <d v="1899-12-30T02:07:00"/>
    <d v="1899-12-30T00:29:00"/>
    <d v="1899-12-30T01:38:00"/>
    <x v="0"/>
    <x v="3"/>
    <x v="1"/>
    <x v="2"/>
    <n v="49.45"/>
    <s v="Reservada"/>
    <n v="762"/>
    <x v="7"/>
    <s v="Plato_13, Plato_10"/>
    <n v="99"/>
  </r>
  <r>
    <n v="18"/>
    <s v="Cliente_351"/>
    <n v="3"/>
    <x v="6"/>
    <d v="2023-04-07T00:00:00"/>
    <d v="1899-12-30T03:49:00"/>
    <d v="1899-12-30T05:12:00"/>
    <d v="1899-12-30T01:23:00"/>
    <d v="1899-12-30T00:32:00"/>
    <d v="1899-12-30T00:51:00"/>
    <x v="0"/>
    <x v="4"/>
    <x v="0"/>
    <x v="2"/>
    <n v="22.88"/>
    <s v="Reservada"/>
    <n v="763"/>
    <x v="10"/>
    <s v="Plato_11, Plato_12"/>
    <n v="104"/>
  </r>
  <r>
    <n v="20"/>
    <s v="Cliente_227"/>
    <n v="1"/>
    <x v="6"/>
    <d v="2023-04-07T00:00:00"/>
    <d v="1899-12-30T03:30:00"/>
    <d v="1899-12-30T05:46:00"/>
    <d v="1899-12-30T02:31:00"/>
    <d v="1899-12-30T01:52:00"/>
    <d v="1899-12-30T00:39:00"/>
    <x v="0"/>
    <x v="4"/>
    <x v="2"/>
    <x v="2"/>
    <n v="20.41"/>
    <s v="Ocupada"/>
    <n v="764"/>
    <x v="1"/>
    <s v="Plato_6, Plato_18, Plato_7"/>
    <n v="85"/>
  </r>
  <r>
    <n v="20"/>
    <s v="Cliente_825"/>
    <n v="4"/>
    <x v="6"/>
    <d v="2023-04-07T00:00:00"/>
    <d v="1899-12-30T00:24:00"/>
    <d v="1899-12-30T01:37:00"/>
    <d v="1899-12-30T01:13:00"/>
    <d v="1899-12-30T02:44:00"/>
    <s v="0"/>
    <x v="1"/>
    <x v="0"/>
    <x v="2"/>
    <x v="2"/>
    <n v="30.77"/>
    <s v="Libre"/>
    <n v="765"/>
    <x v="9"/>
    <s v="Plato_10, Plato_16, Plato_13, Plato_19"/>
    <n v="233"/>
  </r>
  <r>
    <n v="17"/>
    <s v="Cliente_175"/>
    <n v="6"/>
    <x v="6"/>
    <d v="2023-04-07T00:00:00"/>
    <d v="1899-12-30T01:34:00"/>
    <d v="1899-12-30T04:50:00"/>
    <d v="1899-12-30T03:16:00"/>
    <d v="1899-12-30T02:14:00"/>
    <d v="1899-12-30T01:02:00"/>
    <x v="0"/>
    <x v="2"/>
    <x v="2"/>
    <x v="2"/>
    <n v="12.57"/>
    <s v="Reservada"/>
    <n v="766"/>
    <x v="10"/>
    <s v="Plato_2, Plato_12, Plato_3, Plato_14"/>
    <n v="185"/>
  </r>
  <r>
    <n v="10"/>
    <s v="Cliente_757"/>
    <n v="3"/>
    <x v="6"/>
    <d v="2023-04-07T00:00:00"/>
    <d v="1899-12-30T01:08:00"/>
    <d v="1899-12-30T03:57:00"/>
    <d v="1899-12-30T02:49:00"/>
    <d v="1899-12-30T01:25:00"/>
    <d v="1899-12-30T01:24:00"/>
    <x v="0"/>
    <x v="2"/>
    <x v="1"/>
    <x v="2"/>
    <n v="15.98"/>
    <s v="Reservada"/>
    <n v="767"/>
    <x v="8"/>
    <s v="Plato_9, Plato_7, Plato_13"/>
    <n v="1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3A208-F72D-4E96-9EA6-39E65CA9D2B6}" name="TablaDinámica12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3:B7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>
      <items count="6">
        <item x="1"/>
        <item x="2"/>
        <item x="0"/>
        <item x="4"/>
        <item x="3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numFmtId="44" showAll="0"/>
    <pivotField showAll="0"/>
    <pivotField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dataField="1" numFmtId="44" showAll="0"/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Monto Total" fld="19" baseField="0" baseItem="0" numFmtId="44"/>
  </dataFields>
  <formats count="1">
    <format dxfId="84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A8DE0-53FF-4D40-A954-DDF7EE2BA3E2}" name="TablaDinámica13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9">
  <location ref="A3:B7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>
      <items count="6">
        <item x="1"/>
        <item x="2"/>
        <item x="0"/>
        <item x="4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numFmtId="44" showAll="0"/>
    <pivotField showAll="0"/>
    <pivotField dataField="1"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numFmtId="44"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Número de Orden" fld="16" subtotal="count" baseField="13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1D3B91-A688-40D7-834E-1B5112113F53}" name="TablaDinámica14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A3:I8" firstHeaderRow="1" firstDataRow="2" firstDataCol="1"/>
  <pivotFields count="20">
    <pivotField showAll="0"/>
    <pivotField showAll="0"/>
    <pivotField showAll="0"/>
    <pivotField axis="axisCol" showAll="0" sortType="ascending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>
      <items count="6">
        <item x="1"/>
        <item x="2"/>
        <item x="0"/>
        <item x="4"/>
        <item x="3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numFmtId="44" showAll="0"/>
    <pivotField showAll="0"/>
    <pivotField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dataField="1" numFmtId="44" showAl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3"/>
  </colFields>
  <colItems count="8"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a de Monto Total" fld="19" baseField="0" baseItem="0" numFmtId="44"/>
  </dataFields>
  <formats count="1">
    <format dxfId="83">
      <pivotArea outline="0" collapsedLevelsAreSubtotals="1" fieldPosition="0"/>
    </format>
  </formats>
  <chartFormats count="4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9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9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9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9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9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9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9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9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9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9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64E78-062D-49C8-AB0D-10CC116713AF}" name="TablaDinámica15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A3:B15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>
      <items count="6">
        <item x="1"/>
        <item x="2"/>
        <item x="0"/>
        <item x="4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numFmtId="44" showAll="0"/>
    <pivotField showAll="0"/>
    <pivotField showAll="0"/>
    <pivotField axis="axisRow"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dataField="1" numFmtId="44" showAll="0"/>
  </pivotFields>
  <rowFields count="1">
    <field x="1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Monto Total" fld="19" baseField="0" baseItem="0" numFmtId="44"/>
  </dataFields>
  <formats count="1">
    <format dxfId="82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2D03F-2372-4CBD-BE22-58152C935B00}" name="TablaDinámica16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3:B6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axis="axisRow" showAll="0">
      <items count="3">
        <item x="0"/>
        <item x="1"/>
        <item t="default"/>
      </items>
    </pivotField>
    <pivotField showAll="0">
      <items count="6">
        <item x="1"/>
        <item x="2"/>
        <item x="0"/>
        <item x="4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numFmtId="44" showAll="0"/>
    <pivotField showAll="0"/>
    <pivotField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dataField="1" numFmtId="44"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Suma de Monto Total" fld="19" baseField="0" baseItem="0" numFmtId="44"/>
  </dataFields>
  <formats count="1">
    <format dxfId="81">
      <pivotArea outline="0" collapsedLevelsAreSubtotals="1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8FD1AF-01F5-4E40-BD95-CD96BFB65CDF}" name="TablaDinámica17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3:B9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axis="axisRow" showAll="0">
      <items count="6">
        <item x="1"/>
        <item x="2"/>
        <item x="0"/>
        <item x="4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dataField="1" numFmtId="44" showAll="0"/>
    <pivotField showAll="0"/>
    <pivotField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numFmtId="44"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Propina" fld="14" baseField="0" baseItem="0" numFmtId="44"/>
  </dataFields>
  <formats count="1">
    <format dxfId="80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ADC07-1226-4682-9513-8F3789D2F205}" name="TablaDinámica1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2">
  <location ref="A3:B9" firstHeaderRow="1" firstDataRow="1" firstDataCol="1"/>
  <pivotFields count="20">
    <pivotField showAll="0"/>
    <pivotField showAll="0"/>
    <pivotField showAll="0"/>
    <pivotField showAll="0"/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axis="axisRow" showAll="0">
      <items count="6">
        <item x="1"/>
        <item x="2"/>
        <item x="0"/>
        <item x="4"/>
        <item x="3"/>
        <item t="default"/>
      </items>
    </pivotField>
    <pivotField showAll="0"/>
    <pivotField showAll="0"/>
    <pivotField numFmtId="44" showAll="0"/>
    <pivotField showAll="0"/>
    <pivotField dataField="1" showAll="0"/>
    <pivotField showAll="0"/>
    <pivotField showAll="0"/>
    <pivotField numFmtId="44"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Número de Orden" fld="16" subtotal="count" baseField="11" baseItem="0"/>
  </dataFields>
  <chartFormats count="6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3A24A-9EBB-4525-BE06-BDF0B230049A}" name="TablaDinámica3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B769" firstHeaderRow="1" firstDataRow="1" firstDataCol="1"/>
  <pivotFields count="2">
    <pivotField axis="axisRow" allDrilled="1" subtotalTop="0" showAll="0" dataSourceSort="1" defaultSubtotal="0" defaultAttributeDrillState="1">
      <items count="7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</items>
    </pivotField>
    <pivotField dataField="1" subtotalTop="0" showAll="0" defaultSubtotal="0"/>
  </pivotFields>
  <rowFields count="1">
    <field x="0"/>
  </rowFields>
  <rowItems count="7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 t="grand">
      <x/>
    </i>
  </rowItems>
  <colItems count="1">
    <i/>
  </colItems>
  <dataFields count="1">
    <dataField name="Suma de Ganancia Neta" fld="1" baseField="0" baseItem="0" numFmtId="44"/>
  </dataFields>
  <formats count="1">
    <format dxfId="79">
      <pivotArea outline="0" collapsedLevelsAreSubtotals="1" fieldPosition="0"/>
    </format>
  </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uma de Monto Total"/>
    <pivotHierarchy dragToData="1" caption="Recuento de Monto Total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1]"/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3ABF8-1E90-4077-8F6E-E03427AA3F9C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4" firstHeaderRow="1" firstDataRow="1" firstDataCol="0"/>
  <pivotFields count="2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Promedio de Número de Comensales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59DF7-144C-483F-A332-8BA43AB10286}" name="TablaDinámica3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4" firstHeaderRow="1" firstDataRow="1" firstDataCol="0"/>
  <pivotFields count="20">
    <pivotField showAll="0"/>
    <pivotField showAll="0"/>
    <pivotField showAll="0"/>
    <pivotField showAll="0"/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/>
    <pivotField showAll="0"/>
    <pivotField showAll="0"/>
    <pivotField numFmtId="44" showAll="0"/>
    <pivotField showAll="0"/>
    <pivotField dataField="1" showAll="0"/>
    <pivotField showAll="0"/>
    <pivotField showAll="0"/>
    <pivotField numFmtId="44" showAll="0"/>
  </pivotFields>
  <rowItems count="1">
    <i/>
  </rowItems>
  <colItems count="1">
    <i/>
  </colItems>
  <dataFields count="1">
    <dataField name="Cuenta de Número de Orden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7053F-1A4F-45E5-9ECE-FD6C703DF94D}" name="TablaDinámica4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4" firstHeaderRow="1" firstDataRow="1" firstDataCol="0"/>
  <pivotFields count="20">
    <pivotField showAll="0"/>
    <pivotField showAll="0"/>
    <pivotField showAll="0"/>
    <pivotField showAll="0"/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showAll="0"/>
    <pivotField showAll="0"/>
    <pivotField dataField="1" numFmtId="44" showAll="0"/>
  </pivotFields>
  <rowItems count="1">
    <i/>
  </rowItems>
  <colItems count="1">
    <i/>
  </colItems>
  <dataFields count="1">
    <dataField name="Promedio de Monto Total" fld="1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7F1B24-033F-4587-B61F-B2FCED314002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Orden">
  <location ref="A1:B770" firstHeaderRow="1" firstDataRow="1" firstDataCol="1"/>
  <pivotFields count="12">
    <pivotField axis="axisRow" showAll="0">
      <items count="7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7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 t="grand">
      <x/>
    </i>
  </rowItems>
  <colItems count="1">
    <i/>
  </colItems>
  <dataFields count="1">
    <dataField name="Cuenta " fld="6" baseField="0" baseItem="0"/>
  </dataFields>
  <formats count="1">
    <format dxfId="67">
      <pivotArea collapsedLevelsAreSubtotals="1" fieldPosition="0">
        <references count="1">
          <reference field="0" count="76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35761-CE3C-465A-BC1A-B8892BE9BBF4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772" firstHeaderRow="1" firstDataRow="1" firstDataCol="1"/>
  <pivotFields count="12">
    <pivotField axis="axisRow" showAll="0">
      <items count="7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7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 t="grand">
      <x/>
    </i>
  </rowItems>
  <colItems count="1">
    <i/>
  </colItems>
  <dataFields count="1">
    <dataField name="Suma de Tiempo de Preparación" fld="9" baseField="0" baseItem="0"/>
  </dataFields>
  <formats count="2">
    <format dxfId="66">
      <pivotArea collapsedLevelsAreSubtotals="1" fieldPosition="0">
        <references count="1">
          <reference field="0" count="76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</reference>
        </references>
      </pivotArea>
    </format>
    <format dxfId="65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21110-7649-467E-BA70-1562798D23E7}" name="TablaDinámica1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B2:C8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axis="axisRow" showAll="0">
      <items count="6">
        <item x="1"/>
        <item x="2"/>
        <item x="0"/>
        <item x="4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numFmtId="44" showAll="0"/>
    <pivotField showAll="0"/>
    <pivotField dataField="1"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numFmtId="44"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Número de Orden" fld="16" subtotal="count" baseField="11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de_Servicio" xr10:uid="{B625CBF3-C307-4267-BA2E-C716E577821A}" sourceName="Tipo de Servicio">
  <pivotTables>
    <pivotTable tabId="14" name="TablaDinámica12"/>
    <pivotTable tabId="18" name="TablaDinámica16"/>
    <pivotTable tabId="17" name="TablaDinámica15"/>
    <pivotTable tabId="16" name="TablaDinámica14"/>
    <pivotTable tabId="19" name="TablaDinámica17"/>
    <pivotTable tabId="15" name="TablaDinámica13"/>
    <pivotTable tabId="28" name="TablaDinámica1"/>
  </pivotTables>
  <data>
    <tabular pivotCacheId="250978351">
      <items count="3">
        <i x="0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étodo_de_Pago" xr10:uid="{7B79C67C-09AC-48D0-BBEA-45F5EE8891BB}" sourceName="Método de Pago">
  <pivotTables>
    <pivotTable tabId="15" name="TablaDinámica13"/>
    <pivotTable tabId="17" name="TablaDinámica15"/>
    <pivotTable tabId="14" name="TablaDinámica12"/>
    <pivotTable tabId="16" name="TablaDinámica14"/>
    <pivotTable tabId="28" name="TablaDinámica1"/>
  </pivotTables>
  <data>
    <tabular pivotCacheId="250978351">
      <items count="3">
        <i x="1" s="1"/>
        <i x="2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ía_de_la_semana" xr10:uid="{D487ACDF-DB49-4123-9304-1833CE7DB815}" sourceName="Día de la semana">
  <pivotTables>
    <pivotTable tabId="16" name="TablaDinámica14"/>
    <pivotTable tabId="18" name="TablaDinámica16"/>
    <pivotTable tabId="17" name="TablaDinámica15"/>
    <pivotTable tabId="14" name="TablaDinámica12"/>
    <pivotTable tabId="19" name="TablaDinámica17"/>
    <pivotTable tabId="15" name="TablaDinámica13"/>
    <pivotTable tabId="28" name="TablaDinámica1"/>
  </pivotTables>
  <data>
    <tabular pivotCacheId="250978351">
      <items count="14">
        <i x="2" s="1"/>
        <i x="3" s="1"/>
        <i x="4" s="1"/>
        <i x="5" s="1"/>
        <i x="6" s="1"/>
        <i x="0" s="1"/>
        <i x="1" s="1"/>
        <i x="9" s="1" nd="1"/>
        <i x="10" s="1" nd="1"/>
        <i x="11" s="1" nd="1"/>
        <i x="12" s="1" nd="1"/>
        <i x="13" s="1" nd="1"/>
        <i x="7" s="1" nd="1"/>
        <i x="8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ís_de_Origen" xr10:uid="{EDA7A698-DF81-471D-AD02-946DE71201B9}" sourceName="País de Origen">
  <pivotTables>
    <pivotTable tabId="17" name="TablaDinámica15"/>
    <pivotTable tabId="18" name="TablaDinámica16"/>
    <pivotTable tabId="14" name="TablaDinámica12"/>
    <pivotTable tabId="16" name="TablaDinámica14"/>
    <pivotTable tabId="19" name="TablaDinámica17"/>
    <pivotTable tabId="15" name="TablaDinámica13"/>
    <pivotTable tabId="28" name="TablaDinámica1"/>
  </pivotTables>
  <data>
    <tabular pivotCacheId="250978351">
      <items count="11">
        <i x="10" s="1"/>
        <i x="6" s="1"/>
        <i x="2" s="1"/>
        <i x="9" s="1"/>
        <i x="1" s="1"/>
        <i x="8" s="1"/>
        <i x="0" s="1"/>
        <i x="3" s="1"/>
        <i x="4" s="1"/>
        <i x="7" s="1"/>
        <i x="5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ero_Asignado" xr10:uid="{E36E1D81-1277-425A-AFB0-9F6527658710}" sourceName="Mesero Asignado">
  <pivotTables>
    <pivotTable tabId="19" name="TablaDinámica17"/>
    <pivotTable tabId="18" name="TablaDinámica16"/>
    <pivotTable tabId="17" name="TablaDinámica15"/>
    <pivotTable tabId="14" name="TablaDinámica12"/>
    <pivotTable tabId="16" name="TablaDinámica14"/>
    <pivotTable tabId="15" name="TablaDinámica13"/>
    <pivotTable tabId="28" name="TablaDinámica1"/>
  </pivotTables>
  <data>
    <tabular pivotCacheId="250978351">
      <items count="5">
        <i x="1" s="1"/>
        <i x="2" s="1"/>
        <i x="0" s="1"/>
        <i x="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de Servicio" xr10:uid="{C60E705A-5705-4429-AB5D-043115D8ECA4}" cache="SegmentaciónDeDatos_Tipo_de_Servicio" caption="Tipo de Servicio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étodo de Pago" xr10:uid="{E595DEF7-3C52-4AB5-8DBB-04C5FA4F7449}" cache="SegmentaciónDeDatos_Método_de_Pago" caption="Método de Pago" rowHeight="25717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ía de la semana" xr10:uid="{944568B0-76D9-440B-9747-DD4607478269}" cache="SegmentaciónDeDatos_Día_de_la_semana" caption="Día de la semana" rowHeight="257175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aís de Origen" xr10:uid="{208915B8-657E-4077-A269-F9FFC50CA5B6}" cache="SegmentaciónDeDatos_País_de_Origen" caption="País de Origen" rowHeight="257175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ero Asignado" xr10:uid="{1D7E756C-A27B-41DC-BEF5-B5A397F929C2}" cache="SegmentaciónDeDatos_Mesero_Asignado" caption="Mesero Asignado" rowHeight="257175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de Servicio 1" xr10:uid="{D2D8882A-3E9D-4938-B582-C532C63E1004}" cache="SegmentaciónDeDatos_Tipo_de_Servicio" caption="Tipo de Servicio" rowHeight="257175"/>
  <slicer name="Método de Pago 1" xr10:uid="{60F09363-690D-48F2-9A32-EE2225D50259}" cache="SegmentaciónDeDatos_Método_de_Pago" caption="Método de Pago" rowHeight="257175"/>
  <slicer name="Día de la semana 1" xr10:uid="{A14692C5-06AF-4F91-B99E-A577049BD985}" cache="SegmentaciónDeDatos_Día_de_la_semana" caption="Día de la semana" rowHeight="257175"/>
  <slicer name="País de Origen 1" xr10:uid="{A90C007F-C9DC-4214-8111-4A14492AA514}" cache="SegmentaciónDeDatos_País_de_Origen" caption="País de Origen" rowHeight="257175"/>
  <slicer name="Mesero Asignado 1" xr10:uid="{99F684C0-A83B-422C-88CF-1C16B4DEFA25}" cache="SegmentaciónDeDatos_Mesero_Asignado" caption="Mesero Asignado" rowHeight="25717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DA6C7A-E675-4B99-8E51-959FA6E55CD5}" name="Tabla1" displayName="Tabla1" ref="A1:T768" totalsRowShown="0" headerRowDxfId="78">
  <autoFilter ref="A1:T768" xr:uid="{36C97A81-42A9-4BD4-B367-36B93C2D29E6}"/>
  <tableColumns count="20">
    <tableColumn id="1" xr3:uid="{D9E756FA-B4C3-4A8F-AA67-AF4655B04362}" name="Número de Mesa"/>
    <tableColumn id="2" xr3:uid="{26084CB4-8259-4F19-A314-B56898CD5E8E}" name="Nombre del Cliente"/>
    <tableColumn id="3" xr3:uid="{9530E0B5-841B-4AF1-A86D-471BD786D7F5}" name="Número de Comensales"/>
    <tableColumn id="4" xr3:uid="{E0393D86-A44D-45F5-986B-8586782AE2AA}" name="Día de la semana" dataDxfId="77">
      <calculatedColumnFormula>CHOOSE(WEEKDAY(E2,2), "Lunes", "Martes", "Miércoles", "Jueves", "Viernes", "Sábado", "Domingo")</calculatedColumnFormula>
    </tableColumn>
    <tableColumn id="5" xr3:uid="{FD59F5EA-5DCC-467E-9EF7-CEC11C864B36}" name="Fecha de factura" dataDxfId="76"/>
    <tableColumn id="6" xr3:uid="{D2AE2DD6-DA0F-4574-98AD-1828EB252279}" name="Hora de Llegada" dataDxfId="75"/>
    <tableColumn id="7" xr3:uid="{D7ECBA6D-5E38-44A4-9EA5-7E20343D1121}" name="Hora de Salida" dataDxfId="74"/>
    <tableColumn id="8" xr3:uid="{C43E79B1-3B0E-4258-AF97-9686C55BB7A6}" name="Tiempo de Permanencia" dataDxfId="73">
      <calculatedColumnFormula>IF(P2="Ocupada",(G2-F2)+15/1440,G2-F2)</calculatedColumnFormula>
    </tableColumn>
    <tableColumn id="9" xr3:uid="{0BF6A3B7-A962-4F75-91ED-2F3FB650473D}" name="Tiempo de preparación" dataDxfId="72"/>
    <tableColumn id="10" xr3:uid="{71A68B87-ECC8-4B33-9BC2-DF344BE9DDAC}" name="Tiempo de degustación" dataDxfId="71">
      <calculatedColumnFormula>IF(I2&gt;H2,"0",H2-I2)</calculatedColumnFormula>
    </tableColumn>
    <tableColumn id="11" xr3:uid="{2EDF7547-A065-4798-A44D-FE256D415293}" name="Cobrada" dataDxfId="70">
      <calculatedColumnFormula>IF(I2&gt;H2,"No cobrada","Cobrada")</calculatedColumnFormula>
    </tableColumn>
    <tableColumn id="12" xr3:uid="{CAB77CD6-EF2D-45C9-9723-99F857799E99}" name="Mesero Asignado"/>
    <tableColumn id="13" xr3:uid="{B843420F-4A9E-424C-BCC3-1E218C0F24E5}" name="Tipo de Servicio"/>
    <tableColumn id="14" xr3:uid="{634F00B5-AB1B-4BA9-916C-B08E00AB324F}" name="Método de Pago"/>
    <tableColumn id="15" xr3:uid="{0109D4AA-447D-4415-BEA4-CB53767E4048}" name="Propina" dataDxfId="69" dataCellStyle="Moneda"/>
    <tableColumn id="16" xr3:uid="{98FEB936-1929-4BB6-9DDF-E2EBFACF787F}" name="Estado de la Mesa"/>
    <tableColumn id="17" xr3:uid="{12E4985F-C800-478B-967D-2E9F19912681}" name="Número de Orden"/>
    <tableColumn id="18" xr3:uid="{AC33AADD-ADE4-41E6-9F24-3D5ECE729FE0}" name="País de Origen"/>
    <tableColumn id="19" xr3:uid="{E1E5608E-4C32-4251-8658-EBB57A91ACB7}" name="Platos Ordenados"/>
    <tableColumn id="20" xr3:uid="{BA1B2121-FB28-4795-BFE2-15DADC7FDF20}" name="Monto Total" dataDxfId="6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2" Type="http://schemas.microsoft.com/office/2007/relationships/slicer" Target="../slicers/slicer6.xml"/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F8505-BA74-4F0D-B8C7-AF0A0A1F3D78}">
  <dimension ref="A3:B7"/>
  <sheetViews>
    <sheetView workbookViewId="0">
      <selection activeCell="B10" sqref="B10"/>
    </sheetView>
  </sheetViews>
  <sheetFormatPr baseColWidth="10" defaultRowHeight="15" x14ac:dyDescent="0.25"/>
  <cols>
    <col min="1" max="1" width="17.85546875" bestFit="1" customWidth="1"/>
    <col min="2" max="2" width="19.85546875" bestFit="1" customWidth="1"/>
  </cols>
  <sheetData>
    <row r="3" spans="1:2" x14ac:dyDescent="0.25">
      <c r="A3" s="7" t="s">
        <v>1145</v>
      </c>
      <c r="B3" t="s">
        <v>1154</v>
      </c>
    </row>
    <row r="4" spans="1:2" x14ac:dyDescent="0.25">
      <c r="A4" s="8" t="s">
        <v>10</v>
      </c>
      <c r="B4" s="10">
        <v>62781</v>
      </c>
    </row>
    <row r="5" spans="1:2" x14ac:dyDescent="0.25">
      <c r="A5" s="8" t="s">
        <v>32</v>
      </c>
      <c r="B5" s="10">
        <v>22692</v>
      </c>
    </row>
    <row r="6" spans="1:2" x14ac:dyDescent="0.25">
      <c r="A6" s="8" t="s">
        <v>15</v>
      </c>
      <c r="B6" s="10">
        <v>20854</v>
      </c>
    </row>
    <row r="7" spans="1:2" x14ac:dyDescent="0.25">
      <c r="A7" s="8" t="s">
        <v>1147</v>
      </c>
      <c r="B7" s="10">
        <v>106327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3A2BB-381C-4A58-85FC-2775CCD33945}">
  <dimension ref="A3:B7"/>
  <sheetViews>
    <sheetView workbookViewId="0">
      <selection activeCell="B5" sqref="B5"/>
    </sheetView>
  </sheetViews>
  <sheetFormatPr baseColWidth="10" defaultRowHeight="15" x14ac:dyDescent="0.25"/>
  <cols>
    <col min="1" max="1" width="17.85546875" bestFit="1" customWidth="1"/>
    <col min="2" max="2" width="27.140625" bestFit="1" customWidth="1"/>
  </cols>
  <sheetData>
    <row r="3" spans="1:2" x14ac:dyDescent="0.25">
      <c r="A3" s="7" t="s">
        <v>1145</v>
      </c>
      <c r="B3" t="s">
        <v>1158</v>
      </c>
    </row>
    <row r="4" spans="1:2" x14ac:dyDescent="0.25">
      <c r="A4" s="8" t="s">
        <v>16</v>
      </c>
      <c r="B4" s="20">
        <v>92</v>
      </c>
    </row>
    <row r="5" spans="1:2" x14ac:dyDescent="0.25">
      <c r="A5" s="8" t="s">
        <v>1137</v>
      </c>
      <c r="B5" s="20">
        <v>525</v>
      </c>
    </row>
    <row r="6" spans="1:2" x14ac:dyDescent="0.25">
      <c r="A6" s="8" t="s">
        <v>1136</v>
      </c>
      <c r="B6" s="20">
        <v>150</v>
      </c>
    </row>
    <row r="7" spans="1:2" x14ac:dyDescent="0.25">
      <c r="A7" s="8" t="s">
        <v>1147</v>
      </c>
      <c r="B7" s="20">
        <v>767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C383-83C0-492F-A522-A65017651540}">
  <dimension ref="A3:I33"/>
  <sheetViews>
    <sheetView workbookViewId="0">
      <selection activeCell="L8" sqref="L8"/>
    </sheetView>
  </sheetViews>
  <sheetFormatPr baseColWidth="10" defaultRowHeight="15" x14ac:dyDescent="0.25"/>
  <cols>
    <col min="1" max="1" width="19.85546875" bestFit="1" customWidth="1"/>
    <col min="2" max="2" width="22.85546875" bestFit="1" customWidth="1"/>
    <col min="3" max="3" width="11" bestFit="1" customWidth="1"/>
    <col min="4" max="8" width="12" bestFit="1" customWidth="1"/>
    <col min="9" max="9" width="13" bestFit="1" customWidth="1"/>
  </cols>
  <sheetData>
    <row r="3" spans="1:9" x14ac:dyDescent="0.25">
      <c r="A3" s="7" t="s">
        <v>1154</v>
      </c>
      <c r="B3" s="7" t="s">
        <v>1155</v>
      </c>
    </row>
    <row r="4" spans="1:9" x14ac:dyDescent="0.25">
      <c r="A4" s="7" t="s">
        <v>1145</v>
      </c>
      <c r="B4" t="s">
        <v>1164</v>
      </c>
      <c r="C4" t="s">
        <v>1165</v>
      </c>
      <c r="D4" t="s">
        <v>1166</v>
      </c>
      <c r="E4" t="s">
        <v>1167</v>
      </c>
      <c r="F4" t="s">
        <v>1168</v>
      </c>
      <c r="G4" t="s">
        <v>1169</v>
      </c>
      <c r="H4" t="s">
        <v>1170</v>
      </c>
      <c r="I4" t="s">
        <v>1147</v>
      </c>
    </row>
    <row r="5" spans="1:9" x14ac:dyDescent="0.25">
      <c r="A5" s="8" t="s">
        <v>10</v>
      </c>
      <c r="B5" s="10">
        <v>4790</v>
      </c>
      <c r="C5" s="10">
        <v>3480</v>
      </c>
      <c r="D5" s="10">
        <v>7133</v>
      </c>
      <c r="E5" s="10">
        <v>13487</v>
      </c>
      <c r="F5" s="10">
        <v>10178</v>
      </c>
      <c r="G5" s="10">
        <v>10839</v>
      </c>
      <c r="H5" s="10">
        <v>12874</v>
      </c>
      <c r="I5" s="10">
        <v>62781</v>
      </c>
    </row>
    <row r="6" spans="1:9" x14ac:dyDescent="0.25">
      <c r="A6" s="8" t="s">
        <v>32</v>
      </c>
      <c r="B6" s="10">
        <v>1197</v>
      </c>
      <c r="C6" s="10">
        <v>1689</v>
      </c>
      <c r="D6" s="10">
        <v>2369</v>
      </c>
      <c r="E6" s="10">
        <v>5855</v>
      </c>
      <c r="F6" s="10">
        <v>3715</v>
      </c>
      <c r="G6" s="10">
        <v>3730</v>
      </c>
      <c r="H6" s="10">
        <v>4137</v>
      </c>
      <c r="I6" s="10">
        <v>22692</v>
      </c>
    </row>
    <row r="7" spans="1:9" x14ac:dyDescent="0.25">
      <c r="A7" s="8" t="s">
        <v>15</v>
      </c>
      <c r="B7" s="10">
        <v>2334</v>
      </c>
      <c r="C7" s="10">
        <v>2477</v>
      </c>
      <c r="D7" s="10">
        <v>1194</v>
      </c>
      <c r="E7" s="10">
        <v>5290</v>
      </c>
      <c r="F7" s="10">
        <v>3016</v>
      </c>
      <c r="G7" s="10">
        <v>3118</v>
      </c>
      <c r="H7" s="10">
        <v>3425</v>
      </c>
      <c r="I7" s="10">
        <v>20854</v>
      </c>
    </row>
    <row r="8" spans="1:9" x14ac:dyDescent="0.25">
      <c r="A8" s="8" t="s">
        <v>1147</v>
      </c>
      <c r="B8" s="10">
        <v>8321</v>
      </c>
      <c r="C8" s="10">
        <v>7646</v>
      </c>
      <c r="D8" s="10">
        <v>10696</v>
      </c>
      <c r="E8" s="10">
        <v>24632</v>
      </c>
      <c r="F8" s="10">
        <v>16909</v>
      </c>
      <c r="G8" s="10">
        <v>17687</v>
      </c>
      <c r="H8" s="10">
        <v>20436</v>
      </c>
      <c r="I8" s="10">
        <v>106327</v>
      </c>
    </row>
    <row r="30" spans="1:8" x14ac:dyDescent="0.25">
      <c r="A30" s="12" t="s">
        <v>1145</v>
      </c>
      <c r="B30" s="12" t="s">
        <v>1164</v>
      </c>
      <c r="C30" s="12" t="s">
        <v>1165</v>
      </c>
      <c r="D30" s="12" t="s">
        <v>1166</v>
      </c>
      <c r="E30" s="12" t="s">
        <v>1167</v>
      </c>
      <c r="F30" s="12" t="s">
        <v>1168</v>
      </c>
      <c r="G30" s="12" t="s">
        <v>1169</v>
      </c>
      <c r="H30" s="12" t="s">
        <v>1170</v>
      </c>
    </row>
    <row r="31" spans="1:8" x14ac:dyDescent="0.25">
      <c r="A31" s="8" t="s">
        <v>10</v>
      </c>
      <c r="B31" s="10">
        <v>4790</v>
      </c>
      <c r="C31" s="10">
        <v>3480</v>
      </c>
      <c r="D31" s="10">
        <v>7133</v>
      </c>
      <c r="E31" s="10">
        <v>13487</v>
      </c>
      <c r="F31" s="10">
        <v>10178</v>
      </c>
      <c r="G31" s="10">
        <v>10839</v>
      </c>
      <c r="H31" s="10">
        <v>12874</v>
      </c>
    </row>
    <row r="32" spans="1:8" x14ac:dyDescent="0.25">
      <c r="A32" s="8" t="s">
        <v>32</v>
      </c>
      <c r="B32" s="10">
        <v>1197</v>
      </c>
      <c r="C32" s="10">
        <v>1689</v>
      </c>
      <c r="D32" s="10">
        <v>2369</v>
      </c>
      <c r="E32" s="10">
        <v>5855</v>
      </c>
      <c r="F32" s="10">
        <v>3715</v>
      </c>
      <c r="G32" s="10">
        <v>3730</v>
      </c>
      <c r="H32" s="10">
        <v>4137</v>
      </c>
    </row>
    <row r="33" spans="1:8" x14ac:dyDescent="0.25">
      <c r="A33" s="8" t="s">
        <v>15</v>
      </c>
      <c r="B33" s="10">
        <v>2334</v>
      </c>
      <c r="C33" s="10">
        <v>2477</v>
      </c>
      <c r="D33" s="10">
        <v>1194</v>
      </c>
      <c r="E33" s="10">
        <v>5290</v>
      </c>
      <c r="F33" s="10">
        <v>3016</v>
      </c>
      <c r="G33" s="10">
        <v>3118</v>
      </c>
      <c r="H33" s="10">
        <v>3425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3AAA1-6082-458C-81ED-337327704FD2}">
  <dimension ref="A3:F15"/>
  <sheetViews>
    <sheetView workbookViewId="0">
      <selection activeCell="B6" sqref="B6"/>
    </sheetView>
  </sheetViews>
  <sheetFormatPr baseColWidth="10" defaultRowHeight="15" x14ac:dyDescent="0.25"/>
  <cols>
    <col min="1" max="1" width="17.85546875" bestFit="1" customWidth="1"/>
    <col min="2" max="2" width="19.85546875" bestFit="1" customWidth="1"/>
    <col min="5" max="5" width="10" bestFit="1" customWidth="1"/>
  </cols>
  <sheetData>
    <row r="3" spans="1:6" x14ac:dyDescent="0.25">
      <c r="A3" s="7" t="s">
        <v>1145</v>
      </c>
      <c r="B3" t="s">
        <v>1154</v>
      </c>
    </row>
    <row r="4" spans="1:6" x14ac:dyDescent="0.25">
      <c r="A4" s="8" t="s">
        <v>83</v>
      </c>
      <c r="B4" s="10">
        <v>9734</v>
      </c>
      <c r="E4" s="8" t="s">
        <v>83</v>
      </c>
      <c r="F4" s="13">
        <v>9734</v>
      </c>
    </row>
    <row r="5" spans="1:6" x14ac:dyDescent="0.25">
      <c r="A5" s="8" t="s">
        <v>41</v>
      </c>
      <c r="B5" s="10">
        <v>11304</v>
      </c>
      <c r="E5" s="8" t="s">
        <v>41</v>
      </c>
      <c r="F5" s="13">
        <v>11304</v>
      </c>
    </row>
    <row r="6" spans="1:6" x14ac:dyDescent="0.25">
      <c r="A6" s="8" t="s">
        <v>22</v>
      </c>
      <c r="B6" s="10">
        <v>8566</v>
      </c>
      <c r="E6" s="8" t="s">
        <v>22</v>
      </c>
      <c r="F6" s="13">
        <v>8566</v>
      </c>
    </row>
    <row r="7" spans="1:6" x14ac:dyDescent="0.25">
      <c r="A7" s="8" t="s">
        <v>64</v>
      </c>
      <c r="B7" s="10">
        <v>11600</v>
      </c>
      <c r="E7" s="8" t="s">
        <v>64</v>
      </c>
      <c r="F7" s="13">
        <v>11600</v>
      </c>
    </row>
    <row r="8" spans="1:6" x14ac:dyDescent="0.25">
      <c r="A8" s="8" t="s">
        <v>17</v>
      </c>
      <c r="B8" s="10">
        <v>9874</v>
      </c>
      <c r="E8" s="8" t="s">
        <v>17</v>
      </c>
      <c r="F8" s="13">
        <v>9874</v>
      </c>
    </row>
    <row r="9" spans="1:6" x14ac:dyDescent="0.25">
      <c r="A9" s="8" t="s">
        <v>59</v>
      </c>
      <c r="B9" s="10">
        <v>7444</v>
      </c>
      <c r="E9" s="8" t="s">
        <v>59</v>
      </c>
      <c r="F9" s="13">
        <v>7444</v>
      </c>
    </row>
    <row r="10" spans="1:6" x14ac:dyDescent="0.25">
      <c r="A10" s="8" t="s">
        <v>1139</v>
      </c>
      <c r="B10" s="10">
        <v>9483</v>
      </c>
      <c r="E10" s="8" t="s">
        <v>1139</v>
      </c>
      <c r="F10" s="13">
        <v>9483</v>
      </c>
    </row>
    <row r="11" spans="1:6" x14ac:dyDescent="0.25">
      <c r="A11" s="8" t="s">
        <v>26</v>
      </c>
      <c r="B11" s="10">
        <v>9468</v>
      </c>
      <c r="E11" s="8" t="s">
        <v>26</v>
      </c>
      <c r="F11" s="13">
        <v>9468</v>
      </c>
    </row>
    <row r="12" spans="1:6" x14ac:dyDescent="0.25">
      <c r="A12" s="8" t="s">
        <v>1140</v>
      </c>
      <c r="B12" s="10">
        <v>9768</v>
      </c>
      <c r="E12" s="8" t="s">
        <v>1140</v>
      </c>
      <c r="F12" s="13">
        <v>9768</v>
      </c>
    </row>
    <row r="13" spans="1:6" x14ac:dyDescent="0.25">
      <c r="A13" s="8" t="s">
        <v>44</v>
      </c>
      <c r="B13" s="10">
        <v>9811</v>
      </c>
      <c r="E13" s="8" t="s">
        <v>44</v>
      </c>
      <c r="F13" s="13">
        <v>9811</v>
      </c>
    </row>
    <row r="14" spans="1:6" x14ac:dyDescent="0.25">
      <c r="A14" s="8" t="s">
        <v>36</v>
      </c>
      <c r="B14" s="10">
        <v>9275</v>
      </c>
      <c r="E14" s="8" t="s">
        <v>36</v>
      </c>
      <c r="F14" s="13">
        <v>9275</v>
      </c>
    </row>
    <row r="15" spans="1:6" x14ac:dyDescent="0.25">
      <c r="A15" s="8" t="s">
        <v>1147</v>
      </c>
      <c r="B15" s="10">
        <v>106327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AD258-C8D9-4966-8DE0-36799FF55195}">
  <dimension ref="A3:B11"/>
  <sheetViews>
    <sheetView zoomScaleNormal="100" workbookViewId="0">
      <selection activeCell="D14" sqref="D14"/>
    </sheetView>
  </sheetViews>
  <sheetFormatPr baseColWidth="10" defaultRowHeight="15" x14ac:dyDescent="0.25"/>
  <cols>
    <col min="1" max="1" width="17.85546875" bestFit="1" customWidth="1"/>
    <col min="2" max="2" width="19.85546875" bestFit="1" customWidth="1"/>
  </cols>
  <sheetData>
    <row r="3" spans="1:2" x14ac:dyDescent="0.25">
      <c r="A3" s="7" t="s">
        <v>1145</v>
      </c>
      <c r="B3" t="s">
        <v>1154</v>
      </c>
    </row>
    <row r="4" spans="1:2" x14ac:dyDescent="0.25">
      <c r="A4" s="8" t="s">
        <v>1151</v>
      </c>
      <c r="B4" s="10">
        <v>86802</v>
      </c>
    </row>
    <row r="5" spans="1:2" x14ac:dyDescent="0.25">
      <c r="A5" s="8" t="s">
        <v>1156</v>
      </c>
      <c r="B5" s="10">
        <v>19525</v>
      </c>
    </row>
    <row r="6" spans="1:2" x14ac:dyDescent="0.25">
      <c r="A6" s="8" t="s">
        <v>1147</v>
      </c>
      <c r="B6" s="10">
        <v>106327</v>
      </c>
    </row>
    <row r="9" spans="1:2" x14ac:dyDescent="0.25">
      <c r="A9" s="8" t="s">
        <v>1151</v>
      </c>
      <c r="B9" s="10">
        <v>86802</v>
      </c>
    </row>
    <row r="10" spans="1:2" x14ac:dyDescent="0.25">
      <c r="A10" s="8" t="s">
        <v>1156</v>
      </c>
      <c r="B10" s="10">
        <v>19525</v>
      </c>
    </row>
    <row r="11" spans="1:2" x14ac:dyDescent="0.25">
      <c r="A11" s="14" t="s">
        <v>1147</v>
      </c>
      <c r="B11" s="15">
        <v>106327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A8D3C-278F-489D-AD65-F4763FE50319}">
  <dimension ref="A3:B15"/>
  <sheetViews>
    <sheetView workbookViewId="0">
      <selection activeCell="B6" sqref="B6"/>
    </sheetView>
  </sheetViews>
  <sheetFormatPr baseColWidth="10" defaultRowHeight="15" x14ac:dyDescent="0.25"/>
  <cols>
    <col min="1" max="1" width="17.85546875" bestFit="1" customWidth="1"/>
    <col min="2" max="2" width="16.140625" bestFit="1" customWidth="1"/>
  </cols>
  <sheetData>
    <row r="3" spans="1:2" x14ac:dyDescent="0.25">
      <c r="A3" s="7" t="s">
        <v>1145</v>
      </c>
      <c r="B3" t="s">
        <v>1157</v>
      </c>
    </row>
    <row r="4" spans="1:2" x14ac:dyDescent="0.25">
      <c r="A4" s="8" t="s">
        <v>14</v>
      </c>
      <c r="B4" s="10">
        <v>4221.6400000000003</v>
      </c>
    </row>
    <row r="5" spans="1:2" x14ac:dyDescent="0.25">
      <c r="A5" s="8" t="s">
        <v>20</v>
      </c>
      <c r="B5" s="10">
        <v>5692.8000000000011</v>
      </c>
    </row>
    <row r="6" spans="1:2" x14ac:dyDescent="0.25">
      <c r="A6" s="8" t="s">
        <v>9</v>
      </c>
      <c r="B6" s="10">
        <v>4590.1400000000003</v>
      </c>
    </row>
    <row r="7" spans="1:2" x14ac:dyDescent="0.25">
      <c r="A7" s="8" t="s">
        <v>29</v>
      </c>
      <c r="B7" s="10">
        <v>4500.0899999999983</v>
      </c>
    </row>
    <row r="8" spans="1:2" x14ac:dyDescent="0.25">
      <c r="A8" s="8" t="s">
        <v>25</v>
      </c>
      <c r="B8" s="10">
        <v>3822.5700000000006</v>
      </c>
    </row>
    <row r="9" spans="1:2" x14ac:dyDescent="0.25">
      <c r="A9" s="8" t="s">
        <v>1147</v>
      </c>
      <c r="B9" s="10">
        <v>22827.239999999998</v>
      </c>
    </row>
    <row r="11" spans="1:2" x14ac:dyDescent="0.25">
      <c r="A11" s="8" t="s">
        <v>14</v>
      </c>
      <c r="B11" s="10">
        <v>4221.6400000000003</v>
      </c>
    </row>
    <row r="12" spans="1:2" x14ac:dyDescent="0.25">
      <c r="A12" s="8" t="s">
        <v>20</v>
      </c>
      <c r="B12" s="10">
        <v>5692.8000000000011</v>
      </c>
    </row>
    <row r="13" spans="1:2" x14ac:dyDescent="0.25">
      <c r="A13" s="8" t="s">
        <v>9</v>
      </c>
      <c r="B13" s="10">
        <v>4590.1400000000003</v>
      </c>
    </row>
    <row r="14" spans="1:2" x14ac:dyDescent="0.25">
      <c r="A14" s="8" t="s">
        <v>29</v>
      </c>
      <c r="B14" s="10">
        <v>4500.0899999999983</v>
      </c>
    </row>
    <row r="15" spans="1:2" x14ac:dyDescent="0.25">
      <c r="A15" s="8" t="s">
        <v>25</v>
      </c>
      <c r="B15" s="10">
        <v>3822.5700000000006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4BADA-7F02-4A7A-9674-659D6F019526}">
  <dimension ref="A3:B9"/>
  <sheetViews>
    <sheetView workbookViewId="0">
      <selection activeCell="B5" sqref="B5"/>
    </sheetView>
  </sheetViews>
  <sheetFormatPr baseColWidth="10" defaultRowHeight="15" x14ac:dyDescent="0.25"/>
  <cols>
    <col min="1" max="1" width="17.85546875" bestFit="1" customWidth="1"/>
    <col min="2" max="2" width="27.140625" bestFit="1" customWidth="1"/>
    <col min="3" max="6" width="9.5703125" bestFit="1" customWidth="1"/>
    <col min="7" max="7" width="12.5703125" bestFit="1" customWidth="1"/>
  </cols>
  <sheetData>
    <row r="3" spans="1:2" x14ac:dyDescent="0.25">
      <c r="A3" s="7" t="s">
        <v>1145</v>
      </c>
      <c r="B3" t="s">
        <v>1158</v>
      </c>
    </row>
    <row r="4" spans="1:2" x14ac:dyDescent="0.25">
      <c r="A4" s="8" t="s">
        <v>14</v>
      </c>
      <c r="B4">
        <v>138</v>
      </c>
    </row>
    <row r="5" spans="1:2" x14ac:dyDescent="0.25">
      <c r="A5" s="8" t="s">
        <v>20</v>
      </c>
      <c r="B5">
        <v>192</v>
      </c>
    </row>
    <row r="6" spans="1:2" x14ac:dyDescent="0.25">
      <c r="A6" s="8" t="s">
        <v>9</v>
      </c>
      <c r="B6">
        <v>158</v>
      </c>
    </row>
    <row r="7" spans="1:2" x14ac:dyDescent="0.25">
      <c r="A7" s="8" t="s">
        <v>29</v>
      </c>
      <c r="B7">
        <v>149</v>
      </c>
    </row>
    <row r="8" spans="1:2" x14ac:dyDescent="0.25">
      <c r="A8" s="8" t="s">
        <v>25</v>
      </c>
      <c r="B8">
        <v>130</v>
      </c>
    </row>
    <row r="9" spans="1:2" x14ac:dyDescent="0.25">
      <c r="A9" s="8" t="s">
        <v>1147</v>
      </c>
      <c r="B9">
        <v>767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17C0D-99B4-42A5-A27F-76BE1B2B0C46}">
  <dimension ref="A1:D769"/>
  <sheetViews>
    <sheetView workbookViewId="0">
      <selection activeCell="C2" sqref="C2"/>
    </sheetView>
  </sheetViews>
  <sheetFormatPr baseColWidth="10" defaultRowHeight="15" x14ac:dyDescent="0.25"/>
  <cols>
    <col min="1" max="1" width="17.85546875" bestFit="1" customWidth="1"/>
    <col min="2" max="2" width="22.42578125" bestFit="1" customWidth="1"/>
    <col min="3" max="3" width="19.85546875" bestFit="1" customWidth="1"/>
  </cols>
  <sheetData>
    <row r="1" spans="1:4" x14ac:dyDescent="0.25">
      <c r="A1" s="7" t="s">
        <v>1145</v>
      </c>
      <c r="B1" t="s">
        <v>1159</v>
      </c>
    </row>
    <row r="2" spans="1:4" x14ac:dyDescent="0.25">
      <c r="A2" s="8">
        <v>1</v>
      </c>
      <c r="B2" s="10">
        <v>82</v>
      </c>
      <c r="D2" s="11"/>
    </row>
    <row r="3" spans="1:4" x14ac:dyDescent="0.25">
      <c r="A3" s="8">
        <v>2</v>
      </c>
      <c r="B3" s="10">
        <v>35</v>
      </c>
      <c r="D3" s="11"/>
    </row>
    <row r="4" spans="1:4" x14ac:dyDescent="0.25">
      <c r="A4" s="8">
        <v>3</v>
      </c>
      <c r="B4" s="10">
        <v>100</v>
      </c>
      <c r="D4" s="11"/>
    </row>
    <row r="5" spans="1:4" x14ac:dyDescent="0.25">
      <c r="A5" s="8">
        <v>4</v>
      </c>
      <c r="B5" s="10">
        <v>108</v>
      </c>
    </row>
    <row r="6" spans="1:4" x14ac:dyDescent="0.25">
      <c r="A6" s="8">
        <v>5</v>
      </c>
      <c r="B6" s="10">
        <v>39</v>
      </c>
    </row>
    <row r="7" spans="1:4" x14ac:dyDescent="0.25">
      <c r="A7" s="8">
        <v>6</v>
      </c>
      <c r="B7" s="10">
        <v>42</v>
      </c>
    </row>
    <row r="8" spans="1:4" x14ac:dyDescent="0.25">
      <c r="A8" s="8">
        <v>7</v>
      </c>
      <c r="B8" s="10">
        <v>104</v>
      </c>
    </row>
    <row r="9" spans="1:4" x14ac:dyDescent="0.25">
      <c r="A9" s="8">
        <v>8</v>
      </c>
      <c r="B9" s="10">
        <v>146</v>
      </c>
    </row>
    <row r="10" spans="1:4" x14ac:dyDescent="0.25">
      <c r="A10" s="8">
        <v>9</v>
      </c>
      <c r="B10" s="10">
        <v>100</v>
      </c>
    </row>
    <row r="11" spans="1:4" x14ac:dyDescent="0.25">
      <c r="A11" s="8">
        <v>10</v>
      </c>
      <c r="B11" s="10">
        <v>90</v>
      </c>
    </row>
    <row r="12" spans="1:4" x14ac:dyDescent="0.25">
      <c r="A12" s="8">
        <v>11</v>
      </c>
      <c r="B12" s="10">
        <v>52</v>
      </c>
    </row>
    <row r="13" spans="1:4" x14ac:dyDescent="0.25">
      <c r="A13" s="8">
        <v>12</v>
      </c>
      <c r="B13" s="10">
        <v>199</v>
      </c>
    </row>
    <row r="14" spans="1:4" x14ac:dyDescent="0.25">
      <c r="A14" s="8">
        <v>13</v>
      </c>
      <c r="B14" s="10">
        <v>51</v>
      </c>
    </row>
    <row r="15" spans="1:4" x14ac:dyDescent="0.25">
      <c r="A15" s="8">
        <v>14</v>
      </c>
      <c r="B15" s="10">
        <v>78</v>
      </c>
    </row>
    <row r="16" spans="1:4" x14ac:dyDescent="0.25">
      <c r="A16" s="8">
        <v>15</v>
      </c>
      <c r="B16" s="10">
        <v>134</v>
      </c>
    </row>
    <row r="17" spans="1:2" x14ac:dyDescent="0.25">
      <c r="A17" s="8">
        <v>16</v>
      </c>
      <c r="B17" s="10">
        <v>16</v>
      </c>
    </row>
    <row r="18" spans="1:2" x14ac:dyDescent="0.25">
      <c r="A18" s="8">
        <v>17</v>
      </c>
      <c r="B18" s="10">
        <v>80</v>
      </c>
    </row>
    <row r="19" spans="1:2" x14ac:dyDescent="0.25">
      <c r="A19" s="8">
        <v>18</v>
      </c>
      <c r="B19" s="10">
        <v>150</v>
      </c>
    </row>
    <row r="20" spans="1:2" x14ac:dyDescent="0.25">
      <c r="A20" s="8">
        <v>19</v>
      </c>
      <c r="B20" s="10">
        <v>50</v>
      </c>
    </row>
    <row r="21" spans="1:2" x14ac:dyDescent="0.25">
      <c r="A21" s="8">
        <v>20</v>
      </c>
      <c r="B21" s="10">
        <v>107</v>
      </c>
    </row>
    <row r="22" spans="1:2" x14ac:dyDescent="0.25">
      <c r="A22" s="8">
        <v>21</v>
      </c>
      <c r="B22" s="10">
        <v>167</v>
      </c>
    </row>
    <row r="23" spans="1:2" x14ac:dyDescent="0.25">
      <c r="A23" s="8">
        <v>22</v>
      </c>
      <c r="B23" s="10">
        <v>125</v>
      </c>
    </row>
    <row r="24" spans="1:2" x14ac:dyDescent="0.25">
      <c r="A24" s="8">
        <v>23</v>
      </c>
      <c r="B24" s="10">
        <v>81</v>
      </c>
    </row>
    <row r="25" spans="1:2" x14ac:dyDescent="0.25">
      <c r="A25" s="8">
        <v>24</v>
      </c>
      <c r="B25" s="10">
        <v>140</v>
      </c>
    </row>
    <row r="26" spans="1:2" x14ac:dyDescent="0.25">
      <c r="A26" s="8">
        <v>25</v>
      </c>
      <c r="B26" s="10">
        <v>20</v>
      </c>
    </row>
    <row r="27" spans="1:2" x14ac:dyDescent="0.25">
      <c r="A27" s="8">
        <v>26</v>
      </c>
      <c r="B27" s="10">
        <v>74</v>
      </c>
    </row>
    <row r="28" spans="1:2" x14ac:dyDescent="0.25">
      <c r="A28" s="8">
        <v>27</v>
      </c>
      <c r="B28" s="10">
        <v>36</v>
      </c>
    </row>
    <row r="29" spans="1:2" x14ac:dyDescent="0.25">
      <c r="A29" s="8">
        <v>28</v>
      </c>
      <c r="B29" s="10">
        <v>54</v>
      </c>
    </row>
    <row r="30" spans="1:2" x14ac:dyDescent="0.25">
      <c r="A30" s="8">
        <v>29</v>
      </c>
      <c r="B30" s="10">
        <v>103</v>
      </c>
    </row>
    <row r="31" spans="1:2" x14ac:dyDescent="0.25">
      <c r="A31" s="8">
        <v>30</v>
      </c>
      <c r="B31" s="10">
        <v>66</v>
      </c>
    </row>
    <row r="32" spans="1:2" x14ac:dyDescent="0.25">
      <c r="A32" s="8">
        <v>31</v>
      </c>
      <c r="B32" s="10">
        <v>39</v>
      </c>
    </row>
    <row r="33" spans="1:2" x14ac:dyDescent="0.25">
      <c r="A33" s="8">
        <v>32</v>
      </c>
      <c r="B33" s="10">
        <v>123</v>
      </c>
    </row>
    <row r="34" spans="1:2" x14ac:dyDescent="0.25">
      <c r="A34" s="8">
        <v>33</v>
      </c>
      <c r="B34" s="10">
        <v>181</v>
      </c>
    </row>
    <row r="35" spans="1:2" x14ac:dyDescent="0.25">
      <c r="A35" s="8">
        <v>34</v>
      </c>
      <c r="B35" s="10">
        <v>65</v>
      </c>
    </row>
    <row r="36" spans="1:2" x14ac:dyDescent="0.25">
      <c r="A36" s="8">
        <v>35</v>
      </c>
      <c r="B36" s="10">
        <v>129</v>
      </c>
    </row>
    <row r="37" spans="1:2" x14ac:dyDescent="0.25">
      <c r="A37" s="8">
        <v>36</v>
      </c>
      <c r="B37" s="10">
        <v>18</v>
      </c>
    </row>
    <row r="38" spans="1:2" x14ac:dyDescent="0.25">
      <c r="A38" s="8">
        <v>37</v>
      </c>
      <c r="B38" s="10">
        <v>13</v>
      </c>
    </row>
    <row r="39" spans="1:2" x14ac:dyDescent="0.25">
      <c r="A39" s="8">
        <v>38</v>
      </c>
      <c r="B39" s="10">
        <v>143</v>
      </c>
    </row>
    <row r="40" spans="1:2" x14ac:dyDescent="0.25">
      <c r="A40" s="8">
        <v>39</v>
      </c>
      <c r="B40" s="10">
        <v>66</v>
      </c>
    </row>
    <row r="41" spans="1:2" x14ac:dyDescent="0.25">
      <c r="A41" s="8">
        <v>40</v>
      </c>
      <c r="B41" s="10">
        <v>87</v>
      </c>
    </row>
    <row r="42" spans="1:2" x14ac:dyDescent="0.25">
      <c r="A42" s="8">
        <v>41</v>
      </c>
      <c r="B42" s="10">
        <v>120</v>
      </c>
    </row>
    <row r="43" spans="1:2" x14ac:dyDescent="0.25">
      <c r="A43" s="8">
        <v>42</v>
      </c>
      <c r="B43" s="10">
        <v>63</v>
      </c>
    </row>
    <row r="44" spans="1:2" x14ac:dyDescent="0.25">
      <c r="A44" s="8">
        <v>43</v>
      </c>
      <c r="B44" s="10">
        <v>120</v>
      </c>
    </row>
    <row r="45" spans="1:2" x14ac:dyDescent="0.25">
      <c r="A45" s="8">
        <v>44</v>
      </c>
      <c r="B45" s="10">
        <v>73</v>
      </c>
    </row>
    <row r="46" spans="1:2" x14ac:dyDescent="0.25">
      <c r="A46" s="8">
        <v>45</v>
      </c>
      <c r="B46" s="10">
        <v>30</v>
      </c>
    </row>
    <row r="47" spans="1:2" x14ac:dyDescent="0.25">
      <c r="A47" s="8">
        <v>46</v>
      </c>
      <c r="B47" s="10">
        <v>84</v>
      </c>
    </row>
    <row r="48" spans="1:2" x14ac:dyDescent="0.25">
      <c r="A48" s="8">
        <v>47</v>
      </c>
      <c r="B48" s="10">
        <v>66</v>
      </c>
    </row>
    <row r="49" spans="1:2" x14ac:dyDescent="0.25">
      <c r="A49" s="8">
        <v>48</v>
      </c>
      <c r="B49" s="10">
        <v>94</v>
      </c>
    </row>
    <row r="50" spans="1:2" x14ac:dyDescent="0.25">
      <c r="A50" s="8">
        <v>49</v>
      </c>
      <c r="B50" s="10">
        <v>109</v>
      </c>
    </row>
    <row r="51" spans="1:2" x14ac:dyDescent="0.25">
      <c r="A51" s="8">
        <v>50</v>
      </c>
      <c r="B51" s="10">
        <v>45</v>
      </c>
    </row>
    <row r="52" spans="1:2" x14ac:dyDescent="0.25">
      <c r="A52" s="8">
        <v>51</v>
      </c>
      <c r="B52" s="10">
        <v>134</v>
      </c>
    </row>
    <row r="53" spans="1:2" x14ac:dyDescent="0.25">
      <c r="A53" s="8">
        <v>52</v>
      </c>
      <c r="B53" s="10">
        <v>158</v>
      </c>
    </row>
    <row r="54" spans="1:2" x14ac:dyDescent="0.25">
      <c r="A54" s="8">
        <v>53</v>
      </c>
      <c r="B54" s="10">
        <v>162</v>
      </c>
    </row>
    <row r="55" spans="1:2" x14ac:dyDescent="0.25">
      <c r="A55" s="8">
        <v>54</v>
      </c>
      <c r="B55" s="10">
        <v>112</v>
      </c>
    </row>
    <row r="56" spans="1:2" x14ac:dyDescent="0.25">
      <c r="A56" s="8">
        <v>55</v>
      </c>
      <c r="B56" s="10">
        <v>153</v>
      </c>
    </row>
    <row r="57" spans="1:2" x14ac:dyDescent="0.25">
      <c r="A57" s="8">
        <v>56</v>
      </c>
      <c r="B57" s="10">
        <v>28</v>
      </c>
    </row>
    <row r="58" spans="1:2" x14ac:dyDescent="0.25">
      <c r="A58" s="8">
        <v>57</v>
      </c>
      <c r="B58" s="10">
        <v>103</v>
      </c>
    </row>
    <row r="59" spans="1:2" x14ac:dyDescent="0.25">
      <c r="A59" s="8">
        <v>58</v>
      </c>
      <c r="B59" s="10">
        <v>49</v>
      </c>
    </row>
    <row r="60" spans="1:2" x14ac:dyDescent="0.25">
      <c r="A60" s="8">
        <v>59</v>
      </c>
      <c r="B60" s="10">
        <v>95</v>
      </c>
    </row>
    <row r="61" spans="1:2" x14ac:dyDescent="0.25">
      <c r="A61" s="8">
        <v>60</v>
      </c>
      <c r="B61" s="10">
        <v>60</v>
      </c>
    </row>
    <row r="62" spans="1:2" x14ac:dyDescent="0.25">
      <c r="A62" s="8">
        <v>61</v>
      </c>
      <c r="B62" s="10">
        <v>144</v>
      </c>
    </row>
    <row r="63" spans="1:2" x14ac:dyDescent="0.25">
      <c r="A63" s="8">
        <v>62</v>
      </c>
      <c r="B63" s="10">
        <v>88</v>
      </c>
    </row>
    <row r="64" spans="1:2" x14ac:dyDescent="0.25">
      <c r="A64" s="8">
        <v>63</v>
      </c>
      <c r="B64" s="10">
        <v>33</v>
      </c>
    </row>
    <row r="65" spans="1:2" x14ac:dyDescent="0.25">
      <c r="A65" s="8">
        <v>64</v>
      </c>
      <c r="B65" s="10">
        <v>177</v>
      </c>
    </row>
    <row r="66" spans="1:2" x14ac:dyDescent="0.25">
      <c r="A66" s="8">
        <v>65</v>
      </c>
      <c r="B66" s="10">
        <v>118</v>
      </c>
    </row>
    <row r="67" spans="1:2" x14ac:dyDescent="0.25">
      <c r="A67" s="8">
        <v>66</v>
      </c>
      <c r="B67" s="10">
        <v>127</v>
      </c>
    </row>
    <row r="68" spans="1:2" x14ac:dyDescent="0.25">
      <c r="A68" s="8">
        <v>67</v>
      </c>
      <c r="B68" s="10">
        <v>154</v>
      </c>
    </row>
    <row r="69" spans="1:2" x14ac:dyDescent="0.25">
      <c r="A69" s="8">
        <v>68</v>
      </c>
      <c r="B69" s="10">
        <v>130</v>
      </c>
    </row>
    <row r="70" spans="1:2" x14ac:dyDescent="0.25">
      <c r="A70" s="8">
        <v>69</v>
      </c>
      <c r="B70" s="10">
        <v>141</v>
      </c>
    </row>
    <row r="71" spans="1:2" x14ac:dyDescent="0.25">
      <c r="A71" s="8">
        <v>70</v>
      </c>
      <c r="B71" s="10">
        <v>70</v>
      </c>
    </row>
    <row r="72" spans="1:2" x14ac:dyDescent="0.25">
      <c r="A72" s="8">
        <v>71</v>
      </c>
      <c r="B72" s="10">
        <v>82</v>
      </c>
    </row>
    <row r="73" spans="1:2" x14ac:dyDescent="0.25">
      <c r="A73" s="8">
        <v>72</v>
      </c>
      <c r="B73" s="10">
        <v>43</v>
      </c>
    </row>
    <row r="74" spans="1:2" x14ac:dyDescent="0.25">
      <c r="A74" s="8">
        <v>73</v>
      </c>
      <c r="B74" s="10">
        <v>48</v>
      </c>
    </row>
    <row r="75" spans="1:2" x14ac:dyDescent="0.25">
      <c r="A75" s="8">
        <v>74</v>
      </c>
      <c r="B75" s="10">
        <v>128</v>
      </c>
    </row>
    <row r="76" spans="1:2" x14ac:dyDescent="0.25">
      <c r="A76" s="8">
        <v>75</v>
      </c>
      <c r="B76" s="10">
        <v>67</v>
      </c>
    </row>
    <row r="77" spans="1:2" x14ac:dyDescent="0.25">
      <c r="A77" s="8">
        <v>76</v>
      </c>
      <c r="B77" s="10">
        <v>93</v>
      </c>
    </row>
    <row r="78" spans="1:2" x14ac:dyDescent="0.25">
      <c r="A78" s="8">
        <v>77</v>
      </c>
      <c r="B78" s="10">
        <v>58</v>
      </c>
    </row>
    <row r="79" spans="1:2" x14ac:dyDescent="0.25">
      <c r="A79" s="8">
        <v>78</v>
      </c>
      <c r="B79" s="10">
        <v>33</v>
      </c>
    </row>
    <row r="80" spans="1:2" x14ac:dyDescent="0.25">
      <c r="A80" s="8">
        <v>79</v>
      </c>
      <c r="B80" s="10">
        <v>186</v>
      </c>
    </row>
    <row r="81" spans="1:2" x14ac:dyDescent="0.25">
      <c r="A81" s="8">
        <v>80</v>
      </c>
      <c r="B81" s="10">
        <v>71</v>
      </c>
    </row>
    <row r="82" spans="1:2" x14ac:dyDescent="0.25">
      <c r="A82" s="8">
        <v>81</v>
      </c>
      <c r="B82" s="10">
        <v>38</v>
      </c>
    </row>
    <row r="83" spans="1:2" x14ac:dyDescent="0.25">
      <c r="A83" s="8">
        <v>82</v>
      </c>
      <c r="B83" s="10">
        <v>48</v>
      </c>
    </row>
    <row r="84" spans="1:2" x14ac:dyDescent="0.25">
      <c r="A84" s="8">
        <v>83</v>
      </c>
      <c r="B84" s="10">
        <v>101</v>
      </c>
    </row>
    <row r="85" spans="1:2" x14ac:dyDescent="0.25">
      <c r="A85" s="8">
        <v>84</v>
      </c>
      <c r="B85" s="10">
        <v>36</v>
      </c>
    </row>
    <row r="86" spans="1:2" x14ac:dyDescent="0.25">
      <c r="A86" s="8">
        <v>85</v>
      </c>
      <c r="B86" s="10">
        <v>123</v>
      </c>
    </row>
    <row r="87" spans="1:2" x14ac:dyDescent="0.25">
      <c r="A87" s="8">
        <v>86</v>
      </c>
      <c r="B87" s="10">
        <v>30</v>
      </c>
    </row>
    <row r="88" spans="1:2" x14ac:dyDescent="0.25">
      <c r="A88" s="8">
        <v>87</v>
      </c>
      <c r="B88" s="10">
        <v>58</v>
      </c>
    </row>
    <row r="89" spans="1:2" x14ac:dyDescent="0.25">
      <c r="A89" s="8">
        <v>88</v>
      </c>
      <c r="B89" s="10">
        <v>73</v>
      </c>
    </row>
    <row r="90" spans="1:2" x14ac:dyDescent="0.25">
      <c r="A90" s="8">
        <v>89</v>
      </c>
      <c r="B90" s="10">
        <v>95</v>
      </c>
    </row>
    <row r="91" spans="1:2" x14ac:dyDescent="0.25">
      <c r="A91" s="8">
        <v>90</v>
      </c>
      <c r="B91" s="10">
        <v>20</v>
      </c>
    </row>
    <row r="92" spans="1:2" x14ac:dyDescent="0.25">
      <c r="A92" s="8">
        <v>91</v>
      </c>
      <c r="B92" s="10">
        <v>176</v>
      </c>
    </row>
    <row r="93" spans="1:2" x14ac:dyDescent="0.25">
      <c r="A93" s="8">
        <v>92</v>
      </c>
      <c r="B93" s="10">
        <v>48</v>
      </c>
    </row>
    <row r="94" spans="1:2" x14ac:dyDescent="0.25">
      <c r="A94" s="8">
        <v>93</v>
      </c>
      <c r="B94" s="10">
        <v>17</v>
      </c>
    </row>
    <row r="95" spans="1:2" x14ac:dyDescent="0.25">
      <c r="A95" s="8">
        <v>94</v>
      </c>
      <c r="B95" s="10">
        <v>152</v>
      </c>
    </row>
    <row r="96" spans="1:2" x14ac:dyDescent="0.25">
      <c r="A96" s="8">
        <v>95</v>
      </c>
      <c r="B96" s="10">
        <v>90</v>
      </c>
    </row>
    <row r="97" spans="1:2" x14ac:dyDescent="0.25">
      <c r="A97" s="8">
        <v>96</v>
      </c>
      <c r="B97" s="10">
        <v>104</v>
      </c>
    </row>
    <row r="98" spans="1:2" x14ac:dyDescent="0.25">
      <c r="A98" s="8">
        <v>97</v>
      </c>
      <c r="B98" s="10">
        <v>111</v>
      </c>
    </row>
    <row r="99" spans="1:2" x14ac:dyDescent="0.25">
      <c r="A99" s="8">
        <v>98</v>
      </c>
      <c r="B99" s="10">
        <v>98</v>
      </c>
    </row>
    <row r="100" spans="1:2" x14ac:dyDescent="0.25">
      <c r="A100" s="8">
        <v>99</v>
      </c>
      <c r="B100" s="10">
        <v>83</v>
      </c>
    </row>
    <row r="101" spans="1:2" x14ac:dyDescent="0.25">
      <c r="A101" s="8">
        <v>100</v>
      </c>
      <c r="B101" s="10">
        <v>98</v>
      </c>
    </row>
    <row r="102" spans="1:2" x14ac:dyDescent="0.25">
      <c r="A102" s="8">
        <v>101</v>
      </c>
      <c r="B102" s="10">
        <v>83</v>
      </c>
    </row>
    <row r="103" spans="1:2" x14ac:dyDescent="0.25">
      <c r="A103" s="8">
        <v>102</v>
      </c>
      <c r="B103" s="10">
        <v>99</v>
      </c>
    </row>
    <row r="104" spans="1:2" x14ac:dyDescent="0.25">
      <c r="A104" s="8">
        <v>103</v>
      </c>
      <c r="B104" s="10">
        <v>43</v>
      </c>
    </row>
    <row r="105" spans="1:2" x14ac:dyDescent="0.25">
      <c r="A105" s="8">
        <v>104</v>
      </c>
      <c r="B105" s="10">
        <v>47</v>
      </c>
    </row>
    <row r="106" spans="1:2" x14ac:dyDescent="0.25">
      <c r="A106" s="8">
        <v>105</v>
      </c>
      <c r="B106" s="10">
        <v>84</v>
      </c>
    </row>
    <row r="107" spans="1:2" x14ac:dyDescent="0.25">
      <c r="A107" s="8">
        <v>106</v>
      </c>
      <c r="B107" s="10">
        <v>40</v>
      </c>
    </row>
    <row r="108" spans="1:2" x14ac:dyDescent="0.25">
      <c r="A108" s="8">
        <v>107</v>
      </c>
      <c r="B108" s="10">
        <v>149</v>
      </c>
    </row>
    <row r="109" spans="1:2" x14ac:dyDescent="0.25">
      <c r="A109" s="8">
        <v>108</v>
      </c>
      <c r="B109" s="10">
        <v>72</v>
      </c>
    </row>
    <row r="110" spans="1:2" x14ac:dyDescent="0.25">
      <c r="A110" s="8">
        <v>109</v>
      </c>
      <c r="B110" s="10">
        <v>100</v>
      </c>
    </row>
    <row r="111" spans="1:2" x14ac:dyDescent="0.25">
      <c r="A111" s="8">
        <v>110</v>
      </c>
      <c r="B111" s="10">
        <v>95</v>
      </c>
    </row>
    <row r="112" spans="1:2" x14ac:dyDescent="0.25">
      <c r="A112" s="8">
        <v>111</v>
      </c>
      <c r="B112" s="10">
        <v>120</v>
      </c>
    </row>
    <row r="113" spans="1:2" x14ac:dyDescent="0.25">
      <c r="A113" s="8">
        <v>112</v>
      </c>
      <c r="B113" s="10">
        <v>12</v>
      </c>
    </row>
    <row r="114" spans="1:2" x14ac:dyDescent="0.25">
      <c r="A114" s="8">
        <v>113</v>
      </c>
      <c r="B114" s="10">
        <v>40</v>
      </c>
    </row>
    <row r="115" spans="1:2" x14ac:dyDescent="0.25">
      <c r="A115" s="8">
        <v>114</v>
      </c>
      <c r="B115" s="10">
        <v>148</v>
      </c>
    </row>
    <row r="116" spans="1:2" x14ac:dyDescent="0.25">
      <c r="A116" s="8">
        <v>115</v>
      </c>
      <c r="B116" s="10">
        <v>141</v>
      </c>
    </row>
    <row r="117" spans="1:2" x14ac:dyDescent="0.25">
      <c r="A117" s="8">
        <v>116</v>
      </c>
      <c r="B117" s="10">
        <v>160</v>
      </c>
    </row>
    <row r="118" spans="1:2" x14ac:dyDescent="0.25">
      <c r="A118" s="8">
        <v>117</v>
      </c>
      <c r="B118" s="10">
        <v>42</v>
      </c>
    </row>
    <row r="119" spans="1:2" x14ac:dyDescent="0.25">
      <c r="A119" s="8">
        <v>118</v>
      </c>
      <c r="B119" s="10">
        <v>123</v>
      </c>
    </row>
    <row r="120" spans="1:2" x14ac:dyDescent="0.25">
      <c r="A120" s="8">
        <v>119</v>
      </c>
      <c r="B120" s="10">
        <v>79</v>
      </c>
    </row>
    <row r="121" spans="1:2" x14ac:dyDescent="0.25">
      <c r="A121" s="8">
        <v>120</v>
      </c>
      <c r="B121" s="10">
        <v>87</v>
      </c>
    </row>
    <row r="122" spans="1:2" x14ac:dyDescent="0.25">
      <c r="A122" s="8">
        <v>121</v>
      </c>
      <c r="B122" s="10">
        <v>30</v>
      </c>
    </row>
    <row r="123" spans="1:2" x14ac:dyDescent="0.25">
      <c r="A123" s="8">
        <v>122</v>
      </c>
      <c r="B123" s="10">
        <v>63</v>
      </c>
    </row>
    <row r="124" spans="1:2" x14ac:dyDescent="0.25">
      <c r="A124" s="8">
        <v>123</v>
      </c>
      <c r="B124" s="10">
        <v>14</v>
      </c>
    </row>
    <row r="125" spans="1:2" x14ac:dyDescent="0.25">
      <c r="A125" s="8">
        <v>124</v>
      </c>
      <c r="B125" s="10">
        <v>133</v>
      </c>
    </row>
    <row r="126" spans="1:2" x14ac:dyDescent="0.25">
      <c r="A126" s="8">
        <v>125</v>
      </c>
      <c r="B126" s="10">
        <v>108</v>
      </c>
    </row>
    <row r="127" spans="1:2" x14ac:dyDescent="0.25">
      <c r="A127" s="8">
        <v>126</v>
      </c>
      <c r="B127" s="10">
        <v>97</v>
      </c>
    </row>
    <row r="128" spans="1:2" x14ac:dyDescent="0.25">
      <c r="A128" s="8">
        <v>127</v>
      </c>
      <c r="B128" s="10">
        <v>44</v>
      </c>
    </row>
    <row r="129" spans="1:2" x14ac:dyDescent="0.25">
      <c r="A129" s="8">
        <v>128</v>
      </c>
      <c r="B129" s="10">
        <v>141</v>
      </c>
    </row>
    <row r="130" spans="1:2" x14ac:dyDescent="0.25">
      <c r="A130" s="8">
        <v>129</v>
      </c>
      <c r="B130" s="10">
        <v>62</v>
      </c>
    </row>
    <row r="131" spans="1:2" x14ac:dyDescent="0.25">
      <c r="A131" s="8">
        <v>130</v>
      </c>
      <c r="B131" s="10">
        <v>21</v>
      </c>
    </row>
    <row r="132" spans="1:2" x14ac:dyDescent="0.25">
      <c r="A132" s="8">
        <v>131</v>
      </c>
      <c r="B132" s="10">
        <v>94</v>
      </c>
    </row>
    <row r="133" spans="1:2" x14ac:dyDescent="0.25">
      <c r="A133" s="8">
        <v>132</v>
      </c>
      <c r="B133" s="10">
        <v>125</v>
      </c>
    </row>
    <row r="134" spans="1:2" x14ac:dyDescent="0.25">
      <c r="A134" s="8">
        <v>133</v>
      </c>
      <c r="B134" s="10">
        <v>107</v>
      </c>
    </row>
    <row r="135" spans="1:2" x14ac:dyDescent="0.25">
      <c r="A135" s="8">
        <v>134</v>
      </c>
      <c r="B135" s="10">
        <v>71</v>
      </c>
    </row>
    <row r="136" spans="1:2" x14ac:dyDescent="0.25">
      <c r="A136" s="8">
        <v>135</v>
      </c>
      <c r="B136" s="10">
        <v>158</v>
      </c>
    </row>
    <row r="137" spans="1:2" x14ac:dyDescent="0.25">
      <c r="A137" s="8">
        <v>136</v>
      </c>
      <c r="B137" s="10">
        <v>50</v>
      </c>
    </row>
    <row r="138" spans="1:2" x14ac:dyDescent="0.25">
      <c r="A138" s="8">
        <v>137</v>
      </c>
      <c r="B138" s="10">
        <v>39</v>
      </c>
    </row>
    <row r="139" spans="1:2" x14ac:dyDescent="0.25">
      <c r="A139" s="8">
        <v>138</v>
      </c>
      <c r="B139" s="10">
        <v>141</v>
      </c>
    </row>
    <row r="140" spans="1:2" x14ac:dyDescent="0.25">
      <c r="A140" s="8">
        <v>139</v>
      </c>
      <c r="B140" s="10">
        <v>21</v>
      </c>
    </row>
    <row r="141" spans="1:2" x14ac:dyDescent="0.25">
      <c r="A141" s="8">
        <v>140</v>
      </c>
      <c r="B141" s="10">
        <v>113</v>
      </c>
    </row>
    <row r="142" spans="1:2" x14ac:dyDescent="0.25">
      <c r="A142" s="8">
        <v>141</v>
      </c>
      <c r="B142" s="10">
        <v>13</v>
      </c>
    </row>
    <row r="143" spans="1:2" x14ac:dyDescent="0.25">
      <c r="A143" s="8">
        <v>142</v>
      </c>
      <c r="B143" s="10">
        <v>109</v>
      </c>
    </row>
    <row r="144" spans="1:2" x14ac:dyDescent="0.25">
      <c r="A144" s="8">
        <v>143</v>
      </c>
      <c r="B144" s="10">
        <v>30</v>
      </c>
    </row>
    <row r="145" spans="1:2" x14ac:dyDescent="0.25">
      <c r="A145" s="8">
        <v>144</v>
      </c>
      <c r="B145" s="10">
        <v>109</v>
      </c>
    </row>
    <row r="146" spans="1:2" x14ac:dyDescent="0.25">
      <c r="A146" s="8">
        <v>145</v>
      </c>
      <c r="B146" s="10">
        <v>75</v>
      </c>
    </row>
    <row r="147" spans="1:2" x14ac:dyDescent="0.25">
      <c r="A147" s="8">
        <v>146</v>
      </c>
      <c r="B147" s="10">
        <v>38</v>
      </c>
    </row>
    <row r="148" spans="1:2" x14ac:dyDescent="0.25">
      <c r="A148" s="8">
        <v>147</v>
      </c>
      <c r="B148" s="10">
        <v>51</v>
      </c>
    </row>
    <row r="149" spans="1:2" x14ac:dyDescent="0.25">
      <c r="A149" s="8">
        <v>148</v>
      </c>
      <c r="B149" s="10">
        <v>125</v>
      </c>
    </row>
    <row r="150" spans="1:2" x14ac:dyDescent="0.25">
      <c r="A150" s="8">
        <v>149</v>
      </c>
      <c r="B150" s="10">
        <v>132</v>
      </c>
    </row>
    <row r="151" spans="1:2" x14ac:dyDescent="0.25">
      <c r="A151" s="8">
        <v>150</v>
      </c>
      <c r="B151" s="10">
        <v>90</v>
      </c>
    </row>
    <row r="152" spans="1:2" x14ac:dyDescent="0.25">
      <c r="A152" s="8">
        <v>151</v>
      </c>
      <c r="B152" s="10">
        <v>81</v>
      </c>
    </row>
    <row r="153" spans="1:2" x14ac:dyDescent="0.25">
      <c r="A153" s="8">
        <v>152</v>
      </c>
      <c r="B153" s="10">
        <v>32</v>
      </c>
    </row>
    <row r="154" spans="1:2" x14ac:dyDescent="0.25">
      <c r="A154" s="8">
        <v>153</v>
      </c>
      <c r="B154" s="10">
        <v>124</v>
      </c>
    </row>
    <row r="155" spans="1:2" x14ac:dyDescent="0.25">
      <c r="A155" s="8">
        <v>154</v>
      </c>
      <c r="B155" s="10">
        <v>86</v>
      </c>
    </row>
    <row r="156" spans="1:2" x14ac:dyDescent="0.25">
      <c r="A156" s="8">
        <v>155</v>
      </c>
      <c r="B156" s="10">
        <v>82</v>
      </c>
    </row>
    <row r="157" spans="1:2" x14ac:dyDescent="0.25">
      <c r="A157" s="8">
        <v>156</v>
      </c>
      <c r="B157" s="10">
        <v>32</v>
      </c>
    </row>
    <row r="158" spans="1:2" x14ac:dyDescent="0.25">
      <c r="A158" s="8">
        <v>157</v>
      </c>
      <c r="B158" s="10">
        <v>163</v>
      </c>
    </row>
    <row r="159" spans="1:2" x14ac:dyDescent="0.25">
      <c r="A159" s="8">
        <v>158</v>
      </c>
      <c r="B159" s="10">
        <v>185</v>
      </c>
    </row>
    <row r="160" spans="1:2" x14ac:dyDescent="0.25">
      <c r="A160" s="8">
        <v>159</v>
      </c>
      <c r="B160" s="10">
        <v>150</v>
      </c>
    </row>
    <row r="161" spans="1:2" x14ac:dyDescent="0.25">
      <c r="A161" s="8">
        <v>160</v>
      </c>
      <c r="B161" s="10">
        <v>94</v>
      </c>
    </row>
    <row r="162" spans="1:2" x14ac:dyDescent="0.25">
      <c r="A162" s="8">
        <v>161</v>
      </c>
      <c r="B162" s="10">
        <v>48</v>
      </c>
    </row>
    <row r="163" spans="1:2" x14ac:dyDescent="0.25">
      <c r="A163" s="8">
        <v>162</v>
      </c>
      <c r="B163" s="10">
        <v>42</v>
      </c>
    </row>
    <row r="164" spans="1:2" x14ac:dyDescent="0.25">
      <c r="A164" s="8">
        <v>163</v>
      </c>
      <c r="B164" s="10">
        <v>164</v>
      </c>
    </row>
    <row r="165" spans="1:2" x14ac:dyDescent="0.25">
      <c r="A165" s="8">
        <v>164</v>
      </c>
      <c r="B165" s="10">
        <v>101</v>
      </c>
    </row>
    <row r="166" spans="1:2" x14ac:dyDescent="0.25">
      <c r="A166" s="8">
        <v>165</v>
      </c>
      <c r="B166" s="10">
        <v>54</v>
      </c>
    </row>
    <row r="167" spans="1:2" x14ac:dyDescent="0.25">
      <c r="A167" s="8">
        <v>166</v>
      </c>
      <c r="B167" s="10">
        <v>28</v>
      </c>
    </row>
    <row r="168" spans="1:2" x14ac:dyDescent="0.25">
      <c r="A168" s="8">
        <v>167</v>
      </c>
      <c r="B168" s="10">
        <v>90</v>
      </c>
    </row>
    <row r="169" spans="1:2" x14ac:dyDescent="0.25">
      <c r="A169" s="8">
        <v>168</v>
      </c>
      <c r="B169" s="10">
        <v>26</v>
      </c>
    </row>
    <row r="170" spans="1:2" x14ac:dyDescent="0.25">
      <c r="A170" s="8">
        <v>169</v>
      </c>
      <c r="B170" s="10">
        <v>92</v>
      </c>
    </row>
    <row r="171" spans="1:2" x14ac:dyDescent="0.25">
      <c r="A171" s="8">
        <v>170</v>
      </c>
      <c r="B171" s="10">
        <v>145</v>
      </c>
    </row>
    <row r="172" spans="1:2" x14ac:dyDescent="0.25">
      <c r="A172" s="8">
        <v>171</v>
      </c>
      <c r="B172" s="10">
        <v>81</v>
      </c>
    </row>
    <row r="173" spans="1:2" x14ac:dyDescent="0.25">
      <c r="A173" s="8">
        <v>172</v>
      </c>
      <c r="B173" s="10">
        <v>40</v>
      </c>
    </row>
    <row r="174" spans="1:2" x14ac:dyDescent="0.25">
      <c r="A174" s="8">
        <v>173</v>
      </c>
      <c r="B174" s="10">
        <v>105</v>
      </c>
    </row>
    <row r="175" spans="1:2" x14ac:dyDescent="0.25">
      <c r="A175" s="8">
        <v>174</v>
      </c>
      <c r="B175" s="10">
        <v>36</v>
      </c>
    </row>
    <row r="176" spans="1:2" x14ac:dyDescent="0.25">
      <c r="A176" s="8">
        <v>175</v>
      </c>
      <c r="B176" s="10">
        <v>85</v>
      </c>
    </row>
    <row r="177" spans="1:2" x14ac:dyDescent="0.25">
      <c r="A177" s="8">
        <v>176</v>
      </c>
      <c r="B177" s="10">
        <v>39</v>
      </c>
    </row>
    <row r="178" spans="1:2" x14ac:dyDescent="0.25">
      <c r="A178" s="8">
        <v>177</v>
      </c>
      <c r="B178" s="10">
        <v>102</v>
      </c>
    </row>
    <row r="179" spans="1:2" x14ac:dyDescent="0.25">
      <c r="A179" s="8">
        <v>178</v>
      </c>
      <c r="B179" s="10">
        <v>125</v>
      </c>
    </row>
    <row r="180" spans="1:2" x14ac:dyDescent="0.25">
      <c r="A180" s="8">
        <v>179</v>
      </c>
      <c r="B180" s="10">
        <v>38</v>
      </c>
    </row>
    <row r="181" spans="1:2" x14ac:dyDescent="0.25">
      <c r="A181" s="8">
        <v>180</v>
      </c>
      <c r="B181" s="10">
        <v>99</v>
      </c>
    </row>
    <row r="182" spans="1:2" x14ac:dyDescent="0.25">
      <c r="A182" s="8">
        <v>181</v>
      </c>
      <c r="B182" s="10">
        <v>16</v>
      </c>
    </row>
    <row r="183" spans="1:2" x14ac:dyDescent="0.25">
      <c r="A183" s="8">
        <v>182</v>
      </c>
      <c r="B183" s="10">
        <v>22</v>
      </c>
    </row>
    <row r="184" spans="1:2" x14ac:dyDescent="0.25">
      <c r="A184" s="8">
        <v>183</v>
      </c>
      <c r="B184" s="10">
        <v>152</v>
      </c>
    </row>
    <row r="185" spans="1:2" x14ac:dyDescent="0.25">
      <c r="A185" s="8">
        <v>184</v>
      </c>
      <c r="B185" s="10">
        <v>120</v>
      </c>
    </row>
    <row r="186" spans="1:2" x14ac:dyDescent="0.25">
      <c r="A186" s="8">
        <v>185</v>
      </c>
      <c r="B186" s="10">
        <v>55</v>
      </c>
    </row>
    <row r="187" spans="1:2" x14ac:dyDescent="0.25">
      <c r="A187" s="8">
        <v>186</v>
      </c>
      <c r="B187" s="10">
        <v>162</v>
      </c>
    </row>
    <row r="188" spans="1:2" x14ac:dyDescent="0.25">
      <c r="A188" s="8">
        <v>187</v>
      </c>
      <c r="B188" s="10">
        <v>122</v>
      </c>
    </row>
    <row r="189" spans="1:2" x14ac:dyDescent="0.25">
      <c r="A189" s="8">
        <v>188</v>
      </c>
      <c r="B189" s="10">
        <v>49</v>
      </c>
    </row>
    <row r="190" spans="1:2" x14ac:dyDescent="0.25">
      <c r="A190" s="8">
        <v>189</v>
      </c>
      <c r="B190" s="10">
        <v>112</v>
      </c>
    </row>
    <row r="191" spans="1:2" x14ac:dyDescent="0.25">
      <c r="A191" s="8">
        <v>190</v>
      </c>
      <c r="B191" s="10">
        <v>123</v>
      </c>
    </row>
    <row r="192" spans="1:2" x14ac:dyDescent="0.25">
      <c r="A192" s="8">
        <v>191</v>
      </c>
      <c r="B192" s="10">
        <v>96</v>
      </c>
    </row>
    <row r="193" spans="1:2" x14ac:dyDescent="0.25">
      <c r="A193" s="8">
        <v>192</v>
      </c>
      <c r="B193" s="10">
        <v>45</v>
      </c>
    </row>
    <row r="194" spans="1:2" x14ac:dyDescent="0.25">
      <c r="A194" s="8">
        <v>193</v>
      </c>
      <c r="B194" s="10">
        <v>132</v>
      </c>
    </row>
    <row r="195" spans="1:2" x14ac:dyDescent="0.25">
      <c r="A195" s="8">
        <v>194</v>
      </c>
      <c r="B195" s="10">
        <v>58</v>
      </c>
    </row>
    <row r="196" spans="1:2" x14ac:dyDescent="0.25">
      <c r="A196" s="8">
        <v>195</v>
      </c>
      <c r="B196" s="10">
        <v>30</v>
      </c>
    </row>
    <row r="197" spans="1:2" x14ac:dyDescent="0.25">
      <c r="A197" s="8">
        <v>196</v>
      </c>
      <c r="B197" s="10">
        <v>113</v>
      </c>
    </row>
    <row r="198" spans="1:2" x14ac:dyDescent="0.25">
      <c r="A198" s="8">
        <v>197</v>
      </c>
      <c r="B198" s="10">
        <v>76</v>
      </c>
    </row>
    <row r="199" spans="1:2" x14ac:dyDescent="0.25">
      <c r="A199" s="8">
        <v>198</v>
      </c>
      <c r="B199" s="10">
        <v>32</v>
      </c>
    </row>
    <row r="200" spans="1:2" x14ac:dyDescent="0.25">
      <c r="A200" s="8">
        <v>199</v>
      </c>
      <c r="B200" s="10">
        <v>156</v>
      </c>
    </row>
    <row r="201" spans="1:2" x14ac:dyDescent="0.25">
      <c r="A201" s="8">
        <v>200</v>
      </c>
      <c r="B201" s="10">
        <v>52</v>
      </c>
    </row>
    <row r="202" spans="1:2" x14ac:dyDescent="0.25">
      <c r="A202" s="8">
        <v>201</v>
      </c>
      <c r="B202" s="10">
        <v>42</v>
      </c>
    </row>
    <row r="203" spans="1:2" x14ac:dyDescent="0.25">
      <c r="A203" s="8">
        <v>202</v>
      </c>
      <c r="B203" s="10">
        <v>126</v>
      </c>
    </row>
    <row r="204" spans="1:2" x14ac:dyDescent="0.25">
      <c r="A204" s="8">
        <v>203</v>
      </c>
      <c r="B204" s="10">
        <v>96</v>
      </c>
    </row>
    <row r="205" spans="1:2" x14ac:dyDescent="0.25">
      <c r="A205" s="8">
        <v>204</v>
      </c>
      <c r="B205" s="10">
        <v>28</v>
      </c>
    </row>
    <row r="206" spans="1:2" x14ac:dyDescent="0.25">
      <c r="A206" s="8">
        <v>205</v>
      </c>
      <c r="B206" s="10">
        <v>36</v>
      </c>
    </row>
    <row r="207" spans="1:2" x14ac:dyDescent="0.25">
      <c r="A207" s="8">
        <v>206</v>
      </c>
      <c r="B207" s="10">
        <v>18</v>
      </c>
    </row>
    <row r="208" spans="1:2" x14ac:dyDescent="0.25">
      <c r="A208" s="8">
        <v>207</v>
      </c>
      <c r="B208" s="10">
        <v>108</v>
      </c>
    </row>
    <row r="209" spans="1:2" x14ac:dyDescent="0.25">
      <c r="A209" s="8">
        <v>208</v>
      </c>
      <c r="B209" s="10">
        <v>109</v>
      </c>
    </row>
    <row r="210" spans="1:2" x14ac:dyDescent="0.25">
      <c r="A210" s="8">
        <v>209</v>
      </c>
      <c r="B210" s="10">
        <v>127</v>
      </c>
    </row>
    <row r="211" spans="1:2" x14ac:dyDescent="0.25">
      <c r="A211" s="8">
        <v>210</v>
      </c>
      <c r="B211" s="10">
        <v>120</v>
      </c>
    </row>
    <row r="212" spans="1:2" x14ac:dyDescent="0.25">
      <c r="A212" s="8">
        <v>211</v>
      </c>
      <c r="B212" s="10">
        <v>101</v>
      </c>
    </row>
    <row r="213" spans="1:2" x14ac:dyDescent="0.25">
      <c r="A213" s="8">
        <v>212</v>
      </c>
      <c r="B213" s="10">
        <v>144</v>
      </c>
    </row>
    <row r="214" spans="1:2" x14ac:dyDescent="0.25">
      <c r="A214" s="8">
        <v>213</v>
      </c>
      <c r="B214" s="10">
        <v>52</v>
      </c>
    </row>
    <row r="215" spans="1:2" x14ac:dyDescent="0.25">
      <c r="A215" s="8">
        <v>214</v>
      </c>
      <c r="B215" s="10">
        <v>139</v>
      </c>
    </row>
    <row r="216" spans="1:2" x14ac:dyDescent="0.25">
      <c r="A216" s="8">
        <v>215</v>
      </c>
      <c r="B216" s="10">
        <v>94</v>
      </c>
    </row>
    <row r="217" spans="1:2" x14ac:dyDescent="0.25">
      <c r="A217" s="8">
        <v>216</v>
      </c>
      <c r="B217" s="10">
        <v>86</v>
      </c>
    </row>
    <row r="218" spans="1:2" x14ac:dyDescent="0.25">
      <c r="A218" s="8">
        <v>217</v>
      </c>
      <c r="B218" s="10">
        <v>57</v>
      </c>
    </row>
    <row r="219" spans="1:2" x14ac:dyDescent="0.25">
      <c r="A219" s="8">
        <v>218</v>
      </c>
      <c r="B219" s="10">
        <v>109</v>
      </c>
    </row>
    <row r="220" spans="1:2" x14ac:dyDescent="0.25">
      <c r="A220" s="8">
        <v>219</v>
      </c>
      <c r="B220" s="10">
        <v>85</v>
      </c>
    </row>
    <row r="221" spans="1:2" x14ac:dyDescent="0.25">
      <c r="A221" s="8">
        <v>220</v>
      </c>
      <c r="B221" s="10">
        <v>14</v>
      </c>
    </row>
    <row r="222" spans="1:2" x14ac:dyDescent="0.25">
      <c r="A222" s="8">
        <v>221</v>
      </c>
      <c r="B222" s="10">
        <v>114</v>
      </c>
    </row>
    <row r="223" spans="1:2" x14ac:dyDescent="0.25">
      <c r="A223" s="8">
        <v>222</v>
      </c>
      <c r="B223" s="10">
        <v>58</v>
      </c>
    </row>
    <row r="224" spans="1:2" x14ac:dyDescent="0.25">
      <c r="A224" s="8">
        <v>223</v>
      </c>
      <c r="B224" s="10">
        <v>19</v>
      </c>
    </row>
    <row r="225" spans="1:2" x14ac:dyDescent="0.25">
      <c r="A225" s="8">
        <v>224</v>
      </c>
      <c r="B225" s="10">
        <v>30</v>
      </c>
    </row>
    <row r="226" spans="1:2" x14ac:dyDescent="0.25">
      <c r="A226" s="8">
        <v>225</v>
      </c>
      <c r="B226" s="10">
        <v>102</v>
      </c>
    </row>
    <row r="227" spans="1:2" x14ac:dyDescent="0.25">
      <c r="A227" s="8">
        <v>226</v>
      </c>
      <c r="B227" s="10">
        <v>102</v>
      </c>
    </row>
    <row r="228" spans="1:2" x14ac:dyDescent="0.25">
      <c r="A228" s="8">
        <v>227</v>
      </c>
      <c r="B228" s="10">
        <v>127</v>
      </c>
    </row>
    <row r="229" spans="1:2" x14ac:dyDescent="0.25">
      <c r="A229" s="8">
        <v>228</v>
      </c>
      <c r="B229" s="10">
        <v>42</v>
      </c>
    </row>
    <row r="230" spans="1:2" x14ac:dyDescent="0.25">
      <c r="A230" s="8">
        <v>229</v>
      </c>
      <c r="B230" s="10">
        <v>74</v>
      </c>
    </row>
    <row r="231" spans="1:2" x14ac:dyDescent="0.25">
      <c r="A231" s="8">
        <v>230</v>
      </c>
      <c r="B231" s="10">
        <v>127</v>
      </c>
    </row>
    <row r="232" spans="1:2" x14ac:dyDescent="0.25">
      <c r="A232" s="8">
        <v>231</v>
      </c>
      <c r="B232" s="10">
        <v>125</v>
      </c>
    </row>
    <row r="233" spans="1:2" x14ac:dyDescent="0.25">
      <c r="A233" s="8">
        <v>232</v>
      </c>
      <c r="B233" s="10">
        <v>112</v>
      </c>
    </row>
    <row r="234" spans="1:2" x14ac:dyDescent="0.25">
      <c r="A234" s="8">
        <v>233</v>
      </c>
      <c r="B234" s="10">
        <v>22</v>
      </c>
    </row>
    <row r="235" spans="1:2" x14ac:dyDescent="0.25">
      <c r="A235" s="8">
        <v>234</v>
      </c>
      <c r="B235" s="10">
        <v>135</v>
      </c>
    </row>
    <row r="236" spans="1:2" x14ac:dyDescent="0.25">
      <c r="A236" s="8">
        <v>235</v>
      </c>
      <c r="B236" s="10">
        <v>20</v>
      </c>
    </row>
    <row r="237" spans="1:2" x14ac:dyDescent="0.25">
      <c r="A237" s="8">
        <v>236</v>
      </c>
      <c r="B237" s="10">
        <v>153</v>
      </c>
    </row>
    <row r="238" spans="1:2" x14ac:dyDescent="0.25">
      <c r="A238" s="8">
        <v>237</v>
      </c>
      <c r="B238" s="10">
        <v>64</v>
      </c>
    </row>
    <row r="239" spans="1:2" x14ac:dyDescent="0.25">
      <c r="A239" s="8">
        <v>238</v>
      </c>
      <c r="B239" s="10">
        <v>44</v>
      </c>
    </row>
    <row r="240" spans="1:2" x14ac:dyDescent="0.25">
      <c r="A240" s="8">
        <v>239</v>
      </c>
      <c r="B240" s="10">
        <v>43</v>
      </c>
    </row>
    <row r="241" spans="1:2" x14ac:dyDescent="0.25">
      <c r="A241" s="8">
        <v>240</v>
      </c>
      <c r="B241" s="10">
        <v>176</v>
      </c>
    </row>
    <row r="242" spans="1:2" x14ac:dyDescent="0.25">
      <c r="A242" s="8">
        <v>241</v>
      </c>
      <c r="B242" s="10">
        <v>10</v>
      </c>
    </row>
    <row r="243" spans="1:2" x14ac:dyDescent="0.25">
      <c r="A243" s="8">
        <v>242</v>
      </c>
      <c r="B243" s="10">
        <v>80</v>
      </c>
    </row>
    <row r="244" spans="1:2" x14ac:dyDescent="0.25">
      <c r="A244" s="8">
        <v>243</v>
      </c>
      <c r="B244" s="10">
        <v>75</v>
      </c>
    </row>
    <row r="245" spans="1:2" x14ac:dyDescent="0.25">
      <c r="A245" s="8">
        <v>244</v>
      </c>
      <c r="B245" s="10">
        <v>97</v>
      </c>
    </row>
    <row r="246" spans="1:2" x14ac:dyDescent="0.25">
      <c r="A246" s="8">
        <v>245</v>
      </c>
      <c r="B246" s="10">
        <v>165</v>
      </c>
    </row>
    <row r="247" spans="1:2" x14ac:dyDescent="0.25">
      <c r="A247" s="8">
        <v>246</v>
      </c>
      <c r="B247" s="10">
        <v>196</v>
      </c>
    </row>
    <row r="248" spans="1:2" x14ac:dyDescent="0.25">
      <c r="A248" s="8">
        <v>247</v>
      </c>
      <c r="B248" s="10">
        <v>40</v>
      </c>
    </row>
    <row r="249" spans="1:2" x14ac:dyDescent="0.25">
      <c r="A249" s="8">
        <v>248</v>
      </c>
      <c r="B249" s="10">
        <v>133</v>
      </c>
    </row>
    <row r="250" spans="1:2" x14ac:dyDescent="0.25">
      <c r="A250" s="8">
        <v>249</v>
      </c>
      <c r="B250" s="10">
        <v>46</v>
      </c>
    </row>
    <row r="251" spans="1:2" x14ac:dyDescent="0.25">
      <c r="A251" s="8">
        <v>250</v>
      </c>
      <c r="B251" s="10">
        <v>12</v>
      </c>
    </row>
    <row r="252" spans="1:2" x14ac:dyDescent="0.25">
      <c r="A252" s="8">
        <v>251</v>
      </c>
      <c r="B252" s="10">
        <v>64</v>
      </c>
    </row>
    <row r="253" spans="1:2" x14ac:dyDescent="0.25">
      <c r="A253" s="8">
        <v>252</v>
      </c>
      <c r="B253" s="10">
        <v>60</v>
      </c>
    </row>
    <row r="254" spans="1:2" x14ac:dyDescent="0.25">
      <c r="A254" s="8">
        <v>253</v>
      </c>
      <c r="B254" s="10">
        <v>92</v>
      </c>
    </row>
    <row r="255" spans="1:2" x14ac:dyDescent="0.25">
      <c r="A255" s="8">
        <v>254</v>
      </c>
      <c r="B255" s="10">
        <v>175</v>
      </c>
    </row>
    <row r="256" spans="1:2" x14ac:dyDescent="0.25">
      <c r="A256" s="8">
        <v>255</v>
      </c>
      <c r="B256" s="10">
        <v>15</v>
      </c>
    </row>
    <row r="257" spans="1:2" x14ac:dyDescent="0.25">
      <c r="A257" s="8">
        <v>256</v>
      </c>
      <c r="B257" s="10">
        <v>13</v>
      </c>
    </row>
    <row r="258" spans="1:2" x14ac:dyDescent="0.25">
      <c r="A258" s="8">
        <v>257</v>
      </c>
      <c r="B258" s="10">
        <v>28</v>
      </c>
    </row>
    <row r="259" spans="1:2" x14ac:dyDescent="0.25">
      <c r="A259" s="8">
        <v>258</v>
      </c>
      <c r="B259" s="10">
        <v>71</v>
      </c>
    </row>
    <row r="260" spans="1:2" x14ac:dyDescent="0.25">
      <c r="A260" s="8">
        <v>259</v>
      </c>
      <c r="B260" s="10">
        <v>48</v>
      </c>
    </row>
    <row r="261" spans="1:2" x14ac:dyDescent="0.25">
      <c r="A261" s="8">
        <v>260</v>
      </c>
      <c r="B261" s="10">
        <v>42</v>
      </c>
    </row>
    <row r="262" spans="1:2" x14ac:dyDescent="0.25">
      <c r="A262" s="8">
        <v>261</v>
      </c>
      <c r="B262" s="10">
        <v>91</v>
      </c>
    </row>
    <row r="263" spans="1:2" x14ac:dyDescent="0.25">
      <c r="A263" s="8">
        <v>262</v>
      </c>
      <c r="B263" s="10">
        <v>70</v>
      </c>
    </row>
    <row r="264" spans="1:2" x14ac:dyDescent="0.25">
      <c r="A264" s="8">
        <v>263</v>
      </c>
      <c r="B264" s="10">
        <v>72</v>
      </c>
    </row>
    <row r="265" spans="1:2" x14ac:dyDescent="0.25">
      <c r="A265" s="8">
        <v>264</v>
      </c>
      <c r="B265" s="10">
        <v>109</v>
      </c>
    </row>
    <row r="266" spans="1:2" x14ac:dyDescent="0.25">
      <c r="A266" s="8">
        <v>265</v>
      </c>
      <c r="B266" s="10">
        <v>103</v>
      </c>
    </row>
    <row r="267" spans="1:2" x14ac:dyDescent="0.25">
      <c r="A267" s="8">
        <v>266</v>
      </c>
      <c r="B267" s="10">
        <v>59</v>
      </c>
    </row>
    <row r="268" spans="1:2" x14ac:dyDescent="0.25">
      <c r="A268" s="8">
        <v>267</v>
      </c>
      <c r="B268" s="10">
        <v>69</v>
      </c>
    </row>
    <row r="269" spans="1:2" x14ac:dyDescent="0.25">
      <c r="A269" s="8">
        <v>268</v>
      </c>
      <c r="B269" s="10">
        <v>40</v>
      </c>
    </row>
    <row r="270" spans="1:2" x14ac:dyDescent="0.25">
      <c r="A270" s="8">
        <v>269</v>
      </c>
      <c r="B270" s="10">
        <v>151</v>
      </c>
    </row>
    <row r="271" spans="1:2" x14ac:dyDescent="0.25">
      <c r="A271" s="8">
        <v>270</v>
      </c>
      <c r="B271" s="10">
        <v>60</v>
      </c>
    </row>
    <row r="272" spans="1:2" x14ac:dyDescent="0.25">
      <c r="A272" s="8">
        <v>271</v>
      </c>
      <c r="B272" s="10">
        <v>26</v>
      </c>
    </row>
    <row r="273" spans="1:2" x14ac:dyDescent="0.25">
      <c r="A273" s="8">
        <v>272</v>
      </c>
      <c r="B273" s="10">
        <v>49</v>
      </c>
    </row>
    <row r="274" spans="1:2" x14ac:dyDescent="0.25">
      <c r="A274" s="8">
        <v>273</v>
      </c>
      <c r="B274" s="10">
        <v>73</v>
      </c>
    </row>
    <row r="275" spans="1:2" x14ac:dyDescent="0.25">
      <c r="A275" s="8">
        <v>274</v>
      </c>
      <c r="B275" s="10">
        <v>67</v>
      </c>
    </row>
    <row r="276" spans="1:2" x14ac:dyDescent="0.25">
      <c r="A276" s="8">
        <v>275</v>
      </c>
      <c r="B276" s="10">
        <v>73</v>
      </c>
    </row>
    <row r="277" spans="1:2" x14ac:dyDescent="0.25">
      <c r="A277" s="8">
        <v>276</v>
      </c>
      <c r="B277" s="10">
        <v>41</v>
      </c>
    </row>
    <row r="278" spans="1:2" x14ac:dyDescent="0.25">
      <c r="A278" s="8">
        <v>277</v>
      </c>
      <c r="B278" s="10">
        <v>57</v>
      </c>
    </row>
    <row r="279" spans="1:2" x14ac:dyDescent="0.25">
      <c r="A279" s="8">
        <v>278</v>
      </c>
      <c r="B279" s="10">
        <v>85</v>
      </c>
    </row>
    <row r="280" spans="1:2" x14ac:dyDescent="0.25">
      <c r="A280" s="8">
        <v>279</v>
      </c>
      <c r="B280" s="10">
        <v>122</v>
      </c>
    </row>
    <row r="281" spans="1:2" x14ac:dyDescent="0.25">
      <c r="A281" s="8">
        <v>280</v>
      </c>
      <c r="B281" s="10">
        <v>70</v>
      </c>
    </row>
    <row r="282" spans="1:2" x14ac:dyDescent="0.25">
      <c r="A282" s="8">
        <v>281</v>
      </c>
      <c r="B282" s="10">
        <v>40</v>
      </c>
    </row>
    <row r="283" spans="1:2" x14ac:dyDescent="0.25">
      <c r="A283" s="8">
        <v>282</v>
      </c>
      <c r="B283" s="10">
        <v>42</v>
      </c>
    </row>
    <row r="284" spans="1:2" x14ac:dyDescent="0.25">
      <c r="A284" s="8">
        <v>283</v>
      </c>
      <c r="B284" s="10">
        <v>45</v>
      </c>
    </row>
    <row r="285" spans="1:2" x14ac:dyDescent="0.25">
      <c r="A285" s="8">
        <v>284</v>
      </c>
      <c r="B285" s="10">
        <v>94</v>
      </c>
    </row>
    <row r="286" spans="1:2" x14ac:dyDescent="0.25">
      <c r="A286" s="8">
        <v>285</v>
      </c>
      <c r="B286" s="10">
        <v>26</v>
      </c>
    </row>
    <row r="287" spans="1:2" x14ac:dyDescent="0.25">
      <c r="A287" s="8">
        <v>286</v>
      </c>
      <c r="B287" s="10">
        <v>40</v>
      </c>
    </row>
    <row r="288" spans="1:2" x14ac:dyDescent="0.25">
      <c r="A288" s="8">
        <v>287</v>
      </c>
      <c r="B288" s="10">
        <v>121</v>
      </c>
    </row>
    <row r="289" spans="1:2" x14ac:dyDescent="0.25">
      <c r="A289" s="8">
        <v>288</v>
      </c>
      <c r="B289" s="10">
        <v>50</v>
      </c>
    </row>
    <row r="290" spans="1:2" x14ac:dyDescent="0.25">
      <c r="A290" s="8">
        <v>289</v>
      </c>
      <c r="B290" s="10">
        <v>81</v>
      </c>
    </row>
    <row r="291" spans="1:2" x14ac:dyDescent="0.25">
      <c r="A291" s="8">
        <v>290</v>
      </c>
      <c r="B291" s="10">
        <v>25</v>
      </c>
    </row>
    <row r="292" spans="1:2" x14ac:dyDescent="0.25">
      <c r="A292" s="8">
        <v>291</v>
      </c>
      <c r="B292" s="10">
        <v>156</v>
      </c>
    </row>
    <row r="293" spans="1:2" x14ac:dyDescent="0.25">
      <c r="A293" s="8">
        <v>292</v>
      </c>
      <c r="B293" s="10">
        <v>48</v>
      </c>
    </row>
    <row r="294" spans="1:2" x14ac:dyDescent="0.25">
      <c r="A294" s="8">
        <v>293</v>
      </c>
      <c r="B294" s="10">
        <v>128</v>
      </c>
    </row>
    <row r="295" spans="1:2" x14ac:dyDescent="0.25">
      <c r="A295" s="8">
        <v>294</v>
      </c>
      <c r="B295" s="10">
        <v>194</v>
      </c>
    </row>
    <row r="296" spans="1:2" x14ac:dyDescent="0.25">
      <c r="A296" s="8">
        <v>295</v>
      </c>
      <c r="B296" s="10">
        <v>150</v>
      </c>
    </row>
    <row r="297" spans="1:2" x14ac:dyDescent="0.25">
      <c r="A297" s="8">
        <v>296</v>
      </c>
      <c r="B297" s="10">
        <v>36</v>
      </c>
    </row>
    <row r="298" spans="1:2" x14ac:dyDescent="0.25">
      <c r="A298" s="8">
        <v>297</v>
      </c>
      <c r="B298" s="10">
        <v>103</v>
      </c>
    </row>
    <row r="299" spans="1:2" x14ac:dyDescent="0.25">
      <c r="A299" s="8">
        <v>298</v>
      </c>
      <c r="B299" s="10">
        <v>153</v>
      </c>
    </row>
    <row r="300" spans="1:2" x14ac:dyDescent="0.25">
      <c r="A300" s="8">
        <v>299</v>
      </c>
      <c r="B300" s="10">
        <v>108</v>
      </c>
    </row>
    <row r="301" spans="1:2" x14ac:dyDescent="0.25">
      <c r="A301" s="8">
        <v>300</v>
      </c>
      <c r="B301" s="10">
        <v>174</v>
      </c>
    </row>
    <row r="302" spans="1:2" x14ac:dyDescent="0.25">
      <c r="A302" s="8">
        <v>301</v>
      </c>
      <c r="B302" s="10">
        <v>133</v>
      </c>
    </row>
    <row r="303" spans="1:2" x14ac:dyDescent="0.25">
      <c r="A303" s="8">
        <v>302</v>
      </c>
      <c r="B303" s="10">
        <v>57</v>
      </c>
    </row>
    <row r="304" spans="1:2" x14ac:dyDescent="0.25">
      <c r="A304" s="8">
        <v>303</v>
      </c>
      <c r="B304" s="10">
        <v>128</v>
      </c>
    </row>
    <row r="305" spans="1:2" x14ac:dyDescent="0.25">
      <c r="A305" s="8">
        <v>304</v>
      </c>
      <c r="B305" s="10">
        <v>171</v>
      </c>
    </row>
    <row r="306" spans="1:2" x14ac:dyDescent="0.25">
      <c r="A306" s="8">
        <v>305</v>
      </c>
      <c r="B306" s="10">
        <v>77</v>
      </c>
    </row>
    <row r="307" spans="1:2" x14ac:dyDescent="0.25">
      <c r="A307" s="8">
        <v>306</v>
      </c>
      <c r="B307" s="10">
        <v>19</v>
      </c>
    </row>
    <row r="308" spans="1:2" x14ac:dyDescent="0.25">
      <c r="A308" s="8">
        <v>307</v>
      </c>
      <c r="B308" s="10">
        <v>39</v>
      </c>
    </row>
    <row r="309" spans="1:2" x14ac:dyDescent="0.25">
      <c r="A309" s="8">
        <v>308</v>
      </c>
      <c r="B309" s="10">
        <v>132</v>
      </c>
    </row>
    <row r="310" spans="1:2" x14ac:dyDescent="0.25">
      <c r="A310" s="8">
        <v>309</v>
      </c>
      <c r="B310" s="10">
        <v>105</v>
      </c>
    </row>
    <row r="311" spans="1:2" x14ac:dyDescent="0.25">
      <c r="A311" s="8">
        <v>310</v>
      </c>
      <c r="B311" s="10">
        <v>81</v>
      </c>
    </row>
    <row r="312" spans="1:2" x14ac:dyDescent="0.25">
      <c r="A312" s="8">
        <v>311</v>
      </c>
      <c r="B312" s="10">
        <v>31</v>
      </c>
    </row>
    <row r="313" spans="1:2" x14ac:dyDescent="0.25">
      <c r="A313" s="8">
        <v>312</v>
      </c>
      <c r="B313" s="10">
        <v>80</v>
      </c>
    </row>
    <row r="314" spans="1:2" x14ac:dyDescent="0.25">
      <c r="A314" s="8">
        <v>313</v>
      </c>
      <c r="B314" s="10">
        <v>140</v>
      </c>
    </row>
    <row r="315" spans="1:2" x14ac:dyDescent="0.25">
      <c r="A315" s="8">
        <v>314</v>
      </c>
      <c r="B315" s="10">
        <v>16</v>
      </c>
    </row>
    <row r="316" spans="1:2" x14ac:dyDescent="0.25">
      <c r="A316" s="8">
        <v>315</v>
      </c>
      <c r="B316" s="10">
        <v>95</v>
      </c>
    </row>
    <row r="317" spans="1:2" x14ac:dyDescent="0.25">
      <c r="A317" s="8">
        <v>316</v>
      </c>
      <c r="B317" s="10">
        <v>96</v>
      </c>
    </row>
    <row r="318" spans="1:2" x14ac:dyDescent="0.25">
      <c r="A318" s="8">
        <v>317</v>
      </c>
      <c r="B318" s="10">
        <v>105</v>
      </c>
    </row>
    <row r="319" spans="1:2" x14ac:dyDescent="0.25">
      <c r="A319" s="8">
        <v>318</v>
      </c>
      <c r="B319" s="10">
        <v>17</v>
      </c>
    </row>
    <row r="320" spans="1:2" x14ac:dyDescent="0.25">
      <c r="A320" s="8">
        <v>319</v>
      </c>
      <c r="B320" s="10">
        <v>162</v>
      </c>
    </row>
    <row r="321" spans="1:2" x14ac:dyDescent="0.25">
      <c r="A321" s="8">
        <v>320</v>
      </c>
      <c r="B321" s="10">
        <v>59</v>
      </c>
    </row>
    <row r="322" spans="1:2" x14ac:dyDescent="0.25">
      <c r="A322" s="8">
        <v>321</v>
      </c>
      <c r="B322" s="10">
        <v>84</v>
      </c>
    </row>
    <row r="323" spans="1:2" x14ac:dyDescent="0.25">
      <c r="A323" s="8">
        <v>322</v>
      </c>
      <c r="B323" s="10">
        <v>51</v>
      </c>
    </row>
    <row r="324" spans="1:2" x14ac:dyDescent="0.25">
      <c r="A324" s="8">
        <v>323</v>
      </c>
      <c r="B324" s="10">
        <v>121</v>
      </c>
    </row>
    <row r="325" spans="1:2" x14ac:dyDescent="0.25">
      <c r="A325" s="8">
        <v>324</v>
      </c>
      <c r="B325" s="10">
        <v>81</v>
      </c>
    </row>
    <row r="326" spans="1:2" x14ac:dyDescent="0.25">
      <c r="A326" s="8">
        <v>325</v>
      </c>
      <c r="B326" s="10">
        <v>93</v>
      </c>
    </row>
    <row r="327" spans="1:2" x14ac:dyDescent="0.25">
      <c r="A327" s="8">
        <v>326</v>
      </c>
      <c r="B327" s="10">
        <v>47</v>
      </c>
    </row>
    <row r="328" spans="1:2" x14ac:dyDescent="0.25">
      <c r="A328" s="8">
        <v>327</v>
      </c>
      <c r="B328" s="10">
        <v>86</v>
      </c>
    </row>
    <row r="329" spans="1:2" x14ac:dyDescent="0.25">
      <c r="A329" s="8">
        <v>328</v>
      </c>
      <c r="B329" s="10">
        <v>21</v>
      </c>
    </row>
    <row r="330" spans="1:2" x14ac:dyDescent="0.25">
      <c r="A330" s="8">
        <v>329</v>
      </c>
      <c r="B330" s="10">
        <v>128</v>
      </c>
    </row>
    <row r="331" spans="1:2" x14ac:dyDescent="0.25">
      <c r="A331" s="8">
        <v>330</v>
      </c>
      <c r="B331" s="10">
        <v>130</v>
      </c>
    </row>
    <row r="332" spans="1:2" x14ac:dyDescent="0.25">
      <c r="A332" s="8">
        <v>331</v>
      </c>
      <c r="B332" s="10">
        <v>103</v>
      </c>
    </row>
    <row r="333" spans="1:2" x14ac:dyDescent="0.25">
      <c r="A333" s="8">
        <v>332</v>
      </c>
      <c r="B333" s="10">
        <v>75</v>
      </c>
    </row>
    <row r="334" spans="1:2" x14ac:dyDescent="0.25">
      <c r="A334" s="8">
        <v>333</v>
      </c>
      <c r="B334" s="10">
        <v>42</v>
      </c>
    </row>
    <row r="335" spans="1:2" x14ac:dyDescent="0.25">
      <c r="A335" s="8">
        <v>334</v>
      </c>
      <c r="B335" s="10">
        <v>104</v>
      </c>
    </row>
    <row r="336" spans="1:2" x14ac:dyDescent="0.25">
      <c r="A336" s="8">
        <v>335</v>
      </c>
      <c r="B336" s="10">
        <v>66</v>
      </c>
    </row>
    <row r="337" spans="1:2" x14ac:dyDescent="0.25">
      <c r="A337" s="8">
        <v>336</v>
      </c>
      <c r="B337" s="10">
        <v>93</v>
      </c>
    </row>
    <row r="338" spans="1:2" x14ac:dyDescent="0.25">
      <c r="A338" s="8">
        <v>337</v>
      </c>
      <c r="B338" s="10">
        <v>58</v>
      </c>
    </row>
    <row r="339" spans="1:2" x14ac:dyDescent="0.25">
      <c r="A339" s="8">
        <v>338</v>
      </c>
      <c r="B339" s="10">
        <v>166</v>
      </c>
    </row>
    <row r="340" spans="1:2" x14ac:dyDescent="0.25">
      <c r="A340" s="8">
        <v>339</v>
      </c>
      <c r="B340" s="10">
        <v>62</v>
      </c>
    </row>
    <row r="341" spans="1:2" x14ac:dyDescent="0.25">
      <c r="A341" s="8">
        <v>340</v>
      </c>
      <c r="B341" s="10">
        <v>98</v>
      </c>
    </row>
    <row r="342" spans="1:2" x14ac:dyDescent="0.25">
      <c r="A342" s="8">
        <v>341</v>
      </c>
      <c r="B342" s="10">
        <v>105</v>
      </c>
    </row>
    <row r="343" spans="1:2" x14ac:dyDescent="0.25">
      <c r="A343" s="8">
        <v>342</v>
      </c>
      <c r="B343" s="10">
        <v>60</v>
      </c>
    </row>
    <row r="344" spans="1:2" x14ac:dyDescent="0.25">
      <c r="A344" s="8">
        <v>343</v>
      </c>
      <c r="B344" s="10">
        <v>82</v>
      </c>
    </row>
    <row r="345" spans="1:2" x14ac:dyDescent="0.25">
      <c r="A345" s="8">
        <v>344</v>
      </c>
      <c r="B345" s="10">
        <v>110</v>
      </c>
    </row>
    <row r="346" spans="1:2" x14ac:dyDescent="0.25">
      <c r="A346" s="8">
        <v>345</v>
      </c>
      <c r="B346" s="10">
        <v>22</v>
      </c>
    </row>
    <row r="347" spans="1:2" x14ac:dyDescent="0.25">
      <c r="A347" s="8">
        <v>346</v>
      </c>
      <c r="B347" s="10">
        <v>44</v>
      </c>
    </row>
    <row r="348" spans="1:2" x14ac:dyDescent="0.25">
      <c r="A348" s="8">
        <v>347</v>
      </c>
      <c r="B348" s="10">
        <v>42</v>
      </c>
    </row>
    <row r="349" spans="1:2" x14ac:dyDescent="0.25">
      <c r="A349" s="8">
        <v>348</v>
      </c>
      <c r="B349" s="10">
        <v>51</v>
      </c>
    </row>
    <row r="350" spans="1:2" x14ac:dyDescent="0.25">
      <c r="A350" s="8">
        <v>349</v>
      </c>
      <c r="B350" s="10">
        <v>90</v>
      </c>
    </row>
    <row r="351" spans="1:2" x14ac:dyDescent="0.25">
      <c r="A351" s="8">
        <v>350</v>
      </c>
      <c r="B351" s="10">
        <v>86</v>
      </c>
    </row>
    <row r="352" spans="1:2" x14ac:dyDescent="0.25">
      <c r="A352" s="8">
        <v>351</v>
      </c>
      <c r="B352" s="10">
        <v>120</v>
      </c>
    </row>
    <row r="353" spans="1:2" x14ac:dyDescent="0.25">
      <c r="A353" s="8">
        <v>352</v>
      </c>
      <c r="B353" s="10">
        <v>60</v>
      </c>
    </row>
    <row r="354" spans="1:2" x14ac:dyDescent="0.25">
      <c r="A354" s="8">
        <v>353</v>
      </c>
      <c r="B354" s="10">
        <v>126</v>
      </c>
    </row>
    <row r="355" spans="1:2" x14ac:dyDescent="0.25">
      <c r="A355" s="8">
        <v>354</v>
      </c>
      <c r="B355" s="10">
        <v>105</v>
      </c>
    </row>
    <row r="356" spans="1:2" x14ac:dyDescent="0.25">
      <c r="A356" s="8">
        <v>355</v>
      </c>
      <c r="B356" s="10">
        <v>15</v>
      </c>
    </row>
    <row r="357" spans="1:2" x14ac:dyDescent="0.25">
      <c r="A357" s="8">
        <v>356</v>
      </c>
      <c r="B357" s="10">
        <v>20</v>
      </c>
    </row>
    <row r="358" spans="1:2" x14ac:dyDescent="0.25">
      <c r="A358" s="8">
        <v>357</v>
      </c>
      <c r="B358" s="10">
        <v>100</v>
      </c>
    </row>
    <row r="359" spans="1:2" x14ac:dyDescent="0.25">
      <c r="A359" s="8">
        <v>358</v>
      </c>
      <c r="B359" s="10">
        <v>96</v>
      </c>
    </row>
    <row r="360" spans="1:2" x14ac:dyDescent="0.25">
      <c r="A360" s="8">
        <v>359</v>
      </c>
      <c r="B360" s="10">
        <v>110</v>
      </c>
    </row>
    <row r="361" spans="1:2" x14ac:dyDescent="0.25">
      <c r="A361" s="8">
        <v>360</v>
      </c>
      <c r="B361" s="10">
        <v>139</v>
      </c>
    </row>
    <row r="362" spans="1:2" x14ac:dyDescent="0.25">
      <c r="A362" s="8">
        <v>361</v>
      </c>
      <c r="B362" s="10">
        <v>59</v>
      </c>
    </row>
    <row r="363" spans="1:2" x14ac:dyDescent="0.25">
      <c r="A363" s="8">
        <v>362</v>
      </c>
      <c r="B363" s="10">
        <v>36</v>
      </c>
    </row>
    <row r="364" spans="1:2" x14ac:dyDescent="0.25">
      <c r="A364" s="8">
        <v>363</v>
      </c>
      <c r="B364" s="10">
        <v>144</v>
      </c>
    </row>
    <row r="365" spans="1:2" x14ac:dyDescent="0.25">
      <c r="A365" s="8">
        <v>364</v>
      </c>
      <c r="B365" s="10">
        <v>92</v>
      </c>
    </row>
    <row r="366" spans="1:2" x14ac:dyDescent="0.25">
      <c r="A366" s="8">
        <v>365</v>
      </c>
      <c r="B366" s="10">
        <v>66</v>
      </c>
    </row>
    <row r="367" spans="1:2" x14ac:dyDescent="0.25">
      <c r="A367" s="8">
        <v>366</v>
      </c>
      <c r="B367" s="10">
        <v>145</v>
      </c>
    </row>
    <row r="368" spans="1:2" x14ac:dyDescent="0.25">
      <c r="A368" s="8">
        <v>367</v>
      </c>
      <c r="B368" s="10">
        <v>59</v>
      </c>
    </row>
    <row r="369" spans="1:2" x14ac:dyDescent="0.25">
      <c r="A369" s="8">
        <v>368</v>
      </c>
      <c r="B369" s="10">
        <v>74</v>
      </c>
    </row>
    <row r="370" spans="1:2" x14ac:dyDescent="0.25">
      <c r="A370" s="8">
        <v>369</v>
      </c>
      <c r="B370" s="10">
        <v>143</v>
      </c>
    </row>
    <row r="371" spans="1:2" x14ac:dyDescent="0.25">
      <c r="A371" s="8">
        <v>370</v>
      </c>
      <c r="B371" s="10">
        <v>44</v>
      </c>
    </row>
    <row r="372" spans="1:2" x14ac:dyDescent="0.25">
      <c r="A372" s="8">
        <v>371</v>
      </c>
      <c r="B372" s="10">
        <v>120</v>
      </c>
    </row>
    <row r="373" spans="1:2" x14ac:dyDescent="0.25">
      <c r="A373" s="8">
        <v>372</v>
      </c>
      <c r="B373" s="10">
        <v>20</v>
      </c>
    </row>
    <row r="374" spans="1:2" x14ac:dyDescent="0.25">
      <c r="A374" s="8">
        <v>373</v>
      </c>
      <c r="B374" s="10">
        <v>96</v>
      </c>
    </row>
    <row r="375" spans="1:2" x14ac:dyDescent="0.25">
      <c r="A375" s="8">
        <v>374</v>
      </c>
      <c r="B375" s="10">
        <v>21</v>
      </c>
    </row>
    <row r="376" spans="1:2" x14ac:dyDescent="0.25">
      <c r="A376" s="8">
        <v>375</v>
      </c>
      <c r="B376" s="10">
        <v>57</v>
      </c>
    </row>
    <row r="377" spans="1:2" x14ac:dyDescent="0.25">
      <c r="A377" s="8">
        <v>376</v>
      </c>
      <c r="B377" s="10">
        <v>28</v>
      </c>
    </row>
    <row r="378" spans="1:2" x14ac:dyDescent="0.25">
      <c r="A378" s="8">
        <v>377</v>
      </c>
      <c r="B378" s="10">
        <v>59</v>
      </c>
    </row>
    <row r="379" spans="1:2" x14ac:dyDescent="0.25">
      <c r="A379" s="8">
        <v>378</v>
      </c>
      <c r="B379" s="10">
        <v>29</v>
      </c>
    </row>
    <row r="380" spans="1:2" x14ac:dyDescent="0.25">
      <c r="A380" s="8">
        <v>379</v>
      </c>
      <c r="B380" s="10">
        <v>42</v>
      </c>
    </row>
    <row r="381" spans="1:2" x14ac:dyDescent="0.25">
      <c r="A381" s="8">
        <v>380</v>
      </c>
      <c r="B381" s="10">
        <v>82</v>
      </c>
    </row>
    <row r="382" spans="1:2" x14ac:dyDescent="0.25">
      <c r="A382" s="8">
        <v>381</v>
      </c>
      <c r="B382" s="10">
        <v>85</v>
      </c>
    </row>
    <row r="383" spans="1:2" x14ac:dyDescent="0.25">
      <c r="A383" s="8">
        <v>382</v>
      </c>
      <c r="B383" s="10">
        <v>51</v>
      </c>
    </row>
    <row r="384" spans="1:2" x14ac:dyDescent="0.25">
      <c r="A384" s="8">
        <v>383</v>
      </c>
      <c r="B384" s="10">
        <v>66</v>
      </c>
    </row>
    <row r="385" spans="1:2" x14ac:dyDescent="0.25">
      <c r="A385" s="8">
        <v>384</v>
      </c>
      <c r="B385" s="10">
        <v>69</v>
      </c>
    </row>
    <row r="386" spans="1:2" x14ac:dyDescent="0.25">
      <c r="A386" s="8">
        <v>385</v>
      </c>
      <c r="B386" s="10">
        <v>36</v>
      </c>
    </row>
    <row r="387" spans="1:2" x14ac:dyDescent="0.25">
      <c r="A387" s="8">
        <v>386</v>
      </c>
      <c r="B387" s="10">
        <v>60</v>
      </c>
    </row>
    <row r="388" spans="1:2" x14ac:dyDescent="0.25">
      <c r="A388" s="8">
        <v>387</v>
      </c>
      <c r="B388" s="10">
        <v>57</v>
      </c>
    </row>
    <row r="389" spans="1:2" x14ac:dyDescent="0.25">
      <c r="A389" s="8">
        <v>388</v>
      </c>
      <c r="B389" s="10">
        <v>176</v>
      </c>
    </row>
    <row r="390" spans="1:2" x14ac:dyDescent="0.25">
      <c r="A390" s="8">
        <v>389</v>
      </c>
      <c r="B390" s="10">
        <v>20</v>
      </c>
    </row>
    <row r="391" spans="1:2" x14ac:dyDescent="0.25">
      <c r="A391" s="8">
        <v>390</v>
      </c>
      <c r="B391" s="10">
        <v>84</v>
      </c>
    </row>
    <row r="392" spans="1:2" x14ac:dyDescent="0.25">
      <c r="A392" s="8">
        <v>391</v>
      </c>
      <c r="B392" s="10">
        <v>13</v>
      </c>
    </row>
    <row r="393" spans="1:2" x14ac:dyDescent="0.25">
      <c r="A393" s="8">
        <v>392</v>
      </c>
      <c r="B393" s="10">
        <v>71</v>
      </c>
    </row>
    <row r="394" spans="1:2" x14ac:dyDescent="0.25">
      <c r="A394" s="8">
        <v>393</v>
      </c>
      <c r="B394" s="10">
        <v>124</v>
      </c>
    </row>
    <row r="395" spans="1:2" x14ac:dyDescent="0.25">
      <c r="A395" s="8">
        <v>394</v>
      </c>
      <c r="B395" s="10">
        <v>45</v>
      </c>
    </row>
    <row r="396" spans="1:2" x14ac:dyDescent="0.25">
      <c r="A396" s="8">
        <v>395</v>
      </c>
      <c r="B396" s="10">
        <v>22</v>
      </c>
    </row>
    <row r="397" spans="1:2" x14ac:dyDescent="0.25">
      <c r="A397" s="8">
        <v>396</v>
      </c>
      <c r="B397" s="10">
        <v>51</v>
      </c>
    </row>
    <row r="398" spans="1:2" x14ac:dyDescent="0.25">
      <c r="A398" s="8">
        <v>397</v>
      </c>
      <c r="B398" s="10">
        <v>89</v>
      </c>
    </row>
    <row r="399" spans="1:2" x14ac:dyDescent="0.25">
      <c r="A399" s="8">
        <v>398</v>
      </c>
      <c r="B399" s="10">
        <v>72</v>
      </c>
    </row>
    <row r="400" spans="1:2" x14ac:dyDescent="0.25">
      <c r="A400" s="8">
        <v>399</v>
      </c>
      <c r="B400" s="10">
        <v>126</v>
      </c>
    </row>
    <row r="401" spans="1:2" x14ac:dyDescent="0.25">
      <c r="A401" s="8">
        <v>400</v>
      </c>
      <c r="B401" s="10">
        <v>120</v>
      </c>
    </row>
    <row r="402" spans="1:2" x14ac:dyDescent="0.25">
      <c r="A402" s="8">
        <v>401</v>
      </c>
      <c r="B402" s="10">
        <v>26</v>
      </c>
    </row>
    <row r="403" spans="1:2" x14ac:dyDescent="0.25">
      <c r="A403" s="8">
        <v>402</v>
      </c>
      <c r="B403" s="10">
        <v>89</v>
      </c>
    </row>
    <row r="404" spans="1:2" x14ac:dyDescent="0.25">
      <c r="A404" s="8">
        <v>403</v>
      </c>
      <c r="B404" s="10">
        <v>111</v>
      </c>
    </row>
    <row r="405" spans="1:2" x14ac:dyDescent="0.25">
      <c r="A405" s="8">
        <v>404</v>
      </c>
      <c r="B405" s="10">
        <v>113</v>
      </c>
    </row>
    <row r="406" spans="1:2" x14ac:dyDescent="0.25">
      <c r="A406" s="8">
        <v>405</v>
      </c>
      <c r="B406" s="10">
        <v>64</v>
      </c>
    </row>
    <row r="407" spans="1:2" x14ac:dyDescent="0.25">
      <c r="A407" s="8">
        <v>406</v>
      </c>
      <c r="B407" s="10">
        <v>93</v>
      </c>
    </row>
    <row r="408" spans="1:2" x14ac:dyDescent="0.25">
      <c r="A408" s="8">
        <v>407</v>
      </c>
      <c r="B408" s="10">
        <v>57</v>
      </c>
    </row>
    <row r="409" spans="1:2" x14ac:dyDescent="0.25">
      <c r="A409" s="8">
        <v>408</v>
      </c>
      <c r="B409" s="10">
        <v>77</v>
      </c>
    </row>
    <row r="410" spans="1:2" x14ac:dyDescent="0.25">
      <c r="A410" s="8">
        <v>409</v>
      </c>
      <c r="B410" s="10">
        <v>122</v>
      </c>
    </row>
    <row r="411" spans="1:2" x14ac:dyDescent="0.25">
      <c r="A411" s="8">
        <v>410</v>
      </c>
      <c r="B411" s="10">
        <v>34</v>
      </c>
    </row>
    <row r="412" spans="1:2" x14ac:dyDescent="0.25">
      <c r="A412" s="8">
        <v>411</v>
      </c>
      <c r="B412" s="10">
        <v>133</v>
      </c>
    </row>
    <row r="413" spans="1:2" x14ac:dyDescent="0.25">
      <c r="A413" s="8">
        <v>412</v>
      </c>
      <c r="B413" s="10">
        <v>57</v>
      </c>
    </row>
    <row r="414" spans="1:2" x14ac:dyDescent="0.25">
      <c r="A414" s="8">
        <v>413</v>
      </c>
      <c r="B414" s="10">
        <v>21</v>
      </c>
    </row>
    <row r="415" spans="1:2" x14ac:dyDescent="0.25">
      <c r="A415" s="8">
        <v>414</v>
      </c>
      <c r="B415" s="10">
        <v>20</v>
      </c>
    </row>
    <row r="416" spans="1:2" x14ac:dyDescent="0.25">
      <c r="A416" s="8">
        <v>415</v>
      </c>
      <c r="B416" s="10">
        <v>94</v>
      </c>
    </row>
    <row r="417" spans="1:2" x14ac:dyDescent="0.25">
      <c r="A417" s="8">
        <v>416</v>
      </c>
      <c r="B417" s="10">
        <v>15</v>
      </c>
    </row>
    <row r="418" spans="1:2" x14ac:dyDescent="0.25">
      <c r="A418" s="8">
        <v>417</v>
      </c>
      <c r="B418" s="10">
        <v>85</v>
      </c>
    </row>
    <row r="419" spans="1:2" x14ac:dyDescent="0.25">
      <c r="A419" s="8">
        <v>418</v>
      </c>
      <c r="B419" s="10">
        <v>72</v>
      </c>
    </row>
    <row r="420" spans="1:2" x14ac:dyDescent="0.25">
      <c r="A420" s="8">
        <v>419</v>
      </c>
      <c r="B420" s="10">
        <v>40</v>
      </c>
    </row>
    <row r="421" spans="1:2" x14ac:dyDescent="0.25">
      <c r="A421" s="8">
        <v>420</v>
      </c>
      <c r="B421" s="10">
        <v>144</v>
      </c>
    </row>
    <row r="422" spans="1:2" x14ac:dyDescent="0.25">
      <c r="A422" s="8">
        <v>421</v>
      </c>
      <c r="B422" s="10">
        <v>49</v>
      </c>
    </row>
    <row r="423" spans="1:2" x14ac:dyDescent="0.25">
      <c r="A423" s="8">
        <v>422</v>
      </c>
      <c r="B423" s="10">
        <v>52</v>
      </c>
    </row>
    <row r="424" spans="1:2" x14ac:dyDescent="0.25">
      <c r="A424" s="8">
        <v>423</v>
      </c>
      <c r="B424" s="10">
        <v>89</v>
      </c>
    </row>
    <row r="425" spans="1:2" x14ac:dyDescent="0.25">
      <c r="A425" s="8">
        <v>424</v>
      </c>
      <c r="B425" s="10">
        <v>87</v>
      </c>
    </row>
    <row r="426" spans="1:2" x14ac:dyDescent="0.25">
      <c r="A426" s="8">
        <v>425</v>
      </c>
      <c r="B426" s="10">
        <v>11</v>
      </c>
    </row>
    <row r="427" spans="1:2" x14ac:dyDescent="0.25">
      <c r="A427" s="8">
        <v>426</v>
      </c>
      <c r="B427" s="10">
        <v>148</v>
      </c>
    </row>
    <row r="428" spans="1:2" x14ac:dyDescent="0.25">
      <c r="A428" s="8">
        <v>427</v>
      </c>
      <c r="B428" s="10">
        <v>123</v>
      </c>
    </row>
    <row r="429" spans="1:2" x14ac:dyDescent="0.25">
      <c r="A429" s="8">
        <v>428</v>
      </c>
      <c r="B429" s="10">
        <v>107</v>
      </c>
    </row>
    <row r="430" spans="1:2" x14ac:dyDescent="0.25">
      <c r="A430" s="8">
        <v>429</v>
      </c>
      <c r="B430" s="10">
        <v>45</v>
      </c>
    </row>
    <row r="431" spans="1:2" x14ac:dyDescent="0.25">
      <c r="A431" s="8">
        <v>430</v>
      </c>
      <c r="B431" s="10">
        <v>15</v>
      </c>
    </row>
    <row r="432" spans="1:2" x14ac:dyDescent="0.25">
      <c r="A432" s="8">
        <v>431</v>
      </c>
      <c r="B432" s="10">
        <v>36</v>
      </c>
    </row>
    <row r="433" spans="1:2" x14ac:dyDescent="0.25">
      <c r="A433" s="8">
        <v>432</v>
      </c>
      <c r="B433" s="10">
        <v>65</v>
      </c>
    </row>
    <row r="434" spans="1:2" x14ac:dyDescent="0.25">
      <c r="A434" s="8">
        <v>433</v>
      </c>
      <c r="B434" s="10">
        <v>60</v>
      </c>
    </row>
    <row r="435" spans="1:2" x14ac:dyDescent="0.25">
      <c r="A435" s="8">
        <v>434</v>
      </c>
      <c r="B435" s="10">
        <v>56</v>
      </c>
    </row>
    <row r="436" spans="1:2" x14ac:dyDescent="0.25">
      <c r="A436" s="8">
        <v>435</v>
      </c>
      <c r="B436" s="10">
        <v>92</v>
      </c>
    </row>
    <row r="437" spans="1:2" x14ac:dyDescent="0.25">
      <c r="A437" s="8">
        <v>436</v>
      </c>
      <c r="B437" s="10">
        <v>32</v>
      </c>
    </row>
    <row r="438" spans="1:2" x14ac:dyDescent="0.25">
      <c r="A438" s="8">
        <v>437</v>
      </c>
      <c r="B438" s="10">
        <v>42</v>
      </c>
    </row>
    <row r="439" spans="1:2" x14ac:dyDescent="0.25">
      <c r="A439" s="8">
        <v>438</v>
      </c>
      <c r="B439" s="10">
        <v>20</v>
      </c>
    </row>
    <row r="440" spans="1:2" x14ac:dyDescent="0.25">
      <c r="A440" s="8">
        <v>439</v>
      </c>
      <c r="B440" s="10">
        <v>105</v>
      </c>
    </row>
    <row r="441" spans="1:2" x14ac:dyDescent="0.25">
      <c r="A441" s="8">
        <v>440</v>
      </c>
      <c r="B441" s="10">
        <v>50</v>
      </c>
    </row>
    <row r="442" spans="1:2" x14ac:dyDescent="0.25">
      <c r="A442" s="8">
        <v>441</v>
      </c>
      <c r="B442" s="10">
        <v>108</v>
      </c>
    </row>
    <row r="443" spans="1:2" x14ac:dyDescent="0.25">
      <c r="A443" s="8">
        <v>442</v>
      </c>
      <c r="B443" s="10">
        <v>141</v>
      </c>
    </row>
    <row r="444" spans="1:2" x14ac:dyDescent="0.25">
      <c r="A444" s="8">
        <v>443</v>
      </c>
      <c r="B444" s="10">
        <v>126</v>
      </c>
    </row>
    <row r="445" spans="1:2" x14ac:dyDescent="0.25">
      <c r="A445" s="8">
        <v>444</v>
      </c>
      <c r="B445" s="10">
        <v>56</v>
      </c>
    </row>
    <row r="446" spans="1:2" x14ac:dyDescent="0.25">
      <c r="A446" s="8">
        <v>445</v>
      </c>
      <c r="B446" s="10">
        <v>48</v>
      </c>
    </row>
    <row r="447" spans="1:2" x14ac:dyDescent="0.25">
      <c r="A447" s="8">
        <v>446</v>
      </c>
      <c r="B447" s="10">
        <v>13</v>
      </c>
    </row>
    <row r="448" spans="1:2" x14ac:dyDescent="0.25">
      <c r="A448" s="8">
        <v>447</v>
      </c>
      <c r="B448" s="10">
        <v>105</v>
      </c>
    </row>
    <row r="449" spans="1:2" x14ac:dyDescent="0.25">
      <c r="A449" s="8">
        <v>448</v>
      </c>
      <c r="B449" s="10">
        <v>82</v>
      </c>
    </row>
    <row r="450" spans="1:2" x14ac:dyDescent="0.25">
      <c r="A450" s="8">
        <v>449</v>
      </c>
      <c r="B450" s="10">
        <v>38</v>
      </c>
    </row>
    <row r="451" spans="1:2" x14ac:dyDescent="0.25">
      <c r="A451" s="8">
        <v>450</v>
      </c>
      <c r="B451" s="10">
        <v>42</v>
      </c>
    </row>
    <row r="452" spans="1:2" x14ac:dyDescent="0.25">
      <c r="A452" s="8">
        <v>451</v>
      </c>
      <c r="B452" s="10">
        <v>55</v>
      </c>
    </row>
    <row r="453" spans="1:2" x14ac:dyDescent="0.25">
      <c r="A453" s="8">
        <v>452</v>
      </c>
      <c r="B453" s="10">
        <v>96</v>
      </c>
    </row>
    <row r="454" spans="1:2" x14ac:dyDescent="0.25">
      <c r="A454" s="8">
        <v>453</v>
      </c>
      <c r="B454" s="10">
        <v>77</v>
      </c>
    </row>
    <row r="455" spans="1:2" x14ac:dyDescent="0.25">
      <c r="A455" s="8">
        <v>454</v>
      </c>
      <c r="B455" s="10">
        <v>139</v>
      </c>
    </row>
    <row r="456" spans="1:2" x14ac:dyDescent="0.25">
      <c r="A456" s="8">
        <v>455</v>
      </c>
      <c r="B456" s="10">
        <v>28</v>
      </c>
    </row>
    <row r="457" spans="1:2" x14ac:dyDescent="0.25">
      <c r="A457" s="8">
        <v>456</v>
      </c>
      <c r="B457" s="10">
        <v>90</v>
      </c>
    </row>
    <row r="458" spans="1:2" x14ac:dyDescent="0.25">
      <c r="A458" s="8">
        <v>457</v>
      </c>
      <c r="B458" s="10">
        <v>82</v>
      </c>
    </row>
    <row r="459" spans="1:2" x14ac:dyDescent="0.25">
      <c r="A459" s="8">
        <v>458</v>
      </c>
      <c r="B459" s="10">
        <v>158</v>
      </c>
    </row>
    <row r="460" spans="1:2" x14ac:dyDescent="0.25">
      <c r="A460" s="8">
        <v>459</v>
      </c>
      <c r="B460" s="10">
        <v>48</v>
      </c>
    </row>
    <row r="461" spans="1:2" x14ac:dyDescent="0.25">
      <c r="A461" s="8">
        <v>460</v>
      </c>
      <c r="B461" s="10">
        <v>103</v>
      </c>
    </row>
    <row r="462" spans="1:2" x14ac:dyDescent="0.25">
      <c r="A462" s="8">
        <v>461</v>
      </c>
      <c r="B462" s="10">
        <v>59</v>
      </c>
    </row>
    <row r="463" spans="1:2" x14ac:dyDescent="0.25">
      <c r="A463" s="8">
        <v>462</v>
      </c>
      <c r="B463" s="10">
        <v>60</v>
      </c>
    </row>
    <row r="464" spans="1:2" x14ac:dyDescent="0.25">
      <c r="A464" s="8">
        <v>463</v>
      </c>
      <c r="B464" s="10">
        <v>57</v>
      </c>
    </row>
    <row r="465" spans="1:2" x14ac:dyDescent="0.25">
      <c r="A465" s="8">
        <v>464</v>
      </c>
      <c r="B465" s="10">
        <v>90</v>
      </c>
    </row>
    <row r="466" spans="1:2" x14ac:dyDescent="0.25">
      <c r="A466" s="8">
        <v>465</v>
      </c>
      <c r="B466" s="10">
        <v>73</v>
      </c>
    </row>
    <row r="467" spans="1:2" x14ac:dyDescent="0.25">
      <c r="A467" s="8">
        <v>466</v>
      </c>
      <c r="B467" s="10">
        <v>83</v>
      </c>
    </row>
    <row r="468" spans="1:2" x14ac:dyDescent="0.25">
      <c r="A468" s="8">
        <v>467</v>
      </c>
      <c r="B468" s="10">
        <v>86</v>
      </c>
    </row>
    <row r="469" spans="1:2" x14ac:dyDescent="0.25">
      <c r="A469" s="8">
        <v>468</v>
      </c>
      <c r="B469" s="10">
        <v>62</v>
      </c>
    </row>
    <row r="470" spans="1:2" x14ac:dyDescent="0.25">
      <c r="A470" s="8">
        <v>469</v>
      </c>
      <c r="B470" s="10">
        <v>82</v>
      </c>
    </row>
    <row r="471" spans="1:2" x14ac:dyDescent="0.25">
      <c r="A471" s="8">
        <v>470</v>
      </c>
      <c r="B471" s="10">
        <v>44</v>
      </c>
    </row>
    <row r="472" spans="1:2" x14ac:dyDescent="0.25">
      <c r="A472" s="8">
        <v>471</v>
      </c>
      <c r="B472" s="10">
        <v>63</v>
      </c>
    </row>
    <row r="473" spans="1:2" x14ac:dyDescent="0.25">
      <c r="A473" s="8">
        <v>472</v>
      </c>
      <c r="B473" s="10">
        <v>68</v>
      </c>
    </row>
    <row r="474" spans="1:2" x14ac:dyDescent="0.25">
      <c r="A474" s="8">
        <v>473</v>
      </c>
      <c r="B474" s="10">
        <v>47</v>
      </c>
    </row>
    <row r="475" spans="1:2" x14ac:dyDescent="0.25">
      <c r="A475" s="8">
        <v>474</v>
      </c>
      <c r="B475" s="10">
        <v>104</v>
      </c>
    </row>
    <row r="476" spans="1:2" x14ac:dyDescent="0.25">
      <c r="A476" s="8">
        <v>475</v>
      </c>
      <c r="B476" s="10">
        <v>102</v>
      </c>
    </row>
    <row r="477" spans="1:2" x14ac:dyDescent="0.25">
      <c r="A477" s="8">
        <v>476</v>
      </c>
      <c r="B477" s="10">
        <v>130</v>
      </c>
    </row>
    <row r="478" spans="1:2" x14ac:dyDescent="0.25">
      <c r="A478" s="8">
        <v>477</v>
      </c>
      <c r="B478" s="10">
        <v>122</v>
      </c>
    </row>
    <row r="479" spans="1:2" x14ac:dyDescent="0.25">
      <c r="A479" s="8">
        <v>478</v>
      </c>
      <c r="B479" s="10">
        <v>70</v>
      </c>
    </row>
    <row r="480" spans="1:2" x14ac:dyDescent="0.25">
      <c r="A480" s="8">
        <v>479</v>
      </c>
      <c r="B480" s="10">
        <v>30</v>
      </c>
    </row>
    <row r="481" spans="1:2" x14ac:dyDescent="0.25">
      <c r="A481" s="8">
        <v>480</v>
      </c>
      <c r="B481" s="10">
        <v>95</v>
      </c>
    </row>
    <row r="482" spans="1:2" x14ac:dyDescent="0.25">
      <c r="A482" s="8">
        <v>481</v>
      </c>
      <c r="B482" s="10">
        <v>30</v>
      </c>
    </row>
    <row r="483" spans="1:2" x14ac:dyDescent="0.25">
      <c r="A483" s="8">
        <v>482</v>
      </c>
      <c r="B483" s="10">
        <v>39</v>
      </c>
    </row>
    <row r="484" spans="1:2" x14ac:dyDescent="0.25">
      <c r="A484" s="8">
        <v>483</v>
      </c>
      <c r="B484" s="10">
        <v>48</v>
      </c>
    </row>
    <row r="485" spans="1:2" x14ac:dyDescent="0.25">
      <c r="A485" s="8">
        <v>484</v>
      </c>
      <c r="B485" s="10">
        <v>45</v>
      </c>
    </row>
    <row r="486" spans="1:2" x14ac:dyDescent="0.25">
      <c r="A486" s="8">
        <v>485</v>
      </c>
      <c r="B486" s="10">
        <v>86</v>
      </c>
    </row>
    <row r="487" spans="1:2" x14ac:dyDescent="0.25">
      <c r="A487" s="8">
        <v>486</v>
      </c>
      <c r="B487" s="10">
        <v>90</v>
      </c>
    </row>
    <row r="488" spans="1:2" x14ac:dyDescent="0.25">
      <c r="A488" s="8">
        <v>487</v>
      </c>
      <c r="B488" s="10">
        <v>91</v>
      </c>
    </row>
    <row r="489" spans="1:2" x14ac:dyDescent="0.25">
      <c r="A489" s="8">
        <v>488</v>
      </c>
      <c r="B489" s="10">
        <v>110</v>
      </c>
    </row>
    <row r="490" spans="1:2" x14ac:dyDescent="0.25">
      <c r="A490" s="8">
        <v>489</v>
      </c>
      <c r="B490" s="10">
        <v>92</v>
      </c>
    </row>
    <row r="491" spans="1:2" x14ac:dyDescent="0.25">
      <c r="A491" s="8">
        <v>490</v>
      </c>
      <c r="B491" s="10">
        <v>124</v>
      </c>
    </row>
    <row r="492" spans="1:2" x14ac:dyDescent="0.25">
      <c r="A492" s="8">
        <v>491</v>
      </c>
      <c r="B492" s="10">
        <v>70</v>
      </c>
    </row>
    <row r="493" spans="1:2" x14ac:dyDescent="0.25">
      <c r="A493" s="8">
        <v>492</v>
      </c>
      <c r="B493" s="10">
        <v>127</v>
      </c>
    </row>
    <row r="494" spans="1:2" x14ac:dyDescent="0.25">
      <c r="A494" s="8">
        <v>493</v>
      </c>
      <c r="B494" s="10">
        <v>30</v>
      </c>
    </row>
    <row r="495" spans="1:2" x14ac:dyDescent="0.25">
      <c r="A495" s="8">
        <v>494</v>
      </c>
      <c r="B495" s="10">
        <v>104</v>
      </c>
    </row>
    <row r="496" spans="1:2" x14ac:dyDescent="0.25">
      <c r="A496" s="8">
        <v>495</v>
      </c>
      <c r="B496" s="10">
        <v>159</v>
      </c>
    </row>
    <row r="497" spans="1:2" x14ac:dyDescent="0.25">
      <c r="A497" s="8">
        <v>496</v>
      </c>
      <c r="B497" s="10">
        <v>132</v>
      </c>
    </row>
    <row r="498" spans="1:2" x14ac:dyDescent="0.25">
      <c r="A498" s="8">
        <v>497</v>
      </c>
      <c r="B498" s="10">
        <v>93</v>
      </c>
    </row>
    <row r="499" spans="1:2" x14ac:dyDescent="0.25">
      <c r="A499" s="8">
        <v>498</v>
      </c>
      <c r="B499" s="10">
        <v>11</v>
      </c>
    </row>
    <row r="500" spans="1:2" x14ac:dyDescent="0.25">
      <c r="A500" s="8">
        <v>499</v>
      </c>
      <c r="B500" s="10">
        <v>93</v>
      </c>
    </row>
    <row r="501" spans="1:2" x14ac:dyDescent="0.25">
      <c r="A501" s="8">
        <v>500</v>
      </c>
      <c r="B501" s="10">
        <v>55</v>
      </c>
    </row>
    <row r="502" spans="1:2" x14ac:dyDescent="0.25">
      <c r="A502" s="8">
        <v>501</v>
      </c>
      <c r="B502" s="10">
        <v>83</v>
      </c>
    </row>
    <row r="503" spans="1:2" x14ac:dyDescent="0.25">
      <c r="A503" s="8">
        <v>502</v>
      </c>
      <c r="B503" s="10">
        <v>83</v>
      </c>
    </row>
    <row r="504" spans="1:2" x14ac:dyDescent="0.25">
      <c r="A504" s="8">
        <v>503</v>
      </c>
      <c r="B504" s="10">
        <v>83</v>
      </c>
    </row>
    <row r="505" spans="1:2" x14ac:dyDescent="0.25">
      <c r="A505" s="8">
        <v>504</v>
      </c>
      <c r="B505" s="10">
        <v>32</v>
      </c>
    </row>
    <row r="506" spans="1:2" x14ac:dyDescent="0.25">
      <c r="A506" s="8">
        <v>505</v>
      </c>
      <c r="B506" s="10">
        <v>95</v>
      </c>
    </row>
    <row r="507" spans="1:2" x14ac:dyDescent="0.25">
      <c r="A507" s="8">
        <v>506</v>
      </c>
      <c r="B507" s="10">
        <v>42</v>
      </c>
    </row>
    <row r="508" spans="1:2" x14ac:dyDescent="0.25">
      <c r="A508" s="8">
        <v>507</v>
      </c>
      <c r="B508" s="10">
        <v>126</v>
      </c>
    </row>
    <row r="509" spans="1:2" x14ac:dyDescent="0.25">
      <c r="A509" s="8">
        <v>508</v>
      </c>
      <c r="B509" s="10">
        <v>19</v>
      </c>
    </row>
    <row r="510" spans="1:2" x14ac:dyDescent="0.25">
      <c r="A510" s="8">
        <v>509</v>
      </c>
      <c r="B510" s="10">
        <v>50</v>
      </c>
    </row>
    <row r="511" spans="1:2" x14ac:dyDescent="0.25">
      <c r="A511" s="8">
        <v>510</v>
      </c>
      <c r="B511" s="10">
        <v>22</v>
      </c>
    </row>
    <row r="512" spans="1:2" x14ac:dyDescent="0.25">
      <c r="A512" s="8">
        <v>511</v>
      </c>
      <c r="B512" s="10">
        <v>82</v>
      </c>
    </row>
    <row r="513" spans="1:2" x14ac:dyDescent="0.25">
      <c r="A513" s="8">
        <v>512</v>
      </c>
      <c r="B513" s="10">
        <v>78</v>
      </c>
    </row>
    <row r="514" spans="1:2" x14ac:dyDescent="0.25">
      <c r="A514" s="8">
        <v>513</v>
      </c>
      <c r="B514" s="10">
        <v>30</v>
      </c>
    </row>
    <row r="515" spans="1:2" x14ac:dyDescent="0.25">
      <c r="A515" s="8">
        <v>514</v>
      </c>
      <c r="B515" s="10">
        <v>102</v>
      </c>
    </row>
    <row r="516" spans="1:2" x14ac:dyDescent="0.25">
      <c r="A516" s="8">
        <v>515</v>
      </c>
      <c r="B516" s="10">
        <v>10</v>
      </c>
    </row>
    <row r="517" spans="1:2" x14ac:dyDescent="0.25">
      <c r="A517" s="8">
        <v>516</v>
      </c>
      <c r="B517" s="10">
        <v>87</v>
      </c>
    </row>
    <row r="518" spans="1:2" x14ac:dyDescent="0.25">
      <c r="A518" s="8">
        <v>517</v>
      </c>
      <c r="B518" s="10">
        <v>60</v>
      </c>
    </row>
    <row r="519" spans="1:2" x14ac:dyDescent="0.25">
      <c r="A519" s="8">
        <v>518</v>
      </c>
      <c r="B519" s="10">
        <v>46</v>
      </c>
    </row>
    <row r="520" spans="1:2" x14ac:dyDescent="0.25">
      <c r="A520" s="8">
        <v>519</v>
      </c>
      <c r="B520" s="10">
        <v>149</v>
      </c>
    </row>
    <row r="521" spans="1:2" x14ac:dyDescent="0.25">
      <c r="A521" s="8">
        <v>520</v>
      </c>
      <c r="B521" s="10">
        <v>168</v>
      </c>
    </row>
    <row r="522" spans="1:2" x14ac:dyDescent="0.25">
      <c r="A522" s="8">
        <v>521</v>
      </c>
      <c r="B522" s="10">
        <v>124</v>
      </c>
    </row>
    <row r="523" spans="1:2" x14ac:dyDescent="0.25">
      <c r="A523" s="8">
        <v>522</v>
      </c>
      <c r="B523" s="10">
        <v>48</v>
      </c>
    </row>
    <row r="524" spans="1:2" x14ac:dyDescent="0.25">
      <c r="A524" s="8">
        <v>523</v>
      </c>
      <c r="B524" s="10">
        <v>48</v>
      </c>
    </row>
    <row r="525" spans="1:2" x14ac:dyDescent="0.25">
      <c r="A525" s="8">
        <v>524</v>
      </c>
      <c r="B525" s="10">
        <v>45</v>
      </c>
    </row>
    <row r="526" spans="1:2" x14ac:dyDescent="0.25">
      <c r="A526" s="8">
        <v>525</v>
      </c>
      <c r="B526" s="10">
        <v>120</v>
      </c>
    </row>
    <row r="527" spans="1:2" x14ac:dyDescent="0.25">
      <c r="A527" s="8">
        <v>526</v>
      </c>
      <c r="B527" s="10">
        <v>20</v>
      </c>
    </row>
    <row r="528" spans="1:2" x14ac:dyDescent="0.25">
      <c r="A528" s="8">
        <v>527</v>
      </c>
      <c r="B528" s="10">
        <v>32</v>
      </c>
    </row>
    <row r="529" spans="1:2" x14ac:dyDescent="0.25">
      <c r="A529" s="8">
        <v>528</v>
      </c>
      <c r="B529" s="10">
        <v>47</v>
      </c>
    </row>
    <row r="530" spans="1:2" x14ac:dyDescent="0.25">
      <c r="A530" s="8">
        <v>529</v>
      </c>
      <c r="B530" s="10">
        <v>124</v>
      </c>
    </row>
    <row r="531" spans="1:2" x14ac:dyDescent="0.25">
      <c r="A531" s="8">
        <v>530</v>
      </c>
      <c r="B531" s="10">
        <v>92</v>
      </c>
    </row>
    <row r="532" spans="1:2" x14ac:dyDescent="0.25">
      <c r="A532" s="8">
        <v>531</v>
      </c>
      <c r="B532" s="10">
        <v>145</v>
      </c>
    </row>
    <row r="533" spans="1:2" x14ac:dyDescent="0.25">
      <c r="A533" s="8">
        <v>532</v>
      </c>
      <c r="B533" s="10">
        <v>81</v>
      </c>
    </row>
    <row r="534" spans="1:2" x14ac:dyDescent="0.25">
      <c r="A534" s="8">
        <v>533</v>
      </c>
      <c r="B534" s="10">
        <v>25</v>
      </c>
    </row>
    <row r="535" spans="1:2" x14ac:dyDescent="0.25">
      <c r="A535" s="8">
        <v>534</v>
      </c>
      <c r="B535" s="10">
        <v>87</v>
      </c>
    </row>
    <row r="536" spans="1:2" x14ac:dyDescent="0.25">
      <c r="A536" s="8">
        <v>535</v>
      </c>
      <c r="B536" s="10">
        <v>167</v>
      </c>
    </row>
    <row r="537" spans="1:2" x14ac:dyDescent="0.25">
      <c r="A537" s="8">
        <v>536</v>
      </c>
      <c r="B537" s="10">
        <v>126</v>
      </c>
    </row>
    <row r="538" spans="1:2" x14ac:dyDescent="0.25">
      <c r="A538" s="8">
        <v>537</v>
      </c>
      <c r="B538" s="10">
        <v>39</v>
      </c>
    </row>
    <row r="539" spans="1:2" x14ac:dyDescent="0.25">
      <c r="A539" s="8">
        <v>538</v>
      </c>
      <c r="B539" s="10">
        <v>84</v>
      </c>
    </row>
    <row r="540" spans="1:2" x14ac:dyDescent="0.25">
      <c r="A540" s="8">
        <v>539</v>
      </c>
      <c r="B540" s="10">
        <v>141</v>
      </c>
    </row>
    <row r="541" spans="1:2" x14ac:dyDescent="0.25">
      <c r="A541" s="8">
        <v>540</v>
      </c>
      <c r="B541" s="10">
        <v>72</v>
      </c>
    </row>
    <row r="542" spans="1:2" x14ac:dyDescent="0.25">
      <c r="A542" s="8">
        <v>541</v>
      </c>
      <c r="B542" s="10">
        <v>121</v>
      </c>
    </row>
    <row r="543" spans="1:2" x14ac:dyDescent="0.25">
      <c r="A543" s="8">
        <v>542</v>
      </c>
      <c r="B543" s="10">
        <v>87</v>
      </c>
    </row>
    <row r="544" spans="1:2" x14ac:dyDescent="0.25">
      <c r="A544" s="8">
        <v>543</v>
      </c>
      <c r="B544" s="10">
        <v>121</v>
      </c>
    </row>
    <row r="545" spans="1:2" x14ac:dyDescent="0.25">
      <c r="A545" s="8">
        <v>544</v>
      </c>
      <c r="B545" s="10">
        <v>42</v>
      </c>
    </row>
    <row r="546" spans="1:2" x14ac:dyDescent="0.25">
      <c r="A546" s="8">
        <v>545</v>
      </c>
      <c r="B546" s="10">
        <v>79</v>
      </c>
    </row>
    <row r="547" spans="1:2" x14ac:dyDescent="0.25">
      <c r="A547" s="8">
        <v>546</v>
      </c>
      <c r="B547" s="10">
        <v>54</v>
      </c>
    </row>
    <row r="548" spans="1:2" x14ac:dyDescent="0.25">
      <c r="A548" s="8">
        <v>547</v>
      </c>
      <c r="B548" s="10">
        <v>138</v>
      </c>
    </row>
    <row r="549" spans="1:2" x14ac:dyDescent="0.25">
      <c r="A549" s="8">
        <v>548</v>
      </c>
      <c r="B549" s="10">
        <v>58</v>
      </c>
    </row>
    <row r="550" spans="1:2" x14ac:dyDescent="0.25">
      <c r="A550" s="8">
        <v>549</v>
      </c>
      <c r="B550" s="10">
        <v>96</v>
      </c>
    </row>
    <row r="551" spans="1:2" x14ac:dyDescent="0.25">
      <c r="A551" s="8">
        <v>550</v>
      </c>
      <c r="B551" s="10">
        <v>74</v>
      </c>
    </row>
    <row r="552" spans="1:2" x14ac:dyDescent="0.25">
      <c r="A552" s="8">
        <v>551</v>
      </c>
      <c r="B552" s="10">
        <v>103</v>
      </c>
    </row>
    <row r="553" spans="1:2" x14ac:dyDescent="0.25">
      <c r="A553" s="8">
        <v>552</v>
      </c>
      <c r="B553" s="10">
        <v>150</v>
      </c>
    </row>
    <row r="554" spans="1:2" x14ac:dyDescent="0.25">
      <c r="A554" s="8">
        <v>553</v>
      </c>
      <c r="B554" s="10">
        <v>121</v>
      </c>
    </row>
    <row r="555" spans="1:2" x14ac:dyDescent="0.25">
      <c r="A555" s="8">
        <v>554</v>
      </c>
      <c r="B555" s="10">
        <v>103</v>
      </c>
    </row>
    <row r="556" spans="1:2" x14ac:dyDescent="0.25">
      <c r="A556" s="8">
        <v>555</v>
      </c>
      <c r="B556" s="10">
        <v>18</v>
      </c>
    </row>
    <row r="557" spans="1:2" x14ac:dyDescent="0.25">
      <c r="A557" s="8">
        <v>556</v>
      </c>
      <c r="B557" s="10">
        <v>43</v>
      </c>
    </row>
    <row r="558" spans="1:2" x14ac:dyDescent="0.25">
      <c r="A558" s="8">
        <v>557</v>
      </c>
      <c r="B558" s="10">
        <v>107</v>
      </c>
    </row>
    <row r="559" spans="1:2" x14ac:dyDescent="0.25">
      <c r="A559" s="8">
        <v>558</v>
      </c>
      <c r="B559" s="10">
        <v>107</v>
      </c>
    </row>
    <row r="560" spans="1:2" x14ac:dyDescent="0.25">
      <c r="A560" s="8">
        <v>559</v>
      </c>
      <c r="B560" s="10">
        <v>60</v>
      </c>
    </row>
    <row r="561" spans="1:2" x14ac:dyDescent="0.25">
      <c r="A561" s="8">
        <v>560</v>
      </c>
      <c r="B561" s="10">
        <v>65</v>
      </c>
    </row>
    <row r="562" spans="1:2" x14ac:dyDescent="0.25">
      <c r="A562" s="8">
        <v>561</v>
      </c>
      <c r="B562" s="10">
        <v>38</v>
      </c>
    </row>
    <row r="563" spans="1:2" x14ac:dyDescent="0.25">
      <c r="A563" s="8">
        <v>562</v>
      </c>
      <c r="B563" s="10">
        <v>175</v>
      </c>
    </row>
    <row r="564" spans="1:2" x14ac:dyDescent="0.25">
      <c r="A564" s="8">
        <v>563</v>
      </c>
      <c r="B564" s="10">
        <v>32</v>
      </c>
    </row>
    <row r="565" spans="1:2" x14ac:dyDescent="0.25">
      <c r="A565" s="8">
        <v>564</v>
      </c>
      <c r="B565" s="10">
        <v>96</v>
      </c>
    </row>
    <row r="566" spans="1:2" x14ac:dyDescent="0.25">
      <c r="A566" s="8">
        <v>565</v>
      </c>
      <c r="B566" s="10">
        <v>148</v>
      </c>
    </row>
    <row r="567" spans="1:2" x14ac:dyDescent="0.25">
      <c r="A567" s="8">
        <v>566</v>
      </c>
      <c r="B567" s="10">
        <v>45</v>
      </c>
    </row>
    <row r="568" spans="1:2" x14ac:dyDescent="0.25">
      <c r="A568" s="8">
        <v>567</v>
      </c>
      <c r="B568" s="10">
        <v>151</v>
      </c>
    </row>
    <row r="569" spans="1:2" x14ac:dyDescent="0.25">
      <c r="A569" s="8">
        <v>568</v>
      </c>
      <c r="B569" s="10">
        <v>110</v>
      </c>
    </row>
    <row r="570" spans="1:2" x14ac:dyDescent="0.25">
      <c r="A570" s="8">
        <v>569</v>
      </c>
      <c r="B570" s="10">
        <v>79</v>
      </c>
    </row>
    <row r="571" spans="1:2" x14ac:dyDescent="0.25">
      <c r="A571" s="8">
        <v>570</v>
      </c>
      <c r="B571" s="10">
        <v>50</v>
      </c>
    </row>
    <row r="572" spans="1:2" x14ac:dyDescent="0.25">
      <c r="A572" s="8">
        <v>571</v>
      </c>
      <c r="B572" s="10">
        <v>32</v>
      </c>
    </row>
    <row r="573" spans="1:2" x14ac:dyDescent="0.25">
      <c r="A573" s="8">
        <v>572</v>
      </c>
      <c r="B573" s="10">
        <v>44</v>
      </c>
    </row>
    <row r="574" spans="1:2" x14ac:dyDescent="0.25">
      <c r="A574" s="8">
        <v>573</v>
      </c>
      <c r="B574" s="10">
        <v>99</v>
      </c>
    </row>
    <row r="575" spans="1:2" x14ac:dyDescent="0.25">
      <c r="A575" s="8">
        <v>574</v>
      </c>
      <c r="B575" s="10">
        <v>122</v>
      </c>
    </row>
    <row r="576" spans="1:2" x14ac:dyDescent="0.25">
      <c r="A576" s="8">
        <v>575</v>
      </c>
      <c r="B576" s="10">
        <v>10</v>
      </c>
    </row>
    <row r="577" spans="1:2" x14ac:dyDescent="0.25">
      <c r="A577" s="8">
        <v>576</v>
      </c>
      <c r="B577" s="10">
        <v>143</v>
      </c>
    </row>
    <row r="578" spans="1:2" x14ac:dyDescent="0.25">
      <c r="A578" s="8">
        <v>577</v>
      </c>
      <c r="B578" s="10">
        <v>23</v>
      </c>
    </row>
    <row r="579" spans="1:2" x14ac:dyDescent="0.25">
      <c r="A579" s="8">
        <v>578</v>
      </c>
      <c r="B579" s="10">
        <v>54</v>
      </c>
    </row>
    <row r="580" spans="1:2" x14ac:dyDescent="0.25">
      <c r="A580" s="8">
        <v>579</v>
      </c>
      <c r="B580" s="10">
        <v>30</v>
      </c>
    </row>
    <row r="581" spans="1:2" x14ac:dyDescent="0.25">
      <c r="A581" s="8">
        <v>580</v>
      </c>
      <c r="B581" s="10">
        <v>20</v>
      </c>
    </row>
    <row r="582" spans="1:2" x14ac:dyDescent="0.25">
      <c r="A582" s="8">
        <v>581</v>
      </c>
      <c r="B582" s="10">
        <v>74</v>
      </c>
    </row>
    <row r="583" spans="1:2" x14ac:dyDescent="0.25">
      <c r="A583" s="8">
        <v>582</v>
      </c>
      <c r="B583" s="10">
        <v>32</v>
      </c>
    </row>
    <row r="584" spans="1:2" x14ac:dyDescent="0.25">
      <c r="A584" s="8">
        <v>583</v>
      </c>
      <c r="B584" s="10">
        <v>146</v>
      </c>
    </row>
    <row r="585" spans="1:2" x14ac:dyDescent="0.25">
      <c r="A585" s="8">
        <v>584</v>
      </c>
      <c r="B585" s="10">
        <v>83</v>
      </c>
    </row>
    <row r="586" spans="1:2" x14ac:dyDescent="0.25">
      <c r="A586" s="8">
        <v>585</v>
      </c>
      <c r="B586" s="10">
        <v>75</v>
      </c>
    </row>
    <row r="587" spans="1:2" x14ac:dyDescent="0.25">
      <c r="A587" s="8">
        <v>586</v>
      </c>
      <c r="B587" s="10">
        <v>102</v>
      </c>
    </row>
    <row r="588" spans="1:2" x14ac:dyDescent="0.25">
      <c r="A588" s="8">
        <v>587</v>
      </c>
      <c r="B588" s="10">
        <v>28</v>
      </c>
    </row>
    <row r="589" spans="1:2" x14ac:dyDescent="0.25">
      <c r="A589" s="8">
        <v>588</v>
      </c>
      <c r="B589" s="10">
        <v>60</v>
      </c>
    </row>
    <row r="590" spans="1:2" x14ac:dyDescent="0.25">
      <c r="A590" s="8">
        <v>589</v>
      </c>
      <c r="B590" s="10">
        <v>170</v>
      </c>
    </row>
    <row r="591" spans="1:2" x14ac:dyDescent="0.25">
      <c r="A591" s="8">
        <v>590</v>
      </c>
      <c r="B591" s="10">
        <v>72</v>
      </c>
    </row>
    <row r="592" spans="1:2" x14ac:dyDescent="0.25">
      <c r="A592" s="8">
        <v>591</v>
      </c>
      <c r="B592" s="10">
        <v>75</v>
      </c>
    </row>
    <row r="593" spans="1:2" x14ac:dyDescent="0.25">
      <c r="A593" s="8">
        <v>592</v>
      </c>
      <c r="B593" s="10">
        <v>56</v>
      </c>
    </row>
    <row r="594" spans="1:2" x14ac:dyDescent="0.25">
      <c r="A594" s="8">
        <v>593</v>
      </c>
      <c r="B594" s="10">
        <v>128</v>
      </c>
    </row>
    <row r="595" spans="1:2" x14ac:dyDescent="0.25">
      <c r="A595" s="8">
        <v>594</v>
      </c>
      <c r="B595" s="10">
        <v>83</v>
      </c>
    </row>
    <row r="596" spans="1:2" x14ac:dyDescent="0.25">
      <c r="A596" s="8">
        <v>595</v>
      </c>
      <c r="B596" s="10">
        <v>44</v>
      </c>
    </row>
    <row r="597" spans="1:2" x14ac:dyDescent="0.25">
      <c r="A597" s="8">
        <v>596</v>
      </c>
      <c r="B597" s="10">
        <v>143</v>
      </c>
    </row>
    <row r="598" spans="1:2" x14ac:dyDescent="0.25">
      <c r="A598" s="8">
        <v>597</v>
      </c>
      <c r="B598" s="10">
        <v>90</v>
      </c>
    </row>
    <row r="599" spans="1:2" x14ac:dyDescent="0.25">
      <c r="A599" s="8">
        <v>598</v>
      </c>
      <c r="B599" s="10">
        <v>125</v>
      </c>
    </row>
    <row r="600" spans="1:2" x14ac:dyDescent="0.25">
      <c r="A600" s="8">
        <v>599</v>
      </c>
      <c r="B600" s="10">
        <v>101</v>
      </c>
    </row>
    <row r="601" spans="1:2" x14ac:dyDescent="0.25">
      <c r="A601" s="8">
        <v>600</v>
      </c>
      <c r="B601" s="10">
        <v>84</v>
      </c>
    </row>
    <row r="602" spans="1:2" x14ac:dyDescent="0.25">
      <c r="A602" s="8">
        <v>601</v>
      </c>
      <c r="B602" s="10">
        <v>175</v>
      </c>
    </row>
    <row r="603" spans="1:2" x14ac:dyDescent="0.25">
      <c r="A603" s="8">
        <v>602</v>
      </c>
      <c r="B603" s="10">
        <v>160</v>
      </c>
    </row>
    <row r="604" spans="1:2" x14ac:dyDescent="0.25">
      <c r="A604" s="8">
        <v>603</v>
      </c>
      <c r="B604" s="10">
        <v>38</v>
      </c>
    </row>
    <row r="605" spans="1:2" x14ac:dyDescent="0.25">
      <c r="A605" s="8">
        <v>604</v>
      </c>
      <c r="B605" s="10">
        <v>63</v>
      </c>
    </row>
    <row r="606" spans="1:2" x14ac:dyDescent="0.25">
      <c r="A606" s="8">
        <v>605</v>
      </c>
      <c r="B606" s="10">
        <v>133</v>
      </c>
    </row>
    <row r="607" spans="1:2" x14ac:dyDescent="0.25">
      <c r="A607" s="8">
        <v>606</v>
      </c>
      <c r="B607" s="10">
        <v>108</v>
      </c>
    </row>
    <row r="608" spans="1:2" x14ac:dyDescent="0.25">
      <c r="A608" s="8">
        <v>607</v>
      </c>
      <c r="B608" s="10">
        <v>41</v>
      </c>
    </row>
    <row r="609" spans="1:2" x14ac:dyDescent="0.25">
      <c r="A609" s="8">
        <v>608</v>
      </c>
      <c r="B609" s="10">
        <v>17</v>
      </c>
    </row>
    <row r="610" spans="1:2" x14ac:dyDescent="0.25">
      <c r="A610" s="8">
        <v>609</v>
      </c>
      <c r="B610" s="10">
        <v>19</v>
      </c>
    </row>
    <row r="611" spans="1:2" x14ac:dyDescent="0.25">
      <c r="A611" s="8">
        <v>610</v>
      </c>
      <c r="B611" s="10">
        <v>25</v>
      </c>
    </row>
    <row r="612" spans="1:2" x14ac:dyDescent="0.25">
      <c r="A612" s="8">
        <v>611</v>
      </c>
      <c r="B612" s="10">
        <v>48</v>
      </c>
    </row>
    <row r="613" spans="1:2" x14ac:dyDescent="0.25">
      <c r="A613" s="8">
        <v>612</v>
      </c>
      <c r="B613" s="10">
        <v>138</v>
      </c>
    </row>
    <row r="614" spans="1:2" x14ac:dyDescent="0.25">
      <c r="A614" s="8">
        <v>613</v>
      </c>
      <c r="B614" s="10">
        <v>168</v>
      </c>
    </row>
    <row r="615" spans="1:2" x14ac:dyDescent="0.25">
      <c r="A615" s="8">
        <v>614</v>
      </c>
      <c r="B615" s="10">
        <v>42</v>
      </c>
    </row>
    <row r="616" spans="1:2" x14ac:dyDescent="0.25">
      <c r="A616" s="8">
        <v>615</v>
      </c>
      <c r="B616" s="10">
        <v>201</v>
      </c>
    </row>
    <row r="617" spans="1:2" x14ac:dyDescent="0.25">
      <c r="A617" s="8">
        <v>616</v>
      </c>
      <c r="B617" s="10">
        <v>78</v>
      </c>
    </row>
    <row r="618" spans="1:2" x14ac:dyDescent="0.25">
      <c r="A618" s="8">
        <v>617</v>
      </c>
      <c r="B618" s="10">
        <v>84</v>
      </c>
    </row>
    <row r="619" spans="1:2" x14ac:dyDescent="0.25">
      <c r="A619" s="8">
        <v>618</v>
      </c>
      <c r="B619" s="10">
        <v>191</v>
      </c>
    </row>
    <row r="620" spans="1:2" x14ac:dyDescent="0.25">
      <c r="A620" s="8">
        <v>619</v>
      </c>
      <c r="B620" s="10">
        <v>77</v>
      </c>
    </row>
    <row r="621" spans="1:2" x14ac:dyDescent="0.25">
      <c r="A621" s="8">
        <v>620</v>
      </c>
      <c r="B621" s="10">
        <v>33</v>
      </c>
    </row>
    <row r="622" spans="1:2" x14ac:dyDescent="0.25">
      <c r="A622" s="8">
        <v>621</v>
      </c>
      <c r="B622" s="10">
        <v>63</v>
      </c>
    </row>
    <row r="623" spans="1:2" x14ac:dyDescent="0.25">
      <c r="A623" s="8">
        <v>622</v>
      </c>
      <c r="B623" s="10">
        <v>73</v>
      </c>
    </row>
    <row r="624" spans="1:2" x14ac:dyDescent="0.25">
      <c r="A624" s="8">
        <v>623</v>
      </c>
      <c r="B624" s="10">
        <v>140</v>
      </c>
    </row>
    <row r="625" spans="1:2" x14ac:dyDescent="0.25">
      <c r="A625" s="8">
        <v>624</v>
      </c>
      <c r="B625" s="10">
        <v>62</v>
      </c>
    </row>
    <row r="626" spans="1:2" x14ac:dyDescent="0.25">
      <c r="A626" s="8">
        <v>625</v>
      </c>
      <c r="B626" s="10">
        <v>84</v>
      </c>
    </row>
    <row r="627" spans="1:2" x14ac:dyDescent="0.25">
      <c r="A627" s="8">
        <v>626</v>
      </c>
      <c r="B627" s="10">
        <v>81</v>
      </c>
    </row>
    <row r="628" spans="1:2" x14ac:dyDescent="0.25">
      <c r="A628" s="8">
        <v>627</v>
      </c>
      <c r="B628" s="10">
        <v>13</v>
      </c>
    </row>
    <row r="629" spans="1:2" x14ac:dyDescent="0.25">
      <c r="A629" s="8">
        <v>628</v>
      </c>
      <c r="B629" s="10">
        <v>103</v>
      </c>
    </row>
    <row r="630" spans="1:2" x14ac:dyDescent="0.25">
      <c r="A630" s="8">
        <v>629</v>
      </c>
      <c r="B630" s="10">
        <v>76</v>
      </c>
    </row>
    <row r="631" spans="1:2" x14ac:dyDescent="0.25">
      <c r="A631" s="8">
        <v>630</v>
      </c>
      <c r="B631" s="10">
        <v>113</v>
      </c>
    </row>
    <row r="632" spans="1:2" x14ac:dyDescent="0.25">
      <c r="A632" s="8">
        <v>631</v>
      </c>
      <c r="B632" s="10">
        <v>39</v>
      </c>
    </row>
    <row r="633" spans="1:2" x14ac:dyDescent="0.25">
      <c r="A633" s="8">
        <v>632</v>
      </c>
      <c r="B633" s="10">
        <v>77</v>
      </c>
    </row>
    <row r="634" spans="1:2" x14ac:dyDescent="0.25">
      <c r="A634" s="8">
        <v>633</v>
      </c>
      <c r="B634" s="10">
        <v>138</v>
      </c>
    </row>
    <row r="635" spans="1:2" x14ac:dyDescent="0.25">
      <c r="A635" s="8">
        <v>634</v>
      </c>
      <c r="B635" s="10">
        <v>209</v>
      </c>
    </row>
    <row r="636" spans="1:2" x14ac:dyDescent="0.25">
      <c r="A636" s="8">
        <v>635</v>
      </c>
      <c r="B636" s="10">
        <v>34</v>
      </c>
    </row>
    <row r="637" spans="1:2" x14ac:dyDescent="0.25">
      <c r="A637" s="8">
        <v>636</v>
      </c>
      <c r="B637" s="10">
        <v>74</v>
      </c>
    </row>
    <row r="638" spans="1:2" x14ac:dyDescent="0.25">
      <c r="A638" s="8">
        <v>637</v>
      </c>
      <c r="B638" s="10">
        <v>70</v>
      </c>
    </row>
    <row r="639" spans="1:2" x14ac:dyDescent="0.25">
      <c r="A639" s="8">
        <v>638</v>
      </c>
      <c r="B639" s="10">
        <v>54</v>
      </c>
    </row>
    <row r="640" spans="1:2" x14ac:dyDescent="0.25">
      <c r="A640" s="8">
        <v>639</v>
      </c>
      <c r="B640" s="10">
        <v>90</v>
      </c>
    </row>
    <row r="641" spans="1:2" x14ac:dyDescent="0.25">
      <c r="A641" s="8">
        <v>640</v>
      </c>
      <c r="B641" s="10">
        <v>131</v>
      </c>
    </row>
    <row r="642" spans="1:2" x14ac:dyDescent="0.25">
      <c r="A642" s="8">
        <v>641</v>
      </c>
      <c r="B642" s="10">
        <v>124</v>
      </c>
    </row>
    <row r="643" spans="1:2" x14ac:dyDescent="0.25">
      <c r="A643" s="8">
        <v>642</v>
      </c>
      <c r="B643" s="10">
        <v>105</v>
      </c>
    </row>
    <row r="644" spans="1:2" x14ac:dyDescent="0.25">
      <c r="A644" s="8">
        <v>643</v>
      </c>
      <c r="B644" s="10">
        <v>20</v>
      </c>
    </row>
    <row r="645" spans="1:2" x14ac:dyDescent="0.25">
      <c r="A645" s="8">
        <v>644</v>
      </c>
      <c r="B645" s="10">
        <v>57</v>
      </c>
    </row>
    <row r="646" spans="1:2" x14ac:dyDescent="0.25">
      <c r="A646" s="8">
        <v>645</v>
      </c>
      <c r="B646" s="10">
        <v>108</v>
      </c>
    </row>
    <row r="647" spans="1:2" x14ac:dyDescent="0.25">
      <c r="A647" s="8">
        <v>646</v>
      </c>
      <c r="B647" s="10">
        <v>42</v>
      </c>
    </row>
    <row r="648" spans="1:2" x14ac:dyDescent="0.25">
      <c r="A648" s="8">
        <v>647</v>
      </c>
      <c r="B648" s="10">
        <v>58</v>
      </c>
    </row>
    <row r="649" spans="1:2" x14ac:dyDescent="0.25">
      <c r="A649" s="8">
        <v>648</v>
      </c>
      <c r="B649" s="10">
        <v>32</v>
      </c>
    </row>
    <row r="650" spans="1:2" x14ac:dyDescent="0.25">
      <c r="A650" s="8">
        <v>649</v>
      </c>
      <c r="B650" s="10">
        <v>150</v>
      </c>
    </row>
    <row r="651" spans="1:2" x14ac:dyDescent="0.25">
      <c r="A651" s="8">
        <v>650</v>
      </c>
      <c r="B651" s="10">
        <v>142</v>
      </c>
    </row>
    <row r="652" spans="1:2" x14ac:dyDescent="0.25">
      <c r="A652" s="8">
        <v>651</v>
      </c>
      <c r="B652" s="10">
        <v>129</v>
      </c>
    </row>
    <row r="653" spans="1:2" x14ac:dyDescent="0.25">
      <c r="A653" s="8">
        <v>652</v>
      </c>
      <c r="B653" s="10">
        <v>104</v>
      </c>
    </row>
    <row r="654" spans="1:2" x14ac:dyDescent="0.25">
      <c r="A654" s="8">
        <v>653</v>
      </c>
      <c r="B654" s="10">
        <v>144</v>
      </c>
    </row>
    <row r="655" spans="1:2" x14ac:dyDescent="0.25">
      <c r="A655" s="8">
        <v>654</v>
      </c>
      <c r="B655" s="10">
        <v>25</v>
      </c>
    </row>
    <row r="656" spans="1:2" x14ac:dyDescent="0.25">
      <c r="A656" s="8">
        <v>655</v>
      </c>
      <c r="B656" s="10">
        <v>57</v>
      </c>
    </row>
    <row r="657" spans="1:2" x14ac:dyDescent="0.25">
      <c r="A657" s="8">
        <v>656</v>
      </c>
      <c r="B657" s="10">
        <v>94</v>
      </c>
    </row>
    <row r="658" spans="1:2" x14ac:dyDescent="0.25">
      <c r="A658" s="8">
        <v>657</v>
      </c>
      <c r="B658" s="10">
        <v>120</v>
      </c>
    </row>
    <row r="659" spans="1:2" x14ac:dyDescent="0.25">
      <c r="A659" s="8">
        <v>658</v>
      </c>
      <c r="B659" s="10">
        <v>51</v>
      </c>
    </row>
    <row r="660" spans="1:2" x14ac:dyDescent="0.25">
      <c r="A660" s="8">
        <v>659</v>
      </c>
      <c r="B660" s="10">
        <v>51</v>
      </c>
    </row>
    <row r="661" spans="1:2" x14ac:dyDescent="0.25">
      <c r="A661" s="8">
        <v>660</v>
      </c>
      <c r="B661" s="10">
        <v>126</v>
      </c>
    </row>
    <row r="662" spans="1:2" x14ac:dyDescent="0.25">
      <c r="A662" s="8">
        <v>661</v>
      </c>
      <c r="B662" s="10">
        <v>123</v>
      </c>
    </row>
    <row r="663" spans="1:2" x14ac:dyDescent="0.25">
      <c r="A663" s="8">
        <v>662</v>
      </c>
      <c r="B663" s="10">
        <v>79</v>
      </c>
    </row>
    <row r="664" spans="1:2" x14ac:dyDescent="0.25">
      <c r="A664" s="8">
        <v>663</v>
      </c>
      <c r="B664" s="10">
        <v>66</v>
      </c>
    </row>
    <row r="665" spans="1:2" x14ac:dyDescent="0.25">
      <c r="A665" s="8">
        <v>664</v>
      </c>
      <c r="B665" s="10">
        <v>71</v>
      </c>
    </row>
    <row r="666" spans="1:2" x14ac:dyDescent="0.25">
      <c r="A666" s="8">
        <v>665</v>
      </c>
      <c r="B666" s="10">
        <v>77</v>
      </c>
    </row>
    <row r="667" spans="1:2" x14ac:dyDescent="0.25">
      <c r="A667" s="8">
        <v>666</v>
      </c>
      <c r="B667" s="10">
        <v>24</v>
      </c>
    </row>
    <row r="668" spans="1:2" x14ac:dyDescent="0.25">
      <c r="A668" s="8">
        <v>667</v>
      </c>
      <c r="B668" s="10">
        <v>22</v>
      </c>
    </row>
    <row r="669" spans="1:2" x14ac:dyDescent="0.25">
      <c r="A669" s="8">
        <v>668</v>
      </c>
      <c r="B669" s="10">
        <v>118</v>
      </c>
    </row>
    <row r="670" spans="1:2" x14ac:dyDescent="0.25">
      <c r="A670" s="8">
        <v>669</v>
      </c>
      <c r="B670" s="10">
        <v>108</v>
      </c>
    </row>
    <row r="671" spans="1:2" x14ac:dyDescent="0.25">
      <c r="A671" s="8">
        <v>670</v>
      </c>
      <c r="B671" s="10">
        <v>57</v>
      </c>
    </row>
    <row r="672" spans="1:2" x14ac:dyDescent="0.25">
      <c r="A672" s="8">
        <v>671</v>
      </c>
      <c r="B672" s="10">
        <v>110</v>
      </c>
    </row>
    <row r="673" spans="1:2" x14ac:dyDescent="0.25">
      <c r="A673" s="8">
        <v>672</v>
      </c>
      <c r="B673" s="10">
        <v>94</v>
      </c>
    </row>
    <row r="674" spans="1:2" x14ac:dyDescent="0.25">
      <c r="A674" s="8">
        <v>673</v>
      </c>
      <c r="B674" s="10">
        <v>161</v>
      </c>
    </row>
    <row r="675" spans="1:2" x14ac:dyDescent="0.25">
      <c r="A675" s="8">
        <v>674</v>
      </c>
      <c r="B675" s="10">
        <v>123</v>
      </c>
    </row>
    <row r="676" spans="1:2" x14ac:dyDescent="0.25">
      <c r="A676" s="8">
        <v>675</v>
      </c>
      <c r="B676" s="10">
        <v>117</v>
      </c>
    </row>
    <row r="677" spans="1:2" x14ac:dyDescent="0.25">
      <c r="A677" s="8">
        <v>676</v>
      </c>
      <c r="B677" s="10">
        <v>75</v>
      </c>
    </row>
    <row r="678" spans="1:2" x14ac:dyDescent="0.25">
      <c r="A678" s="8">
        <v>677</v>
      </c>
      <c r="B678" s="10">
        <v>86</v>
      </c>
    </row>
    <row r="679" spans="1:2" x14ac:dyDescent="0.25">
      <c r="A679" s="8">
        <v>678</v>
      </c>
      <c r="B679" s="10">
        <v>120</v>
      </c>
    </row>
    <row r="680" spans="1:2" x14ac:dyDescent="0.25">
      <c r="A680" s="8">
        <v>679</v>
      </c>
      <c r="B680" s="10">
        <v>118</v>
      </c>
    </row>
    <row r="681" spans="1:2" x14ac:dyDescent="0.25">
      <c r="A681" s="8">
        <v>680</v>
      </c>
      <c r="B681" s="10">
        <v>96</v>
      </c>
    </row>
    <row r="682" spans="1:2" x14ac:dyDescent="0.25">
      <c r="A682" s="8">
        <v>681</v>
      </c>
      <c r="B682" s="10">
        <v>46</v>
      </c>
    </row>
    <row r="683" spans="1:2" x14ac:dyDescent="0.25">
      <c r="A683" s="8">
        <v>682</v>
      </c>
      <c r="B683" s="10">
        <v>14</v>
      </c>
    </row>
    <row r="684" spans="1:2" x14ac:dyDescent="0.25">
      <c r="A684" s="8">
        <v>683</v>
      </c>
      <c r="B684" s="10">
        <v>100</v>
      </c>
    </row>
    <row r="685" spans="1:2" x14ac:dyDescent="0.25">
      <c r="A685" s="8">
        <v>684</v>
      </c>
      <c r="B685" s="10">
        <v>107</v>
      </c>
    </row>
    <row r="686" spans="1:2" x14ac:dyDescent="0.25">
      <c r="A686" s="8">
        <v>685</v>
      </c>
      <c r="B686" s="10">
        <v>32</v>
      </c>
    </row>
    <row r="687" spans="1:2" x14ac:dyDescent="0.25">
      <c r="A687" s="8">
        <v>686</v>
      </c>
      <c r="B687" s="10">
        <v>62</v>
      </c>
    </row>
    <row r="688" spans="1:2" x14ac:dyDescent="0.25">
      <c r="A688" s="8">
        <v>687</v>
      </c>
      <c r="B688" s="10">
        <v>44</v>
      </c>
    </row>
    <row r="689" spans="1:2" x14ac:dyDescent="0.25">
      <c r="A689" s="8">
        <v>688</v>
      </c>
      <c r="B689" s="10">
        <v>17</v>
      </c>
    </row>
    <row r="690" spans="1:2" x14ac:dyDescent="0.25">
      <c r="A690" s="8">
        <v>689</v>
      </c>
      <c r="B690" s="10">
        <v>100</v>
      </c>
    </row>
    <row r="691" spans="1:2" x14ac:dyDescent="0.25">
      <c r="A691" s="8">
        <v>690</v>
      </c>
      <c r="B691" s="10">
        <v>115</v>
      </c>
    </row>
    <row r="692" spans="1:2" x14ac:dyDescent="0.25">
      <c r="A692" s="8">
        <v>691</v>
      </c>
      <c r="B692" s="10">
        <v>39</v>
      </c>
    </row>
    <row r="693" spans="1:2" x14ac:dyDescent="0.25">
      <c r="A693" s="8">
        <v>692</v>
      </c>
      <c r="B693" s="10">
        <v>103</v>
      </c>
    </row>
    <row r="694" spans="1:2" x14ac:dyDescent="0.25">
      <c r="A694" s="8">
        <v>693</v>
      </c>
      <c r="B694" s="10">
        <v>48</v>
      </c>
    </row>
    <row r="695" spans="1:2" x14ac:dyDescent="0.25">
      <c r="A695" s="8">
        <v>694</v>
      </c>
      <c r="B695" s="10">
        <v>94</v>
      </c>
    </row>
    <row r="696" spans="1:2" x14ac:dyDescent="0.25">
      <c r="A696" s="8">
        <v>695</v>
      </c>
      <c r="B696" s="10">
        <v>68</v>
      </c>
    </row>
    <row r="697" spans="1:2" x14ac:dyDescent="0.25">
      <c r="A697" s="8">
        <v>696</v>
      </c>
      <c r="B697" s="10">
        <v>28</v>
      </c>
    </row>
    <row r="698" spans="1:2" x14ac:dyDescent="0.25">
      <c r="A698" s="8">
        <v>697</v>
      </c>
      <c r="B698" s="10">
        <v>120</v>
      </c>
    </row>
    <row r="699" spans="1:2" x14ac:dyDescent="0.25">
      <c r="A699" s="8">
        <v>698</v>
      </c>
      <c r="B699" s="10">
        <v>112</v>
      </c>
    </row>
    <row r="700" spans="1:2" x14ac:dyDescent="0.25">
      <c r="A700" s="8">
        <v>699</v>
      </c>
      <c r="B700" s="10">
        <v>34</v>
      </c>
    </row>
    <row r="701" spans="1:2" x14ac:dyDescent="0.25">
      <c r="A701" s="8">
        <v>700</v>
      </c>
      <c r="B701" s="10">
        <v>137</v>
      </c>
    </row>
    <row r="702" spans="1:2" x14ac:dyDescent="0.25">
      <c r="A702" s="8">
        <v>701</v>
      </c>
      <c r="B702" s="10">
        <v>60</v>
      </c>
    </row>
    <row r="703" spans="1:2" x14ac:dyDescent="0.25">
      <c r="A703" s="8">
        <v>702</v>
      </c>
      <c r="B703" s="10">
        <v>113</v>
      </c>
    </row>
    <row r="704" spans="1:2" x14ac:dyDescent="0.25">
      <c r="A704" s="8">
        <v>703</v>
      </c>
      <c r="B704" s="10">
        <v>39</v>
      </c>
    </row>
    <row r="705" spans="1:2" x14ac:dyDescent="0.25">
      <c r="A705" s="8">
        <v>704</v>
      </c>
      <c r="B705" s="10">
        <v>10</v>
      </c>
    </row>
    <row r="706" spans="1:2" x14ac:dyDescent="0.25">
      <c r="A706" s="8">
        <v>705</v>
      </c>
      <c r="B706" s="10">
        <v>66</v>
      </c>
    </row>
    <row r="707" spans="1:2" x14ac:dyDescent="0.25">
      <c r="A707" s="8">
        <v>706</v>
      </c>
      <c r="B707" s="10">
        <v>30</v>
      </c>
    </row>
    <row r="708" spans="1:2" x14ac:dyDescent="0.25">
      <c r="A708" s="8">
        <v>707</v>
      </c>
      <c r="B708" s="10">
        <v>112</v>
      </c>
    </row>
    <row r="709" spans="1:2" x14ac:dyDescent="0.25">
      <c r="A709" s="8">
        <v>708</v>
      </c>
      <c r="B709" s="10">
        <v>32</v>
      </c>
    </row>
    <row r="710" spans="1:2" x14ac:dyDescent="0.25">
      <c r="A710" s="8">
        <v>709</v>
      </c>
      <c r="B710" s="10">
        <v>117</v>
      </c>
    </row>
    <row r="711" spans="1:2" x14ac:dyDescent="0.25">
      <c r="A711" s="8">
        <v>710</v>
      </c>
      <c r="B711" s="10">
        <v>81</v>
      </c>
    </row>
    <row r="712" spans="1:2" x14ac:dyDescent="0.25">
      <c r="A712" s="8">
        <v>711</v>
      </c>
      <c r="B712" s="10">
        <v>98</v>
      </c>
    </row>
    <row r="713" spans="1:2" x14ac:dyDescent="0.25">
      <c r="A713" s="8">
        <v>712</v>
      </c>
      <c r="B713" s="10">
        <v>28</v>
      </c>
    </row>
    <row r="714" spans="1:2" x14ac:dyDescent="0.25">
      <c r="A714" s="8">
        <v>713</v>
      </c>
      <c r="B714" s="10">
        <v>213</v>
      </c>
    </row>
    <row r="715" spans="1:2" x14ac:dyDescent="0.25">
      <c r="A715" s="8">
        <v>714</v>
      </c>
      <c r="B715" s="10">
        <v>134</v>
      </c>
    </row>
    <row r="716" spans="1:2" x14ac:dyDescent="0.25">
      <c r="A716" s="8">
        <v>715</v>
      </c>
      <c r="B716" s="10">
        <v>145</v>
      </c>
    </row>
    <row r="717" spans="1:2" x14ac:dyDescent="0.25">
      <c r="A717" s="8">
        <v>716</v>
      </c>
      <c r="B717" s="10">
        <v>141</v>
      </c>
    </row>
    <row r="718" spans="1:2" x14ac:dyDescent="0.25">
      <c r="A718" s="8">
        <v>717</v>
      </c>
      <c r="B718" s="10">
        <v>92</v>
      </c>
    </row>
    <row r="719" spans="1:2" x14ac:dyDescent="0.25">
      <c r="A719" s="8">
        <v>718</v>
      </c>
      <c r="B719" s="10">
        <v>12</v>
      </c>
    </row>
    <row r="720" spans="1:2" x14ac:dyDescent="0.25">
      <c r="A720" s="8">
        <v>719</v>
      </c>
      <c r="B720" s="10">
        <v>64</v>
      </c>
    </row>
    <row r="721" spans="1:2" x14ac:dyDescent="0.25">
      <c r="A721" s="8">
        <v>720</v>
      </c>
      <c r="B721" s="10">
        <v>99</v>
      </c>
    </row>
    <row r="722" spans="1:2" x14ac:dyDescent="0.25">
      <c r="A722" s="8">
        <v>721</v>
      </c>
      <c r="B722" s="10">
        <v>129</v>
      </c>
    </row>
    <row r="723" spans="1:2" x14ac:dyDescent="0.25">
      <c r="A723" s="8">
        <v>722</v>
      </c>
      <c r="B723" s="10">
        <v>52</v>
      </c>
    </row>
    <row r="724" spans="1:2" x14ac:dyDescent="0.25">
      <c r="A724" s="8">
        <v>723</v>
      </c>
      <c r="B724" s="10">
        <v>74</v>
      </c>
    </row>
    <row r="725" spans="1:2" x14ac:dyDescent="0.25">
      <c r="A725" s="8">
        <v>724</v>
      </c>
      <c r="B725" s="10">
        <v>39</v>
      </c>
    </row>
    <row r="726" spans="1:2" x14ac:dyDescent="0.25">
      <c r="A726" s="8">
        <v>725</v>
      </c>
      <c r="B726" s="10">
        <v>99</v>
      </c>
    </row>
    <row r="727" spans="1:2" x14ac:dyDescent="0.25">
      <c r="A727" s="8">
        <v>726</v>
      </c>
      <c r="B727" s="10">
        <v>76</v>
      </c>
    </row>
    <row r="728" spans="1:2" x14ac:dyDescent="0.25">
      <c r="A728" s="8">
        <v>727</v>
      </c>
      <c r="B728" s="10">
        <v>24</v>
      </c>
    </row>
    <row r="729" spans="1:2" x14ac:dyDescent="0.25">
      <c r="A729" s="8">
        <v>728</v>
      </c>
      <c r="B729" s="10">
        <v>115</v>
      </c>
    </row>
    <row r="730" spans="1:2" x14ac:dyDescent="0.25">
      <c r="A730" s="8">
        <v>729</v>
      </c>
      <c r="B730" s="10">
        <v>76</v>
      </c>
    </row>
    <row r="731" spans="1:2" x14ac:dyDescent="0.25">
      <c r="A731" s="8">
        <v>730</v>
      </c>
      <c r="B731" s="10">
        <v>68</v>
      </c>
    </row>
    <row r="732" spans="1:2" x14ac:dyDescent="0.25">
      <c r="A732" s="8">
        <v>731</v>
      </c>
      <c r="B732" s="10">
        <v>38</v>
      </c>
    </row>
    <row r="733" spans="1:2" x14ac:dyDescent="0.25">
      <c r="A733" s="8">
        <v>732</v>
      </c>
      <c r="B733" s="10">
        <v>186</v>
      </c>
    </row>
    <row r="734" spans="1:2" x14ac:dyDescent="0.25">
      <c r="A734" s="8">
        <v>733</v>
      </c>
      <c r="B734" s="10">
        <v>112</v>
      </c>
    </row>
    <row r="735" spans="1:2" x14ac:dyDescent="0.25">
      <c r="A735" s="8">
        <v>734</v>
      </c>
      <c r="B735" s="10">
        <v>82</v>
      </c>
    </row>
    <row r="736" spans="1:2" x14ac:dyDescent="0.25">
      <c r="A736" s="8">
        <v>735</v>
      </c>
      <c r="B736" s="10">
        <v>85</v>
      </c>
    </row>
    <row r="737" spans="1:2" x14ac:dyDescent="0.25">
      <c r="A737" s="8">
        <v>736</v>
      </c>
      <c r="B737" s="10">
        <v>128</v>
      </c>
    </row>
    <row r="738" spans="1:2" x14ac:dyDescent="0.25">
      <c r="A738" s="8">
        <v>737</v>
      </c>
      <c r="B738" s="10">
        <v>70</v>
      </c>
    </row>
    <row r="739" spans="1:2" x14ac:dyDescent="0.25">
      <c r="A739" s="8">
        <v>738</v>
      </c>
      <c r="B739" s="10">
        <v>76</v>
      </c>
    </row>
    <row r="740" spans="1:2" x14ac:dyDescent="0.25">
      <c r="A740" s="8">
        <v>739</v>
      </c>
      <c r="B740" s="10">
        <v>28</v>
      </c>
    </row>
    <row r="741" spans="1:2" x14ac:dyDescent="0.25">
      <c r="A741" s="8">
        <v>740</v>
      </c>
      <c r="B741" s="10">
        <v>175</v>
      </c>
    </row>
    <row r="742" spans="1:2" x14ac:dyDescent="0.25">
      <c r="A742" s="8">
        <v>741</v>
      </c>
      <c r="B742" s="10">
        <v>168</v>
      </c>
    </row>
    <row r="743" spans="1:2" x14ac:dyDescent="0.25">
      <c r="A743" s="8">
        <v>742</v>
      </c>
      <c r="B743" s="10">
        <v>99</v>
      </c>
    </row>
    <row r="744" spans="1:2" x14ac:dyDescent="0.25">
      <c r="A744" s="8">
        <v>743</v>
      </c>
      <c r="B744" s="10">
        <v>78</v>
      </c>
    </row>
    <row r="745" spans="1:2" x14ac:dyDescent="0.25">
      <c r="A745" s="8">
        <v>744</v>
      </c>
      <c r="B745" s="10">
        <v>44</v>
      </c>
    </row>
    <row r="746" spans="1:2" x14ac:dyDescent="0.25">
      <c r="A746" s="8">
        <v>745</v>
      </c>
      <c r="B746" s="10">
        <v>169</v>
      </c>
    </row>
    <row r="747" spans="1:2" x14ac:dyDescent="0.25">
      <c r="A747" s="8">
        <v>746</v>
      </c>
      <c r="B747" s="10">
        <v>120</v>
      </c>
    </row>
    <row r="748" spans="1:2" x14ac:dyDescent="0.25">
      <c r="A748" s="8">
        <v>747</v>
      </c>
      <c r="B748" s="10">
        <v>15</v>
      </c>
    </row>
    <row r="749" spans="1:2" x14ac:dyDescent="0.25">
      <c r="A749" s="8">
        <v>748</v>
      </c>
      <c r="B749" s="10">
        <v>64</v>
      </c>
    </row>
    <row r="750" spans="1:2" x14ac:dyDescent="0.25">
      <c r="A750" s="8">
        <v>749</v>
      </c>
      <c r="B750" s="10">
        <v>42</v>
      </c>
    </row>
    <row r="751" spans="1:2" x14ac:dyDescent="0.25">
      <c r="A751" s="8">
        <v>750</v>
      </c>
      <c r="B751" s="10">
        <v>72</v>
      </c>
    </row>
    <row r="752" spans="1:2" x14ac:dyDescent="0.25">
      <c r="A752" s="8">
        <v>751</v>
      </c>
      <c r="B752" s="10">
        <v>101</v>
      </c>
    </row>
    <row r="753" spans="1:2" x14ac:dyDescent="0.25">
      <c r="A753" s="8">
        <v>752</v>
      </c>
      <c r="B753" s="10">
        <v>36</v>
      </c>
    </row>
    <row r="754" spans="1:2" x14ac:dyDescent="0.25">
      <c r="A754" s="8">
        <v>753</v>
      </c>
      <c r="B754" s="10">
        <v>97</v>
      </c>
    </row>
    <row r="755" spans="1:2" x14ac:dyDescent="0.25">
      <c r="A755" s="8">
        <v>754</v>
      </c>
      <c r="B755" s="10">
        <v>138</v>
      </c>
    </row>
    <row r="756" spans="1:2" x14ac:dyDescent="0.25">
      <c r="A756" s="8">
        <v>755</v>
      </c>
      <c r="B756" s="10">
        <v>125</v>
      </c>
    </row>
    <row r="757" spans="1:2" x14ac:dyDescent="0.25">
      <c r="A757" s="8">
        <v>756</v>
      </c>
      <c r="B757" s="10">
        <v>30</v>
      </c>
    </row>
    <row r="758" spans="1:2" x14ac:dyDescent="0.25">
      <c r="A758" s="8">
        <v>757</v>
      </c>
      <c r="B758" s="10">
        <v>36</v>
      </c>
    </row>
    <row r="759" spans="1:2" x14ac:dyDescent="0.25">
      <c r="A759" s="8">
        <v>758</v>
      </c>
      <c r="B759" s="10">
        <v>31</v>
      </c>
    </row>
    <row r="760" spans="1:2" x14ac:dyDescent="0.25">
      <c r="A760" s="8">
        <v>759</v>
      </c>
      <c r="B760" s="10">
        <v>204</v>
      </c>
    </row>
    <row r="761" spans="1:2" x14ac:dyDescent="0.25">
      <c r="A761" s="8">
        <v>760</v>
      </c>
      <c r="B761" s="10">
        <v>63</v>
      </c>
    </row>
    <row r="762" spans="1:2" x14ac:dyDescent="0.25">
      <c r="A762" s="8">
        <v>761</v>
      </c>
      <c r="B762" s="10">
        <v>102</v>
      </c>
    </row>
    <row r="763" spans="1:2" x14ac:dyDescent="0.25">
      <c r="A763" s="8">
        <v>762</v>
      </c>
      <c r="B763" s="10">
        <v>58</v>
      </c>
    </row>
    <row r="764" spans="1:2" x14ac:dyDescent="0.25">
      <c r="A764" s="8">
        <v>763</v>
      </c>
      <c r="B764" s="10">
        <v>62</v>
      </c>
    </row>
    <row r="765" spans="1:2" x14ac:dyDescent="0.25">
      <c r="A765" s="8">
        <v>764</v>
      </c>
      <c r="B765" s="10">
        <v>50</v>
      </c>
    </row>
    <row r="766" spans="1:2" x14ac:dyDescent="0.25">
      <c r="A766" s="8">
        <v>765</v>
      </c>
      <c r="B766" s="10">
        <v>138</v>
      </c>
    </row>
    <row r="767" spans="1:2" x14ac:dyDescent="0.25">
      <c r="A767" s="8">
        <v>766</v>
      </c>
      <c r="B767" s="10">
        <v>111</v>
      </c>
    </row>
    <row r="768" spans="1:2" x14ac:dyDescent="0.25">
      <c r="A768" s="8">
        <v>767</v>
      </c>
      <c r="B768" s="10">
        <v>101</v>
      </c>
    </row>
    <row r="769" spans="1:2" x14ac:dyDescent="0.25">
      <c r="A769" s="8" t="s">
        <v>1147</v>
      </c>
      <c r="B769" s="10">
        <v>63446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97A81-42A9-4BD4-B367-36B93C2D29E6}">
  <dimension ref="A1:T768"/>
  <sheetViews>
    <sheetView topLeftCell="A2" workbookViewId="0">
      <selection activeCell="H14" sqref="H14"/>
    </sheetView>
  </sheetViews>
  <sheetFormatPr baseColWidth="10" defaultRowHeight="15" x14ac:dyDescent="0.25"/>
  <cols>
    <col min="1" max="1" width="18.28515625" customWidth="1"/>
    <col min="2" max="2" width="20.85546875" customWidth="1"/>
    <col min="3" max="3" width="24.85546875" customWidth="1"/>
    <col min="4" max="4" width="18.28515625" customWidth="1"/>
    <col min="5" max="5" width="17.85546875" customWidth="1"/>
    <col min="6" max="6" width="17.42578125" customWidth="1"/>
    <col min="7" max="7" width="16" customWidth="1"/>
    <col min="8" max="8" width="24.7109375" customWidth="1"/>
    <col min="9" max="9" width="23.7109375" customWidth="1"/>
    <col min="10" max="10" width="24" customWidth="1"/>
    <col min="11" max="11" width="21.7109375" customWidth="1"/>
    <col min="12" max="12" width="18.42578125" customWidth="1"/>
    <col min="13" max="14" width="17.42578125" customWidth="1"/>
    <col min="15" max="15" width="10" style="4" customWidth="1"/>
    <col min="16" max="17" width="19.140625" customWidth="1"/>
    <col min="18" max="18" width="16" customWidth="1"/>
    <col min="19" max="19" width="34.28515625" bestFit="1" customWidth="1"/>
    <col min="20" max="20" width="13.7109375" customWidth="1"/>
  </cols>
  <sheetData>
    <row r="1" spans="1:20" s="5" customFormat="1" x14ac:dyDescent="0.25">
      <c r="A1" s="5" t="s">
        <v>1123</v>
      </c>
      <c r="B1" s="5" t="s">
        <v>0</v>
      </c>
      <c r="C1" s="5" t="s">
        <v>1134</v>
      </c>
      <c r="D1" s="5" t="s">
        <v>1141</v>
      </c>
      <c r="E1" s="5" t="s">
        <v>1142</v>
      </c>
      <c r="F1" s="5" t="s">
        <v>1</v>
      </c>
      <c r="G1" s="5" t="s">
        <v>2</v>
      </c>
      <c r="H1" s="5" t="s">
        <v>1144</v>
      </c>
      <c r="I1" s="5" t="s">
        <v>1149</v>
      </c>
      <c r="J1" s="5" t="s">
        <v>1150</v>
      </c>
      <c r="K1" s="5" t="s">
        <v>1151</v>
      </c>
      <c r="L1" s="5" t="s">
        <v>3</v>
      </c>
      <c r="M1" s="5" t="s">
        <v>4</v>
      </c>
      <c r="N1" s="5" t="s">
        <v>1135</v>
      </c>
      <c r="O1" s="5" t="s">
        <v>5</v>
      </c>
      <c r="P1" s="5" t="s">
        <v>6</v>
      </c>
      <c r="Q1" s="5" t="s">
        <v>1122</v>
      </c>
      <c r="R1" s="5" t="s">
        <v>1138</v>
      </c>
      <c r="S1" s="5" t="s">
        <v>7</v>
      </c>
      <c r="T1" s="5" t="s">
        <v>1143</v>
      </c>
    </row>
    <row r="2" spans="1:20" x14ac:dyDescent="0.25">
      <c r="A2">
        <v>10</v>
      </c>
      <c r="B2" t="s">
        <v>8</v>
      </c>
      <c r="C2">
        <v>6</v>
      </c>
      <c r="D2" t="str">
        <f t="shared" ref="D2:D65" si="0">CHOOSE(WEEKDAY(E2,2), "Lunes", "Martes", "Miércoles", "Jueves", "Viernes", "Sábado", "Domingo")</f>
        <v>Sábado</v>
      </c>
      <c r="E2" s="6">
        <v>45017</v>
      </c>
      <c r="F2" s="3">
        <v>4.6527777777777779E-2</v>
      </c>
      <c r="G2" s="3">
        <v>0.15972222222222221</v>
      </c>
      <c r="H2" s="3">
        <f t="shared" ref="H2:H65" si="1">IF(P2="Ocupada",(G2-F2)+15/1440,G2-F2)</f>
        <v>0.11319444444444443</v>
      </c>
      <c r="I2" s="9">
        <v>3.9583333333333331E-2</v>
      </c>
      <c r="J2" s="9">
        <f>IF(I2&gt;H2,"0",H2-I2)</f>
        <v>7.3611111111111099E-2</v>
      </c>
      <c r="K2" s="9" t="str">
        <f>IF(I2&gt;H2,"No cobrada","Cobrada")</f>
        <v>Cobrada</v>
      </c>
      <c r="L2" t="s">
        <v>9</v>
      </c>
      <c r="M2" t="s">
        <v>10</v>
      </c>
      <c r="N2" t="s">
        <v>1136</v>
      </c>
      <c r="O2" s="10">
        <v>48.55</v>
      </c>
      <c r="P2" t="s">
        <v>11</v>
      </c>
      <c r="Q2">
        <v>1</v>
      </c>
      <c r="R2" t="s">
        <v>1139</v>
      </c>
      <c r="S2" t="s">
        <v>12</v>
      </c>
      <c r="T2" s="10">
        <v>138</v>
      </c>
    </row>
    <row r="3" spans="1:20" x14ac:dyDescent="0.25">
      <c r="A3">
        <v>6</v>
      </c>
      <c r="B3" t="s">
        <v>13</v>
      </c>
      <c r="C3">
        <v>6</v>
      </c>
      <c r="D3" t="str">
        <f t="shared" si="0"/>
        <v>Sábado</v>
      </c>
      <c r="E3" s="6">
        <v>45017</v>
      </c>
      <c r="F3" s="3">
        <v>6.1111111111111109E-2</v>
      </c>
      <c r="G3" s="3">
        <v>0.15902777777777777</v>
      </c>
      <c r="H3" s="3">
        <f t="shared" si="1"/>
        <v>9.7916666666666652E-2</v>
      </c>
      <c r="I3" s="9">
        <v>5.9027777777777776E-2</v>
      </c>
      <c r="J3" s="9">
        <f t="shared" ref="J3:J66" si="2">IF(I3&gt;H3,"0",H3-I3)</f>
        <v>3.8888888888888876E-2</v>
      </c>
      <c r="K3" s="9" t="str">
        <f t="shared" ref="K3:K66" si="3">IF(I3&gt;H3,"No cobrada","Cobrada")</f>
        <v>Cobrada</v>
      </c>
      <c r="L3" t="s">
        <v>14</v>
      </c>
      <c r="M3" t="s">
        <v>15</v>
      </c>
      <c r="N3" t="s">
        <v>16</v>
      </c>
      <c r="O3" s="4">
        <v>43.3</v>
      </c>
      <c r="P3" t="s">
        <v>11</v>
      </c>
      <c r="Q3">
        <v>2</v>
      </c>
      <c r="R3" t="s">
        <v>17</v>
      </c>
      <c r="S3" t="s">
        <v>18</v>
      </c>
      <c r="T3" s="10">
        <v>58</v>
      </c>
    </row>
    <row r="4" spans="1:20" x14ac:dyDescent="0.25">
      <c r="A4">
        <v>20</v>
      </c>
      <c r="B4" t="s">
        <v>19</v>
      </c>
      <c r="C4">
        <v>1</v>
      </c>
      <c r="D4" t="str">
        <f t="shared" si="0"/>
        <v>Sábado</v>
      </c>
      <c r="E4" s="6">
        <v>45017</v>
      </c>
      <c r="F4" s="3">
        <v>2.013888888888889E-2</v>
      </c>
      <c r="G4" s="3">
        <v>0.16388888888888889</v>
      </c>
      <c r="H4" s="3">
        <f t="shared" si="1"/>
        <v>0.14374999999999999</v>
      </c>
      <c r="I4" s="9">
        <v>8.7499999999999994E-2</v>
      </c>
      <c r="J4" s="9">
        <f t="shared" si="2"/>
        <v>5.6249999999999994E-2</v>
      </c>
      <c r="K4" s="9" t="str">
        <f t="shared" si="3"/>
        <v>Cobrada</v>
      </c>
      <c r="L4" t="s">
        <v>20</v>
      </c>
      <c r="M4" t="s">
        <v>15</v>
      </c>
      <c r="N4" t="s">
        <v>1137</v>
      </c>
      <c r="O4" s="4">
        <v>30.87</v>
      </c>
      <c r="P4" t="s">
        <v>21</v>
      </c>
      <c r="Q4">
        <v>3</v>
      </c>
      <c r="R4" t="s">
        <v>22</v>
      </c>
      <c r="S4" t="s">
        <v>23</v>
      </c>
      <c r="T4" s="10">
        <v>165</v>
      </c>
    </row>
    <row r="5" spans="1:20" x14ac:dyDescent="0.25">
      <c r="A5">
        <v>3</v>
      </c>
      <c r="B5" t="s">
        <v>24</v>
      </c>
      <c r="C5">
        <v>1</v>
      </c>
      <c r="D5" t="str">
        <f t="shared" si="0"/>
        <v>Sábado</v>
      </c>
      <c r="E5" s="6">
        <v>45017</v>
      </c>
      <c r="F5" s="3">
        <v>0.12708333333333333</v>
      </c>
      <c r="G5" s="3">
        <v>0.18819444444444444</v>
      </c>
      <c r="H5" s="3">
        <f t="shared" si="1"/>
        <v>6.1111111111111116E-2</v>
      </c>
      <c r="I5" s="9">
        <v>2.7777777777777776E-2</v>
      </c>
      <c r="J5" s="9">
        <f t="shared" si="2"/>
        <v>3.333333333333334E-2</v>
      </c>
      <c r="K5" s="9" t="str">
        <f t="shared" si="3"/>
        <v>Cobrada</v>
      </c>
      <c r="L5" t="s">
        <v>25</v>
      </c>
      <c r="M5" t="s">
        <v>10</v>
      </c>
      <c r="N5" t="s">
        <v>1137</v>
      </c>
      <c r="O5" s="4">
        <v>34.68</v>
      </c>
      <c r="P5" t="s">
        <v>21</v>
      </c>
      <c r="Q5">
        <v>4</v>
      </c>
      <c r="R5" t="s">
        <v>26</v>
      </c>
      <c r="S5" t="s">
        <v>27</v>
      </c>
      <c r="T5" s="10">
        <v>183</v>
      </c>
    </row>
    <row r="6" spans="1:20" x14ac:dyDescent="0.25">
      <c r="A6">
        <v>8</v>
      </c>
      <c r="B6" t="s">
        <v>28</v>
      </c>
      <c r="C6">
        <v>2</v>
      </c>
      <c r="D6" t="str">
        <f t="shared" si="0"/>
        <v>Sábado</v>
      </c>
      <c r="E6" s="6">
        <v>45017</v>
      </c>
      <c r="F6" s="3">
        <v>6.9444444444444447E-4</v>
      </c>
      <c r="G6" s="3">
        <v>8.7499999999999994E-2</v>
      </c>
      <c r="H6" s="3">
        <f t="shared" si="1"/>
        <v>8.6805555555555552E-2</v>
      </c>
      <c r="I6" s="9">
        <v>1.1805555555555555E-2</v>
      </c>
      <c r="J6" s="9">
        <f t="shared" si="2"/>
        <v>7.4999999999999997E-2</v>
      </c>
      <c r="K6" s="9" t="str">
        <f t="shared" si="3"/>
        <v>Cobrada</v>
      </c>
      <c r="L6" t="s">
        <v>29</v>
      </c>
      <c r="M6" t="s">
        <v>10</v>
      </c>
      <c r="N6" t="s">
        <v>1137</v>
      </c>
      <c r="O6" s="4">
        <v>24.33</v>
      </c>
      <c r="P6" t="s">
        <v>21</v>
      </c>
      <c r="Q6">
        <v>5</v>
      </c>
      <c r="R6" t="s">
        <v>1140</v>
      </c>
      <c r="S6" t="s">
        <v>30</v>
      </c>
      <c r="T6" s="10">
        <v>67</v>
      </c>
    </row>
    <row r="7" spans="1:20" x14ac:dyDescent="0.25">
      <c r="A7">
        <v>7</v>
      </c>
      <c r="B7" t="s">
        <v>31</v>
      </c>
      <c r="C7">
        <v>5</v>
      </c>
      <c r="D7" t="str">
        <f t="shared" si="0"/>
        <v>Sábado</v>
      </c>
      <c r="E7" s="6">
        <v>45017</v>
      </c>
      <c r="F7" s="3">
        <v>5.8333333333333334E-2</v>
      </c>
      <c r="G7" s="3">
        <v>0.14722222222222223</v>
      </c>
      <c r="H7" s="3">
        <f t="shared" si="1"/>
        <v>8.8888888888888892E-2</v>
      </c>
      <c r="I7" s="9">
        <v>7.6388888888888886E-3</v>
      </c>
      <c r="J7" s="9">
        <f t="shared" si="2"/>
        <v>8.1250000000000003E-2</v>
      </c>
      <c r="K7" s="9" t="str">
        <f t="shared" si="3"/>
        <v>Cobrada</v>
      </c>
      <c r="L7" t="s">
        <v>29</v>
      </c>
      <c r="M7" t="s">
        <v>32</v>
      </c>
      <c r="N7" t="s">
        <v>1137</v>
      </c>
      <c r="O7" s="4">
        <v>26.57</v>
      </c>
      <c r="P7" t="s">
        <v>21</v>
      </c>
      <c r="Q7">
        <v>6</v>
      </c>
      <c r="R7" t="s">
        <v>1140</v>
      </c>
      <c r="S7" t="s">
        <v>33</v>
      </c>
      <c r="T7" s="10">
        <v>70</v>
      </c>
    </row>
    <row r="8" spans="1:20" x14ac:dyDescent="0.25">
      <c r="A8">
        <v>17</v>
      </c>
      <c r="B8" t="s">
        <v>34</v>
      </c>
      <c r="C8">
        <v>6</v>
      </c>
      <c r="D8" t="str">
        <f t="shared" si="0"/>
        <v>Sábado</v>
      </c>
      <c r="E8" s="6">
        <v>45017</v>
      </c>
      <c r="F8" s="3">
        <v>8.1250000000000003E-2</v>
      </c>
      <c r="G8" s="3">
        <v>0.18194444444444444</v>
      </c>
      <c r="H8" s="3">
        <f t="shared" si="1"/>
        <v>0.1111111111111111</v>
      </c>
      <c r="I8" s="9">
        <v>2.8472222222222218E-2</v>
      </c>
      <c r="J8" s="9">
        <f t="shared" si="2"/>
        <v>8.2638888888888887E-2</v>
      </c>
      <c r="K8" s="9" t="str">
        <f t="shared" si="3"/>
        <v>Cobrada</v>
      </c>
      <c r="L8" t="s">
        <v>20</v>
      </c>
      <c r="M8" t="s">
        <v>32</v>
      </c>
      <c r="N8" t="s">
        <v>1137</v>
      </c>
      <c r="O8" s="4">
        <v>10.54</v>
      </c>
      <c r="P8" t="s">
        <v>35</v>
      </c>
      <c r="Q8">
        <v>7</v>
      </c>
      <c r="R8" t="s">
        <v>36</v>
      </c>
      <c r="S8" t="s">
        <v>37</v>
      </c>
      <c r="T8" s="10">
        <v>172</v>
      </c>
    </row>
    <row r="9" spans="1:20" x14ac:dyDescent="0.25">
      <c r="A9">
        <v>11</v>
      </c>
      <c r="B9" t="s">
        <v>38</v>
      </c>
      <c r="C9">
        <v>1</v>
      </c>
      <c r="D9" t="str">
        <f t="shared" si="0"/>
        <v>Sábado</v>
      </c>
      <c r="E9" s="6">
        <v>45017</v>
      </c>
      <c r="F9" s="3">
        <v>9.0972222222222218E-2</v>
      </c>
      <c r="G9" s="3">
        <v>0.20069444444444445</v>
      </c>
      <c r="H9" s="3">
        <f t="shared" si="1"/>
        <v>0.10972222222222223</v>
      </c>
      <c r="I9" s="9">
        <v>3.8194444444444448E-2</v>
      </c>
      <c r="J9" s="9">
        <f t="shared" si="2"/>
        <v>7.1527777777777787E-2</v>
      </c>
      <c r="K9" s="9" t="str">
        <f t="shared" si="3"/>
        <v>Cobrada</v>
      </c>
      <c r="L9" t="s">
        <v>20</v>
      </c>
      <c r="M9" t="s">
        <v>15</v>
      </c>
      <c r="N9" t="s">
        <v>1137</v>
      </c>
      <c r="O9" s="4">
        <v>49.18</v>
      </c>
      <c r="P9" t="s">
        <v>11</v>
      </c>
      <c r="Q9">
        <v>8</v>
      </c>
      <c r="R9" t="s">
        <v>26</v>
      </c>
      <c r="S9" t="s">
        <v>39</v>
      </c>
      <c r="T9" s="10">
        <v>242</v>
      </c>
    </row>
    <row r="10" spans="1:20" x14ac:dyDescent="0.25">
      <c r="A10">
        <v>15</v>
      </c>
      <c r="B10" t="s">
        <v>40</v>
      </c>
      <c r="C10">
        <v>5</v>
      </c>
      <c r="D10" t="str">
        <f t="shared" si="0"/>
        <v>Sábado</v>
      </c>
      <c r="E10" s="6">
        <v>45017</v>
      </c>
      <c r="F10" s="3">
        <v>8.5416666666666669E-2</v>
      </c>
      <c r="G10" s="3">
        <v>0.18402777777777779</v>
      </c>
      <c r="H10" s="3">
        <f t="shared" si="1"/>
        <v>9.8611111111111122E-2</v>
      </c>
      <c r="I10" s="9">
        <v>0.10138888888888889</v>
      </c>
      <c r="J10" s="9" t="str">
        <f t="shared" si="2"/>
        <v>0</v>
      </c>
      <c r="K10" s="9" t="str">
        <f t="shared" si="3"/>
        <v>No cobrada</v>
      </c>
      <c r="L10" t="s">
        <v>20</v>
      </c>
      <c r="M10" t="s">
        <v>10</v>
      </c>
      <c r="N10" t="s">
        <v>1136</v>
      </c>
      <c r="O10" s="4">
        <v>46.85</v>
      </c>
      <c r="P10" t="s">
        <v>21</v>
      </c>
      <c r="Q10">
        <v>9</v>
      </c>
      <c r="R10" t="s">
        <v>41</v>
      </c>
      <c r="S10" t="s">
        <v>42</v>
      </c>
      <c r="T10" s="10">
        <v>169</v>
      </c>
    </row>
    <row r="11" spans="1:20" x14ac:dyDescent="0.25">
      <c r="A11">
        <v>17</v>
      </c>
      <c r="B11" t="s">
        <v>43</v>
      </c>
      <c r="C11">
        <v>1</v>
      </c>
      <c r="D11" t="str">
        <f t="shared" si="0"/>
        <v>Sábado</v>
      </c>
      <c r="E11" s="6">
        <v>45017</v>
      </c>
      <c r="F11" s="3">
        <v>1.3888888888888889E-3</v>
      </c>
      <c r="G11" s="3">
        <v>7.8472222222222221E-2</v>
      </c>
      <c r="H11" s="3">
        <f t="shared" si="1"/>
        <v>8.7500000000000008E-2</v>
      </c>
      <c r="I11" s="9">
        <v>2.0138888888888887E-2</v>
      </c>
      <c r="J11" s="9">
        <f t="shared" si="2"/>
        <v>6.7361111111111122E-2</v>
      </c>
      <c r="K11" s="9" t="str">
        <f t="shared" si="3"/>
        <v>Cobrada</v>
      </c>
      <c r="L11" t="s">
        <v>29</v>
      </c>
      <c r="M11" t="s">
        <v>10</v>
      </c>
      <c r="N11" t="s">
        <v>1137</v>
      </c>
      <c r="O11" s="4">
        <v>16.600000000000001</v>
      </c>
      <c r="P11" t="s">
        <v>35</v>
      </c>
      <c r="Q11">
        <v>10</v>
      </c>
      <c r="R11" t="s">
        <v>44</v>
      </c>
      <c r="S11" t="s">
        <v>45</v>
      </c>
      <c r="T11" s="10">
        <v>148</v>
      </c>
    </row>
    <row r="12" spans="1:20" x14ac:dyDescent="0.25">
      <c r="A12">
        <v>14</v>
      </c>
      <c r="B12" t="s">
        <v>46</v>
      </c>
      <c r="C12">
        <v>1</v>
      </c>
      <c r="D12" t="str">
        <f t="shared" si="0"/>
        <v>Sábado</v>
      </c>
      <c r="E12" s="6">
        <v>45017</v>
      </c>
      <c r="F12" s="3">
        <v>0.15694444444444444</v>
      </c>
      <c r="G12" s="3">
        <v>0.27291666666666664</v>
      </c>
      <c r="H12" s="3">
        <f t="shared" si="1"/>
        <v>0.1159722222222222</v>
      </c>
      <c r="I12" s="9">
        <v>3.888888888888889E-2</v>
      </c>
      <c r="J12" s="9">
        <f t="shared" si="2"/>
        <v>7.7083333333333309E-2</v>
      </c>
      <c r="K12" s="9" t="str">
        <f t="shared" si="3"/>
        <v>Cobrada</v>
      </c>
      <c r="L12" t="s">
        <v>14</v>
      </c>
      <c r="M12" t="s">
        <v>10</v>
      </c>
      <c r="N12" t="s">
        <v>1137</v>
      </c>
      <c r="O12" s="4">
        <v>32.89</v>
      </c>
      <c r="P12" t="s">
        <v>21</v>
      </c>
      <c r="Q12">
        <v>11</v>
      </c>
      <c r="R12" t="s">
        <v>1140</v>
      </c>
      <c r="S12" t="s">
        <v>47</v>
      </c>
      <c r="T12" s="10">
        <v>88</v>
      </c>
    </row>
    <row r="13" spans="1:20" x14ac:dyDescent="0.25">
      <c r="A13">
        <v>14</v>
      </c>
      <c r="B13" t="s">
        <v>48</v>
      </c>
      <c r="C13">
        <v>6</v>
      </c>
      <c r="D13" t="str">
        <f t="shared" si="0"/>
        <v>Sábado</v>
      </c>
      <c r="E13" s="6">
        <v>45017</v>
      </c>
      <c r="F13" s="3">
        <v>2.7777777777777779E-3</v>
      </c>
      <c r="G13" s="3">
        <v>0.14097222222222222</v>
      </c>
      <c r="H13" s="3">
        <f t="shared" si="1"/>
        <v>0.14861111111111111</v>
      </c>
      <c r="I13" s="9">
        <v>6.597222222222221E-2</v>
      </c>
      <c r="J13" s="9">
        <f t="shared" si="2"/>
        <v>8.2638888888888901E-2</v>
      </c>
      <c r="K13" s="9" t="str">
        <f t="shared" si="3"/>
        <v>Cobrada</v>
      </c>
      <c r="L13" t="s">
        <v>29</v>
      </c>
      <c r="M13" t="s">
        <v>32</v>
      </c>
      <c r="N13" t="s">
        <v>1137</v>
      </c>
      <c r="O13" s="4">
        <v>45.27</v>
      </c>
      <c r="P13" t="s">
        <v>35</v>
      </c>
      <c r="Q13">
        <v>12</v>
      </c>
      <c r="R13" t="s">
        <v>17</v>
      </c>
      <c r="S13" t="s">
        <v>49</v>
      </c>
      <c r="T13" s="10">
        <v>326</v>
      </c>
    </row>
    <row r="14" spans="1:20" x14ac:dyDescent="0.25">
      <c r="A14">
        <v>2</v>
      </c>
      <c r="B14" t="s">
        <v>50</v>
      </c>
      <c r="C14">
        <v>1</v>
      </c>
      <c r="D14" t="str">
        <f t="shared" si="0"/>
        <v>Sábado</v>
      </c>
      <c r="E14" s="6">
        <v>45017</v>
      </c>
      <c r="F14" s="3">
        <v>0.13125000000000001</v>
      </c>
      <c r="G14" s="3">
        <v>0.23055555555555557</v>
      </c>
      <c r="H14" s="3">
        <f t="shared" si="1"/>
        <v>0.10972222222222223</v>
      </c>
      <c r="I14" s="9">
        <v>4.0972222222222222E-2</v>
      </c>
      <c r="J14" s="9">
        <f t="shared" si="2"/>
        <v>6.8750000000000006E-2</v>
      </c>
      <c r="K14" s="9" t="str">
        <f t="shared" si="3"/>
        <v>Cobrada</v>
      </c>
      <c r="L14" t="s">
        <v>25</v>
      </c>
      <c r="M14" t="s">
        <v>10</v>
      </c>
      <c r="N14" t="s">
        <v>16</v>
      </c>
      <c r="O14" s="4">
        <v>22.06</v>
      </c>
      <c r="P14" t="s">
        <v>35</v>
      </c>
      <c r="Q14">
        <v>13</v>
      </c>
      <c r="R14" t="s">
        <v>22</v>
      </c>
      <c r="S14" t="s">
        <v>51</v>
      </c>
      <c r="T14" s="10">
        <v>87</v>
      </c>
    </row>
    <row r="15" spans="1:20" x14ac:dyDescent="0.25">
      <c r="A15">
        <v>16</v>
      </c>
      <c r="B15" t="s">
        <v>52</v>
      </c>
      <c r="C15">
        <v>6</v>
      </c>
      <c r="D15" t="str">
        <f t="shared" si="0"/>
        <v>Sábado</v>
      </c>
      <c r="E15" s="6">
        <v>45017</v>
      </c>
      <c r="F15" s="3">
        <v>1.2500000000000001E-2</v>
      </c>
      <c r="G15" s="3">
        <v>8.1944444444444445E-2</v>
      </c>
      <c r="H15" s="3">
        <f t="shared" si="1"/>
        <v>6.9444444444444448E-2</v>
      </c>
      <c r="I15" s="9">
        <v>0.10694444444444445</v>
      </c>
      <c r="J15" s="9" t="str">
        <f t="shared" si="2"/>
        <v>0</v>
      </c>
      <c r="K15" s="9" t="str">
        <f t="shared" si="3"/>
        <v>No cobrada</v>
      </c>
      <c r="L15" t="s">
        <v>20</v>
      </c>
      <c r="M15" t="s">
        <v>10</v>
      </c>
      <c r="N15" t="s">
        <v>16</v>
      </c>
      <c r="O15" s="4">
        <v>48.76</v>
      </c>
      <c r="P15" t="s">
        <v>21</v>
      </c>
      <c r="Q15">
        <v>14</v>
      </c>
      <c r="R15" t="s">
        <v>1140</v>
      </c>
      <c r="S15" t="s">
        <v>53</v>
      </c>
      <c r="T15" s="10">
        <v>129</v>
      </c>
    </row>
    <row r="16" spans="1:20" x14ac:dyDescent="0.25">
      <c r="A16">
        <v>6</v>
      </c>
      <c r="B16" t="s">
        <v>54</v>
      </c>
      <c r="C16">
        <v>4</v>
      </c>
      <c r="D16" t="str">
        <f t="shared" si="0"/>
        <v>Sábado</v>
      </c>
      <c r="E16" s="6">
        <v>45017</v>
      </c>
      <c r="F16" s="3">
        <v>0.14166666666666666</v>
      </c>
      <c r="G16" s="3">
        <v>0.2076388888888889</v>
      </c>
      <c r="H16" s="3">
        <f t="shared" si="1"/>
        <v>7.6388888888888909E-2</v>
      </c>
      <c r="I16" s="9">
        <v>7.1527777777777773E-2</v>
      </c>
      <c r="J16" s="9">
        <f t="shared" si="2"/>
        <v>4.8611111111111355E-3</v>
      </c>
      <c r="K16" s="9" t="str">
        <f t="shared" si="3"/>
        <v>Cobrada</v>
      </c>
      <c r="L16" t="s">
        <v>14</v>
      </c>
      <c r="M16" t="s">
        <v>15</v>
      </c>
      <c r="N16" t="s">
        <v>1137</v>
      </c>
      <c r="O16" s="4">
        <v>28.77</v>
      </c>
      <c r="P16" t="s">
        <v>35</v>
      </c>
      <c r="Q16">
        <v>15</v>
      </c>
      <c r="R16" t="s">
        <v>44</v>
      </c>
      <c r="S16" t="s">
        <v>55</v>
      </c>
      <c r="T16" s="10">
        <v>224</v>
      </c>
    </row>
    <row r="17" spans="1:20" x14ac:dyDescent="0.25">
      <c r="A17">
        <v>20</v>
      </c>
      <c r="B17" t="s">
        <v>56</v>
      </c>
      <c r="C17">
        <v>5</v>
      </c>
      <c r="D17" t="str">
        <f t="shared" si="0"/>
        <v>Sábado</v>
      </c>
      <c r="E17" s="6">
        <v>45017</v>
      </c>
      <c r="F17" s="3">
        <v>0.10486111111111111</v>
      </c>
      <c r="G17" s="3">
        <v>0.18333333333333332</v>
      </c>
      <c r="H17" s="3">
        <f t="shared" si="1"/>
        <v>7.8472222222222207E-2</v>
      </c>
      <c r="I17" s="9">
        <v>2.6388888888888889E-2</v>
      </c>
      <c r="J17" s="9">
        <f t="shared" si="2"/>
        <v>5.2083333333333315E-2</v>
      </c>
      <c r="K17" s="9" t="str">
        <f t="shared" si="3"/>
        <v>Cobrada</v>
      </c>
      <c r="L17" t="s">
        <v>29</v>
      </c>
      <c r="M17" t="s">
        <v>10</v>
      </c>
      <c r="N17" t="s">
        <v>16</v>
      </c>
      <c r="O17" s="4">
        <v>37.9</v>
      </c>
      <c r="P17" t="s">
        <v>11</v>
      </c>
      <c r="Q17">
        <v>16</v>
      </c>
      <c r="R17" t="s">
        <v>41</v>
      </c>
      <c r="S17" t="s">
        <v>57</v>
      </c>
      <c r="T17" s="10">
        <v>28</v>
      </c>
    </row>
    <row r="18" spans="1:20" x14ac:dyDescent="0.25">
      <c r="A18">
        <v>14</v>
      </c>
      <c r="B18" t="s">
        <v>58</v>
      </c>
      <c r="C18">
        <v>6</v>
      </c>
      <c r="D18" t="str">
        <f t="shared" si="0"/>
        <v>Sábado</v>
      </c>
      <c r="E18" s="6">
        <v>45017</v>
      </c>
      <c r="F18" s="3">
        <v>6.2500000000000003E-3</v>
      </c>
      <c r="G18" s="3">
        <v>0.14374999999999999</v>
      </c>
      <c r="H18" s="3">
        <f t="shared" si="1"/>
        <v>0.13749999999999998</v>
      </c>
      <c r="I18" s="9">
        <v>0.10972222222222222</v>
      </c>
      <c r="J18" s="9">
        <f t="shared" si="2"/>
        <v>2.7777777777777762E-2</v>
      </c>
      <c r="K18" s="9" t="str">
        <f t="shared" si="3"/>
        <v>Cobrada</v>
      </c>
      <c r="L18" t="s">
        <v>20</v>
      </c>
      <c r="M18" t="s">
        <v>15</v>
      </c>
      <c r="N18" t="s">
        <v>1137</v>
      </c>
      <c r="O18" s="4">
        <v>12.17</v>
      </c>
      <c r="P18" t="s">
        <v>21</v>
      </c>
      <c r="Q18">
        <v>17</v>
      </c>
      <c r="R18" t="s">
        <v>59</v>
      </c>
      <c r="S18" t="s">
        <v>60</v>
      </c>
      <c r="T18" s="10">
        <v>137</v>
      </c>
    </row>
    <row r="19" spans="1:20" x14ac:dyDescent="0.25">
      <c r="A19">
        <v>9</v>
      </c>
      <c r="B19" t="s">
        <v>61</v>
      </c>
      <c r="C19">
        <v>2</v>
      </c>
      <c r="D19" t="str">
        <f t="shared" si="0"/>
        <v>Sábado</v>
      </c>
      <c r="E19" s="6">
        <v>45017</v>
      </c>
      <c r="F19" s="3">
        <v>8.7499999999999994E-2</v>
      </c>
      <c r="G19" s="3">
        <v>0.18472222222222223</v>
      </c>
      <c r="H19" s="3">
        <f t="shared" si="1"/>
        <v>9.7222222222222238E-2</v>
      </c>
      <c r="I19" s="9">
        <v>9.3055555555555558E-2</v>
      </c>
      <c r="J19" s="9">
        <f t="shared" si="2"/>
        <v>4.1666666666666796E-3</v>
      </c>
      <c r="K19" s="9" t="str">
        <f t="shared" si="3"/>
        <v>Cobrada</v>
      </c>
      <c r="L19" t="s">
        <v>20</v>
      </c>
      <c r="M19" t="s">
        <v>15</v>
      </c>
      <c r="N19" t="s">
        <v>1137</v>
      </c>
      <c r="O19" s="4">
        <v>33.090000000000003</v>
      </c>
      <c r="P19" t="s">
        <v>21</v>
      </c>
      <c r="Q19">
        <v>18</v>
      </c>
      <c r="R19" t="s">
        <v>17</v>
      </c>
      <c r="S19" t="s">
        <v>62</v>
      </c>
      <c r="T19" s="10">
        <v>251</v>
      </c>
    </row>
    <row r="20" spans="1:20" x14ac:dyDescent="0.25">
      <c r="A20">
        <v>18</v>
      </c>
      <c r="B20" t="s">
        <v>63</v>
      </c>
      <c r="C20">
        <v>3</v>
      </c>
      <c r="D20" t="str">
        <f t="shared" si="0"/>
        <v>Sábado</v>
      </c>
      <c r="E20" s="6">
        <v>45017</v>
      </c>
      <c r="F20" s="3">
        <v>2.4305555555555556E-2</v>
      </c>
      <c r="G20" s="3">
        <v>0.1451388888888889</v>
      </c>
      <c r="H20" s="3">
        <f t="shared" si="1"/>
        <v>0.12083333333333335</v>
      </c>
      <c r="I20" s="9">
        <v>3.0555555555555555E-2</v>
      </c>
      <c r="J20" s="9">
        <f t="shared" si="2"/>
        <v>9.027777777777779E-2</v>
      </c>
      <c r="K20" s="9" t="str">
        <f t="shared" si="3"/>
        <v>Cobrada</v>
      </c>
      <c r="L20" t="s">
        <v>20</v>
      </c>
      <c r="M20" t="s">
        <v>10</v>
      </c>
      <c r="N20" t="s">
        <v>1137</v>
      </c>
      <c r="O20" s="4">
        <v>17.45</v>
      </c>
      <c r="P20" t="s">
        <v>21</v>
      </c>
      <c r="Q20">
        <v>19</v>
      </c>
      <c r="R20" t="s">
        <v>64</v>
      </c>
      <c r="S20" t="s">
        <v>65</v>
      </c>
      <c r="T20" s="10">
        <v>80</v>
      </c>
    </row>
    <row r="21" spans="1:20" x14ac:dyDescent="0.25">
      <c r="A21">
        <v>8</v>
      </c>
      <c r="B21" t="s">
        <v>66</v>
      </c>
      <c r="C21">
        <v>2</v>
      </c>
      <c r="D21" t="str">
        <f t="shared" si="0"/>
        <v>Sábado</v>
      </c>
      <c r="E21" s="6">
        <v>45017</v>
      </c>
      <c r="F21" s="3">
        <v>5.9027777777777776E-2</v>
      </c>
      <c r="G21" s="3">
        <v>0.21666666666666667</v>
      </c>
      <c r="H21" s="3">
        <f t="shared" si="1"/>
        <v>0.15763888888888888</v>
      </c>
      <c r="I21" s="9">
        <v>4.8611111111111112E-2</v>
      </c>
      <c r="J21" s="9">
        <f t="shared" si="2"/>
        <v>0.10902777777777778</v>
      </c>
      <c r="K21" s="9" t="str">
        <f t="shared" si="3"/>
        <v>Cobrada</v>
      </c>
      <c r="L21" t="s">
        <v>9</v>
      </c>
      <c r="M21" t="s">
        <v>10</v>
      </c>
      <c r="N21" t="s">
        <v>1137</v>
      </c>
      <c r="O21" s="4">
        <v>31.7</v>
      </c>
      <c r="P21" t="s">
        <v>11</v>
      </c>
      <c r="Q21">
        <v>20</v>
      </c>
      <c r="R21" t="s">
        <v>64</v>
      </c>
      <c r="S21" t="s">
        <v>67</v>
      </c>
      <c r="T21" s="10">
        <v>178</v>
      </c>
    </row>
    <row r="22" spans="1:20" x14ac:dyDescent="0.25">
      <c r="A22">
        <v>12</v>
      </c>
      <c r="B22" t="s">
        <v>68</v>
      </c>
      <c r="C22">
        <v>2</v>
      </c>
      <c r="D22" t="str">
        <f t="shared" si="0"/>
        <v>Sábado</v>
      </c>
      <c r="E22" s="6">
        <v>45017</v>
      </c>
      <c r="F22" s="3">
        <v>0.15208333333333332</v>
      </c>
      <c r="G22" s="3">
        <v>0.24444444444444444</v>
      </c>
      <c r="H22" s="3">
        <f t="shared" si="1"/>
        <v>9.2361111111111116E-2</v>
      </c>
      <c r="I22" s="9">
        <v>0.10555555555555556</v>
      </c>
      <c r="J22" s="9" t="str">
        <f t="shared" si="2"/>
        <v>0</v>
      </c>
      <c r="K22" s="9" t="str">
        <f t="shared" si="3"/>
        <v>No cobrada</v>
      </c>
      <c r="L22" t="s">
        <v>9</v>
      </c>
      <c r="M22" t="s">
        <v>10</v>
      </c>
      <c r="N22" t="s">
        <v>1137</v>
      </c>
      <c r="O22" s="4">
        <v>20.53</v>
      </c>
      <c r="P22" t="s">
        <v>11</v>
      </c>
      <c r="Q22">
        <v>21</v>
      </c>
      <c r="R22" t="s">
        <v>44</v>
      </c>
      <c r="S22" t="s">
        <v>69</v>
      </c>
      <c r="T22" s="10">
        <v>274</v>
      </c>
    </row>
    <row r="23" spans="1:20" x14ac:dyDescent="0.25">
      <c r="A23">
        <v>15</v>
      </c>
      <c r="B23" t="s">
        <v>70</v>
      </c>
      <c r="C23">
        <v>1</v>
      </c>
      <c r="D23" t="str">
        <f t="shared" si="0"/>
        <v>Sábado</v>
      </c>
      <c r="E23" s="6">
        <v>45017</v>
      </c>
      <c r="F23" s="3">
        <v>9.4444444444444442E-2</v>
      </c>
      <c r="G23" s="3">
        <v>0.19930555555555557</v>
      </c>
      <c r="H23" s="3">
        <f t="shared" si="1"/>
        <v>0.10486111111111113</v>
      </c>
      <c r="I23" s="9">
        <v>8.5416666666666669E-2</v>
      </c>
      <c r="J23" s="9">
        <f t="shared" si="2"/>
        <v>1.9444444444444459E-2</v>
      </c>
      <c r="K23" s="9" t="str">
        <f t="shared" si="3"/>
        <v>Cobrada</v>
      </c>
      <c r="L23" t="s">
        <v>29</v>
      </c>
      <c r="M23" t="s">
        <v>10</v>
      </c>
      <c r="N23" t="s">
        <v>1137</v>
      </c>
      <c r="O23" s="4">
        <v>45.41</v>
      </c>
      <c r="P23" t="s">
        <v>21</v>
      </c>
      <c r="Q23">
        <v>22</v>
      </c>
      <c r="R23" t="s">
        <v>59</v>
      </c>
      <c r="S23" t="s">
        <v>71</v>
      </c>
      <c r="T23" s="10">
        <v>213</v>
      </c>
    </row>
    <row r="24" spans="1:20" x14ac:dyDescent="0.25">
      <c r="A24">
        <v>1</v>
      </c>
      <c r="B24" t="s">
        <v>72</v>
      </c>
      <c r="C24">
        <v>5</v>
      </c>
      <c r="D24" t="str">
        <f t="shared" si="0"/>
        <v>Sábado</v>
      </c>
      <c r="E24" s="6">
        <v>45017</v>
      </c>
      <c r="F24" s="3">
        <v>0.11388888888888889</v>
      </c>
      <c r="G24" s="3">
        <v>0.17291666666666666</v>
      </c>
      <c r="H24" s="3">
        <f t="shared" si="1"/>
        <v>5.9027777777777776E-2</v>
      </c>
      <c r="I24" s="9">
        <v>4.3749999999999997E-2</v>
      </c>
      <c r="J24" s="9">
        <f t="shared" si="2"/>
        <v>1.5277777777777779E-2</v>
      </c>
      <c r="K24" s="9" t="str">
        <f t="shared" si="3"/>
        <v>Cobrada</v>
      </c>
      <c r="L24" t="s">
        <v>25</v>
      </c>
      <c r="M24" t="s">
        <v>32</v>
      </c>
      <c r="N24" t="s">
        <v>1137</v>
      </c>
      <c r="O24" s="4">
        <v>38.46</v>
      </c>
      <c r="P24" t="s">
        <v>21</v>
      </c>
      <c r="Q24">
        <v>23</v>
      </c>
      <c r="R24" t="s">
        <v>64</v>
      </c>
      <c r="S24" t="s">
        <v>73</v>
      </c>
      <c r="T24" s="10">
        <v>138</v>
      </c>
    </row>
    <row r="25" spans="1:20" x14ac:dyDescent="0.25">
      <c r="A25">
        <v>5</v>
      </c>
      <c r="B25" t="s">
        <v>74</v>
      </c>
      <c r="C25">
        <v>5</v>
      </c>
      <c r="D25" t="str">
        <f t="shared" si="0"/>
        <v>Sábado</v>
      </c>
      <c r="E25" s="6">
        <v>45017</v>
      </c>
      <c r="F25" s="3">
        <v>0.12569444444444444</v>
      </c>
      <c r="G25" s="3">
        <v>0.2638888888888889</v>
      </c>
      <c r="H25" s="3">
        <f t="shared" si="1"/>
        <v>0.14861111111111111</v>
      </c>
      <c r="I25" s="9">
        <v>0.125</v>
      </c>
      <c r="J25" s="9">
        <f t="shared" si="2"/>
        <v>2.361111111111111E-2</v>
      </c>
      <c r="K25" s="9" t="str">
        <f t="shared" si="3"/>
        <v>Cobrada</v>
      </c>
      <c r="L25" t="s">
        <v>9</v>
      </c>
      <c r="M25" t="s">
        <v>10</v>
      </c>
      <c r="N25" t="s">
        <v>1137</v>
      </c>
      <c r="O25" s="4">
        <v>38.18</v>
      </c>
      <c r="P25" t="s">
        <v>35</v>
      </c>
      <c r="Q25">
        <v>24</v>
      </c>
      <c r="R25" t="s">
        <v>36</v>
      </c>
      <c r="S25" t="s">
        <v>75</v>
      </c>
      <c r="T25" s="10">
        <v>233</v>
      </c>
    </row>
    <row r="26" spans="1:20" x14ac:dyDescent="0.25">
      <c r="A26">
        <v>12</v>
      </c>
      <c r="B26" t="s">
        <v>76</v>
      </c>
      <c r="C26">
        <v>5</v>
      </c>
      <c r="D26" t="str">
        <f t="shared" si="0"/>
        <v>Sábado</v>
      </c>
      <c r="E26" s="6">
        <v>45017</v>
      </c>
      <c r="F26" s="3">
        <v>0.12569444444444444</v>
      </c>
      <c r="G26" s="3">
        <v>0.2076388888888889</v>
      </c>
      <c r="H26" s="3">
        <f t="shared" si="1"/>
        <v>9.236111111111113E-2</v>
      </c>
      <c r="I26" s="9">
        <v>2.4305555555555556E-2</v>
      </c>
      <c r="J26" s="9">
        <f t="shared" si="2"/>
        <v>6.8055555555555577E-2</v>
      </c>
      <c r="K26" s="9" t="str">
        <f t="shared" si="3"/>
        <v>Cobrada</v>
      </c>
      <c r="L26" t="s">
        <v>25</v>
      </c>
      <c r="M26" t="s">
        <v>32</v>
      </c>
      <c r="N26" t="s">
        <v>1136</v>
      </c>
      <c r="O26" s="4">
        <v>46.15</v>
      </c>
      <c r="P26" t="s">
        <v>35</v>
      </c>
      <c r="Q26">
        <v>25</v>
      </c>
      <c r="R26" t="s">
        <v>17</v>
      </c>
      <c r="S26" t="s">
        <v>77</v>
      </c>
      <c r="T26" s="10">
        <v>34</v>
      </c>
    </row>
    <row r="27" spans="1:20" x14ac:dyDescent="0.25">
      <c r="A27">
        <v>18</v>
      </c>
      <c r="B27" t="s">
        <v>78</v>
      </c>
      <c r="C27">
        <v>2</v>
      </c>
      <c r="D27" t="str">
        <f t="shared" si="0"/>
        <v>Sábado</v>
      </c>
      <c r="E27" s="6">
        <v>45017</v>
      </c>
      <c r="F27" s="3">
        <v>8.611111111111111E-2</v>
      </c>
      <c r="G27" s="3">
        <v>0.24097222222222223</v>
      </c>
      <c r="H27" s="3">
        <f t="shared" si="1"/>
        <v>0.16527777777777777</v>
      </c>
      <c r="I27" s="9">
        <v>7.5694444444444453E-2</v>
      </c>
      <c r="J27" s="9">
        <f t="shared" si="2"/>
        <v>8.958333333333332E-2</v>
      </c>
      <c r="K27" s="9" t="str">
        <f t="shared" si="3"/>
        <v>Cobrada</v>
      </c>
      <c r="L27" t="s">
        <v>25</v>
      </c>
      <c r="M27" t="s">
        <v>15</v>
      </c>
      <c r="N27" t="s">
        <v>1137</v>
      </c>
      <c r="O27" s="4">
        <v>10.37</v>
      </c>
      <c r="P27" t="s">
        <v>35</v>
      </c>
      <c r="Q27">
        <v>26</v>
      </c>
      <c r="R27" t="s">
        <v>44</v>
      </c>
      <c r="S27" t="s">
        <v>79</v>
      </c>
      <c r="T27" s="10">
        <v>126</v>
      </c>
    </row>
    <row r="28" spans="1:20" x14ac:dyDescent="0.25">
      <c r="A28">
        <v>4</v>
      </c>
      <c r="B28" t="s">
        <v>80</v>
      </c>
      <c r="C28">
        <v>2</v>
      </c>
      <c r="D28" t="str">
        <f t="shared" si="0"/>
        <v>Sábado</v>
      </c>
      <c r="E28" s="6">
        <v>45017</v>
      </c>
      <c r="F28" s="3">
        <v>5.486111111111111E-2</v>
      </c>
      <c r="G28" s="3">
        <v>0.10208333333333333</v>
      </c>
      <c r="H28" s="3">
        <f t="shared" si="1"/>
        <v>5.7638888888888885E-2</v>
      </c>
      <c r="I28" s="9">
        <v>3.8194444444444448E-2</v>
      </c>
      <c r="J28" s="9">
        <f t="shared" si="2"/>
        <v>1.9444444444444438E-2</v>
      </c>
      <c r="K28" s="9" t="str">
        <f t="shared" si="3"/>
        <v>Cobrada</v>
      </c>
      <c r="L28" t="s">
        <v>25</v>
      </c>
      <c r="M28" t="s">
        <v>10</v>
      </c>
      <c r="N28" t="s">
        <v>1137</v>
      </c>
      <c r="O28" s="4">
        <v>19.27</v>
      </c>
      <c r="P28" t="s">
        <v>35</v>
      </c>
      <c r="Q28">
        <v>27</v>
      </c>
      <c r="R28" t="s">
        <v>22</v>
      </c>
      <c r="S28" t="s">
        <v>81</v>
      </c>
      <c r="T28" s="10">
        <v>61</v>
      </c>
    </row>
    <row r="29" spans="1:20" x14ac:dyDescent="0.25">
      <c r="A29">
        <v>2</v>
      </c>
      <c r="B29" t="s">
        <v>82</v>
      </c>
      <c r="C29">
        <v>2</v>
      </c>
      <c r="D29" t="str">
        <f t="shared" si="0"/>
        <v>Sábado</v>
      </c>
      <c r="E29" s="6">
        <v>45017</v>
      </c>
      <c r="F29" s="3">
        <v>3.4027777777777775E-2</v>
      </c>
      <c r="G29" s="3">
        <v>0.1361111111111111</v>
      </c>
      <c r="H29" s="3">
        <f t="shared" si="1"/>
        <v>0.10208333333333333</v>
      </c>
      <c r="I29" s="9">
        <v>3.888888888888889E-2</v>
      </c>
      <c r="J29" s="9">
        <f t="shared" si="2"/>
        <v>6.3194444444444442E-2</v>
      </c>
      <c r="K29" s="9" t="str">
        <f t="shared" si="3"/>
        <v>Cobrada</v>
      </c>
      <c r="L29" t="s">
        <v>29</v>
      </c>
      <c r="M29" t="s">
        <v>32</v>
      </c>
      <c r="N29" t="s">
        <v>1137</v>
      </c>
      <c r="O29" s="4">
        <v>41.22</v>
      </c>
      <c r="P29" t="s">
        <v>11</v>
      </c>
      <c r="Q29">
        <v>28</v>
      </c>
      <c r="R29" t="s">
        <v>83</v>
      </c>
      <c r="S29" t="s">
        <v>84</v>
      </c>
      <c r="T29" s="10">
        <v>94</v>
      </c>
    </row>
    <row r="30" spans="1:20" x14ac:dyDescent="0.25">
      <c r="A30">
        <v>20</v>
      </c>
      <c r="B30" t="s">
        <v>85</v>
      </c>
      <c r="C30">
        <v>5</v>
      </c>
      <c r="D30" t="str">
        <f t="shared" si="0"/>
        <v>Sábado</v>
      </c>
      <c r="E30" s="6">
        <v>45017</v>
      </c>
      <c r="F30" s="3">
        <v>0.12638888888888888</v>
      </c>
      <c r="G30" s="3">
        <v>0.25694444444444442</v>
      </c>
      <c r="H30" s="3">
        <f t="shared" si="1"/>
        <v>0.14097222222222219</v>
      </c>
      <c r="I30" s="9">
        <v>4.9305555555555554E-2</v>
      </c>
      <c r="J30" s="9">
        <f t="shared" si="2"/>
        <v>9.1666666666666646E-2</v>
      </c>
      <c r="K30" s="9" t="str">
        <f t="shared" si="3"/>
        <v>Cobrada</v>
      </c>
      <c r="L30" t="s">
        <v>20</v>
      </c>
      <c r="M30" t="s">
        <v>10</v>
      </c>
      <c r="N30" t="s">
        <v>1137</v>
      </c>
      <c r="O30" s="4">
        <v>14.83</v>
      </c>
      <c r="P30" t="s">
        <v>35</v>
      </c>
      <c r="Q30">
        <v>29</v>
      </c>
      <c r="R30" t="s">
        <v>59</v>
      </c>
      <c r="S30" t="s">
        <v>86</v>
      </c>
      <c r="T30" s="10">
        <v>173</v>
      </c>
    </row>
    <row r="31" spans="1:20" x14ac:dyDescent="0.25">
      <c r="A31">
        <v>14</v>
      </c>
      <c r="B31" t="s">
        <v>87</v>
      </c>
      <c r="C31">
        <v>4</v>
      </c>
      <c r="D31" t="str">
        <f t="shared" si="0"/>
        <v>Sábado</v>
      </c>
      <c r="E31" s="6">
        <v>45017</v>
      </c>
      <c r="F31" s="3">
        <v>0.12152777777777778</v>
      </c>
      <c r="G31" s="3">
        <v>0.2590277777777778</v>
      </c>
      <c r="H31" s="3">
        <f t="shared" si="1"/>
        <v>0.13750000000000001</v>
      </c>
      <c r="I31" s="9">
        <v>4.791666666666667E-2</v>
      </c>
      <c r="J31" s="9">
        <f t="shared" si="2"/>
        <v>8.9583333333333348E-2</v>
      </c>
      <c r="K31" s="9" t="str">
        <f t="shared" si="3"/>
        <v>Cobrada</v>
      </c>
      <c r="L31" t="s">
        <v>29</v>
      </c>
      <c r="M31" t="s">
        <v>10</v>
      </c>
      <c r="N31" t="s">
        <v>16</v>
      </c>
      <c r="O31" s="4">
        <v>26.29</v>
      </c>
      <c r="P31" t="s">
        <v>21</v>
      </c>
      <c r="Q31">
        <v>30</v>
      </c>
      <c r="R31" t="s">
        <v>36</v>
      </c>
      <c r="S31" t="s">
        <v>88</v>
      </c>
      <c r="T31" s="10">
        <v>112</v>
      </c>
    </row>
    <row r="32" spans="1:20" x14ac:dyDescent="0.25">
      <c r="A32">
        <v>13</v>
      </c>
      <c r="B32" t="s">
        <v>89</v>
      </c>
      <c r="C32">
        <v>3</v>
      </c>
      <c r="D32" t="str">
        <f t="shared" si="0"/>
        <v>Sábado</v>
      </c>
      <c r="E32" s="6">
        <v>45017</v>
      </c>
      <c r="F32" s="3">
        <v>0.11874999999999999</v>
      </c>
      <c r="G32" s="3">
        <v>0.25138888888888888</v>
      </c>
      <c r="H32" s="3">
        <f t="shared" si="1"/>
        <v>0.14305555555555555</v>
      </c>
      <c r="I32" s="9">
        <v>7.2916666666666657E-2</v>
      </c>
      <c r="J32" s="9">
        <f t="shared" si="2"/>
        <v>7.013888888888889E-2</v>
      </c>
      <c r="K32" s="9" t="str">
        <f t="shared" si="3"/>
        <v>Cobrada</v>
      </c>
      <c r="L32" t="s">
        <v>20</v>
      </c>
      <c r="M32" t="s">
        <v>15</v>
      </c>
      <c r="N32" t="s">
        <v>1137</v>
      </c>
      <c r="O32" s="4">
        <v>19.809999999999999</v>
      </c>
      <c r="P32" t="s">
        <v>35</v>
      </c>
      <c r="Q32">
        <v>31</v>
      </c>
      <c r="R32" t="s">
        <v>83</v>
      </c>
      <c r="S32" t="s">
        <v>90</v>
      </c>
      <c r="T32" s="10">
        <v>67</v>
      </c>
    </row>
    <row r="33" spans="1:20" x14ac:dyDescent="0.25">
      <c r="A33">
        <v>5</v>
      </c>
      <c r="B33" t="s">
        <v>91</v>
      </c>
      <c r="C33">
        <v>1</v>
      </c>
      <c r="D33" t="str">
        <f t="shared" si="0"/>
        <v>Sábado</v>
      </c>
      <c r="E33" s="6">
        <v>45017</v>
      </c>
      <c r="F33" s="3">
        <v>0.13055555555555556</v>
      </c>
      <c r="G33" s="3">
        <v>0.28402777777777777</v>
      </c>
      <c r="H33" s="3">
        <f t="shared" si="1"/>
        <v>0.16388888888888886</v>
      </c>
      <c r="I33" s="9">
        <v>8.8888888888888892E-2</v>
      </c>
      <c r="J33" s="9">
        <f t="shared" si="2"/>
        <v>7.4999999999999969E-2</v>
      </c>
      <c r="K33" s="9" t="str">
        <f t="shared" si="3"/>
        <v>Cobrada</v>
      </c>
      <c r="L33" t="s">
        <v>14</v>
      </c>
      <c r="M33" t="s">
        <v>10</v>
      </c>
      <c r="N33" t="s">
        <v>1137</v>
      </c>
      <c r="O33" s="4">
        <v>28.25</v>
      </c>
      <c r="P33" t="s">
        <v>35</v>
      </c>
      <c r="Q33">
        <v>32</v>
      </c>
      <c r="R33" t="s">
        <v>44</v>
      </c>
      <c r="S33" t="s">
        <v>92</v>
      </c>
      <c r="T33" s="10">
        <v>211</v>
      </c>
    </row>
    <row r="34" spans="1:20" x14ac:dyDescent="0.25">
      <c r="A34">
        <v>4</v>
      </c>
      <c r="B34" t="s">
        <v>93</v>
      </c>
      <c r="C34">
        <v>5</v>
      </c>
      <c r="D34" t="str">
        <f t="shared" si="0"/>
        <v>Sábado</v>
      </c>
      <c r="E34" s="6">
        <v>45017</v>
      </c>
      <c r="F34" s="3">
        <v>0.14791666666666667</v>
      </c>
      <c r="G34" s="3">
        <v>0.26458333333333334</v>
      </c>
      <c r="H34" s="3">
        <f t="shared" si="1"/>
        <v>0.12708333333333333</v>
      </c>
      <c r="I34" s="9">
        <v>9.027777777777779E-2</v>
      </c>
      <c r="J34" s="9">
        <f t="shared" si="2"/>
        <v>3.6805555555555536E-2</v>
      </c>
      <c r="K34" s="9" t="str">
        <f t="shared" si="3"/>
        <v>Cobrada</v>
      </c>
      <c r="L34" t="s">
        <v>29</v>
      </c>
      <c r="M34" t="s">
        <v>32</v>
      </c>
      <c r="N34" t="s">
        <v>1136</v>
      </c>
      <c r="O34" s="4">
        <v>20.38</v>
      </c>
      <c r="P34" t="s">
        <v>35</v>
      </c>
      <c r="Q34">
        <v>33</v>
      </c>
      <c r="R34" t="s">
        <v>1140</v>
      </c>
      <c r="S34" t="s">
        <v>94</v>
      </c>
      <c r="T34" s="10">
        <v>306</v>
      </c>
    </row>
    <row r="35" spans="1:20" x14ac:dyDescent="0.25">
      <c r="A35">
        <v>15</v>
      </c>
      <c r="B35" t="s">
        <v>95</v>
      </c>
      <c r="C35">
        <v>1</v>
      </c>
      <c r="D35" t="str">
        <f t="shared" si="0"/>
        <v>Sábado</v>
      </c>
      <c r="E35" s="6">
        <v>45017</v>
      </c>
      <c r="F35" s="3">
        <v>9.4444444444444442E-2</v>
      </c>
      <c r="G35" s="3">
        <v>0.25486111111111109</v>
      </c>
      <c r="H35" s="3">
        <f t="shared" si="1"/>
        <v>0.16041666666666665</v>
      </c>
      <c r="I35" s="9">
        <v>4.5138888888888888E-2</v>
      </c>
      <c r="J35" s="9">
        <f t="shared" si="2"/>
        <v>0.11527777777777776</v>
      </c>
      <c r="K35" s="9" t="str">
        <f t="shared" si="3"/>
        <v>Cobrada</v>
      </c>
      <c r="L35" t="s">
        <v>29</v>
      </c>
      <c r="M35" t="s">
        <v>15</v>
      </c>
      <c r="N35" t="s">
        <v>1137</v>
      </c>
      <c r="O35" s="4">
        <v>13.08</v>
      </c>
      <c r="P35" t="s">
        <v>21</v>
      </c>
      <c r="Q35">
        <v>34</v>
      </c>
      <c r="R35" t="s">
        <v>1140</v>
      </c>
      <c r="S35" t="s">
        <v>96</v>
      </c>
      <c r="T35" s="10">
        <v>112</v>
      </c>
    </row>
    <row r="36" spans="1:20" x14ac:dyDescent="0.25">
      <c r="A36">
        <v>13</v>
      </c>
      <c r="B36" t="s">
        <v>97</v>
      </c>
      <c r="C36">
        <v>2</v>
      </c>
      <c r="D36" t="str">
        <f t="shared" si="0"/>
        <v>Sábado</v>
      </c>
      <c r="E36" s="6">
        <v>45017</v>
      </c>
      <c r="F36" s="3">
        <v>0.13750000000000001</v>
      </c>
      <c r="G36" s="3">
        <v>0.24652777777777779</v>
      </c>
      <c r="H36" s="3">
        <f t="shared" si="1"/>
        <v>0.11944444444444445</v>
      </c>
      <c r="I36" s="9">
        <v>4.5138888888888888E-2</v>
      </c>
      <c r="J36" s="9">
        <f t="shared" si="2"/>
        <v>7.4305555555555569E-2</v>
      </c>
      <c r="K36" s="9" t="str">
        <f t="shared" si="3"/>
        <v>Cobrada</v>
      </c>
      <c r="L36" t="s">
        <v>9</v>
      </c>
      <c r="M36" t="s">
        <v>10</v>
      </c>
      <c r="N36" t="s">
        <v>1137</v>
      </c>
      <c r="O36" s="4">
        <v>15.75</v>
      </c>
      <c r="P36" t="s">
        <v>35</v>
      </c>
      <c r="Q36">
        <v>35</v>
      </c>
      <c r="R36" t="s">
        <v>1140</v>
      </c>
      <c r="S36" t="s">
        <v>98</v>
      </c>
      <c r="T36" s="10">
        <v>214</v>
      </c>
    </row>
    <row r="37" spans="1:20" x14ac:dyDescent="0.25">
      <c r="A37">
        <v>5</v>
      </c>
      <c r="B37" t="s">
        <v>99</v>
      </c>
      <c r="C37">
        <v>5</v>
      </c>
      <c r="D37" t="str">
        <f t="shared" si="0"/>
        <v>Sábado</v>
      </c>
      <c r="E37" s="6">
        <v>45017</v>
      </c>
      <c r="F37" s="3">
        <v>0.14374999999999999</v>
      </c>
      <c r="G37" s="3">
        <v>0.26805555555555555</v>
      </c>
      <c r="H37" s="3">
        <f t="shared" si="1"/>
        <v>0.13472222222222222</v>
      </c>
      <c r="I37" s="9">
        <v>2.6388888888888889E-2</v>
      </c>
      <c r="J37" s="9">
        <f t="shared" si="2"/>
        <v>0.10833333333333332</v>
      </c>
      <c r="K37" s="9" t="str">
        <f t="shared" si="3"/>
        <v>Cobrada</v>
      </c>
      <c r="L37" t="s">
        <v>20</v>
      </c>
      <c r="M37" t="s">
        <v>10</v>
      </c>
      <c r="N37" t="s">
        <v>1137</v>
      </c>
      <c r="O37" s="4">
        <v>45.28</v>
      </c>
      <c r="P37" t="s">
        <v>35</v>
      </c>
      <c r="Q37">
        <v>36</v>
      </c>
      <c r="R37" t="s">
        <v>41</v>
      </c>
      <c r="S37" t="s">
        <v>100</v>
      </c>
      <c r="T37" s="10">
        <v>30</v>
      </c>
    </row>
    <row r="38" spans="1:20" x14ac:dyDescent="0.25">
      <c r="A38">
        <v>20</v>
      </c>
      <c r="B38" t="s">
        <v>101</v>
      </c>
      <c r="C38">
        <v>1</v>
      </c>
      <c r="D38" t="str">
        <f t="shared" si="0"/>
        <v>Sábado</v>
      </c>
      <c r="E38" s="6">
        <v>45017</v>
      </c>
      <c r="F38" s="3">
        <v>0.14166666666666666</v>
      </c>
      <c r="G38" s="3">
        <v>0.25138888888888888</v>
      </c>
      <c r="H38" s="3">
        <f t="shared" si="1"/>
        <v>0.12013888888888889</v>
      </c>
      <c r="I38" s="9">
        <v>3.2638888888888891E-2</v>
      </c>
      <c r="J38" s="9">
        <f t="shared" si="2"/>
        <v>8.7499999999999994E-2</v>
      </c>
      <c r="K38" s="9" t="str">
        <f t="shared" si="3"/>
        <v>Cobrada</v>
      </c>
      <c r="L38" t="s">
        <v>25</v>
      </c>
      <c r="M38" t="s">
        <v>32</v>
      </c>
      <c r="N38" t="s">
        <v>1137</v>
      </c>
      <c r="O38" s="4">
        <v>10.39</v>
      </c>
      <c r="P38" t="s">
        <v>35</v>
      </c>
      <c r="Q38">
        <v>37</v>
      </c>
      <c r="R38" t="s">
        <v>22</v>
      </c>
      <c r="S38" t="s">
        <v>102</v>
      </c>
      <c r="T38" s="10">
        <v>21</v>
      </c>
    </row>
    <row r="39" spans="1:20" x14ac:dyDescent="0.25">
      <c r="A39">
        <v>10</v>
      </c>
      <c r="B39" t="s">
        <v>103</v>
      </c>
      <c r="C39">
        <v>6</v>
      </c>
      <c r="D39" t="str">
        <f t="shared" si="0"/>
        <v>Sábado</v>
      </c>
      <c r="E39" s="6">
        <v>45017</v>
      </c>
      <c r="F39" s="3">
        <v>0.10972222222222222</v>
      </c>
      <c r="G39" s="3">
        <v>0.16180555555555556</v>
      </c>
      <c r="H39" s="3">
        <f t="shared" si="1"/>
        <v>5.2083333333333343E-2</v>
      </c>
      <c r="I39" s="9">
        <v>6.8055555555555564E-2</v>
      </c>
      <c r="J39" s="9" t="str">
        <f t="shared" si="2"/>
        <v>0</v>
      </c>
      <c r="K39" s="9" t="str">
        <f t="shared" si="3"/>
        <v>No cobrada</v>
      </c>
      <c r="L39" t="s">
        <v>29</v>
      </c>
      <c r="M39" t="s">
        <v>10</v>
      </c>
      <c r="N39" t="s">
        <v>1136</v>
      </c>
      <c r="O39" s="4">
        <v>16.309999999999999</v>
      </c>
      <c r="P39" t="s">
        <v>11</v>
      </c>
      <c r="Q39">
        <v>38</v>
      </c>
      <c r="R39" t="s">
        <v>64</v>
      </c>
      <c r="S39" t="s">
        <v>104</v>
      </c>
      <c r="T39" s="10">
        <v>235</v>
      </c>
    </row>
    <row r="40" spans="1:20" x14ac:dyDescent="0.25">
      <c r="A40">
        <v>15</v>
      </c>
      <c r="B40" t="s">
        <v>105</v>
      </c>
      <c r="C40">
        <v>3</v>
      </c>
      <c r="D40" t="str">
        <f t="shared" si="0"/>
        <v>Sábado</v>
      </c>
      <c r="E40" s="6">
        <v>45017</v>
      </c>
      <c r="F40" s="3">
        <v>0.15347222222222223</v>
      </c>
      <c r="G40" s="3">
        <v>0.31874999999999998</v>
      </c>
      <c r="H40" s="3">
        <f t="shared" si="1"/>
        <v>0.1756944444444444</v>
      </c>
      <c r="I40" s="9">
        <v>3.9583333333333331E-2</v>
      </c>
      <c r="J40" s="9">
        <f t="shared" si="2"/>
        <v>0.13611111111111107</v>
      </c>
      <c r="K40" s="9" t="str">
        <f t="shared" si="3"/>
        <v>Cobrada</v>
      </c>
      <c r="L40" t="s">
        <v>20</v>
      </c>
      <c r="M40" t="s">
        <v>32</v>
      </c>
      <c r="N40" t="s">
        <v>16</v>
      </c>
      <c r="O40" s="4">
        <v>48.36</v>
      </c>
      <c r="P40" t="s">
        <v>35</v>
      </c>
      <c r="Q40">
        <v>39</v>
      </c>
      <c r="R40" t="s">
        <v>41</v>
      </c>
      <c r="S40" t="s">
        <v>106</v>
      </c>
      <c r="T40" s="10">
        <v>108</v>
      </c>
    </row>
    <row r="41" spans="1:20" x14ac:dyDescent="0.25">
      <c r="A41">
        <v>1</v>
      </c>
      <c r="B41" t="s">
        <v>107</v>
      </c>
      <c r="C41">
        <v>1</v>
      </c>
      <c r="D41" t="str">
        <f t="shared" si="0"/>
        <v>Sábado</v>
      </c>
      <c r="E41" s="6">
        <v>45017</v>
      </c>
      <c r="F41" s="3">
        <v>8.3333333333333329E-2</v>
      </c>
      <c r="G41" s="3">
        <v>0.1701388888888889</v>
      </c>
      <c r="H41" s="3">
        <f t="shared" si="1"/>
        <v>8.6805555555555566E-2</v>
      </c>
      <c r="I41" s="9">
        <v>5.4166666666666669E-2</v>
      </c>
      <c r="J41" s="9">
        <f t="shared" si="2"/>
        <v>3.2638888888888898E-2</v>
      </c>
      <c r="K41" s="9" t="str">
        <f t="shared" si="3"/>
        <v>Cobrada</v>
      </c>
      <c r="L41" t="s">
        <v>9</v>
      </c>
      <c r="M41" t="s">
        <v>10</v>
      </c>
      <c r="N41" t="s">
        <v>16</v>
      </c>
      <c r="O41" s="4">
        <v>13.68</v>
      </c>
      <c r="P41" t="s">
        <v>21</v>
      </c>
      <c r="Q41">
        <v>40</v>
      </c>
      <c r="R41" t="s">
        <v>83</v>
      </c>
      <c r="S41" t="s">
        <v>108</v>
      </c>
      <c r="T41" s="10">
        <v>148</v>
      </c>
    </row>
    <row r="42" spans="1:20" x14ac:dyDescent="0.25">
      <c r="A42">
        <v>7</v>
      </c>
      <c r="B42" t="s">
        <v>109</v>
      </c>
      <c r="C42">
        <v>4</v>
      </c>
      <c r="D42" t="str">
        <f t="shared" si="0"/>
        <v>Sábado</v>
      </c>
      <c r="E42" s="6">
        <v>45017</v>
      </c>
      <c r="F42" s="3">
        <v>9.3055555555555558E-2</v>
      </c>
      <c r="G42" s="3">
        <v>0.18055555555555555</v>
      </c>
      <c r="H42" s="3">
        <f t="shared" si="1"/>
        <v>9.7916666666666666E-2</v>
      </c>
      <c r="I42" s="9">
        <v>6.1805555555555558E-2</v>
      </c>
      <c r="J42" s="9">
        <f t="shared" si="2"/>
        <v>3.6111111111111108E-2</v>
      </c>
      <c r="K42" s="9" t="str">
        <f t="shared" si="3"/>
        <v>Cobrada</v>
      </c>
      <c r="L42" t="s">
        <v>20</v>
      </c>
      <c r="M42" t="s">
        <v>10</v>
      </c>
      <c r="N42" t="s">
        <v>1137</v>
      </c>
      <c r="O42" s="4">
        <v>15.24</v>
      </c>
      <c r="P42" t="s">
        <v>35</v>
      </c>
      <c r="Q42">
        <v>41</v>
      </c>
      <c r="R42" t="s">
        <v>1140</v>
      </c>
      <c r="S42" t="s">
        <v>110</v>
      </c>
      <c r="T42" s="10">
        <v>204</v>
      </c>
    </row>
    <row r="43" spans="1:20" x14ac:dyDescent="0.25">
      <c r="A43">
        <v>14</v>
      </c>
      <c r="B43" t="s">
        <v>111</v>
      </c>
      <c r="C43">
        <v>1</v>
      </c>
      <c r="D43" t="str">
        <f t="shared" si="0"/>
        <v>Sábado</v>
      </c>
      <c r="E43" s="6">
        <v>45017</v>
      </c>
      <c r="F43" s="3">
        <v>1.7361111111111112E-2</v>
      </c>
      <c r="G43" s="3">
        <v>7.3611111111111113E-2</v>
      </c>
      <c r="H43" s="3">
        <f t="shared" si="1"/>
        <v>5.6250000000000001E-2</v>
      </c>
      <c r="I43" s="9">
        <v>4.7916666666666663E-2</v>
      </c>
      <c r="J43" s="9">
        <f t="shared" si="2"/>
        <v>8.3333333333333384E-3</v>
      </c>
      <c r="K43" s="9" t="str">
        <f t="shared" si="3"/>
        <v>Cobrada</v>
      </c>
      <c r="L43" t="s">
        <v>20</v>
      </c>
      <c r="M43" t="s">
        <v>10</v>
      </c>
      <c r="N43" t="s">
        <v>1137</v>
      </c>
      <c r="O43" s="4">
        <v>49.58</v>
      </c>
      <c r="P43" t="s">
        <v>11</v>
      </c>
      <c r="Q43">
        <v>42</v>
      </c>
      <c r="R43" t="s">
        <v>41</v>
      </c>
      <c r="S43" t="s">
        <v>112</v>
      </c>
      <c r="T43" s="10">
        <v>102</v>
      </c>
    </row>
    <row r="44" spans="1:20" x14ac:dyDescent="0.25">
      <c r="A44">
        <v>8</v>
      </c>
      <c r="B44" t="s">
        <v>113</v>
      </c>
      <c r="C44">
        <v>6</v>
      </c>
      <c r="D44" t="str">
        <f t="shared" si="0"/>
        <v>Sábado</v>
      </c>
      <c r="E44" s="6">
        <v>45017</v>
      </c>
      <c r="F44" s="3">
        <v>4.3055555555555555E-2</v>
      </c>
      <c r="G44" s="3">
        <v>0.13472222222222222</v>
      </c>
      <c r="H44" s="3">
        <f t="shared" si="1"/>
        <v>0.10208333333333333</v>
      </c>
      <c r="I44" s="9">
        <v>0.10138888888888889</v>
      </c>
      <c r="J44" s="9">
        <f t="shared" si="2"/>
        <v>6.9444444444444198E-4</v>
      </c>
      <c r="K44" s="9" t="str">
        <f t="shared" si="3"/>
        <v>Cobrada</v>
      </c>
      <c r="L44" t="s">
        <v>29</v>
      </c>
      <c r="M44" t="s">
        <v>10</v>
      </c>
      <c r="N44" t="s">
        <v>1137</v>
      </c>
      <c r="O44" s="4">
        <v>32.19</v>
      </c>
      <c r="P44" t="s">
        <v>35</v>
      </c>
      <c r="Q44">
        <v>43</v>
      </c>
      <c r="R44" t="s">
        <v>1140</v>
      </c>
      <c r="S44" t="s">
        <v>114</v>
      </c>
      <c r="T44" s="10">
        <v>203</v>
      </c>
    </row>
    <row r="45" spans="1:20" x14ac:dyDescent="0.25">
      <c r="A45">
        <v>18</v>
      </c>
      <c r="B45" t="s">
        <v>107</v>
      </c>
      <c r="C45">
        <v>1</v>
      </c>
      <c r="D45" t="str">
        <f t="shared" si="0"/>
        <v>Sábado</v>
      </c>
      <c r="E45" s="6">
        <v>45017</v>
      </c>
      <c r="F45" s="3">
        <v>0.12916666666666668</v>
      </c>
      <c r="G45" s="3">
        <v>0.26250000000000001</v>
      </c>
      <c r="H45" s="3">
        <f t="shared" si="1"/>
        <v>0.13333333333333333</v>
      </c>
      <c r="I45" s="9">
        <v>5.9027777777777776E-2</v>
      </c>
      <c r="J45" s="9">
        <f t="shared" si="2"/>
        <v>7.4305555555555555E-2</v>
      </c>
      <c r="K45" s="9" t="str">
        <f t="shared" si="3"/>
        <v>Cobrada</v>
      </c>
      <c r="L45" t="s">
        <v>29</v>
      </c>
      <c r="M45" t="s">
        <v>10</v>
      </c>
      <c r="N45" t="s">
        <v>1137</v>
      </c>
      <c r="O45" s="4">
        <v>42.6</v>
      </c>
      <c r="P45" t="s">
        <v>21</v>
      </c>
      <c r="Q45">
        <v>44</v>
      </c>
      <c r="R45" t="s">
        <v>1139</v>
      </c>
      <c r="S45" t="s">
        <v>115</v>
      </c>
      <c r="T45" s="10">
        <v>122</v>
      </c>
    </row>
    <row r="46" spans="1:20" x14ac:dyDescent="0.25">
      <c r="A46">
        <v>17</v>
      </c>
      <c r="B46" t="s">
        <v>116</v>
      </c>
      <c r="C46">
        <v>2</v>
      </c>
      <c r="D46" t="str">
        <f t="shared" si="0"/>
        <v>Sábado</v>
      </c>
      <c r="E46" s="6">
        <v>45017</v>
      </c>
      <c r="F46" s="3">
        <v>9.375E-2</v>
      </c>
      <c r="G46" s="3">
        <v>0.1673611111111111</v>
      </c>
      <c r="H46" s="3">
        <f t="shared" si="1"/>
        <v>7.3611111111111099E-2</v>
      </c>
      <c r="I46" s="9">
        <v>3.2638888888888891E-2</v>
      </c>
      <c r="J46" s="9">
        <f t="shared" si="2"/>
        <v>4.0972222222222208E-2</v>
      </c>
      <c r="K46" s="9" t="str">
        <f t="shared" si="3"/>
        <v>Cobrada</v>
      </c>
      <c r="L46" t="s">
        <v>20</v>
      </c>
      <c r="M46" t="s">
        <v>10</v>
      </c>
      <c r="N46" t="s">
        <v>1137</v>
      </c>
      <c r="O46" s="4">
        <v>25.41</v>
      </c>
      <c r="P46" t="s">
        <v>11</v>
      </c>
      <c r="Q46">
        <v>45</v>
      </c>
      <c r="R46" t="s">
        <v>1140</v>
      </c>
      <c r="S46" t="s">
        <v>117</v>
      </c>
      <c r="T46" s="10">
        <v>54</v>
      </c>
    </row>
    <row r="47" spans="1:20" x14ac:dyDescent="0.25">
      <c r="A47">
        <v>10</v>
      </c>
      <c r="B47" t="s">
        <v>118</v>
      </c>
      <c r="C47">
        <v>1</v>
      </c>
      <c r="D47" t="str">
        <f t="shared" si="0"/>
        <v>Sábado</v>
      </c>
      <c r="E47" s="6">
        <v>45017</v>
      </c>
      <c r="F47" s="3">
        <v>7.4305555555555555E-2</v>
      </c>
      <c r="G47" s="3">
        <v>0.15208333333333332</v>
      </c>
      <c r="H47" s="3">
        <f t="shared" si="1"/>
        <v>7.7777777777777765E-2</v>
      </c>
      <c r="I47" s="9">
        <v>5.9722222222222218E-2</v>
      </c>
      <c r="J47" s="9">
        <f t="shared" si="2"/>
        <v>1.8055555555555547E-2</v>
      </c>
      <c r="K47" s="9" t="str">
        <f t="shared" si="3"/>
        <v>Cobrada</v>
      </c>
      <c r="L47" t="s">
        <v>25</v>
      </c>
      <c r="M47" t="s">
        <v>10</v>
      </c>
      <c r="N47" t="s">
        <v>1137</v>
      </c>
      <c r="O47" s="4">
        <v>27.97</v>
      </c>
      <c r="P47" t="s">
        <v>21</v>
      </c>
      <c r="Q47">
        <v>46</v>
      </c>
      <c r="R47" t="s">
        <v>64</v>
      </c>
      <c r="S47" t="s">
        <v>119</v>
      </c>
      <c r="T47" s="10">
        <v>140</v>
      </c>
    </row>
    <row r="48" spans="1:20" x14ac:dyDescent="0.25">
      <c r="A48">
        <v>18</v>
      </c>
      <c r="B48" t="s">
        <v>120</v>
      </c>
      <c r="C48">
        <v>3</v>
      </c>
      <c r="D48" t="str">
        <f t="shared" si="0"/>
        <v>Sábado</v>
      </c>
      <c r="E48" s="6">
        <v>45017</v>
      </c>
      <c r="F48" s="3">
        <v>0.14583333333333334</v>
      </c>
      <c r="G48" s="3">
        <v>0.31180555555555556</v>
      </c>
      <c r="H48" s="3">
        <f t="shared" si="1"/>
        <v>0.17638888888888887</v>
      </c>
      <c r="I48" s="9">
        <v>6.0416666666666667E-2</v>
      </c>
      <c r="J48" s="9">
        <f t="shared" si="2"/>
        <v>0.1159722222222222</v>
      </c>
      <c r="K48" s="9" t="str">
        <f t="shared" si="3"/>
        <v>Cobrada</v>
      </c>
      <c r="L48" t="s">
        <v>20</v>
      </c>
      <c r="M48" t="s">
        <v>10</v>
      </c>
      <c r="N48" t="s">
        <v>1137</v>
      </c>
      <c r="O48" s="4">
        <v>10.98</v>
      </c>
      <c r="P48" t="s">
        <v>35</v>
      </c>
      <c r="Q48">
        <v>47</v>
      </c>
      <c r="R48" t="s">
        <v>22</v>
      </c>
      <c r="S48" t="s">
        <v>121</v>
      </c>
      <c r="T48" s="10">
        <v>109</v>
      </c>
    </row>
    <row r="49" spans="1:20" x14ac:dyDescent="0.25">
      <c r="A49">
        <v>17</v>
      </c>
      <c r="B49" t="s">
        <v>122</v>
      </c>
      <c r="C49">
        <v>2</v>
      </c>
      <c r="D49" t="str">
        <f t="shared" si="0"/>
        <v>Sábado</v>
      </c>
      <c r="E49" s="6">
        <v>45017</v>
      </c>
      <c r="F49" s="3">
        <v>1.9444444444444445E-2</v>
      </c>
      <c r="G49" s="3">
        <v>0.16805555555555557</v>
      </c>
      <c r="H49" s="3">
        <f t="shared" si="1"/>
        <v>0.14861111111111114</v>
      </c>
      <c r="I49" s="9">
        <v>8.611111111111111E-2</v>
      </c>
      <c r="J49" s="9">
        <f t="shared" si="2"/>
        <v>6.2500000000000028E-2</v>
      </c>
      <c r="K49" s="9" t="str">
        <f t="shared" si="3"/>
        <v>Cobrada</v>
      </c>
      <c r="L49" t="s">
        <v>9</v>
      </c>
      <c r="M49" t="s">
        <v>15</v>
      </c>
      <c r="N49" t="s">
        <v>1137</v>
      </c>
      <c r="O49" s="4">
        <v>25.31</v>
      </c>
      <c r="P49" t="s">
        <v>21</v>
      </c>
      <c r="Q49">
        <v>48</v>
      </c>
      <c r="R49" t="s">
        <v>41</v>
      </c>
      <c r="S49" t="s">
        <v>123</v>
      </c>
      <c r="T49" s="10">
        <v>158</v>
      </c>
    </row>
    <row r="50" spans="1:20" x14ac:dyDescent="0.25">
      <c r="A50">
        <v>8</v>
      </c>
      <c r="B50" t="s">
        <v>124</v>
      </c>
      <c r="C50">
        <v>3</v>
      </c>
      <c r="D50" t="str">
        <f t="shared" si="0"/>
        <v>Sábado</v>
      </c>
      <c r="E50" s="6">
        <v>45017</v>
      </c>
      <c r="F50" s="3">
        <v>7.2222222222222215E-2</v>
      </c>
      <c r="G50" s="3">
        <v>0.22847222222222222</v>
      </c>
      <c r="H50" s="3">
        <f t="shared" si="1"/>
        <v>0.15625</v>
      </c>
      <c r="I50" s="9">
        <v>5.6250000000000001E-2</v>
      </c>
      <c r="J50" s="9">
        <f t="shared" si="2"/>
        <v>0.1</v>
      </c>
      <c r="K50" s="9" t="str">
        <f t="shared" si="3"/>
        <v>Cobrada</v>
      </c>
      <c r="L50" t="s">
        <v>20</v>
      </c>
      <c r="M50" t="s">
        <v>10</v>
      </c>
      <c r="N50" t="s">
        <v>1137</v>
      </c>
      <c r="O50" s="4">
        <v>20.92</v>
      </c>
      <c r="P50" t="s">
        <v>21</v>
      </c>
      <c r="Q50">
        <v>49</v>
      </c>
      <c r="R50" t="s">
        <v>44</v>
      </c>
      <c r="S50" t="s">
        <v>125</v>
      </c>
      <c r="T50" s="10">
        <v>186</v>
      </c>
    </row>
    <row r="51" spans="1:20" x14ac:dyDescent="0.25">
      <c r="A51">
        <v>19</v>
      </c>
      <c r="B51" t="s">
        <v>126</v>
      </c>
      <c r="C51">
        <v>5</v>
      </c>
      <c r="D51" t="str">
        <f t="shared" si="0"/>
        <v>Sábado</v>
      </c>
      <c r="E51" s="6">
        <v>45017</v>
      </c>
      <c r="F51" s="3">
        <v>0.16250000000000001</v>
      </c>
      <c r="G51" s="3">
        <v>0.28958333333333336</v>
      </c>
      <c r="H51" s="3">
        <f t="shared" si="1"/>
        <v>0.13750000000000001</v>
      </c>
      <c r="I51" s="9">
        <v>1.4583333333333334E-2</v>
      </c>
      <c r="J51" s="9">
        <f t="shared" si="2"/>
        <v>0.12291666666666667</v>
      </c>
      <c r="K51" s="9" t="str">
        <f t="shared" si="3"/>
        <v>Cobrada</v>
      </c>
      <c r="L51" t="s">
        <v>29</v>
      </c>
      <c r="M51" t="s">
        <v>10</v>
      </c>
      <c r="N51" t="s">
        <v>1136</v>
      </c>
      <c r="O51" s="4">
        <v>16.739999999999998</v>
      </c>
      <c r="P51" t="s">
        <v>35</v>
      </c>
      <c r="Q51">
        <v>50</v>
      </c>
      <c r="R51" t="s">
        <v>83</v>
      </c>
      <c r="S51" t="s">
        <v>127</v>
      </c>
      <c r="T51" s="10">
        <v>76</v>
      </c>
    </row>
    <row r="52" spans="1:20" x14ac:dyDescent="0.25">
      <c r="A52">
        <v>12</v>
      </c>
      <c r="B52" t="s">
        <v>128</v>
      </c>
      <c r="C52">
        <v>1</v>
      </c>
      <c r="D52" t="str">
        <f t="shared" si="0"/>
        <v>Sábado</v>
      </c>
      <c r="E52" s="6">
        <v>45017</v>
      </c>
      <c r="F52" s="3">
        <v>7.0833333333333331E-2</v>
      </c>
      <c r="G52" s="3">
        <v>0.12638888888888888</v>
      </c>
      <c r="H52" s="3">
        <f t="shared" si="1"/>
        <v>5.5555555555555552E-2</v>
      </c>
      <c r="I52" s="9">
        <v>0.1138888888888889</v>
      </c>
      <c r="J52" s="9" t="str">
        <f t="shared" si="2"/>
        <v>0</v>
      </c>
      <c r="K52" s="9" t="str">
        <f t="shared" si="3"/>
        <v>No cobrada</v>
      </c>
      <c r="L52" t="s">
        <v>25</v>
      </c>
      <c r="M52" t="s">
        <v>32</v>
      </c>
      <c r="N52" t="s">
        <v>1137</v>
      </c>
      <c r="O52" s="4">
        <v>37.08</v>
      </c>
      <c r="P52" t="s">
        <v>11</v>
      </c>
      <c r="Q52">
        <v>51</v>
      </c>
      <c r="R52" t="s">
        <v>1139</v>
      </c>
      <c r="S52" t="s">
        <v>129</v>
      </c>
      <c r="T52" s="10">
        <v>225</v>
      </c>
    </row>
    <row r="53" spans="1:20" x14ac:dyDescent="0.25">
      <c r="A53">
        <v>7</v>
      </c>
      <c r="B53" t="s">
        <v>130</v>
      </c>
      <c r="C53">
        <v>4</v>
      </c>
      <c r="D53" t="str">
        <f t="shared" si="0"/>
        <v>Sábado</v>
      </c>
      <c r="E53" s="6">
        <v>45017</v>
      </c>
      <c r="F53" s="3">
        <v>6.9444444444444447E-4</v>
      </c>
      <c r="G53" s="3">
        <v>4.9305555555555554E-2</v>
      </c>
      <c r="H53" s="3">
        <f t="shared" si="1"/>
        <v>4.8611111111111112E-2</v>
      </c>
      <c r="I53" s="9">
        <v>4.3055555555555555E-2</v>
      </c>
      <c r="J53" s="9">
        <f t="shared" si="2"/>
        <v>5.5555555555555566E-3</v>
      </c>
      <c r="K53" s="9" t="str">
        <f t="shared" si="3"/>
        <v>Cobrada</v>
      </c>
      <c r="L53" t="s">
        <v>9</v>
      </c>
      <c r="M53" t="s">
        <v>10</v>
      </c>
      <c r="N53" t="s">
        <v>1137</v>
      </c>
      <c r="O53" s="4">
        <v>46.88</v>
      </c>
      <c r="P53" t="s">
        <v>21</v>
      </c>
      <c r="Q53">
        <v>52</v>
      </c>
      <c r="R53" t="s">
        <v>26</v>
      </c>
      <c r="S53" t="s">
        <v>131</v>
      </c>
      <c r="T53" s="10">
        <v>263</v>
      </c>
    </row>
    <row r="54" spans="1:20" x14ac:dyDescent="0.25">
      <c r="A54">
        <v>16</v>
      </c>
      <c r="B54" t="s">
        <v>132</v>
      </c>
      <c r="C54">
        <v>5</v>
      </c>
      <c r="D54" t="str">
        <f t="shared" si="0"/>
        <v>Sábado</v>
      </c>
      <c r="E54" s="6">
        <v>45017</v>
      </c>
      <c r="F54" s="3">
        <v>0.12569444444444444</v>
      </c>
      <c r="G54" s="3">
        <v>0.19722222222222222</v>
      </c>
      <c r="H54" s="3">
        <f t="shared" si="1"/>
        <v>7.1527777777777773E-2</v>
      </c>
      <c r="I54" s="9">
        <v>7.7777777777777779E-2</v>
      </c>
      <c r="J54" s="9" t="str">
        <f t="shared" si="2"/>
        <v>0</v>
      </c>
      <c r="K54" s="9" t="str">
        <f t="shared" si="3"/>
        <v>No cobrada</v>
      </c>
      <c r="L54" t="s">
        <v>25</v>
      </c>
      <c r="M54" t="s">
        <v>10</v>
      </c>
      <c r="N54" t="s">
        <v>1136</v>
      </c>
      <c r="O54" s="4">
        <v>36.880000000000003</v>
      </c>
      <c r="P54" t="s">
        <v>21</v>
      </c>
      <c r="Q54">
        <v>53</v>
      </c>
      <c r="R54" t="s">
        <v>26</v>
      </c>
      <c r="S54" t="s">
        <v>133</v>
      </c>
      <c r="T54" s="10">
        <v>267</v>
      </c>
    </row>
    <row r="55" spans="1:20" x14ac:dyDescent="0.25">
      <c r="A55">
        <v>6</v>
      </c>
      <c r="B55" t="s">
        <v>134</v>
      </c>
      <c r="C55">
        <v>6</v>
      </c>
      <c r="D55" t="str">
        <f t="shared" si="0"/>
        <v>Sábado</v>
      </c>
      <c r="E55" s="6">
        <v>45017</v>
      </c>
      <c r="F55" s="3">
        <v>2.7777777777777776E-2</v>
      </c>
      <c r="G55" s="3">
        <v>0.1763888888888889</v>
      </c>
      <c r="H55" s="3">
        <f t="shared" si="1"/>
        <v>0.14861111111111114</v>
      </c>
      <c r="I55" s="9">
        <v>0.14097222222222222</v>
      </c>
      <c r="J55" s="9">
        <f t="shared" si="2"/>
        <v>7.6388888888889173E-3</v>
      </c>
      <c r="K55" s="9" t="str">
        <f t="shared" si="3"/>
        <v>Cobrada</v>
      </c>
      <c r="L55" t="s">
        <v>29</v>
      </c>
      <c r="M55" t="s">
        <v>32</v>
      </c>
      <c r="N55" t="s">
        <v>1137</v>
      </c>
      <c r="O55" s="4">
        <v>23.36</v>
      </c>
      <c r="P55" t="s">
        <v>11</v>
      </c>
      <c r="Q55">
        <v>54</v>
      </c>
      <c r="R55" t="s">
        <v>41</v>
      </c>
      <c r="S55" t="s">
        <v>135</v>
      </c>
      <c r="T55" s="10">
        <v>187</v>
      </c>
    </row>
    <row r="56" spans="1:20" x14ac:dyDescent="0.25">
      <c r="A56">
        <v>20</v>
      </c>
      <c r="B56" t="s">
        <v>136</v>
      </c>
      <c r="C56">
        <v>5</v>
      </c>
      <c r="D56" t="str">
        <f t="shared" si="0"/>
        <v>Sábado</v>
      </c>
      <c r="E56" s="6">
        <v>45017</v>
      </c>
      <c r="F56" s="3">
        <v>6.25E-2</v>
      </c>
      <c r="G56" s="3">
        <v>0.20833333333333334</v>
      </c>
      <c r="H56" s="3">
        <f t="shared" si="1"/>
        <v>0.15625</v>
      </c>
      <c r="I56" s="9">
        <v>6.6666666666666666E-2</v>
      </c>
      <c r="J56" s="9">
        <f t="shared" si="2"/>
        <v>8.9583333333333334E-2</v>
      </c>
      <c r="K56" s="9" t="str">
        <f t="shared" si="3"/>
        <v>Cobrada</v>
      </c>
      <c r="L56" t="s">
        <v>29</v>
      </c>
      <c r="M56" t="s">
        <v>32</v>
      </c>
      <c r="N56" t="s">
        <v>1137</v>
      </c>
      <c r="O56" s="4">
        <v>45.49</v>
      </c>
      <c r="P56" t="s">
        <v>35</v>
      </c>
      <c r="Q56">
        <v>55</v>
      </c>
      <c r="R56" t="s">
        <v>1140</v>
      </c>
      <c r="S56" t="s">
        <v>137</v>
      </c>
      <c r="T56" s="10">
        <v>255</v>
      </c>
    </row>
    <row r="57" spans="1:20" x14ac:dyDescent="0.25">
      <c r="A57">
        <v>1</v>
      </c>
      <c r="B57" t="s">
        <v>54</v>
      </c>
      <c r="C57">
        <v>3</v>
      </c>
      <c r="D57" t="str">
        <f t="shared" si="0"/>
        <v>Sábado</v>
      </c>
      <c r="E57" s="6">
        <v>45017</v>
      </c>
      <c r="F57" s="3">
        <v>5.5555555555555552E-2</v>
      </c>
      <c r="G57" s="3">
        <v>0.20624999999999999</v>
      </c>
      <c r="H57" s="3">
        <f t="shared" si="1"/>
        <v>0.15069444444444444</v>
      </c>
      <c r="I57" s="9">
        <v>5.4166666666666669E-2</v>
      </c>
      <c r="J57" s="9">
        <f t="shared" si="2"/>
        <v>9.6527777777777768E-2</v>
      </c>
      <c r="K57" s="9" t="str">
        <f t="shared" si="3"/>
        <v>Cobrada</v>
      </c>
      <c r="L57" t="s">
        <v>25</v>
      </c>
      <c r="M57" t="s">
        <v>10</v>
      </c>
      <c r="N57" t="s">
        <v>1136</v>
      </c>
      <c r="O57" s="4">
        <v>43.2</v>
      </c>
      <c r="P57" t="s">
        <v>21</v>
      </c>
      <c r="Q57">
        <v>56</v>
      </c>
      <c r="R57" t="s">
        <v>59</v>
      </c>
      <c r="S57" t="s">
        <v>90</v>
      </c>
      <c r="T57" s="10">
        <v>48</v>
      </c>
    </row>
    <row r="58" spans="1:20" x14ac:dyDescent="0.25">
      <c r="A58">
        <v>18</v>
      </c>
      <c r="B58" t="s">
        <v>138</v>
      </c>
      <c r="C58">
        <v>2</v>
      </c>
      <c r="D58" t="str">
        <f t="shared" si="0"/>
        <v>Sábado</v>
      </c>
      <c r="E58" s="6">
        <v>45017</v>
      </c>
      <c r="F58" s="3">
        <v>0.12777777777777777</v>
      </c>
      <c r="G58" s="3">
        <v>0.20277777777777778</v>
      </c>
      <c r="H58" s="3">
        <f t="shared" si="1"/>
        <v>7.5000000000000011E-2</v>
      </c>
      <c r="I58" s="9">
        <v>4.7222222222222221E-2</v>
      </c>
      <c r="J58" s="9">
        <f t="shared" si="2"/>
        <v>2.777777777777779E-2</v>
      </c>
      <c r="K58" s="9" t="str">
        <f t="shared" si="3"/>
        <v>Cobrada</v>
      </c>
      <c r="L58" t="s">
        <v>20</v>
      </c>
      <c r="M58" t="s">
        <v>10</v>
      </c>
      <c r="N58" t="s">
        <v>1137</v>
      </c>
      <c r="O58" s="4">
        <v>45.45</v>
      </c>
      <c r="P58" t="s">
        <v>21</v>
      </c>
      <c r="Q58">
        <v>57</v>
      </c>
      <c r="R58" t="s">
        <v>17</v>
      </c>
      <c r="S58" t="s">
        <v>139</v>
      </c>
      <c r="T58" s="10">
        <v>169</v>
      </c>
    </row>
    <row r="59" spans="1:20" x14ac:dyDescent="0.25">
      <c r="A59">
        <v>8</v>
      </c>
      <c r="B59" t="s">
        <v>140</v>
      </c>
      <c r="C59">
        <v>3</v>
      </c>
      <c r="D59" t="str">
        <f t="shared" si="0"/>
        <v>Sábado</v>
      </c>
      <c r="E59" s="6">
        <v>45017</v>
      </c>
      <c r="F59" s="3">
        <v>6.3194444444444442E-2</v>
      </c>
      <c r="G59" s="3">
        <v>0.18124999999999999</v>
      </c>
      <c r="H59" s="3">
        <f t="shared" si="1"/>
        <v>0.11805555555555555</v>
      </c>
      <c r="I59" s="9">
        <v>5.0694444444444445E-2</v>
      </c>
      <c r="J59" s="9">
        <f t="shared" si="2"/>
        <v>6.7361111111111108E-2</v>
      </c>
      <c r="K59" s="9" t="str">
        <f t="shared" si="3"/>
        <v>Cobrada</v>
      </c>
      <c r="L59" t="s">
        <v>14</v>
      </c>
      <c r="M59" t="s">
        <v>32</v>
      </c>
      <c r="N59" t="s">
        <v>1137</v>
      </c>
      <c r="O59" s="4">
        <v>30.7</v>
      </c>
      <c r="P59" t="s">
        <v>11</v>
      </c>
      <c r="Q59">
        <v>58</v>
      </c>
      <c r="R59" t="s">
        <v>22</v>
      </c>
      <c r="S59" t="s">
        <v>141</v>
      </c>
      <c r="T59" s="10">
        <v>82</v>
      </c>
    </row>
    <row r="60" spans="1:20" x14ac:dyDescent="0.25">
      <c r="A60">
        <v>8</v>
      </c>
      <c r="B60" t="s">
        <v>142</v>
      </c>
      <c r="C60">
        <v>4</v>
      </c>
      <c r="D60" t="str">
        <f t="shared" si="0"/>
        <v>Sábado</v>
      </c>
      <c r="E60" s="6">
        <v>45017</v>
      </c>
      <c r="F60" s="3">
        <v>5.6250000000000001E-2</v>
      </c>
      <c r="G60" s="3">
        <v>0.21111111111111111</v>
      </c>
      <c r="H60" s="3">
        <f t="shared" si="1"/>
        <v>0.15486111111111112</v>
      </c>
      <c r="I60" s="9">
        <v>3.3333333333333326E-2</v>
      </c>
      <c r="J60" s="9">
        <f t="shared" si="2"/>
        <v>0.12152777777777779</v>
      </c>
      <c r="K60" s="9" t="str">
        <f t="shared" si="3"/>
        <v>Cobrada</v>
      </c>
      <c r="L60" t="s">
        <v>14</v>
      </c>
      <c r="M60" t="s">
        <v>10</v>
      </c>
      <c r="N60" t="s">
        <v>16</v>
      </c>
      <c r="O60" s="4">
        <v>33.89</v>
      </c>
      <c r="P60" t="s">
        <v>21</v>
      </c>
      <c r="Q60">
        <v>59</v>
      </c>
      <c r="R60" t="s">
        <v>17</v>
      </c>
      <c r="S60" t="s">
        <v>143</v>
      </c>
      <c r="T60" s="10">
        <v>160</v>
      </c>
    </row>
    <row r="61" spans="1:20" x14ac:dyDescent="0.25">
      <c r="A61">
        <v>6</v>
      </c>
      <c r="B61" t="s">
        <v>144</v>
      </c>
      <c r="C61">
        <v>1</v>
      </c>
      <c r="D61" t="str">
        <f t="shared" si="0"/>
        <v>Sábado</v>
      </c>
      <c r="E61" s="6">
        <v>45017</v>
      </c>
      <c r="F61" s="3">
        <v>8.9583333333333334E-2</v>
      </c>
      <c r="G61" s="3">
        <v>0.24027777777777778</v>
      </c>
      <c r="H61" s="3">
        <f t="shared" si="1"/>
        <v>0.15069444444444446</v>
      </c>
      <c r="I61" s="9">
        <v>2.9861111111111109E-2</v>
      </c>
      <c r="J61" s="9">
        <f t="shared" si="2"/>
        <v>0.12083333333333335</v>
      </c>
      <c r="K61" s="9" t="str">
        <f t="shared" si="3"/>
        <v>Cobrada</v>
      </c>
      <c r="L61" t="s">
        <v>14</v>
      </c>
      <c r="M61" t="s">
        <v>10</v>
      </c>
      <c r="N61" t="s">
        <v>1137</v>
      </c>
      <c r="O61" s="4">
        <v>19.54</v>
      </c>
      <c r="P61" t="s">
        <v>11</v>
      </c>
      <c r="Q61">
        <v>60</v>
      </c>
      <c r="R61" t="s">
        <v>41</v>
      </c>
      <c r="S61" t="s">
        <v>145</v>
      </c>
      <c r="T61" s="10">
        <v>102</v>
      </c>
    </row>
    <row r="62" spans="1:20" x14ac:dyDescent="0.25">
      <c r="A62">
        <v>10</v>
      </c>
      <c r="B62" t="s">
        <v>146</v>
      </c>
      <c r="C62">
        <v>5</v>
      </c>
      <c r="D62" t="str">
        <f t="shared" si="0"/>
        <v>Sábado</v>
      </c>
      <c r="E62" s="6">
        <v>45017</v>
      </c>
      <c r="F62" s="3">
        <v>0.15902777777777777</v>
      </c>
      <c r="G62" s="3">
        <v>0.26527777777777778</v>
      </c>
      <c r="H62" s="3">
        <f t="shared" si="1"/>
        <v>0.11666666666666668</v>
      </c>
      <c r="I62" s="9">
        <v>0.11041666666666666</v>
      </c>
      <c r="J62" s="9">
        <f t="shared" si="2"/>
        <v>6.2500000000000194E-3</v>
      </c>
      <c r="K62" s="9" t="str">
        <f t="shared" si="3"/>
        <v>Cobrada</v>
      </c>
      <c r="L62" t="s">
        <v>20</v>
      </c>
      <c r="M62" t="s">
        <v>10</v>
      </c>
      <c r="N62" t="s">
        <v>1137</v>
      </c>
      <c r="O62" s="4">
        <v>42.87</v>
      </c>
      <c r="P62" t="s">
        <v>35</v>
      </c>
      <c r="Q62">
        <v>61</v>
      </c>
      <c r="R62" t="s">
        <v>64</v>
      </c>
      <c r="S62" t="s">
        <v>147</v>
      </c>
      <c r="T62" s="10">
        <v>242</v>
      </c>
    </row>
    <row r="63" spans="1:20" x14ac:dyDescent="0.25">
      <c r="A63">
        <v>2</v>
      </c>
      <c r="B63" t="s">
        <v>148</v>
      </c>
      <c r="C63">
        <v>1</v>
      </c>
      <c r="D63" t="str">
        <f t="shared" si="0"/>
        <v>Sábado</v>
      </c>
      <c r="E63" s="6">
        <v>45017</v>
      </c>
      <c r="F63" s="3">
        <v>0.11597222222222223</v>
      </c>
      <c r="G63" s="3">
        <v>0.26666666666666666</v>
      </c>
      <c r="H63" s="3">
        <f t="shared" si="1"/>
        <v>0.16111111111111109</v>
      </c>
      <c r="I63" s="9">
        <v>0.10763888888888888</v>
      </c>
      <c r="J63" s="9">
        <f t="shared" si="2"/>
        <v>5.3472222222222213E-2</v>
      </c>
      <c r="K63" s="9" t="str">
        <f t="shared" si="3"/>
        <v>Cobrada</v>
      </c>
      <c r="L63" t="s">
        <v>14</v>
      </c>
      <c r="M63" t="s">
        <v>32</v>
      </c>
      <c r="N63" t="s">
        <v>1137</v>
      </c>
      <c r="O63" s="4">
        <v>37.93</v>
      </c>
      <c r="P63" t="s">
        <v>35</v>
      </c>
      <c r="Q63">
        <v>62</v>
      </c>
      <c r="R63" t="s">
        <v>83</v>
      </c>
      <c r="S63" t="s">
        <v>149</v>
      </c>
      <c r="T63" s="10">
        <v>148</v>
      </c>
    </row>
    <row r="64" spans="1:20" x14ac:dyDescent="0.25">
      <c r="A64">
        <v>17</v>
      </c>
      <c r="B64" t="s">
        <v>46</v>
      </c>
      <c r="C64">
        <v>4</v>
      </c>
      <c r="D64" t="str">
        <f t="shared" si="0"/>
        <v>Sábado</v>
      </c>
      <c r="E64" s="6">
        <v>45017</v>
      </c>
      <c r="F64" s="3">
        <v>2.8472222222222222E-2</v>
      </c>
      <c r="G64" s="3">
        <v>0.17083333333333334</v>
      </c>
      <c r="H64" s="3">
        <f t="shared" si="1"/>
        <v>0.1423611111111111</v>
      </c>
      <c r="I64" s="9">
        <v>2.0833333333333332E-2</v>
      </c>
      <c r="J64" s="9">
        <f t="shared" si="2"/>
        <v>0.12152777777777778</v>
      </c>
      <c r="K64" s="9" t="str">
        <f t="shared" si="3"/>
        <v>Cobrada</v>
      </c>
      <c r="L64" t="s">
        <v>29</v>
      </c>
      <c r="M64" t="s">
        <v>10</v>
      </c>
      <c r="N64" t="s">
        <v>1137</v>
      </c>
      <c r="O64" s="4">
        <v>33.340000000000003</v>
      </c>
      <c r="P64" t="s">
        <v>11</v>
      </c>
      <c r="Q64">
        <v>63</v>
      </c>
      <c r="R64" t="s">
        <v>17</v>
      </c>
      <c r="S64" t="s">
        <v>150</v>
      </c>
      <c r="T64" s="10">
        <v>55</v>
      </c>
    </row>
    <row r="65" spans="1:20" x14ac:dyDescent="0.25">
      <c r="A65">
        <v>3</v>
      </c>
      <c r="B65" t="s">
        <v>151</v>
      </c>
      <c r="C65">
        <v>3</v>
      </c>
      <c r="D65" t="str">
        <f t="shared" si="0"/>
        <v>Sábado</v>
      </c>
      <c r="E65" s="6">
        <v>45017</v>
      </c>
      <c r="F65" s="3">
        <v>6.9444444444444448E-2</v>
      </c>
      <c r="G65" s="3">
        <v>0.16805555555555557</v>
      </c>
      <c r="H65" s="3">
        <f t="shared" si="1"/>
        <v>9.8611111111111122E-2</v>
      </c>
      <c r="I65" s="9">
        <v>5.694444444444445E-2</v>
      </c>
      <c r="J65" s="9">
        <f t="shared" si="2"/>
        <v>4.1666666666666671E-2</v>
      </c>
      <c r="K65" s="9" t="str">
        <f t="shared" si="3"/>
        <v>Cobrada</v>
      </c>
      <c r="L65" t="s">
        <v>25</v>
      </c>
      <c r="M65" t="s">
        <v>15</v>
      </c>
      <c r="N65" t="s">
        <v>16</v>
      </c>
      <c r="O65" s="4">
        <v>34.770000000000003</v>
      </c>
      <c r="P65" t="s">
        <v>11</v>
      </c>
      <c r="Q65">
        <v>64</v>
      </c>
      <c r="R65" t="s">
        <v>1140</v>
      </c>
      <c r="S65" t="s">
        <v>152</v>
      </c>
      <c r="T65" s="10">
        <v>288</v>
      </c>
    </row>
    <row r="66" spans="1:20" x14ac:dyDescent="0.25">
      <c r="A66">
        <v>5</v>
      </c>
      <c r="B66" t="s">
        <v>153</v>
      </c>
      <c r="C66">
        <v>1</v>
      </c>
      <c r="D66" t="str">
        <f t="shared" ref="D66:D129" si="4">CHOOSE(WEEKDAY(E66,2), "Lunes", "Martes", "Miércoles", "Jueves", "Viernes", "Sábado", "Domingo")</f>
        <v>Sábado</v>
      </c>
      <c r="E66" s="6">
        <v>45017</v>
      </c>
      <c r="F66" s="3">
        <v>7.9166666666666663E-2</v>
      </c>
      <c r="G66" s="3">
        <v>0.12708333333333333</v>
      </c>
      <c r="H66" s="3">
        <f t="shared" ref="H66:H129" si="5">IF(P66="Ocupada",(G66-F66)+15/1440,G66-F66)</f>
        <v>5.8333333333333327E-2</v>
      </c>
      <c r="I66" s="9">
        <v>0.1076388888888889</v>
      </c>
      <c r="J66" s="9" t="str">
        <f t="shared" si="2"/>
        <v>0</v>
      </c>
      <c r="K66" s="9" t="str">
        <f t="shared" si="3"/>
        <v>No cobrada</v>
      </c>
      <c r="L66" t="s">
        <v>9</v>
      </c>
      <c r="M66" t="s">
        <v>10</v>
      </c>
      <c r="N66" t="s">
        <v>1136</v>
      </c>
      <c r="O66" s="4">
        <v>14</v>
      </c>
      <c r="P66" t="s">
        <v>35</v>
      </c>
      <c r="Q66">
        <v>65</v>
      </c>
      <c r="R66" t="s">
        <v>41</v>
      </c>
      <c r="S66" t="s">
        <v>154</v>
      </c>
      <c r="T66" s="10">
        <v>196</v>
      </c>
    </row>
    <row r="67" spans="1:20" x14ac:dyDescent="0.25">
      <c r="A67">
        <v>18</v>
      </c>
      <c r="B67" t="s">
        <v>155</v>
      </c>
      <c r="C67">
        <v>2</v>
      </c>
      <c r="D67" t="str">
        <f t="shared" si="4"/>
        <v>Sábado</v>
      </c>
      <c r="E67" s="6">
        <v>45017</v>
      </c>
      <c r="F67" s="3">
        <v>0.10277777777777777</v>
      </c>
      <c r="G67" s="3">
        <v>0.26250000000000001</v>
      </c>
      <c r="H67" s="3">
        <f t="shared" si="5"/>
        <v>0.15972222222222224</v>
      </c>
      <c r="I67" s="9">
        <v>7.9166666666666663E-2</v>
      </c>
      <c r="J67" s="9">
        <f t="shared" ref="J67:J130" si="6">IF(I67&gt;H67,"0",H67-I67)</f>
        <v>8.0555555555555575E-2</v>
      </c>
      <c r="K67" s="9" t="str">
        <f t="shared" ref="K67:K130" si="7">IF(I67&gt;H67,"No cobrada","Cobrada")</f>
        <v>Cobrada</v>
      </c>
      <c r="L67" t="s">
        <v>25</v>
      </c>
      <c r="M67" t="s">
        <v>10</v>
      </c>
      <c r="N67" t="s">
        <v>1137</v>
      </c>
      <c r="O67" s="4">
        <v>10.88</v>
      </c>
      <c r="P67" t="s">
        <v>11</v>
      </c>
      <c r="Q67">
        <v>66</v>
      </c>
      <c r="R67" t="s">
        <v>1139</v>
      </c>
      <c r="S67" t="s">
        <v>156</v>
      </c>
      <c r="T67" s="10">
        <v>210</v>
      </c>
    </row>
    <row r="68" spans="1:20" x14ac:dyDescent="0.25">
      <c r="A68">
        <v>2</v>
      </c>
      <c r="B68" t="s">
        <v>157</v>
      </c>
      <c r="C68">
        <v>6</v>
      </c>
      <c r="D68" t="str">
        <f t="shared" si="4"/>
        <v>Sábado</v>
      </c>
      <c r="E68" s="6">
        <v>45017</v>
      </c>
      <c r="F68" s="3">
        <v>0.15625</v>
      </c>
      <c r="G68" s="3">
        <v>0.21527777777777779</v>
      </c>
      <c r="H68" s="3">
        <f t="shared" si="5"/>
        <v>5.902777777777779E-2</v>
      </c>
      <c r="I68" s="9">
        <v>9.0972222222222218E-2</v>
      </c>
      <c r="J68" s="9" t="str">
        <f t="shared" si="6"/>
        <v>0</v>
      </c>
      <c r="K68" s="9" t="str">
        <f t="shared" si="7"/>
        <v>No cobrada</v>
      </c>
      <c r="L68" t="s">
        <v>20</v>
      </c>
      <c r="M68" t="s">
        <v>10</v>
      </c>
      <c r="N68" t="s">
        <v>1136</v>
      </c>
      <c r="O68" s="4">
        <v>21.25</v>
      </c>
      <c r="P68" t="s">
        <v>11</v>
      </c>
      <c r="Q68">
        <v>67</v>
      </c>
      <c r="R68" t="s">
        <v>1140</v>
      </c>
      <c r="S68" t="s">
        <v>158</v>
      </c>
      <c r="T68" s="10">
        <v>256</v>
      </c>
    </row>
    <row r="69" spans="1:20" x14ac:dyDescent="0.25">
      <c r="A69">
        <v>8</v>
      </c>
      <c r="B69" t="s">
        <v>159</v>
      </c>
      <c r="C69">
        <v>4</v>
      </c>
      <c r="D69" t="str">
        <f t="shared" si="4"/>
        <v>Sábado</v>
      </c>
      <c r="E69" s="6">
        <v>45017</v>
      </c>
      <c r="F69" s="3">
        <v>1.3888888888888889E-3</v>
      </c>
      <c r="G69" s="3">
        <v>0.13541666666666666</v>
      </c>
      <c r="H69" s="3">
        <f t="shared" si="5"/>
        <v>0.14444444444444443</v>
      </c>
      <c r="I69" s="9">
        <v>0.10069444444444445</v>
      </c>
      <c r="J69" s="9">
        <f t="shared" si="6"/>
        <v>4.3749999999999983E-2</v>
      </c>
      <c r="K69" s="9" t="str">
        <f t="shared" si="7"/>
        <v>Cobrada</v>
      </c>
      <c r="L69" t="s">
        <v>25</v>
      </c>
      <c r="M69" t="s">
        <v>32</v>
      </c>
      <c r="N69" t="s">
        <v>1137</v>
      </c>
      <c r="O69" s="4">
        <v>45.65</v>
      </c>
      <c r="P69" t="s">
        <v>35</v>
      </c>
      <c r="Q69">
        <v>68</v>
      </c>
      <c r="R69" t="s">
        <v>22</v>
      </c>
      <c r="S69" t="s">
        <v>160</v>
      </c>
      <c r="T69" s="10">
        <v>218</v>
      </c>
    </row>
    <row r="70" spans="1:20" x14ac:dyDescent="0.25">
      <c r="A70">
        <v>5</v>
      </c>
      <c r="B70" t="s">
        <v>161</v>
      </c>
      <c r="C70">
        <v>4</v>
      </c>
      <c r="D70" t="str">
        <f t="shared" si="4"/>
        <v>Sábado</v>
      </c>
      <c r="E70" s="6">
        <v>45017</v>
      </c>
      <c r="F70" s="3">
        <v>8.4722222222222227E-2</v>
      </c>
      <c r="G70" s="3">
        <v>0.16458333333333333</v>
      </c>
      <c r="H70" s="3">
        <f t="shared" si="5"/>
        <v>7.9861111111111105E-2</v>
      </c>
      <c r="I70" s="9">
        <v>6.3888888888888884E-2</v>
      </c>
      <c r="J70" s="9">
        <f t="shared" si="6"/>
        <v>1.5972222222222221E-2</v>
      </c>
      <c r="K70" s="9" t="str">
        <f t="shared" si="7"/>
        <v>Cobrada</v>
      </c>
      <c r="L70" t="s">
        <v>20</v>
      </c>
      <c r="M70" t="s">
        <v>10</v>
      </c>
      <c r="N70" t="s">
        <v>1137</v>
      </c>
      <c r="O70" s="4">
        <v>31.49</v>
      </c>
      <c r="P70" t="s">
        <v>21</v>
      </c>
      <c r="Q70">
        <v>69</v>
      </c>
      <c r="R70" t="s">
        <v>1140</v>
      </c>
      <c r="S70" t="s">
        <v>162</v>
      </c>
      <c r="T70" s="10">
        <v>234</v>
      </c>
    </row>
    <row r="71" spans="1:20" x14ac:dyDescent="0.25">
      <c r="A71">
        <v>17</v>
      </c>
      <c r="B71" t="s">
        <v>163</v>
      </c>
      <c r="C71">
        <v>4</v>
      </c>
      <c r="D71" t="str">
        <f t="shared" si="4"/>
        <v>Sábado</v>
      </c>
      <c r="E71" s="6">
        <v>45017</v>
      </c>
      <c r="F71" s="3">
        <v>7.6388888888888886E-3</v>
      </c>
      <c r="G71" s="3">
        <v>5.6944444444444443E-2</v>
      </c>
      <c r="H71" s="3">
        <f t="shared" si="5"/>
        <v>4.9305555555555554E-2</v>
      </c>
      <c r="I71" s="9">
        <v>2.7777777777777776E-2</v>
      </c>
      <c r="J71" s="9">
        <f t="shared" si="6"/>
        <v>2.1527777777777778E-2</v>
      </c>
      <c r="K71" s="9" t="str">
        <f t="shared" si="7"/>
        <v>Cobrada</v>
      </c>
      <c r="L71" t="s">
        <v>29</v>
      </c>
      <c r="M71" t="s">
        <v>10</v>
      </c>
      <c r="N71" t="s">
        <v>1136</v>
      </c>
      <c r="O71" s="4">
        <v>28.26</v>
      </c>
      <c r="P71" t="s">
        <v>21</v>
      </c>
      <c r="Q71">
        <v>70</v>
      </c>
      <c r="R71" t="s">
        <v>26</v>
      </c>
      <c r="S71" t="s">
        <v>164</v>
      </c>
      <c r="T71" s="10">
        <v>118</v>
      </c>
    </row>
    <row r="72" spans="1:20" x14ac:dyDescent="0.25">
      <c r="A72">
        <v>18</v>
      </c>
      <c r="B72" t="s">
        <v>165</v>
      </c>
      <c r="C72">
        <v>4</v>
      </c>
      <c r="D72" t="str">
        <f t="shared" si="4"/>
        <v>Sábado</v>
      </c>
      <c r="E72" s="6">
        <v>45017</v>
      </c>
      <c r="F72" s="3">
        <v>8.1250000000000003E-2</v>
      </c>
      <c r="G72" s="3">
        <v>0.24722222222222223</v>
      </c>
      <c r="H72" s="3">
        <f t="shared" si="5"/>
        <v>0.1763888888888889</v>
      </c>
      <c r="I72" s="9">
        <v>3.4027777777777782E-2</v>
      </c>
      <c r="J72" s="9">
        <f t="shared" si="6"/>
        <v>0.1423611111111111</v>
      </c>
      <c r="K72" s="9" t="str">
        <f t="shared" si="7"/>
        <v>Cobrada</v>
      </c>
      <c r="L72" t="s">
        <v>9</v>
      </c>
      <c r="M72" t="s">
        <v>10</v>
      </c>
      <c r="N72" t="s">
        <v>1137</v>
      </c>
      <c r="O72" s="4">
        <v>24.01</v>
      </c>
      <c r="P72" t="s">
        <v>35</v>
      </c>
      <c r="Q72">
        <v>71</v>
      </c>
      <c r="R72" t="s">
        <v>26</v>
      </c>
      <c r="S72" t="s">
        <v>166</v>
      </c>
      <c r="T72" s="10">
        <v>136</v>
      </c>
    </row>
    <row r="73" spans="1:20" x14ac:dyDescent="0.25">
      <c r="A73">
        <v>17</v>
      </c>
      <c r="B73" t="s">
        <v>167</v>
      </c>
      <c r="C73">
        <v>1</v>
      </c>
      <c r="D73" t="str">
        <f t="shared" si="4"/>
        <v>Sábado</v>
      </c>
      <c r="E73" s="6">
        <v>45017</v>
      </c>
      <c r="F73" s="3">
        <v>0.1125</v>
      </c>
      <c r="G73" s="3">
        <v>0.24374999999999999</v>
      </c>
      <c r="H73" s="3">
        <f t="shared" si="5"/>
        <v>0.13124999999999998</v>
      </c>
      <c r="I73" s="9">
        <v>3.7499999999999999E-2</v>
      </c>
      <c r="J73" s="9">
        <f t="shared" si="6"/>
        <v>9.3749999999999972E-2</v>
      </c>
      <c r="K73" s="9" t="str">
        <f t="shared" si="7"/>
        <v>Cobrada</v>
      </c>
      <c r="L73" t="s">
        <v>20</v>
      </c>
      <c r="M73" t="s">
        <v>10</v>
      </c>
      <c r="N73" t="s">
        <v>1137</v>
      </c>
      <c r="O73" s="4">
        <v>15.28</v>
      </c>
      <c r="P73" t="s">
        <v>11</v>
      </c>
      <c r="Q73">
        <v>72</v>
      </c>
      <c r="R73" t="s">
        <v>1140</v>
      </c>
      <c r="S73" t="s">
        <v>168</v>
      </c>
      <c r="T73" s="10">
        <v>75</v>
      </c>
    </row>
    <row r="74" spans="1:20" x14ac:dyDescent="0.25">
      <c r="A74">
        <v>1</v>
      </c>
      <c r="B74" t="s">
        <v>169</v>
      </c>
      <c r="C74">
        <v>4</v>
      </c>
      <c r="D74" t="str">
        <f t="shared" si="4"/>
        <v>Sábado</v>
      </c>
      <c r="E74" s="6">
        <v>45017</v>
      </c>
      <c r="F74" s="3">
        <v>0.11041666666666666</v>
      </c>
      <c r="G74" s="3">
        <v>0.25624999999999998</v>
      </c>
      <c r="H74" s="3">
        <f t="shared" si="5"/>
        <v>0.14583333333333331</v>
      </c>
      <c r="I74" s="9">
        <v>1.3888888888888888E-2</v>
      </c>
      <c r="J74" s="9">
        <f t="shared" si="6"/>
        <v>0.13194444444444442</v>
      </c>
      <c r="K74" s="9" t="str">
        <f t="shared" si="7"/>
        <v>Cobrada</v>
      </c>
      <c r="L74" t="s">
        <v>29</v>
      </c>
      <c r="M74" t="s">
        <v>15</v>
      </c>
      <c r="N74" t="s">
        <v>1137</v>
      </c>
      <c r="O74" s="4">
        <v>34.51</v>
      </c>
      <c r="P74" t="s">
        <v>21</v>
      </c>
      <c r="Q74">
        <v>73</v>
      </c>
      <c r="R74" t="s">
        <v>83</v>
      </c>
      <c r="S74" t="s">
        <v>170</v>
      </c>
      <c r="T74" s="10">
        <v>81</v>
      </c>
    </row>
    <row r="75" spans="1:20" x14ac:dyDescent="0.25">
      <c r="A75">
        <v>19</v>
      </c>
      <c r="B75" t="s">
        <v>171</v>
      </c>
      <c r="C75">
        <v>4</v>
      </c>
      <c r="D75" t="str">
        <f t="shared" si="4"/>
        <v>Sábado</v>
      </c>
      <c r="E75" s="6">
        <v>45017</v>
      </c>
      <c r="F75" s="3">
        <v>4.4444444444444446E-2</v>
      </c>
      <c r="G75" s="3">
        <v>0.17569444444444443</v>
      </c>
      <c r="H75" s="3">
        <f t="shared" si="5"/>
        <v>0.13124999999999998</v>
      </c>
      <c r="I75" s="9">
        <v>6.9444444444444448E-2</v>
      </c>
      <c r="J75" s="9">
        <f t="shared" si="6"/>
        <v>6.180555555555553E-2</v>
      </c>
      <c r="K75" s="9" t="str">
        <f t="shared" si="7"/>
        <v>Cobrada</v>
      </c>
      <c r="L75" t="s">
        <v>29</v>
      </c>
      <c r="M75" t="s">
        <v>10</v>
      </c>
      <c r="N75" t="s">
        <v>1137</v>
      </c>
      <c r="O75" s="4">
        <v>30.83</v>
      </c>
      <c r="P75" t="s">
        <v>21</v>
      </c>
      <c r="Q75">
        <v>74</v>
      </c>
      <c r="R75" t="s">
        <v>22</v>
      </c>
      <c r="S75" t="s">
        <v>172</v>
      </c>
      <c r="T75" s="10">
        <v>218</v>
      </c>
    </row>
    <row r="76" spans="1:20" x14ac:dyDescent="0.25">
      <c r="A76">
        <v>19</v>
      </c>
      <c r="B76" t="s">
        <v>173</v>
      </c>
      <c r="C76">
        <v>5</v>
      </c>
      <c r="D76" t="str">
        <f t="shared" si="4"/>
        <v>Sábado</v>
      </c>
      <c r="E76" s="6">
        <v>45017</v>
      </c>
      <c r="F76" s="3">
        <v>0.15</v>
      </c>
      <c r="G76" s="3">
        <v>0.20069444444444445</v>
      </c>
      <c r="H76" s="3">
        <f t="shared" si="5"/>
        <v>6.1111111111111123E-2</v>
      </c>
      <c r="I76" s="9">
        <v>3.5416666666666666E-2</v>
      </c>
      <c r="J76" s="9">
        <f t="shared" si="6"/>
        <v>2.5694444444444457E-2</v>
      </c>
      <c r="K76" s="9" t="str">
        <f t="shared" si="7"/>
        <v>Cobrada</v>
      </c>
      <c r="L76" t="s">
        <v>25</v>
      </c>
      <c r="M76" t="s">
        <v>10</v>
      </c>
      <c r="N76" t="s">
        <v>1137</v>
      </c>
      <c r="O76" s="4">
        <v>45.23</v>
      </c>
      <c r="P76" t="s">
        <v>35</v>
      </c>
      <c r="Q76">
        <v>75</v>
      </c>
      <c r="R76" t="s">
        <v>36</v>
      </c>
      <c r="S76" t="s">
        <v>174</v>
      </c>
      <c r="T76" s="10">
        <v>109</v>
      </c>
    </row>
    <row r="77" spans="1:20" x14ac:dyDescent="0.25">
      <c r="A77">
        <v>17</v>
      </c>
      <c r="B77" t="s">
        <v>175</v>
      </c>
      <c r="C77">
        <v>3</v>
      </c>
      <c r="D77" t="str">
        <f t="shared" si="4"/>
        <v>Sábado</v>
      </c>
      <c r="E77" s="6">
        <v>45017</v>
      </c>
      <c r="F77" s="3">
        <v>0.12291666666666666</v>
      </c>
      <c r="G77" s="3">
        <v>0.22500000000000001</v>
      </c>
      <c r="H77" s="3">
        <f t="shared" si="5"/>
        <v>0.10208333333333335</v>
      </c>
      <c r="I77" s="9">
        <v>6.7361111111111108E-2</v>
      </c>
      <c r="J77" s="9">
        <f t="shared" si="6"/>
        <v>3.4722222222222238E-2</v>
      </c>
      <c r="K77" s="9" t="str">
        <f t="shared" si="7"/>
        <v>Cobrada</v>
      </c>
      <c r="L77" t="s">
        <v>14</v>
      </c>
      <c r="M77" t="s">
        <v>10</v>
      </c>
      <c r="N77" t="s">
        <v>1137</v>
      </c>
      <c r="O77" s="4">
        <v>17.760000000000002</v>
      </c>
      <c r="P77" t="s">
        <v>11</v>
      </c>
      <c r="Q77">
        <v>76</v>
      </c>
      <c r="R77" t="s">
        <v>83</v>
      </c>
      <c r="S77" t="s">
        <v>176</v>
      </c>
      <c r="T77" s="10">
        <v>158</v>
      </c>
    </row>
    <row r="78" spans="1:20" x14ac:dyDescent="0.25">
      <c r="A78">
        <v>3</v>
      </c>
      <c r="B78" t="s">
        <v>177</v>
      </c>
      <c r="C78">
        <v>1</v>
      </c>
      <c r="D78" t="str">
        <f t="shared" si="4"/>
        <v>Sábado</v>
      </c>
      <c r="E78" s="6">
        <v>45017</v>
      </c>
      <c r="F78" s="3">
        <v>0.11527777777777778</v>
      </c>
      <c r="G78" s="3">
        <v>0.26041666666666669</v>
      </c>
      <c r="H78" s="3">
        <f t="shared" si="5"/>
        <v>0.1451388888888889</v>
      </c>
      <c r="I78" s="9">
        <v>6.7361111111111108E-2</v>
      </c>
      <c r="J78" s="9">
        <f t="shared" si="6"/>
        <v>7.7777777777777793E-2</v>
      </c>
      <c r="K78" s="9" t="str">
        <f t="shared" si="7"/>
        <v>Cobrada</v>
      </c>
      <c r="L78" t="s">
        <v>9</v>
      </c>
      <c r="M78" t="s">
        <v>32</v>
      </c>
      <c r="N78" t="s">
        <v>1137</v>
      </c>
      <c r="O78" s="4">
        <v>19.88</v>
      </c>
      <c r="P78" t="s">
        <v>21</v>
      </c>
      <c r="Q78">
        <v>77</v>
      </c>
      <c r="R78" t="s">
        <v>41</v>
      </c>
      <c r="S78" t="s">
        <v>178</v>
      </c>
      <c r="T78" s="10">
        <v>99</v>
      </c>
    </row>
    <row r="79" spans="1:20" x14ac:dyDescent="0.25">
      <c r="A79">
        <v>7</v>
      </c>
      <c r="B79" t="s">
        <v>179</v>
      </c>
      <c r="C79">
        <v>4</v>
      </c>
      <c r="D79" t="str">
        <f t="shared" si="4"/>
        <v>Sábado</v>
      </c>
      <c r="E79" s="6">
        <v>45017</v>
      </c>
      <c r="F79" s="3">
        <v>6.5277777777777782E-2</v>
      </c>
      <c r="G79" s="3">
        <v>0.12708333333333333</v>
      </c>
      <c r="H79" s="3">
        <f t="shared" si="5"/>
        <v>6.1805555555555544E-2</v>
      </c>
      <c r="I79" s="9">
        <v>3.7499999999999999E-2</v>
      </c>
      <c r="J79" s="9">
        <f t="shared" si="6"/>
        <v>2.4305555555555546E-2</v>
      </c>
      <c r="K79" s="9" t="str">
        <f t="shared" si="7"/>
        <v>Cobrada</v>
      </c>
      <c r="L79" t="s">
        <v>9</v>
      </c>
      <c r="M79" t="s">
        <v>10</v>
      </c>
      <c r="N79" t="s">
        <v>1137</v>
      </c>
      <c r="O79" s="4">
        <v>20.02</v>
      </c>
      <c r="P79" t="s">
        <v>21</v>
      </c>
      <c r="Q79">
        <v>78</v>
      </c>
      <c r="R79" t="s">
        <v>17</v>
      </c>
      <c r="S79" t="s">
        <v>180</v>
      </c>
      <c r="T79" s="10">
        <v>57</v>
      </c>
    </row>
    <row r="80" spans="1:20" x14ac:dyDescent="0.25">
      <c r="A80">
        <v>16</v>
      </c>
      <c r="B80" t="s">
        <v>181</v>
      </c>
      <c r="C80">
        <v>2</v>
      </c>
      <c r="D80" t="str">
        <f t="shared" si="4"/>
        <v>Sábado</v>
      </c>
      <c r="E80" s="6">
        <v>45017</v>
      </c>
      <c r="F80" s="3">
        <v>6.5277777777777782E-2</v>
      </c>
      <c r="G80" s="3">
        <v>0.21388888888888888</v>
      </c>
      <c r="H80" s="3">
        <f t="shared" si="5"/>
        <v>0.14861111111111108</v>
      </c>
      <c r="I80" s="9">
        <v>6.6666666666666666E-2</v>
      </c>
      <c r="J80" s="9">
        <f t="shared" si="6"/>
        <v>8.1944444444444417E-2</v>
      </c>
      <c r="K80" s="9" t="str">
        <f t="shared" si="7"/>
        <v>Cobrada</v>
      </c>
      <c r="L80" t="s">
        <v>9</v>
      </c>
      <c r="M80" t="s">
        <v>10</v>
      </c>
      <c r="N80" t="s">
        <v>1137</v>
      </c>
      <c r="O80" s="4">
        <v>34.01</v>
      </c>
      <c r="P80" t="s">
        <v>21</v>
      </c>
      <c r="Q80">
        <v>79</v>
      </c>
      <c r="R80" t="s">
        <v>36</v>
      </c>
      <c r="S80" t="s">
        <v>182</v>
      </c>
      <c r="T80" s="10">
        <v>309</v>
      </c>
    </row>
    <row r="81" spans="1:20" x14ac:dyDescent="0.25">
      <c r="A81">
        <v>18</v>
      </c>
      <c r="B81" t="s">
        <v>183</v>
      </c>
      <c r="C81">
        <v>6</v>
      </c>
      <c r="D81" t="str">
        <f t="shared" si="4"/>
        <v>Sábado</v>
      </c>
      <c r="E81" s="6">
        <v>45017</v>
      </c>
      <c r="F81" s="3">
        <v>9.3055555555555558E-2</v>
      </c>
      <c r="G81" s="3">
        <v>0.15694444444444444</v>
      </c>
      <c r="H81" s="3">
        <f t="shared" si="5"/>
        <v>6.3888888888888884E-2</v>
      </c>
      <c r="I81" s="9">
        <v>4.6527777777777779E-2</v>
      </c>
      <c r="J81" s="9">
        <f t="shared" si="6"/>
        <v>1.7361111111111105E-2</v>
      </c>
      <c r="K81" s="9" t="str">
        <f t="shared" si="7"/>
        <v>Cobrada</v>
      </c>
      <c r="L81" t="s">
        <v>29</v>
      </c>
      <c r="M81" t="s">
        <v>10</v>
      </c>
      <c r="N81" t="s">
        <v>1137</v>
      </c>
      <c r="O81" s="4">
        <v>39.049999999999997</v>
      </c>
      <c r="P81" t="s">
        <v>21</v>
      </c>
      <c r="Q81">
        <v>80</v>
      </c>
      <c r="R81" t="s">
        <v>36</v>
      </c>
      <c r="S81" t="s">
        <v>184</v>
      </c>
      <c r="T81" s="10">
        <v>121</v>
      </c>
    </row>
    <row r="82" spans="1:20" x14ac:dyDescent="0.25">
      <c r="A82">
        <v>17</v>
      </c>
      <c r="B82" t="s">
        <v>185</v>
      </c>
      <c r="C82">
        <v>4</v>
      </c>
      <c r="D82" t="str">
        <f t="shared" si="4"/>
        <v>Sábado</v>
      </c>
      <c r="E82" s="6">
        <v>45017</v>
      </c>
      <c r="F82" s="3">
        <v>0.15277777777777779</v>
      </c>
      <c r="G82" s="3">
        <v>0.27152777777777776</v>
      </c>
      <c r="H82" s="3">
        <f t="shared" si="5"/>
        <v>0.12916666666666662</v>
      </c>
      <c r="I82" s="9">
        <v>4.0972222222222222E-2</v>
      </c>
      <c r="J82" s="9">
        <f t="shared" si="6"/>
        <v>8.8194444444444409E-2</v>
      </c>
      <c r="K82" s="9" t="str">
        <f t="shared" si="7"/>
        <v>Cobrada</v>
      </c>
      <c r="L82" t="s">
        <v>25</v>
      </c>
      <c r="M82" t="s">
        <v>32</v>
      </c>
      <c r="N82" t="s">
        <v>1137</v>
      </c>
      <c r="O82" s="4">
        <v>23.69</v>
      </c>
      <c r="P82" t="s">
        <v>35</v>
      </c>
      <c r="Q82">
        <v>81</v>
      </c>
      <c r="R82" t="s">
        <v>44</v>
      </c>
      <c r="S82" t="s">
        <v>186</v>
      </c>
      <c r="T82" s="10">
        <v>62</v>
      </c>
    </row>
    <row r="83" spans="1:20" x14ac:dyDescent="0.25">
      <c r="A83">
        <v>16</v>
      </c>
      <c r="B83" t="s">
        <v>187</v>
      </c>
      <c r="C83">
        <v>3</v>
      </c>
      <c r="D83" t="str">
        <f t="shared" si="4"/>
        <v>Sábado</v>
      </c>
      <c r="E83" s="6">
        <v>45017</v>
      </c>
      <c r="F83" s="3">
        <v>0.1423611111111111</v>
      </c>
      <c r="G83" s="3">
        <v>0.2986111111111111</v>
      </c>
      <c r="H83" s="3">
        <f t="shared" si="5"/>
        <v>0.15625</v>
      </c>
      <c r="I83" s="9">
        <v>1.3194444444444444E-2</v>
      </c>
      <c r="J83" s="9">
        <f t="shared" si="6"/>
        <v>0.14305555555555555</v>
      </c>
      <c r="K83" s="9" t="str">
        <f t="shared" si="7"/>
        <v>Cobrada</v>
      </c>
      <c r="L83" t="s">
        <v>25</v>
      </c>
      <c r="M83" t="s">
        <v>15</v>
      </c>
      <c r="N83" t="s">
        <v>1137</v>
      </c>
      <c r="O83" s="4">
        <v>38.6</v>
      </c>
      <c r="P83" t="s">
        <v>21</v>
      </c>
      <c r="Q83">
        <v>82</v>
      </c>
      <c r="R83" t="s">
        <v>26</v>
      </c>
      <c r="S83" t="s">
        <v>188</v>
      </c>
      <c r="T83" s="10">
        <v>80</v>
      </c>
    </row>
    <row r="84" spans="1:20" x14ac:dyDescent="0.25">
      <c r="A84">
        <v>15</v>
      </c>
      <c r="B84" t="s">
        <v>189</v>
      </c>
      <c r="C84">
        <v>1</v>
      </c>
      <c r="D84" t="str">
        <f t="shared" si="4"/>
        <v>Sábado</v>
      </c>
      <c r="E84" s="6">
        <v>45017</v>
      </c>
      <c r="F84" s="3">
        <v>0.15416666666666667</v>
      </c>
      <c r="G84" s="3">
        <v>0.27708333333333335</v>
      </c>
      <c r="H84" s="3">
        <f t="shared" si="5"/>
        <v>0.13333333333333333</v>
      </c>
      <c r="I84" s="9">
        <v>6.5277777777777782E-2</v>
      </c>
      <c r="J84" s="9">
        <f t="shared" si="6"/>
        <v>6.805555555555555E-2</v>
      </c>
      <c r="K84" s="9" t="str">
        <f t="shared" si="7"/>
        <v>Cobrada</v>
      </c>
      <c r="L84" t="s">
        <v>14</v>
      </c>
      <c r="M84" t="s">
        <v>32</v>
      </c>
      <c r="N84" t="s">
        <v>1137</v>
      </c>
      <c r="O84" s="4">
        <v>24.94</v>
      </c>
      <c r="P84" t="s">
        <v>35</v>
      </c>
      <c r="Q84">
        <v>83</v>
      </c>
      <c r="R84" t="s">
        <v>83</v>
      </c>
      <c r="S84" t="s">
        <v>190</v>
      </c>
      <c r="T84" s="10">
        <v>170</v>
      </c>
    </row>
    <row r="85" spans="1:20" x14ac:dyDescent="0.25">
      <c r="A85">
        <v>19</v>
      </c>
      <c r="B85" t="s">
        <v>191</v>
      </c>
      <c r="C85">
        <v>5</v>
      </c>
      <c r="D85" t="str">
        <f t="shared" si="4"/>
        <v>Sábado</v>
      </c>
      <c r="E85" s="6">
        <v>45017</v>
      </c>
      <c r="F85" s="3">
        <v>7.0833333333333331E-2</v>
      </c>
      <c r="G85" s="3">
        <v>0.13750000000000001</v>
      </c>
      <c r="H85" s="3">
        <f t="shared" si="5"/>
        <v>7.7083333333333351E-2</v>
      </c>
      <c r="I85" s="9">
        <v>6.9444444444444441E-3</v>
      </c>
      <c r="J85" s="9">
        <f t="shared" si="6"/>
        <v>7.0138888888888903E-2</v>
      </c>
      <c r="K85" s="9" t="str">
        <f t="shared" si="7"/>
        <v>Cobrada</v>
      </c>
      <c r="L85" t="s">
        <v>29</v>
      </c>
      <c r="M85" t="s">
        <v>10</v>
      </c>
      <c r="N85" t="s">
        <v>1137</v>
      </c>
      <c r="O85" s="4">
        <v>15.11</v>
      </c>
      <c r="P85" t="s">
        <v>35</v>
      </c>
      <c r="Q85">
        <v>84</v>
      </c>
      <c r="R85" t="s">
        <v>1140</v>
      </c>
      <c r="S85" t="s">
        <v>100</v>
      </c>
      <c r="T85" s="10">
        <v>60</v>
      </c>
    </row>
    <row r="86" spans="1:20" x14ac:dyDescent="0.25">
      <c r="A86">
        <v>8</v>
      </c>
      <c r="B86" t="s">
        <v>192</v>
      </c>
      <c r="C86">
        <v>3</v>
      </c>
      <c r="D86" t="str">
        <f t="shared" si="4"/>
        <v>Sábado</v>
      </c>
      <c r="E86" s="6">
        <v>45017</v>
      </c>
      <c r="F86" s="3">
        <v>0.1076388888888889</v>
      </c>
      <c r="G86" s="3">
        <v>0.18819444444444444</v>
      </c>
      <c r="H86" s="3">
        <f t="shared" si="5"/>
        <v>8.0555555555555547E-2</v>
      </c>
      <c r="I86" s="9">
        <v>9.8611111111111108E-2</v>
      </c>
      <c r="J86" s="9" t="str">
        <f t="shared" si="6"/>
        <v>0</v>
      </c>
      <c r="K86" s="9" t="str">
        <f t="shared" si="7"/>
        <v>No cobrada</v>
      </c>
      <c r="L86" t="s">
        <v>20</v>
      </c>
      <c r="M86" t="s">
        <v>32</v>
      </c>
      <c r="N86" t="s">
        <v>1137</v>
      </c>
      <c r="O86" s="4">
        <v>45.96</v>
      </c>
      <c r="P86" t="s">
        <v>21</v>
      </c>
      <c r="Q86">
        <v>85</v>
      </c>
      <c r="R86" t="s">
        <v>59</v>
      </c>
      <c r="S86" t="s">
        <v>193</v>
      </c>
      <c r="T86" s="10">
        <v>208</v>
      </c>
    </row>
    <row r="87" spans="1:20" x14ac:dyDescent="0.25">
      <c r="A87">
        <v>20</v>
      </c>
      <c r="B87" t="s">
        <v>194</v>
      </c>
      <c r="C87">
        <v>3</v>
      </c>
      <c r="D87" t="str">
        <f t="shared" si="4"/>
        <v>Sábado</v>
      </c>
      <c r="E87" s="6">
        <v>45017</v>
      </c>
      <c r="F87" s="3">
        <v>1.3888888888888889E-3</v>
      </c>
      <c r="G87" s="3">
        <v>8.8888888888888892E-2</v>
      </c>
      <c r="H87" s="3">
        <f t="shared" si="5"/>
        <v>8.7500000000000008E-2</v>
      </c>
      <c r="I87" s="9">
        <v>5.5555555555555558E-3</v>
      </c>
      <c r="J87" s="9">
        <f t="shared" si="6"/>
        <v>8.1944444444444459E-2</v>
      </c>
      <c r="K87" s="9" t="str">
        <f t="shared" si="7"/>
        <v>Cobrada</v>
      </c>
      <c r="L87" t="s">
        <v>25</v>
      </c>
      <c r="M87" t="s">
        <v>10</v>
      </c>
      <c r="N87" t="s">
        <v>1136</v>
      </c>
      <c r="O87" s="4">
        <v>11.84</v>
      </c>
      <c r="P87" t="s">
        <v>21</v>
      </c>
      <c r="Q87">
        <v>86</v>
      </c>
      <c r="R87" t="s">
        <v>1139</v>
      </c>
      <c r="S87" t="s">
        <v>195</v>
      </c>
      <c r="T87" s="10">
        <v>50</v>
      </c>
    </row>
    <row r="88" spans="1:20" x14ac:dyDescent="0.25">
      <c r="A88">
        <v>3</v>
      </c>
      <c r="B88" t="s">
        <v>196</v>
      </c>
      <c r="C88">
        <v>2</v>
      </c>
      <c r="D88" t="str">
        <f t="shared" si="4"/>
        <v>Sábado</v>
      </c>
      <c r="E88" s="6">
        <v>45017</v>
      </c>
      <c r="F88" s="3">
        <v>7.3611111111111113E-2</v>
      </c>
      <c r="G88" s="3">
        <v>0.13750000000000001</v>
      </c>
      <c r="H88" s="3">
        <f t="shared" si="5"/>
        <v>7.4305555555555569E-2</v>
      </c>
      <c r="I88" s="9">
        <v>4.9305555555555561E-2</v>
      </c>
      <c r="J88" s="9">
        <f t="shared" si="6"/>
        <v>2.5000000000000008E-2</v>
      </c>
      <c r="K88" s="9" t="str">
        <f t="shared" si="7"/>
        <v>Cobrada</v>
      </c>
      <c r="L88" t="s">
        <v>29</v>
      </c>
      <c r="M88" t="s">
        <v>10</v>
      </c>
      <c r="N88" t="s">
        <v>1137</v>
      </c>
      <c r="O88" s="4">
        <v>29.46</v>
      </c>
      <c r="P88" t="s">
        <v>35</v>
      </c>
      <c r="Q88">
        <v>87</v>
      </c>
      <c r="R88" t="s">
        <v>36</v>
      </c>
      <c r="S88" t="s">
        <v>197</v>
      </c>
      <c r="T88" s="10">
        <v>99</v>
      </c>
    </row>
    <row r="89" spans="1:20" x14ac:dyDescent="0.25">
      <c r="A89">
        <v>18</v>
      </c>
      <c r="B89" t="s">
        <v>198</v>
      </c>
      <c r="C89">
        <v>1</v>
      </c>
      <c r="D89" t="str">
        <f t="shared" si="4"/>
        <v>Sábado</v>
      </c>
      <c r="E89" s="6">
        <v>45017</v>
      </c>
      <c r="F89" s="3">
        <v>0.14583333333333334</v>
      </c>
      <c r="G89" s="3">
        <v>0.27777777777777779</v>
      </c>
      <c r="H89" s="3">
        <f t="shared" si="5"/>
        <v>0.13194444444444445</v>
      </c>
      <c r="I89" s="9">
        <v>8.1249999999999989E-2</v>
      </c>
      <c r="J89" s="9">
        <f t="shared" si="6"/>
        <v>5.0694444444444459E-2</v>
      </c>
      <c r="K89" s="9" t="str">
        <f t="shared" si="7"/>
        <v>Cobrada</v>
      </c>
      <c r="L89" t="s">
        <v>29</v>
      </c>
      <c r="M89" t="s">
        <v>10</v>
      </c>
      <c r="N89" t="s">
        <v>1136</v>
      </c>
      <c r="O89" s="4">
        <v>23.93</v>
      </c>
      <c r="P89" t="s">
        <v>11</v>
      </c>
      <c r="Q89">
        <v>88</v>
      </c>
      <c r="R89" t="s">
        <v>59</v>
      </c>
      <c r="S89" t="s">
        <v>199</v>
      </c>
      <c r="T89" s="10">
        <v>123</v>
      </c>
    </row>
    <row r="90" spans="1:20" x14ac:dyDescent="0.25">
      <c r="A90">
        <v>11</v>
      </c>
      <c r="B90" t="s">
        <v>146</v>
      </c>
      <c r="C90">
        <v>4</v>
      </c>
      <c r="D90" t="str">
        <f t="shared" si="4"/>
        <v>Sábado</v>
      </c>
      <c r="E90" s="6">
        <v>45017</v>
      </c>
      <c r="F90" s="3">
        <v>2.9166666666666667E-2</v>
      </c>
      <c r="G90" s="3">
        <v>9.6527777777777782E-2</v>
      </c>
      <c r="H90" s="3">
        <f t="shared" si="5"/>
        <v>6.7361111111111122E-2</v>
      </c>
      <c r="I90" s="9">
        <v>9.8611111111111108E-2</v>
      </c>
      <c r="J90" s="9" t="str">
        <f t="shared" si="6"/>
        <v>0</v>
      </c>
      <c r="K90" s="9" t="str">
        <f t="shared" si="7"/>
        <v>No cobrada</v>
      </c>
      <c r="L90" t="s">
        <v>25</v>
      </c>
      <c r="M90" t="s">
        <v>15</v>
      </c>
      <c r="N90" t="s">
        <v>1136</v>
      </c>
      <c r="O90" s="4">
        <v>12.28</v>
      </c>
      <c r="P90" t="s">
        <v>21</v>
      </c>
      <c r="Q90">
        <v>89</v>
      </c>
      <c r="R90" t="s">
        <v>44</v>
      </c>
      <c r="S90" t="s">
        <v>200</v>
      </c>
      <c r="T90" s="10">
        <v>159</v>
      </c>
    </row>
    <row r="91" spans="1:20" x14ac:dyDescent="0.25">
      <c r="A91">
        <v>6</v>
      </c>
      <c r="B91" t="s">
        <v>201</v>
      </c>
      <c r="C91">
        <v>3</v>
      </c>
      <c r="D91" t="str">
        <f t="shared" si="4"/>
        <v>Sábado</v>
      </c>
      <c r="E91" s="6">
        <v>45017</v>
      </c>
      <c r="F91" s="3">
        <v>5.347222222222222E-2</v>
      </c>
      <c r="G91" s="3">
        <v>0.13402777777777777</v>
      </c>
      <c r="H91" s="3">
        <f t="shared" si="5"/>
        <v>8.0555555555555547E-2</v>
      </c>
      <c r="I91" s="9">
        <v>3.3333333333333333E-2</v>
      </c>
      <c r="J91" s="9">
        <f t="shared" si="6"/>
        <v>4.7222222222222214E-2</v>
      </c>
      <c r="K91" s="9" t="str">
        <f t="shared" si="7"/>
        <v>Cobrada</v>
      </c>
      <c r="L91" t="s">
        <v>25</v>
      </c>
      <c r="M91" t="s">
        <v>10</v>
      </c>
      <c r="N91" t="s">
        <v>1136</v>
      </c>
      <c r="O91" s="4">
        <v>30.69</v>
      </c>
      <c r="P91" t="s">
        <v>11</v>
      </c>
      <c r="Q91">
        <v>90</v>
      </c>
      <c r="R91" t="s">
        <v>59</v>
      </c>
      <c r="S91" t="s">
        <v>77</v>
      </c>
      <c r="T91" s="10">
        <v>34</v>
      </c>
    </row>
    <row r="92" spans="1:20" x14ac:dyDescent="0.25">
      <c r="A92">
        <v>1</v>
      </c>
      <c r="B92" t="s">
        <v>202</v>
      </c>
      <c r="C92">
        <v>5</v>
      </c>
      <c r="D92" t="str">
        <f t="shared" si="4"/>
        <v>Sábado</v>
      </c>
      <c r="E92" s="6">
        <v>45017</v>
      </c>
      <c r="F92" s="3">
        <v>0.15138888888888888</v>
      </c>
      <c r="G92" s="3">
        <v>0.22500000000000001</v>
      </c>
      <c r="H92" s="3">
        <f t="shared" si="5"/>
        <v>7.3611111111111127E-2</v>
      </c>
      <c r="I92" s="9">
        <v>9.1666666666666674E-2</v>
      </c>
      <c r="J92" s="9" t="str">
        <f t="shared" si="6"/>
        <v>0</v>
      </c>
      <c r="K92" s="9" t="str">
        <f t="shared" si="7"/>
        <v>No cobrada</v>
      </c>
      <c r="L92" t="s">
        <v>25</v>
      </c>
      <c r="M92" t="s">
        <v>10</v>
      </c>
      <c r="N92" t="s">
        <v>1137</v>
      </c>
      <c r="O92" s="4">
        <v>39.1</v>
      </c>
      <c r="P92" t="s">
        <v>11</v>
      </c>
      <c r="Q92">
        <v>91</v>
      </c>
      <c r="R92" t="s">
        <v>1139</v>
      </c>
      <c r="S92" t="s">
        <v>203</v>
      </c>
      <c r="T92" s="10">
        <v>293</v>
      </c>
    </row>
    <row r="93" spans="1:20" x14ac:dyDescent="0.25">
      <c r="A93">
        <v>6</v>
      </c>
      <c r="B93" t="s">
        <v>204</v>
      </c>
      <c r="C93">
        <v>2</v>
      </c>
      <c r="D93" t="str">
        <f t="shared" si="4"/>
        <v>Sábado</v>
      </c>
      <c r="E93" s="6">
        <v>45017</v>
      </c>
      <c r="F93" s="3">
        <v>0.14930555555555555</v>
      </c>
      <c r="G93" s="3">
        <v>0.25624999999999998</v>
      </c>
      <c r="H93" s="3">
        <f t="shared" si="5"/>
        <v>0.10694444444444443</v>
      </c>
      <c r="I93" s="9">
        <v>2.9166666666666667E-2</v>
      </c>
      <c r="J93" s="9">
        <f t="shared" si="6"/>
        <v>7.7777777777777751E-2</v>
      </c>
      <c r="K93" s="9" t="str">
        <f t="shared" si="7"/>
        <v>Cobrada</v>
      </c>
      <c r="L93" t="s">
        <v>20</v>
      </c>
      <c r="M93" t="s">
        <v>15</v>
      </c>
      <c r="N93" t="s">
        <v>1137</v>
      </c>
      <c r="O93" s="4">
        <v>12.75</v>
      </c>
      <c r="P93" t="s">
        <v>21</v>
      </c>
      <c r="Q93">
        <v>92</v>
      </c>
      <c r="R93" t="s">
        <v>36</v>
      </c>
      <c r="S93" t="s">
        <v>205</v>
      </c>
      <c r="T93" s="10">
        <v>82</v>
      </c>
    </row>
    <row r="94" spans="1:20" x14ac:dyDescent="0.25">
      <c r="A94">
        <v>2</v>
      </c>
      <c r="B94" t="s">
        <v>206</v>
      </c>
      <c r="C94">
        <v>2</v>
      </c>
      <c r="D94" t="str">
        <f t="shared" si="4"/>
        <v>Sábado</v>
      </c>
      <c r="E94" s="6">
        <v>45017</v>
      </c>
      <c r="F94" s="3">
        <v>6.8750000000000006E-2</v>
      </c>
      <c r="G94" s="3">
        <v>0.15833333333333333</v>
      </c>
      <c r="H94" s="3">
        <f t="shared" si="5"/>
        <v>8.958333333333332E-2</v>
      </c>
      <c r="I94" s="9">
        <v>1.2500000000000001E-2</v>
      </c>
      <c r="J94" s="9">
        <f t="shared" si="6"/>
        <v>7.7083333333333323E-2</v>
      </c>
      <c r="K94" s="9" t="str">
        <f t="shared" si="7"/>
        <v>Cobrada</v>
      </c>
      <c r="L94" t="s">
        <v>20</v>
      </c>
      <c r="M94" t="s">
        <v>10</v>
      </c>
      <c r="N94" t="s">
        <v>1137</v>
      </c>
      <c r="O94" s="4">
        <v>45.66</v>
      </c>
      <c r="P94" t="s">
        <v>21</v>
      </c>
      <c r="Q94">
        <v>93</v>
      </c>
      <c r="R94" t="s">
        <v>1140</v>
      </c>
      <c r="S94" t="s">
        <v>51</v>
      </c>
      <c r="T94" s="10">
        <v>29</v>
      </c>
    </row>
    <row r="95" spans="1:20" x14ac:dyDescent="0.25">
      <c r="A95">
        <v>12</v>
      </c>
      <c r="B95" t="s">
        <v>207</v>
      </c>
      <c r="C95">
        <v>1</v>
      </c>
      <c r="D95" t="str">
        <f t="shared" si="4"/>
        <v>Sábado</v>
      </c>
      <c r="E95" s="6">
        <v>45017</v>
      </c>
      <c r="F95" s="3">
        <v>7.7777777777777779E-2</v>
      </c>
      <c r="G95" s="3">
        <v>0.20347222222222222</v>
      </c>
      <c r="H95" s="3">
        <f t="shared" si="5"/>
        <v>0.1361111111111111</v>
      </c>
      <c r="I95" s="9">
        <v>8.9583333333333334E-2</v>
      </c>
      <c r="J95" s="9">
        <f t="shared" si="6"/>
        <v>4.6527777777777765E-2</v>
      </c>
      <c r="K95" s="9" t="str">
        <f t="shared" si="7"/>
        <v>Cobrada</v>
      </c>
      <c r="L95" t="s">
        <v>29</v>
      </c>
      <c r="M95" t="s">
        <v>10</v>
      </c>
      <c r="N95" t="s">
        <v>1137</v>
      </c>
      <c r="O95" s="4">
        <v>28.36</v>
      </c>
      <c r="P95" t="s">
        <v>35</v>
      </c>
      <c r="Q95">
        <v>94</v>
      </c>
      <c r="R95" t="s">
        <v>64</v>
      </c>
      <c r="S95" t="s">
        <v>208</v>
      </c>
      <c r="T95" s="10">
        <v>253</v>
      </c>
    </row>
    <row r="96" spans="1:20" x14ac:dyDescent="0.25">
      <c r="A96">
        <v>12</v>
      </c>
      <c r="B96" t="s">
        <v>209</v>
      </c>
      <c r="C96">
        <v>5</v>
      </c>
      <c r="D96" t="str">
        <f t="shared" si="4"/>
        <v>Sábado</v>
      </c>
      <c r="E96" s="6">
        <v>45017</v>
      </c>
      <c r="F96" s="3">
        <v>0.13819444444444445</v>
      </c>
      <c r="G96" s="3">
        <v>0.25486111111111109</v>
      </c>
      <c r="H96" s="3">
        <f t="shared" si="5"/>
        <v>0.1270833333333333</v>
      </c>
      <c r="I96" s="9">
        <v>2.8472222222222222E-2</v>
      </c>
      <c r="J96" s="9">
        <f t="shared" si="6"/>
        <v>9.861111111111108E-2</v>
      </c>
      <c r="K96" s="9" t="str">
        <f t="shared" si="7"/>
        <v>Cobrada</v>
      </c>
      <c r="L96" t="s">
        <v>20</v>
      </c>
      <c r="M96" t="s">
        <v>32</v>
      </c>
      <c r="N96" t="s">
        <v>1137</v>
      </c>
      <c r="O96" s="4">
        <v>24.68</v>
      </c>
      <c r="P96" t="s">
        <v>35</v>
      </c>
      <c r="Q96">
        <v>95</v>
      </c>
      <c r="R96" t="s">
        <v>1139</v>
      </c>
      <c r="S96" t="s">
        <v>210</v>
      </c>
      <c r="T96" s="10">
        <v>153</v>
      </c>
    </row>
    <row r="97" spans="1:20" x14ac:dyDescent="0.25">
      <c r="A97">
        <v>16</v>
      </c>
      <c r="B97" t="s">
        <v>211</v>
      </c>
      <c r="C97">
        <v>5</v>
      </c>
      <c r="D97" t="str">
        <f t="shared" si="4"/>
        <v>Sábado</v>
      </c>
      <c r="E97" s="6">
        <v>45017</v>
      </c>
      <c r="F97" s="3">
        <v>8.2638888888888887E-2</v>
      </c>
      <c r="G97" s="3">
        <v>0.22638888888888889</v>
      </c>
      <c r="H97" s="3">
        <f t="shared" si="5"/>
        <v>0.14374999999999999</v>
      </c>
      <c r="I97" s="9">
        <v>5.2777777777777778E-2</v>
      </c>
      <c r="J97" s="9">
        <f t="shared" si="6"/>
        <v>9.0972222222222204E-2</v>
      </c>
      <c r="K97" s="9" t="str">
        <f t="shared" si="7"/>
        <v>Cobrada</v>
      </c>
      <c r="L97" t="s">
        <v>29</v>
      </c>
      <c r="M97" t="s">
        <v>15</v>
      </c>
      <c r="N97" t="s">
        <v>1137</v>
      </c>
      <c r="O97" s="4">
        <v>33.630000000000003</v>
      </c>
      <c r="P97" t="s">
        <v>21</v>
      </c>
      <c r="Q97">
        <v>96</v>
      </c>
      <c r="R97" t="s">
        <v>41</v>
      </c>
      <c r="S97" t="s">
        <v>212</v>
      </c>
      <c r="T97" s="10">
        <v>176</v>
      </c>
    </row>
    <row r="98" spans="1:20" x14ac:dyDescent="0.25">
      <c r="A98">
        <v>14</v>
      </c>
      <c r="B98" t="s">
        <v>213</v>
      </c>
      <c r="C98">
        <v>2</v>
      </c>
      <c r="D98" t="str">
        <f t="shared" si="4"/>
        <v>Sábado</v>
      </c>
      <c r="E98" s="6">
        <v>45017</v>
      </c>
      <c r="F98" s="3">
        <v>7.3611111111111113E-2</v>
      </c>
      <c r="G98" s="3">
        <v>0.12708333333333333</v>
      </c>
      <c r="H98" s="3">
        <f t="shared" si="5"/>
        <v>6.3888888888888884E-2</v>
      </c>
      <c r="I98" s="9">
        <v>5.486111111111111E-2</v>
      </c>
      <c r="J98" s="9">
        <f t="shared" si="6"/>
        <v>9.0277777777777735E-3</v>
      </c>
      <c r="K98" s="9" t="str">
        <f t="shared" si="7"/>
        <v>Cobrada</v>
      </c>
      <c r="L98" t="s">
        <v>20</v>
      </c>
      <c r="M98" t="s">
        <v>32</v>
      </c>
      <c r="N98" t="s">
        <v>1137</v>
      </c>
      <c r="O98" s="4">
        <v>19.22</v>
      </c>
      <c r="P98" t="s">
        <v>35</v>
      </c>
      <c r="Q98">
        <v>97</v>
      </c>
      <c r="R98" t="s">
        <v>59</v>
      </c>
      <c r="S98" t="s">
        <v>214</v>
      </c>
      <c r="T98" s="10">
        <v>188</v>
      </c>
    </row>
    <row r="99" spans="1:20" x14ac:dyDescent="0.25">
      <c r="A99">
        <v>7</v>
      </c>
      <c r="B99" t="s">
        <v>215</v>
      </c>
      <c r="C99">
        <v>3</v>
      </c>
      <c r="D99" t="str">
        <f t="shared" si="4"/>
        <v>Sábado</v>
      </c>
      <c r="E99" s="6">
        <v>45017</v>
      </c>
      <c r="F99" s="3">
        <v>4.2361111111111113E-2</v>
      </c>
      <c r="G99" s="3">
        <v>0.14027777777777778</v>
      </c>
      <c r="H99" s="3">
        <f t="shared" si="5"/>
        <v>0.10833333333333334</v>
      </c>
      <c r="I99" s="9">
        <v>9.7222222222222224E-2</v>
      </c>
      <c r="J99" s="9">
        <f t="shared" si="6"/>
        <v>1.1111111111111113E-2</v>
      </c>
      <c r="K99" s="9" t="str">
        <f t="shared" si="7"/>
        <v>Cobrada</v>
      </c>
      <c r="L99" t="s">
        <v>25</v>
      </c>
      <c r="M99" t="s">
        <v>10</v>
      </c>
      <c r="N99" t="s">
        <v>1137</v>
      </c>
      <c r="O99" s="4">
        <v>17.149999999999999</v>
      </c>
      <c r="P99" t="s">
        <v>35</v>
      </c>
      <c r="Q99">
        <v>98</v>
      </c>
      <c r="R99" t="s">
        <v>41</v>
      </c>
      <c r="S99" t="s">
        <v>216</v>
      </c>
      <c r="T99" s="10">
        <v>166</v>
      </c>
    </row>
    <row r="100" spans="1:20" x14ac:dyDescent="0.25">
      <c r="A100">
        <v>2</v>
      </c>
      <c r="B100" t="s">
        <v>50</v>
      </c>
      <c r="C100">
        <v>6</v>
      </c>
      <c r="D100" t="str">
        <f t="shared" si="4"/>
        <v>Sábado</v>
      </c>
      <c r="E100" s="6">
        <v>45017</v>
      </c>
      <c r="F100" s="3">
        <v>9.8611111111111108E-2</v>
      </c>
      <c r="G100" s="3">
        <v>0.26250000000000001</v>
      </c>
      <c r="H100" s="3">
        <f t="shared" si="5"/>
        <v>0.17430555555555557</v>
      </c>
      <c r="I100" s="9">
        <v>5.9722222222222218E-2</v>
      </c>
      <c r="J100" s="9">
        <f t="shared" si="6"/>
        <v>0.11458333333333336</v>
      </c>
      <c r="K100" s="9" t="str">
        <f t="shared" si="7"/>
        <v>Cobrada</v>
      </c>
      <c r="L100" t="s">
        <v>20</v>
      </c>
      <c r="M100" t="s">
        <v>10</v>
      </c>
      <c r="N100" t="s">
        <v>1137</v>
      </c>
      <c r="O100" s="4">
        <v>33.549999999999997</v>
      </c>
      <c r="P100" t="s">
        <v>35</v>
      </c>
      <c r="Q100">
        <v>99</v>
      </c>
      <c r="R100" t="s">
        <v>64</v>
      </c>
      <c r="S100" t="s">
        <v>217</v>
      </c>
      <c r="T100" s="10">
        <v>139</v>
      </c>
    </row>
    <row r="101" spans="1:20" x14ac:dyDescent="0.25">
      <c r="A101">
        <v>18</v>
      </c>
      <c r="B101" t="s">
        <v>31</v>
      </c>
      <c r="C101">
        <v>1</v>
      </c>
      <c r="D101" t="str">
        <f t="shared" si="4"/>
        <v>Sábado</v>
      </c>
      <c r="E101" s="6">
        <v>45017</v>
      </c>
      <c r="F101" s="3">
        <v>0.14722222222222223</v>
      </c>
      <c r="G101" s="3">
        <v>0.28125</v>
      </c>
      <c r="H101" s="3">
        <f t="shared" si="5"/>
        <v>0.13402777777777777</v>
      </c>
      <c r="I101" s="9">
        <v>7.1527777777777773E-2</v>
      </c>
      <c r="J101" s="9">
        <f t="shared" si="6"/>
        <v>6.25E-2</v>
      </c>
      <c r="K101" s="9" t="str">
        <f t="shared" si="7"/>
        <v>Cobrada</v>
      </c>
      <c r="L101" t="s">
        <v>14</v>
      </c>
      <c r="M101" t="s">
        <v>10</v>
      </c>
      <c r="N101" t="s">
        <v>1137</v>
      </c>
      <c r="O101" s="4">
        <v>15.15</v>
      </c>
      <c r="P101" t="s">
        <v>11</v>
      </c>
      <c r="Q101">
        <v>100</v>
      </c>
      <c r="R101" t="s">
        <v>26</v>
      </c>
      <c r="S101" t="s">
        <v>218</v>
      </c>
      <c r="T101" s="10">
        <v>166</v>
      </c>
    </row>
    <row r="102" spans="1:20" x14ac:dyDescent="0.25">
      <c r="A102">
        <v>1</v>
      </c>
      <c r="B102" t="s">
        <v>219</v>
      </c>
      <c r="C102">
        <v>5</v>
      </c>
      <c r="D102" t="str">
        <f t="shared" si="4"/>
        <v>Sábado</v>
      </c>
      <c r="E102" s="6">
        <v>45017</v>
      </c>
      <c r="F102" s="3">
        <v>9.7222222222222224E-3</v>
      </c>
      <c r="G102" s="3">
        <v>9.375E-2</v>
      </c>
      <c r="H102" s="3">
        <f t="shared" si="5"/>
        <v>8.4027777777777785E-2</v>
      </c>
      <c r="I102" s="9">
        <v>9.3055555555555558E-2</v>
      </c>
      <c r="J102" s="9" t="str">
        <f t="shared" si="6"/>
        <v>0</v>
      </c>
      <c r="K102" s="9" t="str">
        <f t="shared" si="7"/>
        <v>No cobrada</v>
      </c>
      <c r="L102" t="s">
        <v>29</v>
      </c>
      <c r="M102" t="s">
        <v>10</v>
      </c>
      <c r="N102" t="s">
        <v>1137</v>
      </c>
      <c r="O102" s="4">
        <v>15.09</v>
      </c>
      <c r="P102" t="s">
        <v>21</v>
      </c>
      <c r="Q102">
        <v>101</v>
      </c>
      <c r="R102" t="s">
        <v>36</v>
      </c>
      <c r="S102" t="s">
        <v>220</v>
      </c>
      <c r="T102" s="10">
        <v>138</v>
      </c>
    </row>
    <row r="103" spans="1:20" x14ac:dyDescent="0.25">
      <c r="A103">
        <v>19</v>
      </c>
      <c r="B103" t="s">
        <v>221</v>
      </c>
      <c r="C103">
        <v>2</v>
      </c>
      <c r="D103" t="str">
        <f t="shared" si="4"/>
        <v>Sábado</v>
      </c>
      <c r="E103" s="6">
        <v>45017</v>
      </c>
      <c r="F103" s="3">
        <v>6.458333333333334E-2</v>
      </c>
      <c r="G103" s="3">
        <v>0.1763888888888889</v>
      </c>
      <c r="H103" s="3">
        <f t="shared" si="5"/>
        <v>0.11180555555555556</v>
      </c>
      <c r="I103" s="9">
        <v>3.1944444444444442E-2</v>
      </c>
      <c r="J103" s="9">
        <f t="shared" si="6"/>
        <v>7.9861111111111119E-2</v>
      </c>
      <c r="K103" s="9" t="str">
        <f t="shared" si="7"/>
        <v>Cobrada</v>
      </c>
      <c r="L103" t="s">
        <v>9</v>
      </c>
      <c r="M103" t="s">
        <v>10</v>
      </c>
      <c r="N103" t="s">
        <v>1137</v>
      </c>
      <c r="O103" s="4">
        <v>12.65</v>
      </c>
      <c r="P103" t="s">
        <v>11</v>
      </c>
      <c r="Q103">
        <v>102</v>
      </c>
      <c r="R103" t="s">
        <v>36</v>
      </c>
      <c r="S103" t="s">
        <v>222</v>
      </c>
      <c r="T103" s="10">
        <v>171</v>
      </c>
    </row>
    <row r="104" spans="1:20" x14ac:dyDescent="0.25">
      <c r="A104">
        <v>13</v>
      </c>
      <c r="B104" t="s">
        <v>223</v>
      </c>
      <c r="C104">
        <v>3</v>
      </c>
      <c r="D104" t="str">
        <f t="shared" si="4"/>
        <v>Sábado</v>
      </c>
      <c r="E104" s="6">
        <v>45017</v>
      </c>
      <c r="F104" s="3">
        <v>7.0833333333333331E-2</v>
      </c>
      <c r="G104" s="3">
        <v>0.21527777777777779</v>
      </c>
      <c r="H104" s="3">
        <f t="shared" si="5"/>
        <v>0.14444444444444446</v>
      </c>
      <c r="I104" s="9">
        <v>6.8749999999999992E-2</v>
      </c>
      <c r="J104" s="9">
        <f t="shared" si="6"/>
        <v>7.5694444444444467E-2</v>
      </c>
      <c r="K104" s="9" t="str">
        <f t="shared" si="7"/>
        <v>Cobrada</v>
      </c>
      <c r="L104" t="s">
        <v>29</v>
      </c>
      <c r="M104" t="s">
        <v>10</v>
      </c>
      <c r="N104" t="s">
        <v>1136</v>
      </c>
      <c r="O104" s="4">
        <v>26.75</v>
      </c>
      <c r="P104" t="s">
        <v>11</v>
      </c>
      <c r="Q104">
        <v>103</v>
      </c>
      <c r="R104" t="s">
        <v>22</v>
      </c>
      <c r="S104" t="s">
        <v>224</v>
      </c>
      <c r="T104" s="10">
        <v>73</v>
      </c>
    </row>
    <row r="105" spans="1:20" x14ac:dyDescent="0.25">
      <c r="A105">
        <v>14</v>
      </c>
      <c r="B105" t="s">
        <v>225</v>
      </c>
      <c r="C105">
        <v>4</v>
      </c>
      <c r="D105" t="str">
        <f t="shared" si="4"/>
        <v>Sábado</v>
      </c>
      <c r="E105" s="6">
        <v>45017</v>
      </c>
      <c r="F105" s="3">
        <v>6.1111111111111109E-2</v>
      </c>
      <c r="G105" s="3">
        <v>0.11388888888888889</v>
      </c>
      <c r="H105" s="3">
        <f t="shared" si="5"/>
        <v>5.2777777777777778E-2</v>
      </c>
      <c r="I105" s="9">
        <v>3.8194444444444448E-2</v>
      </c>
      <c r="J105" s="9">
        <f t="shared" si="6"/>
        <v>1.458333333333333E-2</v>
      </c>
      <c r="K105" s="9" t="str">
        <f t="shared" si="7"/>
        <v>Cobrada</v>
      </c>
      <c r="L105" t="s">
        <v>9</v>
      </c>
      <c r="M105" t="s">
        <v>15</v>
      </c>
      <c r="N105" t="s">
        <v>1136</v>
      </c>
      <c r="O105" s="4">
        <v>11.12</v>
      </c>
      <c r="P105" t="s">
        <v>11</v>
      </c>
      <c r="Q105">
        <v>104</v>
      </c>
      <c r="R105" t="s">
        <v>44</v>
      </c>
      <c r="S105" t="s">
        <v>226</v>
      </c>
      <c r="T105" s="10">
        <v>77</v>
      </c>
    </row>
    <row r="106" spans="1:20" x14ac:dyDescent="0.25">
      <c r="A106">
        <v>14</v>
      </c>
      <c r="B106" t="s">
        <v>227</v>
      </c>
      <c r="C106">
        <v>6</v>
      </c>
      <c r="D106" t="str">
        <f t="shared" si="4"/>
        <v>Sábado</v>
      </c>
      <c r="E106" s="6">
        <v>45017</v>
      </c>
      <c r="F106" s="3">
        <v>5.4166666666666669E-2</v>
      </c>
      <c r="G106" s="3">
        <v>0.16666666666666666</v>
      </c>
      <c r="H106" s="3">
        <f t="shared" si="5"/>
        <v>0.11249999999999999</v>
      </c>
      <c r="I106" s="9">
        <v>2.9861111111111109E-2</v>
      </c>
      <c r="J106" s="9">
        <f t="shared" si="6"/>
        <v>8.2638888888888873E-2</v>
      </c>
      <c r="K106" s="9" t="str">
        <f t="shared" si="7"/>
        <v>Cobrada</v>
      </c>
      <c r="L106" t="s">
        <v>9</v>
      </c>
      <c r="M106" t="s">
        <v>10</v>
      </c>
      <c r="N106" t="s">
        <v>1137</v>
      </c>
      <c r="O106" s="4">
        <v>15.64</v>
      </c>
      <c r="P106" t="s">
        <v>21</v>
      </c>
      <c r="Q106">
        <v>105</v>
      </c>
      <c r="R106" t="s">
        <v>22</v>
      </c>
      <c r="S106" t="s">
        <v>228</v>
      </c>
      <c r="T106" s="10">
        <v>141</v>
      </c>
    </row>
    <row r="107" spans="1:20" x14ac:dyDescent="0.25">
      <c r="A107">
        <v>15</v>
      </c>
      <c r="B107" t="s">
        <v>229</v>
      </c>
      <c r="C107">
        <v>3</v>
      </c>
      <c r="D107" t="str">
        <f t="shared" si="4"/>
        <v>Sábado</v>
      </c>
      <c r="E107" s="6">
        <v>45017</v>
      </c>
      <c r="F107" s="3">
        <v>8.3333333333333329E-2</v>
      </c>
      <c r="G107" s="3">
        <v>0.21388888888888888</v>
      </c>
      <c r="H107" s="3">
        <f t="shared" si="5"/>
        <v>0.13055555555555554</v>
      </c>
      <c r="I107" s="9">
        <v>2.013888888888889E-2</v>
      </c>
      <c r="J107" s="9">
        <f t="shared" si="6"/>
        <v>0.11041666666666665</v>
      </c>
      <c r="K107" s="9" t="str">
        <f t="shared" si="7"/>
        <v>Cobrada</v>
      </c>
      <c r="L107" t="s">
        <v>29</v>
      </c>
      <c r="M107" t="s">
        <v>15</v>
      </c>
      <c r="N107" t="s">
        <v>16</v>
      </c>
      <c r="O107" s="4">
        <v>22.72</v>
      </c>
      <c r="P107" t="s">
        <v>21</v>
      </c>
      <c r="Q107">
        <v>106</v>
      </c>
      <c r="R107" t="s">
        <v>44</v>
      </c>
      <c r="S107" t="s">
        <v>77</v>
      </c>
      <c r="T107" s="10">
        <v>68</v>
      </c>
    </row>
    <row r="108" spans="1:20" x14ac:dyDescent="0.25">
      <c r="A108">
        <v>11</v>
      </c>
      <c r="B108" t="s">
        <v>230</v>
      </c>
      <c r="C108">
        <v>5</v>
      </c>
      <c r="D108" t="str">
        <f t="shared" si="4"/>
        <v>Sábado</v>
      </c>
      <c r="E108" s="6">
        <v>45017</v>
      </c>
      <c r="F108" s="3">
        <v>6.1805555555555558E-2</v>
      </c>
      <c r="G108" s="3">
        <v>0.12361111111111112</v>
      </c>
      <c r="H108" s="3">
        <f t="shared" si="5"/>
        <v>6.1805555555555558E-2</v>
      </c>
      <c r="I108" s="9">
        <v>9.791666666666668E-2</v>
      </c>
      <c r="J108" s="9" t="str">
        <f t="shared" si="6"/>
        <v>0</v>
      </c>
      <c r="K108" s="9" t="str">
        <f t="shared" si="7"/>
        <v>No cobrada</v>
      </c>
      <c r="L108" t="s">
        <v>20</v>
      </c>
      <c r="M108" t="s">
        <v>10</v>
      </c>
      <c r="N108" t="s">
        <v>1136</v>
      </c>
      <c r="O108" s="4">
        <v>48.77</v>
      </c>
      <c r="P108" t="s">
        <v>11</v>
      </c>
      <c r="Q108">
        <v>107</v>
      </c>
      <c r="R108" t="s">
        <v>41</v>
      </c>
      <c r="S108" t="s">
        <v>231</v>
      </c>
      <c r="T108" s="10">
        <v>253</v>
      </c>
    </row>
    <row r="109" spans="1:20" x14ac:dyDescent="0.25">
      <c r="A109">
        <v>3</v>
      </c>
      <c r="B109" t="s">
        <v>232</v>
      </c>
      <c r="C109">
        <v>3</v>
      </c>
      <c r="D109" t="str">
        <f t="shared" si="4"/>
        <v>Sábado</v>
      </c>
      <c r="E109" s="6">
        <v>45017</v>
      </c>
      <c r="F109" s="3">
        <v>6.3888888888888884E-2</v>
      </c>
      <c r="G109" s="3">
        <v>0.15069444444444444</v>
      </c>
      <c r="H109" s="3">
        <f t="shared" si="5"/>
        <v>8.6805555555555552E-2</v>
      </c>
      <c r="I109" s="9">
        <v>7.9861111111111105E-2</v>
      </c>
      <c r="J109" s="9">
        <f t="shared" si="6"/>
        <v>6.9444444444444475E-3</v>
      </c>
      <c r="K109" s="9" t="str">
        <f t="shared" si="7"/>
        <v>Cobrada</v>
      </c>
      <c r="L109" t="s">
        <v>29</v>
      </c>
      <c r="M109" t="s">
        <v>15</v>
      </c>
      <c r="N109" t="s">
        <v>1136</v>
      </c>
      <c r="O109" s="4">
        <v>23.26</v>
      </c>
      <c r="P109" t="s">
        <v>11</v>
      </c>
      <c r="Q109">
        <v>108</v>
      </c>
      <c r="R109" t="s">
        <v>26</v>
      </c>
      <c r="S109" t="s">
        <v>233</v>
      </c>
      <c r="T109" s="10">
        <v>124</v>
      </c>
    </row>
    <row r="110" spans="1:20" x14ac:dyDescent="0.25">
      <c r="A110">
        <v>10</v>
      </c>
      <c r="B110" t="s">
        <v>234</v>
      </c>
      <c r="C110">
        <v>2</v>
      </c>
      <c r="D110" t="str">
        <f t="shared" si="4"/>
        <v>Sábado</v>
      </c>
      <c r="E110" s="6">
        <v>45017</v>
      </c>
      <c r="F110" s="3">
        <v>5.9027777777777776E-2</v>
      </c>
      <c r="G110" s="3">
        <v>0.10138888888888889</v>
      </c>
      <c r="H110" s="3">
        <f t="shared" si="5"/>
        <v>4.2361111111111113E-2</v>
      </c>
      <c r="I110" s="9">
        <v>8.1944444444444445E-2</v>
      </c>
      <c r="J110" s="9" t="str">
        <f t="shared" si="6"/>
        <v>0</v>
      </c>
      <c r="K110" s="9" t="str">
        <f t="shared" si="7"/>
        <v>No cobrada</v>
      </c>
      <c r="L110" t="s">
        <v>29</v>
      </c>
      <c r="M110" t="s">
        <v>15</v>
      </c>
      <c r="N110" t="s">
        <v>1137</v>
      </c>
      <c r="O110" s="4">
        <v>42.95</v>
      </c>
      <c r="P110" t="s">
        <v>21</v>
      </c>
      <c r="Q110">
        <v>109</v>
      </c>
      <c r="R110" t="s">
        <v>59</v>
      </c>
      <c r="S110" t="s">
        <v>235</v>
      </c>
      <c r="T110" s="10">
        <v>169</v>
      </c>
    </row>
    <row r="111" spans="1:20" x14ac:dyDescent="0.25">
      <c r="A111">
        <v>5</v>
      </c>
      <c r="B111" t="s">
        <v>236</v>
      </c>
      <c r="C111">
        <v>1</v>
      </c>
      <c r="D111" t="str">
        <f t="shared" si="4"/>
        <v>Sábado</v>
      </c>
      <c r="E111" s="6">
        <v>45017</v>
      </c>
      <c r="F111" s="3">
        <v>0.14722222222222223</v>
      </c>
      <c r="G111" s="3">
        <v>0.27569444444444446</v>
      </c>
      <c r="H111" s="3">
        <f t="shared" si="5"/>
        <v>0.12847222222222224</v>
      </c>
      <c r="I111" s="9">
        <v>8.4027777777777785E-2</v>
      </c>
      <c r="J111" s="9">
        <f t="shared" si="6"/>
        <v>4.4444444444444453E-2</v>
      </c>
      <c r="K111" s="9" t="str">
        <f t="shared" si="7"/>
        <v>Cobrada</v>
      </c>
      <c r="L111" t="s">
        <v>14</v>
      </c>
      <c r="M111" t="s">
        <v>10</v>
      </c>
      <c r="N111" t="s">
        <v>1137</v>
      </c>
      <c r="O111" s="4">
        <v>47.91</v>
      </c>
      <c r="P111" t="s">
        <v>11</v>
      </c>
      <c r="Q111">
        <v>110</v>
      </c>
      <c r="R111" t="s">
        <v>26</v>
      </c>
      <c r="S111" t="s">
        <v>237</v>
      </c>
      <c r="T111" s="10">
        <v>163</v>
      </c>
    </row>
    <row r="112" spans="1:20" x14ac:dyDescent="0.25">
      <c r="A112">
        <v>3</v>
      </c>
      <c r="B112" t="s">
        <v>238</v>
      </c>
      <c r="C112">
        <v>2</v>
      </c>
      <c r="D112" t="str">
        <f t="shared" si="4"/>
        <v>Sábado</v>
      </c>
      <c r="E112" s="6">
        <v>45017</v>
      </c>
      <c r="F112" s="3">
        <v>7.4999999999999997E-2</v>
      </c>
      <c r="G112" s="3">
        <v>0.21319444444444444</v>
      </c>
      <c r="H112" s="3">
        <f t="shared" si="5"/>
        <v>0.13819444444444445</v>
      </c>
      <c r="I112" s="9">
        <v>9.5138888888888884E-2</v>
      </c>
      <c r="J112" s="9">
        <f t="shared" si="6"/>
        <v>4.3055555555555569E-2</v>
      </c>
      <c r="K112" s="9" t="str">
        <f t="shared" si="7"/>
        <v>Cobrada</v>
      </c>
      <c r="L112" t="s">
        <v>9</v>
      </c>
      <c r="M112" t="s">
        <v>15</v>
      </c>
      <c r="N112" t="s">
        <v>1137</v>
      </c>
      <c r="O112" s="4">
        <v>18.82</v>
      </c>
      <c r="P112" t="s">
        <v>11</v>
      </c>
      <c r="Q112">
        <v>111</v>
      </c>
      <c r="R112" t="s">
        <v>59</v>
      </c>
      <c r="S112" t="s">
        <v>239</v>
      </c>
      <c r="T112" s="10">
        <v>204</v>
      </c>
    </row>
    <row r="113" spans="1:20" x14ac:dyDescent="0.25">
      <c r="A113">
        <v>6</v>
      </c>
      <c r="B113" t="s">
        <v>240</v>
      </c>
      <c r="C113">
        <v>2</v>
      </c>
      <c r="D113" t="str">
        <f t="shared" si="4"/>
        <v>Sábado</v>
      </c>
      <c r="E113" s="6">
        <v>45017</v>
      </c>
      <c r="F113" s="3">
        <v>7.5694444444444439E-2</v>
      </c>
      <c r="G113" s="3">
        <v>0.1673611111111111</v>
      </c>
      <c r="H113" s="3">
        <f t="shared" si="5"/>
        <v>0.10208333333333333</v>
      </c>
      <c r="I113" s="9">
        <v>1.1111111111111112E-2</v>
      </c>
      <c r="J113" s="9">
        <f t="shared" si="6"/>
        <v>9.0972222222222218E-2</v>
      </c>
      <c r="K113" s="9" t="str">
        <f t="shared" si="7"/>
        <v>Cobrada</v>
      </c>
      <c r="L113" t="s">
        <v>20</v>
      </c>
      <c r="M113" t="s">
        <v>32</v>
      </c>
      <c r="N113" t="s">
        <v>16</v>
      </c>
      <c r="O113" s="4">
        <v>35.36</v>
      </c>
      <c r="P113" t="s">
        <v>35</v>
      </c>
      <c r="Q113">
        <v>112</v>
      </c>
      <c r="R113" t="s">
        <v>1140</v>
      </c>
      <c r="S113" t="s">
        <v>241</v>
      </c>
      <c r="T113" s="10">
        <v>20</v>
      </c>
    </row>
    <row r="114" spans="1:20" x14ac:dyDescent="0.25">
      <c r="A114">
        <v>4</v>
      </c>
      <c r="B114" t="s">
        <v>242</v>
      </c>
      <c r="C114">
        <v>2</v>
      </c>
      <c r="D114" t="str">
        <f t="shared" si="4"/>
        <v>Sábado</v>
      </c>
      <c r="E114" s="6">
        <v>45017</v>
      </c>
      <c r="F114" s="3">
        <v>0.05</v>
      </c>
      <c r="G114" s="3">
        <v>0.18124999999999999</v>
      </c>
      <c r="H114" s="3">
        <f t="shared" si="5"/>
        <v>0.14166666666666664</v>
      </c>
      <c r="I114" s="9">
        <v>3.5416666666666666E-2</v>
      </c>
      <c r="J114" s="9">
        <f t="shared" si="6"/>
        <v>0.10624999999999997</v>
      </c>
      <c r="K114" s="9" t="str">
        <f t="shared" si="7"/>
        <v>Cobrada</v>
      </c>
      <c r="L114" t="s">
        <v>9</v>
      </c>
      <c r="M114" t="s">
        <v>10</v>
      </c>
      <c r="N114" t="s">
        <v>1137</v>
      </c>
      <c r="O114" s="4">
        <v>29.74</v>
      </c>
      <c r="P114" t="s">
        <v>35</v>
      </c>
      <c r="Q114">
        <v>113</v>
      </c>
      <c r="R114" t="s">
        <v>22</v>
      </c>
      <c r="S114" t="s">
        <v>77</v>
      </c>
      <c r="T114" s="10">
        <v>68</v>
      </c>
    </row>
    <row r="115" spans="1:20" x14ac:dyDescent="0.25">
      <c r="A115">
        <v>7</v>
      </c>
      <c r="B115" t="s">
        <v>243</v>
      </c>
      <c r="C115">
        <v>6</v>
      </c>
      <c r="D115" t="str">
        <f t="shared" si="4"/>
        <v>Sábado</v>
      </c>
      <c r="E115" s="6">
        <v>45017</v>
      </c>
      <c r="F115" s="3">
        <v>3.4027777777777775E-2</v>
      </c>
      <c r="G115" s="3">
        <v>0.14583333333333334</v>
      </c>
      <c r="H115" s="3">
        <f t="shared" si="5"/>
        <v>0.12222222222222225</v>
      </c>
      <c r="I115" s="9">
        <v>9.0972222222222232E-2</v>
      </c>
      <c r="J115" s="9">
        <f t="shared" si="6"/>
        <v>3.1250000000000014E-2</v>
      </c>
      <c r="K115" s="9" t="str">
        <f t="shared" si="7"/>
        <v>Cobrada</v>
      </c>
      <c r="L115" t="s">
        <v>14</v>
      </c>
      <c r="M115" t="s">
        <v>10</v>
      </c>
      <c r="N115" t="s">
        <v>1137</v>
      </c>
      <c r="O115" s="4">
        <v>38.81</v>
      </c>
      <c r="P115" t="s">
        <v>35</v>
      </c>
      <c r="Q115">
        <v>114</v>
      </c>
      <c r="R115" t="s">
        <v>64</v>
      </c>
      <c r="S115" t="s">
        <v>244</v>
      </c>
      <c r="T115" s="10">
        <v>253</v>
      </c>
    </row>
    <row r="116" spans="1:20" x14ac:dyDescent="0.25">
      <c r="A116">
        <v>12</v>
      </c>
      <c r="B116" t="s">
        <v>219</v>
      </c>
      <c r="C116">
        <v>6</v>
      </c>
      <c r="D116" t="str">
        <f t="shared" si="4"/>
        <v>Sábado</v>
      </c>
      <c r="E116" s="6">
        <v>45017</v>
      </c>
      <c r="F116" s="3">
        <v>0.15486111111111112</v>
      </c>
      <c r="G116" s="3">
        <v>0.26805555555555555</v>
      </c>
      <c r="H116" s="3">
        <f t="shared" si="5"/>
        <v>0.1236111111111111</v>
      </c>
      <c r="I116" s="9">
        <v>6.8055555555555564E-2</v>
      </c>
      <c r="J116" s="9">
        <f t="shared" si="6"/>
        <v>5.5555555555555539E-2</v>
      </c>
      <c r="K116" s="9" t="str">
        <f t="shared" si="7"/>
        <v>Cobrada</v>
      </c>
      <c r="L116" t="s">
        <v>14</v>
      </c>
      <c r="M116" t="s">
        <v>32</v>
      </c>
      <c r="N116" t="s">
        <v>1136</v>
      </c>
      <c r="O116" s="4">
        <v>46.46</v>
      </c>
      <c r="P116" t="s">
        <v>35</v>
      </c>
      <c r="Q116">
        <v>115</v>
      </c>
      <c r="R116" t="s">
        <v>44</v>
      </c>
      <c r="S116" t="s">
        <v>245</v>
      </c>
      <c r="T116" s="10">
        <v>237</v>
      </c>
    </row>
    <row r="117" spans="1:20" x14ac:dyDescent="0.25">
      <c r="A117">
        <v>8</v>
      </c>
      <c r="B117" t="s">
        <v>246</v>
      </c>
      <c r="C117">
        <v>5</v>
      </c>
      <c r="D117" t="str">
        <f t="shared" si="4"/>
        <v>Sábado</v>
      </c>
      <c r="E117" s="6">
        <v>45017</v>
      </c>
      <c r="F117" s="3">
        <v>0.13541666666666666</v>
      </c>
      <c r="G117" s="3">
        <v>0.27291666666666664</v>
      </c>
      <c r="H117" s="3">
        <f t="shared" si="5"/>
        <v>0.14791666666666664</v>
      </c>
      <c r="I117" s="9">
        <v>8.9583333333333334E-2</v>
      </c>
      <c r="J117" s="9">
        <f t="shared" si="6"/>
        <v>5.8333333333333307E-2</v>
      </c>
      <c r="K117" s="9" t="str">
        <f t="shared" si="7"/>
        <v>Cobrada</v>
      </c>
      <c r="L117" t="s">
        <v>14</v>
      </c>
      <c r="M117" t="s">
        <v>10</v>
      </c>
      <c r="N117" t="s">
        <v>1137</v>
      </c>
      <c r="O117" s="4">
        <v>47.69</v>
      </c>
      <c r="P117" t="s">
        <v>35</v>
      </c>
      <c r="Q117">
        <v>116</v>
      </c>
      <c r="R117" t="s">
        <v>64</v>
      </c>
      <c r="S117" t="s">
        <v>247</v>
      </c>
      <c r="T117" s="10">
        <v>269</v>
      </c>
    </row>
    <row r="118" spans="1:20" x14ac:dyDescent="0.25">
      <c r="A118">
        <v>8</v>
      </c>
      <c r="B118" t="s">
        <v>248</v>
      </c>
      <c r="C118">
        <v>4</v>
      </c>
      <c r="D118" t="str">
        <f t="shared" si="4"/>
        <v>Sábado</v>
      </c>
      <c r="E118" s="6">
        <v>45017</v>
      </c>
      <c r="F118" s="3">
        <v>0.12152777777777778</v>
      </c>
      <c r="G118" s="3">
        <v>0.23958333333333334</v>
      </c>
      <c r="H118" s="3">
        <f t="shared" si="5"/>
        <v>0.12847222222222224</v>
      </c>
      <c r="I118" s="9">
        <v>5.5555555555555558E-3</v>
      </c>
      <c r="J118" s="9">
        <f t="shared" si="6"/>
        <v>0.12291666666666669</v>
      </c>
      <c r="K118" s="9" t="str">
        <f t="shared" si="7"/>
        <v>Cobrada</v>
      </c>
      <c r="L118" t="s">
        <v>9</v>
      </c>
      <c r="M118" t="s">
        <v>15</v>
      </c>
      <c r="N118" t="s">
        <v>1137</v>
      </c>
      <c r="O118" s="4">
        <v>11.65</v>
      </c>
      <c r="P118" t="s">
        <v>35</v>
      </c>
      <c r="Q118">
        <v>117</v>
      </c>
      <c r="R118" t="s">
        <v>64</v>
      </c>
      <c r="S118" t="s">
        <v>33</v>
      </c>
      <c r="T118" s="10">
        <v>70</v>
      </c>
    </row>
    <row r="119" spans="1:20" x14ac:dyDescent="0.25">
      <c r="A119">
        <v>13</v>
      </c>
      <c r="B119" t="s">
        <v>249</v>
      </c>
      <c r="C119">
        <v>1</v>
      </c>
      <c r="D119" t="str">
        <f t="shared" si="4"/>
        <v>Sábado</v>
      </c>
      <c r="E119" s="6">
        <v>45017</v>
      </c>
      <c r="F119" s="3">
        <v>2.361111111111111E-2</v>
      </c>
      <c r="G119" s="3">
        <v>7.2916666666666671E-2</v>
      </c>
      <c r="H119" s="3">
        <f t="shared" si="5"/>
        <v>4.9305555555555561E-2</v>
      </c>
      <c r="I119" s="9">
        <v>9.4444444444444442E-2</v>
      </c>
      <c r="J119" s="9" t="str">
        <f t="shared" si="6"/>
        <v>0</v>
      </c>
      <c r="K119" s="9" t="str">
        <f t="shared" si="7"/>
        <v>No cobrada</v>
      </c>
      <c r="L119" t="s">
        <v>25</v>
      </c>
      <c r="M119" t="s">
        <v>32</v>
      </c>
      <c r="N119" t="s">
        <v>1136</v>
      </c>
      <c r="O119" s="4">
        <v>49.32</v>
      </c>
      <c r="P119" t="s">
        <v>21</v>
      </c>
      <c r="Q119">
        <v>118</v>
      </c>
      <c r="R119" t="s">
        <v>41</v>
      </c>
      <c r="S119" t="s">
        <v>250</v>
      </c>
      <c r="T119" s="10">
        <v>209</v>
      </c>
    </row>
    <row r="120" spans="1:20" x14ac:dyDescent="0.25">
      <c r="A120">
        <v>17</v>
      </c>
      <c r="B120" t="s">
        <v>251</v>
      </c>
      <c r="C120">
        <v>3</v>
      </c>
      <c r="D120" t="str">
        <f t="shared" si="4"/>
        <v>Domingo</v>
      </c>
      <c r="E120" s="6">
        <v>45018</v>
      </c>
      <c r="F120" s="3">
        <v>0.14166666666666666</v>
      </c>
      <c r="G120" s="3">
        <v>0.21041666666666667</v>
      </c>
      <c r="H120" s="3">
        <f t="shared" si="5"/>
        <v>6.8750000000000006E-2</v>
      </c>
      <c r="I120" s="9">
        <v>3.7499999999999999E-2</v>
      </c>
      <c r="J120" s="9">
        <f t="shared" si="6"/>
        <v>3.1250000000000007E-2</v>
      </c>
      <c r="K120" s="9" t="str">
        <f t="shared" si="7"/>
        <v>Cobrada</v>
      </c>
      <c r="L120" t="s">
        <v>20</v>
      </c>
      <c r="M120" t="s">
        <v>15</v>
      </c>
      <c r="N120" t="s">
        <v>1137</v>
      </c>
      <c r="O120" s="4">
        <v>11.5</v>
      </c>
      <c r="P120" t="s">
        <v>11</v>
      </c>
      <c r="Q120">
        <v>119</v>
      </c>
      <c r="R120" t="s">
        <v>1140</v>
      </c>
      <c r="S120" t="s">
        <v>252</v>
      </c>
      <c r="T120" s="10">
        <v>134</v>
      </c>
    </row>
    <row r="121" spans="1:20" x14ac:dyDescent="0.25">
      <c r="A121">
        <v>4</v>
      </c>
      <c r="B121" t="s">
        <v>253</v>
      </c>
      <c r="C121">
        <v>2</v>
      </c>
      <c r="D121" t="str">
        <f t="shared" si="4"/>
        <v>Domingo</v>
      </c>
      <c r="E121" s="6">
        <v>45018</v>
      </c>
      <c r="F121" s="3">
        <v>2.6388888888888889E-2</v>
      </c>
      <c r="G121" s="3">
        <v>7.0833333333333331E-2</v>
      </c>
      <c r="H121" s="3">
        <f t="shared" si="5"/>
        <v>4.4444444444444439E-2</v>
      </c>
      <c r="I121" s="9">
        <v>6.7361111111111108E-2</v>
      </c>
      <c r="J121" s="9" t="str">
        <f t="shared" si="6"/>
        <v>0</v>
      </c>
      <c r="K121" s="9" t="str">
        <f t="shared" si="7"/>
        <v>No cobrada</v>
      </c>
      <c r="L121" t="s">
        <v>14</v>
      </c>
      <c r="M121" t="s">
        <v>10</v>
      </c>
      <c r="N121" t="s">
        <v>16</v>
      </c>
      <c r="O121" s="4">
        <v>12.51</v>
      </c>
      <c r="P121" t="s">
        <v>11</v>
      </c>
      <c r="Q121">
        <v>120</v>
      </c>
      <c r="R121" t="s">
        <v>44</v>
      </c>
      <c r="S121" t="s">
        <v>254</v>
      </c>
      <c r="T121" s="10">
        <v>145</v>
      </c>
    </row>
    <row r="122" spans="1:20" x14ac:dyDescent="0.25">
      <c r="A122">
        <v>5</v>
      </c>
      <c r="B122" t="s">
        <v>255</v>
      </c>
      <c r="C122">
        <v>4</v>
      </c>
      <c r="D122" t="str">
        <f t="shared" si="4"/>
        <v>Domingo</v>
      </c>
      <c r="E122" s="6">
        <v>45018</v>
      </c>
      <c r="F122" s="3">
        <v>0.15625</v>
      </c>
      <c r="G122" s="3">
        <v>0.2590277777777778</v>
      </c>
      <c r="H122" s="3">
        <f t="shared" si="5"/>
        <v>0.1027777777777778</v>
      </c>
      <c r="I122" s="9">
        <v>2.6388888888888889E-2</v>
      </c>
      <c r="J122" s="9">
        <f t="shared" si="6"/>
        <v>7.6388888888888909E-2</v>
      </c>
      <c r="K122" s="9" t="str">
        <f t="shared" si="7"/>
        <v>Cobrada</v>
      </c>
      <c r="L122" t="s">
        <v>29</v>
      </c>
      <c r="M122" t="s">
        <v>10</v>
      </c>
      <c r="N122" t="s">
        <v>1137</v>
      </c>
      <c r="O122" s="4">
        <v>12.3</v>
      </c>
      <c r="P122" t="s">
        <v>11</v>
      </c>
      <c r="Q122">
        <v>121</v>
      </c>
      <c r="R122" t="s">
        <v>26</v>
      </c>
      <c r="S122" t="s">
        <v>256</v>
      </c>
      <c r="T122" s="10">
        <v>52</v>
      </c>
    </row>
    <row r="123" spans="1:20" x14ac:dyDescent="0.25">
      <c r="A123">
        <v>6</v>
      </c>
      <c r="B123" t="s">
        <v>257</v>
      </c>
      <c r="C123">
        <v>6</v>
      </c>
      <c r="D123" t="str">
        <f t="shared" si="4"/>
        <v>Domingo</v>
      </c>
      <c r="E123" s="6">
        <v>45018</v>
      </c>
      <c r="F123" s="3">
        <v>5.7638888888888892E-2</v>
      </c>
      <c r="G123" s="3">
        <v>0.11666666666666667</v>
      </c>
      <c r="H123" s="3">
        <f t="shared" si="5"/>
        <v>6.9444444444444448E-2</v>
      </c>
      <c r="I123" s="9">
        <v>2.2222222222222223E-2</v>
      </c>
      <c r="J123" s="9">
        <f t="shared" si="6"/>
        <v>4.7222222222222221E-2</v>
      </c>
      <c r="K123" s="9" t="str">
        <f t="shared" si="7"/>
        <v>Cobrada</v>
      </c>
      <c r="L123" t="s">
        <v>14</v>
      </c>
      <c r="M123" t="s">
        <v>10</v>
      </c>
      <c r="N123" t="s">
        <v>1136</v>
      </c>
      <c r="O123" s="4">
        <v>20.38</v>
      </c>
      <c r="P123" t="s">
        <v>35</v>
      </c>
      <c r="Q123">
        <v>122</v>
      </c>
      <c r="R123" t="s">
        <v>17</v>
      </c>
      <c r="S123" t="s">
        <v>33</v>
      </c>
      <c r="T123" s="10">
        <v>105</v>
      </c>
    </row>
    <row r="124" spans="1:20" x14ac:dyDescent="0.25">
      <c r="A124">
        <v>16</v>
      </c>
      <c r="B124" t="s">
        <v>258</v>
      </c>
      <c r="C124">
        <v>6</v>
      </c>
      <c r="D124" t="str">
        <f t="shared" si="4"/>
        <v>Domingo</v>
      </c>
      <c r="E124" s="6">
        <v>45018</v>
      </c>
      <c r="F124" s="3">
        <v>0.13125000000000001</v>
      </c>
      <c r="G124" s="3">
        <v>0.1736111111111111</v>
      </c>
      <c r="H124" s="3">
        <f t="shared" si="5"/>
        <v>4.2361111111111099E-2</v>
      </c>
      <c r="I124" s="9">
        <v>2.2916666666666665E-2</v>
      </c>
      <c r="J124" s="9">
        <f t="shared" si="6"/>
        <v>1.9444444444444434E-2</v>
      </c>
      <c r="K124" s="9" t="str">
        <f t="shared" si="7"/>
        <v>Cobrada</v>
      </c>
      <c r="L124" t="s">
        <v>29</v>
      </c>
      <c r="M124" t="s">
        <v>10</v>
      </c>
      <c r="N124" t="s">
        <v>1136</v>
      </c>
      <c r="O124" s="4">
        <v>46.88</v>
      </c>
      <c r="P124" t="s">
        <v>11</v>
      </c>
      <c r="Q124">
        <v>123</v>
      </c>
      <c r="R124" t="s">
        <v>83</v>
      </c>
      <c r="S124" t="s">
        <v>259</v>
      </c>
      <c r="T124" s="10">
        <v>24</v>
      </c>
    </row>
    <row r="125" spans="1:20" x14ac:dyDescent="0.25">
      <c r="A125">
        <v>16</v>
      </c>
      <c r="B125" t="s">
        <v>260</v>
      </c>
      <c r="C125">
        <v>5</v>
      </c>
      <c r="D125" t="str">
        <f t="shared" si="4"/>
        <v>Domingo</v>
      </c>
      <c r="E125" s="6">
        <v>45018</v>
      </c>
      <c r="F125" s="3">
        <v>0.15208333333333332</v>
      </c>
      <c r="G125" s="3">
        <v>0.22361111111111112</v>
      </c>
      <c r="H125" s="3">
        <f t="shared" si="5"/>
        <v>7.1527777777777801E-2</v>
      </c>
      <c r="I125" s="9">
        <v>9.5833333333333326E-2</v>
      </c>
      <c r="J125" s="9" t="str">
        <f t="shared" si="6"/>
        <v>0</v>
      </c>
      <c r="K125" s="9" t="str">
        <f t="shared" si="7"/>
        <v>No cobrada</v>
      </c>
      <c r="L125" t="s">
        <v>9</v>
      </c>
      <c r="M125" t="s">
        <v>10</v>
      </c>
      <c r="N125" t="s">
        <v>1136</v>
      </c>
      <c r="O125" s="4">
        <v>10.85</v>
      </c>
      <c r="P125" t="s">
        <v>21</v>
      </c>
      <c r="Q125">
        <v>124</v>
      </c>
      <c r="R125" t="s">
        <v>1139</v>
      </c>
      <c r="S125" t="s">
        <v>261</v>
      </c>
      <c r="T125" s="10">
        <v>222</v>
      </c>
    </row>
    <row r="126" spans="1:20" x14ac:dyDescent="0.25">
      <c r="A126">
        <v>14</v>
      </c>
      <c r="B126" t="s">
        <v>262</v>
      </c>
      <c r="C126">
        <v>2</v>
      </c>
      <c r="D126" t="str">
        <f t="shared" si="4"/>
        <v>Domingo</v>
      </c>
      <c r="E126" s="6">
        <v>45018</v>
      </c>
      <c r="F126" s="3">
        <v>0.12222222222222222</v>
      </c>
      <c r="G126" s="3">
        <v>0.2590277777777778</v>
      </c>
      <c r="H126" s="3">
        <f t="shared" si="5"/>
        <v>0.13680555555555557</v>
      </c>
      <c r="I126" s="9">
        <v>5.8333333333333334E-2</v>
      </c>
      <c r="J126" s="9">
        <f t="shared" si="6"/>
        <v>7.8472222222222235E-2</v>
      </c>
      <c r="K126" s="9" t="str">
        <f t="shared" si="7"/>
        <v>Cobrada</v>
      </c>
      <c r="L126" t="s">
        <v>9</v>
      </c>
      <c r="M126" t="s">
        <v>10</v>
      </c>
      <c r="N126" t="s">
        <v>1137</v>
      </c>
      <c r="O126" s="4">
        <v>24.66</v>
      </c>
      <c r="P126" t="s">
        <v>21</v>
      </c>
      <c r="Q126">
        <v>125</v>
      </c>
      <c r="R126" t="s">
        <v>41</v>
      </c>
      <c r="S126" t="s">
        <v>263</v>
      </c>
      <c r="T126" s="10">
        <v>184</v>
      </c>
    </row>
    <row r="127" spans="1:20" x14ac:dyDescent="0.25">
      <c r="A127">
        <v>18</v>
      </c>
      <c r="B127" t="s">
        <v>264</v>
      </c>
      <c r="C127">
        <v>3</v>
      </c>
      <c r="D127" t="str">
        <f t="shared" si="4"/>
        <v>Domingo</v>
      </c>
      <c r="E127" s="6">
        <v>45018</v>
      </c>
      <c r="F127" s="3">
        <v>0.11458333333333333</v>
      </c>
      <c r="G127" s="3">
        <v>0.21666666666666667</v>
      </c>
      <c r="H127" s="3">
        <f t="shared" si="5"/>
        <v>0.10208333333333335</v>
      </c>
      <c r="I127" s="9">
        <v>9.6527777777777768E-2</v>
      </c>
      <c r="J127" s="9">
        <f t="shared" si="6"/>
        <v>5.5555555555555775E-3</v>
      </c>
      <c r="K127" s="9" t="str">
        <f t="shared" si="7"/>
        <v>Cobrada</v>
      </c>
      <c r="L127" t="s">
        <v>14</v>
      </c>
      <c r="M127" t="s">
        <v>10</v>
      </c>
      <c r="N127" t="s">
        <v>1137</v>
      </c>
      <c r="O127" s="4">
        <v>41.82</v>
      </c>
      <c r="P127" t="s">
        <v>21</v>
      </c>
      <c r="Q127">
        <v>126</v>
      </c>
      <c r="R127" t="s">
        <v>1140</v>
      </c>
      <c r="S127" t="s">
        <v>265</v>
      </c>
      <c r="T127" s="10">
        <v>165</v>
      </c>
    </row>
    <row r="128" spans="1:20" x14ac:dyDescent="0.25">
      <c r="A128">
        <v>6</v>
      </c>
      <c r="B128" t="s">
        <v>266</v>
      </c>
      <c r="C128">
        <v>4</v>
      </c>
      <c r="D128" t="str">
        <f t="shared" si="4"/>
        <v>Domingo</v>
      </c>
      <c r="E128" s="6">
        <v>45018</v>
      </c>
      <c r="F128" s="3">
        <v>2.9166666666666667E-2</v>
      </c>
      <c r="G128" s="3">
        <v>0.10277777777777777</v>
      </c>
      <c r="H128" s="3">
        <f t="shared" si="5"/>
        <v>7.3611111111111099E-2</v>
      </c>
      <c r="I128" s="9">
        <v>2.0833333333333332E-2</v>
      </c>
      <c r="J128" s="9">
        <f t="shared" si="6"/>
        <v>5.2777777777777771E-2</v>
      </c>
      <c r="K128" s="9" t="str">
        <f t="shared" si="7"/>
        <v>Cobrada</v>
      </c>
      <c r="L128" t="s">
        <v>29</v>
      </c>
      <c r="M128" t="s">
        <v>10</v>
      </c>
      <c r="N128" t="s">
        <v>1137</v>
      </c>
      <c r="O128" s="4">
        <v>32.82</v>
      </c>
      <c r="P128" t="s">
        <v>21</v>
      </c>
      <c r="Q128">
        <v>127</v>
      </c>
      <c r="R128" t="s">
        <v>83</v>
      </c>
      <c r="S128" t="s">
        <v>106</v>
      </c>
      <c r="T128" s="10">
        <v>72</v>
      </c>
    </row>
    <row r="129" spans="1:20" x14ac:dyDescent="0.25">
      <c r="A129">
        <v>2</v>
      </c>
      <c r="B129" t="s">
        <v>267</v>
      </c>
      <c r="C129">
        <v>5</v>
      </c>
      <c r="D129" t="str">
        <f t="shared" si="4"/>
        <v>Domingo</v>
      </c>
      <c r="E129" s="6">
        <v>45018</v>
      </c>
      <c r="F129" s="3">
        <v>6.3194444444444442E-2</v>
      </c>
      <c r="G129" s="3">
        <v>0.14444444444444443</v>
      </c>
      <c r="H129" s="3">
        <f t="shared" si="5"/>
        <v>9.166666666666666E-2</v>
      </c>
      <c r="I129" s="9">
        <v>0.11944444444444444</v>
      </c>
      <c r="J129" s="9" t="str">
        <f t="shared" si="6"/>
        <v>0</v>
      </c>
      <c r="K129" s="9" t="str">
        <f t="shared" si="7"/>
        <v>No cobrada</v>
      </c>
      <c r="L129" t="s">
        <v>20</v>
      </c>
      <c r="M129" t="s">
        <v>10</v>
      </c>
      <c r="N129" t="s">
        <v>16</v>
      </c>
      <c r="O129" s="4">
        <v>49.36</v>
      </c>
      <c r="P129" t="s">
        <v>35</v>
      </c>
      <c r="Q129">
        <v>128</v>
      </c>
      <c r="R129" t="s">
        <v>44</v>
      </c>
      <c r="S129" t="s">
        <v>268</v>
      </c>
      <c r="T129" s="10">
        <v>239</v>
      </c>
    </row>
    <row r="130" spans="1:20" x14ac:dyDescent="0.25">
      <c r="A130">
        <v>16</v>
      </c>
      <c r="B130" t="s">
        <v>269</v>
      </c>
      <c r="C130">
        <v>5</v>
      </c>
      <c r="D130" t="str">
        <f t="shared" ref="D130:D193" si="8">CHOOSE(WEEKDAY(E130,2), "Lunes", "Martes", "Miércoles", "Jueves", "Viernes", "Sábado", "Domingo")</f>
        <v>Domingo</v>
      </c>
      <c r="E130" s="6">
        <v>45018</v>
      </c>
      <c r="F130" s="3">
        <v>2.8472222222222222E-2</v>
      </c>
      <c r="G130" s="3">
        <v>0.11180555555555556</v>
      </c>
      <c r="H130" s="3">
        <f t="shared" ref="H130:H193" si="9">IF(P130="Ocupada",(G130-F130)+15/1440,G130-F130)</f>
        <v>8.3333333333333343E-2</v>
      </c>
      <c r="I130" s="9">
        <v>5.5555555555555552E-2</v>
      </c>
      <c r="J130" s="9">
        <f t="shared" si="6"/>
        <v>2.777777777777779E-2</v>
      </c>
      <c r="K130" s="9" t="str">
        <f t="shared" si="7"/>
        <v>Cobrada</v>
      </c>
      <c r="L130" t="s">
        <v>20</v>
      </c>
      <c r="M130" t="s">
        <v>10</v>
      </c>
      <c r="N130" t="s">
        <v>1137</v>
      </c>
      <c r="O130" s="4">
        <v>49.3</v>
      </c>
      <c r="P130" t="s">
        <v>11</v>
      </c>
      <c r="Q130">
        <v>129</v>
      </c>
      <c r="R130" t="s">
        <v>1140</v>
      </c>
      <c r="S130" t="s">
        <v>270</v>
      </c>
      <c r="T130" s="10">
        <v>106</v>
      </c>
    </row>
    <row r="131" spans="1:20" x14ac:dyDescent="0.25">
      <c r="A131">
        <v>10</v>
      </c>
      <c r="B131" t="s">
        <v>271</v>
      </c>
      <c r="C131">
        <v>4</v>
      </c>
      <c r="D131" t="str">
        <f t="shared" si="8"/>
        <v>Domingo</v>
      </c>
      <c r="E131" s="6">
        <v>45018</v>
      </c>
      <c r="F131" s="3">
        <v>1.8055555555555554E-2</v>
      </c>
      <c r="G131" s="3">
        <v>6.3888888888888884E-2</v>
      </c>
      <c r="H131" s="3">
        <f t="shared" si="9"/>
        <v>4.583333333333333E-2</v>
      </c>
      <c r="I131" s="9">
        <v>1.7361111111111112E-2</v>
      </c>
      <c r="J131" s="9">
        <f t="shared" ref="J131:J194" si="10">IF(I131&gt;H131,"0",H131-I131)</f>
        <v>2.8472222222222218E-2</v>
      </c>
      <c r="K131" s="9" t="str">
        <f t="shared" ref="K131:K194" si="11">IF(I131&gt;H131,"No cobrada","Cobrada")</f>
        <v>Cobrada</v>
      </c>
      <c r="L131" t="s">
        <v>20</v>
      </c>
      <c r="M131" t="s">
        <v>10</v>
      </c>
      <c r="N131" t="s">
        <v>1137</v>
      </c>
      <c r="O131" s="4">
        <v>38.130000000000003</v>
      </c>
      <c r="P131" t="s">
        <v>21</v>
      </c>
      <c r="Q131">
        <v>130</v>
      </c>
      <c r="R131" t="s">
        <v>17</v>
      </c>
      <c r="S131" t="s">
        <v>33</v>
      </c>
      <c r="T131" s="10">
        <v>35</v>
      </c>
    </row>
    <row r="132" spans="1:20" x14ac:dyDescent="0.25">
      <c r="A132">
        <v>7</v>
      </c>
      <c r="B132" t="s">
        <v>54</v>
      </c>
      <c r="C132">
        <v>5</v>
      </c>
      <c r="D132" t="str">
        <f t="shared" si="8"/>
        <v>Domingo</v>
      </c>
      <c r="E132" s="6">
        <v>45018</v>
      </c>
      <c r="F132" s="3">
        <v>2.9861111111111113E-2</v>
      </c>
      <c r="G132" s="3">
        <v>0.17916666666666667</v>
      </c>
      <c r="H132" s="3">
        <f t="shared" si="9"/>
        <v>0.15972222222222221</v>
      </c>
      <c r="I132" s="9">
        <v>8.3333333333333329E-2</v>
      </c>
      <c r="J132" s="9">
        <f t="shared" si="10"/>
        <v>7.6388888888888881E-2</v>
      </c>
      <c r="K132" s="9" t="str">
        <f t="shared" si="11"/>
        <v>Cobrada</v>
      </c>
      <c r="L132" t="s">
        <v>29</v>
      </c>
      <c r="M132" t="s">
        <v>10</v>
      </c>
      <c r="N132" t="s">
        <v>1137</v>
      </c>
      <c r="O132" s="4">
        <v>42.41</v>
      </c>
      <c r="P132" t="s">
        <v>35</v>
      </c>
      <c r="Q132">
        <v>131</v>
      </c>
      <c r="R132" t="s">
        <v>59</v>
      </c>
      <c r="S132" t="s">
        <v>272</v>
      </c>
      <c r="T132" s="10">
        <v>157</v>
      </c>
    </row>
    <row r="133" spans="1:20" x14ac:dyDescent="0.25">
      <c r="A133">
        <v>9</v>
      </c>
      <c r="B133" t="s">
        <v>273</v>
      </c>
      <c r="C133">
        <v>2</v>
      </c>
      <c r="D133" t="str">
        <f t="shared" si="8"/>
        <v>Domingo</v>
      </c>
      <c r="E133" s="6">
        <v>45018</v>
      </c>
      <c r="F133" s="3">
        <v>5.9722222222222225E-2</v>
      </c>
      <c r="G133" s="3">
        <v>0.11319444444444444</v>
      </c>
      <c r="H133" s="3">
        <f t="shared" si="9"/>
        <v>5.347222222222222E-2</v>
      </c>
      <c r="I133" s="9">
        <v>7.0833333333333331E-2</v>
      </c>
      <c r="J133" s="9" t="str">
        <f t="shared" si="10"/>
        <v>0</v>
      </c>
      <c r="K133" s="9" t="str">
        <f t="shared" si="11"/>
        <v>No cobrada</v>
      </c>
      <c r="L133" t="s">
        <v>9</v>
      </c>
      <c r="M133" t="s">
        <v>32</v>
      </c>
      <c r="N133" t="s">
        <v>1136</v>
      </c>
      <c r="O133" s="4">
        <v>30.96</v>
      </c>
      <c r="P133" t="s">
        <v>11</v>
      </c>
      <c r="Q133">
        <v>132</v>
      </c>
      <c r="R133" t="s">
        <v>41</v>
      </c>
      <c r="S133" t="s">
        <v>274</v>
      </c>
      <c r="T133" s="10">
        <v>206</v>
      </c>
    </row>
    <row r="134" spans="1:20" x14ac:dyDescent="0.25">
      <c r="A134">
        <v>20</v>
      </c>
      <c r="B134" t="s">
        <v>275</v>
      </c>
      <c r="C134">
        <v>6</v>
      </c>
      <c r="D134" t="str">
        <f t="shared" si="8"/>
        <v>Domingo</v>
      </c>
      <c r="E134" s="6">
        <v>45018</v>
      </c>
      <c r="F134" s="3">
        <v>3.7499999999999999E-2</v>
      </c>
      <c r="G134" s="3">
        <v>0.16111111111111112</v>
      </c>
      <c r="H134" s="3">
        <f t="shared" si="9"/>
        <v>0.13402777777777777</v>
      </c>
      <c r="I134" s="9">
        <v>7.4305555555555555E-2</v>
      </c>
      <c r="J134" s="9">
        <f t="shared" si="10"/>
        <v>5.9722222222222218E-2</v>
      </c>
      <c r="K134" s="9" t="str">
        <f t="shared" si="11"/>
        <v>Cobrada</v>
      </c>
      <c r="L134" t="s">
        <v>20</v>
      </c>
      <c r="M134" t="s">
        <v>10</v>
      </c>
      <c r="N134" t="s">
        <v>1137</v>
      </c>
      <c r="O134" s="4">
        <v>39.74</v>
      </c>
      <c r="P134" t="s">
        <v>35</v>
      </c>
      <c r="Q134">
        <v>133</v>
      </c>
      <c r="R134" t="s">
        <v>64</v>
      </c>
      <c r="S134" t="s">
        <v>276</v>
      </c>
      <c r="T134" s="10">
        <v>182</v>
      </c>
    </row>
    <row r="135" spans="1:20" x14ac:dyDescent="0.25">
      <c r="A135">
        <v>3</v>
      </c>
      <c r="B135" t="s">
        <v>277</v>
      </c>
      <c r="C135">
        <v>6</v>
      </c>
      <c r="D135" t="str">
        <f t="shared" si="8"/>
        <v>Domingo</v>
      </c>
      <c r="E135" s="6">
        <v>45018</v>
      </c>
      <c r="F135" s="3">
        <v>4.8611111111111112E-3</v>
      </c>
      <c r="G135" s="3">
        <v>0.16111111111111112</v>
      </c>
      <c r="H135" s="3">
        <f t="shared" si="9"/>
        <v>0.15625</v>
      </c>
      <c r="I135" s="9">
        <v>3.3333333333333333E-2</v>
      </c>
      <c r="J135" s="9">
        <f t="shared" si="10"/>
        <v>0.12291666666666667</v>
      </c>
      <c r="K135" s="9" t="str">
        <f t="shared" si="11"/>
        <v>Cobrada</v>
      </c>
      <c r="L135" t="s">
        <v>14</v>
      </c>
      <c r="M135" t="s">
        <v>32</v>
      </c>
      <c r="N135" t="s">
        <v>1137</v>
      </c>
      <c r="O135" s="4">
        <v>30.1</v>
      </c>
      <c r="P135" t="s">
        <v>21</v>
      </c>
      <c r="Q135">
        <v>134</v>
      </c>
      <c r="R135" t="s">
        <v>44</v>
      </c>
      <c r="S135" t="s">
        <v>278</v>
      </c>
      <c r="T135" s="10">
        <v>120</v>
      </c>
    </row>
    <row r="136" spans="1:20" x14ac:dyDescent="0.25">
      <c r="A136">
        <v>11</v>
      </c>
      <c r="B136" t="s">
        <v>279</v>
      </c>
      <c r="C136">
        <v>1</v>
      </c>
      <c r="D136" t="str">
        <f t="shared" si="8"/>
        <v>Domingo</v>
      </c>
      <c r="E136" s="6">
        <v>45018</v>
      </c>
      <c r="F136" s="3">
        <v>4.1666666666666664E-2</v>
      </c>
      <c r="G136" s="3">
        <v>0.12569444444444444</v>
      </c>
      <c r="H136" s="3">
        <f t="shared" si="9"/>
        <v>9.4444444444444456E-2</v>
      </c>
      <c r="I136" s="9">
        <v>6.1111111111111116E-2</v>
      </c>
      <c r="J136" s="9">
        <f t="shared" si="10"/>
        <v>3.333333333333334E-2</v>
      </c>
      <c r="K136" s="9" t="str">
        <f t="shared" si="11"/>
        <v>Cobrada</v>
      </c>
      <c r="L136" t="s">
        <v>25</v>
      </c>
      <c r="M136" t="s">
        <v>32</v>
      </c>
      <c r="N136" t="s">
        <v>1137</v>
      </c>
      <c r="O136" s="4">
        <v>34.700000000000003</v>
      </c>
      <c r="P136" t="s">
        <v>35</v>
      </c>
      <c r="Q136">
        <v>135</v>
      </c>
      <c r="R136" t="s">
        <v>22</v>
      </c>
      <c r="S136" t="s">
        <v>280</v>
      </c>
      <c r="T136" s="10">
        <v>260</v>
      </c>
    </row>
    <row r="137" spans="1:20" x14ac:dyDescent="0.25">
      <c r="A137">
        <v>6</v>
      </c>
      <c r="B137" t="s">
        <v>281</v>
      </c>
      <c r="C137">
        <v>1</v>
      </c>
      <c r="D137" t="str">
        <f t="shared" si="8"/>
        <v>Domingo</v>
      </c>
      <c r="E137" s="6">
        <v>45018</v>
      </c>
      <c r="F137" s="3">
        <v>7.6388888888888895E-2</v>
      </c>
      <c r="G137" s="3">
        <v>0.20902777777777778</v>
      </c>
      <c r="H137" s="3">
        <f t="shared" si="9"/>
        <v>0.14305555555555555</v>
      </c>
      <c r="I137" s="9">
        <v>9.0277777777777769E-3</v>
      </c>
      <c r="J137" s="9">
        <f t="shared" si="10"/>
        <v>0.13402777777777777</v>
      </c>
      <c r="K137" s="9" t="str">
        <f t="shared" si="11"/>
        <v>Cobrada</v>
      </c>
      <c r="L137" t="s">
        <v>14</v>
      </c>
      <c r="M137" t="s">
        <v>10</v>
      </c>
      <c r="N137" t="s">
        <v>1137</v>
      </c>
      <c r="O137" s="4">
        <v>30.25</v>
      </c>
      <c r="P137" t="s">
        <v>35</v>
      </c>
      <c r="Q137">
        <v>136</v>
      </c>
      <c r="R137" t="s">
        <v>41</v>
      </c>
      <c r="S137" t="s">
        <v>65</v>
      </c>
      <c r="T137" s="10">
        <v>80</v>
      </c>
    </row>
    <row r="138" spans="1:20" x14ac:dyDescent="0.25">
      <c r="A138">
        <v>13</v>
      </c>
      <c r="B138" t="s">
        <v>282</v>
      </c>
      <c r="C138">
        <v>3</v>
      </c>
      <c r="D138" t="str">
        <f t="shared" si="8"/>
        <v>Domingo</v>
      </c>
      <c r="E138" s="6">
        <v>45018</v>
      </c>
      <c r="F138" s="3">
        <v>5.6250000000000001E-2</v>
      </c>
      <c r="G138" s="3">
        <v>0.17430555555555555</v>
      </c>
      <c r="H138" s="3">
        <f t="shared" si="9"/>
        <v>0.12847222222222221</v>
      </c>
      <c r="I138" s="9">
        <v>2.8472222222222222E-2</v>
      </c>
      <c r="J138" s="9">
        <f t="shared" si="10"/>
        <v>9.9999999999999992E-2</v>
      </c>
      <c r="K138" s="9" t="str">
        <f t="shared" si="11"/>
        <v>Cobrada</v>
      </c>
      <c r="L138" t="s">
        <v>29</v>
      </c>
      <c r="M138" t="s">
        <v>15</v>
      </c>
      <c r="N138" t="s">
        <v>1137</v>
      </c>
      <c r="O138" s="4">
        <v>12.4</v>
      </c>
      <c r="P138" t="s">
        <v>35</v>
      </c>
      <c r="Q138">
        <v>137</v>
      </c>
      <c r="R138" t="s">
        <v>17</v>
      </c>
      <c r="S138" t="s">
        <v>102</v>
      </c>
      <c r="T138" s="10">
        <v>63</v>
      </c>
    </row>
    <row r="139" spans="1:20" x14ac:dyDescent="0.25">
      <c r="A139">
        <v>6</v>
      </c>
      <c r="B139" t="s">
        <v>283</v>
      </c>
      <c r="C139">
        <v>2</v>
      </c>
      <c r="D139" t="str">
        <f t="shared" si="8"/>
        <v>Domingo</v>
      </c>
      <c r="E139" s="6">
        <v>45018</v>
      </c>
      <c r="F139" s="3">
        <v>0.15833333333333333</v>
      </c>
      <c r="G139" s="3">
        <v>0.21458333333333332</v>
      </c>
      <c r="H139" s="3">
        <f t="shared" si="9"/>
        <v>6.6666666666666666E-2</v>
      </c>
      <c r="I139" s="9">
        <v>6.7361111111111108E-2</v>
      </c>
      <c r="J139" s="9" t="str">
        <f t="shared" si="10"/>
        <v>0</v>
      </c>
      <c r="K139" s="9" t="str">
        <f t="shared" si="11"/>
        <v>No cobrada</v>
      </c>
      <c r="L139" t="s">
        <v>20</v>
      </c>
      <c r="M139" t="s">
        <v>15</v>
      </c>
      <c r="N139" t="s">
        <v>1136</v>
      </c>
      <c r="O139" s="4">
        <v>32.79</v>
      </c>
      <c r="P139" t="s">
        <v>35</v>
      </c>
      <c r="Q139">
        <v>138</v>
      </c>
      <c r="R139" t="s">
        <v>36</v>
      </c>
      <c r="S139" t="s">
        <v>284</v>
      </c>
      <c r="T139" s="10">
        <v>238</v>
      </c>
    </row>
    <row r="140" spans="1:20" x14ac:dyDescent="0.25">
      <c r="A140">
        <v>16</v>
      </c>
      <c r="B140" t="s">
        <v>285</v>
      </c>
      <c r="C140">
        <v>3</v>
      </c>
      <c r="D140" t="str">
        <f t="shared" si="8"/>
        <v>Domingo</v>
      </c>
      <c r="E140" s="6">
        <v>45018</v>
      </c>
      <c r="F140" s="3">
        <v>2.7777777777777776E-2</v>
      </c>
      <c r="G140" s="3">
        <v>0.19375000000000001</v>
      </c>
      <c r="H140" s="3">
        <f t="shared" si="9"/>
        <v>0.16597222222222224</v>
      </c>
      <c r="I140" s="9">
        <v>1.8055555555555554E-2</v>
      </c>
      <c r="J140" s="9">
        <f t="shared" si="10"/>
        <v>0.1479166666666667</v>
      </c>
      <c r="K140" s="9" t="str">
        <f t="shared" si="11"/>
        <v>Cobrada</v>
      </c>
      <c r="L140" t="s">
        <v>20</v>
      </c>
      <c r="M140" t="s">
        <v>10</v>
      </c>
      <c r="N140" t="s">
        <v>1137</v>
      </c>
      <c r="O140" s="4">
        <v>47.2</v>
      </c>
      <c r="P140" t="s">
        <v>21</v>
      </c>
      <c r="Q140">
        <v>139</v>
      </c>
      <c r="R140" t="s">
        <v>64</v>
      </c>
      <c r="S140" t="s">
        <v>33</v>
      </c>
      <c r="T140" s="10">
        <v>35</v>
      </c>
    </row>
    <row r="141" spans="1:20" x14ac:dyDescent="0.25">
      <c r="A141">
        <v>11</v>
      </c>
      <c r="B141" t="s">
        <v>286</v>
      </c>
      <c r="C141">
        <v>4</v>
      </c>
      <c r="D141" t="str">
        <f t="shared" si="8"/>
        <v>Domingo</v>
      </c>
      <c r="E141" s="6">
        <v>45018</v>
      </c>
      <c r="F141" s="3">
        <v>0.15902777777777777</v>
      </c>
      <c r="G141" s="3">
        <v>0.27013888888888887</v>
      </c>
      <c r="H141" s="3">
        <f t="shared" si="9"/>
        <v>0.1111111111111111</v>
      </c>
      <c r="I141" s="9">
        <v>8.1944444444444445E-2</v>
      </c>
      <c r="J141" s="9">
        <f t="shared" si="10"/>
        <v>2.916666666666666E-2</v>
      </c>
      <c r="K141" s="9" t="str">
        <f t="shared" si="11"/>
        <v>Cobrada</v>
      </c>
      <c r="L141" t="s">
        <v>20</v>
      </c>
      <c r="M141" t="s">
        <v>10</v>
      </c>
      <c r="N141" t="s">
        <v>16</v>
      </c>
      <c r="O141" s="4">
        <v>32.130000000000003</v>
      </c>
      <c r="P141" t="s">
        <v>21</v>
      </c>
      <c r="Q141">
        <v>140</v>
      </c>
      <c r="R141" t="s">
        <v>26</v>
      </c>
      <c r="S141" t="s">
        <v>287</v>
      </c>
      <c r="T141" s="10">
        <v>191</v>
      </c>
    </row>
    <row r="142" spans="1:20" x14ac:dyDescent="0.25">
      <c r="A142">
        <v>4</v>
      </c>
      <c r="B142" t="s">
        <v>288</v>
      </c>
      <c r="C142">
        <v>4</v>
      </c>
      <c r="D142" t="str">
        <f t="shared" si="8"/>
        <v>Domingo</v>
      </c>
      <c r="E142" s="6">
        <v>45018</v>
      </c>
      <c r="F142" s="3">
        <v>8.1944444444444445E-2</v>
      </c>
      <c r="G142" s="3">
        <v>0.23958333333333334</v>
      </c>
      <c r="H142" s="3">
        <f t="shared" si="9"/>
        <v>0.15763888888888888</v>
      </c>
      <c r="I142" s="9">
        <v>1.9444444444444445E-2</v>
      </c>
      <c r="J142" s="9">
        <f t="shared" si="10"/>
        <v>0.13819444444444445</v>
      </c>
      <c r="K142" s="9" t="str">
        <f t="shared" si="11"/>
        <v>Cobrada</v>
      </c>
      <c r="L142" t="s">
        <v>9</v>
      </c>
      <c r="M142" t="s">
        <v>15</v>
      </c>
      <c r="N142" t="s">
        <v>1137</v>
      </c>
      <c r="O142" s="4">
        <v>41.56</v>
      </c>
      <c r="P142" t="s">
        <v>11</v>
      </c>
      <c r="Q142">
        <v>141</v>
      </c>
      <c r="R142" t="s">
        <v>59</v>
      </c>
      <c r="S142" t="s">
        <v>102</v>
      </c>
      <c r="T142" s="10">
        <v>21</v>
      </c>
    </row>
    <row r="143" spans="1:20" x14ac:dyDescent="0.25">
      <c r="A143">
        <v>14</v>
      </c>
      <c r="B143" t="s">
        <v>289</v>
      </c>
      <c r="C143">
        <v>3</v>
      </c>
      <c r="D143" t="str">
        <f t="shared" si="8"/>
        <v>Domingo</v>
      </c>
      <c r="E143" s="6">
        <v>45018</v>
      </c>
      <c r="F143" s="3">
        <v>8.6805555555555552E-2</v>
      </c>
      <c r="G143" s="3">
        <v>0.1701388888888889</v>
      </c>
      <c r="H143" s="3">
        <f t="shared" si="9"/>
        <v>9.3750000000000014E-2</v>
      </c>
      <c r="I143" s="9">
        <v>4.8611111111111112E-2</v>
      </c>
      <c r="J143" s="9">
        <f t="shared" si="10"/>
        <v>4.5138888888888902E-2</v>
      </c>
      <c r="K143" s="9" t="str">
        <f t="shared" si="11"/>
        <v>Cobrada</v>
      </c>
      <c r="L143" t="s">
        <v>29</v>
      </c>
      <c r="M143" t="s">
        <v>10</v>
      </c>
      <c r="N143" t="s">
        <v>1137</v>
      </c>
      <c r="O143" s="4">
        <v>16.29</v>
      </c>
      <c r="P143" t="s">
        <v>35</v>
      </c>
      <c r="Q143">
        <v>142</v>
      </c>
      <c r="R143" t="s">
        <v>83</v>
      </c>
      <c r="S143" t="s">
        <v>290</v>
      </c>
      <c r="T143" s="10">
        <v>181</v>
      </c>
    </row>
    <row r="144" spans="1:20" x14ac:dyDescent="0.25">
      <c r="A144">
        <v>9</v>
      </c>
      <c r="B144" t="s">
        <v>291</v>
      </c>
      <c r="C144">
        <v>4</v>
      </c>
      <c r="D144" t="str">
        <f t="shared" si="8"/>
        <v>Domingo</v>
      </c>
      <c r="E144" s="6">
        <v>45018</v>
      </c>
      <c r="F144" s="3">
        <v>2.2222222222222223E-2</v>
      </c>
      <c r="G144" s="3">
        <v>0.1875</v>
      </c>
      <c r="H144" s="3">
        <f t="shared" si="9"/>
        <v>0.16527777777777777</v>
      </c>
      <c r="I144" s="9">
        <v>1.1111111111111112E-2</v>
      </c>
      <c r="J144" s="9">
        <f t="shared" si="10"/>
        <v>0.15416666666666667</v>
      </c>
      <c r="K144" s="9" t="str">
        <f t="shared" si="11"/>
        <v>Cobrada</v>
      </c>
      <c r="L144" t="s">
        <v>29</v>
      </c>
      <c r="M144" t="s">
        <v>10</v>
      </c>
      <c r="N144" t="s">
        <v>16</v>
      </c>
      <c r="O144" s="4">
        <v>48.26</v>
      </c>
      <c r="P144" t="s">
        <v>21</v>
      </c>
      <c r="Q144">
        <v>143</v>
      </c>
      <c r="R144" t="s">
        <v>1140</v>
      </c>
      <c r="S144" t="s">
        <v>195</v>
      </c>
      <c r="T144" s="10">
        <v>50</v>
      </c>
    </row>
    <row r="145" spans="1:20" x14ac:dyDescent="0.25">
      <c r="A145">
        <v>18</v>
      </c>
      <c r="B145" t="s">
        <v>292</v>
      </c>
      <c r="C145">
        <v>1</v>
      </c>
      <c r="D145" t="str">
        <f t="shared" si="8"/>
        <v>Domingo</v>
      </c>
      <c r="E145" s="6">
        <v>45018</v>
      </c>
      <c r="F145" s="3">
        <v>0.12361111111111112</v>
      </c>
      <c r="G145" s="3">
        <v>0.23055555555555557</v>
      </c>
      <c r="H145" s="3">
        <f t="shared" si="9"/>
        <v>0.11736111111111112</v>
      </c>
      <c r="I145" s="9">
        <v>0.10416666666666667</v>
      </c>
      <c r="J145" s="9">
        <f t="shared" si="10"/>
        <v>1.3194444444444453E-2</v>
      </c>
      <c r="K145" s="9" t="str">
        <f t="shared" si="11"/>
        <v>Cobrada</v>
      </c>
      <c r="L145" t="s">
        <v>29</v>
      </c>
      <c r="M145" t="s">
        <v>32</v>
      </c>
      <c r="N145" t="s">
        <v>1137</v>
      </c>
      <c r="O145" s="4">
        <v>11.22</v>
      </c>
      <c r="P145" t="s">
        <v>35</v>
      </c>
      <c r="Q145">
        <v>144</v>
      </c>
      <c r="R145" t="s">
        <v>1140</v>
      </c>
      <c r="S145" t="s">
        <v>293</v>
      </c>
      <c r="T145" s="10">
        <v>185</v>
      </c>
    </row>
    <row r="146" spans="1:20" x14ac:dyDescent="0.25">
      <c r="A146">
        <v>2</v>
      </c>
      <c r="B146" t="s">
        <v>294</v>
      </c>
      <c r="C146">
        <v>5</v>
      </c>
      <c r="D146" t="str">
        <f t="shared" si="8"/>
        <v>Domingo</v>
      </c>
      <c r="E146" s="6">
        <v>45018</v>
      </c>
      <c r="F146" s="3">
        <v>2.5694444444444443E-2</v>
      </c>
      <c r="G146" s="3">
        <v>7.0833333333333331E-2</v>
      </c>
      <c r="H146" s="3">
        <f t="shared" si="9"/>
        <v>5.5555555555555552E-2</v>
      </c>
      <c r="I146" s="9">
        <v>7.3611111111111113E-2</v>
      </c>
      <c r="J146" s="9" t="str">
        <f t="shared" si="10"/>
        <v>0</v>
      </c>
      <c r="K146" s="9" t="str">
        <f t="shared" si="11"/>
        <v>No cobrada</v>
      </c>
      <c r="L146" t="s">
        <v>20</v>
      </c>
      <c r="M146" t="s">
        <v>32</v>
      </c>
      <c r="N146" t="s">
        <v>1137</v>
      </c>
      <c r="O146" s="4">
        <v>11.32</v>
      </c>
      <c r="P146" t="s">
        <v>35</v>
      </c>
      <c r="Q146">
        <v>145</v>
      </c>
      <c r="R146" t="s">
        <v>36</v>
      </c>
      <c r="S146" t="s">
        <v>295</v>
      </c>
      <c r="T146" s="10">
        <v>126</v>
      </c>
    </row>
    <row r="147" spans="1:20" x14ac:dyDescent="0.25">
      <c r="A147">
        <v>8</v>
      </c>
      <c r="B147" t="s">
        <v>296</v>
      </c>
      <c r="C147">
        <v>6</v>
      </c>
      <c r="D147" t="str">
        <f t="shared" si="8"/>
        <v>Domingo</v>
      </c>
      <c r="E147" s="6">
        <v>45018</v>
      </c>
      <c r="F147" s="3">
        <v>6.9444444444444448E-2</v>
      </c>
      <c r="G147" s="3">
        <v>0.12083333333333333</v>
      </c>
      <c r="H147" s="3">
        <f t="shared" si="9"/>
        <v>5.1388888888888887E-2</v>
      </c>
      <c r="I147" s="9">
        <v>3.2638888888888891E-2</v>
      </c>
      <c r="J147" s="9">
        <f t="shared" si="10"/>
        <v>1.8749999999999996E-2</v>
      </c>
      <c r="K147" s="9" t="str">
        <f t="shared" si="11"/>
        <v>Cobrada</v>
      </c>
      <c r="L147" t="s">
        <v>9</v>
      </c>
      <c r="M147" t="s">
        <v>10</v>
      </c>
      <c r="N147" t="s">
        <v>1137</v>
      </c>
      <c r="O147" s="4">
        <v>38.4</v>
      </c>
      <c r="P147" t="s">
        <v>11</v>
      </c>
      <c r="Q147">
        <v>146</v>
      </c>
      <c r="R147" t="s">
        <v>26</v>
      </c>
      <c r="S147" t="s">
        <v>186</v>
      </c>
      <c r="T147" s="10">
        <v>62</v>
      </c>
    </row>
    <row r="148" spans="1:20" x14ac:dyDescent="0.25">
      <c r="A148">
        <v>5</v>
      </c>
      <c r="B148" t="s">
        <v>297</v>
      </c>
      <c r="C148">
        <v>4</v>
      </c>
      <c r="D148" t="str">
        <f t="shared" si="8"/>
        <v>Domingo</v>
      </c>
      <c r="E148" s="6">
        <v>45018</v>
      </c>
      <c r="F148" s="3">
        <v>0.13750000000000001</v>
      </c>
      <c r="G148" s="3">
        <v>0.20694444444444443</v>
      </c>
      <c r="H148" s="3">
        <f t="shared" si="9"/>
        <v>6.944444444444442E-2</v>
      </c>
      <c r="I148" s="9">
        <v>2.2916666666666665E-2</v>
      </c>
      <c r="J148" s="9">
        <f t="shared" si="10"/>
        <v>4.6527777777777751E-2</v>
      </c>
      <c r="K148" s="9" t="str">
        <f t="shared" si="11"/>
        <v>Cobrada</v>
      </c>
      <c r="L148" t="s">
        <v>9</v>
      </c>
      <c r="M148" t="s">
        <v>15</v>
      </c>
      <c r="N148" t="s">
        <v>1137</v>
      </c>
      <c r="O148" s="4">
        <v>27.14</v>
      </c>
      <c r="P148" t="s">
        <v>11</v>
      </c>
      <c r="Q148">
        <v>147</v>
      </c>
      <c r="R148" t="s">
        <v>17</v>
      </c>
      <c r="S148" t="s">
        <v>298</v>
      </c>
      <c r="T148" s="10">
        <v>84</v>
      </c>
    </row>
    <row r="149" spans="1:20" x14ac:dyDescent="0.25">
      <c r="A149">
        <v>10</v>
      </c>
      <c r="B149" t="s">
        <v>299</v>
      </c>
      <c r="C149">
        <v>6</v>
      </c>
      <c r="D149" t="str">
        <f t="shared" si="8"/>
        <v>Domingo</v>
      </c>
      <c r="E149" s="6">
        <v>45018</v>
      </c>
      <c r="F149" s="3">
        <v>0.16111111111111112</v>
      </c>
      <c r="G149" s="3">
        <v>0.24930555555555556</v>
      </c>
      <c r="H149" s="3">
        <f t="shared" si="9"/>
        <v>9.8611111111111108E-2</v>
      </c>
      <c r="I149" s="9">
        <v>0.11041666666666666</v>
      </c>
      <c r="J149" s="9" t="str">
        <f t="shared" si="10"/>
        <v>0</v>
      </c>
      <c r="K149" s="9" t="str">
        <f t="shared" si="11"/>
        <v>No cobrada</v>
      </c>
      <c r="L149" t="s">
        <v>9</v>
      </c>
      <c r="M149" t="s">
        <v>10</v>
      </c>
      <c r="N149" t="s">
        <v>1136</v>
      </c>
      <c r="O149" s="4">
        <v>46.26</v>
      </c>
      <c r="P149" t="s">
        <v>35</v>
      </c>
      <c r="Q149">
        <v>148</v>
      </c>
      <c r="R149" t="s">
        <v>17</v>
      </c>
      <c r="S149" t="s">
        <v>300</v>
      </c>
      <c r="T149" s="10">
        <v>212</v>
      </c>
    </row>
    <row r="150" spans="1:20" x14ac:dyDescent="0.25">
      <c r="A150">
        <v>18</v>
      </c>
      <c r="B150" t="s">
        <v>301</v>
      </c>
      <c r="C150">
        <v>4</v>
      </c>
      <c r="D150" t="str">
        <f t="shared" si="8"/>
        <v>Domingo</v>
      </c>
      <c r="E150" s="6">
        <v>45018</v>
      </c>
      <c r="F150" s="3">
        <v>6.5972222222222224E-2</v>
      </c>
      <c r="G150" s="3">
        <v>0.2013888888888889</v>
      </c>
      <c r="H150" s="3">
        <f t="shared" si="9"/>
        <v>0.14583333333333334</v>
      </c>
      <c r="I150" s="9">
        <v>9.6527777777777768E-2</v>
      </c>
      <c r="J150" s="9">
        <f t="shared" si="10"/>
        <v>4.9305555555555575E-2</v>
      </c>
      <c r="K150" s="9" t="str">
        <f t="shared" si="11"/>
        <v>Cobrada</v>
      </c>
      <c r="L150" t="s">
        <v>25</v>
      </c>
      <c r="M150" t="s">
        <v>15</v>
      </c>
      <c r="N150" t="s">
        <v>1137</v>
      </c>
      <c r="O150" s="4">
        <v>15.92</v>
      </c>
      <c r="P150" t="s">
        <v>35</v>
      </c>
      <c r="Q150">
        <v>149</v>
      </c>
      <c r="R150" t="s">
        <v>22</v>
      </c>
      <c r="S150" t="s">
        <v>302</v>
      </c>
      <c r="T150" s="10">
        <v>226</v>
      </c>
    </row>
    <row r="151" spans="1:20" x14ac:dyDescent="0.25">
      <c r="A151">
        <v>18</v>
      </c>
      <c r="B151" t="s">
        <v>303</v>
      </c>
      <c r="C151">
        <v>6</v>
      </c>
      <c r="D151" t="str">
        <f t="shared" si="8"/>
        <v>Domingo</v>
      </c>
      <c r="E151" s="6">
        <v>45018</v>
      </c>
      <c r="F151" s="3">
        <v>2.5694444444444443E-2</v>
      </c>
      <c r="G151" s="3">
        <v>0.13194444444444445</v>
      </c>
      <c r="H151" s="3">
        <f t="shared" si="9"/>
        <v>0.10625000000000001</v>
      </c>
      <c r="I151" s="9">
        <v>7.3611111111111113E-2</v>
      </c>
      <c r="J151" s="9">
        <f t="shared" si="10"/>
        <v>3.2638888888888898E-2</v>
      </c>
      <c r="K151" s="9" t="str">
        <f t="shared" si="11"/>
        <v>Cobrada</v>
      </c>
      <c r="L151" t="s">
        <v>14</v>
      </c>
      <c r="M151" t="s">
        <v>10</v>
      </c>
      <c r="N151" t="s">
        <v>1136</v>
      </c>
      <c r="O151" s="4">
        <v>48.43</v>
      </c>
      <c r="P151" t="s">
        <v>21</v>
      </c>
      <c r="Q151">
        <v>150</v>
      </c>
      <c r="R151" t="s">
        <v>83</v>
      </c>
      <c r="S151" t="s">
        <v>304</v>
      </c>
      <c r="T151" s="10">
        <v>150</v>
      </c>
    </row>
    <row r="152" spans="1:20" x14ac:dyDescent="0.25">
      <c r="A152">
        <v>6</v>
      </c>
      <c r="B152" t="s">
        <v>305</v>
      </c>
      <c r="C152">
        <v>2</v>
      </c>
      <c r="D152" t="str">
        <f t="shared" si="8"/>
        <v>Domingo</v>
      </c>
      <c r="E152" s="6">
        <v>45018</v>
      </c>
      <c r="F152" s="3">
        <v>0.13541666666666666</v>
      </c>
      <c r="G152" s="3">
        <v>0.28680555555555554</v>
      </c>
      <c r="H152" s="3">
        <f t="shared" si="9"/>
        <v>0.16180555555555554</v>
      </c>
      <c r="I152" s="9">
        <v>1.3194444444444443E-2</v>
      </c>
      <c r="J152" s="9">
        <f t="shared" si="10"/>
        <v>0.14861111111111108</v>
      </c>
      <c r="K152" s="9" t="str">
        <f t="shared" si="11"/>
        <v>Cobrada</v>
      </c>
      <c r="L152" t="s">
        <v>29</v>
      </c>
      <c r="M152" t="s">
        <v>32</v>
      </c>
      <c r="N152" t="s">
        <v>1137</v>
      </c>
      <c r="O152" s="4">
        <v>41.51</v>
      </c>
      <c r="P152" t="s">
        <v>35</v>
      </c>
      <c r="Q152">
        <v>151</v>
      </c>
      <c r="R152" t="s">
        <v>59</v>
      </c>
      <c r="S152" t="s">
        <v>306</v>
      </c>
      <c r="T152" s="10">
        <v>132</v>
      </c>
    </row>
    <row r="153" spans="1:20" x14ac:dyDescent="0.25">
      <c r="A153">
        <v>5</v>
      </c>
      <c r="B153" t="s">
        <v>307</v>
      </c>
      <c r="C153">
        <v>6</v>
      </c>
      <c r="D153" t="str">
        <f t="shared" si="8"/>
        <v>Domingo</v>
      </c>
      <c r="E153" s="6">
        <v>45018</v>
      </c>
      <c r="F153" s="3">
        <v>5.1388888888888887E-2</v>
      </c>
      <c r="G153" s="3">
        <v>0.11944444444444445</v>
      </c>
      <c r="H153" s="3">
        <f t="shared" si="9"/>
        <v>6.8055555555555564E-2</v>
      </c>
      <c r="I153" s="9">
        <v>8.3333333333333332E-3</v>
      </c>
      <c r="J153" s="9">
        <f t="shared" si="10"/>
        <v>5.9722222222222232E-2</v>
      </c>
      <c r="K153" s="9" t="str">
        <f t="shared" si="11"/>
        <v>Cobrada</v>
      </c>
      <c r="L153" t="s">
        <v>29</v>
      </c>
      <c r="M153" t="s">
        <v>10</v>
      </c>
      <c r="N153" t="s">
        <v>1136</v>
      </c>
      <c r="O153" s="4">
        <v>25.57</v>
      </c>
      <c r="P153" t="s">
        <v>11</v>
      </c>
      <c r="Q153">
        <v>152</v>
      </c>
      <c r="R153" t="s">
        <v>59</v>
      </c>
      <c r="S153" t="s">
        <v>57</v>
      </c>
      <c r="T153" s="10">
        <v>56</v>
      </c>
    </row>
    <row r="154" spans="1:20" x14ac:dyDescent="0.25">
      <c r="A154">
        <v>10</v>
      </c>
      <c r="B154" t="s">
        <v>109</v>
      </c>
      <c r="C154">
        <v>1</v>
      </c>
      <c r="D154" t="str">
        <f t="shared" si="8"/>
        <v>Domingo</v>
      </c>
      <c r="E154" s="6">
        <v>45018</v>
      </c>
      <c r="F154" s="3">
        <v>0.12916666666666668</v>
      </c>
      <c r="G154" s="3">
        <v>0.22638888888888889</v>
      </c>
      <c r="H154" s="3">
        <f t="shared" si="9"/>
        <v>0.10763888888888888</v>
      </c>
      <c r="I154" s="9">
        <v>6.1805555555555551E-2</v>
      </c>
      <c r="J154" s="9">
        <f t="shared" si="10"/>
        <v>4.583333333333333E-2</v>
      </c>
      <c r="K154" s="9" t="str">
        <f t="shared" si="11"/>
        <v>Cobrada</v>
      </c>
      <c r="L154" t="s">
        <v>20</v>
      </c>
      <c r="M154" t="s">
        <v>15</v>
      </c>
      <c r="N154" t="s">
        <v>1136</v>
      </c>
      <c r="O154" s="4">
        <v>42.84</v>
      </c>
      <c r="P154" t="s">
        <v>35</v>
      </c>
      <c r="Q154">
        <v>153</v>
      </c>
      <c r="R154" t="s">
        <v>26</v>
      </c>
      <c r="S154" t="s">
        <v>308</v>
      </c>
      <c r="T154" s="10">
        <v>203</v>
      </c>
    </row>
    <row r="155" spans="1:20" x14ac:dyDescent="0.25">
      <c r="A155">
        <v>11</v>
      </c>
      <c r="B155" t="s">
        <v>309</v>
      </c>
      <c r="C155">
        <v>6</v>
      </c>
      <c r="D155" t="str">
        <f t="shared" si="8"/>
        <v>Domingo</v>
      </c>
      <c r="E155" s="6">
        <v>45018</v>
      </c>
      <c r="F155" s="3">
        <v>8.9583333333333334E-2</v>
      </c>
      <c r="G155" s="3">
        <v>0.15</v>
      </c>
      <c r="H155" s="3">
        <f t="shared" si="9"/>
        <v>6.041666666666666E-2</v>
      </c>
      <c r="I155" s="9">
        <v>5.6944444444444436E-2</v>
      </c>
      <c r="J155" s="9">
        <f t="shared" si="10"/>
        <v>3.4722222222222238E-3</v>
      </c>
      <c r="K155" s="9" t="str">
        <f t="shared" si="11"/>
        <v>Cobrada</v>
      </c>
      <c r="L155" t="s">
        <v>14</v>
      </c>
      <c r="M155" t="s">
        <v>15</v>
      </c>
      <c r="N155" t="s">
        <v>1137</v>
      </c>
      <c r="O155" s="4">
        <v>17.2</v>
      </c>
      <c r="P155" t="s">
        <v>21</v>
      </c>
      <c r="Q155">
        <v>154</v>
      </c>
      <c r="R155" t="s">
        <v>59</v>
      </c>
      <c r="S155" t="s">
        <v>310</v>
      </c>
      <c r="T155" s="10">
        <v>144</v>
      </c>
    </row>
    <row r="156" spans="1:20" x14ac:dyDescent="0.25">
      <c r="A156">
        <v>7</v>
      </c>
      <c r="B156" t="s">
        <v>311</v>
      </c>
      <c r="C156">
        <v>2</v>
      </c>
      <c r="D156" t="str">
        <f t="shared" si="8"/>
        <v>Domingo</v>
      </c>
      <c r="E156" s="6">
        <v>45018</v>
      </c>
      <c r="F156" s="3">
        <v>7.8472222222222221E-2</v>
      </c>
      <c r="G156" s="3">
        <v>0.19722222222222222</v>
      </c>
      <c r="H156" s="3">
        <f t="shared" si="9"/>
        <v>0.11874999999999999</v>
      </c>
      <c r="I156" s="9">
        <v>6.9444444444444448E-2</v>
      </c>
      <c r="J156" s="9">
        <f t="shared" si="10"/>
        <v>4.9305555555555547E-2</v>
      </c>
      <c r="K156" s="9" t="str">
        <f t="shared" si="11"/>
        <v>Cobrada</v>
      </c>
      <c r="L156" t="s">
        <v>25</v>
      </c>
      <c r="M156" t="s">
        <v>10</v>
      </c>
      <c r="N156" t="s">
        <v>1137</v>
      </c>
      <c r="O156" s="4">
        <v>25.72</v>
      </c>
      <c r="P156" t="s">
        <v>11</v>
      </c>
      <c r="Q156">
        <v>155</v>
      </c>
      <c r="R156" t="s">
        <v>36</v>
      </c>
      <c r="S156" t="s">
        <v>312</v>
      </c>
      <c r="T156" s="10">
        <v>136</v>
      </c>
    </row>
    <row r="157" spans="1:20" x14ac:dyDescent="0.25">
      <c r="A157">
        <v>6</v>
      </c>
      <c r="B157" t="s">
        <v>313</v>
      </c>
      <c r="C157">
        <v>4</v>
      </c>
      <c r="D157" t="str">
        <f t="shared" si="8"/>
        <v>Domingo</v>
      </c>
      <c r="E157" s="6">
        <v>45018</v>
      </c>
      <c r="F157" s="3">
        <v>2.7777777777777776E-2</v>
      </c>
      <c r="G157" s="3">
        <v>0.17847222222222223</v>
      </c>
      <c r="H157" s="3">
        <f t="shared" si="9"/>
        <v>0.15069444444444446</v>
      </c>
      <c r="I157" s="9">
        <v>4.1666666666666666E-3</v>
      </c>
      <c r="J157" s="9">
        <f t="shared" si="10"/>
        <v>0.14652777777777778</v>
      </c>
      <c r="K157" s="9" t="str">
        <f t="shared" si="11"/>
        <v>Cobrada</v>
      </c>
      <c r="L157" t="s">
        <v>9</v>
      </c>
      <c r="M157" t="s">
        <v>32</v>
      </c>
      <c r="N157" t="s">
        <v>1137</v>
      </c>
      <c r="O157" s="4">
        <v>19.03</v>
      </c>
      <c r="P157" t="s">
        <v>21</v>
      </c>
      <c r="Q157">
        <v>156</v>
      </c>
      <c r="R157" t="s">
        <v>1139</v>
      </c>
      <c r="S157" t="s">
        <v>57</v>
      </c>
      <c r="T157" s="10">
        <v>56</v>
      </c>
    </row>
    <row r="158" spans="1:20" x14ac:dyDescent="0.25">
      <c r="A158">
        <v>13</v>
      </c>
      <c r="B158" t="s">
        <v>314</v>
      </c>
      <c r="C158">
        <v>5</v>
      </c>
      <c r="D158" t="str">
        <f t="shared" si="8"/>
        <v>Domingo</v>
      </c>
      <c r="E158" s="6">
        <v>45018</v>
      </c>
      <c r="F158" s="3">
        <v>0.14027777777777778</v>
      </c>
      <c r="G158" s="3">
        <v>0.26041666666666669</v>
      </c>
      <c r="H158" s="3">
        <f t="shared" si="9"/>
        <v>0.13055555555555556</v>
      </c>
      <c r="I158" s="9">
        <v>0.10416666666666667</v>
      </c>
      <c r="J158" s="9">
        <f t="shared" si="10"/>
        <v>2.6388888888888892E-2</v>
      </c>
      <c r="K158" s="9" t="str">
        <f t="shared" si="11"/>
        <v>Cobrada</v>
      </c>
      <c r="L158" t="s">
        <v>9</v>
      </c>
      <c r="M158" t="s">
        <v>15</v>
      </c>
      <c r="N158" t="s">
        <v>1137</v>
      </c>
      <c r="O158" s="4">
        <v>28.48</v>
      </c>
      <c r="P158" t="s">
        <v>35</v>
      </c>
      <c r="Q158">
        <v>157</v>
      </c>
      <c r="R158" t="s">
        <v>1140</v>
      </c>
      <c r="S158" t="s">
        <v>315</v>
      </c>
      <c r="T158" s="10">
        <v>271</v>
      </c>
    </row>
    <row r="159" spans="1:20" x14ac:dyDescent="0.25">
      <c r="A159">
        <v>5</v>
      </c>
      <c r="B159" t="s">
        <v>316</v>
      </c>
      <c r="C159">
        <v>5</v>
      </c>
      <c r="D159" t="str">
        <f t="shared" si="8"/>
        <v>Domingo</v>
      </c>
      <c r="E159" s="6">
        <v>45018</v>
      </c>
      <c r="F159" s="3">
        <v>0.11458333333333333</v>
      </c>
      <c r="G159" s="3">
        <v>0.16597222222222222</v>
      </c>
      <c r="H159" s="3">
        <f t="shared" si="9"/>
        <v>5.1388888888888887E-2</v>
      </c>
      <c r="I159" s="9">
        <v>9.375E-2</v>
      </c>
      <c r="J159" s="9" t="str">
        <f t="shared" si="10"/>
        <v>0</v>
      </c>
      <c r="K159" s="9" t="str">
        <f t="shared" si="11"/>
        <v>No cobrada</v>
      </c>
      <c r="L159" t="s">
        <v>9</v>
      </c>
      <c r="M159" t="s">
        <v>10</v>
      </c>
      <c r="N159" t="s">
        <v>1137</v>
      </c>
      <c r="O159" s="4">
        <v>48.75</v>
      </c>
      <c r="P159" t="s">
        <v>21</v>
      </c>
      <c r="Q159">
        <v>158</v>
      </c>
      <c r="R159" t="s">
        <v>64</v>
      </c>
      <c r="S159" t="s">
        <v>317</v>
      </c>
      <c r="T159" s="10">
        <v>310</v>
      </c>
    </row>
    <row r="160" spans="1:20" x14ac:dyDescent="0.25">
      <c r="A160">
        <v>16</v>
      </c>
      <c r="B160" t="s">
        <v>318</v>
      </c>
      <c r="C160">
        <v>1</v>
      </c>
      <c r="D160" t="str">
        <f t="shared" si="8"/>
        <v>Domingo</v>
      </c>
      <c r="E160" s="6">
        <v>45018</v>
      </c>
      <c r="F160" s="3">
        <v>6.9444444444444441E-3</v>
      </c>
      <c r="G160" s="3">
        <v>5.2083333333333336E-2</v>
      </c>
      <c r="H160" s="3">
        <f t="shared" si="9"/>
        <v>5.5555555555555559E-2</v>
      </c>
      <c r="I160" s="9">
        <v>5.1388888888888887E-2</v>
      </c>
      <c r="J160" s="9">
        <f t="shared" si="10"/>
        <v>4.1666666666666727E-3</v>
      </c>
      <c r="K160" s="9" t="str">
        <f t="shared" si="11"/>
        <v>Cobrada</v>
      </c>
      <c r="L160" t="s">
        <v>9</v>
      </c>
      <c r="M160" t="s">
        <v>15</v>
      </c>
      <c r="N160" t="s">
        <v>1137</v>
      </c>
      <c r="O160" s="4">
        <v>47.81</v>
      </c>
      <c r="P160" t="s">
        <v>35</v>
      </c>
      <c r="Q160">
        <v>159</v>
      </c>
      <c r="R160" t="s">
        <v>22</v>
      </c>
      <c r="S160" t="s">
        <v>319</v>
      </c>
      <c r="T160" s="10">
        <v>253</v>
      </c>
    </row>
    <row r="161" spans="1:20" x14ac:dyDescent="0.25">
      <c r="A161">
        <v>19</v>
      </c>
      <c r="B161" t="s">
        <v>320</v>
      </c>
      <c r="C161">
        <v>6</v>
      </c>
      <c r="D161" t="str">
        <f t="shared" si="8"/>
        <v>Domingo</v>
      </c>
      <c r="E161" s="6">
        <v>45018</v>
      </c>
      <c r="F161" s="3">
        <v>4.583333333333333E-2</v>
      </c>
      <c r="G161" s="3">
        <v>0.18958333333333333</v>
      </c>
      <c r="H161" s="3">
        <f t="shared" si="9"/>
        <v>0.14374999999999999</v>
      </c>
      <c r="I161" s="9">
        <v>4.6527777777777779E-2</v>
      </c>
      <c r="J161" s="9">
        <f t="shared" si="10"/>
        <v>9.722222222222221E-2</v>
      </c>
      <c r="K161" s="9" t="str">
        <f t="shared" si="11"/>
        <v>Cobrada</v>
      </c>
      <c r="L161" t="s">
        <v>20</v>
      </c>
      <c r="M161" t="s">
        <v>10</v>
      </c>
      <c r="N161" t="s">
        <v>1137</v>
      </c>
      <c r="O161" s="4">
        <v>26.02</v>
      </c>
      <c r="P161" t="s">
        <v>11</v>
      </c>
      <c r="Q161">
        <v>160</v>
      </c>
      <c r="R161" t="s">
        <v>17</v>
      </c>
      <c r="S161" t="s">
        <v>321</v>
      </c>
      <c r="T161" s="10">
        <v>156</v>
      </c>
    </row>
    <row r="162" spans="1:20" x14ac:dyDescent="0.25">
      <c r="A162">
        <v>13</v>
      </c>
      <c r="B162" t="s">
        <v>322</v>
      </c>
      <c r="C162">
        <v>6</v>
      </c>
      <c r="D162" t="str">
        <f t="shared" si="8"/>
        <v>Domingo</v>
      </c>
      <c r="E162" s="6">
        <v>45018</v>
      </c>
      <c r="F162" s="3">
        <v>3.125E-2</v>
      </c>
      <c r="G162" s="3">
        <v>0.18263888888888888</v>
      </c>
      <c r="H162" s="3">
        <f t="shared" si="9"/>
        <v>0.15138888888888888</v>
      </c>
      <c r="I162" s="9">
        <v>3.9583333333333331E-2</v>
      </c>
      <c r="J162" s="9">
        <f t="shared" si="10"/>
        <v>0.11180555555555555</v>
      </c>
      <c r="K162" s="9" t="str">
        <f t="shared" si="11"/>
        <v>Cobrada</v>
      </c>
      <c r="L162" t="s">
        <v>20</v>
      </c>
      <c r="M162" t="s">
        <v>10</v>
      </c>
      <c r="N162" t="s">
        <v>1137</v>
      </c>
      <c r="O162" s="4">
        <v>18.86</v>
      </c>
      <c r="P162" t="s">
        <v>11</v>
      </c>
      <c r="Q162">
        <v>161</v>
      </c>
      <c r="R162" t="s">
        <v>26</v>
      </c>
      <c r="S162" t="s">
        <v>57</v>
      </c>
      <c r="T162" s="10">
        <v>84</v>
      </c>
    </row>
    <row r="163" spans="1:20" x14ac:dyDescent="0.25">
      <c r="A163">
        <v>14</v>
      </c>
      <c r="B163" t="s">
        <v>323</v>
      </c>
      <c r="C163">
        <v>4</v>
      </c>
      <c r="D163" t="str">
        <f t="shared" si="8"/>
        <v>Domingo</v>
      </c>
      <c r="E163" s="6">
        <v>45018</v>
      </c>
      <c r="F163" s="3">
        <v>3.9583333333333331E-2</v>
      </c>
      <c r="G163" s="3">
        <v>0.10694444444444444</v>
      </c>
      <c r="H163" s="3">
        <f t="shared" si="9"/>
        <v>6.7361111111111108E-2</v>
      </c>
      <c r="I163" s="9">
        <v>1.7361111111111112E-2</v>
      </c>
      <c r="J163" s="9">
        <f t="shared" si="10"/>
        <v>4.9999999999999996E-2</v>
      </c>
      <c r="K163" s="9" t="str">
        <f t="shared" si="11"/>
        <v>Cobrada</v>
      </c>
      <c r="L163" t="s">
        <v>14</v>
      </c>
      <c r="M163" t="s">
        <v>10</v>
      </c>
      <c r="N163" t="s">
        <v>1137</v>
      </c>
      <c r="O163" s="4">
        <v>17.55</v>
      </c>
      <c r="P163" t="s">
        <v>11</v>
      </c>
      <c r="Q163">
        <v>162</v>
      </c>
      <c r="R163" t="s">
        <v>26</v>
      </c>
      <c r="S163" t="s">
        <v>259</v>
      </c>
      <c r="T163" s="10">
        <v>72</v>
      </c>
    </row>
    <row r="164" spans="1:20" x14ac:dyDescent="0.25">
      <c r="A164">
        <v>6</v>
      </c>
      <c r="B164" t="s">
        <v>324</v>
      </c>
      <c r="C164">
        <v>1</v>
      </c>
      <c r="D164" t="str">
        <f t="shared" si="8"/>
        <v>Domingo</v>
      </c>
      <c r="E164" s="6">
        <v>45018</v>
      </c>
      <c r="F164" s="3">
        <v>6.5972222222222224E-2</v>
      </c>
      <c r="G164" s="3">
        <v>0.17291666666666666</v>
      </c>
      <c r="H164" s="3">
        <f t="shared" si="9"/>
        <v>0.11736111111111111</v>
      </c>
      <c r="I164" s="9">
        <v>4.9305555555555547E-2</v>
      </c>
      <c r="J164" s="9">
        <f t="shared" si="10"/>
        <v>6.8055555555555564E-2</v>
      </c>
      <c r="K164" s="9" t="str">
        <f t="shared" si="11"/>
        <v>Cobrada</v>
      </c>
      <c r="L164" t="s">
        <v>25</v>
      </c>
      <c r="M164" t="s">
        <v>10</v>
      </c>
      <c r="N164" t="s">
        <v>1137</v>
      </c>
      <c r="O164" s="4">
        <v>14.94</v>
      </c>
      <c r="P164" t="s">
        <v>35</v>
      </c>
      <c r="Q164">
        <v>163</v>
      </c>
      <c r="R164" t="s">
        <v>64</v>
      </c>
      <c r="S164" t="s">
        <v>325</v>
      </c>
      <c r="T164" s="10">
        <v>271</v>
      </c>
    </row>
    <row r="165" spans="1:20" x14ac:dyDescent="0.25">
      <c r="A165">
        <v>8</v>
      </c>
      <c r="B165" t="s">
        <v>326</v>
      </c>
      <c r="C165">
        <v>2</v>
      </c>
      <c r="D165" t="str">
        <f t="shared" si="8"/>
        <v>Domingo</v>
      </c>
      <c r="E165" s="6">
        <v>45018</v>
      </c>
      <c r="F165" s="3">
        <v>0.10694444444444444</v>
      </c>
      <c r="G165" s="3">
        <v>0.25138888888888888</v>
      </c>
      <c r="H165" s="3">
        <f t="shared" si="9"/>
        <v>0.14444444444444443</v>
      </c>
      <c r="I165" s="9">
        <v>7.2916666666666671E-2</v>
      </c>
      <c r="J165" s="9">
        <f t="shared" si="10"/>
        <v>7.152777777777776E-2</v>
      </c>
      <c r="K165" s="9" t="str">
        <f t="shared" si="11"/>
        <v>Cobrada</v>
      </c>
      <c r="L165" t="s">
        <v>29</v>
      </c>
      <c r="M165" t="s">
        <v>32</v>
      </c>
      <c r="N165" t="s">
        <v>1137</v>
      </c>
      <c r="O165" s="4">
        <v>47.53</v>
      </c>
      <c r="P165" t="s">
        <v>11</v>
      </c>
      <c r="Q165">
        <v>164</v>
      </c>
      <c r="R165" t="s">
        <v>17</v>
      </c>
      <c r="S165" t="s">
        <v>327</v>
      </c>
      <c r="T165" s="10">
        <v>170</v>
      </c>
    </row>
    <row r="166" spans="1:20" x14ac:dyDescent="0.25">
      <c r="A166">
        <v>10</v>
      </c>
      <c r="B166" t="s">
        <v>328</v>
      </c>
      <c r="C166">
        <v>3</v>
      </c>
      <c r="D166" t="str">
        <f t="shared" si="8"/>
        <v>Domingo</v>
      </c>
      <c r="E166" s="6">
        <v>45018</v>
      </c>
      <c r="F166" s="3">
        <v>9.7916666666666666E-2</v>
      </c>
      <c r="G166" s="3">
        <v>0.21666666666666667</v>
      </c>
      <c r="H166" s="3">
        <f t="shared" si="9"/>
        <v>0.12916666666666668</v>
      </c>
      <c r="I166" s="9">
        <v>3.888888888888889E-2</v>
      </c>
      <c r="J166" s="9">
        <f t="shared" si="10"/>
        <v>9.027777777777779E-2</v>
      </c>
      <c r="K166" s="9" t="str">
        <f t="shared" si="11"/>
        <v>Cobrada</v>
      </c>
      <c r="L166" t="s">
        <v>9</v>
      </c>
      <c r="M166" t="s">
        <v>32</v>
      </c>
      <c r="N166" t="s">
        <v>1137</v>
      </c>
      <c r="O166" s="4">
        <v>41.9</v>
      </c>
      <c r="P166" t="s">
        <v>35</v>
      </c>
      <c r="Q166">
        <v>165</v>
      </c>
      <c r="R166" t="s">
        <v>1140</v>
      </c>
      <c r="S166" t="s">
        <v>329</v>
      </c>
      <c r="T166" s="10">
        <v>90</v>
      </c>
    </row>
    <row r="167" spans="1:20" x14ac:dyDescent="0.25">
      <c r="A167">
        <v>12</v>
      </c>
      <c r="B167" t="s">
        <v>330</v>
      </c>
      <c r="C167">
        <v>1</v>
      </c>
      <c r="D167" t="str">
        <f t="shared" si="8"/>
        <v>Domingo</v>
      </c>
      <c r="E167" s="6">
        <v>45018</v>
      </c>
      <c r="F167" s="3">
        <v>5.4166666666666669E-2</v>
      </c>
      <c r="G167" s="3">
        <v>0.11388888888888889</v>
      </c>
      <c r="H167" s="3">
        <f t="shared" si="9"/>
        <v>7.013888888888889E-2</v>
      </c>
      <c r="I167" s="9">
        <v>1.5277777777777777E-2</v>
      </c>
      <c r="J167" s="9">
        <f t="shared" si="10"/>
        <v>5.486111111111111E-2</v>
      </c>
      <c r="K167" s="9" t="str">
        <f t="shared" si="11"/>
        <v>Cobrada</v>
      </c>
      <c r="L167" t="s">
        <v>29</v>
      </c>
      <c r="M167" t="s">
        <v>10</v>
      </c>
      <c r="N167" t="s">
        <v>16</v>
      </c>
      <c r="O167" s="4">
        <v>43.95</v>
      </c>
      <c r="P167" t="s">
        <v>35</v>
      </c>
      <c r="Q167">
        <v>166</v>
      </c>
      <c r="R167" t="s">
        <v>1140</v>
      </c>
      <c r="S167" t="s">
        <v>331</v>
      </c>
      <c r="T167" s="10">
        <v>46</v>
      </c>
    </row>
    <row r="168" spans="1:20" x14ac:dyDescent="0.25">
      <c r="A168">
        <v>5</v>
      </c>
      <c r="B168" t="s">
        <v>332</v>
      </c>
      <c r="C168">
        <v>6</v>
      </c>
      <c r="D168" t="str">
        <f t="shared" si="8"/>
        <v>Domingo</v>
      </c>
      <c r="E168" s="6">
        <v>45018</v>
      </c>
      <c r="F168" s="3">
        <v>5.486111111111111E-2</v>
      </c>
      <c r="G168" s="3">
        <v>0.11527777777777778</v>
      </c>
      <c r="H168" s="3">
        <f t="shared" si="9"/>
        <v>6.0416666666666674E-2</v>
      </c>
      <c r="I168" s="9">
        <v>5.2777777777777785E-2</v>
      </c>
      <c r="J168" s="9">
        <f t="shared" si="10"/>
        <v>7.6388888888888895E-3</v>
      </c>
      <c r="K168" s="9" t="str">
        <f t="shared" si="11"/>
        <v>Cobrada</v>
      </c>
      <c r="L168" t="s">
        <v>20</v>
      </c>
      <c r="M168" t="s">
        <v>10</v>
      </c>
      <c r="N168" t="s">
        <v>1136</v>
      </c>
      <c r="O168" s="4">
        <v>42.74</v>
      </c>
      <c r="P168" t="s">
        <v>11</v>
      </c>
      <c r="Q168">
        <v>167</v>
      </c>
      <c r="R168" t="s">
        <v>83</v>
      </c>
      <c r="S168" t="s">
        <v>333</v>
      </c>
      <c r="T168" s="10">
        <v>152</v>
      </c>
    </row>
    <row r="169" spans="1:20" x14ac:dyDescent="0.25">
      <c r="A169">
        <v>17</v>
      </c>
      <c r="B169" t="s">
        <v>334</v>
      </c>
      <c r="C169">
        <v>4</v>
      </c>
      <c r="D169" t="str">
        <f t="shared" si="8"/>
        <v>Domingo</v>
      </c>
      <c r="E169" s="6">
        <v>45018</v>
      </c>
      <c r="F169" s="3">
        <v>8.6805555555555552E-2</v>
      </c>
      <c r="G169" s="3">
        <v>0.14097222222222222</v>
      </c>
      <c r="H169" s="3">
        <f t="shared" si="9"/>
        <v>5.4166666666666669E-2</v>
      </c>
      <c r="I169" s="9">
        <v>4.8611111111111112E-3</v>
      </c>
      <c r="J169" s="9">
        <f t="shared" si="10"/>
        <v>4.9305555555555561E-2</v>
      </c>
      <c r="K169" s="9" t="str">
        <f t="shared" si="11"/>
        <v>Cobrada</v>
      </c>
      <c r="L169" t="s">
        <v>14</v>
      </c>
      <c r="M169" t="s">
        <v>10</v>
      </c>
      <c r="N169" t="s">
        <v>1137</v>
      </c>
      <c r="O169" s="4">
        <v>17.09</v>
      </c>
      <c r="P169" t="s">
        <v>11</v>
      </c>
      <c r="Q169">
        <v>168</v>
      </c>
      <c r="R169" t="s">
        <v>36</v>
      </c>
      <c r="S169" t="s">
        <v>335</v>
      </c>
      <c r="T169" s="10">
        <v>44</v>
      </c>
    </row>
    <row r="170" spans="1:20" x14ac:dyDescent="0.25">
      <c r="A170">
        <v>19</v>
      </c>
      <c r="B170" t="s">
        <v>336</v>
      </c>
      <c r="C170">
        <v>1</v>
      </c>
      <c r="D170" t="str">
        <f t="shared" si="8"/>
        <v>Domingo</v>
      </c>
      <c r="E170" s="6">
        <v>45018</v>
      </c>
      <c r="F170" s="3">
        <v>8.0555555555555561E-2</v>
      </c>
      <c r="G170" s="3">
        <v>0.21805555555555556</v>
      </c>
      <c r="H170" s="3">
        <f t="shared" si="9"/>
        <v>0.13750000000000001</v>
      </c>
      <c r="I170" s="9">
        <v>7.6388888888888881E-2</v>
      </c>
      <c r="J170" s="9">
        <f t="shared" si="10"/>
        <v>6.111111111111113E-2</v>
      </c>
      <c r="K170" s="9" t="str">
        <f t="shared" si="11"/>
        <v>Cobrada</v>
      </c>
      <c r="L170" t="s">
        <v>9</v>
      </c>
      <c r="M170" t="s">
        <v>10</v>
      </c>
      <c r="N170" t="s">
        <v>1136</v>
      </c>
      <c r="O170" s="4">
        <v>16.62</v>
      </c>
      <c r="P170" t="s">
        <v>21</v>
      </c>
      <c r="Q170">
        <v>169</v>
      </c>
      <c r="R170" t="s">
        <v>26</v>
      </c>
      <c r="S170" t="s">
        <v>337</v>
      </c>
      <c r="T170" s="10">
        <v>154</v>
      </c>
    </row>
    <row r="171" spans="1:20" x14ac:dyDescent="0.25">
      <c r="A171">
        <v>12</v>
      </c>
      <c r="B171" t="s">
        <v>338</v>
      </c>
      <c r="C171">
        <v>2</v>
      </c>
      <c r="D171" t="str">
        <f t="shared" si="8"/>
        <v>Domingo</v>
      </c>
      <c r="E171" s="6">
        <v>45018</v>
      </c>
      <c r="F171" s="3">
        <v>0.10902777777777778</v>
      </c>
      <c r="G171" s="3">
        <v>0.22638888888888889</v>
      </c>
      <c r="H171" s="3">
        <f t="shared" si="9"/>
        <v>0.11736111111111111</v>
      </c>
      <c r="I171" s="9">
        <v>5.0694444444444445E-2</v>
      </c>
      <c r="J171" s="9">
        <f t="shared" si="10"/>
        <v>6.6666666666666666E-2</v>
      </c>
      <c r="K171" s="9" t="str">
        <f t="shared" si="11"/>
        <v>Cobrada</v>
      </c>
      <c r="L171" t="s">
        <v>20</v>
      </c>
      <c r="M171" t="s">
        <v>32</v>
      </c>
      <c r="N171" t="s">
        <v>1137</v>
      </c>
      <c r="O171" s="4">
        <v>25.98</v>
      </c>
      <c r="P171" t="s">
        <v>21</v>
      </c>
      <c r="Q171">
        <v>170</v>
      </c>
      <c r="R171" t="s">
        <v>17</v>
      </c>
      <c r="S171" t="s">
        <v>339</v>
      </c>
      <c r="T171" s="10">
        <v>243</v>
      </c>
    </row>
    <row r="172" spans="1:20" x14ac:dyDescent="0.25">
      <c r="A172">
        <v>16</v>
      </c>
      <c r="B172" t="s">
        <v>340</v>
      </c>
      <c r="C172">
        <v>6</v>
      </c>
      <c r="D172" t="str">
        <f t="shared" si="8"/>
        <v>Domingo</v>
      </c>
      <c r="E172" s="6">
        <v>45018</v>
      </c>
      <c r="F172" s="3">
        <v>7.8472222222222221E-2</v>
      </c>
      <c r="G172" s="3">
        <v>0.12777777777777777</v>
      </c>
      <c r="H172" s="3">
        <f t="shared" si="9"/>
        <v>4.9305555555555547E-2</v>
      </c>
      <c r="I172" s="9">
        <v>3.5416666666666666E-2</v>
      </c>
      <c r="J172" s="9">
        <f t="shared" si="10"/>
        <v>1.3888888888888881E-2</v>
      </c>
      <c r="K172" s="9" t="str">
        <f t="shared" si="11"/>
        <v>Cobrada</v>
      </c>
      <c r="L172" t="s">
        <v>20</v>
      </c>
      <c r="M172" t="s">
        <v>32</v>
      </c>
      <c r="N172" t="s">
        <v>1137</v>
      </c>
      <c r="O172" s="4">
        <v>46.56</v>
      </c>
      <c r="P172" t="s">
        <v>21</v>
      </c>
      <c r="Q172">
        <v>171</v>
      </c>
      <c r="R172" t="s">
        <v>22</v>
      </c>
      <c r="S172" t="s">
        <v>341</v>
      </c>
      <c r="T172" s="10">
        <v>139</v>
      </c>
    </row>
    <row r="173" spans="1:20" x14ac:dyDescent="0.25">
      <c r="A173">
        <v>12</v>
      </c>
      <c r="B173" t="s">
        <v>342</v>
      </c>
      <c r="C173">
        <v>3</v>
      </c>
      <c r="D173" t="str">
        <f t="shared" si="8"/>
        <v>Domingo</v>
      </c>
      <c r="E173" s="6">
        <v>45018</v>
      </c>
      <c r="F173" s="3">
        <v>0.11736111111111111</v>
      </c>
      <c r="G173" s="3">
        <v>0.25416666666666665</v>
      </c>
      <c r="H173" s="3">
        <f t="shared" si="9"/>
        <v>0.1472222222222222</v>
      </c>
      <c r="I173" s="9">
        <v>1.8749999999999999E-2</v>
      </c>
      <c r="J173" s="9">
        <f t="shared" si="10"/>
        <v>0.12847222222222221</v>
      </c>
      <c r="K173" s="9" t="str">
        <f t="shared" si="11"/>
        <v>Cobrada</v>
      </c>
      <c r="L173" t="s">
        <v>14</v>
      </c>
      <c r="M173" t="s">
        <v>10</v>
      </c>
      <c r="N173" t="s">
        <v>1137</v>
      </c>
      <c r="O173" s="4">
        <v>45.17</v>
      </c>
      <c r="P173" t="s">
        <v>35</v>
      </c>
      <c r="Q173">
        <v>172</v>
      </c>
      <c r="R173" t="s">
        <v>41</v>
      </c>
      <c r="S173" t="s">
        <v>77</v>
      </c>
      <c r="T173" s="10">
        <v>68</v>
      </c>
    </row>
    <row r="174" spans="1:20" x14ac:dyDescent="0.25">
      <c r="A174">
        <v>11</v>
      </c>
      <c r="B174" t="s">
        <v>343</v>
      </c>
      <c r="C174">
        <v>3</v>
      </c>
      <c r="D174" t="str">
        <f t="shared" si="8"/>
        <v>Domingo</v>
      </c>
      <c r="E174" s="6">
        <v>45018</v>
      </c>
      <c r="F174" s="3">
        <v>1.2500000000000001E-2</v>
      </c>
      <c r="G174" s="3">
        <v>0.15486111111111112</v>
      </c>
      <c r="H174" s="3">
        <f t="shared" si="9"/>
        <v>0.15277777777777776</v>
      </c>
      <c r="I174" s="9">
        <v>4.6527777777777772E-2</v>
      </c>
      <c r="J174" s="9">
        <f t="shared" si="10"/>
        <v>0.10624999999999998</v>
      </c>
      <c r="K174" s="9" t="str">
        <f t="shared" si="11"/>
        <v>Cobrada</v>
      </c>
      <c r="L174" t="s">
        <v>29</v>
      </c>
      <c r="M174" t="s">
        <v>10</v>
      </c>
      <c r="N174" t="s">
        <v>1137</v>
      </c>
      <c r="O174" s="4">
        <v>48.73</v>
      </c>
      <c r="P174" t="s">
        <v>35</v>
      </c>
      <c r="Q174">
        <v>173</v>
      </c>
      <c r="R174" t="s">
        <v>64</v>
      </c>
      <c r="S174" t="s">
        <v>344</v>
      </c>
      <c r="T174" s="10">
        <v>177</v>
      </c>
    </row>
    <row r="175" spans="1:20" x14ac:dyDescent="0.25">
      <c r="A175">
        <v>10</v>
      </c>
      <c r="B175" t="s">
        <v>345</v>
      </c>
      <c r="C175">
        <v>5</v>
      </c>
      <c r="D175" t="str">
        <f t="shared" si="8"/>
        <v>Domingo</v>
      </c>
      <c r="E175" s="6">
        <v>45018</v>
      </c>
      <c r="F175" s="3">
        <v>6.2500000000000003E-3</v>
      </c>
      <c r="G175" s="3">
        <v>0.05</v>
      </c>
      <c r="H175" s="3">
        <f t="shared" si="9"/>
        <v>4.3750000000000004E-2</v>
      </c>
      <c r="I175" s="9">
        <v>8.3333333333333332E-3</v>
      </c>
      <c r="J175" s="9">
        <f t="shared" si="10"/>
        <v>3.5416666666666673E-2</v>
      </c>
      <c r="K175" s="9" t="str">
        <f t="shared" si="11"/>
        <v>Cobrada</v>
      </c>
      <c r="L175" t="s">
        <v>29</v>
      </c>
      <c r="M175" t="s">
        <v>10</v>
      </c>
      <c r="N175" t="s">
        <v>1137</v>
      </c>
      <c r="O175" s="4">
        <v>48.24</v>
      </c>
      <c r="P175" t="s">
        <v>11</v>
      </c>
      <c r="Q175">
        <v>174</v>
      </c>
      <c r="R175" t="s">
        <v>36</v>
      </c>
      <c r="S175" t="s">
        <v>100</v>
      </c>
      <c r="T175" s="10">
        <v>60</v>
      </c>
    </row>
    <row r="176" spans="1:20" x14ac:dyDescent="0.25">
      <c r="A176">
        <v>14</v>
      </c>
      <c r="B176" t="s">
        <v>192</v>
      </c>
      <c r="C176">
        <v>3</v>
      </c>
      <c r="D176" t="str">
        <f t="shared" si="8"/>
        <v>Domingo</v>
      </c>
      <c r="E176" s="6">
        <v>45018</v>
      </c>
      <c r="F176" s="3">
        <v>6.0416666666666667E-2</v>
      </c>
      <c r="G176" s="3">
        <v>0.12777777777777777</v>
      </c>
      <c r="H176" s="3">
        <f t="shared" si="9"/>
        <v>6.7361111111111094E-2</v>
      </c>
      <c r="I176" s="9">
        <v>3.2638888888888891E-2</v>
      </c>
      <c r="J176" s="9">
        <f t="shared" si="10"/>
        <v>3.4722222222222203E-2</v>
      </c>
      <c r="K176" s="9" t="str">
        <f t="shared" si="11"/>
        <v>Cobrada</v>
      </c>
      <c r="L176" t="s">
        <v>9</v>
      </c>
      <c r="M176" t="s">
        <v>10</v>
      </c>
      <c r="N176" t="s">
        <v>1137</v>
      </c>
      <c r="O176" s="4">
        <v>27.94</v>
      </c>
      <c r="P176" t="s">
        <v>11</v>
      </c>
      <c r="Q176">
        <v>175</v>
      </c>
      <c r="R176" t="s">
        <v>17</v>
      </c>
      <c r="S176" t="s">
        <v>346</v>
      </c>
      <c r="T176" s="10">
        <v>144</v>
      </c>
    </row>
    <row r="177" spans="1:20" x14ac:dyDescent="0.25">
      <c r="A177">
        <v>20</v>
      </c>
      <c r="B177" t="s">
        <v>347</v>
      </c>
      <c r="C177">
        <v>4</v>
      </c>
      <c r="D177" t="str">
        <f t="shared" si="8"/>
        <v>Domingo</v>
      </c>
      <c r="E177" s="6">
        <v>45018</v>
      </c>
      <c r="F177" s="3">
        <v>0.10208333333333333</v>
      </c>
      <c r="G177" s="3">
        <v>0.18888888888888888</v>
      </c>
      <c r="H177" s="3">
        <f t="shared" si="9"/>
        <v>9.7222222222222224E-2</v>
      </c>
      <c r="I177" s="9">
        <v>3.3333333333333333E-2</v>
      </c>
      <c r="J177" s="9">
        <f t="shared" si="10"/>
        <v>6.3888888888888884E-2</v>
      </c>
      <c r="K177" s="9" t="str">
        <f t="shared" si="11"/>
        <v>Cobrada</v>
      </c>
      <c r="L177" t="s">
        <v>20</v>
      </c>
      <c r="M177" t="s">
        <v>10</v>
      </c>
      <c r="N177" t="s">
        <v>1137</v>
      </c>
      <c r="O177" s="4">
        <v>30.5</v>
      </c>
      <c r="P177" t="s">
        <v>35</v>
      </c>
      <c r="Q177">
        <v>176</v>
      </c>
      <c r="R177" t="s">
        <v>64</v>
      </c>
      <c r="S177" t="s">
        <v>102</v>
      </c>
      <c r="T177" s="10">
        <v>63</v>
      </c>
    </row>
    <row r="178" spans="1:20" x14ac:dyDescent="0.25">
      <c r="A178">
        <v>4</v>
      </c>
      <c r="B178" t="s">
        <v>348</v>
      </c>
      <c r="C178">
        <v>1</v>
      </c>
      <c r="D178" t="str">
        <f t="shared" si="8"/>
        <v>Domingo</v>
      </c>
      <c r="E178" s="6">
        <v>45018</v>
      </c>
      <c r="F178" s="3">
        <v>9.7222222222222224E-3</v>
      </c>
      <c r="G178" s="3">
        <v>5.1388888888888887E-2</v>
      </c>
      <c r="H178" s="3">
        <f t="shared" si="9"/>
        <v>5.2083333333333329E-2</v>
      </c>
      <c r="I178" s="9">
        <v>9.8611111111111122E-2</v>
      </c>
      <c r="J178" s="9" t="str">
        <f t="shared" si="10"/>
        <v>0</v>
      </c>
      <c r="K178" s="9" t="str">
        <f t="shared" si="11"/>
        <v>No cobrada</v>
      </c>
      <c r="L178" t="s">
        <v>29</v>
      </c>
      <c r="M178" t="s">
        <v>32</v>
      </c>
      <c r="N178" t="s">
        <v>1137</v>
      </c>
      <c r="O178" s="4">
        <v>10.39</v>
      </c>
      <c r="P178" t="s">
        <v>35</v>
      </c>
      <c r="Q178">
        <v>177</v>
      </c>
      <c r="R178" t="s">
        <v>1140</v>
      </c>
      <c r="S178" t="s">
        <v>349</v>
      </c>
      <c r="T178" s="10">
        <v>173</v>
      </c>
    </row>
    <row r="179" spans="1:20" x14ac:dyDescent="0.25">
      <c r="A179">
        <v>11</v>
      </c>
      <c r="B179" t="s">
        <v>350</v>
      </c>
      <c r="C179">
        <v>6</v>
      </c>
      <c r="D179" t="str">
        <f t="shared" si="8"/>
        <v>Domingo</v>
      </c>
      <c r="E179" s="6">
        <v>45018</v>
      </c>
      <c r="F179" s="3">
        <v>7.8472222222222221E-2</v>
      </c>
      <c r="G179" s="3">
        <v>0.22083333333333333</v>
      </c>
      <c r="H179" s="3">
        <f t="shared" si="9"/>
        <v>0.1423611111111111</v>
      </c>
      <c r="I179" s="9">
        <v>0.10138888888888889</v>
      </c>
      <c r="J179" s="9">
        <f t="shared" si="10"/>
        <v>4.0972222222222215E-2</v>
      </c>
      <c r="K179" s="9" t="str">
        <f t="shared" si="11"/>
        <v>Cobrada</v>
      </c>
      <c r="L179" t="s">
        <v>9</v>
      </c>
      <c r="M179" t="s">
        <v>32</v>
      </c>
      <c r="N179" t="s">
        <v>1137</v>
      </c>
      <c r="O179" s="4">
        <v>31.6</v>
      </c>
      <c r="P179" t="s">
        <v>11</v>
      </c>
      <c r="Q179">
        <v>178</v>
      </c>
      <c r="R179" t="s">
        <v>36</v>
      </c>
      <c r="S179" t="s">
        <v>351</v>
      </c>
      <c r="T179" s="10">
        <v>208</v>
      </c>
    </row>
    <row r="180" spans="1:20" x14ac:dyDescent="0.25">
      <c r="A180">
        <v>12</v>
      </c>
      <c r="B180" t="s">
        <v>352</v>
      </c>
      <c r="C180">
        <v>2</v>
      </c>
      <c r="D180" t="str">
        <f t="shared" si="8"/>
        <v>Domingo</v>
      </c>
      <c r="E180" s="6">
        <v>45018</v>
      </c>
      <c r="F180" s="3">
        <v>3.0555555555555555E-2</v>
      </c>
      <c r="G180" s="3">
        <v>0.13055555555555556</v>
      </c>
      <c r="H180" s="3">
        <f t="shared" si="9"/>
        <v>0.1</v>
      </c>
      <c r="I180" s="9">
        <v>1.8055555555555554E-2</v>
      </c>
      <c r="J180" s="9">
        <f t="shared" si="10"/>
        <v>8.1944444444444459E-2</v>
      </c>
      <c r="K180" s="9" t="str">
        <f t="shared" si="11"/>
        <v>Cobrada</v>
      </c>
      <c r="L180" t="s">
        <v>29</v>
      </c>
      <c r="M180" t="s">
        <v>15</v>
      </c>
      <c r="N180" t="s">
        <v>1137</v>
      </c>
      <c r="O180" s="4">
        <v>13.3</v>
      </c>
      <c r="P180" t="s">
        <v>11</v>
      </c>
      <c r="Q180">
        <v>179</v>
      </c>
      <c r="R180" t="s">
        <v>17</v>
      </c>
      <c r="S180" t="s">
        <v>186</v>
      </c>
      <c r="T180" s="10">
        <v>62</v>
      </c>
    </row>
    <row r="181" spans="1:20" x14ac:dyDescent="0.25">
      <c r="A181">
        <v>10</v>
      </c>
      <c r="B181" t="s">
        <v>353</v>
      </c>
      <c r="C181">
        <v>1</v>
      </c>
      <c r="D181" t="str">
        <f t="shared" si="8"/>
        <v>Domingo</v>
      </c>
      <c r="E181" s="6">
        <v>45018</v>
      </c>
      <c r="F181" s="3">
        <v>9.7916666666666666E-2</v>
      </c>
      <c r="G181" s="3">
        <v>0.21458333333333332</v>
      </c>
      <c r="H181" s="3">
        <f t="shared" si="9"/>
        <v>0.11666666666666665</v>
      </c>
      <c r="I181" s="9">
        <v>0.11180555555555556</v>
      </c>
      <c r="J181" s="9">
        <f t="shared" si="10"/>
        <v>4.8611111111110938E-3</v>
      </c>
      <c r="K181" s="9" t="str">
        <f t="shared" si="11"/>
        <v>Cobrada</v>
      </c>
      <c r="L181" t="s">
        <v>20</v>
      </c>
      <c r="M181" t="s">
        <v>32</v>
      </c>
      <c r="N181" t="s">
        <v>1137</v>
      </c>
      <c r="O181" s="4">
        <v>46.61</v>
      </c>
      <c r="P181" t="s">
        <v>11</v>
      </c>
      <c r="Q181">
        <v>180</v>
      </c>
      <c r="R181" t="s">
        <v>22</v>
      </c>
      <c r="S181" t="s">
        <v>354</v>
      </c>
      <c r="T181" s="10">
        <v>166</v>
      </c>
    </row>
    <row r="182" spans="1:20" x14ac:dyDescent="0.25">
      <c r="A182">
        <v>15</v>
      </c>
      <c r="B182" t="s">
        <v>355</v>
      </c>
      <c r="C182">
        <v>1</v>
      </c>
      <c r="D182" t="str">
        <f t="shared" si="8"/>
        <v>Domingo</v>
      </c>
      <c r="E182" s="6">
        <v>45018</v>
      </c>
      <c r="F182" s="3">
        <v>0.11458333333333333</v>
      </c>
      <c r="G182" s="3">
        <v>0.16250000000000001</v>
      </c>
      <c r="H182" s="3">
        <f t="shared" si="9"/>
        <v>5.8333333333333341E-2</v>
      </c>
      <c r="I182" s="9">
        <v>3.8194444444444448E-2</v>
      </c>
      <c r="J182" s="9">
        <f t="shared" si="10"/>
        <v>2.0138888888888894E-2</v>
      </c>
      <c r="K182" s="9" t="str">
        <f t="shared" si="11"/>
        <v>Cobrada</v>
      </c>
      <c r="L182" t="s">
        <v>14</v>
      </c>
      <c r="M182" t="s">
        <v>32</v>
      </c>
      <c r="N182" t="s">
        <v>1137</v>
      </c>
      <c r="O182" s="4">
        <v>42.58</v>
      </c>
      <c r="P182" t="s">
        <v>35</v>
      </c>
      <c r="Q182">
        <v>181</v>
      </c>
      <c r="R182" t="s">
        <v>26</v>
      </c>
      <c r="S182" t="s">
        <v>170</v>
      </c>
      <c r="T182" s="10">
        <v>27</v>
      </c>
    </row>
    <row r="183" spans="1:20" x14ac:dyDescent="0.25">
      <c r="A183">
        <v>18</v>
      </c>
      <c r="B183" t="s">
        <v>356</v>
      </c>
      <c r="C183">
        <v>2</v>
      </c>
      <c r="D183" t="str">
        <f t="shared" si="8"/>
        <v>Domingo</v>
      </c>
      <c r="E183" s="6">
        <v>45018</v>
      </c>
      <c r="F183" s="3">
        <v>0.16180555555555556</v>
      </c>
      <c r="G183" s="3">
        <v>0.27083333333333331</v>
      </c>
      <c r="H183" s="3">
        <f t="shared" si="9"/>
        <v>0.10902777777777775</v>
      </c>
      <c r="I183" s="9">
        <v>7.6388888888888886E-3</v>
      </c>
      <c r="J183" s="9">
        <f t="shared" si="10"/>
        <v>0.10138888888888886</v>
      </c>
      <c r="K183" s="9" t="str">
        <f t="shared" si="11"/>
        <v>Cobrada</v>
      </c>
      <c r="L183" t="s">
        <v>9</v>
      </c>
      <c r="M183" t="s">
        <v>10</v>
      </c>
      <c r="N183" t="s">
        <v>1136</v>
      </c>
      <c r="O183" s="4">
        <v>38.36</v>
      </c>
      <c r="P183" t="s">
        <v>21</v>
      </c>
      <c r="Q183">
        <v>182</v>
      </c>
      <c r="R183" t="s">
        <v>26</v>
      </c>
      <c r="S183" t="s">
        <v>180</v>
      </c>
      <c r="T183" s="10">
        <v>38</v>
      </c>
    </row>
    <row r="184" spans="1:20" x14ac:dyDescent="0.25">
      <c r="A184">
        <v>18</v>
      </c>
      <c r="B184" t="s">
        <v>357</v>
      </c>
      <c r="C184">
        <v>1</v>
      </c>
      <c r="D184" t="str">
        <f t="shared" si="8"/>
        <v>Domingo</v>
      </c>
      <c r="E184" s="6">
        <v>45018</v>
      </c>
      <c r="F184" s="3">
        <v>0.11527777777777778</v>
      </c>
      <c r="G184" s="3">
        <v>0.26944444444444443</v>
      </c>
      <c r="H184" s="3">
        <f t="shared" si="9"/>
        <v>0.1645833333333333</v>
      </c>
      <c r="I184" s="9">
        <v>0.11527777777777778</v>
      </c>
      <c r="J184" s="9">
        <f t="shared" si="10"/>
        <v>4.9305555555555519E-2</v>
      </c>
      <c r="K184" s="9" t="str">
        <f t="shared" si="11"/>
        <v>Cobrada</v>
      </c>
      <c r="L184" t="s">
        <v>14</v>
      </c>
      <c r="M184" t="s">
        <v>10</v>
      </c>
      <c r="N184" t="s">
        <v>1137</v>
      </c>
      <c r="O184" s="4">
        <v>11.69</v>
      </c>
      <c r="P184" t="s">
        <v>35</v>
      </c>
      <c r="Q184">
        <v>183</v>
      </c>
      <c r="R184" t="s">
        <v>44</v>
      </c>
      <c r="S184" t="s">
        <v>358</v>
      </c>
      <c r="T184" s="10">
        <v>255</v>
      </c>
    </row>
    <row r="185" spans="1:20" x14ac:dyDescent="0.25">
      <c r="A185">
        <v>4</v>
      </c>
      <c r="B185" t="s">
        <v>359</v>
      </c>
      <c r="C185">
        <v>6</v>
      </c>
      <c r="D185" t="str">
        <f t="shared" si="8"/>
        <v>Domingo</v>
      </c>
      <c r="E185" s="6">
        <v>45018</v>
      </c>
      <c r="F185" s="3">
        <v>0.16319444444444445</v>
      </c>
      <c r="G185" s="3">
        <v>0.29236111111111113</v>
      </c>
      <c r="H185" s="3">
        <f t="shared" si="9"/>
        <v>0.13958333333333334</v>
      </c>
      <c r="I185" s="9">
        <v>2.0138888888888887E-2</v>
      </c>
      <c r="J185" s="9">
        <f t="shared" si="10"/>
        <v>0.11944444444444445</v>
      </c>
      <c r="K185" s="9" t="str">
        <f t="shared" si="11"/>
        <v>Cobrada</v>
      </c>
      <c r="L185" t="s">
        <v>25</v>
      </c>
      <c r="M185" t="s">
        <v>10</v>
      </c>
      <c r="N185" t="s">
        <v>1137</v>
      </c>
      <c r="O185" s="4">
        <v>24.24</v>
      </c>
      <c r="P185" t="s">
        <v>35</v>
      </c>
      <c r="Q185">
        <v>184</v>
      </c>
      <c r="R185" t="s">
        <v>64</v>
      </c>
      <c r="S185" t="s">
        <v>360</v>
      </c>
      <c r="T185" s="10">
        <v>205</v>
      </c>
    </row>
    <row r="186" spans="1:20" x14ac:dyDescent="0.25">
      <c r="A186">
        <v>16</v>
      </c>
      <c r="B186" t="s">
        <v>296</v>
      </c>
      <c r="C186">
        <v>2</v>
      </c>
      <c r="D186" t="str">
        <f t="shared" si="8"/>
        <v>Domingo</v>
      </c>
      <c r="E186" s="6">
        <v>45018</v>
      </c>
      <c r="F186" s="3">
        <v>0.11597222222222223</v>
      </c>
      <c r="G186" s="3">
        <v>0.26805555555555555</v>
      </c>
      <c r="H186" s="3">
        <f t="shared" si="9"/>
        <v>0.15208333333333332</v>
      </c>
      <c r="I186" s="9">
        <v>2.7777777777777776E-2</v>
      </c>
      <c r="J186" s="9">
        <f t="shared" si="10"/>
        <v>0.12430555555555554</v>
      </c>
      <c r="K186" s="9" t="str">
        <f t="shared" si="11"/>
        <v>Cobrada</v>
      </c>
      <c r="L186" t="s">
        <v>14</v>
      </c>
      <c r="M186" t="s">
        <v>15</v>
      </c>
      <c r="N186" t="s">
        <v>1137</v>
      </c>
      <c r="O186" s="4">
        <v>28.07</v>
      </c>
      <c r="P186" t="s">
        <v>21</v>
      </c>
      <c r="Q186">
        <v>185</v>
      </c>
      <c r="R186" t="s">
        <v>44</v>
      </c>
      <c r="S186" t="s">
        <v>361</v>
      </c>
      <c r="T186" s="10">
        <v>91</v>
      </c>
    </row>
    <row r="187" spans="1:20" x14ac:dyDescent="0.25">
      <c r="A187">
        <v>13</v>
      </c>
      <c r="B187" t="s">
        <v>362</v>
      </c>
      <c r="C187">
        <v>6</v>
      </c>
      <c r="D187" t="str">
        <f t="shared" si="8"/>
        <v>Domingo</v>
      </c>
      <c r="E187" s="6">
        <v>45018</v>
      </c>
      <c r="F187" s="3">
        <v>2.7777777777777776E-2</v>
      </c>
      <c r="G187" s="3">
        <v>0.1763888888888889</v>
      </c>
      <c r="H187" s="3">
        <f t="shared" si="9"/>
        <v>0.14861111111111114</v>
      </c>
      <c r="I187" s="9">
        <v>6.4583333333333326E-2</v>
      </c>
      <c r="J187" s="9">
        <f t="shared" si="10"/>
        <v>8.4027777777777812E-2</v>
      </c>
      <c r="K187" s="9" t="str">
        <f t="shared" si="11"/>
        <v>Cobrada</v>
      </c>
      <c r="L187" t="s">
        <v>14</v>
      </c>
      <c r="M187" t="s">
        <v>10</v>
      </c>
      <c r="N187" t="s">
        <v>1137</v>
      </c>
      <c r="O187" s="4">
        <v>17.55</v>
      </c>
      <c r="P187" t="s">
        <v>11</v>
      </c>
      <c r="Q187">
        <v>186</v>
      </c>
      <c r="R187" t="s">
        <v>17</v>
      </c>
      <c r="S187" t="s">
        <v>363</v>
      </c>
      <c r="T187" s="10">
        <v>270</v>
      </c>
    </row>
    <row r="188" spans="1:20" x14ac:dyDescent="0.25">
      <c r="A188">
        <v>5</v>
      </c>
      <c r="B188" t="s">
        <v>364</v>
      </c>
      <c r="C188">
        <v>1</v>
      </c>
      <c r="D188" t="str">
        <f t="shared" si="8"/>
        <v>Domingo</v>
      </c>
      <c r="E188" s="6">
        <v>45018</v>
      </c>
      <c r="F188" s="3">
        <v>9.930555555555555E-2</v>
      </c>
      <c r="G188" s="3">
        <v>0.22777777777777777</v>
      </c>
      <c r="H188" s="3">
        <f t="shared" si="9"/>
        <v>0.12847222222222221</v>
      </c>
      <c r="I188" s="9">
        <v>8.7499999999999994E-2</v>
      </c>
      <c r="J188" s="9">
        <f t="shared" si="10"/>
        <v>4.0972222222222215E-2</v>
      </c>
      <c r="K188" s="9" t="str">
        <f t="shared" si="11"/>
        <v>Cobrada</v>
      </c>
      <c r="L188" t="s">
        <v>29</v>
      </c>
      <c r="M188" t="s">
        <v>10</v>
      </c>
      <c r="N188" t="s">
        <v>1137</v>
      </c>
      <c r="O188" s="4">
        <v>17.399999999999999</v>
      </c>
      <c r="P188" t="s">
        <v>21</v>
      </c>
      <c r="Q188">
        <v>187</v>
      </c>
      <c r="R188" t="s">
        <v>36</v>
      </c>
      <c r="S188" t="s">
        <v>365</v>
      </c>
      <c r="T188" s="10">
        <v>208</v>
      </c>
    </row>
    <row r="189" spans="1:20" x14ac:dyDescent="0.25">
      <c r="A189">
        <v>20</v>
      </c>
      <c r="B189" t="s">
        <v>366</v>
      </c>
      <c r="C189">
        <v>4</v>
      </c>
      <c r="D189" t="str">
        <f t="shared" si="8"/>
        <v>Domingo</v>
      </c>
      <c r="E189" s="6">
        <v>45018</v>
      </c>
      <c r="F189" s="3">
        <v>0.15277777777777779</v>
      </c>
      <c r="G189" s="3">
        <v>0.22291666666666668</v>
      </c>
      <c r="H189" s="3">
        <f t="shared" si="9"/>
        <v>7.013888888888889E-2</v>
      </c>
      <c r="I189" s="9">
        <v>7.2916666666666671E-2</v>
      </c>
      <c r="J189" s="9" t="str">
        <f t="shared" si="10"/>
        <v>0</v>
      </c>
      <c r="K189" s="9" t="str">
        <f t="shared" si="11"/>
        <v>No cobrada</v>
      </c>
      <c r="L189" t="s">
        <v>9</v>
      </c>
      <c r="M189" t="s">
        <v>15</v>
      </c>
      <c r="N189" t="s">
        <v>1137</v>
      </c>
      <c r="O189" s="4">
        <v>13.95</v>
      </c>
      <c r="P189" t="s">
        <v>11</v>
      </c>
      <c r="Q189">
        <v>188</v>
      </c>
      <c r="R189" t="s">
        <v>17</v>
      </c>
      <c r="S189" t="s">
        <v>254</v>
      </c>
      <c r="T189" s="10">
        <v>83</v>
      </c>
    </row>
    <row r="190" spans="1:20" x14ac:dyDescent="0.25">
      <c r="A190">
        <v>11</v>
      </c>
      <c r="B190" t="s">
        <v>367</v>
      </c>
      <c r="C190">
        <v>4</v>
      </c>
      <c r="D190" t="str">
        <f t="shared" si="8"/>
        <v>Domingo</v>
      </c>
      <c r="E190" s="6">
        <v>45018</v>
      </c>
      <c r="F190" s="3">
        <v>0.15833333333333333</v>
      </c>
      <c r="G190" s="3">
        <v>0.25694444444444442</v>
      </c>
      <c r="H190" s="3">
        <f t="shared" si="9"/>
        <v>9.8611111111111094E-2</v>
      </c>
      <c r="I190" s="9">
        <v>8.1250000000000003E-2</v>
      </c>
      <c r="J190" s="9">
        <f t="shared" si="10"/>
        <v>1.7361111111111091E-2</v>
      </c>
      <c r="K190" s="9" t="str">
        <f t="shared" si="11"/>
        <v>Cobrada</v>
      </c>
      <c r="L190" t="s">
        <v>20</v>
      </c>
      <c r="M190" t="s">
        <v>10</v>
      </c>
      <c r="N190" t="s">
        <v>1137</v>
      </c>
      <c r="O190" s="4">
        <v>41.66</v>
      </c>
      <c r="P190" t="s">
        <v>11</v>
      </c>
      <c r="Q190">
        <v>189</v>
      </c>
      <c r="R190" t="s">
        <v>1139</v>
      </c>
      <c r="S190" t="s">
        <v>368</v>
      </c>
      <c r="T190" s="10">
        <v>192</v>
      </c>
    </row>
    <row r="191" spans="1:20" x14ac:dyDescent="0.25">
      <c r="A191">
        <v>5</v>
      </c>
      <c r="B191" t="s">
        <v>301</v>
      </c>
      <c r="C191">
        <v>2</v>
      </c>
      <c r="D191" t="str">
        <f t="shared" si="8"/>
        <v>Domingo</v>
      </c>
      <c r="E191" s="6">
        <v>45018</v>
      </c>
      <c r="F191" s="3">
        <v>6.3194444444444442E-2</v>
      </c>
      <c r="G191" s="3">
        <v>0.14027777777777778</v>
      </c>
      <c r="H191" s="3">
        <f t="shared" si="9"/>
        <v>7.7083333333333337E-2</v>
      </c>
      <c r="I191" s="9">
        <v>7.0833333333333331E-2</v>
      </c>
      <c r="J191" s="9">
        <f t="shared" si="10"/>
        <v>6.2500000000000056E-3</v>
      </c>
      <c r="K191" s="9" t="str">
        <f t="shared" si="11"/>
        <v>Cobrada</v>
      </c>
      <c r="L191" t="s">
        <v>20</v>
      </c>
      <c r="M191" t="s">
        <v>10</v>
      </c>
      <c r="N191" t="s">
        <v>1137</v>
      </c>
      <c r="O191" s="4">
        <v>38.880000000000003</v>
      </c>
      <c r="P191" t="s">
        <v>21</v>
      </c>
      <c r="Q191">
        <v>190</v>
      </c>
      <c r="R191" t="s">
        <v>17</v>
      </c>
      <c r="S191" t="s">
        <v>369</v>
      </c>
      <c r="T191" s="10">
        <v>202</v>
      </c>
    </row>
    <row r="192" spans="1:20" x14ac:dyDescent="0.25">
      <c r="A192">
        <v>12</v>
      </c>
      <c r="B192" t="s">
        <v>370</v>
      </c>
      <c r="C192">
        <v>6</v>
      </c>
      <c r="D192" t="str">
        <f t="shared" si="8"/>
        <v>Domingo</v>
      </c>
      <c r="E192" s="6">
        <v>45018</v>
      </c>
      <c r="F192" s="3">
        <v>0</v>
      </c>
      <c r="G192" s="3">
        <v>0.10833333333333334</v>
      </c>
      <c r="H192" s="3">
        <f t="shared" si="9"/>
        <v>0.11875000000000001</v>
      </c>
      <c r="I192" s="9">
        <v>6.0416666666666674E-2</v>
      </c>
      <c r="J192" s="9">
        <f t="shared" si="10"/>
        <v>5.8333333333333334E-2</v>
      </c>
      <c r="K192" s="9" t="str">
        <f t="shared" si="11"/>
        <v>Cobrada</v>
      </c>
      <c r="L192" t="s">
        <v>20</v>
      </c>
      <c r="M192" t="s">
        <v>10</v>
      </c>
      <c r="N192" t="s">
        <v>1137</v>
      </c>
      <c r="O192" s="4">
        <v>24.36</v>
      </c>
      <c r="P192" t="s">
        <v>35</v>
      </c>
      <c r="Q192">
        <v>191</v>
      </c>
      <c r="R192" t="s">
        <v>26</v>
      </c>
      <c r="S192" t="s">
        <v>371</v>
      </c>
      <c r="T192" s="10">
        <v>162</v>
      </c>
    </row>
    <row r="193" spans="1:20" x14ac:dyDescent="0.25">
      <c r="A193">
        <v>17</v>
      </c>
      <c r="B193" t="s">
        <v>372</v>
      </c>
      <c r="C193">
        <v>4</v>
      </c>
      <c r="D193" t="str">
        <f t="shared" si="8"/>
        <v>Domingo</v>
      </c>
      <c r="E193" s="6">
        <v>45018</v>
      </c>
      <c r="F193" s="3">
        <v>0.10833333333333334</v>
      </c>
      <c r="G193" s="3">
        <v>0.20347222222222222</v>
      </c>
      <c r="H193" s="3">
        <f t="shared" si="9"/>
        <v>9.5138888888888884E-2</v>
      </c>
      <c r="I193" s="9">
        <v>1.8055555555555554E-2</v>
      </c>
      <c r="J193" s="9">
        <f t="shared" si="10"/>
        <v>7.7083333333333337E-2</v>
      </c>
      <c r="K193" s="9" t="str">
        <f t="shared" si="11"/>
        <v>Cobrada</v>
      </c>
      <c r="L193" t="s">
        <v>20</v>
      </c>
      <c r="M193" t="s">
        <v>15</v>
      </c>
      <c r="N193" t="s">
        <v>16</v>
      </c>
      <c r="O193" s="4">
        <v>15.99</v>
      </c>
      <c r="P193" t="s">
        <v>21</v>
      </c>
      <c r="Q193">
        <v>192</v>
      </c>
      <c r="R193" t="s">
        <v>64</v>
      </c>
      <c r="S193" t="s">
        <v>195</v>
      </c>
      <c r="T193" s="10">
        <v>75</v>
      </c>
    </row>
    <row r="194" spans="1:20" x14ac:dyDescent="0.25">
      <c r="A194">
        <v>3</v>
      </c>
      <c r="B194" t="s">
        <v>373</v>
      </c>
      <c r="C194">
        <v>5</v>
      </c>
      <c r="D194" t="str">
        <f t="shared" ref="D194:D257" si="12">CHOOSE(WEEKDAY(E194,2), "Lunes", "Martes", "Miércoles", "Jueves", "Viernes", "Sábado", "Domingo")</f>
        <v>Domingo</v>
      </c>
      <c r="E194" s="6">
        <v>45018</v>
      </c>
      <c r="F194" s="3">
        <v>8.3333333333333332E-3</v>
      </c>
      <c r="G194" s="3">
        <v>0.12777777777777777</v>
      </c>
      <c r="H194" s="3">
        <f t="shared" ref="H194:H257" si="13">IF(P194="Ocupada",(G194-F194)+15/1440,G194-F194)</f>
        <v>0.11944444444444444</v>
      </c>
      <c r="I194" s="9">
        <v>0.11874999999999999</v>
      </c>
      <c r="J194" s="9">
        <f t="shared" si="10"/>
        <v>6.9444444444444198E-4</v>
      </c>
      <c r="K194" s="9" t="str">
        <f t="shared" si="11"/>
        <v>Cobrada</v>
      </c>
      <c r="L194" t="s">
        <v>25</v>
      </c>
      <c r="M194" t="s">
        <v>15</v>
      </c>
      <c r="N194" t="s">
        <v>1137</v>
      </c>
      <c r="O194" s="4">
        <v>24.85</v>
      </c>
      <c r="P194" t="s">
        <v>11</v>
      </c>
      <c r="Q194">
        <v>193</v>
      </c>
      <c r="R194" t="s">
        <v>83</v>
      </c>
      <c r="S194" t="s">
        <v>374</v>
      </c>
      <c r="T194" s="10">
        <v>220</v>
      </c>
    </row>
    <row r="195" spans="1:20" x14ac:dyDescent="0.25">
      <c r="A195">
        <v>3</v>
      </c>
      <c r="B195" t="s">
        <v>375</v>
      </c>
      <c r="C195">
        <v>6</v>
      </c>
      <c r="D195" t="str">
        <f t="shared" si="12"/>
        <v>Domingo</v>
      </c>
      <c r="E195" s="6">
        <v>45018</v>
      </c>
      <c r="F195" s="3">
        <v>0.1111111111111111</v>
      </c>
      <c r="G195" s="3">
        <v>0.16388888888888889</v>
      </c>
      <c r="H195" s="3">
        <f t="shared" si="13"/>
        <v>5.2777777777777785E-2</v>
      </c>
      <c r="I195" s="9">
        <v>4.7222222222222221E-2</v>
      </c>
      <c r="J195" s="9">
        <f t="shared" ref="J195:J258" si="14">IF(I195&gt;H195,"0",H195-I195)</f>
        <v>5.5555555555555636E-3</v>
      </c>
      <c r="K195" s="9" t="str">
        <f t="shared" ref="K195:K258" si="15">IF(I195&gt;H195,"No cobrada","Cobrada")</f>
        <v>Cobrada</v>
      </c>
      <c r="L195" t="s">
        <v>25</v>
      </c>
      <c r="M195" t="s">
        <v>10</v>
      </c>
      <c r="N195" t="s">
        <v>1136</v>
      </c>
      <c r="O195" s="4">
        <v>11.41</v>
      </c>
      <c r="P195" t="s">
        <v>11</v>
      </c>
      <c r="Q195">
        <v>194</v>
      </c>
      <c r="R195" t="s">
        <v>1140</v>
      </c>
      <c r="S195" t="s">
        <v>376</v>
      </c>
      <c r="T195" s="10">
        <v>96</v>
      </c>
    </row>
    <row r="196" spans="1:20" x14ac:dyDescent="0.25">
      <c r="A196">
        <v>2</v>
      </c>
      <c r="B196" t="s">
        <v>377</v>
      </c>
      <c r="C196">
        <v>1</v>
      </c>
      <c r="D196" t="str">
        <f t="shared" si="12"/>
        <v>Domingo</v>
      </c>
      <c r="E196" s="6">
        <v>45018</v>
      </c>
      <c r="F196" s="3">
        <v>0.12777777777777777</v>
      </c>
      <c r="G196" s="3">
        <v>0.17291666666666666</v>
      </c>
      <c r="H196" s="3">
        <f t="shared" si="13"/>
        <v>5.5555555555555559E-2</v>
      </c>
      <c r="I196" s="9">
        <v>3.5416666666666666E-2</v>
      </c>
      <c r="J196" s="9">
        <f t="shared" si="14"/>
        <v>2.0138888888888894E-2</v>
      </c>
      <c r="K196" s="9" t="str">
        <f t="shared" si="15"/>
        <v>Cobrada</v>
      </c>
      <c r="L196" t="s">
        <v>9</v>
      </c>
      <c r="M196" t="s">
        <v>10</v>
      </c>
      <c r="N196" t="s">
        <v>1136</v>
      </c>
      <c r="O196" s="4">
        <v>10.06</v>
      </c>
      <c r="P196" t="s">
        <v>35</v>
      </c>
      <c r="Q196">
        <v>195</v>
      </c>
      <c r="R196" t="s">
        <v>17</v>
      </c>
      <c r="S196" t="s">
        <v>195</v>
      </c>
      <c r="T196" s="10">
        <v>50</v>
      </c>
    </row>
    <row r="197" spans="1:20" x14ac:dyDescent="0.25">
      <c r="A197">
        <v>4</v>
      </c>
      <c r="B197" t="s">
        <v>31</v>
      </c>
      <c r="C197">
        <v>3</v>
      </c>
      <c r="D197" t="str">
        <f t="shared" si="12"/>
        <v>Domingo</v>
      </c>
      <c r="E197" s="6">
        <v>45018</v>
      </c>
      <c r="F197" s="3">
        <v>7.6388888888888886E-3</v>
      </c>
      <c r="G197" s="3">
        <v>0.1736111111111111</v>
      </c>
      <c r="H197" s="3">
        <f t="shared" si="13"/>
        <v>0.16597222222222222</v>
      </c>
      <c r="I197" s="9">
        <v>0.12222222222222223</v>
      </c>
      <c r="J197" s="9">
        <f t="shared" si="14"/>
        <v>4.3749999999999983E-2</v>
      </c>
      <c r="K197" s="9" t="str">
        <f t="shared" si="15"/>
        <v>Cobrada</v>
      </c>
      <c r="L197" t="s">
        <v>20</v>
      </c>
      <c r="M197" t="s">
        <v>10</v>
      </c>
      <c r="N197" t="s">
        <v>1137</v>
      </c>
      <c r="O197" s="4">
        <v>42.65</v>
      </c>
      <c r="P197" t="s">
        <v>11</v>
      </c>
      <c r="Q197">
        <v>196</v>
      </c>
      <c r="R197" t="s">
        <v>1139</v>
      </c>
      <c r="S197" t="s">
        <v>378</v>
      </c>
      <c r="T197" s="10">
        <v>191</v>
      </c>
    </row>
    <row r="198" spans="1:20" x14ac:dyDescent="0.25">
      <c r="A198">
        <v>5</v>
      </c>
      <c r="B198" t="s">
        <v>379</v>
      </c>
      <c r="C198">
        <v>6</v>
      </c>
      <c r="D198" t="str">
        <f t="shared" si="12"/>
        <v>Domingo</v>
      </c>
      <c r="E198" s="6">
        <v>45018</v>
      </c>
      <c r="F198" s="3">
        <v>0.11527777777777778</v>
      </c>
      <c r="G198" s="3">
        <v>0.20416666666666666</v>
      </c>
      <c r="H198" s="3">
        <f t="shared" si="13"/>
        <v>9.930555555555555E-2</v>
      </c>
      <c r="I198" s="9">
        <v>0.05</v>
      </c>
      <c r="J198" s="9">
        <f t="shared" si="14"/>
        <v>4.9305555555555547E-2</v>
      </c>
      <c r="K198" s="9" t="str">
        <f t="shared" si="15"/>
        <v>Cobrada</v>
      </c>
      <c r="L198" t="s">
        <v>20</v>
      </c>
      <c r="M198" t="s">
        <v>15</v>
      </c>
      <c r="N198" t="s">
        <v>1136</v>
      </c>
      <c r="O198" s="4">
        <v>20.11</v>
      </c>
      <c r="P198" t="s">
        <v>35</v>
      </c>
      <c r="Q198">
        <v>197</v>
      </c>
      <c r="R198" t="s">
        <v>17</v>
      </c>
      <c r="S198" t="s">
        <v>380</v>
      </c>
      <c r="T198" s="10">
        <v>129</v>
      </c>
    </row>
    <row r="199" spans="1:20" x14ac:dyDescent="0.25">
      <c r="A199">
        <v>9</v>
      </c>
      <c r="B199" t="s">
        <v>381</v>
      </c>
      <c r="C199">
        <v>4</v>
      </c>
      <c r="D199" t="str">
        <f t="shared" si="12"/>
        <v>Domingo</v>
      </c>
      <c r="E199" s="6">
        <v>45018</v>
      </c>
      <c r="F199" s="3">
        <v>2.5000000000000001E-2</v>
      </c>
      <c r="G199" s="3">
        <v>0.12847222222222221</v>
      </c>
      <c r="H199" s="3">
        <f t="shared" si="13"/>
        <v>0.10347222222222222</v>
      </c>
      <c r="I199" s="9">
        <v>2.2916666666666665E-2</v>
      </c>
      <c r="J199" s="9">
        <f t="shared" si="14"/>
        <v>8.0555555555555547E-2</v>
      </c>
      <c r="K199" s="9" t="str">
        <f t="shared" si="15"/>
        <v>Cobrada</v>
      </c>
      <c r="L199" t="s">
        <v>14</v>
      </c>
      <c r="M199" t="s">
        <v>10</v>
      </c>
      <c r="N199" t="s">
        <v>1137</v>
      </c>
      <c r="O199" s="4">
        <v>36.72</v>
      </c>
      <c r="P199" t="s">
        <v>11</v>
      </c>
      <c r="Q199">
        <v>198</v>
      </c>
      <c r="R199" t="s">
        <v>1139</v>
      </c>
      <c r="S199" t="s">
        <v>170</v>
      </c>
      <c r="T199" s="10">
        <v>54</v>
      </c>
    </row>
    <row r="200" spans="1:20" x14ac:dyDescent="0.25">
      <c r="A200">
        <v>11</v>
      </c>
      <c r="B200" t="s">
        <v>382</v>
      </c>
      <c r="C200">
        <v>5</v>
      </c>
      <c r="D200" t="str">
        <f t="shared" si="12"/>
        <v>Domingo</v>
      </c>
      <c r="E200" s="6">
        <v>45018</v>
      </c>
      <c r="F200" s="3">
        <v>8.0555555555555561E-2</v>
      </c>
      <c r="G200" s="3">
        <v>0.2361111111111111</v>
      </c>
      <c r="H200" s="3">
        <f t="shared" si="13"/>
        <v>0.15555555555555556</v>
      </c>
      <c r="I200" s="9">
        <v>9.8611111111111108E-2</v>
      </c>
      <c r="J200" s="9">
        <f t="shared" si="14"/>
        <v>5.694444444444445E-2</v>
      </c>
      <c r="K200" s="9" t="str">
        <f t="shared" si="15"/>
        <v>Cobrada</v>
      </c>
      <c r="L200" t="s">
        <v>20</v>
      </c>
      <c r="M200" t="s">
        <v>32</v>
      </c>
      <c r="N200" t="s">
        <v>1136</v>
      </c>
      <c r="O200" s="4">
        <v>13.26</v>
      </c>
      <c r="P200" t="s">
        <v>21</v>
      </c>
      <c r="Q200">
        <v>199</v>
      </c>
      <c r="R200" t="s">
        <v>26</v>
      </c>
      <c r="S200" t="s">
        <v>383</v>
      </c>
      <c r="T200" s="10">
        <v>261</v>
      </c>
    </row>
    <row r="201" spans="1:20" x14ac:dyDescent="0.25">
      <c r="A201">
        <v>11</v>
      </c>
      <c r="B201" t="s">
        <v>384</v>
      </c>
      <c r="C201">
        <v>4</v>
      </c>
      <c r="D201" t="str">
        <f t="shared" si="12"/>
        <v>Domingo</v>
      </c>
      <c r="E201" s="6">
        <v>45018</v>
      </c>
      <c r="F201" s="3">
        <v>0.1076388888888889</v>
      </c>
      <c r="G201" s="3">
        <v>0.22638888888888889</v>
      </c>
      <c r="H201" s="3">
        <f t="shared" si="13"/>
        <v>0.11874999999999999</v>
      </c>
      <c r="I201" s="9">
        <v>4.6527777777777779E-2</v>
      </c>
      <c r="J201" s="9">
        <f t="shared" si="14"/>
        <v>7.2222222222222215E-2</v>
      </c>
      <c r="K201" s="9" t="str">
        <f t="shared" si="15"/>
        <v>Cobrada</v>
      </c>
      <c r="L201" t="s">
        <v>9</v>
      </c>
      <c r="M201" t="s">
        <v>10</v>
      </c>
      <c r="N201" t="s">
        <v>1137</v>
      </c>
      <c r="O201" s="4">
        <v>48.73</v>
      </c>
      <c r="P201" t="s">
        <v>11</v>
      </c>
      <c r="Q201">
        <v>200</v>
      </c>
      <c r="R201" t="s">
        <v>17</v>
      </c>
      <c r="S201" t="s">
        <v>385</v>
      </c>
      <c r="T201" s="10">
        <v>88</v>
      </c>
    </row>
    <row r="202" spans="1:20" x14ac:dyDescent="0.25">
      <c r="A202">
        <v>3</v>
      </c>
      <c r="B202" t="s">
        <v>386</v>
      </c>
      <c r="C202">
        <v>5</v>
      </c>
      <c r="D202" t="str">
        <f t="shared" si="12"/>
        <v>Domingo</v>
      </c>
      <c r="E202" s="6">
        <v>45018</v>
      </c>
      <c r="F202" s="3">
        <v>1.2500000000000001E-2</v>
      </c>
      <c r="G202" s="3">
        <v>7.6388888888888895E-2</v>
      </c>
      <c r="H202" s="3">
        <f t="shared" si="13"/>
        <v>6.3888888888888898E-2</v>
      </c>
      <c r="I202" s="9">
        <v>4.027777777777778E-2</v>
      </c>
      <c r="J202" s="9">
        <f t="shared" si="14"/>
        <v>2.3611111111111117E-2</v>
      </c>
      <c r="K202" s="9" t="str">
        <f t="shared" si="15"/>
        <v>Cobrada</v>
      </c>
      <c r="L202" t="s">
        <v>14</v>
      </c>
      <c r="M202" t="s">
        <v>32</v>
      </c>
      <c r="N202" t="s">
        <v>1137</v>
      </c>
      <c r="O202" s="4">
        <v>19.84</v>
      </c>
      <c r="P202" t="s">
        <v>11</v>
      </c>
      <c r="Q202">
        <v>201</v>
      </c>
      <c r="R202" t="s">
        <v>1140</v>
      </c>
      <c r="S202" t="s">
        <v>259</v>
      </c>
      <c r="T202" s="10">
        <v>72</v>
      </c>
    </row>
    <row r="203" spans="1:20" x14ac:dyDescent="0.25">
      <c r="A203">
        <v>16</v>
      </c>
      <c r="B203" t="s">
        <v>387</v>
      </c>
      <c r="C203">
        <v>5</v>
      </c>
      <c r="D203" t="str">
        <f t="shared" si="12"/>
        <v>Domingo</v>
      </c>
      <c r="E203" s="6">
        <v>45018</v>
      </c>
      <c r="F203" s="3">
        <v>4.027777777777778E-2</v>
      </c>
      <c r="G203" s="3">
        <v>8.3333333333333329E-2</v>
      </c>
      <c r="H203" s="3">
        <f t="shared" si="13"/>
        <v>5.3472222222222213E-2</v>
      </c>
      <c r="I203" s="9">
        <v>0.10833333333333334</v>
      </c>
      <c r="J203" s="9" t="str">
        <f t="shared" si="14"/>
        <v>0</v>
      </c>
      <c r="K203" s="9" t="str">
        <f t="shared" si="15"/>
        <v>No cobrada</v>
      </c>
      <c r="L203" t="s">
        <v>9</v>
      </c>
      <c r="M203" t="s">
        <v>10</v>
      </c>
      <c r="N203" t="s">
        <v>1137</v>
      </c>
      <c r="O203" s="4">
        <v>24.19</v>
      </c>
      <c r="P203" t="s">
        <v>35</v>
      </c>
      <c r="Q203">
        <v>202</v>
      </c>
      <c r="R203" t="s">
        <v>41</v>
      </c>
      <c r="S203" t="s">
        <v>388</v>
      </c>
      <c r="T203" s="10">
        <v>206</v>
      </c>
    </row>
    <row r="204" spans="1:20" x14ac:dyDescent="0.25">
      <c r="A204">
        <v>5</v>
      </c>
      <c r="B204" t="s">
        <v>389</v>
      </c>
      <c r="C204">
        <v>2</v>
      </c>
      <c r="D204" t="str">
        <f t="shared" si="12"/>
        <v>Domingo</v>
      </c>
      <c r="E204" s="6">
        <v>45018</v>
      </c>
      <c r="F204" s="3">
        <v>0.16458333333333333</v>
      </c>
      <c r="G204" s="3">
        <v>0.22291666666666668</v>
      </c>
      <c r="H204" s="3">
        <f t="shared" si="13"/>
        <v>5.8333333333333348E-2</v>
      </c>
      <c r="I204" s="9">
        <v>5.9027777777777776E-2</v>
      </c>
      <c r="J204" s="9" t="str">
        <f t="shared" si="14"/>
        <v>0</v>
      </c>
      <c r="K204" s="9" t="str">
        <f t="shared" si="15"/>
        <v>No cobrada</v>
      </c>
      <c r="L204" t="s">
        <v>14</v>
      </c>
      <c r="M204" t="s">
        <v>10</v>
      </c>
      <c r="N204" t="s">
        <v>1137</v>
      </c>
      <c r="O204" s="4">
        <v>40.19</v>
      </c>
      <c r="P204" t="s">
        <v>21</v>
      </c>
      <c r="Q204">
        <v>203</v>
      </c>
      <c r="R204" t="s">
        <v>1140</v>
      </c>
      <c r="S204" t="s">
        <v>390</v>
      </c>
      <c r="T204" s="10">
        <v>156</v>
      </c>
    </row>
    <row r="205" spans="1:20" x14ac:dyDescent="0.25">
      <c r="A205">
        <v>16</v>
      </c>
      <c r="B205" t="s">
        <v>391</v>
      </c>
      <c r="C205">
        <v>5</v>
      </c>
      <c r="D205" t="str">
        <f t="shared" si="12"/>
        <v>Domingo</v>
      </c>
      <c r="E205" s="6">
        <v>45018</v>
      </c>
      <c r="F205" s="3">
        <v>1.1805555555555555E-2</v>
      </c>
      <c r="G205" s="3">
        <v>0.10069444444444445</v>
      </c>
      <c r="H205" s="3">
        <f t="shared" si="13"/>
        <v>8.8888888888888892E-2</v>
      </c>
      <c r="I205" s="9">
        <v>1.4583333333333334E-2</v>
      </c>
      <c r="J205" s="9">
        <f t="shared" si="14"/>
        <v>7.4305555555555555E-2</v>
      </c>
      <c r="K205" s="9" t="str">
        <f t="shared" si="15"/>
        <v>Cobrada</v>
      </c>
      <c r="L205" t="s">
        <v>14</v>
      </c>
      <c r="M205" t="s">
        <v>10</v>
      </c>
      <c r="N205" t="s">
        <v>16</v>
      </c>
      <c r="O205" s="4">
        <v>49.56</v>
      </c>
      <c r="P205" t="s">
        <v>21</v>
      </c>
      <c r="Q205">
        <v>204</v>
      </c>
      <c r="R205" t="s">
        <v>44</v>
      </c>
      <c r="S205" t="s">
        <v>259</v>
      </c>
      <c r="T205" s="10">
        <v>48</v>
      </c>
    </row>
    <row r="206" spans="1:20" x14ac:dyDescent="0.25">
      <c r="A206">
        <v>14</v>
      </c>
      <c r="B206" t="s">
        <v>392</v>
      </c>
      <c r="C206">
        <v>1</v>
      </c>
      <c r="D206" t="str">
        <f t="shared" si="12"/>
        <v>Domingo</v>
      </c>
      <c r="E206" s="6">
        <v>45018</v>
      </c>
      <c r="F206" s="3">
        <v>9.375E-2</v>
      </c>
      <c r="G206" s="3">
        <v>0.25972222222222224</v>
      </c>
      <c r="H206" s="3">
        <f t="shared" si="13"/>
        <v>0.16597222222222224</v>
      </c>
      <c r="I206" s="9">
        <v>5.9722222222222218E-2</v>
      </c>
      <c r="J206" s="9">
        <f t="shared" si="14"/>
        <v>0.10625000000000002</v>
      </c>
      <c r="K206" s="9" t="str">
        <f t="shared" si="15"/>
        <v>Cobrada</v>
      </c>
      <c r="L206" t="s">
        <v>20</v>
      </c>
      <c r="M206" t="s">
        <v>10</v>
      </c>
      <c r="N206" t="s">
        <v>1136</v>
      </c>
      <c r="O206" s="4">
        <v>26.49</v>
      </c>
      <c r="P206" t="s">
        <v>21</v>
      </c>
      <c r="Q206">
        <v>205</v>
      </c>
      <c r="R206" t="s">
        <v>64</v>
      </c>
      <c r="S206" t="s">
        <v>393</v>
      </c>
      <c r="T206" s="10">
        <v>61</v>
      </c>
    </row>
    <row r="207" spans="1:20" x14ac:dyDescent="0.25">
      <c r="A207">
        <v>4</v>
      </c>
      <c r="B207" t="s">
        <v>394</v>
      </c>
      <c r="C207">
        <v>6</v>
      </c>
      <c r="D207" t="str">
        <f t="shared" si="12"/>
        <v>Domingo</v>
      </c>
      <c r="E207" s="6">
        <v>45018</v>
      </c>
      <c r="F207" s="3">
        <v>0.14374999999999999</v>
      </c>
      <c r="G207" s="3">
        <v>0.25624999999999998</v>
      </c>
      <c r="H207" s="3">
        <f t="shared" si="13"/>
        <v>0.12291666666666666</v>
      </c>
      <c r="I207" s="9">
        <v>4.027777777777778E-2</v>
      </c>
      <c r="J207" s="9">
        <f t="shared" si="14"/>
        <v>8.2638888888888873E-2</v>
      </c>
      <c r="K207" s="9" t="str">
        <f t="shared" si="15"/>
        <v>Cobrada</v>
      </c>
      <c r="L207" t="s">
        <v>29</v>
      </c>
      <c r="M207" t="s">
        <v>10</v>
      </c>
      <c r="N207" t="s">
        <v>1137</v>
      </c>
      <c r="O207" s="4">
        <v>36.96</v>
      </c>
      <c r="P207" t="s">
        <v>35</v>
      </c>
      <c r="Q207">
        <v>206</v>
      </c>
      <c r="R207" t="s">
        <v>41</v>
      </c>
      <c r="S207" t="s">
        <v>100</v>
      </c>
      <c r="T207" s="10">
        <v>30</v>
      </c>
    </row>
    <row r="208" spans="1:20" x14ac:dyDescent="0.25">
      <c r="A208">
        <v>20</v>
      </c>
      <c r="B208" t="s">
        <v>395</v>
      </c>
      <c r="C208">
        <v>3</v>
      </c>
      <c r="D208" t="str">
        <f t="shared" si="12"/>
        <v>Domingo</v>
      </c>
      <c r="E208" s="6">
        <v>45018</v>
      </c>
      <c r="F208" s="3">
        <v>0.11736111111111111</v>
      </c>
      <c r="G208" s="3">
        <v>0.16805555555555557</v>
      </c>
      <c r="H208" s="3">
        <f t="shared" si="13"/>
        <v>5.0694444444444459E-2</v>
      </c>
      <c r="I208" s="9">
        <v>7.7083333333333323E-2</v>
      </c>
      <c r="J208" s="9" t="str">
        <f t="shared" si="14"/>
        <v>0</v>
      </c>
      <c r="K208" s="9" t="str">
        <f t="shared" si="15"/>
        <v>No cobrada</v>
      </c>
      <c r="L208" t="s">
        <v>25</v>
      </c>
      <c r="M208" t="s">
        <v>32</v>
      </c>
      <c r="N208" t="s">
        <v>1137</v>
      </c>
      <c r="O208" s="4">
        <v>46.54</v>
      </c>
      <c r="P208" t="s">
        <v>11</v>
      </c>
      <c r="Q208">
        <v>207</v>
      </c>
      <c r="R208" t="s">
        <v>22</v>
      </c>
      <c r="S208" t="s">
        <v>396</v>
      </c>
      <c r="T208" s="10">
        <v>180</v>
      </c>
    </row>
    <row r="209" spans="1:20" x14ac:dyDescent="0.25">
      <c r="A209">
        <v>16</v>
      </c>
      <c r="B209" t="s">
        <v>397</v>
      </c>
      <c r="C209">
        <v>4</v>
      </c>
      <c r="D209" t="str">
        <f t="shared" si="12"/>
        <v>Domingo</v>
      </c>
      <c r="E209" s="6">
        <v>45018</v>
      </c>
      <c r="F209" s="3">
        <v>0.14791666666666667</v>
      </c>
      <c r="G209" s="3">
        <v>0.27500000000000002</v>
      </c>
      <c r="H209" s="3">
        <f t="shared" si="13"/>
        <v>0.13750000000000001</v>
      </c>
      <c r="I209" s="9">
        <v>6.9444444444444448E-2</v>
      </c>
      <c r="J209" s="9">
        <f t="shared" si="14"/>
        <v>6.8055555555555564E-2</v>
      </c>
      <c r="K209" s="9" t="str">
        <f t="shared" si="15"/>
        <v>Cobrada</v>
      </c>
      <c r="L209" t="s">
        <v>14</v>
      </c>
      <c r="M209" t="s">
        <v>10</v>
      </c>
      <c r="N209" t="s">
        <v>1136</v>
      </c>
      <c r="O209" s="4">
        <v>36.700000000000003</v>
      </c>
      <c r="P209" t="s">
        <v>35</v>
      </c>
      <c r="Q209">
        <v>208</v>
      </c>
      <c r="R209" t="s">
        <v>1140</v>
      </c>
      <c r="S209" t="s">
        <v>398</v>
      </c>
      <c r="T209" s="10">
        <v>180</v>
      </c>
    </row>
    <row r="210" spans="1:20" x14ac:dyDescent="0.25">
      <c r="A210">
        <v>9</v>
      </c>
      <c r="B210" t="s">
        <v>399</v>
      </c>
      <c r="C210">
        <v>6</v>
      </c>
      <c r="D210" t="str">
        <f t="shared" si="12"/>
        <v>Domingo</v>
      </c>
      <c r="E210" s="6">
        <v>45018</v>
      </c>
      <c r="F210" s="3">
        <v>6.3194444444444442E-2</v>
      </c>
      <c r="G210" s="3">
        <v>0.17083333333333334</v>
      </c>
      <c r="H210" s="3">
        <f t="shared" si="13"/>
        <v>0.1076388888888889</v>
      </c>
      <c r="I210" s="9">
        <v>0.11874999999999999</v>
      </c>
      <c r="J210" s="9" t="str">
        <f t="shared" si="14"/>
        <v>0</v>
      </c>
      <c r="K210" s="9" t="str">
        <f t="shared" si="15"/>
        <v>No cobrada</v>
      </c>
      <c r="L210" t="s">
        <v>14</v>
      </c>
      <c r="M210" t="s">
        <v>32</v>
      </c>
      <c r="N210" t="s">
        <v>16</v>
      </c>
      <c r="O210" s="4">
        <v>34.49</v>
      </c>
      <c r="P210" t="s">
        <v>11</v>
      </c>
      <c r="Q210">
        <v>209</v>
      </c>
      <c r="R210" t="s">
        <v>41</v>
      </c>
      <c r="S210" t="s">
        <v>400</v>
      </c>
      <c r="T210" s="10">
        <v>214</v>
      </c>
    </row>
    <row r="211" spans="1:20" x14ac:dyDescent="0.25">
      <c r="A211">
        <v>10</v>
      </c>
      <c r="B211" t="s">
        <v>401</v>
      </c>
      <c r="C211">
        <v>4</v>
      </c>
      <c r="D211" t="str">
        <f t="shared" si="12"/>
        <v>Domingo</v>
      </c>
      <c r="E211" s="6">
        <v>45018</v>
      </c>
      <c r="F211" s="3">
        <v>0.11319444444444444</v>
      </c>
      <c r="G211" s="3">
        <v>0.18680555555555556</v>
      </c>
      <c r="H211" s="3">
        <f t="shared" si="13"/>
        <v>7.3611111111111113E-2</v>
      </c>
      <c r="I211" s="9">
        <v>0.10972222222222222</v>
      </c>
      <c r="J211" s="9" t="str">
        <f t="shared" si="14"/>
        <v>0</v>
      </c>
      <c r="K211" s="9" t="str">
        <f t="shared" si="15"/>
        <v>No cobrada</v>
      </c>
      <c r="L211" t="s">
        <v>20</v>
      </c>
      <c r="M211" t="s">
        <v>15</v>
      </c>
      <c r="N211" t="s">
        <v>1137</v>
      </c>
      <c r="O211" s="4">
        <v>14.67</v>
      </c>
      <c r="P211" t="s">
        <v>21</v>
      </c>
      <c r="Q211">
        <v>210</v>
      </c>
      <c r="R211" t="s">
        <v>36</v>
      </c>
      <c r="S211" t="s">
        <v>402</v>
      </c>
      <c r="T211" s="10">
        <v>195</v>
      </c>
    </row>
    <row r="212" spans="1:20" x14ac:dyDescent="0.25">
      <c r="A212">
        <v>1</v>
      </c>
      <c r="B212" t="s">
        <v>403</v>
      </c>
      <c r="C212">
        <v>2</v>
      </c>
      <c r="D212" t="str">
        <f t="shared" si="12"/>
        <v>Domingo</v>
      </c>
      <c r="E212" s="6">
        <v>45018</v>
      </c>
      <c r="F212" s="3">
        <v>0.15277777777777779</v>
      </c>
      <c r="G212" s="3">
        <v>0.22638888888888889</v>
      </c>
      <c r="H212" s="3">
        <f t="shared" si="13"/>
        <v>7.3611111111111099E-2</v>
      </c>
      <c r="I212" s="9">
        <v>9.3750000000000014E-2</v>
      </c>
      <c r="J212" s="9" t="str">
        <f t="shared" si="14"/>
        <v>0</v>
      </c>
      <c r="K212" s="9" t="str">
        <f t="shared" si="15"/>
        <v>No cobrada</v>
      </c>
      <c r="L212" t="s">
        <v>14</v>
      </c>
      <c r="M212" t="s">
        <v>10</v>
      </c>
      <c r="N212" t="s">
        <v>1136</v>
      </c>
      <c r="O212" s="4">
        <v>11.13</v>
      </c>
      <c r="P212" t="s">
        <v>11</v>
      </c>
      <c r="Q212">
        <v>211</v>
      </c>
      <c r="R212" t="s">
        <v>83</v>
      </c>
      <c r="S212" t="s">
        <v>404</v>
      </c>
      <c r="T212" s="10">
        <v>169</v>
      </c>
    </row>
    <row r="213" spans="1:20" x14ac:dyDescent="0.25">
      <c r="A213">
        <v>14</v>
      </c>
      <c r="B213" t="s">
        <v>198</v>
      </c>
      <c r="C213">
        <v>6</v>
      </c>
      <c r="D213" t="str">
        <f t="shared" si="12"/>
        <v>Domingo</v>
      </c>
      <c r="E213" s="6">
        <v>45018</v>
      </c>
      <c r="F213" s="3">
        <v>0.1076388888888889</v>
      </c>
      <c r="G213" s="3">
        <v>0.15277777777777779</v>
      </c>
      <c r="H213" s="3">
        <f t="shared" si="13"/>
        <v>5.5555555555555559E-2</v>
      </c>
      <c r="I213" s="9">
        <v>0.1138888888888889</v>
      </c>
      <c r="J213" s="9" t="str">
        <f t="shared" si="14"/>
        <v>0</v>
      </c>
      <c r="K213" s="9" t="str">
        <f t="shared" si="15"/>
        <v>No cobrada</v>
      </c>
      <c r="L213" t="s">
        <v>29</v>
      </c>
      <c r="M213" t="s">
        <v>10</v>
      </c>
      <c r="N213" t="s">
        <v>1136</v>
      </c>
      <c r="O213" s="4">
        <v>18.850000000000001</v>
      </c>
      <c r="P213" t="s">
        <v>35</v>
      </c>
      <c r="Q213">
        <v>212</v>
      </c>
      <c r="R213" t="s">
        <v>1140</v>
      </c>
      <c r="S213" t="s">
        <v>405</v>
      </c>
      <c r="T213" s="10">
        <v>245</v>
      </c>
    </row>
    <row r="214" spans="1:20" x14ac:dyDescent="0.25">
      <c r="A214">
        <v>13</v>
      </c>
      <c r="B214" t="s">
        <v>406</v>
      </c>
      <c r="C214">
        <v>6</v>
      </c>
      <c r="D214" t="str">
        <f t="shared" si="12"/>
        <v>Domingo</v>
      </c>
      <c r="E214" s="6">
        <v>45018</v>
      </c>
      <c r="F214" s="3">
        <v>7.3611111111111113E-2</v>
      </c>
      <c r="G214" s="3">
        <v>0.20694444444444443</v>
      </c>
      <c r="H214" s="3">
        <f t="shared" si="13"/>
        <v>0.1333333333333333</v>
      </c>
      <c r="I214" s="9">
        <v>6.9444444444444448E-2</v>
      </c>
      <c r="J214" s="9">
        <f t="shared" si="14"/>
        <v>6.3888888888888856E-2</v>
      </c>
      <c r="K214" s="9" t="str">
        <f t="shared" si="15"/>
        <v>Cobrada</v>
      </c>
      <c r="L214" t="s">
        <v>25</v>
      </c>
      <c r="M214" t="s">
        <v>10</v>
      </c>
      <c r="N214" t="s">
        <v>1137</v>
      </c>
      <c r="O214" s="4">
        <v>28.1</v>
      </c>
      <c r="P214" t="s">
        <v>21</v>
      </c>
      <c r="Q214">
        <v>213</v>
      </c>
      <c r="R214" t="s">
        <v>1140</v>
      </c>
      <c r="S214" t="s">
        <v>407</v>
      </c>
      <c r="T214" s="10">
        <v>87</v>
      </c>
    </row>
    <row r="215" spans="1:20" x14ac:dyDescent="0.25">
      <c r="A215">
        <v>2</v>
      </c>
      <c r="B215" t="s">
        <v>408</v>
      </c>
      <c r="C215">
        <v>4</v>
      </c>
      <c r="D215" t="str">
        <f t="shared" si="12"/>
        <v>Domingo</v>
      </c>
      <c r="E215" s="6">
        <v>45018</v>
      </c>
      <c r="F215" s="3">
        <v>0.13750000000000001</v>
      </c>
      <c r="G215" s="3">
        <v>0.21458333333333332</v>
      </c>
      <c r="H215" s="3">
        <f t="shared" si="13"/>
        <v>8.7499999999999981E-2</v>
      </c>
      <c r="I215" s="9">
        <v>2.6388888888888885E-2</v>
      </c>
      <c r="J215" s="9">
        <f t="shared" si="14"/>
        <v>6.1111111111111095E-2</v>
      </c>
      <c r="K215" s="9" t="str">
        <f t="shared" si="15"/>
        <v>Cobrada</v>
      </c>
      <c r="L215" t="s">
        <v>14</v>
      </c>
      <c r="M215" t="s">
        <v>10</v>
      </c>
      <c r="N215" t="s">
        <v>1136</v>
      </c>
      <c r="O215" s="4">
        <v>33.39</v>
      </c>
      <c r="P215" t="s">
        <v>35</v>
      </c>
      <c r="Q215">
        <v>214</v>
      </c>
      <c r="R215" t="s">
        <v>83</v>
      </c>
      <c r="S215" t="s">
        <v>409</v>
      </c>
      <c r="T215" s="10">
        <v>228</v>
      </c>
    </row>
    <row r="216" spans="1:20" x14ac:dyDescent="0.25">
      <c r="A216">
        <v>6</v>
      </c>
      <c r="B216" t="s">
        <v>410</v>
      </c>
      <c r="C216">
        <v>4</v>
      </c>
      <c r="D216" t="str">
        <f t="shared" si="12"/>
        <v>Domingo</v>
      </c>
      <c r="E216" s="6">
        <v>45018</v>
      </c>
      <c r="F216" s="3">
        <v>0.16111111111111112</v>
      </c>
      <c r="G216" s="3">
        <v>0.2673611111111111</v>
      </c>
      <c r="H216" s="3">
        <f t="shared" si="13"/>
        <v>0.11666666666666665</v>
      </c>
      <c r="I216" s="9">
        <v>3.1944444444444442E-2</v>
      </c>
      <c r="J216" s="9">
        <f t="shared" si="14"/>
        <v>8.4722222222222213E-2</v>
      </c>
      <c r="K216" s="9" t="str">
        <f t="shared" si="15"/>
        <v>Cobrada</v>
      </c>
      <c r="L216" t="s">
        <v>9</v>
      </c>
      <c r="M216" t="s">
        <v>10</v>
      </c>
      <c r="N216" t="s">
        <v>1136</v>
      </c>
      <c r="O216" s="4">
        <v>35.64</v>
      </c>
      <c r="P216" t="s">
        <v>35</v>
      </c>
      <c r="Q216">
        <v>215</v>
      </c>
      <c r="R216" t="s">
        <v>44</v>
      </c>
      <c r="S216" t="s">
        <v>411</v>
      </c>
      <c r="T216" s="10">
        <v>158</v>
      </c>
    </row>
    <row r="217" spans="1:20" x14ac:dyDescent="0.25">
      <c r="A217">
        <v>17</v>
      </c>
      <c r="B217" t="s">
        <v>412</v>
      </c>
      <c r="C217">
        <v>6</v>
      </c>
      <c r="D217" t="str">
        <f t="shared" si="12"/>
        <v>Domingo</v>
      </c>
      <c r="E217" s="6">
        <v>45018</v>
      </c>
      <c r="F217" s="3">
        <v>7.3611111111111113E-2</v>
      </c>
      <c r="G217" s="3">
        <v>0.23333333333333334</v>
      </c>
      <c r="H217" s="3">
        <f t="shared" si="13"/>
        <v>0.15972222222222221</v>
      </c>
      <c r="I217" s="9">
        <v>8.3333333333333343E-2</v>
      </c>
      <c r="J217" s="9">
        <f t="shared" si="14"/>
        <v>7.6388888888888867E-2</v>
      </c>
      <c r="K217" s="9" t="str">
        <f t="shared" si="15"/>
        <v>Cobrada</v>
      </c>
      <c r="L217" t="s">
        <v>20</v>
      </c>
      <c r="M217" t="s">
        <v>10</v>
      </c>
      <c r="N217" t="s">
        <v>1137</v>
      </c>
      <c r="O217" s="4">
        <v>35.69</v>
      </c>
      <c r="P217" t="s">
        <v>21</v>
      </c>
      <c r="Q217">
        <v>216</v>
      </c>
      <c r="R217" t="s">
        <v>44</v>
      </c>
      <c r="S217" t="s">
        <v>413</v>
      </c>
      <c r="T217" s="10">
        <v>142</v>
      </c>
    </row>
    <row r="218" spans="1:20" x14ac:dyDescent="0.25">
      <c r="A218">
        <v>1</v>
      </c>
      <c r="B218" t="s">
        <v>345</v>
      </c>
      <c r="C218">
        <v>2</v>
      </c>
      <c r="D218" t="str">
        <f t="shared" si="12"/>
        <v>Domingo</v>
      </c>
      <c r="E218" s="6">
        <v>45018</v>
      </c>
      <c r="F218" s="3">
        <v>3.7499999999999999E-2</v>
      </c>
      <c r="G218" s="3">
        <v>0.19791666666666666</v>
      </c>
      <c r="H218" s="3">
        <f t="shared" si="13"/>
        <v>0.17083333333333331</v>
      </c>
      <c r="I218" s="9">
        <v>9.0277777777777769E-3</v>
      </c>
      <c r="J218" s="9">
        <f t="shared" si="14"/>
        <v>0.16180555555555554</v>
      </c>
      <c r="K218" s="9" t="str">
        <f t="shared" si="15"/>
        <v>Cobrada</v>
      </c>
      <c r="L218" t="s">
        <v>9</v>
      </c>
      <c r="M218" t="s">
        <v>32</v>
      </c>
      <c r="N218" t="s">
        <v>1137</v>
      </c>
      <c r="O218" s="4">
        <v>31.17</v>
      </c>
      <c r="P218" t="s">
        <v>35</v>
      </c>
      <c r="Q218">
        <v>217</v>
      </c>
      <c r="R218" t="s">
        <v>17</v>
      </c>
      <c r="S218" t="s">
        <v>414</v>
      </c>
      <c r="T218" s="10">
        <v>96</v>
      </c>
    </row>
    <row r="219" spans="1:20" x14ac:dyDescent="0.25">
      <c r="A219">
        <v>13</v>
      </c>
      <c r="B219" t="s">
        <v>415</v>
      </c>
      <c r="C219">
        <v>3</v>
      </c>
      <c r="D219" t="str">
        <f t="shared" si="12"/>
        <v>Domingo</v>
      </c>
      <c r="E219" s="6">
        <v>45018</v>
      </c>
      <c r="F219" s="3">
        <v>1.8749999999999999E-2</v>
      </c>
      <c r="G219" s="3">
        <v>0.15347222222222223</v>
      </c>
      <c r="H219" s="3">
        <f t="shared" si="13"/>
        <v>0.1451388888888889</v>
      </c>
      <c r="I219" s="9">
        <v>3.1944444444444442E-2</v>
      </c>
      <c r="J219" s="9">
        <f t="shared" si="14"/>
        <v>0.11319444444444446</v>
      </c>
      <c r="K219" s="9" t="str">
        <f t="shared" si="15"/>
        <v>Cobrada</v>
      </c>
      <c r="L219" t="s">
        <v>25</v>
      </c>
      <c r="M219" t="s">
        <v>10</v>
      </c>
      <c r="N219" t="s">
        <v>1137</v>
      </c>
      <c r="O219" s="4">
        <v>23.34</v>
      </c>
      <c r="P219" t="s">
        <v>35</v>
      </c>
      <c r="Q219">
        <v>218</v>
      </c>
      <c r="R219" t="s">
        <v>83</v>
      </c>
      <c r="S219" t="s">
        <v>416</v>
      </c>
      <c r="T219" s="10">
        <v>184</v>
      </c>
    </row>
    <row r="220" spans="1:20" x14ac:dyDescent="0.25">
      <c r="A220">
        <v>1</v>
      </c>
      <c r="B220" t="s">
        <v>417</v>
      </c>
      <c r="C220">
        <v>5</v>
      </c>
      <c r="D220" t="str">
        <f t="shared" si="12"/>
        <v>Domingo</v>
      </c>
      <c r="E220" s="6">
        <v>45018</v>
      </c>
      <c r="F220" s="3">
        <v>0.10625</v>
      </c>
      <c r="G220" s="3">
        <v>0.20069444444444445</v>
      </c>
      <c r="H220" s="3">
        <f t="shared" si="13"/>
        <v>9.4444444444444456E-2</v>
      </c>
      <c r="I220" s="9">
        <v>1.5972222222222221E-2</v>
      </c>
      <c r="J220" s="9">
        <f t="shared" si="14"/>
        <v>7.8472222222222235E-2</v>
      </c>
      <c r="K220" s="9" t="str">
        <f t="shared" si="15"/>
        <v>Cobrada</v>
      </c>
      <c r="L220" t="s">
        <v>9</v>
      </c>
      <c r="M220" t="s">
        <v>10</v>
      </c>
      <c r="N220" t="s">
        <v>1137</v>
      </c>
      <c r="O220" s="4">
        <v>46.96</v>
      </c>
      <c r="P220" t="s">
        <v>21</v>
      </c>
      <c r="Q220">
        <v>219</v>
      </c>
      <c r="R220" t="s">
        <v>36</v>
      </c>
      <c r="S220" t="s">
        <v>226</v>
      </c>
      <c r="T220" s="10">
        <v>139</v>
      </c>
    </row>
    <row r="221" spans="1:20" x14ac:dyDescent="0.25">
      <c r="A221">
        <v>15</v>
      </c>
      <c r="B221" t="s">
        <v>375</v>
      </c>
      <c r="C221">
        <v>6</v>
      </c>
      <c r="D221" t="str">
        <f t="shared" si="12"/>
        <v>Domingo</v>
      </c>
      <c r="E221" s="6">
        <v>45018</v>
      </c>
      <c r="F221" s="3">
        <v>4.2361111111111113E-2</v>
      </c>
      <c r="G221" s="3">
        <v>0.20624999999999999</v>
      </c>
      <c r="H221" s="3">
        <f t="shared" si="13"/>
        <v>0.16388888888888886</v>
      </c>
      <c r="I221" s="9">
        <v>9.0277777777777769E-3</v>
      </c>
      <c r="J221" s="9">
        <f t="shared" si="14"/>
        <v>0.15486111111111109</v>
      </c>
      <c r="K221" s="9" t="str">
        <f t="shared" si="15"/>
        <v>Cobrada</v>
      </c>
      <c r="L221" t="s">
        <v>25</v>
      </c>
      <c r="M221" t="s">
        <v>10</v>
      </c>
      <c r="N221" t="s">
        <v>1137</v>
      </c>
      <c r="O221" s="4">
        <v>48.5</v>
      </c>
      <c r="P221" t="s">
        <v>11</v>
      </c>
      <c r="Q221">
        <v>220</v>
      </c>
      <c r="R221" t="s">
        <v>59</v>
      </c>
      <c r="S221" t="s">
        <v>259</v>
      </c>
      <c r="T221" s="10">
        <v>24</v>
      </c>
    </row>
    <row r="222" spans="1:20" x14ac:dyDescent="0.25">
      <c r="A222">
        <v>16</v>
      </c>
      <c r="B222" t="s">
        <v>418</v>
      </c>
      <c r="C222">
        <v>1</v>
      </c>
      <c r="D222" t="str">
        <f t="shared" si="12"/>
        <v>Domingo</v>
      </c>
      <c r="E222" s="6">
        <v>45018</v>
      </c>
      <c r="F222" s="3">
        <v>7.7083333333333337E-2</v>
      </c>
      <c r="G222" s="3">
        <v>0.12847222222222221</v>
      </c>
      <c r="H222" s="3">
        <f t="shared" si="13"/>
        <v>5.1388888888888873E-2</v>
      </c>
      <c r="I222" s="9">
        <v>7.5000000000000011E-2</v>
      </c>
      <c r="J222" s="9" t="str">
        <f t="shared" si="14"/>
        <v>0</v>
      </c>
      <c r="K222" s="9" t="str">
        <f t="shared" si="15"/>
        <v>No cobrada</v>
      </c>
      <c r="L222" t="s">
        <v>9</v>
      </c>
      <c r="M222" t="s">
        <v>10</v>
      </c>
      <c r="N222" t="s">
        <v>1137</v>
      </c>
      <c r="O222" s="4">
        <v>17.829999999999998</v>
      </c>
      <c r="P222" t="s">
        <v>21</v>
      </c>
      <c r="Q222">
        <v>221</v>
      </c>
      <c r="R222" t="s">
        <v>64</v>
      </c>
      <c r="S222" t="s">
        <v>419</v>
      </c>
      <c r="T222" s="10">
        <v>193</v>
      </c>
    </row>
    <row r="223" spans="1:20" x14ac:dyDescent="0.25">
      <c r="A223">
        <v>3</v>
      </c>
      <c r="B223" t="s">
        <v>420</v>
      </c>
      <c r="C223">
        <v>3</v>
      </c>
      <c r="D223" t="str">
        <f t="shared" si="12"/>
        <v>Domingo</v>
      </c>
      <c r="E223" s="6">
        <v>45018</v>
      </c>
      <c r="F223" s="3">
        <v>0.15138888888888888</v>
      </c>
      <c r="G223" s="3">
        <v>0.27916666666666667</v>
      </c>
      <c r="H223" s="3">
        <f t="shared" si="13"/>
        <v>0.1277777777777778</v>
      </c>
      <c r="I223" s="9">
        <v>5.9027777777777776E-2</v>
      </c>
      <c r="J223" s="9">
        <f t="shared" si="14"/>
        <v>6.8750000000000019E-2</v>
      </c>
      <c r="K223" s="9" t="str">
        <f t="shared" si="15"/>
        <v>Cobrada</v>
      </c>
      <c r="L223" t="s">
        <v>25</v>
      </c>
      <c r="M223" t="s">
        <v>32</v>
      </c>
      <c r="N223" t="s">
        <v>1136</v>
      </c>
      <c r="O223" s="4">
        <v>32.58</v>
      </c>
      <c r="P223" t="s">
        <v>21</v>
      </c>
      <c r="Q223">
        <v>222</v>
      </c>
      <c r="R223" t="s">
        <v>59</v>
      </c>
      <c r="S223" t="s">
        <v>421</v>
      </c>
      <c r="T223" s="10">
        <v>97</v>
      </c>
    </row>
    <row r="224" spans="1:20" x14ac:dyDescent="0.25">
      <c r="A224">
        <v>19</v>
      </c>
      <c r="B224" t="s">
        <v>422</v>
      </c>
      <c r="C224">
        <v>2</v>
      </c>
      <c r="D224" t="str">
        <f t="shared" si="12"/>
        <v>Domingo</v>
      </c>
      <c r="E224" s="6">
        <v>45018</v>
      </c>
      <c r="F224" s="3">
        <v>5.2777777777777778E-2</v>
      </c>
      <c r="G224" s="3">
        <v>0.11805555555555555</v>
      </c>
      <c r="H224" s="3">
        <f t="shared" si="13"/>
        <v>6.5277777777777768E-2</v>
      </c>
      <c r="I224" s="9">
        <v>3.6805555555555557E-2</v>
      </c>
      <c r="J224" s="9">
        <f t="shared" si="14"/>
        <v>2.8472222222222211E-2</v>
      </c>
      <c r="K224" s="9" t="str">
        <f t="shared" si="15"/>
        <v>Cobrada</v>
      </c>
      <c r="L224" t="s">
        <v>25</v>
      </c>
      <c r="M224" t="s">
        <v>32</v>
      </c>
      <c r="N224" t="s">
        <v>1137</v>
      </c>
      <c r="O224" s="4">
        <v>49.62</v>
      </c>
      <c r="P224" t="s">
        <v>11</v>
      </c>
      <c r="Q224">
        <v>223</v>
      </c>
      <c r="R224" t="s">
        <v>83</v>
      </c>
      <c r="S224" t="s">
        <v>414</v>
      </c>
      <c r="T224" s="10">
        <v>32</v>
      </c>
    </row>
    <row r="225" spans="1:20" x14ac:dyDescent="0.25">
      <c r="A225">
        <v>7</v>
      </c>
      <c r="B225" t="s">
        <v>423</v>
      </c>
      <c r="C225">
        <v>6</v>
      </c>
      <c r="D225" t="str">
        <f t="shared" si="12"/>
        <v>Domingo</v>
      </c>
      <c r="E225" s="6">
        <v>45018</v>
      </c>
      <c r="F225" s="3">
        <v>8.819444444444445E-2</v>
      </c>
      <c r="G225" s="3">
        <v>0.24097222222222223</v>
      </c>
      <c r="H225" s="3">
        <f t="shared" si="13"/>
        <v>0.16319444444444445</v>
      </c>
      <c r="I225" s="9">
        <v>1.3888888888888888E-2</v>
      </c>
      <c r="J225" s="9">
        <f t="shared" si="14"/>
        <v>0.14930555555555555</v>
      </c>
      <c r="K225" s="9" t="str">
        <f t="shared" si="15"/>
        <v>Cobrada</v>
      </c>
      <c r="L225" t="s">
        <v>9</v>
      </c>
      <c r="M225" t="s">
        <v>10</v>
      </c>
      <c r="N225" t="s">
        <v>1137</v>
      </c>
      <c r="O225" s="4">
        <v>17.61</v>
      </c>
      <c r="P225" t="s">
        <v>35</v>
      </c>
      <c r="Q225">
        <v>224</v>
      </c>
      <c r="R225" t="s">
        <v>41</v>
      </c>
      <c r="S225" t="s">
        <v>256</v>
      </c>
      <c r="T225" s="10">
        <v>52</v>
      </c>
    </row>
    <row r="226" spans="1:20" x14ac:dyDescent="0.25">
      <c r="A226">
        <v>19</v>
      </c>
      <c r="B226" t="s">
        <v>424</v>
      </c>
      <c r="C226">
        <v>4</v>
      </c>
      <c r="D226" t="str">
        <f t="shared" si="12"/>
        <v>Domingo</v>
      </c>
      <c r="E226" s="6">
        <v>45018</v>
      </c>
      <c r="F226" s="3">
        <v>9.7222222222222224E-3</v>
      </c>
      <c r="G226" s="3">
        <v>5.8333333333333334E-2</v>
      </c>
      <c r="H226" s="3">
        <f t="shared" si="13"/>
        <v>4.8611111111111112E-2</v>
      </c>
      <c r="I226" s="9">
        <v>6.5277777777777782E-2</v>
      </c>
      <c r="J226" s="9" t="str">
        <f t="shared" si="14"/>
        <v>0</v>
      </c>
      <c r="K226" s="9" t="str">
        <f t="shared" si="15"/>
        <v>No cobrada</v>
      </c>
      <c r="L226" t="s">
        <v>9</v>
      </c>
      <c r="M226" t="s">
        <v>15</v>
      </c>
      <c r="N226" t="s">
        <v>1137</v>
      </c>
      <c r="O226" s="4">
        <v>35.020000000000003</v>
      </c>
      <c r="P226" t="s">
        <v>11</v>
      </c>
      <c r="Q226">
        <v>225</v>
      </c>
      <c r="R226" t="s">
        <v>1140</v>
      </c>
      <c r="S226" t="s">
        <v>425</v>
      </c>
      <c r="T226" s="10">
        <v>168</v>
      </c>
    </row>
    <row r="227" spans="1:20" x14ac:dyDescent="0.25">
      <c r="A227">
        <v>7</v>
      </c>
      <c r="B227" t="s">
        <v>426</v>
      </c>
      <c r="C227">
        <v>6</v>
      </c>
      <c r="D227" t="str">
        <f t="shared" si="12"/>
        <v>Domingo</v>
      </c>
      <c r="E227" s="6">
        <v>45018</v>
      </c>
      <c r="F227" s="3">
        <v>4.027777777777778E-2</v>
      </c>
      <c r="G227" s="3">
        <v>0.17291666666666666</v>
      </c>
      <c r="H227" s="3">
        <f t="shared" si="13"/>
        <v>0.13263888888888889</v>
      </c>
      <c r="I227" s="9">
        <v>0.10138888888888889</v>
      </c>
      <c r="J227" s="9">
        <f t="shared" si="14"/>
        <v>3.125E-2</v>
      </c>
      <c r="K227" s="9" t="str">
        <f t="shared" si="15"/>
        <v>Cobrada</v>
      </c>
      <c r="L227" t="s">
        <v>14</v>
      </c>
      <c r="M227" t="s">
        <v>32</v>
      </c>
      <c r="N227" t="s">
        <v>1137</v>
      </c>
      <c r="O227" s="4">
        <v>39.479999999999997</v>
      </c>
      <c r="P227" t="s">
        <v>11</v>
      </c>
      <c r="Q227">
        <v>226</v>
      </c>
      <c r="R227" t="s">
        <v>36</v>
      </c>
      <c r="S227" t="s">
        <v>427</v>
      </c>
      <c r="T227" s="10">
        <v>171</v>
      </c>
    </row>
    <row r="228" spans="1:20" x14ac:dyDescent="0.25">
      <c r="A228">
        <v>17</v>
      </c>
      <c r="B228" t="s">
        <v>204</v>
      </c>
      <c r="C228">
        <v>6</v>
      </c>
      <c r="D228" t="str">
        <f t="shared" si="12"/>
        <v>Domingo</v>
      </c>
      <c r="E228" s="6">
        <v>45018</v>
      </c>
      <c r="F228" s="3">
        <v>7.5694444444444439E-2</v>
      </c>
      <c r="G228" s="3">
        <v>0.20277777777777778</v>
      </c>
      <c r="H228" s="3">
        <f t="shared" si="13"/>
        <v>0.12708333333333333</v>
      </c>
      <c r="I228" s="9">
        <v>8.2638888888888887E-2</v>
      </c>
      <c r="J228" s="9">
        <f t="shared" si="14"/>
        <v>4.4444444444444439E-2</v>
      </c>
      <c r="K228" s="9" t="str">
        <f t="shared" si="15"/>
        <v>Cobrada</v>
      </c>
      <c r="L228" t="s">
        <v>25</v>
      </c>
      <c r="M228" t="s">
        <v>10</v>
      </c>
      <c r="N228" t="s">
        <v>1137</v>
      </c>
      <c r="O228" s="4">
        <v>41.05</v>
      </c>
      <c r="P228" t="s">
        <v>21</v>
      </c>
      <c r="Q228">
        <v>227</v>
      </c>
      <c r="R228" t="s">
        <v>64</v>
      </c>
      <c r="S228" t="s">
        <v>428</v>
      </c>
      <c r="T228" s="10">
        <v>211</v>
      </c>
    </row>
    <row r="229" spans="1:20" x14ac:dyDescent="0.25">
      <c r="A229">
        <v>16</v>
      </c>
      <c r="B229" t="s">
        <v>429</v>
      </c>
      <c r="C229">
        <v>4</v>
      </c>
      <c r="D229" t="str">
        <f t="shared" si="12"/>
        <v>Domingo</v>
      </c>
      <c r="E229" s="6">
        <v>45018</v>
      </c>
      <c r="F229" s="3">
        <v>6.9444444444444448E-2</v>
      </c>
      <c r="G229" s="3">
        <v>0.16805555555555557</v>
      </c>
      <c r="H229" s="3">
        <f t="shared" si="13"/>
        <v>0.10902777777777779</v>
      </c>
      <c r="I229" s="9">
        <v>2.4305555555555556E-2</v>
      </c>
      <c r="J229" s="9">
        <f t="shared" si="14"/>
        <v>8.472222222222224E-2</v>
      </c>
      <c r="K229" s="9" t="str">
        <f t="shared" si="15"/>
        <v>Cobrada</v>
      </c>
      <c r="L229" t="s">
        <v>9</v>
      </c>
      <c r="M229" t="s">
        <v>10</v>
      </c>
      <c r="N229" t="s">
        <v>1137</v>
      </c>
      <c r="O229" s="4">
        <v>10.66</v>
      </c>
      <c r="P229" t="s">
        <v>35</v>
      </c>
      <c r="Q229">
        <v>228</v>
      </c>
      <c r="R229" t="s">
        <v>59</v>
      </c>
      <c r="S229" t="s">
        <v>331</v>
      </c>
      <c r="T229" s="10">
        <v>69</v>
      </c>
    </row>
    <row r="230" spans="1:20" x14ac:dyDescent="0.25">
      <c r="A230">
        <v>14</v>
      </c>
      <c r="B230" t="s">
        <v>430</v>
      </c>
      <c r="C230">
        <v>3</v>
      </c>
      <c r="D230" t="str">
        <f t="shared" si="12"/>
        <v>Domingo</v>
      </c>
      <c r="E230" s="6">
        <v>45018</v>
      </c>
      <c r="F230" s="3">
        <v>0.10694444444444444</v>
      </c>
      <c r="G230" s="3">
        <v>0.1875</v>
      </c>
      <c r="H230" s="3">
        <f t="shared" si="13"/>
        <v>8.0555555555555561E-2</v>
      </c>
      <c r="I230" s="9">
        <v>8.1250000000000003E-2</v>
      </c>
      <c r="J230" s="9" t="str">
        <f t="shared" si="14"/>
        <v>0</v>
      </c>
      <c r="K230" s="9" t="str">
        <f t="shared" si="15"/>
        <v>No cobrada</v>
      </c>
      <c r="L230" t="s">
        <v>20</v>
      </c>
      <c r="M230" t="s">
        <v>32</v>
      </c>
      <c r="N230" t="s">
        <v>1137</v>
      </c>
      <c r="O230" s="4">
        <v>28.58</v>
      </c>
      <c r="P230" t="s">
        <v>11</v>
      </c>
      <c r="Q230">
        <v>229</v>
      </c>
      <c r="R230" t="s">
        <v>41</v>
      </c>
      <c r="S230" t="s">
        <v>431</v>
      </c>
      <c r="T230" s="10">
        <v>124</v>
      </c>
    </row>
    <row r="231" spans="1:20" x14ac:dyDescent="0.25">
      <c r="A231">
        <v>5</v>
      </c>
      <c r="B231" t="s">
        <v>103</v>
      </c>
      <c r="C231">
        <v>5</v>
      </c>
      <c r="D231" t="str">
        <f t="shared" si="12"/>
        <v>Domingo</v>
      </c>
      <c r="E231" s="6">
        <v>45018</v>
      </c>
      <c r="F231" s="3">
        <v>9.375E-2</v>
      </c>
      <c r="G231" s="3">
        <v>0.2</v>
      </c>
      <c r="H231" s="3">
        <f t="shared" si="13"/>
        <v>0.10625000000000001</v>
      </c>
      <c r="I231" s="9">
        <v>6.3194444444444442E-2</v>
      </c>
      <c r="J231" s="9">
        <f t="shared" si="14"/>
        <v>4.3055555555555569E-2</v>
      </c>
      <c r="K231" s="9" t="str">
        <f t="shared" si="15"/>
        <v>Cobrada</v>
      </c>
      <c r="L231" t="s">
        <v>20</v>
      </c>
      <c r="M231" t="s">
        <v>10</v>
      </c>
      <c r="N231" t="s">
        <v>1137</v>
      </c>
      <c r="O231" s="4">
        <v>15.84</v>
      </c>
      <c r="P231" t="s">
        <v>21</v>
      </c>
      <c r="Q231">
        <v>230</v>
      </c>
      <c r="R231" t="s">
        <v>36</v>
      </c>
      <c r="S231" t="s">
        <v>432</v>
      </c>
      <c r="T231" s="10">
        <v>214</v>
      </c>
    </row>
    <row r="232" spans="1:20" x14ac:dyDescent="0.25">
      <c r="A232">
        <v>8</v>
      </c>
      <c r="B232" t="s">
        <v>433</v>
      </c>
      <c r="C232">
        <v>2</v>
      </c>
      <c r="D232" t="str">
        <f t="shared" si="12"/>
        <v>Domingo</v>
      </c>
      <c r="E232" s="6">
        <v>45018</v>
      </c>
      <c r="F232" s="3">
        <v>0.05</v>
      </c>
      <c r="G232" s="3">
        <v>0.13194444444444445</v>
      </c>
      <c r="H232" s="3">
        <f t="shared" si="13"/>
        <v>9.2361111111111116E-2</v>
      </c>
      <c r="I232" s="9">
        <v>0.10416666666666667</v>
      </c>
      <c r="J232" s="9" t="str">
        <f t="shared" si="14"/>
        <v>0</v>
      </c>
      <c r="K232" s="9" t="str">
        <f t="shared" si="15"/>
        <v>No cobrada</v>
      </c>
      <c r="L232" t="s">
        <v>20</v>
      </c>
      <c r="M232" t="s">
        <v>10</v>
      </c>
      <c r="N232" t="s">
        <v>1137</v>
      </c>
      <c r="O232" s="4">
        <v>49.1</v>
      </c>
      <c r="P232" t="s">
        <v>35</v>
      </c>
      <c r="Q232">
        <v>231</v>
      </c>
      <c r="R232" t="s">
        <v>1140</v>
      </c>
      <c r="S232" t="s">
        <v>434</v>
      </c>
      <c r="T232" s="10">
        <v>208</v>
      </c>
    </row>
    <row r="233" spans="1:20" x14ac:dyDescent="0.25">
      <c r="A233">
        <v>2</v>
      </c>
      <c r="B233" t="s">
        <v>435</v>
      </c>
      <c r="C233">
        <v>2</v>
      </c>
      <c r="D233" t="str">
        <f t="shared" si="12"/>
        <v>Domingo</v>
      </c>
      <c r="E233" s="6">
        <v>45018</v>
      </c>
      <c r="F233" s="3">
        <v>8.611111111111111E-2</v>
      </c>
      <c r="G233" s="3">
        <v>0.1423611111111111</v>
      </c>
      <c r="H233" s="3">
        <f t="shared" si="13"/>
        <v>5.6249999999999994E-2</v>
      </c>
      <c r="I233" s="9">
        <v>9.6527777777777768E-2</v>
      </c>
      <c r="J233" s="9" t="str">
        <f t="shared" si="14"/>
        <v>0</v>
      </c>
      <c r="K233" s="9" t="str">
        <f t="shared" si="15"/>
        <v>No cobrada</v>
      </c>
      <c r="L233" t="s">
        <v>14</v>
      </c>
      <c r="M233" t="s">
        <v>10</v>
      </c>
      <c r="N233" t="s">
        <v>1137</v>
      </c>
      <c r="O233" s="4">
        <v>15.43</v>
      </c>
      <c r="P233" t="s">
        <v>11</v>
      </c>
      <c r="Q233">
        <v>232</v>
      </c>
      <c r="R233" t="s">
        <v>83</v>
      </c>
      <c r="S233" t="s">
        <v>436</v>
      </c>
      <c r="T233" s="10">
        <v>190</v>
      </c>
    </row>
    <row r="234" spans="1:20" x14ac:dyDescent="0.25">
      <c r="A234">
        <v>8</v>
      </c>
      <c r="B234" t="s">
        <v>46</v>
      </c>
      <c r="C234">
        <v>1</v>
      </c>
      <c r="D234" t="str">
        <f t="shared" si="12"/>
        <v>Domingo</v>
      </c>
      <c r="E234" s="6">
        <v>45018</v>
      </c>
      <c r="F234" s="3">
        <v>3.6111111111111108E-2</v>
      </c>
      <c r="G234" s="3">
        <v>0.11041666666666666</v>
      </c>
      <c r="H234" s="3">
        <f t="shared" si="13"/>
        <v>7.4305555555555555E-2</v>
      </c>
      <c r="I234" s="9">
        <v>2.1527777777777778E-2</v>
      </c>
      <c r="J234" s="9">
        <f t="shared" si="14"/>
        <v>5.2777777777777778E-2</v>
      </c>
      <c r="K234" s="9" t="str">
        <f t="shared" si="15"/>
        <v>Cobrada</v>
      </c>
      <c r="L234" t="s">
        <v>20</v>
      </c>
      <c r="M234" t="s">
        <v>15</v>
      </c>
      <c r="N234" t="s">
        <v>1136</v>
      </c>
      <c r="O234" s="4">
        <v>45.64</v>
      </c>
      <c r="P234" t="s">
        <v>21</v>
      </c>
      <c r="Q234">
        <v>233</v>
      </c>
      <c r="R234" t="s">
        <v>83</v>
      </c>
      <c r="S234" t="s">
        <v>180</v>
      </c>
      <c r="T234" s="10">
        <v>38</v>
      </c>
    </row>
    <row r="235" spans="1:20" x14ac:dyDescent="0.25">
      <c r="A235">
        <v>17</v>
      </c>
      <c r="B235" t="s">
        <v>437</v>
      </c>
      <c r="C235">
        <v>6</v>
      </c>
      <c r="D235" t="str">
        <f t="shared" si="12"/>
        <v>Domingo</v>
      </c>
      <c r="E235" s="6">
        <v>45018</v>
      </c>
      <c r="F235" s="3">
        <v>0.11527777777777778</v>
      </c>
      <c r="G235" s="3">
        <v>0.22777777777777777</v>
      </c>
      <c r="H235" s="3">
        <f t="shared" si="13"/>
        <v>0.11249999999999999</v>
      </c>
      <c r="I235" s="9">
        <v>6.8750000000000006E-2</v>
      </c>
      <c r="J235" s="9">
        <f t="shared" si="14"/>
        <v>4.3749999999999983E-2</v>
      </c>
      <c r="K235" s="9" t="str">
        <f t="shared" si="15"/>
        <v>Cobrada</v>
      </c>
      <c r="L235" t="s">
        <v>9</v>
      </c>
      <c r="M235" t="s">
        <v>15</v>
      </c>
      <c r="N235" t="s">
        <v>1137</v>
      </c>
      <c r="O235" s="4">
        <v>10.220000000000001</v>
      </c>
      <c r="P235" t="s">
        <v>21</v>
      </c>
      <c r="Q235">
        <v>234</v>
      </c>
      <c r="R235" t="s">
        <v>22</v>
      </c>
      <c r="S235" t="s">
        <v>438</v>
      </c>
      <c r="T235" s="10">
        <v>225</v>
      </c>
    </row>
    <row r="236" spans="1:20" x14ac:dyDescent="0.25">
      <c r="A236">
        <v>13</v>
      </c>
      <c r="B236" t="s">
        <v>111</v>
      </c>
      <c r="C236">
        <v>5</v>
      </c>
      <c r="D236" t="str">
        <f t="shared" si="12"/>
        <v>Domingo</v>
      </c>
      <c r="E236" s="6">
        <v>45018</v>
      </c>
      <c r="F236" s="3">
        <v>1.5277777777777777E-2</v>
      </c>
      <c r="G236" s="3">
        <v>0.11666666666666667</v>
      </c>
      <c r="H236" s="3">
        <f t="shared" si="13"/>
        <v>0.10138888888888889</v>
      </c>
      <c r="I236" s="9">
        <v>1.7361111111111112E-2</v>
      </c>
      <c r="J236" s="9">
        <f t="shared" si="14"/>
        <v>8.4027777777777785E-2</v>
      </c>
      <c r="K236" s="9" t="str">
        <f t="shared" si="15"/>
        <v>Cobrada</v>
      </c>
      <c r="L236" t="s">
        <v>9</v>
      </c>
      <c r="M236" t="s">
        <v>32</v>
      </c>
      <c r="N236" t="s">
        <v>1137</v>
      </c>
      <c r="O236" s="4">
        <v>26.37</v>
      </c>
      <c r="P236" t="s">
        <v>11</v>
      </c>
      <c r="Q236">
        <v>235</v>
      </c>
      <c r="R236" t="s">
        <v>1139</v>
      </c>
      <c r="S236" t="s">
        <v>439</v>
      </c>
      <c r="T236" s="10">
        <v>33</v>
      </c>
    </row>
    <row r="237" spans="1:20" x14ac:dyDescent="0.25">
      <c r="A237">
        <v>12</v>
      </c>
      <c r="B237" t="s">
        <v>440</v>
      </c>
      <c r="C237">
        <v>2</v>
      </c>
      <c r="D237" t="str">
        <f t="shared" si="12"/>
        <v>Domingo</v>
      </c>
      <c r="E237" s="6">
        <v>45018</v>
      </c>
      <c r="F237" s="3">
        <v>3.6111111111111108E-2</v>
      </c>
      <c r="G237" s="3">
        <v>0.10138888888888889</v>
      </c>
      <c r="H237" s="3">
        <f t="shared" si="13"/>
        <v>6.5277777777777782E-2</v>
      </c>
      <c r="I237" s="9">
        <v>7.013888888888889E-2</v>
      </c>
      <c r="J237" s="9" t="str">
        <f t="shared" si="14"/>
        <v>0</v>
      </c>
      <c r="K237" s="9" t="str">
        <f t="shared" si="15"/>
        <v>No cobrada</v>
      </c>
      <c r="L237" t="s">
        <v>9</v>
      </c>
      <c r="M237" t="s">
        <v>10</v>
      </c>
      <c r="N237" t="s">
        <v>1137</v>
      </c>
      <c r="O237" s="4">
        <v>39.81</v>
      </c>
      <c r="P237" t="s">
        <v>21</v>
      </c>
      <c r="Q237">
        <v>236</v>
      </c>
      <c r="R237" t="s">
        <v>83</v>
      </c>
      <c r="S237" t="s">
        <v>441</v>
      </c>
      <c r="T237" s="10">
        <v>255</v>
      </c>
    </row>
    <row r="238" spans="1:20" x14ac:dyDescent="0.25">
      <c r="A238">
        <v>4</v>
      </c>
      <c r="B238" t="s">
        <v>353</v>
      </c>
      <c r="C238">
        <v>6</v>
      </c>
      <c r="D238" t="str">
        <f t="shared" si="12"/>
        <v>Domingo</v>
      </c>
      <c r="E238" s="6">
        <v>45018</v>
      </c>
      <c r="F238" s="3">
        <v>0.11458333333333333</v>
      </c>
      <c r="G238" s="3">
        <v>0.25</v>
      </c>
      <c r="H238" s="3">
        <f t="shared" si="13"/>
        <v>0.14583333333333334</v>
      </c>
      <c r="I238" s="9">
        <v>2.5694444444444443E-2</v>
      </c>
      <c r="J238" s="9">
        <f t="shared" si="14"/>
        <v>0.12013888888888891</v>
      </c>
      <c r="K238" s="9" t="str">
        <f t="shared" si="15"/>
        <v>Cobrada</v>
      </c>
      <c r="L238" t="s">
        <v>20</v>
      </c>
      <c r="M238" t="s">
        <v>10</v>
      </c>
      <c r="N238" t="s">
        <v>1137</v>
      </c>
      <c r="O238" s="4">
        <v>13.15</v>
      </c>
      <c r="P238" t="s">
        <v>35</v>
      </c>
      <c r="Q238">
        <v>237</v>
      </c>
      <c r="R238" t="s">
        <v>1140</v>
      </c>
      <c r="S238" t="s">
        <v>442</v>
      </c>
      <c r="T238" s="10">
        <v>106</v>
      </c>
    </row>
    <row r="239" spans="1:20" x14ac:dyDescent="0.25">
      <c r="A239">
        <v>13</v>
      </c>
      <c r="B239" t="s">
        <v>443</v>
      </c>
      <c r="C239">
        <v>6</v>
      </c>
      <c r="D239" t="str">
        <f t="shared" si="12"/>
        <v>Domingo</v>
      </c>
      <c r="E239" s="6">
        <v>45018</v>
      </c>
      <c r="F239" s="3">
        <v>9.5138888888888884E-2</v>
      </c>
      <c r="G239" s="3">
        <v>0.20555555555555555</v>
      </c>
      <c r="H239" s="3">
        <f t="shared" si="13"/>
        <v>0.11041666666666666</v>
      </c>
      <c r="I239" s="9">
        <v>3.125E-2</v>
      </c>
      <c r="J239" s="9">
        <f t="shared" si="14"/>
        <v>7.9166666666666663E-2</v>
      </c>
      <c r="K239" s="9" t="str">
        <f t="shared" si="15"/>
        <v>Cobrada</v>
      </c>
      <c r="L239" t="s">
        <v>20</v>
      </c>
      <c r="M239" t="s">
        <v>15</v>
      </c>
      <c r="N239" t="s">
        <v>1137</v>
      </c>
      <c r="O239" s="4">
        <v>33.020000000000003</v>
      </c>
      <c r="P239" t="s">
        <v>21</v>
      </c>
      <c r="Q239">
        <v>238</v>
      </c>
      <c r="R239" t="s">
        <v>22</v>
      </c>
      <c r="S239" t="s">
        <v>106</v>
      </c>
      <c r="T239" s="10">
        <v>72</v>
      </c>
    </row>
    <row r="240" spans="1:20" x14ac:dyDescent="0.25">
      <c r="A240">
        <v>12</v>
      </c>
      <c r="B240" t="s">
        <v>444</v>
      </c>
      <c r="C240">
        <v>6</v>
      </c>
      <c r="D240" t="str">
        <f t="shared" si="12"/>
        <v>Domingo</v>
      </c>
      <c r="E240" s="6">
        <v>45018</v>
      </c>
      <c r="F240" s="3">
        <v>0.11527777777777778</v>
      </c>
      <c r="G240" s="3">
        <v>0.25486111111111109</v>
      </c>
      <c r="H240" s="3">
        <f t="shared" si="13"/>
        <v>0.13958333333333331</v>
      </c>
      <c r="I240" s="9">
        <v>5.0694444444444445E-2</v>
      </c>
      <c r="J240" s="9">
        <f t="shared" si="14"/>
        <v>8.8888888888888865E-2</v>
      </c>
      <c r="K240" s="9" t="str">
        <f t="shared" si="15"/>
        <v>Cobrada</v>
      </c>
      <c r="L240" t="s">
        <v>29</v>
      </c>
      <c r="M240" t="s">
        <v>10</v>
      </c>
      <c r="N240" t="s">
        <v>16</v>
      </c>
      <c r="O240" s="4">
        <v>11.76</v>
      </c>
      <c r="P240" t="s">
        <v>11</v>
      </c>
      <c r="Q240">
        <v>239</v>
      </c>
      <c r="R240" t="s">
        <v>22</v>
      </c>
      <c r="S240" t="s">
        <v>445</v>
      </c>
      <c r="T240" s="10">
        <v>74</v>
      </c>
    </row>
    <row r="241" spans="1:20" x14ac:dyDescent="0.25">
      <c r="A241">
        <v>9</v>
      </c>
      <c r="B241" t="s">
        <v>446</v>
      </c>
      <c r="C241">
        <v>1</v>
      </c>
      <c r="D241" t="str">
        <f t="shared" si="12"/>
        <v>Domingo</v>
      </c>
      <c r="E241" s="6">
        <v>45018</v>
      </c>
      <c r="F241" s="3">
        <v>1.1111111111111112E-2</v>
      </c>
      <c r="G241" s="3">
        <v>0.13194444444444445</v>
      </c>
      <c r="H241" s="3">
        <f t="shared" si="13"/>
        <v>0.12083333333333333</v>
      </c>
      <c r="I241" s="9">
        <v>8.9583333333333334E-2</v>
      </c>
      <c r="J241" s="9">
        <f t="shared" si="14"/>
        <v>3.125E-2</v>
      </c>
      <c r="K241" s="9" t="str">
        <f t="shared" si="15"/>
        <v>Cobrada</v>
      </c>
      <c r="L241" t="s">
        <v>9</v>
      </c>
      <c r="M241" t="s">
        <v>10</v>
      </c>
      <c r="N241" t="s">
        <v>1136</v>
      </c>
      <c r="O241" s="4">
        <v>33.81</v>
      </c>
      <c r="P241" t="s">
        <v>21</v>
      </c>
      <c r="Q241">
        <v>240</v>
      </c>
      <c r="R241" t="s">
        <v>1140</v>
      </c>
      <c r="S241" t="s">
        <v>447</v>
      </c>
      <c r="T241" s="10">
        <v>294</v>
      </c>
    </row>
    <row r="242" spans="1:20" x14ac:dyDescent="0.25">
      <c r="A242">
        <v>12</v>
      </c>
      <c r="B242" t="s">
        <v>448</v>
      </c>
      <c r="C242">
        <v>4</v>
      </c>
      <c r="D242" t="str">
        <f t="shared" si="12"/>
        <v>Domingo</v>
      </c>
      <c r="E242" s="6">
        <v>45018</v>
      </c>
      <c r="F242" s="3">
        <v>2.7777777777777779E-3</v>
      </c>
      <c r="G242" s="3">
        <v>4.4444444444444446E-2</v>
      </c>
      <c r="H242" s="3">
        <f t="shared" si="13"/>
        <v>5.2083333333333336E-2</v>
      </c>
      <c r="I242" s="9">
        <v>7.6388888888888886E-3</v>
      </c>
      <c r="J242" s="9">
        <f t="shared" si="14"/>
        <v>4.4444444444444446E-2</v>
      </c>
      <c r="K242" s="9" t="str">
        <f t="shared" si="15"/>
        <v>Cobrada</v>
      </c>
      <c r="L242" t="s">
        <v>25</v>
      </c>
      <c r="M242" t="s">
        <v>10</v>
      </c>
      <c r="N242" t="s">
        <v>1137</v>
      </c>
      <c r="O242" s="4">
        <v>38.97</v>
      </c>
      <c r="P242" t="s">
        <v>35</v>
      </c>
      <c r="Q242">
        <v>241</v>
      </c>
      <c r="R242" t="s">
        <v>22</v>
      </c>
      <c r="S242" t="s">
        <v>117</v>
      </c>
      <c r="T242" s="10">
        <v>18</v>
      </c>
    </row>
    <row r="243" spans="1:20" x14ac:dyDescent="0.25">
      <c r="A243">
        <v>12</v>
      </c>
      <c r="B243" t="s">
        <v>449</v>
      </c>
      <c r="C243">
        <v>2</v>
      </c>
      <c r="D243" t="str">
        <f t="shared" si="12"/>
        <v>Domingo</v>
      </c>
      <c r="E243" s="6">
        <v>45018</v>
      </c>
      <c r="F243" s="3">
        <v>0.15416666666666667</v>
      </c>
      <c r="G243" s="3">
        <v>0.21458333333333332</v>
      </c>
      <c r="H243" s="3">
        <f t="shared" si="13"/>
        <v>6.0416666666666646E-2</v>
      </c>
      <c r="I243" s="9">
        <v>6.8749999999999992E-2</v>
      </c>
      <c r="J243" s="9" t="str">
        <f t="shared" si="14"/>
        <v>0</v>
      </c>
      <c r="K243" s="9" t="str">
        <f t="shared" si="15"/>
        <v>No cobrada</v>
      </c>
      <c r="L243" t="s">
        <v>20</v>
      </c>
      <c r="M243" t="s">
        <v>10</v>
      </c>
      <c r="N243" t="s">
        <v>1137</v>
      </c>
      <c r="O243" s="4">
        <v>31.29</v>
      </c>
      <c r="P243" t="s">
        <v>11</v>
      </c>
      <c r="Q243">
        <v>242</v>
      </c>
      <c r="R243" t="s">
        <v>36</v>
      </c>
      <c r="S243" t="s">
        <v>450</v>
      </c>
      <c r="T243" s="10">
        <v>134</v>
      </c>
    </row>
    <row r="244" spans="1:20" x14ac:dyDescent="0.25">
      <c r="A244">
        <v>4</v>
      </c>
      <c r="B244" t="s">
        <v>451</v>
      </c>
      <c r="C244">
        <v>4</v>
      </c>
      <c r="D244" t="str">
        <f t="shared" si="12"/>
        <v>Domingo</v>
      </c>
      <c r="E244" s="6">
        <v>45018</v>
      </c>
      <c r="F244" s="3">
        <v>2.9166666666666667E-2</v>
      </c>
      <c r="G244" s="3">
        <v>0.17430555555555555</v>
      </c>
      <c r="H244" s="3">
        <f t="shared" si="13"/>
        <v>0.14513888888888887</v>
      </c>
      <c r="I244" s="9">
        <v>1.5277777777777777E-2</v>
      </c>
      <c r="J244" s="9">
        <f t="shared" si="14"/>
        <v>0.12986111111111109</v>
      </c>
      <c r="K244" s="9" t="str">
        <f t="shared" si="15"/>
        <v>Cobrada</v>
      </c>
      <c r="L244" t="s">
        <v>20</v>
      </c>
      <c r="M244" t="s">
        <v>10</v>
      </c>
      <c r="N244" t="s">
        <v>1137</v>
      </c>
      <c r="O244" s="4">
        <v>21.45</v>
      </c>
      <c r="P244" t="s">
        <v>21</v>
      </c>
      <c r="Q244">
        <v>243</v>
      </c>
      <c r="R244" t="s">
        <v>1139</v>
      </c>
      <c r="S244" t="s">
        <v>65</v>
      </c>
      <c r="T244" s="10">
        <v>120</v>
      </c>
    </row>
    <row r="245" spans="1:20" x14ac:dyDescent="0.25">
      <c r="A245">
        <v>17</v>
      </c>
      <c r="B245" t="s">
        <v>136</v>
      </c>
      <c r="C245">
        <v>6</v>
      </c>
      <c r="D245" t="str">
        <f t="shared" si="12"/>
        <v>Domingo</v>
      </c>
      <c r="E245" s="6">
        <v>45018</v>
      </c>
      <c r="F245" s="3">
        <v>0.15555555555555556</v>
      </c>
      <c r="G245" s="3">
        <v>0.25069444444444444</v>
      </c>
      <c r="H245" s="3">
        <f t="shared" si="13"/>
        <v>9.5138888888888884E-2</v>
      </c>
      <c r="I245" s="9">
        <v>6.1805555555555558E-2</v>
      </c>
      <c r="J245" s="9">
        <f t="shared" si="14"/>
        <v>3.3333333333333326E-2</v>
      </c>
      <c r="K245" s="9" t="str">
        <f t="shared" si="15"/>
        <v>Cobrada</v>
      </c>
      <c r="L245" t="s">
        <v>9</v>
      </c>
      <c r="M245" t="s">
        <v>10</v>
      </c>
      <c r="N245" t="s">
        <v>16</v>
      </c>
      <c r="O245" s="4">
        <v>17.649999999999999</v>
      </c>
      <c r="P245" t="s">
        <v>11</v>
      </c>
      <c r="Q245">
        <v>244</v>
      </c>
      <c r="R245" t="s">
        <v>1140</v>
      </c>
      <c r="S245" t="s">
        <v>452</v>
      </c>
      <c r="T245" s="10">
        <v>158</v>
      </c>
    </row>
    <row r="246" spans="1:20" x14ac:dyDescent="0.25">
      <c r="A246">
        <v>11</v>
      </c>
      <c r="B246" t="s">
        <v>453</v>
      </c>
      <c r="C246">
        <v>1</v>
      </c>
      <c r="D246" t="str">
        <f t="shared" si="12"/>
        <v>Domingo</v>
      </c>
      <c r="E246" s="6">
        <v>45018</v>
      </c>
      <c r="F246" s="3">
        <v>0.14652777777777778</v>
      </c>
      <c r="G246" s="3">
        <v>0.28958333333333336</v>
      </c>
      <c r="H246" s="3">
        <f t="shared" si="13"/>
        <v>0.14305555555555557</v>
      </c>
      <c r="I246" s="9">
        <v>8.0555555555555547E-2</v>
      </c>
      <c r="J246" s="9">
        <f t="shared" si="14"/>
        <v>6.2500000000000028E-2</v>
      </c>
      <c r="K246" s="9" t="str">
        <f t="shared" si="15"/>
        <v>Cobrada</v>
      </c>
      <c r="L246" t="s">
        <v>14</v>
      </c>
      <c r="M246" t="s">
        <v>10</v>
      </c>
      <c r="N246" t="s">
        <v>1137</v>
      </c>
      <c r="O246" s="4">
        <v>14.82</v>
      </c>
      <c r="P246" t="s">
        <v>11</v>
      </c>
      <c r="Q246">
        <v>245</v>
      </c>
      <c r="R246" t="s">
        <v>41</v>
      </c>
      <c r="S246" t="s">
        <v>454</v>
      </c>
      <c r="T246" s="10">
        <v>273</v>
      </c>
    </row>
    <row r="247" spans="1:20" x14ac:dyDescent="0.25">
      <c r="A247">
        <v>2</v>
      </c>
      <c r="B247" t="s">
        <v>449</v>
      </c>
      <c r="C247">
        <v>6</v>
      </c>
      <c r="D247" t="str">
        <f t="shared" si="12"/>
        <v>Domingo</v>
      </c>
      <c r="E247" s="6">
        <v>45018</v>
      </c>
      <c r="F247" s="3">
        <v>7.6388888888888895E-2</v>
      </c>
      <c r="G247" s="3">
        <v>0.17291666666666666</v>
      </c>
      <c r="H247" s="3">
        <f t="shared" si="13"/>
        <v>9.6527777777777768E-2</v>
      </c>
      <c r="I247" s="9">
        <v>0.10138888888888888</v>
      </c>
      <c r="J247" s="9" t="str">
        <f t="shared" si="14"/>
        <v>0</v>
      </c>
      <c r="K247" s="9" t="str">
        <f t="shared" si="15"/>
        <v>No cobrada</v>
      </c>
      <c r="L247" t="s">
        <v>20</v>
      </c>
      <c r="M247" t="s">
        <v>10</v>
      </c>
      <c r="N247" t="s">
        <v>1137</v>
      </c>
      <c r="O247" s="4">
        <v>42.75</v>
      </c>
      <c r="P247" t="s">
        <v>21</v>
      </c>
      <c r="Q247">
        <v>246</v>
      </c>
      <c r="R247" t="s">
        <v>41</v>
      </c>
      <c r="S247" t="s">
        <v>455</v>
      </c>
      <c r="T247" s="10">
        <v>327</v>
      </c>
    </row>
    <row r="248" spans="1:20" x14ac:dyDescent="0.25">
      <c r="A248">
        <v>11</v>
      </c>
      <c r="B248" t="s">
        <v>320</v>
      </c>
      <c r="C248">
        <v>6</v>
      </c>
      <c r="D248" t="str">
        <f t="shared" si="12"/>
        <v>Domingo</v>
      </c>
      <c r="E248" s="6">
        <v>45018</v>
      </c>
      <c r="F248" s="3">
        <v>0.10694444444444444</v>
      </c>
      <c r="G248" s="3">
        <v>0.22291666666666668</v>
      </c>
      <c r="H248" s="3">
        <f t="shared" si="13"/>
        <v>0.12638888888888891</v>
      </c>
      <c r="I248" s="9">
        <v>4.0972222222222222E-2</v>
      </c>
      <c r="J248" s="9">
        <f t="shared" si="14"/>
        <v>8.5416666666666696E-2</v>
      </c>
      <c r="K248" s="9" t="str">
        <f t="shared" si="15"/>
        <v>Cobrada</v>
      </c>
      <c r="L248" t="s">
        <v>20</v>
      </c>
      <c r="M248" t="s">
        <v>10</v>
      </c>
      <c r="N248" t="s">
        <v>1137</v>
      </c>
      <c r="O248" s="4">
        <v>49.07</v>
      </c>
      <c r="P248" t="s">
        <v>35</v>
      </c>
      <c r="Q248">
        <v>247</v>
      </c>
      <c r="R248" t="s">
        <v>59</v>
      </c>
      <c r="S248" t="s">
        <v>439</v>
      </c>
      <c r="T248" s="10">
        <v>66</v>
      </c>
    </row>
    <row r="249" spans="1:20" x14ac:dyDescent="0.25">
      <c r="A249">
        <v>12</v>
      </c>
      <c r="B249" t="s">
        <v>456</v>
      </c>
      <c r="C249">
        <v>6</v>
      </c>
      <c r="D249" t="str">
        <f t="shared" si="12"/>
        <v>Domingo</v>
      </c>
      <c r="E249" s="6">
        <v>45018</v>
      </c>
      <c r="F249" s="3">
        <v>1.8055555555555554E-2</v>
      </c>
      <c r="G249" s="3">
        <v>9.583333333333334E-2</v>
      </c>
      <c r="H249" s="3">
        <f t="shared" si="13"/>
        <v>8.819444444444445E-2</v>
      </c>
      <c r="I249" s="9">
        <v>8.3333333333333343E-2</v>
      </c>
      <c r="J249" s="9">
        <f t="shared" si="14"/>
        <v>4.8611111111111077E-3</v>
      </c>
      <c r="K249" s="9" t="str">
        <f t="shared" si="15"/>
        <v>Cobrada</v>
      </c>
      <c r="L249" t="s">
        <v>20</v>
      </c>
      <c r="M249" t="s">
        <v>10</v>
      </c>
      <c r="N249" t="s">
        <v>1136</v>
      </c>
      <c r="O249" s="4">
        <v>18.690000000000001</v>
      </c>
      <c r="P249" t="s">
        <v>35</v>
      </c>
      <c r="Q249">
        <v>248</v>
      </c>
      <c r="R249" t="s">
        <v>64</v>
      </c>
      <c r="S249" t="s">
        <v>457</v>
      </c>
      <c r="T249" s="10">
        <v>225</v>
      </c>
    </row>
    <row r="250" spans="1:20" x14ac:dyDescent="0.25">
      <c r="A250">
        <v>8</v>
      </c>
      <c r="B250" t="s">
        <v>458</v>
      </c>
      <c r="C250">
        <v>6</v>
      </c>
      <c r="D250" t="str">
        <f t="shared" si="12"/>
        <v>Domingo</v>
      </c>
      <c r="E250" s="6">
        <v>45018</v>
      </c>
      <c r="F250" s="3">
        <v>4.027777777777778E-2</v>
      </c>
      <c r="G250" s="3">
        <v>0.16319444444444445</v>
      </c>
      <c r="H250" s="3">
        <f t="shared" si="13"/>
        <v>0.13333333333333333</v>
      </c>
      <c r="I250" s="9">
        <v>7.5694444444444453E-2</v>
      </c>
      <c r="J250" s="9">
        <f t="shared" si="14"/>
        <v>5.7638888888888878E-2</v>
      </c>
      <c r="K250" s="9" t="str">
        <f t="shared" si="15"/>
        <v>Cobrada</v>
      </c>
      <c r="L250" t="s">
        <v>20</v>
      </c>
      <c r="M250" t="s">
        <v>32</v>
      </c>
      <c r="N250" t="s">
        <v>1137</v>
      </c>
      <c r="O250" s="4">
        <v>47.71</v>
      </c>
      <c r="P250" t="s">
        <v>35</v>
      </c>
      <c r="Q250">
        <v>249</v>
      </c>
      <c r="R250" t="s">
        <v>1139</v>
      </c>
      <c r="S250" t="s">
        <v>459</v>
      </c>
      <c r="T250" s="10">
        <v>80</v>
      </c>
    </row>
    <row r="251" spans="1:20" x14ac:dyDescent="0.25">
      <c r="A251">
        <v>8</v>
      </c>
      <c r="B251" t="s">
        <v>460</v>
      </c>
      <c r="C251">
        <v>2</v>
      </c>
      <c r="D251" t="str">
        <f t="shared" si="12"/>
        <v>Domingo</v>
      </c>
      <c r="E251" s="6">
        <v>45018</v>
      </c>
      <c r="F251" s="3">
        <v>0.12222222222222222</v>
      </c>
      <c r="G251" s="3">
        <v>0.27291666666666664</v>
      </c>
      <c r="H251" s="3">
        <f t="shared" si="13"/>
        <v>0.15069444444444441</v>
      </c>
      <c r="I251" s="9">
        <v>2.013888888888889E-2</v>
      </c>
      <c r="J251" s="9">
        <f t="shared" si="14"/>
        <v>0.13055555555555551</v>
      </c>
      <c r="K251" s="9" t="str">
        <f t="shared" si="15"/>
        <v>Cobrada</v>
      </c>
      <c r="L251" t="s">
        <v>29</v>
      </c>
      <c r="M251" t="s">
        <v>10</v>
      </c>
      <c r="N251" t="s">
        <v>1137</v>
      </c>
      <c r="O251" s="4">
        <v>23.21</v>
      </c>
      <c r="P251" t="s">
        <v>21</v>
      </c>
      <c r="Q251">
        <v>250</v>
      </c>
      <c r="R251" t="s">
        <v>1139</v>
      </c>
      <c r="S251" t="s">
        <v>241</v>
      </c>
      <c r="T251" s="10">
        <v>20</v>
      </c>
    </row>
    <row r="252" spans="1:20" x14ac:dyDescent="0.25">
      <c r="A252">
        <v>12</v>
      </c>
      <c r="B252" t="s">
        <v>461</v>
      </c>
      <c r="C252">
        <v>6</v>
      </c>
      <c r="D252" t="str">
        <f t="shared" si="12"/>
        <v>Domingo</v>
      </c>
      <c r="E252" s="6">
        <v>45018</v>
      </c>
      <c r="F252" s="3">
        <v>5.5555555555555552E-2</v>
      </c>
      <c r="G252" s="3">
        <v>0.18333333333333332</v>
      </c>
      <c r="H252" s="3">
        <f t="shared" si="13"/>
        <v>0.13819444444444443</v>
      </c>
      <c r="I252" s="9">
        <v>8.4722222222222227E-2</v>
      </c>
      <c r="J252" s="9">
        <f t="shared" si="14"/>
        <v>5.3472222222222199E-2</v>
      </c>
      <c r="K252" s="9" t="str">
        <f t="shared" si="15"/>
        <v>Cobrada</v>
      </c>
      <c r="L252" t="s">
        <v>14</v>
      </c>
      <c r="M252" t="s">
        <v>10</v>
      </c>
      <c r="N252" t="s">
        <v>1137</v>
      </c>
      <c r="O252" s="4">
        <v>13.69</v>
      </c>
      <c r="P252" t="s">
        <v>35</v>
      </c>
      <c r="Q252">
        <v>251</v>
      </c>
      <c r="R252" t="s">
        <v>44</v>
      </c>
      <c r="S252" t="s">
        <v>462</v>
      </c>
      <c r="T252" s="10">
        <v>109</v>
      </c>
    </row>
    <row r="253" spans="1:20" x14ac:dyDescent="0.25">
      <c r="A253">
        <v>4</v>
      </c>
      <c r="B253" t="s">
        <v>463</v>
      </c>
      <c r="C253">
        <v>3</v>
      </c>
      <c r="D253" t="str">
        <f t="shared" si="12"/>
        <v>Domingo</v>
      </c>
      <c r="E253" s="6">
        <v>45018</v>
      </c>
      <c r="F253" s="3">
        <v>2.7083333333333334E-2</v>
      </c>
      <c r="G253" s="3">
        <v>0.18333333333333332</v>
      </c>
      <c r="H253" s="3">
        <f t="shared" si="13"/>
        <v>0.15625</v>
      </c>
      <c r="I253" s="9">
        <v>5.8333333333333334E-2</v>
      </c>
      <c r="J253" s="9">
        <f t="shared" si="14"/>
        <v>9.7916666666666666E-2</v>
      </c>
      <c r="K253" s="9" t="str">
        <f t="shared" si="15"/>
        <v>Cobrada</v>
      </c>
      <c r="L253" t="s">
        <v>29</v>
      </c>
      <c r="M253" t="s">
        <v>10</v>
      </c>
      <c r="N253" t="s">
        <v>1137</v>
      </c>
      <c r="O253" s="4">
        <v>43.81</v>
      </c>
      <c r="P253" t="s">
        <v>21</v>
      </c>
      <c r="Q253">
        <v>252</v>
      </c>
      <c r="R253" t="s">
        <v>17</v>
      </c>
      <c r="S253" t="s">
        <v>464</v>
      </c>
      <c r="T253" s="10">
        <v>102</v>
      </c>
    </row>
    <row r="254" spans="1:20" x14ac:dyDescent="0.25">
      <c r="A254">
        <v>8</v>
      </c>
      <c r="B254" t="s">
        <v>465</v>
      </c>
      <c r="C254">
        <v>2</v>
      </c>
      <c r="D254" t="str">
        <f t="shared" si="12"/>
        <v>Domingo</v>
      </c>
      <c r="E254" s="6">
        <v>45018</v>
      </c>
      <c r="F254" s="3">
        <v>3.7499999999999999E-2</v>
      </c>
      <c r="G254" s="3">
        <v>0.15625</v>
      </c>
      <c r="H254" s="3">
        <f t="shared" si="13"/>
        <v>0.12916666666666665</v>
      </c>
      <c r="I254" s="9">
        <v>3.8194444444444448E-2</v>
      </c>
      <c r="J254" s="9">
        <f t="shared" si="14"/>
        <v>9.0972222222222204E-2</v>
      </c>
      <c r="K254" s="9" t="str">
        <f t="shared" si="15"/>
        <v>Cobrada</v>
      </c>
      <c r="L254" t="s">
        <v>9</v>
      </c>
      <c r="M254" t="s">
        <v>32</v>
      </c>
      <c r="N254" t="s">
        <v>1137</v>
      </c>
      <c r="O254" s="4">
        <v>34.69</v>
      </c>
      <c r="P254" t="s">
        <v>35</v>
      </c>
      <c r="Q254">
        <v>253</v>
      </c>
      <c r="R254" t="s">
        <v>83</v>
      </c>
      <c r="S254" t="s">
        <v>466</v>
      </c>
      <c r="T254" s="10">
        <v>154</v>
      </c>
    </row>
    <row r="255" spans="1:20" x14ac:dyDescent="0.25">
      <c r="A255">
        <v>10</v>
      </c>
      <c r="B255" t="s">
        <v>467</v>
      </c>
      <c r="C255">
        <v>6</v>
      </c>
      <c r="D255" t="str">
        <f t="shared" si="12"/>
        <v>Domingo</v>
      </c>
      <c r="E255" s="6">
        <v>45018</v>
      </c>
      <c r="F255" s="3">
        <v>0.12847222222222221</v>
      </c>
      <c r="G255" s="3">
        <v>0.24097222222222223</v>
      </c>
      <c r="H255" s="3">
        <f t="shared" si="13"/>
        <v>0.11250000000000002</v>
      </c>
      <c r="I255" s="9">
        <v>9.791666666666668E-2</v>
      </c>
      <c r="J255" s="9">
        <f t="shared" si="14"/>
        <v>1.4583333333333337E-2</v>
      </c>
      <c r="K255" s="9" t="str">
        <f t="shared" si="15"/>
        <v>Cobrada</v>
      </c>
      <c r="L255" t="s">
        <v>14</v>
      </c>
      <c r="M255" t="s">
        <v>32</v>
      </c>
      <c r="N255" t="s">
        <v>1137</v>
      </c>
      <c r="O255" s="4">
        <v>36.43</v>
      </c>
      <c r="P255" t="s">
        <v>11</v>
      </c>
      <c r="Q255">
        <v>254</v>
      </c>
      <c r="R255" t="s">
        <v>26</v>
      </c>
      <c r="S255" t="s">
        <v>468</v>
      </c>
      <c r="T255" s="10">
        <v>297</v>
      </c>
    </row>
    <row r="256" spans="1:20" x14ac:dyDescent="0.25">
      <c r="A256">
        <v>8</v>
      </c>
      <c r="B256" t="s">
        <v>469</v>
      </c>
      <c r="C256">
        <v>4</v>
      </c>
      <c r="D256" t="str">
        <f t="shared" si="12"/>
        <v>Domingo</v>
      </c>
      <c r="E256" s="6">
        <v>45018</v>
      </c>
      <c r="F256" s="3">
        <v>9.930555555555555E-2</v>
      </c>
      <c r="G256" s="3">
        <v>0.16597222222222222</v>
      </c>
      <c r="H256" s="3">
        <f t="shared" si="13"/>
        <v>6.6666666666666666E-2</v>
      </c>
      <c r="I256" s="9">
        <v>2.5694444444444443E-2</v>
      </c>
      <c r="J256" s="9">
        <f t="shared" si="14"/>
        <v>4.0972222222222222E-2</v>
      </c>
      <c r="K256" s="9" t="str">
        <f t="shared" si="15"/>
        <v>Cobrada</v>
      </c>
      <c r="L256" t="s">
        <v>20</v>
      </c>
      <c r="M256" t="s">
        <v>32</v>
      </c>
      <c r="N256" t="s">
        <v>16</v>
      </c>
      <c r="O256" s="4">
        <v>13.34</v>
      </c>
      <c r="P256" t="s">
        <v>11</v>
      </c>
      <c r="Q256">
        <v>255</v>
      </c>
      <c r="R256" t="s">
        <v>44</v>
      </c>
      <c r="S256" t="s">
        <v>195</v>
      </c>
      <c r="T256" s="10">
        <v>25</v>
      </c>
    </row>
    <row r="257" spans="1:20" x14ac:dyDescent="0.25">
      <c r="A257">
        <v>5</v>
      </c>
      <c r="B257" t="s">
        <v>470</v>
      </c>
      <c r="C257">
        <v>2</v>
      </c>
      <c r="D257" t="str">
        <f t="shared" si="12"/>
        <v>Domingo</v>
      </c>
      <c r="E257" s="6">
        <v>45018</v>
      </c>
      <c r="F257" s="3">
        <v>1.5972222222222221E-2</v>
      </c>
      <c r="G257" s="3">
        <v>0.14374999999999999</v>
      </c>
      <c r="H257" s="3">
        <f t="shared" si="13"/>
        <v>0.12777777777777777</v>
      </c>
      <c r="I257" s="9">
        <v>1.1111111111111112E-2</v>
      </c>
      <c r="J257" s="9">
        <f t="shared" si="14"/>
        <v>0.11666666666666665</v>
      </c>
      <c r="K257" s="9" t="str">
        <f t="shared" si="15"/>
        <v>Cobrada</v>
      </c>
      <c r="L257" t="s">
        <v>25</v>
      </c>
      <c r="M257" t="s">
        <v>15</v>
      </c>
      <c r="N257" t="s">
        <v>16</v>
      </c>
      <c r="O257" s="4">
        <v>49.88</v>
      </c>
      <c r="P257" t="s">
        <v>11</v>
      </c>
      <c r="Q257">
        <v>256</v>
      </c>
      <c r="R257" t="s">
        <v>83</v>
      </c>
      <c r="S257" t="s">
        <v>102</v>
      </c>
      <c r="T257" s="10">
        <v>21</v>
      </c>
    </row>
    <row r="258" spans="1:20" x14ac:dyDescent="0.25">
      <c r="A258">
        <v>12</v>
      </c>
      <c r="B258" t="s">
        <v>471</v>
      </c>
      <c r="C258">
        <v>5</v>
      </c>
      <c r="D258" t="str">
        <f t="shared" ref="D258:D321" si="16">CHOOSE(WEEKDAY(E258,2), "Lunes", "Martes", "Miércoles", "Jueves", "Viernes", "Sábado", "Domingo")</f>
        <v>Domingo</v>
      </c>
      <c r="E258" s="6">
        <v>45018</v>
      </c>
      <c r="F258" s="3">
        <v>8.8888888888888892E-2</v>
      </c>
      <c r="G258" s="3">
        <v>0.13680555555555557</v>
      </c>
      <c r="H258" s="3">
        <f t="shared" ref="H258:H321" si="17">IF(P258="Ocupada",(G258-F258)+15/1440,G258-F258)</f>
        <v>4.7916666666666677E-2</v>
      </c>
      <c r="I258" s="9">
        <v>1.9444444444444445E-2</v>
      </c>
      <c r="J258" s="9">
        <f t="shared" si="14"/>
        <v>2.8472222222222232E-2</v>
      </c>
      <c r="K258" s="9" t="str">
        <f t="shared" si="15"/>
        <v>Cobrada</v>
      </c>
      <c r="L258" t="s">
        <v>20</v>
      </c>
      <c r="M258" t="s">
        <v>10</v>
      </c>
      <c r="N258" t="s">
        <v>1137</v>
      </c>
      <c r="O258" s="4">
        <v>26.78</v>
      </c>
      <c r="P258" t="s">
        <v>11</v>
      </c>
      <c r="Q258">
        <v>257</v>
      </c>
      <c r="R258" t="s">
        <v>59</v>
      </c>
      <c r="S258" t="s">
        <v>331</v>
      </c>
      <c r="T258" s="10">
        <v>46</v>
      </c>
    </row>
    <row r="259" spans="1:20" x14ac:dyDescent="0.25">
      <c r="A259">
        <v>12</v>
      </c>
      <c r="B259" t="s">
        <v>472</v>
      </c>
      <c r="C259">
        <v>1</v>
      </c>
      <c r="D259" t="str">
        <f t="shared" si="16"/>
        <v>Domingo</v>
      </c>
      <c r="E259" s="6">
        <v>45018</v>
      </c>
      <c r="F259" s="3">
        <v>2.7083333333333334E-2</v>
      </c>
      <c r="G259" s="3">
        <v>0.18888888888888888</v>
      </c>
      <c r="H259" s="3">
        <f t="shared" si="17"/>
        <v>0.16180555555555554</v>
      </c>
      <c r="I259" s="9">
        <v>7.2916666666666671E-2</v>
      </c>
      <c r="J259" s="9">
        <f t="shared" ref="J259:J322" si="18">IF(I259&gt;H259,"0",H259-I259)</f>
        <v>8.8888888888888865E-2</v>
      </c>
      <c r="K259" s="9" t="str">
        <f t="shared" ref="K259:K322" si="19">IF(I259&gt;H259,"No cobrada","Cobrada")</f>
        <v>Cobrada</v>
      </c>
      <c r="L259" t="s">
        <v>20</v>
      </c>
      <c r="M259" t="s">
        <v>15</v>
      </c>
      <c r="N259" t="s">
        <v>1137</v>
      </c>
      <c r="O259" s="4">
        <v>47.99</v>
      </c>
      <c r="P259" t="s">
        <v>11</v>
      </c>
      <c r="Q259">
        <v>258</v>
      </c>
      <c r="R259" t="s">
        <v>41</v>
      </c>
      <c r="S259" t="s">
        <v>473</v>
      </c>
      <c r="T259" s="10">
        <v>117</v>
      </c>
    </row>
    <row r="260" spans="1:20" x14ac:dyDescent="0.25">
      <c r="A260">
        <v>10</v>
      </c>
      <c r="B260" t="s">
        <v>146</v>
      </c>
      <c r="C260">
        <v>5</v>
      </c>
      <c r="D260" t="str">
        <f t="shared" si="16"/>
        <v>Domingo</v>
      </c>
      <c r="E260" s="6">
        <v>45018</v>
      </c>
      <c r="F260" s="3">
        <v>0.14374999999999999</v>
      </c>
      <c r="G260" s="3">
        <v>0.26111111111111113</v>
      </c>
      <c r="H260" s="3">
        <f t="shared" si="17"/>
        <v>0.1277777777777778</v>
      </c>
      <c r="I260" s="9">
        <v>7.6388888888888886E-3</v>
      </c>
      <c r="J260" s="9">
        <f t="shared" si="18"/>
        <v>0.12013888888888891</v>
      </c>
      <c r="K260" s="9" t="str">
        <f t="shared" si="19"/>
        <v>Cobrada</v>
      </c>
      <c r="L260" t="s">
        <v>14</v>
      </c>
      <c r="M260" t="s">
        <v>10</v>
      </c>
      <c r="N260" t="s">
        <v>1137</v>
      </c>
      <c r="O260" s="4">
        <v>46.72</v>
      </c>
      <c r="P260" t="s">
        <v>35</v>
      </c>
      <c r="Q260">
        <v>259</v>
      </c>
      <c r="R260" t="s">
        <v>36</v>
      </c>
      <c r="S260" t="s">
        <v>170</v>
      </c>
      <c r="T260" s="10">
        <v>81</v>
      </c>
    </row>
    <row r="261" spans="1:20" x14ac:dyDescent="0.25">
      <c r="A261">
        <v>20</v>
      </c>
      <c r="B261" t="s">
        <v>474</v>
      </c>
      <c r="C261">
        <v>6</v>
      </c>
      <c r="D261" t="str">
        <f t="shared" si="16"/>
        <v>Domingo</v>
      </c>
      <c r="E261" s="6">
        <v>45018</v>
      </c>
      <c r="F261" s="3">
        <v>5.7638888888888892E-2</v>
      </c>
      <c r="G261" s="3">
        <v>0.19305555555555556</v>
      </c>
      <c r="H261" s="3">
        <f t="shared" si="17"/>
        <v>0.14583333333333334</v>
      </c>
      <c r="I261" s="9">
        <v>3.4027777777777775E-2</v>
      </c>
      <c r="J261" s="9">
        <f t="shared" si="18"/>
        <v>0.11180555555555557</v>
      </c>
      <c r="K261" s="9" t="str">
        <f t="shared" si="19"/>
        <v>Cobrada</v>
      </c>
      <c r="L261" t="s">
        <v>25</v>
      </c>
      <c r="M261" t="s">
        <v>10</v>
      </c>
      <c r="N261" t="s">
        <v>16</v>
      </c>
      <c r="O261" s="4">
        <v>47.55</v>
      </c>
      <c r="P261" t="s">
        <v>35</v>
      </c>
      <c r="Q261">
        <v>260</v>
      </c>
      <c r="R261" t="s">
        <v>44</v>
      </c>
      <c r="S261" t="s">
        <v>331</v>
      </c>
      <c r="T261" s="10">
        <v>69</v>
      </c>
    </row>
    <row r="262" spans="1:20" x14ac:dyDescent="0.25">
      <c r="A262">
        <v>8</v>
      </c>
      <c r="B262" t="s">
        <v>475</v>
      </c>
      <c r="C262">
        <v>1</v>
      </c>
      <c r="D262" t="str">
        <f t="shared" si="16"/>
        <v>Domingo</v>
      </c>
      <c r="E262" s="6">
        <v>45018</v>
      </c>
      <c r="F262" s="3">
        <v>4.7222222222222221E-2</v>
      </c>
      <c r="G262" s="3">
        <v>0.12152777777777778</v>
      </c>
      <c r="H262" s="3">
        <f t="shared" si="17"/>
        <v>8.4722222222222227E-2</v>
      </c>
      <c r="I262" s="9">
        <v>3.8194444444444448E-2</v>
      </c>
      <c r="J262" s="9">
        <f t="shared" si="18"/>
        <v>4.6527777777777779E-2</v>
      </c>
      <c r="K262" s="9" t="str">
        <f t="shared" si="19"/>
        <v>Cobrada</v>
      </c>
      <c r="L262" t="s">
        <v>29</v>
      </c>
      <c r="M262" t="s">
        <v>10</v>
      </c>
      <c r="N262" t="s">
        <v>1137</v>
      </c>
      <c r="O262" s="4">
        <v>32.42</v>
      </c>
      <c r="P262" t="s">
        <v>35</v>
      </c>
      <c r="Q262">
        <v>261</v>
      </c>
      <c r="R262" t="s">
        <v>64</v>
      </c>
      <c r="S262" t="s">
        <v>393</v>
      </c>
      <c r="T262" s="10">
        <v>154</v>
      </c>
    </row>
    <row r="263" spans="1:20" x14ac:dyDescent="0.25">
      <c r="A263">
        <v>18</v>
      </c>
      <c r="B263" t="s">
        <v>476</v>
      </c>
      <c r="C263">
        <v>4</v>
      </c>
      <c r="D263" t="str">
        <f t="shared" si="16"/>
        <v>Domingo</v>
      </c>
      <c r="E263" s="6">
        <v>45018</v>
      </c>
      <c r="F263" s="3">
        <v>0.15555555555555556</v>
      </c>
      <c r="G263" s="3">
        <v>0.30625000000000002</v>
      </c>
      <c r="H263" s="3">
        <f t="shared" si="17"/>
        <v>0.16111111111111112</v>
      </c>
      <c r="I263" s="9">
        <v>3.3333333333333333E-2</v>
      </c>
      <c r="J263" s="9">
        <f t="shared" si="18"/>
        <v>0.1277777777777778</v>
      </c>
      <c r="K263" s="9" t="str">
        <f t="shared" si="19"/>
        <v>Cobrada</v>
      </c>
      <c r="L263" t="s">
        <v>20</v>
      </c>
      <c r="M263" t="s">
        <v>10</v>
      </c>
      <c r="N263" t="s">
        <v>1137</v>
      </c>
      <c r="O263" s="4">
        <v>42.83</v>
      </c>
      <c r="P263" t="s">
        <v>35</v>
      </c>
      <c r="Q263">
        <v>262</v>
      </c>
      <c r="R263" t="s">
        <v>36</v>
      </c>
      <c r="S263" t="s">
        <v>477</v>
      </c>
      <c r="T263" s="10">
        <v>115</v>
      </c>
    </row>
    <row r="264" spans="1:20" x14ac:dyDescent="0.25">
      <c r="A264">
        <v>5</v>
      </c>
      <c r="B264" t="s">
        <v>262</v>
      </c>
      <c r="C264">
        <v>1</v>
      </c>
      <c r="D264" t="str">
        <f t="shared" si="16"/>
        <v>Domingo</v>
      </c>
      <c r="E264" s="6">
        <v>45018</v>
      </c>
      <c r="F264" s="3">
        <v>0.12013888888888889</v>
      </c>
      <c r="G264" s="3">
        <v>0.22638888888888889</v>
      </c>
      <c r="H264" s="3">
        <f t="shared" si="17"/>
        <v>0.10625</v>
      </c>
      <c r="I264" s="9">
        <v>0.10347222222222223</v>
      </c>
      <c r="J264" s="9">
        <f t="shared" si="18"/>
        <v>2.7777777777777679E-3</v>
      </c>
      <c r="K264" s="9" t="str">
        <f t="shared" si="19"/>
        <v>Cobrada</v>
      </c>
      <c r="L264" t="s">
        <v>14</v>
      </c>
      <c r="M264" t="s">
        <v>15</v>
      </c>
      <c r="N264" t="s">
        <v>1137</v>
      </c>
      <c r="O264" s="4">
        <v>42.96</v>
      </c>
      <c r="P264" t="s">
        <v>21</v>
      </c>
      <c r="Q264">
        <v>263</v>
      </c>
      <c r="R264" t="s">
        <v>44</v>
      </c>
      <c r="S264" t="s">
        <v>478</v>
      </c>
      <c r="T264" s="10">
        <v>121</v>
      </c>
    </row>
    <row r="265" spans="1:20" x14ac:dyDescent="0.25">
      <c r="A265">
        <v>2</v>
      </c>
      <c r="B265" t="s">
        <v>479</v>
      </c>
      <c r="C265">
        <v>1</v>
      </c>
      <c r="D265" t="str">
        <f t="shared" si="16"/>
        <v>Domingo</v>
      </c>
      <c r="E265" s="6">
        <v>45018</v>
      </c>
      <c r="F265" s="3">
        <v>0.13263888888888889</v>
      </c>
      <c r="G265" s="3">
        <v>0.18472222222222223</v>
      </c>
      <c r="H265" s="3">
        <f t="shared" si="17"/>
        <v>5.2083333333333343E-2</v>
      </c>
      <c r="I265" s="9">
        <v>8.1249999999999989E-2</v>
      </c>
      <c r="J265" s="9" t="str">
        <f t="shared" si="18"/>
        <v>0</v>
      </c>
      <c r="K265" s="9" t="str">
        <f t="shared" si="19"/>
        <v>No cobrada</v>
      </c>
      <c r="L265" t="s">
        <v>14</v>
      </c>
      <c r="M265" t="s">
        <v>10</v>
      </c>
      <c r="N265" t="s">
        <v>1137</v>
      </c>
      <c r="O265" s="4">
        <v>49.21</v>
      </c>
      <c r="P265" t="s">
        <v>21</v>
      </c>
      <c r="Q265">
        <v>264</v>
      </c>
      <c r="R265" t="s">
        <v>41</v>
      </c>
      <c r="S265" t="s">
        <v>480</v>
      </c>
      <c r="T265" s="10">
        <v>182</v>
      </c>
    </row>
    <row r="266" spans="1:20" x14ac:dyDescent="0.25">
      <c r="A266">
        <v>6</v>
      </c>
      <c r="B266" t="s">
        <v>481</v>
      </c>
      <c r="C266">
        <v>1</v>
      </c>
      <c r="D266" t="str">
        <f t="shared" si="16"/>
        <v>Domingo</v>
      </c>
      <c r="E266" s="6">
        <v>45018</v>
      </c>
      <c r="F266" s="3">
        <v>0.12083333333333333</v>
      </c>
      <c r="G266" s="3">
        <v>0.26041666666666669</v>
      </c>
      <c r="H266" s="3">
        <f t="shared" si="17"/>
        <v>0.13958333333333334</v>
      </c>
      <c r="I266" s="9">
        <v>9.375E-2</v>
      </c>
      <c r="J266" s="9">
        <f t="shared" si="18"/>
        <v>4.5833333333333337E-2</v>
      </c>
      <c r="K266" s="9" t="str">
        <f t="shared" si="19"/>
        <v>Cobrada</v>
      </c>
      <c r="L266" t="s">
        <v>20</v>
      </c>
      <c r="M266" t="s">
        <v>15</v>
      </c>
      <c r="N266" t="s">
        <v>1136</v>
      </c>
      <c r="O266" s="4">
        <v>21.48</v>
      </c>
      <c r="P266" t="s">
        <v>21</v>
      </c>
      <c r="Q266">
        <v>265</v>
      </c>
      <c r="R266" t="s">
        <v>64</v>
      </c>
      <c r="S266" t="s">
        <v>482</v>
      </c>
      <c r="T266" s="10">
        <v>171</v>
      </c>
    </row>
    <row r="267" spans="1:20" x14ac:dyDescent="0.25">
      <c r="A267">
        <v>4</v>
      </c>
      <c r="B267" t="s">
        <v>483</v>
      </c>
      <c r="C267">
        <v>4</v>
      </c>
      <c r="D267" t="str">
        <f t="shared" si="16"/>
        <v>Domingo</v>
      </c>
      <c r="E267" s="6">
        <v>45018</v>
      </c>
      <c r="F267" s="3">
        <v>2.0833333333333332E-2</v>
      </c>
      <c r="G267" s="3">
        <v>8.611111111111111E-2</v>
      </c>
      <c r="H267" s="3">
        <f t="shared" si="17"/>
        <v>6.5277777777777782E-2</v>
      </c>
      <c r="I267" s="9">
        <v>7.3611111111111113E-2</v>
      </c>
      <c r="J267" s="9" t="str">
        <f t="shared" si="18"/>
        <v>0</v>
      </c>
      <c r="K267" s="9" t="str">
        <f t="shared" si="19"/>
        <v>No cobrada</v>
      </c>
      <c r="L267" t="s">
        <v>20</v>
      </c>
      <c r="M267" t="s">
        <v>10</v>
      </c>
      <c r="N267" t="s">
        <v>1137</v>
      </c>
      <c r="O267" s="4">
        <v>24.75</v>
      </c>
      <c r="P267" t="s">
        <v>11</v>
      </c>
      <c r="Q267">
        <v>266</v>
      </c>
      <c r="R267" t="s">
        <v>26</v>
      </c>
      <c r="S267" t="s">
        <v>484</v>
      </c>
      <c r="T267" s="10">
        <v>99</v>
      </c>
    </row>
    <row r="268" spans="1:20" x14ac:dyDescent="0.25">
      <c r="A268">
        <v>7</v>
      </c>
      <c r="B268" t="s">
        <v>485</v>
      </c>
      <c r="C268">
        <v>5</v>
      </c>
      <c r="D268" t="str">
        <f t="shared" si="16"/>
        <v>Lunes</v>
      </c>
      <c r="E268" s="6">
        <v>45019</v>
      </c>
      <c r="F268" s="3">
        <v>8.819444444444445E-2</v>
      </c>
      <c r="G268" s="3">
        <v>0.15833333333333333</v>
      </c>
      <c r="H268" s="3">
        <f t="shared" si="17"/>
        <v>8.0555555555555547E-2</v>
      </c>
      <c r="I268" s="9">
        <v>6.6666666666666666E-2</v>
      </c>
      <c r="J268" s="9">
        <f t="shared" si="18"/>
        <v>1.3888888888888881E-2</v>
      </c>
      <c r="K268" s="9" t="str">
        <f t="shared" si="19"/>
        <v>Cobrada</v>
      </c>
      <c r="L268" t="s">
        <v>20</v>
      </c>
      <c r="M268" t="s">
        <v>32</v>
      </c>
      <c r="N268" t="s">
        <v>1137</v>
      </c>
      <c r="O268" s="4">
        <v>44.66</v>
      </c>
      <c r="P268" t="s">
        <v>35</v>
      </c>
      <c r="Q268">
        <v>267</v>
      </c>
      <c r="R268" t="s">
        <v>1139</v>
      </c>
      <c r="S268" t="s">
        <v>486</v>
      </c>
      <c r="T268" s="10">
        <v>118</v>
      </c>
    </row>
    <row r="269" spans="1:20" x14ac:dyDescent="0.25">
      <c r="A269">
        <v>14</v>
      </c>
      <c r="B269" t="s">
        <v>487</v>
      </c>
      <c r="C269">
        <v>1</v>
      </c>
      <c r="D269" t="str">
        <f t="shared" si="16"/>
        <v>Lunes</v>
      </c>
      <c r="E269" s="6">
        <v>45019</v>
      </c>
      <c r="F269" s="3">
        <v>3.1944444444444442E-2</v>
      </c>
      <c r="G269" s="3">
        <v>0.15555555555555556</v>
      </c>
      <c r="H269" s="3">
        <f t="shared" si="17"/>
        <v>0.12361111111111112</v>
      </c>
      <c r="I269" s="9">
        <v>5.7638888888888892E-2</v>
      </c>
      <c r="J269" s="9">
        <f t="shared" si="18"/>
        <v>6.5972222222222224E-2</v>
      </c>
      <c r="K269" s="9" t="str">
        <f t="shared" si="19"/>
        <v>Cobrada</v>
      </c>
      <c r="L269" t="s">
        <v>9</v>
      </c>
      <c r="M269" t="s">
        <v>10</v>
      </c>
      <c r="N269" t="s">
        <v>1136</v>
      </c>
      <c r="O269" s="4">
        <v>23.16</v>
      </c>
      <c r="P269" t="s">
        <v>21</v>
      </c>
      <c r="Q269">
        <v>268</v>
      </c>
      <c r="R269" t="s">
        <v>44</v>
      </c>
      <c r="S269" t="s">
        <v>488</v>
      </c>
      <c r="T269" s="10">
        <v>68</v>
      </c>
    </row>
    <row r="270" spans="1:20" x14ac:dyDescent="0.25">
      <c r="A270">
        <v>11</v>
      </c>
      <c r="B270" t="s">
        <v>489</v>
      </c>
      <c r="C270">
        <v>2</v>
      </c>
      <c r="D270" t="str">
        <f t="shared" si="16"/>
        <v>Lunes</v>
      </c>
      <c r="E270" s="6">
        <v>45019</v>
      </c>
      <c r="F270" s="3">
        <v>0.12361111111111112</v>
      </c>
      <c r="G270" s="3">
        <v>0.17708333333333334</v>
      </c>
      <c r="H270" s="3">
        <f t="shared" si="17"/>
        <v>5.3472222222222227E-2</v>
      </c>
      <c r="I270" s="9">
        <v>7.013888888888889E-2</v>
      </c>
      <c r="J270" s="9" t="str">
        <f t="shared" si="18"/>
        <v>0</v>
      </c>
      <c r="K270" s="9" t="str">
        <f t="shared" si="19"/>
        <v>No cobrada</v>
      </c>
      <c r="L270" t="s">
        <v>20</v>
      </c>
      <c r="M270" t="s">
        <v>10</v>
      </c>
      <c r="N270" t="s">
        <v>1136</v>
      </c>
      <c r="O270" s="4">
        <v>39.17</v>
      </c>
      <c r="P270" t="s">
        <v>21</v>
      </c>
      <c r="Q270">
        <v>269</v>
      </c>
      <c r="R270" t="s">
        <v>36</v>
      </c>
      <c r="S270" t="s">
        <v>490</v>
      </c>
      <c r="T270" s="10">
        <v>250</v>
      </c>
    </row>
    <row r="271" spans="1:20" x14ac:dyDescent="0.25">
      <c r="A271">
        <v>10</v>
      </c>
      <c r="B271" t="s">
        <v>80</v>
      </c>
      <c r="C271">
        <v>1</v>
      </c>
      <c r="D271" t="str">
        <f t="shared" si="16"/>
        <v>Lunes</v>
      </c>
      <c r="E271" s="6">
        <v>45019</v>
      </c>
      <c r="F271" s="3">
        <v>4.9305555555555554E-2</v>
      </c>
      <c r="G271" s="3">
        <v>0.2076388888888889</v>
      </c>
      <c r="H271" s="3">
        <f t="shared" si="17"/>
        <v>0.15833333333333335</v>
      </c>
      <c r="I271" s="9">
        <v>1.8055555555555554E-2</v>
      </c>
      <c r="J271" s="9">
        <f t="shared" si="18"/>
        <v>0.14027777777777781</v>
      </c>
      <c r="K271" s="9" t="str">
        <f t="shared" si="19"/>
        <v>Cobrada</v>
      </c>
      <c r="L271" t="s">
        <v>29</v>
      </c>
      <c r="M271" t="s">
        <v>10</v>
      </c>
      <c r="N271" t="s">
        <v>1137</v>
      </c>
      <c r="O271" s="4">
        <v>10.130000000000001</v>
      </c>
      <c r="P271" t="s">
        <v>21</v>
      </c>
      <c r="Q271">
        <v>270</v>
      </c>
      <c r="R271" t="s">
        <v>59</v>
      </c>
      <c r="S271" t="s">
        <v>77</v>
      </c>
      <c r="T271" s="10">
        <v>102</v>
      </c>
    </row>
    <row r="272" spans="1:20" x14ac:dyDescent="0.25">
      <c r="A272">
        <v>3</v>
      </c>
      <c r="B272" t="s">
        <v>491</v>
      </c>
      <c r="C272">
        <v>3</v>
      </c>
      <c r="D272" t="str">
        <f t="shared" si="16"/>
        <v>Lunes</v>
      </c>
      <c r="E272" s="6">
        <v>45019</v>
      </c>
      <c r="F272" s="3">
        <v>6.9444444444444448E-2</v>
      </c>
      <c r="G272" s="3">
        <v>0.21527777777777779</v>
      </c>
      <c r="H272" s="3">
        <f t="shared" si="17"/>
        <v>0.15625</v>
      </c>
      <c r="I272" s="9">
        <v>3.8194444444444448E-2</v>
      </c>
      <c r="J272" s="9">
        <f t="shared" si="18"/>
        <v>0.11805555555555555</v>
      </c>
      <c r="K272" s="9" t="str">
        <f t="shared" si="19"/>
        <v>Cobrada</v>
      </c>
      <c r="L272" t="s">
        <v>9</v>
      </c>
      <c r="M272" t="s">
        <v>10</v>
      </c>
      <c r="N272" t="s">
        <v>1137</v>
      </c>
      <c r="O272" s="4">
        <v>16.11</v>
      </c>
      <c r="P272" t="s">
        <v>35</v>
      </c>
      <c r="Q272">
        <v>271</v>
      </c>
      <c r="R272" t="s">
        <v>41</v>
      </c>
      <c r="S272" t="s">
        <v>335</v>
      </c>
      <c r="T272" s="10">
        <v>44</v>
      </c>
    </row>
    <row r="273" spans="1:20" x14ac:dyDescent="0.25">
      <c r="A273">
        <v>7</v>
      </c>
      <c r="B273" t="s">
        <v>492</v>
      </c>
      <c r="C273">
        <v>1</v>
      </c>
      <c r="D273" t="str">
        <f t="shared" si="16"/>
        <v>Lunes</v>
      </c>
      <c r="E273" s="6">
        <v>45019</v>
      </c>
      <c r="F273" s="3">
        <v>2.361111111111111E-2</v>
      </c>
      <c r="G273" s="3">
        <v>0.18333333333333332</v>
      </c>
      <c r="H273" s="3">
        <f t="shared" si="17"/>
        <v>0.15972222222222221</v>
      </c>
      <c r="I273" s="9">
        <v>5.7638888888888892E-2</v>
      </c>
      <c r="J273" s="9">
        <f t="shared" si="18"/>
        <v>0.10208333333333332</v>
      </c>
      <c r="K273" s="9" t="str">
        <f t="shared" si="19"/>
        <v>Cobrada</v>
      </c>
      <c r="L273" t="s">
        <v>29</v>
      </c>
      <c r="M273" t="s">
        <v>10</v>
      </c>
      <c r="N273" t="s">
        <v>1137</v>
      </c>
      <c r="O273" s="4">
        <v>42.73</v>
      </c>
      <c r="P273" t="s">
        <v>11</v>
      </c>
      <c r="Q273">
        <v>272</v>
      </c>
      <c r="R273" t="s">
        <v>1139</v>
      </c>
      <c r="S273" t="s">
        <v>493</v>
      </c>
      <c r="T273" s="10">
        <v>83</v>
      </c>
    </row>
    <row r="274" spans="1:20" x14ac:dyDescent="0.25">
      <c r="A274">
        <v>20</v>
      </c>
      <c r="B274" t="s">
        <v>301</v>
      </c>
      <c r="C274">
        <v>5</v>
      </c>
      <c r="D274" t="str">
        <f t="shared" si="16"/>
        <v>Lunes</v>
      </c>
      <c r="E274" s="6">
        <v>45019</v>
      </c>
      <c r="F274" s="3">
        <v>7.4305555555555555E-2</v>
      </c>
      <c r="G274" s="3">
        <v>0.1451388888888889</v>
      </c>
      <c r="H274" s="3">
        <f t="shared" si="17"/>
        <v>8.1250000000000017E-2</v>
      </c>
      <c r="I274" s="9">
        <v>4.6527777777777779E-2</v>
      </c>
      <c r="J274" s="9">
        <f t="shared" si="18"/>
        <v>3.4722222222222238E-2</v>
      </c>
      <c r="K274" s="9" t="str">
        <f t="shared" si="19"/>
        <v>Cobrada</v>
      </c>
      <c r="L274" t="s">
        <v>20</v>
      </c>
      <c r="M274" t="s">
        <v>10</v>
      </c>
      <c r="N274" t="s">
        <v>16</v>
      </c>
      <c r="O274" s="4">
        <v>36.299999999999997</v>
      </c>
      <c r="P274" t="s">
        <v>35</v>
      </c>
      <c r="Q274">
        <v>273</v>
      </c>
      <c r="R274" t="s">
        <v>17</v>
      </c>
      <c r="S274" t="s">
        <v>494</v>
      </c>
      <c r="T274" s="10">
        <v>123</v>
      </c>
    </row>
    <row r="275" spans="1:20" x14ac:dyDescent="0.25">
      <c r="A275">
        <v>7</v>
      </c>
      <c r="B275" t="s">
        <v>495</v>
      </c>
      <c r="C275">
        <v>1</v>
      </c>
      <c r="D275" t="str">
        <f t="shared" si="16"/>
        <v>Lunes</v>
      </c>
      <c r="E275" s="6">
        <v>45019</v>
      </c>
      <c r="F275" s="3">
        <v>0.13541666666666666</v>
      </c>
      <c r="G275" s="3">
        <v>0.24444444444444444</v>
      </c>
      <c r="H275" s="3">
        <f t="shared" si="17"/>
        <v>0.11944444444444445</v>
      </c>
      <c r="I275" s="9">
        <v>5.2083333333333329E-2</v>
      </c>
      <c r="J275" s="9">
        <f t="shared" si="18"/>
        <v>6.7361111111111122E-2</v>
      </c>
      <c r="K275" s="9" t="str">
        <f t="shared" si="19"/>
        <v>Cobrada</v>
      </c>
      <c r="L275" t="s">
        <v>14</v>
      </c>
      <c r="M275" t="s">
        <v>10</v>
      </c>
      <c r="N275" t="s">
        <v>1136</v>
      </c>
      <c r="O275" s="4">
        <v>19.93</v>
      </c>
      <c r="P275" t="s">
        <v>35</v>
      </c>
      <c r="Q275">
        <v>274</v>
      </c>
      <c r="R275" t="s">
        <v>22</v>
      </c>
      <c r="S275" t="s">
        <v>496</v>
      </c>
      <c r="T275" s="10">
        <v>116</v>
      </c>
    </row>
    <row r="276" spans="1:20" x14ac:dyDescent="0.25">
      <c r="A276">
        <v>5</v>
      </c>
      <c r="B276" t="s">
        <v>384</v>
      </c>
      <c r="C276">
        <v>3</v>
      </c>
      <c r="D276" t="str">
        <f t="shared" si="16"/>
        <v>Lunes</v>
      </c>
      <c r="E276" s="6">
        <v>45019</v>
      </c>
      <c r="F276" s="3">
        <v>9.2361111111111116E-2</v>
      </c>
      <c r="G276" s="3">
        <v>0.24861111111111112</v>
      </c>
      <c r="H276" s="3">
        <f t="shared" si="17"/>
        <v>0.15625</v>
      </c>
      <c r="I276" s="9">
        <v>8.4722222222222227E-2</v>
      </c>
      <c r="J276" s="9">
        <f t="shared" si="18"/>
        <v>7.1527777777777773E-2</v>
      </c>
      <c r="K276" s="9" t="str">
        <f t="shared" si="19"/>
        <v>Cobrada</v>
      </c>
      <c r="L276" t="s">
        <v>20</v>
      </c>
      <c r="M276" t="s">
        <v>10</v>
      </c>
      <c r="N276" t="s">
        <v>1137</v>
      </c>
      <c r="O276" s="4">
        <v>49.67</v>
      </c>
      <c r="P276" t="s">
        <v>11</v>
      </c>
      <c r="Q276">
        <v>275</v>
      </c>
      <c r="R276" t="s">
        <v>41</v>
      </c>
      <c r="S276" t="s">
        <v>497</v>
      </c>
      <c r="T276" s="10">
        <v>121</v>
      </c>
    </row>
    <row r="277" spans="1:20" x14ac:dyDescent="0.25">
      <c r="A277">
        <v>15</v>
      </c>
      <c r="B277" t="s">
        <v>498</v>
      </c>
      <c r="C277">
        <v>6</v>
      </c>
      <c r="D277" t="str">
        <f t="shared" si="16"/>
        <v>Lunes</v>
      </c>
      <c r="E277" s="6">
        <v>45019</v>
      </c>
      <c r="F277" s="3">
        <v>0.1076388888888889</v>
      </c>
      <c r="G277" s="3">
        <v>0.23194444444444445</v>
      </c>
      <c r="H277" s="3">
        <f t="shared" si="17"/>
        <v>0.12430555555555556</v>
      </c>
      <c r="I277" s="9">
        <v>5.9027777777777776E-2</v>
      </c>
      <c r="J277" s="9">
        <f t="shared" si="18"/>
        <v>6.5277777777777782E-2</v>
      </c>
      <c r="K277" s="9" t="str">
        <f t="shared" si="19"/>
        <v>Cobrada</v>
      </c>
      <c r="L277" t="s">
        <v>29</v>
      </c>
      <c r="M277" t="s">
        <v>10</v>
      </c>
      <c r="N277" t="s">
        <v>1136</v>
      </c>
      <c r="O277" s="4">
        <v>20.98</v>
      </c>
      <c r="P277" t="s">
        <v>11</v>
      </c>
      <c r="Q277">
        <v>276</v>
      </c>
      <c r="R277" t="s">
        <v>59</v>
      </c>
      <c r="S277" t="s">
        <v>499</v>
      </c>
      <c r="T277" s="10">
        <v>70</v>
      </c>
    </row>
    <row r="278" spans="1:20" x14ac:dyDescent="0.25">
      <c r="A278">
        <v>4</v>
      </c>
      <c r="B278" t="s">
        <v>500</v>
      </c>
      <c r="C278">
        <v>2</v>
      </c>
      <c r="D278" t="str">
        <f t="shared" si="16"/>
        <v>Lunes</v>
      </c>
      <c r="E278" s="6">
        <v>45019</v>
      </c>
      <c r="F278" s="3">
        <v>6.1111111111111109E-2</v>
      </c>
      <c r="G278" s="3">
        <v>0.16388888888888889</v>
      </c>
      <c r="H278" s="3">
        <f t="shared" si="17"/>
        <v>0.10277777777777777</v>
      </c>
      <c r="I278" s="9">
        <v>2.013888888888889E-2</v>
      </c>
      <c r="J278" s="9">
        <f t="shared" si="18"/>
        <v>8.2638888888888887E-2</v>
      </c>
      <c r="K278" s="9" t="str">
        <f t="shared" si="19"/>
        <v>Cobrada</v>
      </c>
      <c r="L278" t="s">
        <v>25</v>
      </c>
      <c r="M278" t="s">
        <v>10</v>
      </c>
      <c r="N278" t="s">
        <v>1137</v>
      </c>
      <c r="O278" s="4">
        <v>10.29</v>
      </c>
      <c r="P278" t="s">
        <v>21</v>
      </c>
      <c r="Q278">
        <v>277</v>
      </c>
      <c r="R278" t="s">
        <v>1139</v>
      </c>
      <c r="S278" t="s">
        <v>186</v>
      </c>
      <c r="T278" s="10">
        <v>93</v>
      </c>
    </row>
    <row r="279" spans="1:20" x14ac:dyDescent="0.25">
      <c r="A279">
        <v>5</v>
      </c>
      <c r="B279" t="s">
        <v>101</v>
      </c>
      <c r="C279">
        <v>4</v>
      </c>
      <c r="D279" t="str">
        <f t="shared" si="16"/>
        <v>Lunes</v>
      </c>
      <c r="E279" s="6">
        <v>45019</v>
      </c>
      <c r="F279" s="3">
        <v>0.13194444444444445</v>
      </c>
      <c r="G279" s="3">
        <v>0.21666666666666667</v>
      </c>
      <c r="H279" s="3">
        <f t="shared" si="17"/>
        <v>8.4722222222222227E-2</v>
      </c>
      <c r="I279" s="9">
        <v>4.2361111111111113E-2</v>
      </c>
      <c r="J279" s="9">
        <f t="shared" si="18"/>
        <v>4.2361111111111113E-2</v>
      </c>
      <c r="K279" s="9" t="str">
        <f t="shared" si="19"/>
        <v>Cobrada</v>
      </c>
      <c r="L279" t="s">
        <v>9</v>
      </c>
      <c r="M279" t="s">
        <v>10</v>
      </c>
      <c r="N279" t="s">
        <v>16</v>
      </c>
      <c r="O279" s="4">
        <v>41.36</v>
      </c>
      <c r="P279" t="s">
        <v>21</v>
      </c>
      <c r="Q279">
        <v>278</v>
      </c>
      <c r="R279" t="s">
        <v>36</v>
      </c>
      <c r="S279" t="s">
        <v>501</v>
      </c>
      <c r="T279" s="10">
        <v>141</v>
      </c>
    </row>
    <row r="280" spans="1:20" x14ac:dyDescent="0.25">
      <c r="A280">
        <v>11</v>
      </c>
      <c r="B280" t="s">
        <v>140</v>
      </c>
      <c r="C280">
        <v>5</v>
      </c>
      <c r="D280" t="str">
        <f t="shared" si="16"/>
        <v>Lunes</v>
      </c>
      <c r="E280" s="6">
        <v>45019</v>
      </c>
      <c r="F280" s="3">
        <v>1.0416666666666666E-2</v>
      </c>
      <c r="G280" s="3">
        <v>0.1076388888888889</v>
      </c>
      <c r="H280" s="3">
        <f t="shared" si="17"/>
        <v>9.7222222222222224E-2</v>
      </c>
      <c r="I280" s="9">
        <v>9.8611111111111108E-2</v>
      </c>
      <c r="J280" s="9" t="str">
        <f t="shared" si="18"/>
        <v>0</v>
      </c>
      <c r="K280" s="9" t="str">
        <f t="shared" si="19"/>
        <v>No cobrada</v>
      </c>
      <c r="L280" t="s">
        <v>20</v>
      </c>
      <c r="M280" t="s">
        <v>32</v>
      </c>
      <c r="N280" t="s">
        <v>1137</v>
      </c>
      <c r="O280" s="4">
        <v>43.53</v>
      </c>
      <c r="P280" t="s">
        <v>21</v>
      </c>
      <c r="Q280">
        <v>279</v>
      </c>
      <c r="R280" t="s">
        <v>36</v>
      </c>
      <c r="S280" t="s">
        <v>502</v>
      </c>
      <c r="T280" s="10">
        <v>201</v>
      </c>
    </row>
    <row r="281" spans="1:20" x14ac:dyDescent="0.25">
      <c r="A281">
        <v>14</v>
      </c>
      <c r="B281" t="s">
        <v>503</v>
      </c>
      <c r="C281">
        <v>6</v>
      </c>
      <c r="D281" t="str">
        <f t="shared" si="16"/>
        <v>Lunes</v>
      </c>
      <c r="E281" s="6">
        <v>45019</v>
      </c>
      <c r="F281" s="3">
        <v>2.0833333333333332E-2</v>
      </c>
      <c r="G281" s="3">
        <v>0.11180555555555556</v>
      </c>
      <c r="H281" s="3">
        <f t="shared" si="17"/>
        <v>9.0972222222222232E-2</v>
      </c>
      <c r="I281" s="9">
        <v>5.9722222222222218E-2</v>
      </c>
      <c r="J281" s="9">
        <f t="shared" si="18"/>
        <v>3.1250000000000014E-2</v>
      </c>
      <c r="K281" s="9" t="str">
        <f t="shared" si="19"/>
        <v>Cobrada</v>
      </c>
      <c r="L281" t="s">
        <v>25</v>
      </c>
      <c r="M281" t="s">
        <v>10</v>
      </c>
      <c r="N281" t="s">
        <v>1137</v>
      </c>
      <c r="O281" s="4">
        <v>36.08</v>
      </c>
      <c r="P281" t="s">
        <v>11</v>
      </c>
      <c r="Q281">
        <v>280</v>
      </c>
      <c r="R281" t="s">
        <v>59</v>
      </c>
      <c r="S281" t="s">
        <v>504</v>
      </c>
      <c r="T281" s="10">
        <v>117</v>
      </c>
    </row>
    <row r="282" spans="1:20" x14ac:dyDescent="0.25">
      <c r="A282">
        <v>18</v>
      </c>
      <c r="B282" t="s">
        <v>505</v>
      </c>
      <c r="C282">
        <v>2</v>
      </c>
      <c r="D282" t="str">
        <f t="shared" si="16"/>
        <v>Lunes</v>
      </c>
      <c r="E282" s="6">
        <v>45019</v>
      </c>
      <c r="F282" s="3">
        <v>0.16111111111111112</v>
      </c>
      <c r="G282" s="3">
        <v>0.3263888888888889</v>
      </c>
      <c r="H282" s="3">
        <f t="shared" si="17"/>
        <v>0.17569444444444443</v>
      </c>
      <c r="I282" s="9">
        <v>6.2500000000000003E-3</v>
      </c>
      <c r="J282" s="9">
        <f t="shared" si="18"/>
        <v>0.16944444444444443</v>
      </c>
      <c r="K282" s="9" t="str">
        <f t="shared" si="19"/>
        <v>Cobrada</v>
      </c>
      <c r="L282" t="s">
        <v>29</v>
      </c>
      <c r="M282" t="s">
        <v>15</v>
      </c>
      <c r="N282" t="s">
        <v>16</v>
      </c>
      <c r="O282" s="4">
        <v>44.3</v>
      </c>
      <c r="P282" t="s">
        <v>35</v>
      </c>
      <c r="Q282">
        <v>281</v>
      </c>
      <c r="R282" t="s">
        <v>1140</v>
      </c>
      <c r="S282" t="s">
        <v>439</v>
      </c>
      <c r="T282" s="10">
        <v>66</v>
      </c>
    </row>
    <row r="283" spans="1:20" x14ac:dyDescent="0.25">
      <c r="A283">
        <v>6</v>
      </c>
      <c r="B283" t="s">
        <v>506</v>
      </c>
      <c r="C283">
        <v>1</v>
      </c>
      <c r="D283" t="str">
        <f t="shared" si="16"/>
        <v>Lunes</v>
      </c>
      <c r="E283" s="6">
        <v>45019</v>
      </c>
      <c r="F283" s="3">
        <v>4.9305555555555554E-2</v>
      </c>
      <c r="G283" s="3">
        <v>0.20972222222222223</v>
      </c>
      <c r="H283" s="3">
        <f t="shared" si="17"/>
        <v>0.16041666666666668</v>
      </c>
      <c r="I283" s="9">
        <v>7.9166666666666663E-2</v>
      </c>
      <c r="J283" s="9">
        <f t="shared" si="18"/>
        <v>8.1250000000000017E-2</v>
      </c>
      <c r="K283" s="9" t="str">
        <f t="shared" si="19"/>
        <v>Cobrada</v>
      </c>
      <c r="L283" t="s">
        <v>29</v>
      </c>
      <c r="M283" t="s">
        <v>10</v>
      </c>
      <c r="N283" t="s">
        <v>1137</v>
      </c>
      <c r="O283" s="4">
        <v>19.05</v>
      </c>
      <c r="P283" t="s">
        <v>21</v>
      </c>
      <c r="Q283">
        <v>282</v>
      </c>
      <c r="R283" t="s">
        <v>44</v>
      </c>
      <c r="S283" t="s">
        <v>507</v>
      </c>
      <c r="T283" s="10">
        <v>74</v>
      </c>
    </row>
    <row r="284" spans="1:20" x14ac:dyDescent="0.25">
      <c r="A284">
        <v>19</v>
      </c>
      <c r="B284" t="s">
        <v>508</v>
      </c>
      <c r="C284">
        <v>5</v>
      </c>
      <c r="D284" t="str">
        <f t="shared" si="16"/>
        <v>Lunes</v>
      </c>
      <c r="E284" s="6">
        <v>45019</v>
      </c>
      <c r="F284" s="3">
        <v>4.4444444444444446E-2</v>
      </c>
      <c r="G284" s="3">
        <v>0.2</v>
      </c>
      <c r="H284" s="3">
        <f t="shared" si="17"/>
        <v>0.15555555555555556</v>
      </c>
      <c r="I284" s="9">
        <v>4.1666666666666666E-3</v>
      </c>
      <c r="J284" s="9">
        <f t="shared" si="18"/>
        <v>0.15138888888888888</v>
      </c>
      <c r="K284" s="9" t="str">
        <f t="shared" si="19"/>
        <v>Cobrada</v>
      </c>
      <c r="L284" t="s">
        <v>25</v>
      </c>
      <c r="M284" t="s">
        <v>32</v>
      </c>
      <c r="N284" t="s">
        <v>1137</v>
      </c>
      <c r="O284" s="4">
        <v>43.07</v>
      </c>
      <c r="P284" t="s">
        <v>21</v>
      </c>
      <c r="Q284">
        <v>283</v>
      </c>
      <c r="R284" t="s">
        <v>22</v>
      </c>
      <c r="S284" t="s">
        <v>256</v>
      </c>
      <c r="T284" s="10">
        <v>78</v>
      </c>
    </row>
    <row r="285" spans="1:20" x14ac:dyDescent="0.25">
      <c r="A285">
        <v>11</v>
      </c>
      <c r="B285" t="s">
        <v>509</v>
      </c>
      <c r="C285">
        <v>4</v>
      </c>
      <c r="D285" t="str">
        <f t="shared" si="16"/>
        <v>Lunes</v>
      </c>
      <c r="E285" s="6">
        <v>45019</v>
      </c>
      <c r="F285" s="3">
        <v>0.10277777777777777</v>
      </c>
      <c r="G285" s="3">
        <v>0.19236111111111112</v>
      </c>
      <c r="H285" s="3">
        <f t="shared" si="17"/>
        <v>0.10000000000000002</v>
      </c>
      <c r="I285" s="9">
        <v>0.13541666666666666</v>
      </c>
      <c r="J285" s="9" t="str">
        <f t="shared" si="18"/>
        <v>0</v>
      </c>
      <c r="K285" s="9" t="str">
        <f t="shared" si="19"/>
        <v>No cobrada</v>
      </c>
      <c r="L285" t="s">
        <v>25</v>
      </c>
      <c r="M285" t="s">
        <v>10</v>
      </c>
      <c r="N285" t="s">
        <v>1136</v>
      </c>
      <c r="O285" s="4">
        <v>29.99</v>
      </c>
      <c r="P285" t="s">
        <v>35</v>
      </c>
      <c r="Q285">
        <v>284</v>
      </c>
      <c r="R285" t="s">
        <v>1140</v>
      </c>
      <c r="S285" t="s">
        <v>510</v>
      </c>
      <c r="T285" s="10">
        <v>158</v>
      </c>
    </row>
    <row r="286" spans="1:20" x14ac:dyDescent="0.25">
      <c r="A286">
        <v>18</v>
      </c>
      <c r="B286" t="s">
        <v>511</v>
      </c>
      <c r="C286">
        <v>6</v>
      </c>
      <c r="D286" t="str">
        <f t="shared" si="16"/>
        <v>Lunes</v>
      </c>
      <c r="E286" s="6">
        <v>45019</v>
      </c>
      <c r="F286" s="3">
        <v>0.12708333333333333</v>
      </c>
      <c r="G286" s="3">
        <v>0.25347222222222221</v>
      </c>
      <c r="H286" s="3">
        <f t="shared" si="17"/>
        <v>0.12638888888888888</v>
      </c>
      <c r="I286" s="9">
        <v>8.3333333333333332E-3</v>
      </c>
      <c r="J286" s="9">
        <f t="shared" si="18"/>
        <v>0.11805555555555555</v>
      </c>
      <c r="K286" s="9" t="str">
        <f t="shared" si="19"/>
        <v>Cobrada</v>
      </c>
      <c r="L286" t="s">
        <v>29</v>
      </c>
      <c r="M286" t="s">
        <v>10</v>
      </c>
      <c r="N286" t="s">
        <v>1136</v>
      </c>
      <c r="O286" s="4">
        <v>10.94</v>
      </c>
      <c r="P286" t="s">
        <v>11</v>
      </c>
      <c r="Q286">
        <v>285</v>
      </c>
      <c r="R286" t="s">
        <v>1139</v>
      </c>
      <c r="S286" t="s">
        <v>102</v>
      </c>
      <c r="T286" s="10">
        <v>42</v>
      </c>
    </row>
    <row r="287" spans="1:20" x14ac:dyDescent="0.25">
      <c r="A287">
        <v>15</v>
      </c>
      <c r="B287" t="s">
        <v>209</v>
      </c>
      <c r="C287">
        <v>6</v>
      </c>
      <c r="D287" t="str">
        <f t="shared" si="16"/>
        <v>Lunes</v>
      </c>
      <c r="E287" s="6">
        <v>45019</v>
      </c>
      <c r="F287" s="3">
        <v>1.5277777777777777E-2</v>
      </c>
      <c r="G287" s="3">
        <v>0.10277777777777777</v>
      </c>
      <c r="H287" s="3">
        <f t="shared" si="17"/>
        <v>9.7916666666666666E-2</v>
      </c>
      <c r="I287" s="9">
        <v>1.7361111111111112E-2</v>
      </c>
      <c r="J287" s="9">
        <f t="shared" si="18"/>
        <v>8.0555555555555547E-2</v>
      </c>
      <c r="K287" s="9" t="str">
        <f t="shared" si="19"/>
        <v>Cobrada</v>
      </c>
      <c r="L287" t="s">
        <v>9</v>
      </c>
      <c r="M287" t="s">
        <v>10</v>
      </c>
      <c r="N287" t="s">
        <v>1137</v>
      </c>
      <c r="O287" s="4">
        <v>41.96</v>
      </c>
      <c r="P287" t="s">
        <v>35</v>
      </c>
      <c r="Q287">
        <v>286</v>
      </c>
      <c r="R287" t="s">
        <v>83</v>
      </c>
      <c r="S287" t="s">
        <v>77</v>
      </c>
      <c r="T287" s="10">
        <v>68</v>
      </c>
    </row>
    <row r="288" spans="1:20" x14ac:dyDescent="0.25">
      <c r="A288">
        <v>20</v>
      </c>
      <c r="B288" t="s">
        <v>289</v>
      </c>
      <c r="C288">
        <v>2</v>
      </c>
      <c r="D288" t="str">
        <f t="shared" si="16"/>
        <v>Lunes</v>
      </c>
      <c r="E288" s="6">
        <v>45019</v>
      </c>
      <c r="F288" s="3">
        <v>0.15069444444444444</v>
      </c>
      <c r="G288" s="3">
        <v>0.19722222222222222</v>
      </c>
      <c r="H288" s="3">
        <f t="shared" si="17"/>
        <v>4.6527777777777779E-2</v>
      </c>
      <c r="I288" s="9">
        <v>8.4027777777777771E-2</v>
      </c>
      <c r="J288" s="9" t="str">
        <f t="shared" si="18"/>
        <v>0</v>
      </c>
      <c r="K288" s="9" t="str">
        <f t="shared" si="19"/>
        <v>No cobrada</v>
      </c>
      <c r="L288" t="s">
        <v>25</v>
      </c>
      <c r="M288" t="s">
        <v>10</v>
      </c>
      <c r="N288" t="s">
        <v>1136</v>
      </c>
      <c r="O288" s="4">
        <v>31.67</v>
      </c>
      <c r="P288" t="s">
        <v>11</v>
      </c>
      <c r="Q288">
        <v>287</v>
      </c>
      <c r="R288" t="s">
        <v>17</v>
      </c>
      <c r="S288" t="s">
        <v>512</v>
      </c>
      <c r="T288" s="10">
        <v>202</v>
      </c>
    </row>
    <row r="289" spans="1:20" x14ac:dyDescent="0.25">
      <c r="A289">
        <v>15</v>
      </c>
      <c r="B289" t="s">
        <v>513</v>
      </c>
      <c r="C289">
        <v>3</v>
      </c>
      <c r="D289" t="str">
        <f t="shared" si="16"/>
        <v>Lunes</v>
      </c>
      <c r="E289" s="6">
        <v>45019</v>
      </c>
      <c r="F289" s="3">
        <v>8.8888888888888892E-2</v>
      </c>
      <c r="G289" s="3">
        <v>0.23125000000000001</v>
      </c>
      <c r="H289" s="3">
        <f t="shared" si="17"/>
        <v>0.1423611111111111</v>
      </c>
      <c r="I289" s="9">
        <v>2.6388888888888889E-2</v>
      </c>
      <c r="J289" s="9">
        <f t="shared" si="18"/>
        <v>0.11597222222222221</v>
      </c>
      <c r="K289" s="9" t="str">
        <f t="shared" si="19"/>
        <v>Cobrada</v>
      </c>
      <c r="L289" t="s">
        <v>25</v>
      </c>
      <c r="M289" t="s">
        <v>32</v>
      </c>
      <c r="N289" t="s">
        <v>1137</v>
      </c>
      <c r="O289" s="4">
        <v>13.3</v>
      </c>
      <c r="P289" t="s">
        <v>11</v>
      </c>
      <c r="Q289">
        <v>288</v>
      </c>
      <c r="R289" t="s">
        <v>44</v>
      </c>
      <c r="S289" t="s">
        <v>514</v>
      </c>
      <c r="T289" s="10">
        <v>86</v>
      </c>
    </row>
    <row r="290" spans="1:20" x14ac:dyDescent="0.25">
      <c r="A290">
        <v>15</v>
      </c>
      <c r="B290" t="s">
        <v>515</v>
      </c>
      <c r="C290">
        <v>5</v>
      </c>
      <c r="D290" t="str">
        <f t="shared" si="16"/>
        <v>Lunes</v>
      </c>
      <c r="E290" s="6">
        <v>45019</v>
      </c>
      <c r="F290" s="3">
        <v>0.13055555555555556</v>
      </c>
      <c r="G290" s="3">
        <v>0.26597222222222222</v>
      </c>
      <c r="H290" s="3">
        <f t="shared" si="17"/>
        <v>0.13541666666666666</v>
      </c>
      <c r="I290" s="9">
        <v>4.7222222222222221E-2</v>
      </c>
      <c r="J290" s="9">
        <f t="shared" si="18"/>
        <v>8.8194444444444436E-2</v>
      </c>
      <c r="K290" s="9" t="str">
        <f t="shared" si="19"/>
        <v>Cobrada</v>
      </c>
      <c r="L290" t="s">
        <v>25</v>
      </c>
      <c r="M290" t="s">
        <v>10</v>
      </c>
      <c r="N290" t="s">
        <v>1136</v>
      </c>
      <c r="O290" s="4">
        <v>26.56</v>
      </c>
      <c r="P290" t="s">
        <v>21</v>
      </c>
      <c r="Q290">
        <v>289</v>
      </c>
      <c r="R290" t="s">
        <v>1139</v>
      </c>
      <c r="S290" t="s">
        <v>516</v>
      </c>
      <c r="T290" s="10">
        <v>138</v>
      </c>
    </row>
    <row r="291" spans="1:20" x14ac:dyDescent="0.25">
      <c r="A291">
        <v>19</v>
      </c>
      <c r="B291" t="s">
        <v>275</v>
      </c>
      <c r="C291">
        <v>3</v>
      </c>
      <c r="D291" t="str">
        <f t="shared" si="16"/>
        <v>Lunes</v>
      </c>
      <c r="E291" s="6">
        <v>45019</v>
      </c>
      <c r="F291" s="3">
        <v>8.7499999999999994E-2</v>
      </c>
      <c r="G291" s="3">
        <v>0.18958333333333333</v>
      </c>
      <c r="H291" s="3">
        <f t="shared" si="17"/>
        <v>0.1125</v>
      </c>
      <c r="I291" s="9">
        <v>3.9583333333333331E-2</v>
      </c>
      <c r="J291" s="9">
        <f t="shared" si="18"/>
        <v>7.2916666666666671E-2</v>
      </c>
      <c r="K291" s="9" t="str">
        <f t="shared" si="19"/>
        <v>Cobrada</v>
      </c>
      <c r="L291" t="s">
        <v>9</v>
      </c>
      <c r="M291" t="s">
        <v>10</v>
      </c>
      <c r="N291" t="s">
        <v>1137</v>
      </c>
      <c r="O291" s="4">
        <v>14.59</v>
      </c>
      <c r="P291" t="s">
        <v>35</v>
      </c>
      <c r="Q291">
        <v>290</v>
      </c>
      <c r="R291" t="s">
        <v>1139</v>
      </c>
      <c r="S291" t="s">
        <v>65</v>
      </c>
      <c r="T291" s="10">
        <v>40</v>
      </c>
    </row>
    <row r="292" spans="1:20" x14ac:dyDescent="0.25">
      <c r="A292">
        <v>2</v>
      </c>
      <c r="B292" t="s">
        <v>517</v>
      </c>
      <c r="C292">
        <v>6</v>
      </c>
      <c r="D292" t="str">
        <f t="shared" si="16"/>
        <v>Lunes</v>
      </c>
      <c r="E292" s="6">
        <v>45019</v>
      </c>
      <c r="F292" s="3">
        <v>0.13750000000000001</v>
      </c>
      <c r="G292" s="3">
        <v>0.25624999999999998</v>
      </c>
      <c r="H292" s="3">
        <f t="shared" si="17"/>
        <v>0.12916666666666662</v>
      </c>
      <c r="I292" s="9">
        <v>6.597222222222221E-2</v>
      </c>
      <c r="J292" s="9">
        <f t="shared" si="18"/>
        <v>6.3194444444444414E-2</v>
      </c>
      <c r="K292" s="9" t="str">
        <f t="shared" si="19"/>
        <v>Cobrada</v>
      </c>
      <c r="L292" t="s">
        <v>20</v>
      </c>
      <c r="M292" t="s">
        <v>15</v>
      </c>
      <c r="N292" t="s">
        <v>16</v>
      </c>
      <c r="O292" s="4">
        <v>15.44</v>
      </c>
      <c r="P292" t="s">
        <v>35</v>
      </c>
      <c r="Q292">
        <v>291</v>
      </c>
      <c r="R292" t="s">
        <v>41</v>
      </c>
      <c r="S292" t="s">
        <v>518</v>
      </c>
      <c r="T292" s="10">
        <v>260</v>
      </c>
    </row>
    <row r="293" spans="1:20" x14ac:dyDescent="0.25">
      <c r="A293">
        <v>10</v>
      </c>
      <c r="B293" t="s">
        <v>519</v>
      </c>
      <c r="C293">
        <v>3</v>
      </c>
      <c r="D293" t="str">
        <f t="shared" si="16"/>
        <v>Lunes</v>
      </c>
      <c r="E293" s="6">
        <v>45019</v>
      </c>
      <c r="F293" s="3">
        <v>6.2500000000000003E-3</v>
      </c>
      <c r="G293" s="3">
        <v>7.7083333333333337E-2</v>
      </c>
      <c r="H293" s="3">
        <f t="shared" si="17"/>
        <v>7.0833333333333331E-2</v>
      </c>
      <c r="I293" s="9">
        <v>1.5972222222222221E-2</v>
      </c>
      <c r="J293" s="9">
        <f t="shared" si="18"/>
        <v>5.486111111111111E-2</v>
      </c>
      <c r="K293" s="9" t="str">
        <f t="shared" si="19"/>
        <v>Cobrada</v>
      </c>
      <c r="L293" t="s">
        <v>9</v>
      </c>
      <c r="M293" t="s">
        <v>32</v>
      </c>
      <c r="N293" t="s">
        <v>1136</v>
      </c>
      <c r="O293" s="4">
        <v>29.72</v>
      </c>
      <c r="P293" t="s">
        <v>11</v>
      </c>
      <c r="Q293">
        <v>292</v>
      </c>
      <c r="R293" t="s">
        <v>83</v>
      </c>
      <c r="S293" t="s">
        <v>57</v>
      </c>
      <c r="T293" s="10">
        <v>84</v>
      </c>
    </row>
    <row r="294" spans="1:20" x14ac:dyDescent="0.25">
      <c r="A294">
        <v>16</v>
      </c>
      <c r="B294" t="s">
        <v>520</v>
      </c>
      <c r="C294">
        <v>4</v>
      </c>
      <c r="D294" t="str">
        <f t="shared" si="16"/>
        <v>Lunes</v>
      </c>
      <c r="E294" s="6">
        <v>45019</v>
      </c>
      <c r="F294" s="3">
        <v>0.12152777777777778</v>
      </c>
      <c r="G294" s="3">
        <v>0.19097222222222221</v>
      </c>
      <c r="H294" s="3">
        <f t="shared" si="17"/>
        <v>6.9444444444444434E-2</v>
      </c>
      <c r="I294" s="9">
        <v>8.3333333333333343E-2</v>
      </c>
      <c r="J294" s="9" t="str">
        <f t="shared" si="18"/>
        <v>0</v>
      </c>
      <c r="K294" s="9" t="str">
        <f t="shared" si="19"/>
        <v>No cobrada</v>
      </c>
      <c r="L294" t="s">
        <v>9</v>
      </c>
      <c r="M294" t="s">
        <v>10</v>
      </c>
      <c r="N294" t="s">
        <v>1136</v>
      </c>
      <c r="O294" s="4">
        <v>33.11</v>
      </c>
      <c r="P294" t="s">
        <v>11</v>
      </c>
      <c r="Q294">
        <v>293</v>
      </c>
      <c r="R294" t="s">
        <v>83</v>
      </c>
      <c r="S294" t="s">
        <v>521</v>
      </c>
      <c r="T294" s="10">
        <v>216</v>
      </c>
    </row>
    <row r="295" spans="1:20" x14ac:dyDescent="0.25">
      <c r="A295">
        <v>17</v>
      </c>
      <c r="B295" t="s">
        <v>394</v>
      </c>
      <c r="C295">
        <v>6</v>
      </c>
      <c r="D295" t="str">
        <f t="shared" si="16"/>
        <v>Lunes</v>
      </c>
      <c r="E295" s="6">
        <v>45019</v>
      </c>
      <c r="F295" s="3">
        <v>1.8055555555555554E-2</v>
      </c>
      <c r="G295" s="3">
        <v>0.16458333333333333</v>
      </c>
      <c r="H295" s="3">
        <f t="shared" si="17"/>
        <v>0.14652777777777778</v>
      </c>
      <c r="I295" s="9">
        <v>5.9722222222222218E-2</v>
      </c>
      <c r="J295" s="9">
        <f t="shared" si="18"/>
        <v>8.6805555555555566E-2</v>
      </c>
      <c r="K295" s="9" t="str">
        <f t="shared" si="19"/>
        <v>Cobrada</v>
      </c>
      <c r="L295" t="s">
        <v>20</v>
      </c>
      <c r="M295" t="s">
        <v>15</v>
      </c>
      <c r="N295" t="s">
        <v>1137</v>
      </c>
      <c r="O295" s="4">
        <v>20.36</v>
      </c>
      <c r="P295" t="s">
        <v>21</v>
      </c>
      <c r="Q295">
        <v>294</v>
      </c>
      <c r="R295" t="s">
        <v>17</v>
      </c>
      <c r="S295" t="s">
        <v>522</v>
      </c>
      <c r="T295" s="10">
        <v>326</v>
      </c>
    </row>
    <row r="296" spans="1:20" x14ac:dyDescent="0.25">
      <c r="A296">
        <v>3</v>
      </c>
      <c r="B296" t="s">
        <v>523</v>
      </c>
      <c r="C296">
        <v>1</v>
      </c>
      <c r="D296" t="str">
        <f t="shared" si="16"/>
        <v>Lunes</v>
      </c>
      <c r="E296" s="6">
        <v>45019</v>
      </c>
      <c r="F296" s="3">
        <v>6.9444444444444441E-3</v>
      </c>
      <c r="G296" s="3">
        <v>8.4027777777777785E-2</v>
      </c>
      <c r="H296" s="3">
        <f t="shared" si="17"/>
        <v>7.7083333333333337E-2</v>
      </c>
      <c r="I296" s="9">
        <v>0.12291666666666667</v>
      </c>
      <c r="J296" s="9" t="str">
        <f t="shared" si="18"/>
        <v>0</v>
      </c>
      <c r="K296" s="9" t="str">
        <f t="shared" si="19"/>
        <v>No cobrada</v>
      </c>
      <c r="L296" t="s">
        <v>20</v>
      </c>
      <c r="M296" t="s">
        <v>10</v>
      </c>
      <c r="N296" t="s">
        <v>1137</v>
      </c>
      <c r="O296" s="4">
        <v>46.42</v>
      </c>
      <c r="P296" t="s">
        <v>11</v>
      </c>
      <c r="Q296">
        <v>295</v>
      </c>
      <c r="R296" t="s">
        <v>44</v>
      </c>
      <c r="S296" t="s">
        <v>524</v>
      </c>
      <c r="T296" s="10">
        <v>247</v>
      </c>
    </row>
    <row r="297" spans="1:20" x14ac:dyDescent="0.25">
      <c r="A297">
        <v>14</v>
      </c>
      <c r="B297" t="s">
        <v>525</v>
      </c>
      <c r="C297">
        <v>1</v>
      </c>
      <c r="D297" t="str">
        <f t="shared" si="16"/>
        <v>Lunes</v>
      </c>
      <c r="E297" s="6">
        <v>45019</v>
      </c>
      <c r="F297" s="3">
        <v>0.11736111111111111</v>
      </c>
      <c r="G297" s="3">
        <v>0.24861111111111112</v>
      </c>
      <c r="H297" s="3">
        <f t="shared" si="17"/>
        <v>0.14166666666666666</v>
      </c>
      <c r="I297" s="9">
        <v>3.1944444444444442E-2</v>
      </c>
      <c r="J297" s="9">
        <f t="shared" si="18"/>
        <v>0.10972222222222222</v>
      </c>
      <c r="K297" s="9" t="str">
        <f t="shared" si="19"/>
        <v>Cobrada</v>
      </c>
      <c r="L297" t="s">
        <v>20</v>
      </c>
      <c r="M297" t="s">
        <v>32</v>
      </c>
      <c r="N297" t="s">
        <v>1137</v>
      </c>
      <c r="O297" s="4">
        <v>29.07</v>
      </c>
      <c r="P297" t="s">
        <v>35</v>
      </c>
      <c r="Q297">
        <v>296</v>
      </c>
      <c r="R297" t="s">
        <v>1139</v>
      </c>
      <c r="S297" t="s">
        <v>526</v>
      </c>
      <c r="T297" s="10">
        <v>59</v>
      </c>
    </row>
    <row r="298" spans="1:20" x14ac:dyDescent="0.25">
      <c r="A298">
        <v>4</v>
      </c>
      <c r="B298" t="s">
        <v>50</v>
      </c>
      <c r="C298">
        <v>3</v>
      </c>
      <c r="D298" t="str">
        <f t="shared" si="16"/>
        <v>Lunes</v>
      </c>
      <c r="E298" s="6">
        <v>45019</v>
      </c>
      <c r="F298" s="3">
        <v>4.3749999999999997E-2</v>
      </c>
      <c r="G298" s="3">
        <v>0.18541666666666667</v>
      </c>
      <c r="H298" s="3">
        <f t="shared" si="17"/>
        <v>0.15208333333333332</v>
      </c>
      <c r="I298" s="9">
        <v>7.7777777777777779E-2</v>
      </c>
      <c r="J298" s="9">
        <f t="shared" si="18"/>
        <v>7.4305555555555541E-2</v>
      </c>
      <c r="K298" s="9" t="str">
        <f t="shared" si="19"/>
        <v>Cobrada</v>
      </c>
      <c r="L298" t="s">
        <v>14</v>
      </c>
      <c r="M298" t="s">
        <v>10</v>
      </c>
      <c r="N298" t="s">
        <v>1137</v>
      </c>
      <c r="O298" s="4">
        <v>43.46</v>
      </c>
      <c r="P298" t="s">
        <v>35</v>
      </c>
      <c r="Q298">
        <v>297</v>
      </c>
      <c r="R298" t="s">
        <v>1139</v>
      </c>
      <c r="S298" t="s">
        <v>527</v>
      </c>
      <c r="T298" s="10">
        <v>175</v>
      </c>
    </row>
    <row r="299" spans="1:20" x14ac:dyDescent="0.25">
      <c r="A299">
        <v>11</v>
      </c>
      <c r="B299" t="s">
        <v>528</v>
      </c>
      <c r="C299">
        <v>4</v>
      </c>
      <c r="D299" t="str">
        <f t="shared" si="16"/>
        <v>Lunes</v>
      </c>
      <c r="E299" s="6">
        <v>45019</v>
      </c>
      <c r="F299" s="3">
        <v>0.13472222222222222</v>
      </c>
      <c r="G299" s="3">
        <v>0.22847222222222222</v>
      </c>
      <c r="H299" s="3">
        <f t="shared" si="17"/>
        <v>9.375E-2</v>
      </c>
      <c r="I299" s="9">
        <v>9.7916666666666652E-2</v>
      </c>
      <c r="J299" s="9" t="str">
        <f t="shared" si="18"/>
        <v>0</v>
      </c>
      <c r="K299" s="9" t="str">
        <f t="shared" si="19"/>
        <v>No cobrada</v>
      </c>
      <c r="L299" t="s">
        <v>25</v>
      </c>
      <c r="M299" t="s">
        <v>15</v>
      </c>
      <c r="N299" t="s">
        <v>1137</v>
      </c>
      <c r="O299" s="4">
        <v>23.24</v>
      </c>
      <c r="P299" t="s">
        <v>11</v>
      </c>
      <c r="Q299">
        <v>298</v>
      </c>
      <c r="R299" t="s">
        <v>41</v>
      </c>
      <c r="S299" t="s">
        <v>529</v>
      </c>
      <c r="T299" s="10">
        <v>255</v>
      </c>
    </row>
    <row r="300" spans="1:20" x14ac:dyDescent="0.25">
      <c r="A300">
        <v>6</v>
      </c>
      <c r="B300" t="s">
        <v>530</v>
      </c>
      <c r="C300">
        <v>1</v>
      </c>
      <c r="D300" t="str">
        <f t="shared" si="16"/>
        <v>Lunes</v>
      </c>
      <c r="E300" s="6">
        <v>45019</v>
      </c>
      <c r="F300" s="3">
        <v>5.486111111111111E-2</v>
      </c>
      <c r="G300" s="3">
        <v>0.11458333333333333</v>
      </c>
      <c r="H300" s="3">
        <f t="shared" si="17"/>
        <v>7.013888888888889E-2</v>
      </c>
      <c r="I300" s="9">
        <v>7.8472222222222221E-2</v>
      </c>
      <c r="J300" s="9" t="str">
        <f t="shared" si="18"/>
        <v>0</v>
      </c>
      <c r="K300" s="9" t="str">
        <f t="shared" si="19"/>
        <v>No cobrada</v>
      </c>
      <c r="L300" t="s">
        <v>25</v>
      </c>
      <c r="M300" t="s">
        <v>32</v>
      </c>
      <c r="N300" t="s">
        <v>16</v>
      </c>
      <c r="O300" s="4">
        <v>29.68</v>
      </c>
      <c r="P300" t="s">
        <v>35</v>
      </c>
      <c r="Q300">
        <v>299</v>
      </c>
      <c r="R300" t="s">
        <v>44</v>
      </c>
      <c r="S300" t="s">
        <v>531</v>
      </c>
      <c r="T300" s="10">
        <v>182</v>
      </c>
    </row>
    <row r="301" spans="1:20" x14ac:dyDescent="0.25">
      <c r="A301">
        <v>18</v>
      </c>
      <c r="B301" t="s">
        <v>264</v>
      </c>
      <c r="C301">
        <v>6</v>
      </c>
      <c r="D301" t="str">
        <f t="shared" si="16"/>
        <v>Lunes</v>
      </c>
      <c r="E301" s="6">
        <v>45019</v>
      </c>
      <c r="F301" s="3">
        <v>9.5138888888888884E-2</v>
      </c>
      <c r="G301" s="3">
        <v>0.17986111111111111</v>
      </c>
      <c r="H301" s="3">
        <f t="shared" si="17"/>
        <v>8.4722222222222227E-2</v>
      </c>
      <c r="I301" s="9">
        <v>8.1944444444444445E-2</v>
      </c>
      <c r="J301" s="9">
        <f t="shared" si="18"/>
        <v>2.7777777777777818E-3</v>
      </c>
      <c r="K301" s="9" t="str">
        <f t="shared" si="19"/>
        <v>Cobrada</v>
      </c>
      <c r="L301" t="s">
        <v>20</v>
      </c>
      <c r="M301" t="s">
        <v>15</v>
      </c>
      <c r="N301" t="s">
        <v>1137</v>
      </c>
      <c r="O301" s="4">
        <v>38.380000000000003</v>
      </c>
      <c r="P301" t="s">
        <v>11</v>
      </c>
      <c r="Q301">
        <v>300</v>
      </c>
      <c r="R301" t="s">
        <v>26</v>
      </c>
      <c r="S301" t="s">
        <v>532</v>
      </c>
      <c r="T301" s="10">
        <v>290</v>
      </c>
    </row>
    <row r="302" spans="1:20" x14ac:dyDescent="0.25">
      <c r="A302">
        <v>8</v>
      </c>
      <c r="B302" t="s">
        <v>533</v>
      </c>
      <c r="C302">
        <v>6</v>
      </c>
      <c r="D302" t="str">
        <f t="shared" si="16"/>
        <v>Lunes</v>
      </c>
      <c r="E302" s="6">
        <v>45019</v>
      </c>
      <c r="F302" s="3">
        <v>9.3055555555555558E-2</v>
      </c>
      <c r="G302" s="3">
        <v>0.17222222222222222</v>
      </c>
      <c r="H302" s="3">
        <f t="shared" si="17"/>
        <v>7.9166666666666663E-2</v>
      </c>
      <c r="I302" s="9">
        <v>0.12708333333333333</v>
      </c>
      <c r="J302" s="9" t="str">
        <f t="shared" si="18"/>
        <v>0</v>
      </c>
      <c r="K302" s="9" t="str">
        <f t="shared" si="19"/>
        <v>No cobrada</v>
      </c>
      <c r="L302" t="s">
        <v>25</v>
      </c>
      <c r="M302" t="s">
        <v>10</v>
      </c>
      <c r="N302" t="s">
        <v>1137</v>
      </c>
      <c r="O302" s="4">
        <v>16.52</v>
      </c>
      <c r="P302" t="s">
        <v>11</v>
      </c>
      <c r="Q302">
        <v>301</v>
      </c>
      <c r="R302" t="s">
        <v>44</v>
      </c>
      <c r="S302" t="s">
        <v>534</v>
      </c>
      <c r="T302" s="10">
        <v>223</v>
      </c>
    </row>
    <row r="303" spans="1:20" x14ac:dyDescent="0.25">
      <c r="A303">
        <v>5</v>
      </c>
      <c r="B303" t="s">
        <v>124</v>
      </c>
      <c r="C303">
        <v>2</v>
      </c>
      <c r="D303" t="str">
        <f t="shared" si="16"/>
        <v>Lunes</v>
      </c>
      <c r="E303" s="6">
        <v>45019</v>
      </c>
      <c r="F303" s="3">
        <v>5.5555555555555552E-2</v>
      </c>
      <c r="G303" s="3">
        <v>0.20555555555555555</v>
      </c>
      <c r="H303" s="3">
        <f t="shared" si="17"/>
        <v>0.15</v>
      </c>
      <c r="I303" s="9">
        <v>1.0416666666666666E-2</v>
      </c>
      <c r="J303" s="9">
        <f t="shared" si="18"/>
        <v>0.13958333333333334</v>
      </c>
      <c r="K303" s="9" t="str">
        <f t="shared" si="19"/>
        <v>Cobrada</v>
      </c>
      <c r="L303" t="s">
        <v>14</v>
      </c>
      <c r="M303" t="s">
        <v>15</v>
      </c>
      <c r="N303" t="s">
        <v>1137</v>
      </c>
      <c r="O303" s="4">
        <v>39.89</v>
      </c>
      <c r="P303" t="s">
        <v>11</v>
      </c>
      <c r="Q303">
        <v>302</v>
      </c>
      <c r="R303" t="s">
        <v>17</v>
      </c>
      <c r="S303" t="s">
        <v>414</v>
      </c>
      <c r="T303" s="10">
        <v>96</v>
      </c>
    </row>
    <row r="304" spans="1:20" x14ac:dyDescent="0.25">
      <c r="A304">
        <v>14</v>
      </c>
      <c r="B304" t="s">
        <v>535</v>
      </c>
      <c r="C304">
        <v>5</v>
      </c>
      <c r="D304" t="str">
        <f t="shared" si="16"/>
        <v>Lunes</v>
      </c>
      <c r="E304" s="6">
        <v>45019</v>
      </c>
      <c r="F304" s="3">
        <v>0.15138888888888888</v>
      </c>
      <c r="G304" s="3">
        <v>0.26666666666666666</v>
      </c>
      <c r="H304" s="3">
        <f t="shared" si="17"/>
        <v>0.12569444444444444</v>
      </c>
      <c r="I304" s="9">
        <v>6.3888888888888884E-2</v>
      </c>
      <c r="J304" s="9">
        <f t="shared" si="18"/>
        <v>6.1805555555555558E-2</v>
      </c>
      <c r="K304" s="9" t="str">
        <f t="shared" si="19"/>
        <v>Cobrada</v>
      </c>
      <c r="L304" t="s">
        <v>25</v>
      </c>
      <c r="M304" t="s">
        <v>15</v>
      </c>
      <c r="N304" t="s">
        <v>1136</v>
      </c>
      <c r="O304" s="4">
        <v>16.489999999999998</v>
      </c>
      <c r="P304" t="s">
        <v>35</v>
      </c>
      <c r="Q304">
        <v>303</v>
      </c>
      <c r="R304" t="s">
        <v>22</v>
      </c>
      <c r="S304" t="s">
        <v>536</v>
      </c>
      <c r="T304" s="10">
        <v>210</v>
      </c>
    </row>
    <row r="305" spans="1:20" x14ac:dyDescent="0.25">
      <c r="A305">
        <v>6</v>
      </c>
      <c r="B305" t="s">
        <v>537</v>
      </c>
      <c r="C305">
        <v>4</v>
      </c>
      <c r="D305" t="str">
        <f t="shared" si="16"/>
        <v>Lunes</v>
      </c>
      <c r="E305" s="6">
        <v>45019</v>
      </c>
      <c r="F305" s="3">
        <v>0.14166666666666666</v>
      </c>
      <c r="G305" s="3">
        <v>0.19444444444444445</v>
      </c>
      <c r="H305" s="3">
        <f t="shared" si="17"/>
        <v>5.2777777777777785E-2</v>
      </c>
      <c r="I305" s="9">
        <v>5.9027777777777776E-2</v>
      </c>
      <c r="J305" s="9" t="str">
        <f t="shared" si="18"/>
        <v>0</v>
      </c>
      <c r="K305" s="9" t="str">
        <f t="shared" si="19"/>
        <v>No cobrada</v>
      </c>
      <c r="L305" t="s">
        <v>14</v>
      </c>
      <c r="M305" t="s">
        <v>10</v>
      </c>
      <c r="N305" t="s">
        <v>1137</v>
      </c>
      <c r="O305" s="4">
        <v>22.05</v>
      </c>
      <c r="P305" t="s">
        <v>11</v>
      </c>
      <c r="Q305">
        <v>304</v>
      </c>
      <c r="R305" t="s">
        <v>17</v>
      </c>
      <c r="S305" t="s">
        <v>538</v>
      </c>
      <c r="T305" s="10">
        <v>279</v>
      </c>
    </row>
    <row r="306" spans="1:20" x14ac:dyDescent="0.25">
      <c r="A306">
        <v>1</v>
      </c>
      <c r="B306" t="s">
        <v>539</v>
      </c>
      <c r="C306">
        <v>2</v>
      </c>
      <c r="D306" t="str">
        <f t="shared" si="16"/>
        <v>Lunes</v>
      </c>
      <c r="E306" s="6">
        <v>45019</v>
      </c>
      <c r="F306" s="3">
        <v>3.125E-2</v>
      </c>
      <c r="G306" s="3">
        <v>0.17569444444444443</v>
      </c>
      <c r="H306" s="3">
        <f t="shared" si="17"/>
        <v>0.14444444444444443</v>
      </c>
      <c r="I306" s="9">
        <v>4.5138888888888888E-2</v>
      </c>
      <c r="J306" s="9">
        <f t="shared" si="18"/>
        <v>9.9305555555555536E-2</v>
      </c>
      <c r="K306" s="9" t="str">
        <f t="shared" si="19"/>
        <v>Cobrada</v>
      </c>
      <c r="L306" t="s">
        <v>14</v>
      </c>
      <c r="M306" t="s">
        <v>10</v>
      </c>
      <c r="N306" t="s">
        <v>1137</v>
      </c>
      <c r="O306" s="4">
        <v>37.92</v>
      </c>
      <c r="P306" t="s">
        <v>11</v>
      </c>
      <c r="Q306">
        <v>305</v>
      </c>
      <c r="R306" t="s">
        <v>64</v>
      </c>
      <c r="S306" t="s">
        <v>540</v>
      </c>
      <c r="T306" s="10">
        <v>128</v>
      </c>
    </row>
    <row r="307" spans="1:20" x14ac:dyDescent="0.25">
      <c r="A307">
        <v>7</v>
      </c>
      <c r="B307" t="s">
        <v>541</v>
      </c>
      <c r="C307">
        <v>4</v>
      </c>
      <c r="D307" t="str">
        <f t="shared" si="16"/>
        <v>Lunes</v>
      </c>
      <c r="E307" s="6">
        <v>45019</v>
      </c>
      <c r="F307" s="3">
        <v>2.0833333333333333E-3</v>
      </c>
      <c r="G307" s="3">
        <v>0.10555555555555556</v>
      </c>
      <c r="H307" s="3">
        <f t="shared" si="17"/>
        <v>0.11388888888888889</v>
      </c>
      <c r="I307" s="9">
        <v>1.4583333333333334E-2</v>
      </c>
      <c r="J307" s="9">
        <f t="shared" si="18"/>
        <v>9.930555555555555E-2</v>
      </c>
      <c r="K307" s="9" t="str">
        <f t="shared" si="19"/>
        <v>Cobrada</v>
      </c>
      <c r="L307" t="s">
        <v>25</v>
      </c>
      <c r="M307" t="s">
        <v>10</v>
      </c>
      <c r="N307" t="s">
        <v>1137</v>
      </c>
      <c r="O307" s="4">
        <v>16.96</v>
      </c>
      <c r="P307" t="s">
        <v>35</v>
      </c>
      <c r="Q307">
        <v>306</v>
      </c>
      <c r="R307" t="s">
        <v>64</v>
      </c>
      <c r="S307" t="s">
        <v>414</v>
      </c>
      <c r="T307" s="10">
        <v>32</v>
      </c>
    </row>
    <row r="308" spans="1:20" x14ac:dyDescent="0.25">
      <c r="A308">
        <v>20</v>
      </c>
      <c r="B308" t="s">
        <v>56</v>
      </c>
      <c r="C308">
        <v>5</v>
      </c>
      <c r="D308" t="str">
        <f t="shared" si="16"/>
        <v>Lunes</v>
      </c>
      <c r="E308" s="6">
        <v>45019</v>
      </c>
      <c r="F308" s="3">
        <v>0.13125000000000001</v>
      </c>
      <c r="G308" s="3">
        <v>0.23541666666666666</v>
      </c>
      <c r="H308" s="3">
        <f t="shared" si="17"/>
        <v>0.10416666666666666</v>
      </c>
      <c r="I308" s="9">
        <v>2.7083333333333334E-2</v>
      </c>
      <c r="J308" s="9">
        <f t="shared" si="18"/>
        <v>7.7083333333333323E-2</v>
      </c>
      <c r="K308" s="9" t="str">
        <f t="shared" si="19"/>
        <v>Cobrada</v>
      </c>
      <c r="L308" t="s">
        <v>14</v>
      </c>
      <c r="M308" t="s">
        <v>10</v>
      </c>
      <c r="N308" t="s">
        <v>16</v>
      </c>
      <c r="O308" s="4">
        <v>31.66</v>
      </c>
      <c r="P308" t="s">
        <v>21</v>
      </c>
      <c r="Q308">
        <v>307</v>
      </c>
      <c r="R308" t="s">
        <v>1140</v>
      </c>
      <c r="S308" t="s">
        <v>102</v>
      </c>
      <c r="T308" s="10">
        <v>63</v>
      </c>
    </row>
    <row r="309" spans="1:20" x14ac:dyDescent="0.25">
      <c r="A309">
        <v>14</v>
      </c>
      <c r="B309" t="s">
        <v>542</v>
      </c>
      <c r="C309">
        <v>6</v>
      </c>
      <c r="D309" t="str">
        <f t="shared" si="16"/>
        <v>Lunes</v>
      </c>
      <c r="E309" s="6">
        <v>45019</v>
      </c>
      <c r="F309" s="3">
        <v>7.9861111111111105E-2</v>
      </c>
      <c r="G309" s="3">
        <v>0.19375000000000001</v>
      </c>
      <c r="H309" s="3">
        <f t="shared" si="17"/>
        <v>0.1138888888888889</v>
      </c>
      <c r="I309" s="9">
        <v>0.12916666666666665</v>
      </c>
      <c r="J309" s="9" t="str">
        <f t="shared" si="18"/>
        <v>0</v>
      </c>
      <c r="K309" s="9" t="str">
        <f t="shared" si="19"/>
        <v>No cobrada</v>
      </c>
      <c r="L309" t="s">
        <v>20</v>
      </c>
      <c r="M309" t="s">
        <v>10</v>
      </c>
      <c r="N309" t="s">
        <v>1137</v>
      </c>
      <c r="O309" s="4">
        <v>33.79</v>
      </c>
      <c r="P309" t="s">
        <v>11</v>
      </c>
      <c r="Q309">
        <v>308</v>
      </c>
      <c r="R309" t="s">
        <v>44</v>
      </c>
      <c r="S309" t="s">
        <v>543</v>
      </c>
      <c r="T309" s="10">
        <v>222</v>
      </c>
    </row>
    <row r="310" spans="1:20" x14ac:dyDescent="0.25">
      <c r="A310">
        <v>9</v>
      </c>
      <c r="B310" t="s">
        <v>544</v>
      </c>
      <c r="C310">
        <v>3</v>
      </c>
      <c r="D310" t="str">
        <f t="shared" si="16"/>
        <v>Lunes</v>
      </c>
      <c r="E310" s="6">
        <v>45019</v>
      </c>
      <c r="F310" s="3">
        <v>1.9444444444444445E-2</v>
      </c>
      <c r="G310" s="3">
        <v>0.1701388888888889</v>
      </c>
      <c r="H310" s="3">
        <f t="shared" si="17"/>
        <v>0.15069444444444446</v>
      </c>
      <c r="I310" s="9">
        <v>8.5416666666666669E-2</v>
      </c>
      <c r="J310" s="9">
        <f t="shared" si="18"/>
        <v>6.5277777777777796E-2</v>
      </c>
      <c r="K310" s="9" t="str">
        <f t="shared" si="19"/>
        <v>Cobrada</v>
      </c>
      <c r="L310" t="s">
        <v>14</v>
      </c>
      <c r="M310" t="s">
        <v>10</v>
      </c>
      <c r="N310" t="s">
        <v>1137</v>
      </c>
      <c r="O310" s="4">
        <v>36.090000000000003</v>
      </c>
      <c r="P310" t="s">
        <v>11</v>
      </c>
      <c r="Q310">
        <v>309</v>
      </c>
      <c r="R310" t="s">
        <v>83</v>
      </c>
      <c r="S310" t="s">
        <v>545</v>
      </c>
      <c r="T310" s="10">
        <v>172</v>
      </c>
    </row>
    <row r="311" spans="1:20" x14ac:dyDescent="0.25">
      <c r="A311">
        <v>17</v>
      </c>
      <c r="B311" t="s">
        <v>546</v>
      </c>
      <c r="C311">
        <v>3</v>
      </c>
      <c r="D311" t="str">
        <f t="shared" si="16"/>
        <v>Lunes</v>
      </c>
      <c r="E311" s="6">
        <v>45019</v>
      </c>
      <c r="F311" s="3">
        <v>0.12777777777777777</v>
      </c>
      <c r="G311" s="3">
        <v>0.26597222222222222</v>
      </c>
      <c r="H311" s="3">
        <f t="shared" si="17"/>
        <v>0.13819444444444445</v>
      </c>
      <c r="I311" s="9">
        <v>6.7361111111111108E-2</v>
      </c>
      <c r="J311" s="9">
        <f t="shared" si="18"/>
        <v>7.0833333333333345E-2</v>
      </c>
      <c r="K311" s="9" t="str">
        <f t="shared" si="19"/>
        <v>Cobrada</v>
      </c>
      <c r="L311" t="s">
        <v>25</v>
      </c>
      <c r="M311" t="s">
        <v>32</v>
      </c>
      <c r="N311" t="s">
        <v>1137</v>
      </c>
      <c r="O311" s="4">
        <v>11.47</v>
      </c>
      <c r="P311" t="s">
        <v>21</v>
      </c>
      <c r="Q311">
        <v>310</v>
      </c>
      <c r="R311" t="s">
        <v>44</v>
      </c>
      <c r="S311" t="s">
        <v>547</v>
      </c>
      <c r="T311" s="10">
        <v>138</v>
      </c>
    </row>
    <row r="312" spans="1:20" x14ac:dyDescent="0.25">
      <c r="A312">
        <v>6</v>
      </c>
      <c r="B312" t="s">
        <v>548</v>
      </c>
      <c r="C312">
        <v>4</v>
      </c>
      <c r="D312" t="str">
        <f t="shared" si="16"/>
        <v>Lunes</v>
      </c>
      <c r="E312" s="6">
        <v>45019</v>
      </c>
      <c r="F312" s="3">
        <v>6.9444444444444448E-2</v>
      </c>
      <c r="G312" s="3">
        <v>0.11319444444444444</v>
      </c>
      <c r="H312" s="3">
        <f t="shared" si="17"/>
        <v>5.4166666666666662E-2</v>
      </c>
      <c r="I312" s="9">
        <v>5.1388888888888887E-2</v>
      </c>
      <c r="J312" s="9">
        <f t="shared" si="18"/>
        <v>2.7777777777777748E-3</v>
      </c>
      <c r="K312" s="9" t="str">
        <f t="shared" si="19"/>
        <v>Cobrada</v>
      </c>
      <c r="L312" t="s">
        <v>9</v>
      </c>
      <c r="M312" t="s">
        <v>15</v>
      </c>
      <c r="N312" t="s">
        <v>16</v>
      </c>
      <c r="O312" s="4">
        <v>39.270000000000003</v>
      </c>
      <c r="P312" t="s">
        <v>35</v>
      </c>
      <c r="Q312">
        <v>311</v>
      </c>
      <c r="R312" t="s">
        <v>26</v>
      </c>
      <c r="S312" t="s">
        <v>549</v>
      </c>
      <c r="T312" s="10">
        <v>53</v>
      </c>
    </row>
    <row r="313" spans="1:20" x14ac:dyDescent="0.25">
      <c r="A313">
        <v>2</v>
      </c>
      <c r="B313" t="s">
        <v>550</v>
      </c>
      <c r="C313">
        <v>4</v>
      </c>
      <c r="D313" t="str">
        <f t="shared" si="16"/>
        <v>Lunes</v>
      </c>
      <c r="E313" s="6">
        <v>45019</v>
      </c>
      <c r="F313" s="3">
        <v>0.12986111111111112</v>
      </c>
      <c r="G313" s="3">
        <v>0.25833333333333336</v>
      </c>
      <c r="H313" s="3">
        <f t="shared" si="17"/>
        <v>0.12847222222222224</v>
      </c>
      <c r="I313" s="9">
        <v>3.8194444444444448E-2</v>
      </c>
      <c r="J313" s="9">
        <f t="shared" si="18"/>
        <v>9.027777777777779E-2</v>
      </c>
      <c r="K313" s="9" t="str">
        <f t="shared" si="19"/>
        <v>Cobrada</v>
      </c>
      <c r="L313" t="s">
        <v>9</v>
      </c>
      <c r="M313" t="s">
        <v>10</v>
      </c>
      <c r="N313" t="s">
        <v>1137</v>
      </c>
      <c r="O313" s="4">
        <v>30.89</v>
      </c>
      <c r="P313" t="s">
        <v>11</v>
      </c>
      <c r="Q313">
        <v>312</v>
      </c>
      <c r="R313" t="s">
        <v>44</v>
      </c>
      <c r="S313" t="s">
        <v>551</v>
      </c>
      <c r="T313" s="10">
        <v>134</v>
      </c>
    </row>
    <row r="314" spans="1:20" x14ac:dyDescent="0.25">
      <c r="A314">
        <v>10</v>
      </c>
      <c r="B314" t="s">
        <v>38</v>
      </c>
      <c r="C314">
        <v>3</v>
      </c>
      <c r="D314" t="str">
        <f t="shared" si="16"/>
        <v>Lunes</v>
      </c>
      <c r="E314" s="6">
        <v>45019</v>
      </c>
      <c r="F314" s="3">
        <v>9.930555555555555E-2</v>
      </c>
      <c r="G314" s="3">
        <v>0.24027777777777778</v>
      </c>
      <c r="H314" s="3">
        <f t="shared" si="17"/>
        <v>0.14097222222222222</v>
      </c>
      <c r="I314" s="9">
        <v>7.3611111111111113E-2</v>
      </c>
      <c r="J314" s="9">
        <f t="shared" si="18"/>
        <v>6.7361111111111108E-2</v>
      </c>
      <c r="K314" s="9" t="str">
        <f t="shared" si="19"/>
        <v>Cobrada</v>
      </c>
      <c r="L314" t="s">
        <v>14</v>
      </c>
      <c r="M314" t="s">
        <v>15</v>
      </c>
      <c r="N314" t="s">
        <v>1136</v>
      </c>
      <c r="O314" s="4">
        <v>43.14</v>
      </c>
      <c r="P314" t="s">
        <v>11</v>
      </c>
      <c r="Q314">
        <v>313</v>
      </c>
      <c r="R314" t="s">
        <v>1139</v>
      </c>
      <c r="S314" t="s">
        <v>552</v>
      </c>
      <c r="T314" s="10">
        <v>232</v>
      </c>
    </row>
    <row r="315" spans="1:20" x14ac:dyDescent="0.25">
      <c r="A315">
        <v>20</v>
      </c>
      <c r="B315" t="s">
        <v>553</v>
      </c>
      <c r="C315">
        <v>5</v>
      </c>
      <c r="D315" t="str">
        <f t="shared" si="16"/>
        <v>Lunes</v>
      </c>
      <c r="E315" s="6">
        <v>45019</v>
      </c>
      <c r="F315" s="3">
        <v>3.1944444444444442E-2</v>
      </c>
      <c r="G315" s="3">
        <v>0.16180555555555556</v>
      </c>
      <c r="H315" s="3">
        <f t="shared" si="17"/>
        <v>0.14027777777777778</v>
      </c>
      <c r="I315" s="9">
        <v>3.472222222222222E-3</v>
      </c>
      <c r="J315" s="9">
        <f t="shared" si="18"/>
        <v>0.13680555555555557</v>
      </c>
      <c r="K315" s="9" t="str">
        <f t="shared" si="19"/>
        <v>Cobrada</v>
      </c>
      <c r="L315" t="s">
        <v>29</v>
      </c>
      <c r="M315" t="s">
        <v>10</v>
      </c>
      <c r="N315" t="s">
        <v>1136</v>
      </c>
      <c r="O315" s="4">
        <v>32.18</v>
      </c>
      <c r="P315" t="s">
        <v>35</v>
      </c>
      <c r="Q315">
        <v>314</v>
      </c>
      <c r="R315" t="s">
        <v>64</v>
      </c>
      <c r="S315" t="s">
        <v>170</v>
      </c>
      <c r="T315" s="10">
        <v>27</v>
      </c>
    </row>
    <row r="316" spans="1:20" x14ac:dyDescent="0.25">
      <c r="A316">
        <v>14</v>
      </c>
      <c r="B316" t="s">
        <v>554</v>
      </c>
      <c r="C316">
        <v>1</v>
      </c>
      <c r="D316" t="str">
        <f t="shared" si="16"/>
        <v>Lunes</v>
      </c>
      <c r="E316" s="6">
        <v>45019</v>
      </c>
      <c r="F316" s="3">
        <v>8.3333333333333332E-3</v>
      </c>
      <c r="G316" s="3">
        <v>0.1451388888888889</v>
      </c>
      <c r="H316" s="3">
        <f t="shared" si="17"/>
        <v>0.13680555555555557</v>
      </c>
      <c r="I316" s="9">
        <v>8.7499999999999994E-2</v>
      </c>
      <c r="J316" s="9">
        <f t="shared" si="18"/>
        <v>4.9305555555555575E-2</v>
      </c>
      <c r="K316" s="9" t="str">
        <f t="shared" si="19"/>
        <v>Cobrada</v>
      </c>
      <c r="L316" t="s">
        <v>20</v>
      </c>
      <c r="M316" t="s">
        <v>10</v>
      </c>
      <c r="N316" t="s">
        <v>1137</v>
      </c>
      <c r="O316" s="4">
        <v>20.6</v>
      </c>
      <c r="P316" t="s">
        <v>21</v>
      </c>
      <c r="Q316">
        <v>315</v>
      </c>
      <c r="R316" t="s">
        <v>64</v>
      </c>
      <c r="S316" t="s">
        <v>555</v>
      </c>
      <c r="T316" s="10">
        <v>161</v>
      </c>
    </row>
    <row r="317" spans="1:20" x14ac:dyDescent="0.25">
      <c r="A317">
        <v>2</v>
      </c>
      <c r="B317" t="s">
        <v>556</v>
      </c>
      <c r="C317">
        <v>2</v>
      </c>
      <c r="D317" t="str">
        <f t="shared" si="16"/>
        <v>Lunes</v>
      </c>
      <c r="E317" s="6">
        <v>45019</v>
      </c>
      <c r="F317" s="3">
        <v>6.805555555555555E-2</v>
      </c>
      <c r="G317" s="3">
        <v>0.23055555555555557</v>
      </c>
      <c r="H317" s="3">
        <f t="shared" si="17"/>
        <v>0.16250000000000003</v>
      </c>
      <c r="I317" s="9">
        <v>0.10972222222222221</v>
      </c>
      <c r="J317" s="9">
        <f t="shared" si="18"/>
        <v>5.2777777777777826E-2</v>
      </c>
      <c r="K317" s="9" t="str">
        <f t="shared" si="19"/>
        <v>Cobrada</v>
      </c>
      <c r="L317" t="s">
        <v>25</v>
      </c>
      <c r="M317" t="s">
        <v>15</v>
      </c>
      <c r="N317" t="s">
        <v>1137</v>
      </c>
      <c r="O317" s="4">
        <v>31.13</v>
      </c>
      <c r="P317" t="s">
        <v>11</v>
      </c>
      <c r="Q317">
        <v>316</v>
      </c>
      <c r="R317" t="s">
        <v>1140</v>
      </c>
      <c r="S317" t="s">
        <v>557</v>
      </c>
      <c r="T317" s="10">
        <v>160</v>
      </c>
    </row>
    <row r="318" spans="1:20" x14ac:dyDescent="0.25">
      <c r="A318">
        <v>17</v>
      </c>
      <c r="B318" t="s">
        <v>165</v>
      </c>
      <c r="C318">
        <v>2</v>
      </c>
      <c r="D318" t="str">
        <f t="shared" si="16"/>
        <v>Lunes</v>
      </c>
      <c r="E318" s="6">
        <v>45019</v>
      </c>
      <c r="F318" s="3">
        <v>0.10069444444444445</v>
      </c>
      <c r="G318" s="3">
        <v>0.26111111111111113</v>
      </c>
      <c r="H318" s="3">
        <f t="shared" si="17"/>
        <v>0.16041666666666668</v>
      </c>
      <c r="I318" s="9">
        <v>6.1111111111111109E-2</v>
      </c>
      <c r="J318" s="9">
        <f t="shared" si="18"/>
        <v>9.9305555555555564E-2</v>
      </c>
      <c r="K318" s="9" t="str">
        <f t="shared" si="19"/>
        <v>Cobrada</v>
      </c>
      <c r="L318" t="s">
        <v>20</v>
      </c>
      <c r="M318" t="s">
        <v>15</v>
      </c>
      <c r="N318" t="s">
        <v>16</v>
      </c>
      <c r="O318" s="4">
        <v>24.55</v>
      </c>
      <c r="P318" t="s">
        <v>21</v>
      </c>
      <c r="Q318">
        <v>317</v>
      </c>
      <c r="R318" t="s">
        <v>44</v>
      </c>
      <c r="S318" t="s">
        <v>558</v>
      </c>
      <c r="T318" s="10">
        <v>178</v>
      </c>
    </row>
    <row r="319" spans="1:20" x14ac:dyDescent="0.25">
      <c r="A319">
        <v>13</v>
      </c>
      <c r="B319" t="s">
        <v>559</v>
      </c>
      <c r="C319">
        <v>3</v>
      </c>
      <c r="D319" t="str">
        <f t="shared" si="16"/>
        <v>Lunes</v>
      </c>
      <c r="E319" s="6">
        <v>45019</v>
      </c>
      <c r="F319" s="3">
        <v>0.14791666666666667</v>
      </c>
      <c r="G319" s="3">
        <v>0.21458333333333332</v>
      </c>
      <c r="H319" s="3">
        <f t="shared" si="17"/>
        <v>6.6666666666666652E-2</v>
      </c>
      <c r="I319" s="9">
        <v>2.7083333333333334E-2</v>
      </c>
      <c r="J319" s="9">
        <f t="shared" si="18"/>
        <v>3.9583333333333318E-2</v>
      </c>
      <c r="K319" s="9" t="str">
        <f t="shared" si="19"/>
        <v>Cobrada</v>
      </c>
      <c r="L319" t="s">
        <v>9</v>
      </c>
      <c r="M319" t="s">
        <v>32</v>
      </c>
      <c r="N319" t="s">
        <v>1137</v>
      </c>
      <c r="O319" s="4">
        <v>10.08</v>
      </c>
      <c r="P319" t="s">
        <v>11</v>
      </c>
      <c r="Q319">
        <v>318</v>
      </c>
      <c r="R319" t="s">
        <v>36</v>
      </c>
      <c r="S319" t="s">
        <v>51</v>
      </c>
      <c r="T319" s="10">
        <v>29</v>
      </c>
    </row>
    <row r="320" spans="1:20" x14ac:dyDescent="0.25">
      <c r="A320">
        <v>1</v>
      </c>
      <c r="B320" t="s">
        <v>560</v>
      </c>
      <c r="C320">
        <v>1</v>
      </c>
      <c r="D320" t="str">
        <f t="shared" si="16"/>
        <v>Lunes</v>
      </c>
      <c r="E320" s="6">
        <v>45019</v>
      </c>
      <c r="F320" s="3">
        <v>3.3333333333333333E-2</v>
      </c>
      <c r="G320" s="3">
        <v>0.16597222222222222</v>
      </c>
      <c r="H320" s="3">
        <f t="shared" si="17"/>
        <v>0.13263888888888889</v>
      </c>
      <c r="I320" s="9">
        <v>8.7500000000000008E-2</v>
      </c>
      <c r="J320" s="9">
        <f t="shared" si="18"/>
        <v>4.5138888888888881E-2</v>
      </c>
      <c r="K320" s="9" t="str">
        <f t="shared" si="19"/>
        <v>Cobrada</v>
      </c>
      <c r="L320" t="s">
        <v>14</v>
      </c>
      <c r="M320" t="s">
        <v>10</v>
      </c>
      <c r="N320" t="s">
        <v>16</v>
      </c>
      <c r="O320" s="4">
        <v>30.05</v>
      </c>
      <c r="P320" t="s">
        <v>21</v>
      </c>
      <c r="Q320">
        <v>319</v>
      </c>
      <c r="R320" t="s">
        <v>41</v>
      </c>
      <c r="S320" t="s">
        <v>561</v>
      </c>
      <c r="T320" s="10">
        <v>268</v>
      </c>
    </row>
    <row r="321" spans="1:20" x14ac:dyDescent="0.25">
      <c r="A321">
        <v>9</v>
      </c>
      <c r="B321" t="s">
        <v>562</v>
      </c>
      <c r="C321">
        <v>1</v>
      </c>
      <c r="D321" t="str">
        <f t="shared" si="16"/>
        <v>Lunes</v>
      </c>
      <c r="E321" s="6">
        <v>45019</v>
      </c>
      <c r="F321" s="3">
        <v>6.25E-2</v>
      </c>
      <c r="G321" s="3">
        <v>0.17847222222222223</v>
      </c>
      <c r="H321" s="3">
        <f t="shared" si="17"/>
        <v>0.11597222222222223</v>
      </c>
      <c r="I321" s="9">
        <v>9.0277777777777776E-2</v>
      </c>
      <c r="J321" s="9">
        <f t="shared" si="18"/>
        <v>2.569444444444445E-2</v>
      </c>
      <c r="K321" s="9" t="str">
        <f t="shared" si="19"/>
        <v>Cobrada</v>
      </c>
      <c r="L321" t="s">
        <v>9</v>
      </c>
      <c r="M321" t="s">
        <v>10</v>
      </c>
      <c r="N321" t="s">
        <v>1136</v>
      </c>
      <c r="O321" s="4">
        <v>44.02</v>
      </c>
      <c r="P321" t="s">
        <v>11</v>
      </c>
      <c r="Q321">
        <v>320</v>
      </c>
      <c r="R321" t="s">
        <v>1139</v>
      </c>
      <c r="S321" t="s">
        <v>563</v>
      </c>
      <c r="T321" s="10">
        <v>98</v>
      </c>
    </row>
    <row r="322" spans="1:20" x14ac:dyDescent="0.25">
      <c r="A322">
        <v>18</v>
      </c>
      <c r="B322" t="s">
        <v>564</v>
      </c>
      <c r="C322">
        <v>5</v>
      </c>
      <c r="D322" t="str">
        <f t="shared" ref="D322:D385" si="20">CHOOSE(WEEKDAY(E322,2), "Lunes", "Martes", "Miércoles", "Jueves", "Viernes", "Sábado", "Domingo")</f>
        <v>Lunes</v>
      </c>
      <c r="E322" s="6">
        <v>45019</v>
      </c>
      <c r="F322" s="3">
        <v>8.611111111111111E-2</v>
      </c>
      <c r="G322" s="3">
        <v>0.17916666666666667</v>
      </c>
      <c r="H322" s="3">
        <f t="shared" ref="H322:H385" si="21">IF(P322="Ocupada",(G322-F322)+15/1440,G322-F322)</f>
        <v>9.3055555555555558E-2</v>
      </c>
      <c r="I322" s="9">
        <v>6.5972222222222224E-2</v>
      </c>
      <c r="J322" s="9">
        <f t="shared" si="18"/>
        <v>2.7083333333333334E-2</v>
      </c>
      <c r="K322" s="9" t="str">
        <f t="shared" si="19"/>
        <v>Cobrada</v>
      </c>
      <c r="L322" t="s">
        <v>14</v>
      </c>
      <c r="M322" t="s">
        <v>10</v>
      </c>
      <c r="N322" t="s">
        <v>1137</v>
      </c>
      <c r="O322" s="4">
        <v>23.59</v>
      </c>
      <c r="P322" t="s">
        <v>21</v>
      </c>
      <c r="Q322">
        <v>321</v>
      </c>
      <c r="R322" t="s">
        <v>36</v>
      </c>
      <c r="S322" t="s">
        <v>565</v>
      </c>
      <c r="T322" s="10">
        <v>141</v>
      </c>
    </row>
    <row r="323" spans="1:20" x14ac:dyDescent="0.25">
      <c r="A323">
        <v>12</v>
      </c>
      <c r="B323" t="s">
        <v>566</v>
      </c>
      <c r="C323">
        <v>1</v>
      </c>
      <c r="D323" t="str">
        <f t="shared" si="20"/>
        <v>Lunes</v>
      </c>
      <c r="E323" s="6">
        <v>45019</v>
      </c>
      <c r="F323" s="3">
        <v>0.15347222222222223</v>
      </c>
      <c r="G323" s="3">
        <v>0.24097222222222223</v>
      </c>
      <c r="H323" s="3">
        <f t="shared" si="21"/>
        <v>9.7916666666666666E-2</v>
      </c>
      <c r="I323" s="9">
        <v>4.1666666666666664E-2</v>
      </c>
      <c r="J323" s="9">
        <f t="shared" ref="J323:J386" si="22">IF(I323&gt;H323,"0",H323-I323)</f>
        <v>5.6250000000000001E-2</v>
      </c>
      <c r="K323" s="9" t="str">
        <f t="shared" ref="K323:K386" si="23">IF(I323&gt;H323,"No cobrada","Cobrada")</f>
        <v>Cobrada</v>
      </c>
      <c r="L323" t="s">
        <v>20</v>
      </c>
      <c r="M323" t="s">
        <v>32</v>
      </c>
      <c r="N323" t="s">
        <v>1137</v>
      </c>
      <c r="O323" s="4">
        <v>24.69</v>
      </c>
      <c r="P323" t="s">
        <v>35</v>
      </c>
      <c r="Q323">
        <v>322</v>
      </c>
      <c r="R323" t="s">
        <v>59</v>
      </c>
      <c r="S323" t="s">
        <v>567</v>
      </c>
      <c r="T323" s="10">
        <v>85</v>
      </c>
    </row>
    <row r="324" spans="1:20" x14ac:dyDescent="0.25">
      <c r="A324">
        <v>8</v>
      </c>
      <c r="B324" t="s">
        <v>568</v>
      </c>
      <c r="C324">
        <v>1</v>
      </c>
      <c r="D324" t="str">
        <f t="shared" si="20"/>
        <v>Lunes</v>
      </c>
      <c r="E324" s="6">
        <v>45019</v>
      </c>
      <c r="F324" s="3">
        <v>5.7638888888888892E-2</v>
      </c>
      <c r="G324" s="3">
        <v>0.17986111111111111</v>
      </c>
      <c r="H324" s="3">
        <f t="shared" si="21"/>
        <v>0.12222222222222222</v>
      </c>
      <c r="I324" s="9">
        <v>8.4722222222222213E-2</v>
      </c>
      <c r="J324" s="9">
        <f t="shared" si="22"/>
        <v>3.7500000000000006E-2</v>
      </c>
      <c r="K324" s="9" t="str">
        <f t="shared" si="23"/>
        <v>Cobrada</v>
      </c>
      <c r="L324" t="s">
        <v>25</v>
      </c>
      <c r="M324" t="s">
        <v>15</v>
      </c>
      <c r="N324" t="s">
        <v>16</v>
      </c>
      <c r="O324" s="4">
        <v>44.3</v>
      </c>
      <c r="P324" t="s">
        <v>21</v>
      </c>
      <c r="Q324">
        <v>323</v>
      </c>
      <c r="R324" t="s">
        <v>64</v>
      </c>
      <c r="S324" t="s">
        <v>569</v>
      </c>
      <c r="T324" s="10">
        <v>208</v>
      </c>
    </row>
    <row r="325" spans="1:20" x14ac:dyDescent="0.25">
      <c r="A325">
        <v>9</v>
      </c>
      <c r="B325" t="s">
        <v>570</v>
      </c>
      <c r="C325">
        <v>6</v>
      </c>
      <c r="D325" t="str">
        <f t="shared" si="20"/>
        <v>Lunes</v>
      </c>
      <c r="E325" s="6">
        <v>45019</v>
      </c>
      <c r="F325" s="3">
        <v>2.9861111111111113E-2</v>
      </c>
      <c r="G325" s="3">
        <v>7.7083333333333337E-2</v>
      </c>
      <c r="H325" s="3">
        <f t="shared" si="21"/>
        <v>4.7222222222222221E-2</v>
      </c>
      <c r="I325" s="9">
        <v>6.25E-2</v>
      </c>
      <c r="J325" s="9" t="str">
        <f t="shared" si="22"/>
        <v>0</v>
      </c>
      <c r="K325" s="9" t="str">
        <f t="shared" si="23"/>
        <v>No cobrada</v>
      </c>
      <c r="L325" t="s">
        <v>14</v>
      </c>
      <c r="M325" t="s">
        <v>32</v>
      </c>
      <c r="N325" t="s">
        <v>1137</v>
      </c>
      <c r="O325" s="4">
        <v>21.6</v>
      </c>
      <c r="P325" t="s">
        <v>21</v>
      </c>
      <c r="Q325">
        <v>324</v>
      </c>
      <c r="R325" t="s">
        <v>1140</v>
      </c>
      <c r="S325" t="s">
        <v>571</v>
      </c>
      <c r="T325" s="10">
        <v>137</v>
      </c>
    </row>
    <row r="326" spans="1:20" x14ac:dyDescent="0.25">
      <c r="A326">
        <v>18</v>
      </c>
      <c r="B326" t="s">
        <v>572</v>
      </c>
      <c r="C326">
        <v>1</v>
      </c>
      <c r="D326" t="str">
        <f t="shared" si="20"/>
        <v>Lunes</v>
      </c>
      <c r="E326" s="6">
        <v>45019</v>
      </c>
      <c r="F326" s="3">
        <v>4.1666666666666664E-2</v>
      </c>
      <c r="G326" s="3">
        <v>9.583333333333334E-2</v>
      </c>
      <c r="H326" s="3">
        <f t="shared" si="21"/>
        <v>5.4166666666666675E-2</v>
      </c>
      <c r="I326" s="9">
        <v>4.9305555555555554E-2</v>
      </c>
      <c r="J326" s="9">
        <f t="shared" si="22"/>
        <v>4.8611111111111216E-3</v>
      </c>
      <c r="K326" s="9" t="str">
        <f t="shared" si="23"/>
        <v>Cobrada</v>
      </c>
      <c r="L326" t="s">
        <v>20</v>
      </c>
      <c r="M326" t="s">
        <v>10</v>
      </c>
      <c r="N326" t="s">
        <v>1137</v>
      </c>
      <c r="O326" s="4">
        <v>32.5</v>
      </c>
      <c r="P326" t="s">
        <v>11</v>
      </c>
      <c r="Q326">
        <v>325</v>
      </c>
      <c r="R326" t="s">
        <v>1140</v>
      </c>
      <c r="S326" t="s">
        <v>573</v>
      </c>
      <c r="T326" s="10">
        <v>154</v>
      </c>
    </row>
    <row r="327" spans="1:20" x14ac:dyDescent="0.25">
      <c r="A327">
        <v>14</v>
      </c>
      <c r="B327" t="s">
        <v>574</v>
      </c>
      <c r="C327">
        <v>4</v>
      </c>
      <c r="D327" t="str">
        <f t="shared" si="20"/>
        <v>Martes</v>
      </c>
      <c r="E327" s="6">
        <v>45020</v>
      </c>
      <c r="F327" s="3">
        <v>6.8750000000000006E-2</v>
      </c>
      <c r="G327" s="3">
        <v>0.23194444444444445</v>
      </c>
      <c r="H327" s="3">
        <f t="shared" si="21"/>
        <v>0.1736111111111111</v>
      </c>
      <c r="I327" s="9">
        <v>6.3194444444444442E-2</v>
      </c>
      <c r="J327" s="9">
        <f t="shared" si="22"/>
        <v>0.11041666666666666</v>
      </c>
      <c r="K327" s="9" t="str">
        <f t="shared" si="23"/>
        <v>Cobrada</v>
      </c>
      <c r="L327" t="s">
        <v>14</v>
      </c>
      <c r="M327" t="s">
        <v>15</v>
      </c>
      <c r="N327" t="s">
        <v>1136</v>
      </c>
      <c r="O327" s="4">
        <v>13.85</v>
      </c>
      <c r="P327" t="s">
        <v>35</v>
      </c>
      <c r="Q327">
        <v>326</v>
      </c>
      <c r="R327" t="s">
        <v>1140</v>
      </c>
      <c r="S327" t="s">
        <v>575</v>
      </c>
      <c r="T327" s="10">
        <v>81</v>
      </c>
    </row>
    <row r="328" spans="1:20" x14ac:dyDescent="0.25">
      <c r="A328">
        <v>12</v>
      </c>
      <c r="B328" t="s">
        <v>379</v>
      </c>
      <c r="C328">
        <v>5</v>
      </c>
      <c r="D328" t="str">
        <f t="shared" si="20"/>
        <v>Martes</v>
      </c>
      <c r="E328" s="6">
        <v>45020</v>
      </c>
      <c r="F328" s="3">
        <v>0.12430555555555556</v>
      </c>
      <c r="G328" s="3">
        <v>0.19166666666666668</v>
      </c>
      <c r="H328" s="3">
        <f t="shared" si="21"/>
        <v>6.7361111111111122E-2</v>
      </c>
      <c r="I328" s="9">
        <v>5.1388888888888887E-2</v>
      </c>
      <c r="J328" s="9">
        <f t="shared" si="22"/>
        <v>1.5972222222222235E-2</v>
      </c>
      <c r="K328" s="9" t="str">
        <f t="shared" si="23"/>
        <v>Cobrada</v>
      </c>
      <c r="L328" t="s">
        <v>25</v>
      </c>
      <c r="M328" t="s">
        <v>32</v>
      </c>
      <c r="N328" t="s">
        <v>1137</v>
      </c>
      <c r="O328" s="4">
        <v>15.08</v>
      </c>
      <c r="P328" t="s">
        <v>11</v>
      </c>
      <c r="Q328">
        <v>327</v>
      </c>
      <c r="R328" t="s">
        <v>17</v>
      </c>
      <c r="S328" t="s">
        <v>576</v>
      </c>
      <c r="T328" s="10">
        <v>147</v>
      </c>
    </row>
    <row r="329" spans="1:20" x14ac:dyDescent="0.25">
      <c r="A329">
        <v>4</v>
      </c>
      <c r="B329" t="s">
        <v>577</v>
      </c>
      <c r="C329">
        <v>3</v>
      </c>
      <c r="D329" t="str">
        <f t="shared" si="20"/>
        <v>Martes</v>
      </c>
      <c r="E329" s="6">
        <v>45020</v>
      </c>
      <c r="F329" s="3">
        <v>7.2222222222222215E-2</v>
      </c>
      <c r="G329" s="3">
        <v>0.17152777777777778</v>
      </c>
      <c r="H329" s="3">
        <f t="shared" si="21"/>
        <v>9.9305555555555564E-2</v>
      </c>
      <c r="I329" s="9">
        <v>1.4583333333333334E-2</v>
      </c>
      <c r="J329" s="9">
        <f t="shared" si="22"/>
        <v>8.4722222222222227E-2</v>
      </c>
      <c r="K329" s="9" t="str">
        <f t="shared" si="23"/>
        <v>Cobrada</v>
      </c>
      <c r="L329" t="s">
        <v>20</v>
      </c>
      <c r="M329" t="s">
        <v>32</v>
      </c>
      <c r="N329" t="s">
        <v>1137</v>
      </c>
      <c r="O329" s="4">
        <v>13.85</v>
      </c>
      <c r="P329" t="s">
        <v>11</v>
      </c>
      <c r="Q329">
        <v>328</v>
      </c>
      <c r="R329" t="s">
        <v>64</v>
      </c>
      <c r="S329" t="s">
        <v>33</v>
      </c>
      <c r="T329" s="10">
        <v>35</v>
      </c>
    </row>
    <row r="330" spans="1:20" x14ac:dyDescent="0.25">
      <c r="A330">
        <v>13</v>
      </c>
      <c r="B330" t="s">
        <v>578</v>
      </c>
      <c r="C330">
        <v>1</v>
      </c>
      <c r="D330" t="str">
        <f t="shared" si="20"/>
        <v>Martes</v>
      </c>
      <c r="E330" s="6">
        <v>45020</v>
      </c>
      <c r="F330" s="3">
        <v>1.8055555555555554E-2</v>
      </c>
      <c r="G330" s="3">
        <v>0.11180555555555556</v>
      </c>
      <c r="H330" s="3">
        <f t="shared" si="21"/>
        <v>0.10416666666666667</v>
      </c>
      <c r="I330" s="9">
        <v>9.6527777777777782E-2</v>
      </c>
      <c r="J330" s="9">
        <f t="shared" si="22"/>
        <v>7.6388888888888895E-3</v>
      </c>
      <c r="K330" s="9" t="str">
        <f t="shared" si="23"/>
        <v>Cobrada</v>
      </c>
      <c r="L330" t="s">
        <v>20</v>
      </c>
      <c r="M330" t="s">
        <v>10</v>
      </c>
      <c r="N330" t="s">
        <v>1137</v>
      </c>
      <c r="O330" s="4">
        <v>38.89</v>
      </c>
      <c r="P330" t="s">
        <v>35</v>
      </c>
      <c r="Q330">
        <v>329</v>
      </c>
      <c r="R330" t="s">
        <v>41</v>
      </c>
      <c r="S330" t="s">
        <v>579</v>
      </c>
      <c r="T330" s="10">
        <v>207</v>
      </c>
    </row>
    <row r="331" spans="1:20" x14ac:dyDescent="0.25">
      <c r="A331">
        <v>10</v>
      </c>
      <c r="B331" t="s">
        <v>580</v>
      </c>
      <c r="C331">
        <v>6</v>
      </c>
      <c r="D331" t="str">
        <f t="shared" si="20"/>
        <v>Martes</v>
      </c>
      <c r="E331" s="6">
        <v>45020</v>
      </c>
      <c r="F331" s="3">
        <v>7.6388888888888895E-2</v>
      </c>
      <c r="G331" s="3">
        <v>0.16458333333333333</v>
      </c>
      <c r="H331" s="3">
        <f t="shared" si="21"/>
        <v>9.8611111111111108E-2</v>
      </c>
      <c r="I331" s="9">
        <v>9.7222222222222224E-2</v>
      </c>
      <c r="J331" s="9">
        <f t="shared" si="22"/>
        <v>1.388888888888884E-3</v>
      </c>
      <c r="K331" s="9" t="str">
        <f t="shared" si="23"/>
        <v>Cobrada</v>
      </c>
      <c r="L331" t="s">
        <v>9</v>
      </c>
      <c r="M331" t="s">
        <v>15</v>
      </c>
      <c r="N331" t="s">
        <v>1137</v>
      </c>
      <c r="O331" s="4">
        <v>32.17</v>
      </c>
      <c r="P331" t="s">
        <v>35</v>
      </c>
      <c r="Q331">
        <v>330</v>
      </c>
      <c r="R331" t="s">
        <v>41</v>
      </c>
      <c r="S331" t="s">
        <v>581</v>
      </c>
      <c r="T331" s="10">
        <v>217</v>
      </c>
    </row>
    <row r="332" spans="1:20" x14ac:dyDescent="0.25">
      <c r="A332">
        <v>20</v>
      </c>
      <c r="B332" t="s">
        <v>582</v>
      </c>
      <c r="C332">
        <v>3</v>
      </c>
      <c r="D332" t="str">
        <f t="shared" si="20"/>
        <v>Martes</v>
      </c>
      <c r="E332" s="6">
        <v>45020</v>
      </c>
      <c r="F332" s="3">
        <v>0.12916666666666668</v>
      </c>
      <c r="G332" s="3">
        <v>0.26180555555555557</v>
      </c>
      <c r="H332" s="3">
        <f t="shared" si="21"/>
        <v>0.13263888888888889</v>
      </c>
      <c r="I332" s="9">
        <v>8.4027777777777785E-2</v>
      </c>
      <c r="J332" s="9">
        <f t="shared" si="22"/>
        <v>4.8611111111111105E-2</v>
      </c>
      <c r="K332" s="9" t="str">
        <f t="shared" si="23"/>
        <v>Cobrada</v>
      </c>
      <c r="L332" t="s">
        <v>29</v>
      </c>
      <c r="M332" t="s">
        <v>32</v>
      </c>
      <c r="N332" t="s">
        <v>1136</v>
      </c>
      <c r="O332" s="4">
        <v>36.61</v>
      </c>
      <c r="P332" t="s">
        <v>11</v>
      </c>
      <c r="Q332">
        <v>331</v>
      </c>
      <c r="R332" t="s">
        <v>26</v>
      </c>
      <c r="S332" t="s">
        <v>583</v>
      </c>
      <c r="T332" s="10">
        <v>173</v>
      </c>
    </row>
    <row r="333" spans="1:20" x14ac:dyDescent="0.25">
      <c r="A333">
        <v>6</v>
      </c>
      <c r="B333" t="s">
        <v>584</v>
      </c>
      <c r="C333">
        <v>1</v>
      </c>
      <c r="D333" t="str">
        <f t="shared" si="20"/>
        <v>Martes</v>
      </c>
      <c r="E333" s="6">
        <v>45020</v>
      </c>
      <c r="F333" s="3">
        <v>9.7222222222222224E-3</v>
      </c>
      <c r="G333" s="3">
        <v>6.1805555555555558E-2</v>
      </c>
      <c r="H333" s="3">
        <f t="shared" si="21"/>
        <v>5.2083333333333336E-2</v>
      </c>
      <c r="I333" s="9">
        <v>1.1805555555555555E-2</v>
      </c>
      <c r="J333" s="9">
        <f t="shared" si="22"/>
        <v>4.027777777777778E-2</v>
      </c>
      <c r="K333" s="9" t="str">
        <f t="shared" si="23"/>
        <v>Cobrada</v>
      </c>
      <c r="L333" t="s">
        <v>20</v>
      </c>
      <c r="M333" t="s">
        <v>10</v>
      </c>
      <c r="N333" t="s">
        <v>1136</v>
      </c>
      <c r="O333" s="4">
        <v>25.21</v>
      </c>
      <c r="P333" t="s">
        <v>11</v>
      </c>
      <c r="Q333">
        <v>332</v>
      </c>
      <c r="R333" t="s">
        <v>83</v>
      </c>
      <c r="S333" t="s">
        <v>65</v>
      </c>
      <c r="T333" s="10">
        <v>120</v>
      </c>
    </row>
    <row r="334" spans="1:20" x14ac:dyDescent="0.25">
      <c r="A334">
        <v>6</v>
      </c>
      <c r="B334" t="s">
        <v>585</v>
      </c>
      <c r="C334">
        <v>1</v>
      </c>
      <c r="D334" t="str">
        <f t="shared" si="20"/>
        <v>Martes</v>
      </c>
      <c r="E334" s="6">
        <v>45020</v>
      </c>
      <c r="F334" s="3">
        <v>0.13194444444444445</v>
      </c>
      <c r="G334" s="3">
        <v>0.18680555555555556</v>
      </c>
      <c r="H334" s="3">
        <f t="shared" si="21"/>
        <v>5.486111111111111E-2</v>
      </c>
      <c r="I334" s="9">
        <v>4.2361111111111113E-2</v>
      </c>
      <c r="J334" s="9">
        <f t="shared" si="22"/>
        <v>1.2499999999999997E-2</v>
      </c>
      <c r="K334" s="9" t="str">
        <f t="shared" si="23"/>
        <v>Cobrada</v>
      </c>
      <c r="L334" t="s">
        <v>29</v>
      </c>
      <c r="M334" t="s">
        <v>32</v>
      </c>
      <c r="N334" t="s">
        <v>1137</v>
      </c>
      <c r="O334" s="4">
        <v>13.19</v>
      </c>
      <c r="P334" t="s">
        <v>21</v>
      </c>
      <c r="Q334">
        <v>333</v>
      </c>
      <c r="R334" t="s">
        <v>26</v>
      </c>
      <c r="S334" t="s">
        <v>310</v>
      </c>
      <c r="T334" s="10">
        <v>72</v>
      </c>
    </row>
    <row r="335" spans="1:20" x14ac:dyDescent="0.25">
      <c r="A335">
        <v>12</v>
      </c>
      <c r="B335" t="s">
        <v>586</v>
      </c>
      <c r="C335">
        <v>4</v>
      </c>
      <c r="D335" t="str">
        <f t="shared" si="20"/>
        <v>Martes</v>
      </c>
      <c r="E335" s="6">
        <v>45020</v>
      </c>
      <c r="F335" s="3">
        <v>0.11874999999999999</v>
      </c>
      <c r="G335" s="3">
        <v>0.27152777777777776</v>
      </c>
      <c r="H335" s="3">
        <f t="shared" si="21"/>
        <v>0.15277777777777776</v>
      </c>
      <c r="I335" s="9">
        <v>0.10833333333333334</v>
      </c>
      <c r="J335" s="9">
        <f t="shared" si="22"/>
        <v>4.4444444444444425E-2</v>
      </c>
      <c r="K335" s="9" t="str">
        <f t="shared" si="23"/>
        <v>Cobrada</v>
      </c>
      <c r="L335" t="s">
        <v>14</v>
      </c>
      <c r="M335" t="s">
        <v>15</v>
      </c>
      <c r="N335" t="s">
        <v>1137</v>
      </c>
      <c r="O335" s="4">
        <v>17.5</v>
      </c>
      <c r="P335" t="s">
        <v>21</v>
      </c>
      <c r="Q335">
        <v>334</v>
      </c>
      <c r="R335" t="s">
        <v>83</v>
      </c>
      <c r="S335" t="s">
        <v>587</v>
      </c>
      <c r="T335" s="10">
        <v>173</v>
      </c>
    </row>
    <row r="336" spans="1:20" x14ac:dyDescent="0.25">
      <c r="A336">
        <v>14</v>
      </c>
      <c r="B336" t="s">
        <v>588</v>
      </c>
      <c r="C336">
        <v>3</v>
      </c>
      <c r="D336" t="str">
        <f t="shared" si="20"/>
        <v>Martes</v>
      </c>
      <c r="E336" s="6">
        <v>45020</v>
      </c>
      <c r="F336" s="3">
        <v>8.0555555555555561E-2</v>
      </c>
      <c r="G336" s="3">
        <v>0.13125000000000001</v>
      </c>
      <c r="H336" s="3">
        <f t="shared" si="21"/>
        <v>5.0694444444444445E-2</v>
      </c>
      <c r="I336" s="9">
        <v>4.7916666666666663E-2</v>
      </c>
      <c r="J336" s="9">
        <f t="shared" si="22"/>
        <v>2.7777777777777818E-3</v>
      </c>
      <c r="K336" s="9" t="str">
        <f t="shared" si="23"/>
        <v>Cobrada</v>
      </c>
      <c r="L336" t="s">
        <v>29</v>
      </c>
      <c r="M336" t="s">
        <v>10</v>
      </c>
      <c r="N336" t="s">
        <v>1136</v>
      </c>
      <c r="O336" s="4">
        <v>41.56</v>
      </c>
      <c r="P336" t="s">
        <v>21</v>
      </c>
      <c r="Q336">
        <v>335</v>
      </c>
      <c r="R336" t="s">
        <v>22</v>
      </c>
      <c r="S336" t="s">
        <v>589</v>
      </c>
      <c r="T336" s="10">
        <v>114</v>
      </c>
    </row>
    <row r="337" spans="1:20" x14ac:dyDescent="0.25">
      <c r="A337">
        <v>4</v>
      </c>
      <c r="B337" t="s">
        <v>590</v>
      </c>
      <c r="C337">
        <v>5</v>
      </c>
      <c r="D337" t="str">
        <f t="shared" si="20"/>
        <v>Martes</v>
      </c>
      <c r="E337" s="6">
        <v>45020</v>
      </c>
      <c r="F337" s="3">
        <v>6.5972222222222224E-2</v>
      </c>
      <c r="G337" s="3">
        <v>0.20208333333333334</v>
      </c>
      <c r="H337" s="3">
        <f t="shared" si="21"/>
        <v>0.13611111111111113</v>
      </c>
      <c r="I337" s="9">
        <v>4.5138888888888888E-2</v>
      </c>
      <c r="J337" s="9">
        <f t="shared" si="22"/>
        <v>9.0972222222222232E-2</v>
      </c>
      <c r="K337" s="9" t="str">
        <f t="shared" si="23"/>
        <v>Cobrada</v>
      </c>
      <c r="L337" t="s">
        <v>20</v>
      </c>
      <c r="M337" t="s">
        <v>32</v>
      </c>
      <c r="N337" t="s">
        <v>1137</v>
      </c>
      <c r="O337" s="4">
        <v>17.93</v>
      </c>
      <c r="P337" t="s">
        <v>21</v>
      </c>
      <c r="Q337">
        <v>336</v>
      </c>
      <c r="R337" t="s">
        <v>83</v>
      </c>
      <c r="S337" t="s">
        <v>591</v>
      </c>
      <c r="T337" s="10">
        <v>158</v>
      </c>
    </row>
    <row r="338" spans="1:20" x14ac:dyDescent="0.25">
      <c r="A338">
        <v>11</v>
      </c>
      <c r="B338" t="s">
        <v>592</v>
      </c>
      <c r="C338">
        <v>2</v>
      </c>
      <c r="D338" t="str">
        <f t="shared" si="20"/>
        <v>Martes</v>
      </c>
      <c r="E338" s="6">
        <v>45020</v>
      </c>
      <c r="F338" s="3">
        <v>6.805555555555555E-2</v>
      </c>
      <c r="G338" s="3">
        <v>0.18819444444444444</v>
      </c>
      <c r="H338" s="3">
        <f t="shared" si="21"/>
        <v>0.12013888888888889</v>
      </c>
      <c r="I338" s="9">
        <v>4.027777777777778E-2</v>
      </c>
      <c r="J338" s="9">
        <f t="shared" si="22"/>
        <v>7.9861111111111105E-2</v>
      </c>
      <c r="K338" s="9" t="str">
        <f t="shared" si="23"/>
        <v>Cobrada</v>
      </c>
      <c r="L338" t="s">
        <v>25</v>
      </c>
      <c r="M338" t="s">
        <v>32</v>
      </c>
      <c r="N338" t="s">
        <v>1137</v>
      </c>
      <c r="O338" s="4">
        <v>19.28</v>
      </c>
      <c r="P338" t="s">
        <v>11</v>
      </c>
      <c r="Q338">
        <v>337</v>
      </c>
      <c r="R338" t="s">
        <v>22</v>
      </c>
      <c r="S338" t="s">
        <v>593</v>
      </c>
      <c r="T338" s="10">
        <v>100</v>
      </c>
    </row>
    <row r="339" spans="1:20" x14ac:dyDescent="0.25">
      <c r="A339">
        <v>18</v>
      </c>
      <c r="B339" t="s">
        <v>594</v>
      </c>
      <c r="C339">
        <v>2</v>
      </c>
      <c r="D339" t="str">
        <f t="shared" si="20"/>
        <v>Martes</v>
      </c>
      <c r="E339" s="6">
        <v>45020</v>
      </c>
      <c r="F339" s="3">
        <v>2.2222222222222223E-2</v>
      </c>
      <c r="G339" s="3">
        <v>0.14583333333333334</v>
      </c>
      <c r="H339" s="3">
        <f t="shared" si="21"/>
        <v>0.12361111111111112</v>
      </c>
      <c r="I339" s="9">
        <v>9.9305555555555564E-2</v>
      </c>
      <c r="J339" s="9">
        <f t="shared" si="22"/>
        <v>2.4305555555555552E-2</v>
      </c>
      <c r="K339" s="9" t="str">
        <f t="shared" si="23"/>
        <v>Cobrada</v>
      </c>
      <c r="L339" t="s">
        <v>25</v>
      </c>
      <c r="M339" t="s">
        <v>10</v>
      </c>
      <c r="N339" t="s">
        <v>1136</v>
      </c>
      <c r="O339" s="4">
        <v>30.62</v>
      </c>
      <c r="P339" t="s">
        <v>11</v>
      </c>
      <c r="Q339">
        <v>338</v>
      </c>
      <c r="R339" t="s">
        <v>59</v>
      </c>
      <c r="S339" t="s">
        <v>595</v>
      </c>
      <c r="T339" s="10">
        <v>279</v>
      </c>
    </row>
    <row r="340" spans="1:20" x14ac:dyDescent="0.25">
      <c r="A340">
        <v>13</v>
      </c>
      <c r="B340" t="s">
        <v>596</v>
      </c>
      <c r="C340">
        <v>2</v>
      </c>
      <c r="D340" t="str">
        <f t="shared" si="20"/>
        <v>Martes</v>
      </c>
      <c r="E340" s="6">
        <v>45020</v>
      </c>
      <c r="F340" s="3">
        <v>0</v>
      </c>
      <c r="G340" s="3">
        <v>8.4027777777777785E-2</v>
      </c>
      <c r="H340" s="3">
        <f t="shared" si="21"/>
        <v>8.4027777777777785E-2</v>
      </c>
      <c r="I340" s="9">
        <v>3.1944444444444442E-2</v>
      </c>
      <c r="J340" s="9">
        <f t="shared" si="22"/>
        <v>5.2083333333333343E-2</v>
      </c>
      <c r="K340" s="9" t="str">
        <f t="shared" si="23"/>
        <v>Cobrada</v>
      </c>
      <c r="L340" t="s">
        <v>9</v>
      </c>
      <c r="M340" t="s">
        <v>15</v>
      </c>
      <c r="N340" t="s">
        <v>1136</v>
      </c>
      <c r="O340" s="4">
        <v>19.600000000000001</v>
      </c>
      <c r="P340" t="s">
        <v>11</v>
      </c>
      <c r="Q340">
        <v>339</v>
      </c>
      <c r="R340" t="s">
        <v>1140</v>
      </c>
      <c r="S340" t="s">
        <v>597</v>
      </c>
      <c r="T340" s="10">
        <v>104</v>
      </c>
    </row>
    <row r="341" spans="1:20" x14ac:dyDescent="0.25">
      <c r="A341">
        <v>15</v>
      </c>
      <c r="B341" t="s">
        <v>598</v>
      </c>
      <c r="C341">
        <v>1</v>
      </c>
      <c r="D341" t="str">
        <f t="shared" si="20"/>
        <v>Martes</v>
      </c>
      <c r="E341" s="6">
        <v>45020</v>
      </c>
      <c r="F341" s="3">
        <v>0.05</v>
      </c>
      <c r="G341" s="3">
        <v>0.19305555555555556</v>
      </c>
      <c r="H341" s="3">
        <f t="shared" si="21"/>
        <v>0.14305555555555555</v>
      </c>
      <c r="I341" s="9">
        <v>6.3194444444444442E-2</v>
      </c>
      <c r="J341" s="9">
        <f t="shared" si="22"/>
        <v>7.9861111111111105E-2</v>
      </c>
      <c r="K341" s="9" t="str">
        <f t="shared" si="23"/>
        <v>Cobrada</v>
      </c>
      <c r="L341" t="s">
        <v>9</v>
      </c>
      <c r="M341" t="s">
        <v>10</v>
      </c>
      <c r="N341" t="s">
        <v>1137</v>
      </c>
      <c r="O341" s="4">
        <v>38.520000000000003</v>
      </c>
      <c r="P341" t="s">
        <v>21</v>
      </c>
      <c r="Q341">
        <v>340</v>
      </c>
      <c r="R341" t="s">
        <v>1139</v>
      </c>
      <c r="S341" t="s">
        <v>599</v>
      </c>
      <c r="T341" s="10">
        <v>164</v>
      </c>
    </row>
    <row r="342" spans="1:20" x14ac:dyDescent="0.25">
      <c r="A342">
        <v>14</v>
      </c>
      <c r="B342" t="s">
        <v>600</v>
      </c>
      <c r="C342">
        <v>5</v>
      </c>
      <c r="D342" t="str">
        <f t="shared" si="20"/>
        <v>Martes</v>
      </c>
      <c r="E342" s="6">
        <v>45020</v>
      </c>
      <c r="F342" s="3">
        <v>8.6805555555555552E-2</v>
      </c>
      <c r="G342" s="3">
        <v>0.17986111111111111</v>
      </c>
      <c r="H342" s="3">
        <f t="shared" si="21"/>
        <v>9.3055555555555558E-2</v>
      </c>
      <c r="I342" s="9">
        <v>6.1111111111111109E-2</v>
      </c>
      <c r="J342" s="9">
        <f t="shared" si="22"/>
        <v>3.1944444444444449E-2</v>
      </c>
      <c r="K342" s="9" t="str">
        <f t="shared" si="23"/>
        <v>Cobrada</v>
      </c>
      <c r="L342" t="s">
        <v>9</v>
      </c>
      <c r="M342" t="s">
        <v>15</v>
      </c>
      <c r="N342" t="s">
        <v>1137</v>
      </c>
      <c r="O342" s="4">
        <v>47.05</v>
      </c>
      <c r="P342" t="s">
        <v>21</v>
      </c>
      <c r="Q342">
        <v>341</v>
      </c>
      <c r="R342" t="s">
        <v>1140</v>
      </c>
      <c r="S342" t="s">
        <v>601</v>
      </c>
      <c r="T342" s="10">
        <v>177</v>
      </c>
    </row>
    <row r="343" spans="1:20" x14ac:dyDescent="0.25">
      <c r="A343">
        <v>19</v>
      </c>
      <c r="B343" t="s">
        <v>602</v>
      </c>
      <c r="C343">
        <v>5</v>
      </c>
      <c r="D343" t="str">
        <f t="shared" si="20"/>
        <v>Martes</v>
      </c>
      <c r="E343" s="6">
        <v>45020</v>
      </c>
      <c r="F343" s="3">
        <v>0.10416666666666667</v>
      </c>
      <c r="G343" s="3">
        <v>0.25763888888888886</v>
      </c>
      <c r="H343" s="3">
        <f t="shared" si="21"/>
        <v>0.15347222222222218</v>
      </c>
      <c r="I343" s="9">
        <v>3.7499999999999999E-2</v>
      </c>
      <c r="J343" s="9">
        <f t="shared" si="22"/>
        <v>0.11597222222222217</v>
      </c>
      <c r="K343" s="9" t="str">
        <f t="shared" si="23"/>
        <v>Cobrada</v>
      </c>
      <c r="L343" t="s">
        <v>9</v>
      </c>
      <c r="M343" t="s">
        <v>15</v>
      </c>
      <c r="N343" t="s">
        <v>1137</v>
      </c>
      <c r="O343" s="4">
        <v>20.059999999999999</v>
      </c>
      <c r="P343" t="s">
        <v>21</v>
      </c>
      <c r="Q343">
        <v>342</v>
      </c>
      <c r="R343" t="s">
        <v>41</v>
      </c>
      <c r="S343" t="s">
        <v>421</v>
      </c>
      <c r="T343" s="10">
        <v>102</v>
      </c>
    </row>
    <row r="344" spans="1:20" x14ac:dyDescent="0.25">
      <c r="A344">
        <v>12</v>
      </c>
      <c r="B344" t="s">
        <v>603</v>
      </c>
      <c r="C344">
        <v>1</v>
      </c>
      <c r="D344" t="str">
        <f t="shared" si="20"/>
        <v>Martes</v>
      </c>
      <c r="E344" s="6">
        <v>45020</v>
      </c>
      <c r="F344" s="3">
        <v>0.16388888888888889</v>
      </c>
      <c r="G344" s="3">
        <v>0.23958333333333334</v>
      </c>
      <c r="H344" s="3">
        <f t="shared" si="21"/>
        <v>8.6111111111111124E-2</v>
      </c>
      <c r="I344" s="9">
        <v>7.013888888888889E-2</v>
      </c>
      <c r="J344" s="9">
        <f t="shared" si="22"/>
        <v>1.5972222222222235E-2</v>
      </c>
      <c r="K344" s="9" t="str">
        <f t="shared" si="23"/>
        <v>Cobrada</v>
      </c>
      <c r="L344" t="s">
        <v>25</v>
      </c>
      <c r="M344" t="s">
        <v>10</v>
      </c>
      <c r="N344" t="s">
        <v>1137</v>
      </c>
      <c r="O344" s="4">
        <v>23.01</v>
      </c>
      <c r="P344" t="s">
        <v>35</v>
      </c>
      <c r="Q344">
        <v>343</v>
      </c>
      <c r="R344" t="s">
        <v>1140</v>
      </c>
      <c r="S344" t="s">
        <v>604</v>
      </c>
      <c r="T344" s="10">
        <v>137</v>
      </c>
    </row>
    <row r="345" spans="1:20" x14ac:dyDescent="0.25">
      <c r="A345">
        <v>15</v>
      </c>
      <c r="B345" t="s">
        <v>605</v>
      </c>
      <c r="C345">
        <v>3</v>
      </c>
      <c r="D345" t="str">
        <f t="shared" si="20"/>
        <v>Martes</v>
      </c>
      <c r="E345" s="6">
        <v>45020</v>
      </c>
      <c r="F345" s="3">
        <v>3.1944444444444442E-2</v>
      </c>
      <c r="G345" s="3">
        <v>8.611111111111111E-2</v>
      </c>
      <c r="H345" s="3">
        <f t="shared" si="21"/>
        <v>6.458333333333334E-2</v>
      </c>
      <c r="I345" s="9">
        <v>5.9722222222222225E-2</v>
      </c>
      <c r="J345" s="9">
        <f t="shared" si="22"/>
        <v>4.8611111111111147E-3</v>
      </c>
      <c r="K345" s="9" t="str">
        <f t="shared" si="23"/>
        <v>Cobrada</v>
      </c>
      <c r="L345" t="s">
        <v>20</v>
      </c>
      <c r="M345" t="s">
        <v>10</v>
      </c>
      <c r="N345" t="s">
        <v>1137</v>
      </c>
      <c r="O345" s="4">
        <v>33.01</v>
      </c>
      <c r="P345" t="s">
        <v>35</v>
      </c>
      <c r="Q345">
        <v>344</v>
      </c>
      <c r="R345" t="s">
        <v>64</v>
      </c>
      <c r="S345" t="s">
        <v>606</v>
      </c>
      <c r="T345" s="10">
        <v>183</v>
      </c>
    </row>
    <row r="346" spans="1:20" x14ac:dyDescent="0.25">
      <c r="A346">
        <v>16</v>
      </c>
      <c r="B346" t="s">
        <v>607</v>
      </c>
      <c r="C346">
        <v>3</v>
      </c>
      <c r="D346" t="str">
        <f t="shared" si="20"/>
        <v>Martes</v>
      </c>
      <c r="E346" s="6">
        <v>45020</v>
      </c>
      <c r="F346" s="3">
        <v>5.4166666666666669E-2</v>
      </c>
      <c r="G346" s="3">
        <v>0.17986111111111111</v>
      </c>
      <c r="H346" s="3">
        <f t="shared" si="21"/>
        <v>0.1361111111111111</v>
      </c>
      <c r="I346" s="9">
        <v>1.2500000000000001E-2</v>
      </c>
      <c r="J346" s="9">
        <f t="shared" si="22"/>
        <v>0.1236111111111111</v>
      </c>
      <c r="K346" s="9" t="str">
        <f t="shared" si="23"/>
        <v>Cobrada</v>
      </c>
      <c r="L346" t="s">
        <v>29</v>
      </c>
      <c r="M346" t="s">
        <v>10</v>
      </c>
      <c r="N346" t="s">
        <v>1137</v>
      </c>
      <c r="O346" s="4">
        <v>13.98</v>
      </c>
      <c r="P346" t="s">
        <v>35</v>
      </c>
      <c r="Q346">
        <v>345</v>
      </c>
      <c r="R346" t="s">
        <v>64</v>
      </c>
      <c r="S346" t="s">
        <v>180</v>
      </c>
      <c r="T346" s="10">
        <v>38</v>
      </c>
    </row>
    <row r="347" spans="1:20" x14ac:dyDescent="0.25">
      <c r="A347">
        <v>1</v>
      </c>
      <c r="B347" t="s">
        <v>608</v>
      </c>
      <c r="C347">
        <v>5</v>
      </c>
      <c r="D347" t="str">
        <f t="shared" si="20"/>
        <v>Martes</v>
      </c>
      <c r="E347" s="6">
        <v>45020</v>
      </c>
      <c r="F347" s="3">
        <v>2.7777777777777776E-2</v>
      </c>
      <c r="G347" s="3">
        <v>0.16388888888888889</v>
      </c>
      <c r="H347" s="3">
        <f t="shared" si="21"/>
        <v>0.13611111111111113</v>
      </c>
      <c r="I347" s="9">
        <v>1.5277777777777777E-2</v>
      </c>
      <c r="J347" s="9">
        <f t="shared" si="22"/>
        <v>0.12083333333333335</v>
      </c>
      <c r="K347" s="9" t="str">
        <f t="shared" si="23"/>
        <v>Cobrada</v>
      </c>
      <c r="L347" t="s">
        <v>25</v>
      </c>
      <c r="M347" t="s">
        <v>10</v>
      </c>
      <c r="N347" t="s">
        <v>1136</v>
      </c>
      <c r="O347" s="4">
        <v>35.93</v>
      </c>
      <c r="P347" t="s">
        <v>11</v>
      </c>
      <c r="Q347">
        <v>346</v>
      </c>
      <c r="R347" t="s">
        <v>83</v>
      </c>
      <c r="S347" t="s">
        <v>106</v>
      </c>
      <c r="T347" s="10">
        <v>72</v>
      </c>
    </row>
    <row r="348" spans="1:20" x14ac:dyDescent="0.25">
      <c r="A348">
        <v>7</v>
      </c>
      <c r="B348" t="s">
        <v>609</v>
      </c>
      <c r="C348">
        <v>4</v>
      </c>
      <c r="D348" t="str">
        <f t="shared" si="20"/>
        <v>Martes</v>
      </c>
      <c r="E348" s="6">
        <v>45020</v>
      </c>
      <c r="F348" s="3">
        <v>7.5694444444444439E-2</v>
      </c>
      <c r="G348" s="3">
        <v>0.19027777777777777</v>
      </c>
      <c r="H348" s="3">
        <f t="shared" si="21"/>
        <v>0.11458333333333333</v>
      </c>
      <c r="I348" s="9">
        <v>3.0555555555555555E-2</v>
      </c>
      <c r="J348" s="9">
        <f t="shared" si="22"/>
        <v>8.4027777777777771E-2</v>
      </c>
      <c r="K348" s="9" t="str">
        <f t="shared" si="23"/>
        <v>Cobrada</v>
      </c>
      <c r="L348" t="s">
        <v>29</v>
      </c>
      <c r="M348" t="s">
        <v>10</v>
      </c>
      <c r="N348" t="s">
        <v>1137</v>
      </c>
      <c r="O348" s="4">
        <v>48.52</v>
      </c>
      <c r="P348" t="s">
        <v>11</v>
      </c>
      <c r="Q348">
        <v>347</v>
      </c>
      <c r="R348" t="s">
        <v>64</v>
      </c>
      <c r="S348" t="s">
        <v>33</v>
      </c>
      <c r="T348" s="10">
        <v>70</v>
      </c>
    </row>
    <row r="349" spans="1:20" x14ac:dyDescent="0.25">
      <c r="A349">
        <v>16</v>
      </c>
      <c r="B349" t="s">
        <v>610</v>
      </c>
      <c r="C349">
        <v>2</v>
      </c>
      <c r="D349" t="str">
        <f t="shared" si="20"/>
        <v>Martes</v>
      </c>
      <c r="E349" s="6">
        <v>45020</v>
      </c>
      <c r="F349" s="3">
        <v>5.347222222222222E-2</v>
      </c>
      <c r="G349" s="3">
        <v>0.2076388888888889</v>
      </c>
      <c r="H349" s="3">
        <f t="shared" si="21"/>
        <v>0.16458333333333333</v>
      </c>
      <c r="I349" s="9">
        <v>6.1111111111111109E-2</v>
      </c>
      <c r="J349" s="9">
        <f t="shared" si="22"/>
        <v>0.10347222222222222</v>
      </c>
      <c r="K349" s="9" t="str">
        <f t="shared" si="23"/>
        <v>Cobrada</v>
      </c>
      <c r="L349" t="s">
        <v>20</v>
      </c>
      <c r="M349" t="s">
        <v>10</v>
      </c>
      <c r="N349" t="s">
        <v>1137</v>
      </c>
      <c r="O349" s="4">
        <v>30.78</v>
      </c>
      <c r="P349" t="s">
        <v>35</v>
      </c>
      <c r="Q349">
        <v>348</v>
      </c>
      <c r="R349" t="s">
        <v>26</v>
      </c>
      <c r="S349" t="s">
        <v>88</v>
      </c>
      <c r="T349" s="10">
        <v>86</v>
      </c>
    </row>
    <row r="350" spans="1:20" x14ac:dyDescent="0.25">
      <c r="A350">
        <v>13</v>
      </c>
      <c r="B350" t="s">
        <v>611</v>
      </c>
      <c r="C350">
        <v>1</v>
      </c>
      <c r="D350" t="str">
        <f t="shared" si="20"/>
        <v>Martes</v>
      </c>
      <c r="E350" s="6">
        <v>45020</v>
      </c>
      <c r="F350" s="3">
        <v>0.15833333333333333</v>
      </c>
      <c r="G350" s="3">
        <v>0.31319444444444444</v>
      </c>
      <c r="H350" s="3">
        <f t="shared" si="21"/>
        <v>0.16527777777777777</v>
      </c>
      <c r="I350" s="9">
        <v>5.9027777777777776E-2</v>
      </c>
      <c r="J350" s="9">
        <f t="shared" si="22"/>
        <v>0.10625</v>
      </c>
      <c r="K350" s="9" t="str">
        <f t="shared" si="23"/>
        <v>Cobrada</v>
      </c>
      <c r="L350" t="s">
        <v>25</v>
      </c>
      <c r="M350" t="s">
        <v>15</v>
      </c>
      <c r="N350" t="s">
        <v>1137</v>
      </c>
      <c r="O350" s="4">
        <v>40.630000000000003</v>
      </c>
      <c r="P350" t="s">
        <v>35</v>
      </c>
      <c r="Q350">
        <v>349</v>
      </c>
      <c r="R350" t="s">
        <v>22</v>
      </c>
      <c r="S350" t="s">
        <v>612</v>
      </c>
      <c r="T350" s="10">
        <v>152</v>
      </c>
    </row>
    <row r="351" spans="1:20" x14ac:dyDescent="0.25">
      <c r="A351">
        <v>2</v>
      </c>
      <c r="B351" t="s">
        <v>613</v>
      </c>
      <c r="C351">
        <v>6</v>
      </c>
      <c r="D351" t="str">
        <f t="shared" si="20"/>
        <v>Martes</v>
      </c>
      <c r="E351" s="6">
        <v>45020</v>
      </c>
      <c r="F351" s="3">
        <v>2.4305555555555556E-2</v>
      </c>
      <c r="G351" s="3">
        <v>0.12430555555555556</v>
      </c>
      <c r="H351" s="3">
        <f t="shared" si="21"/>
        <v>0.1</v>
      </c>
      <c r="I351" s="9">
        <v>7.5694444444444439E-2</v>
      </c>
      <c r="J351" s="9">
        <f t="shared" si="22"/>
        <v>2.4305555555555566E-2</v>
      </c>
      <c r="K351" s="9" t="str">
        <f t="shared" si="23"/>
        <v>Cobrada</v>
      </c>
      <c r="L351" t="s">
        <v>25</v>
      </c>
      <c r="M351" t="s">
        <v>15</v>
      </c>
      <c r="N351" t="s">
        <v>1136</v>
      </c>
      <c r="O351" s="4">
        <v>36.21</v>
      </c>
      <c r="P351" t="s">
        <v>11</v>
      </c>
      <c r="Q351">
        <v>350</v>
      </c>
      <c r="R351" t="s">
        <v>17</v>
      </c>
      <c r="S351" t="s">
        <v>18</v>
      </c>
      <c r="T351" s="10">
        <v>143</v>
      </c>
    </row>
    <row r="352" spans="1:20" x14ac:dyDescent="0.25">
      <c r="A352">
        <v>1</v>
      </c>
      <c r="B352" t="s">
        <v>614</v>
      </c>
      <c r="C352">
        <v>6</v>
      </c>
      <c r="D352" t="str">
        <f t="shared" si="20"/>
        <v>Martes</v>
      </c>
      <c r="E352" s="6">
        <v>45020</v>
      </c>
      <c r="F352" s="3">
        <v>0.16111111111111112</v>
      </c>
      <c r="G352" s="3">
        <v>0.25624999999999998</v>
      </c>
      <c r="H352" s="3">
        <f t="shared" si="21"/>
        <v>9.5138888888888856E-2</v>
      </c>
      <c r="I352" s="9">
        <v>1.7361111111111112E-2</v>
      </c>
      <c r="J352" s="9">
        <f t="shared" si="22"/>
        <v>7.7777777777777751E-2</v>
      </c>
      <c r="K352" s="9" t="str">
        <f t="shared" si="23"/>
        <v>Cobrada</v>
      </c>
      <c r="L352" t="s">
        <v>14</v>
      </c>
      <c r="M352" t="s">
        <v>15</v>
      </c>
      <c r="N352" t="s">
        <v>1137</v>
      </c>
      <c r="O352" s="4">
        <v>48.93</v>
      </c>
      <c r="P352" t="s">
        <v>21</v>
      </c>
      <c r="Q352">
        <v>351</v>
      </c>
      <c r="R352" t="s">
        <v>22</v>
      </c>
      <c r="S352" t="s">
        <v>551</v>
      </c>
      <c r="T352" s="10">
        <v>201</v>
      </c>
    </row>
    <row r="353" spans="1:20" x14ac:dyDescent="0.25">
      <c r="A353">
        <v>1</v>
      </c>
      <c r="B353" t="s">
        <v>52</v>
      </c>
      <c r="C353">
        <v>3</v>
      </c>
      <c r="D353" t="str">
        <f t="shared" si="20"/>
        <v>Martes</v>
      </c>
      <c r="E353" s="6">
        <v>45020</v>
      </c>
      <c r="F353" s="3">
        <v>1.1805555555555555E-2</v>
      </c>
      <c r="G353" s="3">
        <v>0.12013888888888889</v>
      </c>
      <c r="H353" s="3">
        <f t="shared" si="21"/>
        <v>0.10833333333333334</v>
      </c>
      <c r="I353" s="9">
        <v>4.8611111111111112E-3</v>
      </c>
      <c r="J353" s="9">
        <f t="shared" si="22"/>
        <v>0.10347222222222223</v>
      </c>
      <c r="K353" s="9" t="str">
        <f t="shared" si="23"/>
        <v>Cobrada</v>
      </c>
      <c r="L353" t="s">
        <v>9</v>
      </c>
      <c r="M353" t="s">
        <v>15</v>
      </c>
      <c r="N353" t="s">
        <v>16</v>
      </c>
      <c r="O353" s="4">
        <v>17.55</v>
      </c>
      <c r="P353" t="s">
        <v>11</v>
      </c>
      <c r="Q353">
        <v>352</v>
      </c>
      <c r="R353" t="s">
        <v>26</v>
      </c>
      <c r="S353" t="s">
        <v>439</v>
      </c>
      <c r="T353" s="10">
        <v>99</v>
      </c>
    </row>
    <row r="354" spans="1:20" x14ac:dyDescent="0.25">
      <c r="A354">
        <v>7</v>
      </c>
      <c r="B354" t="s">
        <v>615</v>
      </c>
      <c r="C354">
        <v>5</v>
      </c>
      <c r="D354" t="str">
        <f t="shared" si="20"/>
        <v>Martes</v>
      </c>
      <c r="E354" s="6">
        <v>45020</v>
      </c>
      <c r="F354" s="3">
        <v>0.15694444444444444</v>
      </c>
      <c r="G354" s="3">
        <v>0.31666666666666665</v>
      </c>
      <c r="H354" s="3">
        <f t="shared" si="21"/>
        <v>0.15972222222222221</v>
      </c>
      <c r="I354" s="9">
        <v>8.8888888888888878E-2</v>
      </c>
      <c r="J354" s="9">
        <f t="shared" si="22"/>
        <v>7.0833333333333331E-2</v>
      </c>
      <c r="K354" s="9" t="str">
        <f t="shared" si="23"/>
        <v>Cobrada</v>
      </c>
      <c r="L354" t="s">
        <v>25</v>
      </c>
      <c r="M354" t="s">
        <v>32</v>
      </c>
      <c r="N354" t="s">
        <v>1137</v>
      </c>
      <c r="O354" s="4">
        <v>27.37</v>
      </c>
      <c r="P354" t="s">
        <v>11</v>
      </c>
      <c r="Q354">
        <v>353</v>
      </c>
      <c r="R354" t="s">
        <v>22</v>
      </c>
      <c r="S354" t="s">
        <v>616</v>
      </c>
      <c r="T354" s="10">
        <v>212</v>
      </c>
    </row>
    <row r="355" spans="1:20" x14ac:dyDescent="0.25">
      <c r="A355">
        <v>12</v>
      </c>
      <c r="B355" t="s">
        <v>617</v>
      </c>
      <c r="C355">
        <v>6</v>
      </c>
      <c r="D355" t="str">
        <f t="shared" si="20"/>
        <v>Martes</v>
      </c>
      <c r="E355" s="6">
        <v>45020</v>
      </c>
      <c r="F355" s="3">
        <v>1.8055555555555554E-2</v>
      </c>
      <c r="G355" s="3">
        <v>0.14166666666666666</v>
      </c>
      <c r="H355" s="3">
        <f t="shared" si="21"/>
        <v>0.13402777777777777</v>
      </c>
      <c r="I355" s="9">
        <v>9.5138888888888884E-2</v>
      </c>
      <c r="J355" s="9">
        <f t="shared" si="22"/>
        <v>3.888888888888889E-2</v>
      </c>
      <c r="K355" s="9" t="str">
        <f t="shared" si="23"/>
        <v>Cobrada</v>
      </c>
      <c r="L355" t="s">
        <v>25</v>
      </c>
      <c r="M355" t="s">
        <v>15</v>
      </c>
      <c r="N355" t="s">
        <v>1137</v>
      </c>
      <c r="O355" s="4">
        <v>29.58</v>
      </c>
      <c r="P355" t="s">
        <v>35</v>
      </c>
      <c r="Q355">
        <v>354</v>
      </c>
      <c r="R355" t="s">
        <v>26</v>
      </c>
      <c r="S355" t="s">
        <v>618</v>
      </c>
      <c r="T355" s="10">
        <v>181</v>
      </c>
    </row>
    <row r="356" spans="1:20" x14ac:dyDescent="0.25">
      <c r="A356">
        <v>4</v>
      </c>
      <c r="B356" t="s">
        <v>251</v>
      </c>
      <c r="C356">
        <v>4</v>
      </c>
      <c r="D356" t="str">
        <f t="shared" si="20"/>
        <v>Martes</v>
      </c>
      <c r="E356" s="6">
        <v>45020</v>
      </c>
      <c r="F356" s="3">
        <v>7.013888888888889E-2</v>
      </c>
      <c r="G356" s="3">
        <v>0.21319444444444444</v>
      </c>
      <c r="H356" s="3">
        <f t="shared" si="21"/>
        <v>0.14305555555555555</v>
      </c>
      <c r="I356" s="9">
        <v>4.8611111111111112E-3</v>
      </c>
      <c r="J356" s="9">
        <f t="shared" si="22"/>
        <v>0.13819444444444443</v>
      </c>
      <c r="K356" s="9" t="str">
        <f t="shared" si="23"/>
        <v>Cobrada</v>
      </c>
      <c r="L356" t="s">
        <v>25</v>
      </c>
      <c r="M356" t="s">
        <v>15</v>
      </c>
      <c r="N356" t="s">
        <v>1137</v>
      </c>
      <c r="O356" s="4">
        <v>30.53</v>
      </c>
      <c r="P356" t="s">
        <v>11</v>
      </c>
      <c r="Q356">
        <v>355</v>
      </c>
      <c r="R356" t="s">
        <v>1139</v>
      </c>
      <c r="S356" t="s">
        <v>256</v>
      </c>
      <c r="T356" s="10">
        <v>26</v>
      </c>
    </row>
    <row r="357" spans="1:20" x14ac:dyDescent="0.25">
      <c r="A357">
        <v>1</v>
      </c>
      <c r="B357" t="s">
        <v>619</v>
      </c>
      <c r="C357">
        <v>1</v>
      </c>
      <c r="D357" t="str">
        <f t="shared" si="20"/>
        <v>Martes</v>
      </c>
      <c r="E357" s="6">
        <v>45020</v>
      </c>
      <c r="F357" s="3">
        <v>8.3333333333333332E-3</v>
      </c>
      <c r="G357" s="3">
        <v>9.583333333333334E-2</v>
      </c>
      <c r="H357" s="3">
        <f t="shared" si="21"/>
        <v>9.791666666666668E-2</v>
      </c>
      <c r="I357" s="9">
        <v>4.8611111111111112E-3</v>
      </c>
      <c r="J357" s="9">
        <f t="shared" si="22"/>
        <v>9.3055555555555572E-2</v>
      </c>
      <c r="K357" s="9" t="str">
        <f t="shared" si="23"/>
        <v>Cobrada</v>
      </c>
      <c r="L357" t="s">
        <v>9</v>
      </c>
      <c r="M357" t="s">
        <v>15</v>
      </c>
      <c r="N357" t="s">
        <v>1137</v>
      </c>
      <c r="O357" s="4">
        <v>28.92</v>
      </c>
      <c r="P357" t="s">
        <v>35</v>
      </c>
      <c r="Q357">
        <v>356</v>
      </c>
      <c r="R357" t="s">
        <v>22</v>
      </c>
      <c r="S357" t="s">
        <v>117</v>
      </c>
      <c r="T357" s="10">
        <v>36</v>
      </c>
    </row>
    <row r="358" spans="1:20" x14ac:dyDescent="0.25">
      <c r="A358">
        <v>17</v>
      </c>
      <c r="B358" t="s">
        <v>620</v>
      </c>
      <c r="C358">
        <v>2</v>
      </c>
      <c r="D358" t="str">
        <f t="shared" si="20"/>
        <v>Martes</v>
      </c>
      <c r="E358" s="6">
        <v>45020</v>
      </c>
      <c r="F358" s="3">
        <v>5.486111111111111E-2</v>
      </c>
      <c r="G358" s="3">
        <v>0.18472222222222223</v>
      </c>
      <c r="H358" s="3">
        <f t="shared" si="21"/>
        <v>0.14027777777777778</v>
      </c>
      <c r="I358" s="9">
        <v>6.6666666666666666E-2</v>
      </c>
      <c r="J358" s="9">
        <f t="shared" si="22"/>
        <v>7.3611111111111113E-2</v>
      </c>
      <c r="K358" s="9" t="str">
        <f t="shared" si="23"/>
        <v>Cobrada</v>
      </c>
      <c r="L358" t="s">
        <v>9</v>
      </c>
      <c r="M358" t="s">
        <v>15</v>
      </c>
      <c r="N358" t="s">
        <v>1136</v>
      </c>
      <c r="O358" s="4">
        <v>26.87</v>
      </c>
      <c r="P358" t="s">
        <v>35</v>
      </c>
      <c r="Q358">
        <v>357</v>
      </c>
      <c r="R358" t="s">
        <v>64</v>
      </c>
      <c r="S358" t="s">
        <v>621</v>
      </c>
      <c r="T358" s="10">
        <v>168</v>
      </c>
    </row>
    <row r="359" spans="1:20" x14ac:dyDescent="0.25">
      <c r="A359">
        <v>13</v>
      </c>
      <c r="B359" t="s">
        <v>506</v>
      </c>
      <c r="C359">
        <v>5</v>
      </c>
      <c r="D359" t="str">
        <f t="shared" si="20"/>
        <v>Martes</v>
      </c>
      <c r="E359" s="6">
        <v>45020</v>
      </c>
      <c r="F359" s="3">
        <v>0.10902777777777778</v>
      </c>
      <c r="G359" s="3">
        <v>0.24791666666666667</v>
      </c>
      <c r="H359" s="3">
        <f t="shared" si="21"/>
        <v>0.1388888888888889</v>
      </c>
      <c r="I359" s="9">
        <v>0.10555555555555556</v>
      </c>
      <c r="J359" s="9">
        <f t="shared" si="22"/>
        <v>3.333333333333334E-2</v>
      </c>
      <c r="K359" s="9" t="str">
        <f t="shared" si="23"/>
        <v>Cobrada</v>
      </c>
      <c r="L359" t="s">
        <v>25</v>
      </c>
      <c r="M359" t="s">
        <v>32</v>
      </c>
      <c r="N359" t="s">
        <v>1137</v>
      </c>
      <c r="O359" s="4">
        <v>42.1</v>
      </c>
      <c r="P359" t="s">
        <v>11</v>
      </c>
      <c r="Q359">
        <v>358</v>
      </c>
      <c r="R359" t="s">
        <v>44</v>
      </c>
      <c r="S359" t="s">
        <v>622</v>
      </c>
      <c r="T359" s="10">
        <v>166</v>
      </c>
    </row>
    <row r="360" spans="1:20" x14ac:dyDescent="0.25">
      <c r="A360">
        <v>11</v>
      </c>
      <c r="B360" t="s">
        <v>238</v>
      </c>
      <c r="C360">
        <v>2</v>
      </c>
      <c r="D360" t="str">
        <f t="shared" si="20"/>
        <v>Martes</v>
      </c>
      <c r="E360" s="6">
        <v>45020</v>
      </c>
      <c r="F360" s="3">
        <v>2.8472222222222222E-2</v>
      </c>
      <c r="G360" s="3">
        <v>0.1736111111111111</v>
      </c>
      <c r="H360" s="3">
        <f t="shared" si="21"/>
        <v>0.14513888888888887</v>
      </c>
      <c r="I360" s="9">
        <v>0.10069444444444445</v>
      </c>
      <c r="J360" s="9">
        <f t="shared" si="22"/>
        <v>4.4444444444444425E-2</v>
      </c>
      <c r="K360" s="9" t="str">
        <f t="shared" si="23"/>
        <v>Cobrada</v>
      </c>
      <c r="L360" t="s">
        <v>20</v>
      </c>
      <c r="M360" t="s">
        <v>10</v>
      </c>
      <c r="N360" t="s">
        <v>1137</v>
      </c>
      <c r="O360" s="4">
        <v>12.2</v>
      </c>
      <c r="P360" t="s">
        <v>11</v>
      </c>
      <c r="Q360">
        <v>359</v>
      </c>
      <c r="R360" t="s">
        <v>1140</v>
      </c>
      <c r="S360" t="s">
        <v>623</v>
      </c>
      <c r="T360" s="10">
        <v>190</v>
      </c>
    </row>
    <row r="361" spans="1:20" x14ac:dyDescent="0.25">
      <c r="A361">
        <v>16</v>
      </c>
      <c r="B361" t="s">
        <v>624</v>
      </c>
      <c r="C361">
        <v>3</v>
      </c>
      <c r="D361" t="str">
        <f t="shared" si="20"/>
        <v>Martes</v>
      </c>
      <c r="E361" s="6">
        <v>45020</v>
      </c>
      <c r="F361" s="3">
        <v>4.8611111111111112E-2</v>
      </c>
      <c r="G361" s="3">
        <v>0.20694444444444443</v>
      </c>
      <c r="H361" s="3">
        <f t="shared" si="21"/>
        <v>0.16874999999999998</v>
      </c>
      <c r="I361" s="9">
        <v>0.11041666666666666</v>
      </c>
      <c r="J361" s="9">
        <f t="shared" si="22"/>
        <v>5.833333333333332E-2</v>
      </c>
      <c r="K361" s="9" t="str">
        <f t="shared" si="23"/>
        <v>Cobrada</v>
      </c>
      <c r="L361" t="s">
        <v>9</v>
      </c>
      <c r="M361" t="s">
        <v>10</v>
      </c>
      <c r="N361" t="s">
        <v>1137</v>
      </c>
      <c r="O361" s="4">
        <v>39.26</v>
      </c>
      <c r="P361" t="s">
        <v>35</v>
      </c>
      <c r="Q361">
        <v>360</v>
      </c>
      <c r="R361" t="s">
        <v>1140</v>
      </c>
      <c r="S361" t="s">
        <v>625</v>
      </c>
      <c r="T361" s="10">
        <v>233</v>
      </c>
    </row>
    <row r="362" spans="1:20" x14ac:dyDescent="0.25">
      <c r="A362">
        <v>16</v>
      </c>
      <c r="B362" t="s">
        <v>626</v>
      </c>
      <c r="C362">
        <v>1</v>
      </c>
      <c r="D362" t="str">
        <f t="shared" si="20"/>
        <v>Martes</v>
      </c>
      <c r="E362" s="6">
        <v>45020</v>
      </c>
      <c r="F362" s="3">
        <v>7.8472222222222221E-2</v>
      </c>
      <c r="G362" s="3">
        <v>0.22777777777777777</v>
      </c>
      <c r="H362" s="3">
        <f t="shared" si="21"/>
        <v>0.14930555555555555</v>
      </c>
      <c r="I362" s="9">
        <v>7.7777777777777779E-2</v>
      </c>
      <c r="J362" s="9">
        <f t="shared" si="22"/>
        <v>7.1527777777777773E-2</v>
      </c>
      <c r="K362" s="9" t="str">
        <f t="shared" si="23"/>
        <v>Cobrada</v>
      </c>
      <c r="L362" t="s">
        <v>20</v>
      </c>
      <c r="M362" t="s">
        <v>32</v>
      </c>
      <c r="N362" t="s">
        <v>16</v>
      </c>
      <c r="O362" s="4">
        <v>41.73</v>
      </c>
      <c r="P362" t="s">
        <v>21</v>
      </c>
      <c r="Q362">
        <v>361</v>
      </c>
      <c r="R362" t="s">
        <v>17</v>
      </c>
      <c r="S362" t="s">
        <v>205</v>
      </c>
      <c r="T362" s="10">
        <v>101</v>
      </c>
    </row>
    <row r="363" spans="1:20" x14ac:dyDescent="0.25">
      <c r="A363">
        <v>15</v>
      </c>
      <c r="B363" t="s">
        <v>350</v>
      </c>
      <c r="C363">
        <v>2</v>
      </c>
      <c r="D363" t="str">
        <f t="shared" si="20"/>
        <v>Martes</v>
      </c>
      <c r="E363" s="6">
        <v>45020</v>
      </c>
      <c r="F363" s="3">
        <v>8.5416666666666669E-2</v>
      </c>
      <c r="G363" s="3">
        <v>0.24930555555555556</v>
      </c>
      <c r="H363" s="3">
        <f t="shared" si="21"/>
        <v>0.16388888888888889</v>
      </c>
      <c r="I363" s="9">
        <v>8.5416666666666669E-2</v>
      </c>
      <c r="J363" s="9">
        <f t="shared" si="22"/>
        <v>7.8472222222222221E-2</v>
      </c>
      <c r="K363" s="9" t="str">
        <f t="shared" si="23"/>
        <v>Cobrada</v>
      </c>
      <c r="L363" t="s">
        <v>14</v>
      </c>
      <c r="M363" t="s">
        <v>10</v>
      </c>
      <c r="N363" t="s">
        <v>1137</v>
      </c>
      <c r="O363" s="4">
        <v>47.21</v>
      </c>
      <c r="P363" t="s">
        <v>21</v>
      </c>
      <c r="Q363">
        <v>362</v>
      </c>
      <c r="R363" t="s">
        <v>44</v>
      </c>
      <c r="S363" t="s">
        <v>627</v>
      </c>
      <c r="T363" s="10">
        <v>62</v>
      </c>
    </row>
    <row r="364" spans="1:20" x14ac:dyDescent="0.25">
      <c r="A364">
        <v>5</v>
      </c>
      <c r="B364" t="s">
        <v>628</v>
      </c>
      <c r="C364">
        <v>2</v>
      </c>
      <c r="D364" t="str">
        <f t="shared" si="20"/>
        <v>Martes</v>
      </c>
      <c r="E364" s="6">
        <v>45020</v>
      </c>
      <c r="F364" s="3">
        <v>7.3611111111111113E-2</v>
      </c>
      <c r="G364" s="3">
        <v>0.1451388888888889</v>
      </c>
      <c r="H364" s="3">
        <f t="shared" si="21"/>
        <v>8.1944444444444459E-2</v>
      </c>
      <c r="I364" s="9">
        <v>0.10347222222222223</v>
      </c>
      <c r="J364" s="9" t="str">
        <f t="shared" si="22"/>
        <v>0</v>
      </c>
      <c r="K364" s="9" t="str">
        <f t="shared" si="23"/>
        <v>No cobrada</v>
      </c>
      <c r="L364" t="s">
        <v>9</v>
      </c>
      <c r="M364" t="s">
        <v>10</v>
      </c>
      <c r="N364" t="s">
        <v>1137</v>
      </c>
      <c r="O364" s="4">
        <v>49.02</v>
      </c>
      <c r="P364" t="s">
        <v>35</v>
      </c>
      <c r="Q364">
        <v>363</v>
      </c>
      <c r="R364" t="s">
        <v>22</v>
      </c>
      <c r="S364" t="s">
        <v>629</v>
      </c>
      <c r="T364" s="10">
        <v>240</v>
      </c>
    </row>
    <row r="365" spans="1:20" x14ac:dyDescent="0.25">
      <c r="A365">
        <v>15</v>
      </c>
      <c r="B365" t="s">
        <v>630</v>
      </c>
      <c r="C365">
        <v>2</v>
      </c>
      <c r="D365" t="str">
        <f t="shared" si="20"/>
        <v>Martes</v>
      </c>
      <c r="E365" s="6">
        <v>45020</v>
      </c>
      <c r="F365" s="3">
        <v>0.15972222222222221</v>
      </c>
      <c r="G365" s="3">
        <v>0.2986111111111111</v>
      </c>
      <c r="H365" s="3">
        <f t="shared" si="21"/>
        <v>0.1388888888888889</v>
      </c>
      <c r="I365" s="9">
        <v>7.7777777777777779E-2</v>
      </c>
      <c r="J365" s="9">
        <f t="shared" si="22"/>
        <v>6.1111111111111116E-2</v>
      </c>
      <c r="K365" s="9" t="str">
        <f t="shared" si="23"/>
        <v>Cobrada</v>
      </c>
      <c r="L365" t="s">
        <v>25</v>
      </c>
      <c r="M365" t="s">
        <v>10</v>
      </c>
      <c r="N365" t="s">
        <v>1136</v>
      </c>
      <c r="O365" s="4">
        <v>48.28</v>
      </c>
      <c r="P365" t="s">
        <v>11</v>
      </c>
      <c r="Q365">
        <v>364</v>
      </c>
      <c r="R365" t="s">
        <v>22</v>
      </c>
      <c r="S365" t="s">
        <v>631</v>
      </c>
      <c r="T365" s="10">
        <v>157</v>
      </c>
    </row>
    <row r="366" spans="1:20" x14ac:dyDescent="0.25">
      <c r="A366">
        <v>4</v>
      </c>
      <c r="B366" t="s">
        <v>632</v>
      </c>
      <c r="C366">
        <v>1</v>
      </c>
      <c r="D366" t="str">
        <f t="shared" si="20"/>
        <v>Martes</v>
      </c>
      <c r="E366" s="6">
        <v>45020</v>
      </c>
      <c r="F366" s="3">
        <v>4.3749999999999997E-2</v>
      </c>
      <c r="G366" s="3">
        <v>0.18958333333333333</v>
      </c>
      <c r="H366" s="3">
        <f t="shared" si="21"/>
        <v>0.15624999999999997</v>
      </c>
      <c r="I366" s="9">
        <v>1.7361111111111112E-2</v>
      </c>
      <c r="J366" s="9">
        <f t="shared" si="22"/>
        <v>0.13888888888888887</v>
      </c>
      <c r="K366" s="9" t="str">
        <f t="shared" si="23"/>
        <v>Cobrada</v>
      </c>
      <c r="L366" t="s">
        <v>9</v>
      </c>
      <c r="M366" t="s">
        <v>10</v>
      </c>
      <c r="N366" t="s">
        <v>16</v>
      </c>
      <c r="O366" s="4">
        <v>34.97</v>
      </c>
      <c r="P366" t="s">
        <v>35</v>
      </c>
      <c r="Q366">
        <v>365</v>
      </c>
      <c r="R366" t="s">
        <v>64</v>
      </c>
      <c r="S366" t="s">
        <v>106</v>
      </c>
      <c r="T366" s="10">
        <v>108</v>
      </c>
    </row>
    <row r="367" spans="1:20" x14ac:dyDescent="0.25">
      <c r="A367">
        <v>17</v>
      </c>
      <c r="B367" t="s">
        <v>633</v>
      </c>
      <c r="C367">
        <v>5</v>
      </c>
      <c r="D367" t="str">
        <f t="shared" si="20"/>
        <v>Martes</v>
      </c>
      <c r="E367" s="6">
        <v>45020</v>
      </c>
      <c r="F367" s="3">
        <v>6.458333333333334E-2</v>
      </c>
      <c r="G367" s="3">
        <v>0.1986111111111111</v>
      </c>
      <c r="H367" s="3">
        <f t="shared" si="21"/>
        <v>0.13402777777777775</v>
      </c>
      <c r="I367" s="9">
        <v>6.2499999999999993E-2</v>
      </c>
      <c r="J367" s="9">
        <f t="shared" si="22"/>
        <v>7.1527777777777746E-2</v>
      </c>
      <c r="K367" s="9" t="str">
        <f t="shared" si="23"/>
        <v>Cobrada</v>
      </c>
      <c r="L367" t="s">
        <v>9</v>
      </c>
      <c r="M367" t="s">
        <v>10</v>
      </c>
      <c r="N367" t="s">
        <v>16</v>
      </c>
      <c r="O367" s="4">
        <v>10.57</v>
      </c>
      <c r="P367" t="s">
        <v>11</v>
      </c>
      <c r="Q367">
        <v>366</v>
      </c>
      <c r="R367" t="s">
        <v>64</v>
      </c>
      <c r="S367" t="s">
        <v>634</v>
      </c>
      <c r="T367" s="10">
        <v>239</v>
      </c>
    </row>
    <row r="368" spans="1:20" x14ac:dyDescent="0.25">
      <c r="A368">
        <v>12</v>
      </c>
      <c r="B368" t="s">
        <v>635</v>
      </c>
      <c r="C368">
        <v>2</v>
      </c>
      <c r="D368" t="str">
        <f t="shared" si="20"/>
        <v>Martes</v>
      </c>
      <c r="E368" s="6">
        <v>45020</v>
      </c>
      <c r="F368" s="3">
        <v>3.6805555555555557E-2</v>
      </c>
      <c r="G368" s="3">
        <v>0.15625</v>
      </c>
      <c r="H368" s="3">
        <f t="shared" si="21"/>
        <v>0.11944444444444444</v>
      </c>
      <c r="I368" s="9">
        <v>5.0694444444444445E-2</v>
      </c>
      <c r="J368" s="9">
        <f t="shared" si="22"/>
        <v>6.8749999999999992E-2</v>
      </c>
      <c r="K368" s="9" t="str">
        <f t="shared" si="23"/>
        <v>Cobrada</v>
      </c>
      <c r="L368" t="s">
        <v>9</v>
      </c>
      <c r="M368" t="s">
        <v>32</v>
      </c>
      <c r="N368" t="s">
        <v>1137</v>
      </c>
      <c r="O368" s="4">
        <v>12.62</v>
      </c>
      <c r="P368" t="s">
        <v>21</v>
      </c>
      <c r="Q368">
        <v>367</v>
      </c>
      <c r="R368" t="s">
        <v>64</v>
      </c>
      <c r="S368" t="s">
        <v>636</v>
      </c>
      <c r="T368" s="10">
        <v>101</v>
      </c>
    </row>
    <row r="369" spans="1:20" x14ac:dyDescent="0.25">
      <c r="A369">
        <v>13</v>
      </c>
      <c r="B369" t="s">
        <v>637</v>
      </c>
      <c r="C369">
        <v>1</v>
      </c>
      <c r="D369" t="str">
        <f t="shared" si="20"/>
        <v>Martes</v>
      </c>
      <c r="E369" s="6">
        <v>45020</v>
      </c>
      <c r="F369" s="3">
        <v>0.14166666666666666</v>
      </c>
      <c r="G369" s="3">
        <v>0.23125000000000001</v>
      </c>
      <c r="H369" s="3">
        <f t="shared" si="21"/>
        <v>0.10000000000000002</v>
      </c>
      <c r="I369" s="9">
        <v>5.9027777777777776E-2</v>
      </c>
      <c r="J369" s="9">
        <f t="shared" si="22"/>
        <v>4.0972222222222243E-2</v>
      </c>
      <c r="K369" s="9" t="str">
        <f t="shared" si="23"/>
        <v>Cobrada</v>
      </c>
      <c r="L369" t="s">
        <v>14</v>
      </c>
      <c r="M369" t="s">
        <v>15</v>
      </c>
      <c r="N369" t="s">
        <v>1136</v>
      </c>
      <c r="O369" s="4">
        <v>37.65</v>
      </c>
      <c r="P369" t="s">
        <v>35</v>
      </c>
      <c r="Q369">
        <v>368</v>
      </c>
      <c r="R369" t="s">
        <v>17</v>
      </c>
      <c r="S369" t="s">
        <v>638</v>
      </c>
      <c r="T369" s="10">
        <v>123</v>
      </c>
    </row>
    <row r="370" spans="1:20" x14ac:dyDescent="0.25">
      <c r="A370">
        <v>20</v>
      </c>
      <c r="B370" t="s">
        <v>639</v>
      </c>
      <c r="C370">
        <v>2</v>
      </c>
      <c r="D370" t="str">
        <f t="shared" si="20"/>
        <v>Martes</v>
      </c>
      <c r="E370" s="6">
        <v>45020</v>
      </c>
      <c r="F370" s="3">
        <v>9.0972222222222218E-2</v>
      </c>
      <c r="G370" s="3">
        <v>0.24583333333333332</v>
      </c>
      <c r="H370" s="3">
        <f t="shared" si="21"/>
        <v>0.15486111111111112</v>
      </c>
      <c r="I370" s="9">
        <v>2.9166666666666667E-2</v>
      </c>
      <c r="J370" s="9">
        <f t="shared" si="22"/>
        <v>0.12569444444444444</v>
      </c>
      <c r="K370" s="9" t="str">
        <f t="shared" si="23"/>
        <v>Cobrada</v>
      </c>
      <c r="L370" t="s">
        <v>25</v>
      </c>
      <c r="M370" t="s">
        <v>10</v>
      </c>
      <c r="N370" t="s">
        <v>1137</v>
      </c>
      <c r="O370" s="4">
        <v>34.83</v>
      </c>
      <c r="P370" t="s">
        <v>21</v>
      </c>
      <c r="Q370">
        <v>369</v>
      </c>
      <c r="R370" t="s">
        <v>44</v>
      </c>
      <c r="S370" t="s">
        <v>640</v>
      </c>
      <c r="T370" s="10">
        <v>242</v>
      </c>
    </row>
    <row r="371" spans="1:20" x14ac:dyDescent="0.25">
      <c r="A371">
        <v>13</v>
      </c>
      <c r="B371" t="s">
        <v>641</v>
      </c>
      <c r="C371">
        <v>6</v>
      </c>
      <c r="D371" t="str">
        <f t="shared" si="20"/>
        <v>Martes</v>
      </c>
      <c r="E371" s="6">
        <v>45020</v>
      </c>
      <c r="F371" s="3">
        <v>9.7222222222222224E-2</v>
      </c>
      <c r="G371" s="3">
        <v>0.14097222222222222</v>
      </c>
      <c r="H371" s="3">
        <f t="shared" si="21"/>
        <v>4.3749999999999997E-2</v>
      </c>
      <c r="I371" s="9">
        <v>2.2916666666666665E-2</v>
      </c>
      <c r="J371" s="9">
        <f t="shared" si="22"/>
        <v>2.0833333333333332E-2</v>
      </c>
      <c r="K371" s="9" t="str">
        <f t="shared" si="23"/>
        <v>Cobrada</v>
      </c>
      <c r="L371" t="s">
        <v>9</v>
      </c>
      <c r="M371" t="s">
        <v>10</v>
      </c>
      <c r="N371" t="s">
        <v>1137</v>
      </c>
      <c r="O371" s="4">
        <v>47.79</v>
      </c>
      <c r="P371" t="s">
        <v>21</v>
      </c>
      <c r="Q371">
        <v>370</v>
      </c>
      <c r="R371" t="s">
        <v>44</v>
      </c>
      <c r="S371" t="s">
        <v>106</v>
      </c>
      <c r="T371" s="10">
        <v>72</v>
      </c>
    </row>
    <row r="372" spans="1:20" x14ac:dyDescent="0.25">
      <c r="A372">
        <v>4</v>
      </c>
      <c r="B372" t="s">
        <v>642</v>
      </c>
      <c r="C372">
        <v>3</v>
      </c>
      <c r="D372" t="str">
        <f t="shared" si="20"/>
        <v>Martes</v>
      </c>
      <c r="E372" s="6">
        <v>45020</v>
      </c>
      <c r="F372" s="3">
        <v>5.2777777777777778E-2</v>
      </c>
      <c r="G372" s="3">
        <v>0.18819444444444444</v>
      </c>
      <c r="H372" s="3">
        <f t="shared" si="21"/>
        <v>0.14583333333333331</v>
      </c>
      <c r="I372" s="9">
        <v>3.4027777777777782E-2</v>
      </c>
      <c r="J372" s="9">
        <f t="shared" si="22"/>
        <v>0.11180555555555553</v>
      </c>
      <c r="K372" s="9" t="str">
        <f t="shared" si="23"/>
        <v>Cobrada</v>
      </c>
      <c r="L372" t="s">
        <v>29</v>
      </c>
      <c r="M372" t="s">
        <v>32</v>
      </c>
      <c r="N372" t="s">
        <v>1137</v>
      </c>
      <c r="O372" s="4">
        <v>32.51</v>
      </c>
      <c r="P372" t="s">
        <v>35</v>
      </c>
      <c r="Q372">
        <v>371</v>
      </c>
      <c r="R372" t="s">
        <v>59</v>
      </c>
      <c r="S372" t="s">
        <v>643</v>
      </c>
      <c r="T372" s="10">
        <v>200</v>
      </c>
    </row>
    <row r="373" spans="1:20" x14ac:dyDescent="0.25">
      <c r="A373">
        <v>14</v>
      </c>
      <c r="B373" t="s">
        <v>644</v>
      </c>
      <c r="C373">
        <v>5</v>
      </c>
      <c r="D373" t="str">
        <f t="shared" si="20"/>
        <v>Martes</v>
      </c>
      <c r="E373" s="6">
        <v>45020</v>
      </c>
      <c r="F373" s="3">
        <v>0.11527777777777778</v>
      </c>
      <c r="G373" s="3">
        <v>0.25972222222222224</v>
      </c>
      <c r="H373" s="3">
        <f t="shared" si="21"/>
        <v>0.14444444444444446</v>
      </c>
      <c r="I373" s="9">
        <v>1.5277777777777777E-2</v>
      </c>
      <c r="J373" s="9">
        <f t="shared" si="22"/>
        <v>0.12916666666666668</v>
      </c>
      <c r="K373" s="9" t="str">
        <f t="shared" si="23"/>
        <v>Cobrada</v>
      </c>
      <c r="L373" t="s">
        <v>20</v>
      </c>
      <c r="M373" t="s">
        <v>10</v>
      </c>
      <c r="N373" t="s">
        <v>1137</v>
      </c>
      <c r="O373" s="4">
        <v>17.170000000000002</v>
      </c>
      <c r="P373" t="s">
        <v>11</v>
      </c>
      <c r="Q373">
        <v>372</v>
      </c>
      <c r="R373" t="s">
        <v>22</v>
      </c>
      <c r="S373" t="s">
        <v>117</v>
      </c>
      <c r="T373" s="10">
        <v>36</v>
      </c>
    </row>
    <row r="374" spans="1:20" x14ac:dyDescent="0.25">
      <c r="A374">
        <v>19</v>
      </c>
      <c r="B374" t="s">
        <v>645</v>
      </c>
      <c r="C374">
        <v>2</v>
      </c>
      <c r="D374" t="str">
        <f t="shared" si="20"/>
        <v>Martes</v>
      </c>
      <c r="E374" s="6">
        <v>45020</v>
      </c>
      <c r="F374" s="3">
        <v>2.5694444444444443E-2</v>
      </c>
      <c r="G374" s="3">
        <v>0.13263888888888889</v>
      </c>
      <c r="H374" s="3">
        <f t="shared" si="21"/>
        <v>0.11736111111111112</v>
      </c>
      <c r="I374" s="9">
        <v>8.0555555555555561E-2</v>
      </c>
      <c r="J374" s="9">
        <f t="shared" si="22"/>
        <v>3.6805555555555564E-2</v>
      </c>
      <c r="K374" s="9" t="str">
        <f t="shared" si="23"/>
        <v>Cobrada</v>
      </c>
      <c r="L374" t="s">
        <v>25</v>
      </c>
      <c r="M374" t="s">
        <v>15</v>
      </c>
      <c r="N374" t="s">
        <v>1136</v>
      </c>
      <c r="O374" s="4">
        <v>26.62</v>
      </c>
      <c r="P374" t="s">
        <v>35</v>
      </c>
      <c r="Q374">
        <v>373</v>
      </c>
      <c r="R374" t="s">
        <v>83</v>
      </c>
      <c r="S374" t="s">
        <v>646</v>
      </c>
      <c r="T374" s="10">
        <v>160</v>
      </c>
    </row>
    <row r="375" spans="1:20" x14ac:dyDescent="0.25">
      <c r="A375">
        <v>18</v>
      </c>
      <c r="B375" t="s">
        <v>647</v>
      </c>
      <c r="C375">
        <v>3</v>
      </c>
      <c r="D375" t="str">
        <f t="shared" si="20"/>
        <v>Martes</v>
      </c>
      <c r="E375" s="6">
        <v>45020</v>
      </c>
      <c r="F375" s="3">
        <v>0.13819444444444445</v>
      </c>
      <c r="G375" s="3">
        <v>0.18333333333333332</v>
      </c>
      <c r="H375" s="3">
        <f t="shared" si="21"/>
        <v>4.5138888888888867E-2</v>
      </c>
      <c r="I375" s="9">
        <v>6.2500000000000003E-3</v>
      </c>
      <c r="J375" s="9">
        <f t="shared" si="22"/>
        <v>3.8888888888888869E-2</v>
      </c>
      <c r="K375" s="9" t="str">
        <f t="shared" si="23"/>
        <v>Cobrada</v>
      </c>
      <c r="L375" t="s">
        <v>20</v>
      </c>
      <c r="M375" t="s">
        <v>10</v>
      </c>
      <c r="N375" t="s">
        <v>1137</v>
      </c>
      <c r="O375" s="4">
        <v>33.35</v>
      </c>
      <c r="P375" t="s">
        <v>21</v>
      </c>
      <c r="Q375">
        <v>374</v>
      </c>
      <c r="R375" t="s">
        <v>26</v>
      </c>
      <c r="S375" t="s">
        <v>33</v>
      </c>
      <c r="T375" s="10">
        <v>35</v>
      </c>
    </row>
    <row r="376" spans="1:20" x14ac:dyDescent="0.25">
      <c r="A376">
        <v>18</v>
      </c>
      <c r="B376" t="s">
        <v>648</v>
      </c>
      <c r="C376">
        <v>1</v>
      </c>
      <c r="D376" t="str">
        <f t="shared" si="20"/>
        <v>Martes</v>
      </c>
      <c r="E376" s="6">
        <v>45020</v>
      </c>
      <c r="F376" s="3">
        <v>1.1805555555555555E-2</v>
      </c>
      <c r="G376" s="3">
        <v>0.13125000000000001</v>
      </c>
      <c r="H376" s="3">
        <f t="shared" si="21"/>
        <v>0.11944444444444445</v>
      </c>
      <c r="I376" s="9">
        <v>1.8749999999999999E-2</v>
      </c>
      <c r="J376" s="9">
        <f t="shared" si="22"/>
        <v>0.10069444444444445</v>
      </c>
      <c r="K376" s="9" t="str">
        <f t="shared" si="23"/>
        <v>Cobrada</v>
      </c>
      <c r="L376" t="s">
        <v>9</v>
      </c>
      <c r="M376" t="s">
        <v>10</v>
      </c>
      <c r="N376" t="s">
        <v>1137</v>
      </c>
      <c r="O376" s="4">
        <v>22.3</v>
      </c>
      <c r="P376" t="s">
        <v>11</v>
      </c>
      <c r="Q376">
        <v>375</v>
      </c>
      <c r="R376" t="s">
        <v>1139</v>
      </c>
      <c r="S376" t="s">
        <v>186</v>
      </c>
      <c r="T376" s="10">
        <v>93</v>
      </c>
    </row>
    <row r="377" spans="1:20" x14ac:dyDescent="0.25">
      <c r="A377">
        <v>16</v>
      </c>
      <c r="B377" t="s">
        <v>626</v>
      </c>
      <c r="C377">
        <v>4</v>
      </c>
      <c r="D377" t="str">
        <f t="shared" si="20"/>
        <v>Martes</v>
      </c>
      <c r="E377" s="6">
        <v>45020</v>
      </c>
      <c r="F377" s="3">
        <v>0.12013888888888889</v>
      </c>
      <c r="G377" s="3">
        <v>0.21666666666666667</v>
      </c>
      <c r="H377" s="3">
        <f t="shared" si="21"/>
        <v>0.10694444444444445</v>
      </c>
      <c r="I377" s="9">
        <v>3.472222222222222E-3</v>
      </c>
      <c r="J377" s="9">
        <f t="shared" si="22"/>
        <v>0.10347222222222223</v>
      </c>
      <c r="K377" s="9" t="str">
        <f t="shared" si="23"/>
        <v>Cobrada</v>
      </c>
      <c r="L377" t="s">
        <v>14</v>
      </c>
      <c r="M377" t="s">
        <v>10</v>
      </c>
      <c r="N377" t="s">
        <v>16</v>
      </c>
      <c r="O377" s="4">
        <v>27.51</v>
      </c>
      <c r="P377" t="s">
        <v>35</v>
      </c>
      <c r="Q377">
        <v>376</v>
      </c>
      <c r="R377" t="s">
        <v>59</v>
      </c>
      <c r="S377" t="s">
        <v>331</v>
      </c>
      <c r="T377" s="10">
        <v>46</v>
      </c>
    </row>
    <row r="378" spans="1:20" x14ac:dyDescent="0.25">
      <c r="A378">
        <v>5</v>
      </c>
      <c r="B378" t="s">
        <v>649</v>
      </c>
      <c r="C378">
        <v>1</v>
      </c>
      <c r="D378" t="str">
        <f t="shared" si="20"/>
        <v>Martes</v>
      </c>
      <c r="E378" s="6">
        <v>45020</v>
      </c>
      <c r="F378" s="3">
        <v>5.4166666666666669E-2</v>
      </c>
      <c r="G378" s="3">
        <v>0.1986111111111111</v>
      </c>
      <c r="H378" s="3">
        <f t="shared" si="21"/>
        <v>0.14444444444444443</v>
      </c>
      <c r="I378" s="9">
        <v>3.1944444444444442E-2</v>
      </c>
      <c r="J378" s="9">
        <f t="shared" si="22"/>
        <v>0.11249999999999999</v>
      </c>
      <c r="K378" s="9" t="str">
        <f t="shared" si="23"/>
        <v>Cobrada</v>
      </c>
      <c r="L378" t="s">
        <v>29</v>
      </c>
      <c r="M378" t="s">
        <v>10</v>
      </c>
      <c r="N378" t="s">
        <v>1137</v>
      </c>
      <c r="O378" s="4">
        <v>14.96</v>
      </c>
      <c r="P378" t="s">
        <v>21</v>
      </c>
      <c r="Q378">
        <v>377</v>
      </c>
      <c r="R378" t="s">
        <v>26</v>
      </c>
      <c r="S378" t="s">
        <v>650</v>
      </c>
      <c r="T378" s="10">
        <v>100</v>
      </c>
    </row>
    <row r="379" spans="1:20" x14ac:dyDescent="0.25">
      <c r="A379">
        <v>3</v>
      </c>
      <c r="B379" t="s">
        <v>651</v>
      </c>
      <c r="C379">
        <v>1</v>
      </c>
      <c r="D379" t="str">
        <f t="shared" si="20"/>
        <v>Martes</v>
      </c>
      <c r="E379" s="6">
        <v>45020</v>
      </c>
      <c r="F379" s="3">
        <v>0.16319444444444445</v>
      </c>
      <c r="G379" s="3">
        <v>0.22083333333333333</v>
      </c>
      <c r="H379" s="3">
        <f t="shared" si="21"/>
        <v>5.7638888888888878E-2</v>
      </c>
      <c r="I379" s="9">
        <v>1.4583333333333334E-2</v>
      </c>
      <c r="J379" s="9">
        <f t="shared" si="22"/>
        <v>4.3055555555555541E-2</v>
      </c>
      <c r="K379" s="9" t="str">
        <f t="shared" si="23"/>
        <v>Cobrada</v>
      </c>
      <c r="L379" t="s">
        <v>14</v>
      </c>
      <c r="M379" t="s">
        <v>10</v>
      </c>
      <c r="N379" t="s">
        <v>16</v>
      </c>
      <c r="O379" s="4">
        <v>40.31</v>
      </c>
      <c r="P379" t="s">
        <v>21</v>
      </c>
      <c r="Q379">
        <v>378</v>
      </c>
      <c r="R379" t="s">
        <v>1140</v>
      </c>
      <c r="S379" t="s">
        <v>652</v>
      </c>
      <c r="T379" s="10">
        <v>49</v>
      </c>
    </row>
    <row r="380" spans="1:20" x14ac:dyDescent="0.25">
      <c r="A380">
        <v>4</v>
      </c>
      <c r="B380" t="s">
        <v>362</v>
      </c>
      <c r="C380">
        <v>2</v>
      </c>
      <c r="D380" t="str">
        <f t="shared" si="20"/>
        <v>Martes</v>
      </c>
      <c r="E380" s="6">
        <v>45020</v>
      </c>
      <c r="F380" s="3">
        <v>6.3194444444444442E-2</v>
      </c>
      <c r="G380" s="3">
        <v>0.16458333333333333</v>
      </c>
      <c r="H380" s="3">
        <f t="shared" si="21"/>
        <v>0.11180555555555556</v>
      </c>
      <c r="I380" s="9">
        <v>4.1666666666666666E-3</v>
      </c>
      <c r="J380" s="9">
        <f t="shared" si="22"/>
        <v>0.1076388888888889</v>
      </c>
      <c r="K380" s="9" t="str">
        <f t="shared" si="23"/>
        <v>Cobrada</v>
      </c>
      <c r="L380" t="s">
        <v>9</v>
      </c>
      <c r="M380" t="s">
        <v>15</v>
      </c>
      <c r="N380" t="s">
        <v>1137</v>
      </c>
      <c r="O380" s="4">
        <v>10.61</v>
      </c>
      <c r="P380" t="s">
        <v>35</v>
      </c>
      <c r="Q380">
        <v>379</v>
      </c>
      <c r="R380" t="s">
        <v>64</v>
      </c>
      <c r="S380" t="s">
        <v>33</v>
      </c>
      <c r="T380" s="10">
        <v>70</v>
      </c>
    </row>
    <row r="381" spans="1:20" x14ac:dyDescent="0.25">
      <c r="A381">
        <v>5</v>
      </c>
      <c r="B381" t="s">
        <v>309</v>
      </c>
      <c r="C381">
        <v>1</v>
      </c>
      <c r="D381" t="str">
        <f t="shared" si="20"/>
        <v>Martes</v>
      </c>
      <c r="E381" s="6">
        <v>45020</v>
      </c>
      <c r="F381" s="3">
        <v>4.027777777777778E-2</v>
      </c>
      <c r="G381" s="3">
        <v>0.18958333333333333</v>
      </c>
      <c r="H381" s="3">
        <f t="shared" si="21"/>
        <v>0.14930555555555555</v>
      </c>
      <c r="I381" s="9">
        <v>6.458333333333334E-2</v>
      </c>
      <c r="J381" s="9">
        <f t="shared" si="22"/>
        <v>8.4722222222222213E-2</v>
      </c>
      <c r="K381" s="9" t="str">
        <f t="shared" si="23"/>
        <v>Cobrada</v>
      </c>
      <c r="L381" t="s">
        <v>9</v>
      </c>
      <c r="M381" t="s">
        <v>32</v>
      </c>
      <c r="N381" t="s">
        <v>1136</v>
      </c>
      <c r="O381" s="4">
        <v>22.53</v>
      </c>
      <c r="P381" t="s">
        <v>21</v>
      </c>
      <c r="Q381">
        <v>380</v>
      </c>
      <c r="R381" t="s">
        <v>83</v>
      </c>
      <c r="S381" t="s">
        <v>653</v>
      </c>
      <c r="T381" s="10">
        <v>137</v>
      </c>
    </row>
    <row r="382" spans="1:20" x14ac:dyDescent="0.25">
      <c r="A382">
        <v>4</v>
      </c>
      <c r="B382" t="s">
        <v>654</v>
      </c>
      <c r="C382">
        <v>1</v>
      </c>
      <c r="D382" t="str">
        <f t="shared" si="20"/>
        <v>Martes</v>
      </c>
      <c r="E382" s="6">
        <v>45020</v>
      </c>
      <c r="F382" s="3">
        <v>3.9583333333333331E-2</v>
      </c>
      <c r="G382" s="3">
        <v>0.18888888888888888</v>
      </c>
      <c r="H382" s="3">
        <f t="shared" si="21"/>
        <v>0.14930555555555555</v>
      </c>
      <c r="I382" s="9">
        <v>3.2638888888888891E-2</v>
      </c>
      <c r="J382" s="9">
        <f t="shared" si="22"/>
        <v>0.11666666666666667</v>
      </c>
      <c r="K382" s="9" t="str">
        <f t="shared" si="23"/>
        <v>Cobrada</v>
      </c>
      <c r="L382" t="s">
        <v>14</v>
      </c>
      <c r="M382" t="s">
        <v>15</v>
      </c>
      <c r="N382" t="s">
        <v>1136</v>
      </c>
      <c r="O382" s="4">
        <v>27.69</v>
      </c>
      <c r="P382" t="s">
        <v>21</v>
      </c>
      <c r="Q382">
        <v>381</v>
      </c>
      <c r="R382" t="s">
        <v>44</v>
      </c>
      <c r="S382" t="s">
        <v>655</v>
      </c>
      <c r="T382" s="10">
        <v>144</v>
      </c>
    </row>
    <row r="383" spans="1:20" x14ac:dyDescent="0.25">
      <c r="A383">
        <v>20</v>
      </c>
      <c r="B383" t="s">
        <v>169</v>
      </c>
      <c r="C383">
        <v>6</v>
      </c>
      <c r="D383" t="str">
        <f t="shared" si="20"/>
        <v>Martes</v>
      </c>
      <c r="E383" s="6">
        <v>45020</v>
      </c>
      <c r="F383" s="3">
        <v>0.13125000000000001</v>
      </c>
      <c r="G383" s="3">
        <v>0.26874999999999999</v>
      </c>
      <c r="H383" s="3">
        <f t="shared" si="21"/>
        <v>0.13749999999999998</v>
      </c>
      <c r="I383" s="9">
        <v>3.7499999999999999E-2</v>
      </c>
      <c r="J383" s="9">
        <f t="shared" si="22"/>
        <v>9.9999999999999978E-2</v>
      </c>
      <c r="K383" s="9" t="str">
        <f t="shared" si="23"/>
        <v>Cobrada</v>
      </c>
      <c r="L383" t="s">
        <v>20</v>
      </c>
      <c r="M383" t="s">
        <v>32</v>
      </c>
      <c r="N383" t="s">
        <v>1136</v>
      </c>
      <c r="O383" s="4">
        <v>19.8</v>
      </c>
      <c r="P383" t="s">
        <v>11</v>
      </c>
      <c r="Q383">
        <v>382</v>
      </c>
      <c r="R383" t="s">
        <v>59</v>
      </c>
      <c r="S383" t="s">
        <v>51</v>
      </c>
      <c r="T383" s="10">
        <v>87</v>
      </c>
    </row>
    <row r="384" spans="1:20" x14ac:dyDescent="0.25">
      <c r="A384">
        <v>6</v>
      </c>
      <c r="B384" t="s">
        <v>656</v>
      </c>
      <c r="C384">
        <v>6</v>
      </c>
      <c r="D384" t="str">
        <f t="shared" si="20"/>
        <v>Martes</v>
      </c>
      <c r="E384" s="6">
        <v>45020</v>
      </c>
      <c r="F384" s="3">
        <v>0.1451388888888889</v>
      </c>
      <c r="G384" s="3">
        <v>0.27291666666666664</v>
      </c>
      <c r="H384" s="3">
        <f t="shared" si="21"/>
        <v>0.12777777777777774</v>
      </c>
      <c r="I384" s="9">
        <v>6.2500000000000003E-3</v>
      </c>
      <c r="J384" s="9">
        <f t="shared" si="22"/>
        <v>0.12152777777777773</v>
      </c>
      <c r="K384" s="9" t="str">
        <f t="shared" si="23"/>
        <v>Cobrada</v>
      </c>
      <c r="L384" t="s">
        <v>29</v>
      </c>
      <c r="M384" t="s">
        <v>10</v>
      </c>
      <c r="N384" t="s">
        <v>1137</v>
      </c>
      <c r="O384" s="4">
        <v>31.33</v>
      </c>
      <c r="P384" t="s">
        <v>21</v>
      </c>
      <c r="Q384">
        <v>383</v>
      </c>
      <c r="R384" t="s">
        <v>64</v>
      </c>
      <c r="S384" t="s">
        <v>106</v>
      </c>
      <c r="T384" s="10">
        <v>108</v>
      </c>
    </row>
    <row r="385" spans="1:20" x14ac:dyDescent="0.25">
      <c r="A385">
        <v>1</v>
      </c>
      <c r="B385" t="s">
        <v>657</v>
      </c>
      <c r="C385">
        <v>5</v>
      </c>
      <c r="D385" t="str">
        <f t="shared" si="20"/>
        <v>Martes</v>
      </c>
      <c r="E385" s="6">
        <v>45020</v>
      </c>
      <c r="F385" s="3">
        <v>7.6388888888888886E-3</v>
      </c>
      <c r="G385" s="3">
        <v>0.10625</v>
      </c>
      <c r="H385" s="3">
        <f t="shared" si="21"/>
        <v>9.8611111111111108E-2</v>
      </c>
      <c r="I385" s="9">
        <v>7.6388888888888895E-2</v>
      </c>
      <c r="J385" s="9">
        <f t="shared" si="22"/>
        <v>2.2222222222222213E-2</v>
      </c>
      <c r="K385" s="9" t="str">
        <f t="shared" si="23"/>
        <v>Cobrada</v>
      </c>
      <c r="L385" t="s">
        <v>14</v>
      </c>
      <c r="M385" t="s">
        <v>15</v>
      </c>
      <c r="N385" t="s">
        <v>1136</v>
      </c>
      <c r="O385" s="4">
        <v>39.32</v>
      </c>
      <c r="P385" t="s">
        <v>11</v>
      </c>
      <c r="Q385">
        <v>384</v>
      </c>
      <c r="R385" t="s">
        <v>36</v>
      </c>
      <c r="S385" t="s">
        <v>658</v>
      </c>
      <c r="T385" s="10">
        <v>120</v>
      </c>
    </row>
    <row r="386" spans="1:20" x14ac:dyDescent="0.25">
      <c r="A386">
        <v>6</v>
      </c>
      <c r="B386" t="s">
        <v>659</v>
      </c>
      <c r="C386">
        <v>6</v>
      </c>
      <c r="D386" t="str">
        <f t="shared" ref="D386:D449" si="24">CHOOSE(WEEKDAY(E386,2), "Lunes", "Martes", "Miércoles", "Jueves", "Viernes", "Sábado", "Domingo")</f>
        <v>Miércoles</v>
      </c>
      <c r="E386" s="6">
        <v>45021</v>
      </c>
      <c r="F386" s="3">
        <v>0.15069444444444444</v>
      </c>
      <c r="G386" s="3">
        <v>0.27986111111111112</v>
      </c>
      <c r="H386" s="3">
        <f t="shared" ref="H386:H449" si="25">IF(P386="Ocupada",(G386-F386)+15/1440,G386-F386)</f>
        <v>0.13958333333333334</v>
      </c>
      <c r="I386" s="9">
        <v>1.5277777777777777E-2</v>
      </c>
      <c r="J386" s="9">
        <f t="shared" si="22"/>
        <v>0.12430555555555556</v>
      </c>
      <c r="K386" s="9" t="str">
        <f t="shared" si="23"/>
        <v>Cobrada</v>
      </c>
      <c r="L386" t="s">
        <v>9</v>
      </c>
      <c r="M386" t="s">
        <v>15</v>
      </c>
      <c r="N386" t="s">
        <v>1137</v>
      </c>
      <c r="O386" s="4">
        <v>11.14</v>
      </c>
      <c r="P386" t="s">
        <v>35</v>
      </c>
      <c r="Q386">
        <v>385</v>
      </c>
      <c r="R386" t="s">
        <v>1139</v>
      </c>
      <c r="S386" t="s">
        <v>100</v>
      </c>
      <c r="T386" s="10">
        <v>60</v>
      </c>
    </row>
    <row r="387" spans="1:20" x14ac:dyDescent="0.25">
      <c r="A387">
        <v>5</v>
      </c>
      <c r="B387" t="s">
        <v>580</v>
      </c>
      <c r="C387">
        <v>2</v>
      </c>
      <c r="D387" t="str">
        <f t="shared" si="24"/>
        <v>Miércoles</v>
      </c>
      <c r="E387" s="6">
        <v>45021</v>
      </c>
      <c r="F387" s="3">
        <v>2.2916666666666665E-2</v>
      </c>
      <c r="G387" s="3">
        <v>0.12361111111111112</v>
      </c>
      <c r="H387" s="3">
        <f t="shared" si="25"/>
        <v>0.11111111111111112</v>
      </c>
      <c r="I387" s="9">
        <v>2.7777777777777776E-2</v>
      </c>
      <c r="J387" s="9">
        <f t="shared" ref="J387:J450" si="26">IF(I387&gt;H387,"0",H387-I387)</f>
        <v>8.3333333333333343E-2</v>
      </c>
      <c r="K387" s="9" t="str">
        <f t="shared" ref="K387:K450" si="27">IF(I387&gt;H387,"No cobrada","Cobrada")</f>
        <v>Cobrada</v>
      </c>
      <c r="L387" t="s">
        <v>29</v>
      </c>
      <c r="M387" t="s">
        <v>10</v>
      </c>
      <c r="N387" t="s">
        <v>1136</v>
      </c>
      <c r="O387" s="4">
        <v>28.96</v>
      </c>
      <c r="P387" t="s">
        <v>35</v>
      </c>
      <c r="Q387">
        <v>386</v>
      </c>
      <c r="R387" t="s">
        <v>36</v>
      </c>
      <c r="S387" t="s">
        <v>439</v>
      </c>
      <c r="T387" s="10">
        <v>99</v>
      </c>
    </row>
    <row r="388" spans="1:20" x14ac:dyDescent="0.25">
      <c r="A388">
        <v>6</v>
      </c>
      <c r="B388" t="s">
        <v>660</v>
      </c>
      <c r="C388">
        <v>5</v>
      </c>
      <c r="D388" t="str">
        <f t="shared" si="24"/>
        <v>Miércoles</v>
      </c>
      <c r="E388" s="6">
        <v>45021</v>
      </c>
      <c r="F388" s="3">
        <v>0.13125000000000001</v>
      </c>
      <c r="G388" s="3">
        <v>0.25694444444444442</v>
      </c>
      <c r="H388" s="3">
        <f t="shared" si="25"/>
        <v>0.13611111111111107</v>
      </c>
      <c r="I388" s="9">
        <v>1.2500000000000001E-2</v>
      </c>
      <c r="J388" s="9">
        <f t="shared" si="26"/>
        <v>0.12361111111111107</v>
      </c>
      <c r="K388" s="9" t="str">
        <f t="shared" si="27"/>
        <v>Cobrada</v>
      </c>
      <c r="L388" t="s">
        <v>25</v>
      </c>
      <c r="M388" t="s">
        <v>10</v>
      </c>
      <c r="N388" t="s">
        <v>16</v>
      </c>
      <c r="O388" s="4">
        <v>20.84</v>
      </c>
      <c r="P388" t="s">
        <v>35</v>
      </c>
      <c r="Q388">
        <v>387</v>
      </c>
      <c r="R388" t="s">
        <v>36</v>
      </c>
      <c r="S388" t="s">
        <v>186</v>
      </c>
      <c r="T388" s="10">
        <v>93</v>
      </c>
    </row>
    <row r="389" spans="1:20" x14ac:dyDescent="0.25">
      <c r="A389">
        <v>18</v>
      </c>
      <c r="B389" t="s">
        <v>330</v>
      </c>
      <c r="C389">
        <v>2</v>
      </c>
      <c r="D389" t="str">
        <f t="shared" si="24"/>
        <v>Miércoles</v>
      </c>
      <c r="E389" s="6">
        <v>45021</v>
      </c>
      <c r="F389" s="3">
        <v>2.2916666666666665E-2</v>
      </c>
      <c r="G389" s="3">
        <v>0.14930555555555555</v>
      </c>
      <c r="H389" s="3">
        <f t="shared" si="25"/>
        <v>0.12638888888888888</v>
      </c>
      <c r="I389" s="9">
        <v>0.11874999999999999</v>
      </c>
      <c r="J389" s="9">
        <f t="shared" si="26"/>
        <v>7.6388888888888895E-3</v>
      </c>
      <c r="K389" s="9" t="str">
        <f t="shared" si="27"/>
        <v>Cobrada</v>
      </c>
      <c r="L389" t="s">
        <v>20</v>
      </c>
      <c r="M389" t="s">
        <v>10</v>
      </c>
      <c r="N389" t="s">
        <v>1137</v>
      </c>
      <c r="O389" s="4">
        <v>27.03</v>
      </c>
      <c r="P389" t="s">
        <v>21</v>
      </c>
      <c r="Q389">
        <v>388</v>
      </c>
      <c r="R389" t="s">
        <v>1139</v>
      </c>
      <c r="S389" t="s">
        <v>661</v>
      </c>
      <c r="T389" s="10">
        <v>291</v>
      </c>
    </row>
    <row r="390" spans="1:20" x14ac:dyDescent="0.25">
      <c r="A390">
        <v>19</v>
      </c>
      <c r="B390" t="s">
        <v>662</v>
      </c>
      <c r="C390">
        <v>5</v>
      </c>
      <c r="D390" t="str">
        <f t="shared" si="24"/>
        <v>Miércoles</v>
      </c>
      <c r="E390" s="6">
        <v>45021</v>
      </c>
      <c r="F390" s="3">
        <v>1.3888888888888889E-3</v>
      </c>
      <c r="G390" s="3">
        <v>9.375E-2</v>
      </c>
      <c r="H390" s="3">
        <f t="shared" si="25"/>
        <v>9.2361111111111116E-2</v>
      </c>
      <c r="I390" s="9">
        <v>1.6666666666666666E-2</v>
      </c>
      <c r="J390" s="9">
        <f t="shared" si="26"/>
        <v>7.5694444444444453E-2</v>
      </c>
      <c r="K390" s="9" t="str">
        <f t="shared" si="27"/>
        <v>Cobrada</v>
      </c>
      <c r="L390" t="s">
        <v>9</v>
      </c>
      <c r="M390" t="s">
        <v>10</v>
      </c>
      <c r="N390" t="s">
        <v>1137</v>
      </c>
      <c r="O390" s="4">
        <v>39.14</v>
      </c>
      <c r="P390" t="s">
        <v>11</v>
      </c>
      <c r="Q390">
        <v>389</v>
      </c>
      <c r="R390" t="s">
        <v>36</v>
      </c>
      <c r="S390" t="s">
        <v>439</v>
      </c>
      <c r="T390" s="10">
        <v>33</v>
      </c>
    </row>
    <row r="391" spans="1:20" x14ac:dyDescent="0.25">
      <c r="A391">
        <v>9</v>
      </c>
      <c r="B391" t="s">
        <v>99</v>
      </c>
      <c r="C391">
        <v>2</v>
      </c>
      <c r="D391" t="str">
        <f t="shared" si="24"/>
        <v>Miércoles</v>
      </c>
      <c r="E391" s="6">
        <v>45021</v>
      </c>
      <c r="F391" s="3">
        <v>0.12430555555555556</v>
      </c>
      <c r="G391" s="3">
        <v>0.22152777777777777</v>
      </c>
      <c r="H391" s="3">
        <f t="shared" si="25"/>
        <v>9.722222222222221E-2</v>
      </c>
      <c r="I391" s="9">
        <v>6.4583333333333326E-2</v>
      </c>
      <c r="J391" s="9">
        <f t="shared" si="26"/>
        <v>3.2638888888888884E-2</v>
      </c>
      <c r="K391" s="9" t="str">
        <f t="shared" si="27"/>
        <v>Cobrada</v>
      </c>
      <c r="L391" t="s">
        <v>9</v>
      </c>
      <c r="M391" t="s">
        <v>10</v>
      </c>
      <c r="N391" t="s">
        <v>1137</v>
      </c>
      <c r="O391" s="4">
        <v>42.68</v>
      </c>
      <c r="P391" t="s">
        <v>11</v>
      </c>
      <c r="Q391">
        <v>390</v>
      </c>
      <c r="R391" t="s">
        <v>64</v>
      </c>
      <c r="S391" t="s">
        <v>663</v>
      </c>
      <c r="T391" s="10">
        <v>143</v>
      </c>
    </row>
    <row r="392" spans="1:20" x14ac:dyDescent="0.25">
      <c r="A392">
        <v>15</v>
      </c>
      <c r="B392" t="s">
        <v>664</v>
      </c>
      <c r="C392">
        <v>1</v>
      </c>
      <c r="D392" t="str">
        <f t="shared" si="24"/>
        <v>Miércoles</v>
      </c>
      <c r="E392" s="6">
        <v>45021</v>
      </c>
      <c r="F392" s="3">
        <v>8.6805555555555552E-2</v>
      </c>
      <c r="G392" s="3">
        <v>0.17291666666666666</v>
      </c>
      <c r="H392" s="3">
        <f t="shared" si="25"/>
        <v>8.611111111111111E-2</v>
      </c>
      <c r="I392" s="9">
        <v>2.4305555555555556E-2</v>
      </c>
      <c r="J392" s="9">
        <f t="shared" si="26"/>
        <v>6.1805555555555558E-2</v>
      </c>
      <c r="K392" s="9" t="str">
        <f t="shared" si="27"/>
        <v>Cobrada</v>
      </c>
      <c r="L392" t="s">
        <v>9</v>
      </c>
      <c r="M392" t="s">
        <v>10</v>
      </c>
      <c r="N392" t="s">
        <v>1137</v>
      </c>
      <c r="O392" s="4">
        <v>48.6</v>
      </c>
      <c r="P392" t="s">
        <v>11</v>
      </c>
      <c r="Q392">
        <v>391</v>
      </c>
      <c r="R392" t="s">
        <v>59</v>
      </c>
      <c r="S392" t="s">
        <v>335</v>
      </c>
      <c r="T392" s="10">
        <v>22</v>
      </c>
    </row>
    <row r="393" spans="1:20" x14ac:dyDescent="0.25">
      <c r="A393">
        <v>14</v>
      </c>
      <c r="B393" t="s">
        <v>665</v>
      </c>
      <c r="C393">
        <v>3</v>
      </c>
      <c r="D393" t="str">
        <f t="shared" si="24"/>
        <v>Miércoles</v>
      </c>
      <c r="E393" s="6">
        <v>45021</v>
      </c>
      <c r="F393" s="3">
        <v>2.2916666666666665E-2</v>
      </c>
      <c r="G393" s="3">
        <v>0.17222222222222222</v>
      </c>
      <c r="H393" s="3">
        <f t="shared" si="25"/>
        <v>0.15972222222222221</v>
      </c>
      <c r="I393" s="9">
        <v>3.7499999999999999E-2</v>
      </c>
      <c r="J393" s="9">
        <f t="shared" si="26"/>
        <v>0.1222222222222222</v>
      </c>
      <c r="K393" s="9" t="str">
        <f t="shared" si="27"/>
        <v>Cobrada</v>
      </c>
      <c r="L393" t="s">
        <v>20</v>
      </c>
      <c r="M393" t="s">
        <v>10</v>
      </c>
      <c r="N393" t="s">
        <v>1137</v>
      </c>
      <c r="O393" s="4">
        <v>32.729999999999997</v>
      </c>
      <c r="P393" t="s">
        <v>35</v>
      </c>
      <c r="Q393">
        <v>392</v>
      </c>
      <c r="R393" t="s">
        <v>41</v>
      </c>
      <c r="S393" t="s">
        <v>346</v>
      </c>
      <c r="T393" s="10">
        <v>120</v>
      </c>
    </row>
    <row r="394" spans="1:20" x14ac:dyDescent="0.25">
      <c r="A394">
        <v>13</v>
      </c>
      <c r="B394" t="s">
        <v>666</v>
      </c>
      <c r="C394">
        <v>3</v>
      </c>
      <c r="D394" t="str">
        <f t="shared" si="24"/>
        <v>Miércoles</v>
      </c>
      <c r="E394" s="6">
        <v>45021</v>
      </c>
      <c r="F394" s="3">
        <v>0.10625</v>
      </c>
      <c r="G394" s="3">
        <v>0.22013888888888888</v>
      </c>
      <c r="H394" s="3">
        <f t="shared" si="25"/>
        <v>0.12430555555555556</v>
      </c>
      <c r="I394" s="9">
        <v>7.5694444444444439E-2</v>
      </c>
      <c r="J394" s="9">
        <f t="shared" si="26"/>
        <v>4.8611111111111119E-2</v>
      </c>
      <c r="K394" s="9" t="str">
        <f t="shared" si="27"/>
        <v>Cobrada</v>
      </c>
      <c r="L394" t="s">
        <v>29</v>
      </c>
      <c r="M394" t="s">
        <v>10</v>
      </c>
      <c r="N394" t="s">
        <v>1137</v>
      </c>
      <c r="O394" s="4">
        <v>12.54</v>
      </c>
      <c r="P394" t="s">
        <v>35</v>
      </c>
      <c r="Q394">
        <v>393</v>
      </c>
      <c r="R394" t="s">
        <v>17</v>
      </c>
      <c r="S394" t="s">
        <v>667</v>
      </c>
      <c r="T394" s="10">
        <v>208</v>
      </c>
    </row>
    <row r="395" spans="1:20" x14ac:dyDescent="0.25">
      <c r="A395">
        <v>17</v>
      </c>
      <c r="B395" t="s">
        <v>40</v>
      </c>
      <c r="C395">
        <v>1</v>
      </c>
      <c r="D395" t="str">
        <f t="shared" si="24"/>
        <v>Miércoles</v>
      </c>
      <c r="E395" s="6">
        <v>45021</v>
      </c>
      <c r="F395" s="3">
        <v>0.14305555555555555</v>
      </c>
      <c r="G395" s="3">
        <v>0.29305555555555557</v>
      </c>
      <c r="H395" s="3">
        <f t="shared" si="25"/>
        <v>0.16041666666666668</v>
      </c>
      <c r="I395" s="9">
        <v>3.2638888888888891E-2</v>
      </c>
      <c r="J395" s="9">
        <f t="shared" si="26"/>
        <v>0.1277777777777778</v>
      </c>
      <c r="K395" s="9" t="str">
        <f t="shared" si="27"/>
        <v>Cobrada</v>
      </c>
      <c r="L395" t="s">
        <v>9</v>
      </c>
      <c r="M395" t="s">
        <v>10</v>
      </c>
      <c r="N395" t="s">
        <v>1137</v>
      </c>
      <c r="O395" s="4">
        <v>18.05</v>
      </c>
      <c r="P395" t="s">
        <v>35</v>
      </c>
      <c r="Q395">
        <v>394</v>
      </c>
      <c r="R395" t="s">
        <v>22</v>
      </c>
      <c r="S395" t="s">
        <v>549</v>
      </c>
      <c r="T395" s="10">
        <v>77</v>
      </c>
    </row>
    <row r="396" spans="1:20" x14ac:dyDescent="0.25">
      <c r="A396">
        <v>2</v>
      </c>
      <c r="B396" t="s">
        <v>668</v>
      </c>
      <c r="C396">
        <v>1</v>
      </c>
      <c r="D396" t="str">
        <f t="shared" si="24"/>
        <v>Miércoles</v>
      </c>
      <c r="E396" s="6">
        <v>45021</v>
      </c>
      <c r="F396" s="3">
        <v>6.7361111111111108E-2</v>
      </c>
      <c r="G396" s="3">
        <v>0.23194444444444445</v>
      </c>
      <c r="H396" s="3">
        <f t="shared" si="25"/>
        <v>0.16458333333333336</v>
      </c>
      <c r="I396" s="9">
        <v>5.5555555555555558E-3</v>
      </c>
      <c r="J396" s="9">
        <f t="shared" si="26"/>
        <v>0.1590277777777778</v>
      </c>
      <c r="K396" s="9" t="str">
        <f t="shared" si="27"/>
        <v>Cobrada</v>
      </c>
      <c r="L396" t="s">
        <v>20</v>
      </c>
      <c r="M396" t="s">
        <v>10</v>
      </c>
      <c r="N396" t="s">
        <v>1136</v>
      </c>
      <c r="O396" s="4">
        <v>40.9</v>
      </c>
      <c r="P396" t="s">
        <v>21</v>
      </c>
      <c r="Q396">
        <v>395</v>
      </c>
      <c r="R396" t="s">
        <v>59</v>
      </c>
      <c r="S396" t="s">
        <v>180</v>
      </c>
      <c r="T396" s="10">
        <v>38</v>
      </c>
    </row>
    <row r="397" spans="1:20" x14ac:dyDescent="0.25">
      <c r="A397">
        <v>11</v>
      </c>
      <c r="B397" t="s">
        <v>669</v>
      </c>
      <c r="C397">
        <v>1</v>
      </c>
      <c r="D397" t="str">
        <f t="shared" si="24"/>
        <v>Miércoles</v>
      </c>
      <c r="E397" s="6">
        <v>45021</v>
      </c>
      <c r="F397" s="3">
        <v>2.2222222222222223E-2</v>
      </c>
      <c r="G397" s="3">
        <v>0.15</v>
      </c>
      <c r="H397" s="3">
        <f t="shared" si="25"/>
        <v>0.12777777777777777</v>
      </c>
      <c r="I397" s="9">
        <v>3.9583333333333331E-2</v>
      </c>
      <c r="J397" s="9">
        <f t="shared" si="26"/>
        <v>8.8194444444444436E-2</v>
      </c>
      <c r="K397" s="9" t="str">
        <f t="shared" si="27"/>
        <v>Cobrada</v>
      </c>
      <c r="L397" t="s">
        <v>20</v>
      </c>
      <c r="M397" t="s">
        <v>32</v>
      </c>
      <c r="N397" t="s">
        <v>16</v>
      </c>
      <c r="O397" s="4">
        <v>34.5</v>
      </c>
      <c r="P397" t="s">
        <v>21</v>
      </c>
      <c r="Q397">
        <v>396</v>
      </c>
      <c r="R397" t="s">
        <v>1140</v>
      </c>
      <c r="S397" t="s">
        <v>670</v>
      </c>
      <c r="T397" s="10">
        <v>83</v>
      </c>
    </row>
    <row r="398" spans="1:20" x14ac:dyDescent="0.25">
      <c r="A398">
        <v>4</v>
      </c>
      <c r="B398" t="s">
        <v>608</v>
      </c>
      <c r="C398">
        <v>2</v>
      </c>
      <c r="D398" t="str">
        <f t="shared" si="24"/>
        <v>Miércoles</v>
      </c>
      <c r="E398" s="6">
        <v>45021</v>
      </c>
      <c r="F398" s="3">
        <v>1.3888888888888888E-2</v>
      </c>
      <c r="G398" s="3">
        <v>6.5277777777777782E-2</v>
      </c>
      <c r="H398" s="3">
        <f t="shared" si="25"/>
        <v>5.1388888888888894E-2</v>
      </c>
      <c r="I398" s="9">
        <v>4.7916666666666663E-2</v>
      </c>
      <c r="J398" s="9">
        <f t="shared" si="26"/>
        <v>3.4722222222222307E-3</v>
      </c>
      <c r="K398" s="9" t="str">
        <f t="shared" si="27"/>
        <v>Cobrada</v>
      </c>
      <c r="L398" t="s">
        <v>29</v>
      </c>
      <c r="M398" t="s">
        <v>15</v>
      </c>
      <c r="N398" t="s">
        <v>1136</v>
      </c>
      <c r="O398" s="4">
        <v>37.79</v>
      </c>
      <c r="P398" t="s">
        <v>21</v>
      </c>
      <c r="Q398">
        <v>397</v>
      </c>
      <c r="R398" t="s">
        <v>64</v>
      </c>
      <c r="S398" t="s">
        <v>671</v>
      </c>
      <c r="T398" s="10">
        <v>147</v>
      </c>
    </row>
    <row r="399" spans="1:20" x14ac:dyDescent="0.25">
      <c r="A399">
        <v>9</v>
      </c>
      <c r="B399" t="s">
        <v>672</v>
      </c>
      <c r="C399">
        <v>5</v>
      </c>
      <c r="D399" t="str">
        <f t="shared" si="24"/>
        <v>Miércoles</v>
      </c>
      <c r="E399" s="6">
        <v>45021</v>
      </c>
      <c r="F399" s="3">
        <v>0.13194444444444445</v>
      </c>
      <c r="G399" s="3">
        <v>0.2951388888888889</v>
      </c>
      <c r="H399" s="3">
        <f t="shared" si="25"/>
        <v>0.16319444444444445</v>
      </c>
      <c r="I399" s="9">
        <v>4.9305555555555561E-2</v>
      </c>
      <c r="J399" s="9">
        <f t="shared" si="26"/>
        <v>0.11388888888888889</v>
      </c>
      <c r="K399" s="9" t="str">
        <f t="shared" si="27"/>
        <v>Cobrada</v>
      </c>
      <c r="L399" t="s">
        <v>14</v>
      </c>
      <c r="M399" t="s">
        <v>15</v>
      </c>
      <c r="N399" t="s">
        <v>1137</v>
      </c>
      <c r="O399" s="4">
        <v>48.96</v>
      </c>
      <c r="P399" t="s">
        <v>21</v>
      </c>
      <c r="Q399">
        <v>398</v>
      </c>
      <c r="R399" t="s">
        <v>1140</v>
      </c>
      <c r="S399" t="s">
        <v>673</v>
      </c>
      <c r="T399" s="10">
        <v>122</v>
      </c>
    </row>
    <row r="400" spans="1:20" x14ac:dyDescent="0.25">
      <c r="A400">
        <v>7</v>
      </c>
      <c r="B400" t="s">
        <v>674</v>
      </c>
      <c r="C400">
        <v>6</v>
      </c>
      <c r="D400" t="str">
        <f t="shared" si="24"/>
        <v>Miércoles</v>
      </c>
      <c r="E400" s="6">
        <v>45021</v>
      </c>
      <c r="F400" s="3">
        <v>0.11666666666666667</v>
      </c>
      <c r="G400" s="3">
        <v>0.2361111111111111</v>
      </c>
      <c r="H400" s="3">
        <f t="shared" si="25"/>
        <v>0.11944444444444444</v>
      </c>
      <c r="I400" s="9">
        <v>6.3194444444444442E-2</v>
      </c>
      <c r="J400" s="9">
        <f t="shared" si="26"/>
        <v>5.6249999999999994E-2</v>
      </c>
      <c r="K400" s="9" t="str">
        <f t="shared" si="27"/>
        <v>Cobrada</v>
      </c>
      <c r="L400" t="s">
        <v>25</v>
      </c>
      <c r="M400" t="s">
        <v>10</v>
      </c>
      <c r="N400" t="s">
        <v>1137</v>
      </c>
      <c r="O400" s="4">
        <v>27.32</v>
      </c>
      <c r="P400" t="s">
        <v>21</v>
      </c>
      <c r="Q400">
        <v>399</v>
      </c>
      <c r="R400" t="s">
        <v>1139</v>
      </c>
      <c r="S400" t="s">
        <v>675</v>
      </c>
      <c r="T400" s="10">
        <v>207</v>
      </c>
    </row>
    <row r="401" spans="1:20" x14ac:dyDescent="0.25">
      <c r="A401">
        <v>9</v>
      </c>
      <c r="B401" t="s">
        <v>676</v>
      </c>
      <c r="C401">
        <v>4</v>
      </c>
      <c r="D401" t="str">
        <f t="shared" si="24"/>
        <v>Miércoles</v>
      </c>
      <c r="E401" s="6">
        <v>45021</v>
      </c>
      <c r="F401" s="3">
        <v>9.0972222222222218E-2</v>
      </c>
      <c r="G401" s="3">
        <v>0.1763888888888889</v>
      </c>
      <c r="H401" s="3">
        <f t="shared" si="25"/>
        <v>8.5416666666666682E-2</v>
      </c>
      <c r="I401" s="9">
        <v>5.486111111111111E-2</v>
      </c>
      <c r="J401" s="9">
        <f t="shared" si="26"/>
        <v>3.0555555555555572E-2</v>
      </c>
      <c r="K401" s="9" t="str">
        <f t="shared" si="27"/>
        <v>Cobrada</v>
      </c>
      <c r="L401" t="s">
        <v>29</v>
      </c>
      <c r="M401" t="s">
        <v>10</v>
      </c>
      <c r="N401" t="s">
        <v>1137</v>
      </c>
      <c r="O401" s="4">
        <v>42.96</v>
      </c>
      <c r="P401" t="s">
        <v>11</v>
      </c>
      <c r="Q401">
        <v>400</v>
      </c>
      <c r="R401" t="s">
        <v>22</v>
      </c>
      <c r="S401" t="s">
        <v>677</v>
      </c>
      <c r="T401" s="10">
        <v>198</v>
      </c>
    </row>
    <row r="402" spans="1:20" x14ac:dyDescent="0.25">
      <c r="A402">
        <v>16</v>
      </c>
      <c r="B402" t="s">
        <v>560</v>
      </c>
      <c r="C402">
        <v>2</v>
      </c>
      <c r="D402" t="str">
        <f t="shared" si="24"/>
        <v>Miércoles</v>
      </c>
      <c r="E402" s="6">
        <v>45021</v>
      </c>
      <c r="F402" s="3">
        <v>0.16041666666666668</v>
      </c>
      <c r="G402" s="3">
        <v>0.28958333333333336</v>
      </c>
      <c r="H402" s="3">
        <f t="shared" si="25"/>
        <v>0.13958333333333334</v>
      </c>
      <c r="I402" s="9">
        <v>1.3888888888888888E-2</v>
      </c>
      <c r="J402" s="9">
        <f t="shared" si="26"/>
        <v>0.12569444444444444</v>
      </c>
      <c r="K402" s="9" t="str">
        <f t="shared" si="27"/>
        <v>Cobrada</v>
      </c>
      <c r="L402" t="s">
        <v>20</v>
      </c>
      <c r="M402" t="s">
        <v>10</v>
      </c>
      <c r="N402" t="s">
        <v>1137</v>
      </c>
      <c r="O402" s="4">
        <v>15.87</v>
      </c>
      <c r="P402" t="s">
        <v>35</v>
      </c>
      <c r="Q402">
        <v>401</v>
      </c>
      <c r="R402" t="s">
        <v>26</v>
      </c>
      <c r="S402" t="s">
        <v>102</v>
      </c>
      <c r="T402" s="10">
        <v>42</v>
      </c>
    </row>
    <row r="403" spans="1:20" x14ac:dyDescent="0.25">
      <c r="A403">
        <v>18</v>
      </c>
      <c r="B403" t="s">
        <v>678</v>
      </c>
      <c r="C403">
        <v>1</v>
      </c>
      <c r="D403" t="str">
        <f t="shared" si="24"/>
        <v>Miércoles</v>
      </c>
      <c r="E403" s="6">
        <v>45021</v>
      </c>
      <c r="F403" s="3">
        <v>0.11180555555555556</v>
      </c>
      <c r="G403" s="3">
        <v>0.21388888888888888</v>
      </c>
      <c r="H403" s="3">
        <f t="shared" si="25"/>
        <v>0.10208333333333332</v>
      </c>
      <c r="I403" s="9">
        <v>4.5833333333333337E-2</v>
      </c>
      <c r="J403" s="9">
        <f t="shared" si="26"/>
        <v>5.6249999999999981E-2</v>
      </c>
      <c r="K403" s="9" t="str">
        <f t="shared" si="27"/>
        <v>Cobrada</v>
      </c>
      <c r="L403" t="s">
        <v>9</v>
      </c>
      <c r="M403" t="s">
        <v>10</v>
      </c>
      <c r="N403" t="s">
        <v>1137</v>
      </c>
      <c r="O403" s="4">
        <v>31.02</v>
      </c>
      <c r="P403" t="s">
        <v>11</v>
      </c>
      <c r="Q403">
        <v>402</v>
      </c>
      <c r="R403" t="s">
        <v>17</v>
      </c>
      <c r="S403" t="s">
        <v>679</v>
      </c>
      <c r="T403" s="10">
        <v>151</v>
      </c>
    </row>
    <row r="404" spans="1:20" x14ac:dyDescent="0.25">
      <c r="A404">
        <v>14</v>
      </c>
      <c r="B404" t="s">
        <v>680</v>
      </c>
      <c r="C404">
        <v>5</v>
      </c>
      <c r="D404" t="str">
        <f t="shared" si="24"/>
        <v>Miércoles</v>
      </c>
      <c r="E404" s="6">
        <v>45021</v>
      </c>
      <c r="F404" s="3">
        <v>9.375E-2</v>
      </c>
      <c r="G404" s="3">
        <v>0.21875</v>
      </c>
      <c r="H404" s="3">
        <f t="shared" si="25"/>
        <v>0.125</v>
      </c>
      <c r="I404" s="9">
        <v>5.9027777777777776E-2</v>
      </c>
      <c r="J404" s="9">
        <f t="shared" si="26"/>
        <v>6.5972222222222224E-2</v>
      </c>
      <c r="K404" s="9" t="str">
        <f t="shared" si="27"/>
        <v>Cobrada</v>
      </c>
      <c r="L404" t="s">
        <v>14</v>
      </c>
      <c r="M404" t="s">
        <v>10</v>
      </c>
      <c r="N404" t="s">
        <v>1137</v>
      </c>
      <c r="O404" s="4">
        <v>14.76</v>
      </c>
      <c r="P404" t="s">
        <v>21</v>
      </c>
      <c r="Q404">
        <v>403</v>
      </c>
      <c r="R404" t="s">
        <v>64</v>
      </c>
      <c r="S404" t="s">
        <v>681</v>
      </c>
      <c r="T404" s="10">
        <v>190</v>
      </c>
    </row>
    <row r="405" spans="1:20" x14ac:dyDescent="0.25">
      <c r="A405">
        <v>17</v>
      </c>
      <c r="B405" t="s">
        <v>602</v>
      </c>
      <c r="C405">
        <v>2</v>
      </c>
      <c r="D405" t="str">
        <f t="shared" si="24"/>
        <v>Miércoles</v>
      </c>
      <c r="E405" s="6">
        <v>45021</v>
      </c>
      <c r="F405" s="3">
        <v>2.6388888888888889E-2</v>
      </c>
      <c r="G405" s="3">
        <v>0.18680555555555556</v>
      </c>
      <c r="H405" s="3">
        <f t="shared" si="25"/>
        <v>0.16041666666666668</v>
      </c>
      <c r="I405" s="9">
        <v>7.0833333333333331E-2</v>
      </c>
      <c r="J405" s="9">
        <f t="shared" si="26"/>
        <v>8.9583333333333348E-2</v>
      </c>
      <c r="K405" s="9" t="str">
        <f t="shared" si="27"/>
        <v>Cobrada</v>
      </c>
      <c r="L405" t="s">
        <v>25</v>
      </c>
      <c r="M405" t="s">
        <v>10</v>
      </c>
      <c r="N405" t="s">
        <v>1137</v>
      </c>
      <c r="O405" s="4">
        <v>32.56</v>
      </c>
      <c r="P405" t="s">
        <v>21</v>
      </c>
      <c r="Q405">
        <v>404</v>
      </c>
      <c r="R405" t="s">
        <v>1139</v>
      </c>
      <c r="S405" t="s">
        <v>682</v>
      </c>
      <c r="T405" s="10">
        <v>182</v>
      </c>
    </row>
    <row r="406" spans="1:20" x14ac:dyDescent="0.25">
      <c r="A406">
        <v>5</v>
      </c>
      <c r="B406" t="s">
        <v>683</v>
      </c>
      <c r="C406">
        <v>6</v>
      </c>
      <c r="D406" t="str">
        <f t="shared" si="24"/>
        <v>Miércoles</v>
      </c>
      <c r="E406" s="6">
        <v>45021</v>
      </c>
      <c r="F406" s="3">
        <v>0.11041666666666666</v>
      </c>
      <c r="G406" s="3">
        <v>0.2076388888888889</v>
      </c>
      <c r="H406" s="3">
        <f t="shared" si="25"/>
        <v>9.7222222222222238E-2</v>
      </c>
      <c r="I406" s="9">
        <v>6.805555555555555E-2</v>
      </c>
      <c r="J406" s="9">
        <f t="shared" si="26"/>
        <v>2.9166666666666688E-2</v>
      </c>
      <c r="K406" s="9" t="str">
        <f t="shared" si="27"/>
        <v>Cobrada</v>
      </c>
      <c r="L406" t="s">
        <v>20</v>
      </c>
      <c r="M406" t="s">
        <v>32</v>
      </c>
      <c r="N406" t="s">
        <v>1137</v>
      </c>
      <c r="O406" s="4">
        <v>14.56</v>
      </c>
      <c r="P406" t="s">
        <v>11</v>
      </c>
      <c r="Q406">
        <v>405</v>
      </c>
      <c r="R406" t="s">
        <v>83</v>
      </c>
      <c r="S406" t="s">
        <v>684</v>
      </c>
      <c r="T406" s="10">
        <v>106</v>
      </c>
    </row>
    <row r="407" spans="1:20" x14ac:dyDescent="0.25">
      <c r="A407">
        <v>14</v>
      </c>
      <c r="B407" t="s">
        <v>458</v>
      </c>
      <c r="C407">
        <v>5</v>
      </c>
      <c r="D407" t="str">
        <f t="shared" si="24"/>
        <v>Miércoles</v>
      </c>
      <c r="E407" s="6">
        <v>45021</v>
      </c>
      <c r="F407" s="3">
        <v>2.013888888888889E-2</v>
      </c>
      <c r="G407" s="3">
        <v>0.10902777777777778</v>
      </c>
      <c r="H407" s="3">
        <f t="shared" si="25"/>
        <v>9.9305555555555564E-2</v>
      </c>
      <c r="I407" s="9">
        <v>8.1250000000000003E-2</v>
      </c>
      <c r="J407" s="9">
        <f t="shared" si="26"/>
        <v>1.8055555555555561E-2</v>
      </c>
      <c r="K407" s="9" t="str">
        <f t="shared" si="27"/>
        <v>Cobrada</v>
      </c>
      <c r="L407" t="s">
        <v>20</v>
      </c>
      <c r="M407" t="s">
        <v>32</v>
      </c>
      <c r="N407" t="s">
        <v>16</v>
      </c>
      <c r="O407" s="4">
        <v>34.03</v>
      </c>
      <c r="P407" t="s">
        <v>35</v>
      </c>
      <c r="Q407">
        <v>406</v>
      </c>
      <c r="R407" t="s">
        <v>1139</v>
      </c>
      <c r="S407" t="s">
        <v>685</v>
      </c>
      <c r="T407" s="10">
        <v>155</v>
      </c>
    </row>
    <row r="408" spans="1:20" x14ac:dyDescent="0.25">
      <c r="A408">
        <v>4</v>
      </c>
      <c r="B408" t="s">
        <v>686</v>
      </c>
      <c r="C408">
        <v>1</v>
      </c>
      <c r="D408" t="str">
        <f t="shared" si="24"/>
        <v>Miércoles</v>
      </c>
      <c r="E408" s="6">
        <v>45021</v>
      </c>
      <c r="F408" s="3">
        <v>9.2361111111111116E-2</v>
      </c>
      <c r="G408" s="3">
        <v>0.20208333333333334</v>
      </c>
      <c r="H408" s="3">
        <f t="shared" si="25"/>
        <v>0.10972222222222222</v>
      </c>
      <c r="I408" s="9">
        <v>3.4722222222222224E-2</v>
      </c>
      <c r="J408" s="9">
        <f t="shared" si="26"/>
        <v>7.4999999999999997E-2</v>
      </c>
      <c r="K408" s="9" t="str">
        <f t="shared" si="27"/>
        <v>Cobrada</v>
      </c>
      <c r="L408" t="s">
        <v>29</v>
      </c>
      <c r="M408" t="s">
        <v>15</v>
      </c>
      <c r="N408" t="s">
        <v>1136</v>
      </c>
      <c r="O408" s="4">
        <v>22.98</v>
      </c>
      <c r="P408" t="s">
        <v>11</v>
      </c>
      <c r="Q408">
        <v>407</v>
      </c>
      <c r="R408" t="s">
        <v>59</v>
      </c>
      <c r="S408" t="s">
        <v>150</v>
      </c>
      <c r="T408" s="10">
        <v>95</v>
      </c>
    </row>
    <row r="409" spans="1:20" x14ac:dyDescent="0.25">
      <c r="A409">
        <v>17</v>
      </c>
      <c r="B409" t="s">
        <v>528</v>
      </c>
      <c r="C409">
        <v>3</v>
      </c>
      <c r="D409" t="str">
        <f t="shared" si="24"/>
        <v>Miércoles</v>
      </c>
      <c r="E409" s="6">
        <v>45021</v>
      </c>
      <c r="F409" s="3">
        <v>3.888888888888889E-2</v>
      </c>
      <c r="G409" s="3">
        <v>0.1701388888888889</v>
      </c>
      <c r="H409" s="3">
        <f t="shared" si="25"/>
        <v>0.14166666666666666</v>
      </c>
      <c r="I409" s="9">
        <v>7.3611111111111113E-2</v>
      </c>
      <c r="J409" s="9">
        <f t="shared" si="26"/>
        <v>6.805555555555555E-2</v>
      </c>
      <c r="K409" s="9" t="str">
        <f t="shared" si="27"/>
        <v>Cobrada</v>
      </c>
      <c r="L409" t="s">
        <v>20</v>
      </c>
      <c r="M409" t="s">
        <v>10</v>
      </c>
      <c r="N409" t="s">
        <v>1137</v>
      </c>
      <c r="O409" s="4">
        <v>10.14</v>
      </c>
      <c r="P409" t="s">
        <v>35</v>
      </c>
      <c r="Q409">
        <v>408</v>
      </c>
      <c r="R409" t="s">
        <v>64</v>
      </c>
      <c r="S409" t="s">
        <v>687</v>
      </c>
      <c r="T409" s="10">
        <v>131</v>
      </c>
    </row>
    <row r="410" spans="1:20" x14ac:dyDescent="0.25">
      <c r="A410">
        <v>15</v>
      </c>
      <c r="B410" t="s">
        <v>688</v>
      </c>
      <c r="C410">
        <v>5</v>
      </c>
      <c r="D410" t="str">
        <f t="shared" si="24"/>
        <v>Miércoles</v>
      </c>
      <c r="E410" s="6">
        <v>45021</v>
      </c>
      <c r="F410" s="3">
        <v>7.9861111111111105E-2</v>
      </c>
      <c r="G410" s="3">
        <v>0.12569444444444444</v>
      </c>
      <c r="H410" s="3">
        <f t="shared" si="25"/>
        <v>4.5833333333333337E-2</v>
      </c>
      <c r="I410" s="9">
        <v>0.11319444444444444</v>
      </c>
      <c r="J410" s="9" t="str">
        <f t="shared" si="26"/>
        <v>0</v>
      </c>
      <c r="K410" s="9" t="str">
        <f t="shared" si="27"/>
        <v>No cobrada</v>
      </c>
      <c r="L410" t="s">
        <v>14</v>
      </c>
      <c r="M410" t="s">
        <v>10</v>
      </c>
      <c r="N410" t="s">
        <v>1137</v>
      </c>
      <c r="O410" s="4">
        <v>48.7</v>
      </c>
      <c r="P410" t="s">
        <v>11</v>
      </c>
      <c r="Q410">
        <v>409</v>
      </c>
      <c r="R410" t="s">
        <v>64</v>
      </c>
      <c r="S410" t="s">
        <v>689</v>
      </c>
      <c r="T410" s="10">
        <v>203</v>
      </c>
    </row>
    <row r="411" spans="1:20" x14ac:dyDescent="0.25">
      <c r="A411">
        <v>1</v>
      </c>
      <c r="B411" t="s">
        <v>690</v>
      </c>
      <c r="C411">
        <v>3</v>
      </c>
      <c r="D411" t="str">
        <f t="shared" si="24"/>
        <v>Miércoles</v>
      </c>
      <c r="E411" s="6">
        <v>45021</v>
      </c>
      <c r="F411" s="3">
        <v>0.11597222222222223</v>
      </c>
      <c r="G411" s="3">
        <v>0.22430555555555556</v>
      </c>
      <c r="H411" s="3">
        <f t="shared" si="25"/>
        <v>0.10833333333333334</v>
      </c>
      <c r="I411" s="9">
        <v>6.3194444444444442E-2</v>
      </c>
      <c r="J411" s="9">
        <f t="shared" si="26"/>
        <v>4.5138888888888895E-2</v>
      </c>
      <c r="K411" s="9" t="str">
        <f t="shared" si="27"/>
        <v>Cobrada</v>
      </c>
      <c r="L411" t="s">
        <v>29</v>
      </c>
      <c r="M411" t="s">
        <v>32</v>
      </c>
      <c r="N411" t="s">
        <v>1137</v>
      </c>
      <c r="O411" s="4">
        <v>43.65</v>
      </c>
      <c r="P411" t="s">
        <v>11</v>
      </c>
      <c r="Q411">
        <v>410</v>
      </c>
      <c r="R411" t="s">
        <v>1140</v>
      </c>
      <c r="S411" t="s">
        <v>691</v>
      </c>
      <c r="T411" s="10">
        <v>56</v>
      </c>
    </row>
    <row r="412" spans="1:20" x14ac:dyDescent="0.25">
      <c r="A412">
        <v>3</v>
      </c>
      <c r="B412" t="s">
        <v>403</v>
      </c>
      <c r="C412">
        <v>3</v>
      </c>
      <c r="D412" t="str">
        <f t="shared" si="24"/>
        <v>Miércoles</v>
      </c>
      <c r="E412" s="6">
        <v>45021</v>
      </c>
      <c r="F412" s="3">
        <v>9.0972222222222218E-2</v>
      </c>
      <c r="G412" s="3">
        <v>0.21111111111111111</v>
      </c>
      <c r="H412" s="3">
        <f t="shared" si="25"/>
        <v>0.13055555555555556</v>
      </c>
      <c r="I412" s="9">
        <v>5.4166666666666662E-2</v>
      </c>
      <c r="J412" s="9">
        <f t="shared" si="26"/>
        <v>7.6388888888888895E-2</v>
      </c>
      <c r="K412" s="9" t="str">
        <f t="shared" si="27"/>
        <v>Cobrada</v>
      </c>
      <c r="L412" t="s">
        <v>14</v>
      </c>
      <c r="M412" t="s">
        <v>10</v>
      </c>
      <c r="N412" t="s">
        <v>1136</v>
      </c>
      <c r="O412" s="4">
        <v>21.88</v>
      </c>
      <c r="P412" t="s">
        <v>35</v>
      </c>
      <c r="Q412">
        <v>411</v>
      </c>
      <c r="R412" t="s">
        <v>17</v>
      </c>
      <c r="S412" t="s">
        <v>692</v>
      </c>
      <c r="T412" s="10">
        <v>219</v>
      </c>
    </row>
    <row r="413" spans="1:20" x14ac:dyDescent="0.25">
      <c r="A413">
        <v>11</v>
      </c>
      <c r="B413" t="s">
        <v>693</v>
      </c>
      <c r="C413">
        <v>4</v>
      </c>
      <c r="D413" t="str">
        <f t="shared" si="24"/>
        <v>Miércoles</v>
      </c>
      <c r="E413" s="6">
        <v>45021</v>
      </c>
      <c r="F413" s="3">
        <v>1.5277777777777777E-2</v>
      </c>
      <c r="G413" s="3">
        <v>8.5416666666666669E-2</v>
      </c>
      <c r="H413" s="3">
        <f t="shared" si="25"/>
        <v>8.0555555555555561E-2</v>
      </c>
      <c r="I413" s="9">
        <v>3.9583333333333331E-2</v>
      </c>
      <c r="J413" s="9">
        <f t="shared" si="26"/>
        <v>4.0972222222222229E-2</v>
      </c>
      <c r="K413" s="9" t="str">
        <f t="shared" si="27"/>
        <v>Cobrada</v>
      </c>
      <c r="L413" t="s">
        <v>25</v>
      </c>
      <c r="M413" t="s">
        <v>32</v>
      </c>
      <c r="N413" t="s">
        <v>1137</v>
      </c>
      <c r="O413" s="4">
        <v>12.94</v>
      </c>
      <c r="P413" t="s">
        <v>35</v>
      </c>
      <c r="Q413">
        <v>412</v>
      </c>
      <c r="R413" t="s">
        <v>1140</v>
      </c>
      <c r="S413" t="s">
        <v>186</v>
      </c>
      <c r="T413" s="10">
        <v>93</v>
      </c>
    </row>
    <row r="414" spans="1:20" x14ac:dyDescent="0.25">
      <c r="A414">
        <v>13</v>
      </c>
      <c r="B414" t="s">
        <v>694</v>
      </c>
      <c r="C414">
        <v>3</v>
      </c>
      <c r="D414" t="str">
        <f t="shared" si="24"/>
        <v>Miércoles</v>
      </c>
      <c r="E414" s="6">
        <v>45021</v>
      </c>
      <c r="F414" s="3">
        <v>0.10833333333333334</v>
      </c>
      <c r="G414" s="3">
        <v>0.20694444444444443</v>
      </c>
      <c r="H414" s="3">
        <f t="shared" si="25"/>
        <v>0.10902777777777777</v>
      </c>
      <c r="I414" s="9">
        <v>8.3333333333333332E-3</v>
      </c>
      <c r="J414" s="9">
        <f t="shared" si="26"/>
        <v>0.10069444444444443</v>
      </c>
      <c r="K414" s="9" t="str">
        <f t="shared" si="27"/>
        <v>Cobrada</v>
      </c>
      <c r="L414" t="s">
        <v>29</v>
      </c>
      <c r="M414" t="s">
        <v>32</v>
      </c>
      <c r="N414" t="s">
        <v>1137</v>
      </c>
      <c r="O414" s="4">
        <v>23.01</v>
      </c>
      <c r="P414" t="s">
        <v>35</v>
      </c>
      <c r="Q414">
        <v>413</v>
      </c>
      <c r="R414" t="s">
        <v>83</v>
      </c>
      <c r="S414" t="s">
        <v>33</v>
      </c>
      <c r="T414" s="10">
        <v>35</v>
      </c>
    </row>
    <row r="415" spans="1:20" x14ac:dyDescent="0.25">
      <c r="A415">
        <v>14</v>
      </c>
      <c r="B415" t="s">
        <v>695</v>
      </c>
      <c r="C415">
        <v>6</v>
      </c>
      <c r="D415" t="str">
        <f t="shared" si="24"/>
        <v>Miércoles</v>
      </c>
      <c r="E415" s="6">
        <v>45021</v>
      </c>
      <c r="F415" s="3">
        <v>0.15486111111111112</v>
      </c>
      <c r="G415" s="3">
        <v>0.3</v>
      </c>
      <c r="H415" s="3">
        <f t="shared" si="25"/>
        <v>0.14513888888888887</v>
      </c>
      <c r="I415" s="9">
        <v>2.6388888888888889E-2</v>
      </c>
      <c r="J415" s="9">
        <f t="shared" si="26"/>
        <v>0.11874999999999998</v>
      </c>
      <c r="K415" s="9" t="str">
        <f t="shared" si="27"/>
        <v>Cobrada</v>
      </c>
      <c r="L415" t="s">
        <v>25</v>
      </c>
      <c r="M415" t="s">
        <v>15</v>
      </c>
      <c r="N415" t="s">
        <v>1137</v>
      </c>
      <c r="O415" s="4">
        <v>13.17</v>
      </c>
      <c r="P415" t="s">
        <v>11</v>
      </c>
      <c r="Q415">
        <v>414</v>
      </c>
      <c r="R415" t="s">
        <v>1139</v>
      </c>
      <c r="S415" t="s">
        <v>439</v>
      </c>
      <c r="T415" s="10">
        <v>33</v>
      </c>
    </row>
    <row r="416" spans="1:20" x14ac:dyDescent="0.25">
      <c r="A416">
        <v>14</v>
      </c>
      <c r="B416" t="s">
        <v>696</v>
      </c>
      <c r="C416">
        <v>4</v>
      </c>
      <c r="D416" t="str">
        <f t="shared" si="24"/>
        <v>Miércoles</v>
      </c>
      <c r="E416" s="6">
        <v>45021</v>
      </c>
      <c r="F416" s="3">
        <v>2.7083333333333334E-2</v>
      </c>
      <c r="G416" s="3">
        <v>0.19097222222222221</v>
      </c>
      <c r="H416" s="3">
        <f t="shared" si="25"/>
        <v>0.17430555555555552</v>
      </c>
      <c r="I416" s="9">
        <v>6.0416666666666667E-2</v>
      </c>
      <c r="J416" s="9">
        <f t="shared" si="26"/>
        <v>0.11388888888888885</v>
      </c>
      <c r="K416" s="9" t="str">
        <f t="shared" si="27"/>
        <v>Cobrada</v>
      </c>
      <c r="L416" t="s">
        <v>29</v>
      </c>
      <c r="M416" t="s">
        <v>32</v>
      </c>
      <c r="N416" t="s">
        <v>1137</v>
      </c>
      <c r="O416" s="4">
        <v>20.51</v>
      </c>
      <c r="P416" t="s">
        <v>35</v>
      </c>
      <c r="Q416">
        <v>415</v>
      </c>
      <c r="R416" t="s">
        <v>22</v>
      </c>
      <c r="S416" t="s">
        <v>697</v>
      </c>
      <c r="T416" s="10">
        <v>158</v>
      </c>
    </row>
    <row r="417" spans="1:20" x14ac:dyDescent="0.25">
      <c r="A417">
        <v>20</v>
      </c>
      <c r="B417" t="s">
        <v>698</v>
      </c>
      <c r="C417">
        <v>2</v>
      </c>
      <c r="D417" t="str">
        <f t="shared" si="24"/>
        <v>Miércoles</v>
      </c>
      <c r="E417" s="6">
        <v>45021</v>
      </c>
      <c r="F417" s="3">
        <v>0.12708333333333333</v>
      </c>
      <c r="G417" s="3">
        <v>0.27569444444444446</v>
      </c>
      <c r="H417" s="3">
        <f t="shared" si="25"/>
        <v>0.14861111111111114</v>
      </c>
      <c r="I417" s="9">
        <v>6.2500000000000003E-3</v>
      </c>
      <c r="J417" s="9">
        <f t="shared" si="26"/>
        <v>0.14236111111111113</v>
      </c>
      <c r="K417" s="9" t="str">
        <f t="shared" si="27"/>
        <v>Cobrada</v>
      </c>
      <c r="L417" t="s">
        <v>14</v>
      </c>
      <c r="M417" t="s">
        <v>32</v>
      </c>
      <c r="N417" t="s">
        <v>1137</v>
      </c>
      <c r="O417" s="4">
        <v>12.9</v>
      </c>
      <c r="P417" t="s">
        <v>11</v>
      </c>
      <c r="Q417">
        <v>416</v>
      </c>
      <c r="R417" t="s">
        <v>44</v>
      </c>
      <c r="S417" t="s">
        <v>195</v>
      </c>
      <c r="T417" s="10">
        <v>25</v>
      </c>
    </row>
    <row r="418" spans="1:20" x14ac:dyDescent="0.25">
      <c r="A418">
        <v>7</v>
      </c>
      <c r="B418" t="s">
        <v>699</v>
      </c>
      <c r="C418">
        <v>2</v>
      </c>
      <c r="D418" t="str">
        <f t="shared" si="24"/>
        <v>Miércoles</v>
      </c>
      <c r="E418" s="6">
        <v>45021</v>
      </c>
      <c r="F418" s="3">
        <v>0.1423611111111111</v>
      </c>
      <c r="G418" s="3">
        <v>0.18958333333333333</v>
      </c>
      <c r="H418" s="3">
        <f t="shared" si="25"/>
        <v>4.7222222222222221E-2</v>
      </c>
      <c r="I418" s="9">
        <v>6.25E-2</v>
      </c>
      <c r="J418" s="9" t="str">
        <f t="shared" si="26"/>
        <v>0</v>
      </c>
      <c r="K418" s="9" t="str">
        <f t="shared" si="27"/>
        <v>No cobrada</v>
      </c>
      <c r="L418" t="s">
        <v>20</v>
      </c>
      <c r="M418" t="s">
        <v>32</v>
      </c>
      <c r="N418" t="s">
        <v>1137</v>
      </c>
      <c r="O418" s="4">
        <v>35.08</v>
      </c>
      <c r="P418" t="s">
        <v>21</v>
      </c>
      <c r="Q418">
        <v>417</v>
      </c>
      <c r="R418" t="s">
        <v>36</v>
      </c>
      <c r="S418" t="s">
        <v>700</v>
      </c>
      <c r="T418" s="10">
        <v>142</v>
      </c>
    </row>
    <row r="419" spans="1:20" x14ac:dyDescent="0.25">
      <c r="A419">
        <v>17</v>
      </c>
      <c r="B419" t="s">
        <v>701</v>
      </c>
      <c r="C419">
        <v>4</v>
      </c>
      <c r="D419" t="str">
        <f t="shared" si="24"/>
        <v>Miércoles</v>
      </c>
      <c r="E419" s="6">
        <v>45021</v>
      </c>
      <c r="F419" s="3">
        <v>3.6111111111111108E-2</v>
      </c>
      <c r="G419" s="3">
        <v>0.14652777777777778</v>
      </c>
      <c r="H419" s="3">
        <f t="shared" si="25"/>
        <v>0.11041666666666668</v>
      </c>
      <c r="I419" s="9">
        <v>6.9444444444444448E-2</v>
      </c>
      <c r="J419" s="9">
        <f t="shared" si="26"/>
        <v>4.0972222222222229E-2</v>
      </c>
      <c r="K419" s="9" t="str">
        <f t="shared" si="27"/>
        <v>Cobrada</v>
      </c>
      <c r="L419" t="s">
        <v>9</v>
      </c>
      <c r="M419" t="s">
        <v>32</v>
      </c>
      <c r="N419" t="s">
        <v>1137</v>
      </c>
      <c r="O419" s="4">
        <v>35.51</v>
      </c>
      <c r="P419" t="s">
        <v>11</v>
      </c>
      <c r="Q419">
        <v>418</v>
      </c>
      <c r="R419" t="s">
        <v>1139</v>
      </c>
      <c r="S419" t="s">
        <v>702</v>
      </c>
      <c r="T419" s="10">
        <v>118</v>
      </c>
    </row>
    <row r="420" spans="1:20" x14ac:dyDescent="0.25">
      <c r="A420">
        <v>11</v>
      </c>
      <c r="B420" t="s">
        <v>703</v>
      </c>
      <c r="C420">
        <v>4</v>
      </c>
      <c r="D420" t="str">
        <f t="shared" si="24"/>
        <v>Miércoles</v>
      </c>
      <c r="E420" s="6">
        <v>45021</v>
      </c>
      <c r="F420" s="3">
        <v>0.13472222222222222</v>
      </c>
      <c r="G420" s="3">
        <v>0.23819444444444443</v>
      </c>
      <c r="H420" s="3">
        <f t="shared" si="25"/>
        <v>0.11388888888888889</v>
      </c>
      <c r="I420" s="9">
        <v>4.4444444444444439E-2</v>
      </c>
      <c r="J420" s="9">
        <f t="shared" si="26"/>
        <v>6.9444444444444448E-2</v>
      </c>
      <c r="K420" s="9" t="str">
        <f t="shared" si="27"/>
        <v>Cobrada</v>
      </c>
      <c r="L420" t="s">
        <v>25</v>
      </c>
      <c r="M420" t="s">
        <v>10</v>
      </c>
      <c r="N420" t="s">
        <v>1137</v>
      </c>
      <c r="O420" s="4">
        <v>14.09</v>
      </c>
      <c r="P420" t="s">
        <v>35</v>
      </c>
      <c r="Q420">
        <v>419</v>
      </c>
      <c r="R420" t="s">
        <v>83</v>
      </c>
      <c r="S420" t="s">
        <v>704</v>
      </c>
      <c r="T420" s="10">
        <v>67</v>
      </c>
    </row>
    <row r="421" spans="1:20" x14ac:dyDescent="0.25">
      <c r="A421">
        <v>18</v>
      </c>
      <c r="B421" t="s">
        <v>43</v>
      </c>
      <c r="C421">
        <v>6</v>
      </c>
      <c r="D421" t="str">
        <f t="shared" si="24"/>
        <v>Miércoles</v>
      </c>
      <c r="E421" s="6">
        <v>45021</v>
      </c>
      <c r="F421" s="3">
        <v>9.583333333333334E-2</v>
      </c>
      <c r="G421" s="3">
        <v>0.22847222222222222</v>
      </c>
      <c r="H421" s="3">
        <f t="shared" si="25"/>
        <v>0.14305555555555552</v>
      </c>
      <c r="I421" s="9">
        <v>7.2916666666666657E-2</v>
      </c>
      <c r="J421" s="9">
        <f t="shared" si="26"/>
        <v>7.0138888888888862E-2</v>
      </c>
      <c r="K421" s="9" t="str">
        <f t="shared" si="27"/>
        <v>Cobrada</v>
      </c>
      <c r="L421" t="s">
        <v>20</v>
      </c>
      <c r="M421" t="s">
        <v>10</v>
      </c>
      <c r="N421" t="s">
        <v>1137</v>
      </c>
      <c r="O421" s="4">
        <v>31.49</v>
      </c>
      <c r="P421" t="s">
        <v>35</v>
      </c>
      <c r="Q421">
        <v>420</v>
      </c>
      <c r="R421" t="s">
        <v>41</v>
      </c>
      <c r="S421" t="s">
        <v>705</v>
      </c>
      <c r="T421" s="10">
        <v>242</v>
      </c>
    </row>
    <row r="422" spans="1:20" x14ac:dyDescent="0.25">
      <c r="A422">
        <v>10</v>
      </c>
      <c r="B422" t="s">
        <v>706</v>
      </c>
      <c r="C422">
        <v>1</v>
      </c>
      <c r="D422" t="str">
        <f t="shared" si="24"/>
        <v>Miércoles</v>
      </c>
      <c r="E422" s="6">
        <v>45021</v>
      </c>
      <c r="F422" s="3">
        <v>6.7361111111111108E-2</v>
      </c>
      <c r="G422" s="3">
        <v>0.17152777777777778</v>
      </c>
      <c r="H422" s="3">
        <f t="shared" si="25"/>
        <v>0.11458333333333334</v>
      </c>
      <c r="I422" s="9">
        <v>4.9305555555555561E-2</v>
      </c>
      <c r="J422" s="9">
        <f t="shared" si="26"/>
        <v>6.5277777777777782E-2</v>
      </c>
      <c r="K422" s="9" t="str">
        <f t="shared" si="27"/>
        <v>Cobrada</v>
      </c>
      <c r="L422" t="s">
        <v>14</v>
      </c>
      <c r="M422" t="s">
        <v>10</v>
      </c>
      <c r="N422" t="s">
        <v>1137</v>
      </c>
      <c r="O422" s="4">
        <v>17.57</v>
      </c>
      <c r="P422" t="s">
        <v>35</v>
      </c>
      <c r="Q422">
        <v>421</v>
      </c>
      <c r="R422" t="s">
        <v>64</v>
      </c>
      <c r="S422" t="s">
        <v>707</v>
      </c>
      <c r="T422" s="10">
        <v>85</v>
      </c>
    </row>
    <row r="423" spans="1:20" x14ac:dyDescent="0.25">
      <c r="A423">
        <v>12</v>
      </c>
      <c r="B423" t="s">
        <v>708</v>
      </c>
      <c r="C423">
        <v>6</v>
      </c>
      <c r="D423" t="str">
        <f t="shared" si="24"/>
        <v>Miércoles</v>
      </c>
      <c r="E423" s="6">
        <v>45021</v>
      </c>
      <c r="F423" s="3">
        <v>2.5000000000000001E-2</v>
      </c>
      <c r="G423" s="3">
        <v>0.13125000000000001</v>
      </c>
      <c r="H423" s="3">
        <f t="shared" si="25"/>
        <v>0.10625000000000001</v>
      </c>
      <c r="I423" s="9">
        <v>2.361111111111111E-2</v>
      </c>
      <c r="J423" s="9">
        <f t="shared" si="26"/>
        <v>8.2638888888888901E-2</v>
      </c>
      <c r="K423" s="9" t="str">
        <f t="shared" si="27"/>
        <v>Cobrada</v>
      </c>
      <c r="L423" t="s">
        <v>20</v>
      </c>
      <c r="M423" t="s">
        <v>10</v>
      </c>
      <c r="N423" t="s">
        <v>1137</v>
      </c>
      <c r="O423" s="4">
        <v>39.72</v>
      </c>
      <c r="P423" t="s">
        <v>11</v>
      </c>
      <c r="Q423">
        <v>422</v>
      </c>
      <c r="R423" t="s">
        <v>1139</v>
      </c>
      <c r="S423" t="s">
        <v>709</v>
      </c>
      <c r="T423" s="10">
        <v>88</v>
      </c>
    </row>
    <row r="424" spans="1:20" x14ac:dyDescent="0.25">
      <c r="A424">
        <v>4</v>
      </c>
      <c r="B424" t="s">
        <v>375</v>
      </c>
      <c r="C424">
        <v>2</v>
      </c>
      <c r="D424" t="str">
        <f t="shared" si="24"/>
        <v>Miércoles</v>
      </c>
      <c r="E424" s="6">
        <v>45021</v>
      </c>
      <c r="F424" s="3">
        <v>0.10694444444444444</v>
      </c>
      <c r="G424" s="3">
        <v>0.20624999999999999</v>
      </c>
      <c r="H424" s="3">
        <f t="shared" si="25"/>
        <v>9.930555555555555E-2</v>
      </c>
      <c r="I424" s="9">
        <v>2.1527777777777778E-2</v>
      </c>
      <c r="J424" s="9">
        <f t="shared" si="26"/>
        <v>7.7777777777777779E-2</v>
      </c>
      <c r="K424" s="9" t="str">
        <f t="shared" si="27"/>
        <v>Cobrada</v>
      </c>
      <c r="L424" t="s">
        <v>14</v>
      </c>
      <c r="M424" t="s">
        <v>10</v>
      </c>
      <c r="N424" t="s">
        <v>16</v>
      </c>
      <c r="O424" s="4">
        <v>34.130000000000003</v>
      </c>
      <c r="P424" t="s">
        <v>21</v>
      </c>
      <c r="Q424">
        <v>423</v>
      </c>
      <c r="R424" t="s">
        <v>59</v>
      </c>
      <c r="S424" t="s">
        <v>710</v>
      </c>
      <c r="T424" s="10">
        <v>152</v>
      </c>
    </row>
    <row r="425" spans="1:20" x14ac:dyDescent="0.25">
      <c r="A425">
        <v>13</v>
      </c>
      <c r="B425" t="s">
        <v>711</v>
      </c>
      <c r="C425">
        <v>3</v>
      </c>
      <c r="D425" t="str">
        <f t="shared" si="24"/>
        <v>Miércoles</v>
      </c>
      <c r="E425" s="6">
        <v>45021</v>
      </c>
      <c r="F425" s="3">
        <v>4.7222222222222221E-2</v>
      </c>
      <c r="G425" s="3">
        <v>0.13680555555555557</v>
      </c>
      <c r="H425" s="3">
        <f t="shared" si="25"/>
        <v>8.9583333333333348E-2</v>
      </c>
      <c r="I425" s="9">
        <v>6.1111111111111116E-2</v>
      </c>
      <c r="J425" s="9">
        <f t="shared" si="26"/>
        <v>2.8472222222222232E-2</v>
      </c>
      <c r="K425" s="9" t="str">
        <f t="shared" si="27"/>
        <v>Cobrada</v>
      </c>
      <c r="L425" t="s">
        <v>20</v>
      </c>
      <c r="M425" t="s">
        <v>32</v>
      </c>
      <c r="N425" t="s">
        <v>16</v>
      </c>
      <c r="O425" s="4">
        <v>11.02</v>
      </c>
      <c r="P425" t="s">
        <v>11</v>
      </c>
      <c r="Q425">
        <v>424</v>
      </c>
      <c r="R425" t="s">
        <v>17</v>
      </c>
      <c r="S425" t="s">
        <v>712</v>
      </c>
      <c r="T425" s="10">
        <v>147</v>
      </c>
    </row>
    <row r="426" spans="1:20" x14ac:dyDescent="0.25">
      <c r="A426">
        <v>18</v>
      </c>
      <c r="B426" t="s">
        <v>713</v>
      </c>
      <c r="C426">
        <v>3</v>
      </c>
      <c r="D426" t="str">
        <f t="shared" si="24"/>
        <v>Miércoles</v>
      </c>
      <c r="E426" s="6">
        <v>45021</v>
      </c>
      <c r="F426" s="3">
        <v>5.8333333333333334E-2</v>
      </c>
      <c r="G426" s="3">
        <v>0.15625</v>
      </c>
      <c r="H426" s="3">
        <f t="shared" si="25"/>
        <v>9.7916666666666666E-2</v>
      </c>
      <c r="I426" s="9">
        <v>1.9444444444444445E-2</v>
      </c>
      <c r="J426" s="9">
        <f t="shared" si="26"/>
        <v>7.8472222222222221E-2</v>
      </c>
      <c r="K426" s="9" t="str">
        <f t="shared" si="27"/>
        <v>Cobrada</v>
      </c>
      <c r="L426" t="s">
        <v>20</v>
      </c>
      <c r="M426" t="s">
        <v>10</v>
      </c>
      <c r="N426" t="s">
        <v>1137</v>
      </c>
      <c r="O426" s="4">
        <v>49.43</v>
      </c>
      <c r="P426" t="s">
        <v>11</v>
      </c>
      <c r="Q426">
        <v>425</v>
      </c>
      <c r="R426" t="s">
        <v>1140</v>
      </c>
      <c r="S426" t="s">
        <v>180</v>
      </c>
      <c r="T426" s="10">
        <v>19</v>
      </c>
    </row>
    <row r="427" spans="1:20" x14ac:dyDescent="0.25">
      <c r="A427">
        <v>5</v>
      </c>
      <c r="B427" t="s">
        <v>714</v>
      </c>
      <c r="C427">
        <v>2</v>
      </c>
      <c r="D427" t="str">
        <f t="shared" si="24"/>
        <v>Miércoles</v>
      </c>
      <c r="E427" s="6">
        <v>45021</v>
      </c>
      <c r="F427" s="3">
        <v>0.13263888888888889</v>
      </c>
      <c r="G427" s="3">
        <v>0.20972222222222223</v>
      </c>
      <c r="H427" s="3">
        <f t="shared" si="25"/>
        <v>7.7083333333333337E-2</v>
      </c>
      <c r="I427" s="9">
        <v>8.0555555555555547E-2</v>
      </c>
      <c r="J427" s="9" t="str">
        <f t="shared" si="26"/>
        <v>0</v>
      </c>
      <c r="K427" s="9" t="str">
        <f t="shared" si="27"/>
        <v>No cobrada</v>
      </c>
      <c r="L427" t="s">
        <v>29</v>
      </c>
      <c r="M427" t="s">
        <v>10</v>
      </c>
      <c r="N427" t="s">
        <v>1137</v>
      </c>
      <c r="O427" s="4">
        <v>47.8</v>
      </c>
      <c r="P427" t="s">
        <v>11</v>
      </c>
      <c r="Q427">
        <v>426</v>
      </c>
      <c r="R427" t="s">
        <v>22</v>
      </c>
      <c r="S427" t="s">
        <v>715</v>
      </c>
      <c r="T427" s="10">
        <v>247</v>
      </c>
    </row>
    <row r="428" spans="1:20" x14ac:dyDescent="0.25">
      <c r="A428">
        <v>2</v>
      </c>
      <c r="B428" t="s">
        <v>305</v>
      </c>
      <c r="C428">
        <v>4</v>
      </c>
      <c r="D428" t="str">
        <f t="shared" si="24"/>
        <v>Miércoles</v>
      </c>
      <c r="E428" s="6">
        <v>45021</v>
      </c>
      <c r="F428" s="3">
        <v>0.10694444444444444</v>
      </c>
      <c r="G428" s="3">
        <v>0.15486111111111112</v>
      </c>
      <c r="H428" s="3">
        <f t="shared" si="25"/>
        <v>4.7916666666666677E-2</v>
      </c>
      <c r="I428" s="9">
        <v>0.11527777777777777</v>
      </c>
      <c r="J428" s="9" t="str">
        <f t="shared" si="26"/>
        <v>0</v>
      </c>
      <c r="K428" s="9" t="str">
        <f t="shared" si="27"/>
        <v>No cobrada</v>
      </c>
      <c r="L428" t="s">
        <v>20</v>
      </c>
      <c r="M428" t="s">
        <v>10</v>
      </c>
      <c r="N428" t="s">
        <v>16</v>
      </c>
      <c r="O428" s="4">
        <v>43.74</v>
      </c>
      <c r="P428" t="s">
        <v>21</v>
      </c>
      <c r="Q428">
        <v>427</v>
      </c>
      <c r="R428" t="s">
        <v>41</v>
      </c>
      <c r="S428" t="s">
        <v>716</v>
      </c>
      <c r="T428" s="10">
        <v>206</v>
      </c>
    </row>
    <row r="429" spans="1:20" x14ac:dyDescent="0.25">
      <c r="A429">
        <v>7</v>
      </c>
      <c r="B429" t="s">
        <v>717</v>
      </c>
      <c r="C429">
        <v>5</v>
      </c>
      <c r="D429" t="str">
        <f t="shared" si="24"/>
        <v>Miércoles</v>
      </c>
      <c r="E429" s="6">
        <v>45021</v>
      </c>
      <c r="F429" s="3">
        <v>0.13750000000000001</v>
      </c>
      <c r="G429" s="3">
        <v>0.25208333333333333</v>
      </c>
      <c r="H429" s="3">
        <f t="shared" si="25"/>
        <v>0.11458333333333331</v>
      </c>
      <c r="I429" s="9">
        <v>0.12430555555555556</v>
      </c>
      <c r="J429" s="9" t="str">
        <f t="shared" si="26"/>
        <v>0</v>
      </c>
      <c r="K429" s="9" t="str">
        <f t="shared" si="27"/>
        <v>No cobrada</v>
      </c>
      <c r="L429" t="s">
        <v>29</v>
      </c>
      <c r="M429" t="s">
        <v>15</v>
      </c>
      <c r="N429" t="s">
        <v>1137</v>
      </c>
      <c r="O429" s="4">
        <v>15.6</v>
      </c>
      <c r="P429" t="s">
        <v>11</v>
      </c>
      <c r="Q429">
        <v>428</v>
      </c>
      <c r="R429" t="s">
        <v>59</v>
      </c>
      <c r="S429" t="s">
        <v>718</v>
      </c>
      <c r="T429" s="10">
        <v>175</v>
      </c>
    </row>
    <row r="430" spans="1:20" x14ac:dyDescent="0.25">
      <c r="A430">
        <v>8</v>
      </c>
      <c r="B430" t="s">
        <v>719</v>
      </c>
      <c r="C430">
        <v>1</v>
      </c>
      <c r="D430" t="str">
        <f t="shared" si="24"/>
        <v>Miércoles</v>
      </c>
      <c r="E430" s="6">
        <v>45021</v>
      </c>
      <c r="F430" s="3">
        <v>6.9444444444444441E-3</v>
      </c>
      <c r="G430" s="3">
        <v>0.15694444444444444</v>
      </c>
      <c r="H430" s="3">
        <f t="shared" si="25"/>
        <v>0.15</v>
      </c>
      <c r="I430" s="9">
        <v>1.8749999999999999E-2</v>
      </c>
      <c r="J430" s="9">
        <f t="shared" si="26"/>
        <v>0.13125000000000001</v>
      </c>
      <c r="K430" s="9" t="str">
        <f t="shared" si="27"/>
        <v>Cobrada</v>
      </c>
      <c r="L430" t="s">
        <v>29</v>
      </c>
      <c r="M430" t="s">
        <v>10</v>
      </c>
      <c r="N430" t="s">
        <v>1137</v>
      </c>
      <c r="O430" s="4">
        <v>10.95</v>
      </c>
      <c r="P430" t="s">
        <v>11</v>
      </c>
      <c r="Q430">
        <v>429</v>
      </c>
      <c r="R430" t="s">
        <v>22</v>
      </c>
      <c r="S430" t="s">
        <v>256</v>
      </c>
      <c r="T430" s="10">
        <v>78</v>
      </c>
    </row>
    <row r="431" spans="1:20" x14ac:dyDescent="0.25">
      <c r="A431">
        <v>7</v>
      </c>
      <c r="B431" t="s">
        <v>720</v>
      </c>
      <c r="C431">
        <v>3</v>
      </c>
      <c r="D431" t="str">
        <f t="shared" si="24"/>
        <v>Miércoles</v>
      </c>
      <c r="E431" s="6">
        <v>45021</v>
      </c>
      <c r="F431" s="3">
        <v>9.7916666666666666E-2</v>
      </c>
      <c r="G431" s="3">
        <v>0.16597222222222222</v>
      </c>
      <c r="H431" s="3">
        <f t="shared" si="25"/>
        <v>6.805555555555555E-2</v>
      </c>
      <c r="I431" s="9">
        <v>3.4027777777777775E-2</v>
      </c>
      <c r="J431" s="9">
        <f t="shared" si="26"/>
        <v>3.4027777777777775E-2</v>
      </c>
      <c r="K431" s="9" t="str">
        <f t="shared" si="27"/>
        <v>Cobrada</v>
      </c>
      <c r="L431" t="s">
        <v>29</v>
      </c>
      <c r="M431" t="s">
        <v>10</v>
      </c>
      <c r="N431" t="s">
        <v>1136</v>
      </c>
      <c r="O431" s="4">
        <v>42.09</v>
      </c>
      <c r="P431" t="s">
        <v>11</v>
      </c>
      <c r="Q431">
        <v>430</v>
      </c>
      <c r="R431" t="s">
        <v>36</v>
      </c>
      <c r="S431" t="s">
        <v>195</v>
      </c>
      <c r="T431" s="10">
        <v>25</v>
      </c>
    </row>
    <row r="432" spans="1:20" x14ac:dyDescent="0.25">
      <c r="A432">
        <v>15</v>
      </c>
      <c r="B432" t="s">
        <v>500</v>
      </c>
      <c r="C432">
        <v>5</v>
      </c>
      <c r="D432" t="str">
        <f t="shared" si="24"/>
        <v>Miércoles</v>
      </c>
      <c r="E432" s="6">
        <v>45021</v>
      </c>
      <c r="F432" s="3">
        <v>0.14791666666666667</v>
      </c>
      <c r="G432" s="3">
        <v>0.30902777777777779</v>
      </c>
      <c r="H432" s="3">
        <f t="shared" si="25"/>
        <v>0.16111111111111112</v>
      </c>
      <c r="I432" s="9">
        <v>1.3888888888888888E-2</v>
      </c>
      <c r="J432" s="9">
        <f t="shared" si="26"/>
        <v>0.14722222222222223</v>
      </c>
      <c r="K432" s="9" t="str">
        <f t="shared" si="27"/>
        <v>Cobrada</v>
      </c>
      <c r="L432" t="s">
        <v>25</v>
      </c>
      <c r="M432" t="s">
        <v>10</v>
      </c>
      <c r="N432" t="s">
        <v>1137</v>
      </c>
      <c r="O432" s="4">
        <v>39.82</v>
      </c>
      <c r="P432" t="s">
        <v>21</v>
      </c>
      <c r="Q432">
        <v>431</v>
      </c>
      <c r="R432" t="s">
        <v>83</v>
      </c>
      <c r="S432" t="s">
        <v>100</v>
      </c>
      <c r="T432" s="10">
        <v>60</v>
      </c>
    </row>
    <row r="433" spans="1:20" x14ac:dyDescent="0.25">
      <c r="A433">
        <v>10</v>
      </c>
      <c r="B433" t="s">
        <v>721</v>
      </c>
      <c r="C433">
        <v>2</v>
      </c>
      <c r="D433" t="str">
        <f t="shared" si="24"/>
        <v>Miércoles</v>
      </c>
      <c r="E433" s="6">
        <v>45021</v>
      </c>
      <c r="F433" s="3">
        <v>0.14652777777777778</v>
      </c>
      <c r="G433" s="3">
        <v>0.24583333333333332</v>
      </c>
      <c r="H433" s="3">
        <f t="shared" si="25"/>
        <v>9.9305555555555536E-2</v>
      </c>
      <c r="I433" s="9">
        <v>5.1388888888888887E-2</v>
      </c>
      <c r="J433" s="9">
        <f t="shared" si="26"/>
        <v>4.7916666666666649E-2</v>
      </c>
      <c r="K433" s="9" t="str">
        <f t="shared" si="27"/>
        <v>Cobrada</v>
      </c>
      <c r="L433" t="s">
        <v>29</v>
      </c>
      <c r="M433" t="s">
        <v>32</v>
      </c>
      <c r="N433" t="s">
        <v>1137</v>
      </c>
      <c r="O433" s="4">
        <v>18.71</v>
      </c>
      <c r="P433" t="s">
        <v>21</v>
      </c>
      <c r="Q433">
        <v>432</v>
      </c>
      <c r="R433" t="s">
        <v>17</v>
      </c>
      <c r="S433" t="s">
        <v>722</v>
      </c>
      <c r="T433" s="10">
        <v>109</v>
      </c>
    </row>
    <row r="434" spans="1:20" x14ac:dyDescent="0.25">
      <c r="A434">
        <v>10</v>
      </c>
      <c r="B434" t="s">
        <v>34</v>
      </c>
      <c r="C434">
        <v>4</v>
      </c>
      <c r="D434" t="str">
        <f t="shared" si="24"/>
        <v>Miércoles</v>
      </c>
      <c r="E434" s="6">
        <v>45021</v>
      </c>
      <c r="F434" s="3">
        <v>5.1388888888888887E-2</v>
      </c>
      <c r="G434" s="3">
        <v>0.13125000000000001</v>
      </c>
      <c r="H434" s="3">
        <f t="shared" si="25"/>
        <v>7.9861111111111119E-2</v>
      </c>
      <c r="I434" s="9">
        <v>5.1388888888888887E-2</v>
      </c>
      <c r="J434" s="9">
        <f t="shared" si="26"/>
        <v>2.8472222222222232E-2</v>
      </c>
      <c r="K434" s="9" t="str">
        <f t="shared" si="27"/>
        <v>Cobrada</v>
      </c>
      <c r="L434" t="s">
        <v>29</v>
      </c>
      <c r="M434" t="s">
        <v>10</v>
      </c>
      <c r="N434" t="s">
        <v>1137</v>
      </c>
      <c r="O434" s="4">
        <v>45.77</v>
      </c>
      <c r="P434" t="s">
        <v>11</v>
      </c>
      <c r="Q434">
        <v>433</v>
      </c>
      <c r="R434" t="s">
        <v>41</v>
      </c>
      <c r="S434" t="s">
        <v>723</v>
      </c>
      <c r="T434" s="10">
        <v>102</v>
      </c>
    </row>
    <row r="435" spans="1:20" x14ac:dyDescent="0.25">
      <c r="A435">
        <v>15</v>
      </c>
      <c r="B435" t="s">
        <v>724</v>
      </c>
      <c r="C435">
        <v>4</v>
      </c>
      <c r="D435" t="str">
        <f t="shared" si="24"/>
        <v>Miércoles</v>
      </c>
      <c r="E435" s="6">
        <v>45021</v>
      </c>
      <c r="F435" s="3">
        <v>1.0416666666666666E-2</v>
      </c>
      <c r="G435" s="3">
        <v>0.16319444444444445</v>
      </c>
      <c r="H435" s="3">
        <f t="shared" si="25"/>
        <v>0.15277777777777779</v>
      </c>
      <c r="I435" s="9">
        <v>4.0277777777777773E-2</v>
      </c>
      <c r="J435" s="9">
        <f t="shared" si="26"/>
        <v>0.11250000000000002</v>
      </c>
      <c r="K435" s="9" t="str">
        <f t="shared" si="27"/>
        <v>Cobrada</v>
      </c>
      <c r="L435" t="s">
        <v>29</v>
      </c>
      <c r="M435" t="s">
        <v>10</v>
      </c>
      <c r="N435" t="s">
        <v>1137</v>
      </c>
      <c r="O435" s="4">
        <v>37.15</v>
      </c>
      <c r="P435" t="s">
        <v>11</v>
      </c>
      <c r="Q435">
        <v>434</v>
      </c>
      <c r="R435" t="s">
        <v>41</v>
      </c>
      <c r="S435" t="s">
        <v>725</v>
      </c>
      <c r="T435" s="10">
        <v>96</v>
      </c>
    </row>
    <row r="436" spans="1:20" x14ac:dyDescent="0.25">
      <c r="A436">
        <v>17</v>
      </c>
      <c r="B436" t="s">
        <v>726</v>
      </c>
      <c r="C436">
        <v>6</v>
      </c>
      <c r="D436" t="str">
        <f t="shared" si="24"/>
        <v>Miércoles</v>
      </c>
      <c r="E436" s="6">
        <v>45021</v>
      </c>
      <c r="F436" s="3">
        <v>0.16180555555555556</v>
      </c>
      <c r="G436" s="3">
        <v>0.25069444444444444</v>
      </c>
      <c r="H436" s="3">
        <f t="shared" si="25"/>
        <v>9.930555555555555E-2</v>
      </c>
      <c r="I436" s="9">
        <v>7.7083333333333337E-2</v>
      </c>
      <c r="J436" s="9">
        <f t="shared" si="26"/>
        <v>2.2222222222222213E-2</v>
      </c>
      <c r="K436" s="9" t="str">
        <f t="shared" si="27"/>
        <v>Cobrada</v>
      </c>
      <c r="L436" t="s">
        <v>25</v>
      </c>
      <c r="M436" t="s">
        <v>10</v>
      </c>
      <c r="N436" t="s">
        <v>1137</v>
      </c>
      <c r="O436" s="4">
        <v>30.48</v>
      </c>
      <c r="P436" t="s">
        <v>35</v>
      </c>
      <c r="Q436">
        <v>435</v>
      </c>
      <c r="R436" t="s">
        <v>1139</v>
      </c>
      <c r="S436" t="s">
        <v>727</v>
      </c>
      <c r="T436" s="10">
        <v>154</v>
      </c>
    </row>
    <row r="437" spans="1:20" x14ac:dyDescent="0.25">
      <c r="A437">
        <v>10</v>
      </c>
      <c r="B437" t="s">
        <v>728</v>
      </c>
      <c r="C437">
        <v>3</v>
      </c>
      <c r="D437" t="str">
        <f t="shared" si="24"/>
        <v>Miércoles</v>
      </c>
      <c r="E437" s="6">
        <v>45021</v>
      </c>
      <c r="F437" s="3">
        <v>8.3333333333333332E-3</v>
      </c>
      <c r="G437" s="3">
        <v>0.16944444444444445</v>
      </c>
      <c r="H437" s="3">
        <f t="shared" si="25"/>
        <v>0.17152777777777778</v>
      </c>
      <c r="I437" s="9">
        <v>3.125E-2</v>
      </c>
      <c r="J437" s="9">
        <f t="shared" si="26"/>
        <v>0.14027777777777778</v>
      </c>
      <c r="K437" s="9" t="str">
        <f t="shared" si="27"/>
        <v>Cobrada</v>
      </c>
      <c r="L437" t="s">
        <v>25</v>
      </c>
      <c r="M437" t="s">
        <v>10</v>
      </c>
      <c r="N437" t="s">
        <v>1137</v>
      </c>
      <c r="O437" s="4">
        <v>10.14</v>
      </c>
      <c r="P437" t="s">
        <v>35</v>
      </c>
      <c r="Q437">
        <v>436</v>
      </c>
      <c r="R437" t="s">
        <v>22</v>
      </c>
      <c r="S437" t="s">
        <v>57</v>
      </c>
      <c r="T437" s="10">
        <v>56</v>
      </c>
    </row>
    <row r="438" spans="1:20" x14ac:dyDescent="0.25">
      <c r="A438">
        <v>16</v>
      </c>
      <c r="B438" t="s">
        <v>554</v>
      </c>
      <c r="C438">
        <v>6</v>
      </c>
      <c r="D438" t="str">
        <f t="shared" si="24"/>
        <v>Miércoles</v>
      </c>
      <c r="E438" s="6">
        <v>45021</v>
      </c>
      <c r="F438" s="3">
        <v>0.12638888888888888</v>
      </c>
      <c r="G438" s="3">
        <v>0.22569444444444445</v>
      </c>
      <c r="H438" s="3">
        <f t="shared" si="25"/>
        <v>9.9305555555555564E-2</v>
      </c>
      <c r="I438" s="9">
        <v>3.5416666666666666E-2</v>
      </c>
      <c r="J438" s="9">
        <f t="shared" si="26"/>
        <v>6.3888888888888898E-2</v>
      </c>
      <c r="K438" s="9" t="str">
        <f t="shared" si="27"/>
        <v>Cobrada</v>
      </c>
      <c r="L438" t="s">
        <v>9</v>
      </c>
      <c r="M438" t="s">
        <v>10</v>
      </c>
      <c r="N438" t="s">
        <v>1137</v>
      </c>
      <c r="O438" s="4">
        <v>12.56</v>
      </c>
      <c r="P438" t="s">
        <v>11</v>
      </c>
      <c r="Q438">
        <v>437</v>
      </c>
      <c r="R438" t="s">
        <v>26</v>
      </c>
      <c r="S438" t="s">
        <v>33</v>
      </c>
      <c r="T438" s="10">
        <v>70</v>
      </c>
    </row>
    <row r="439" spans="1:20" x14ac:dyDescent="0.25">
      <c r="A439">
        <v>2</v>
      </c>
      <c r="B439" t="s">
        <v>729</v>
      </c>
      <c r="C439">
        <v>1</v>
      </c>
      <c r="D439" t="str">
        <f t="shared" si="24"/>
        <v>Miércoles</v>
      </c>
      <c r="E439" s="6">
        <v>45021</v>
      </c>
      <c r="F439" s="3">
        <v>0.16527777777777777</v>
      </c>
      <c r="G439" s="3">
        <v>0.31458333333333333</v>
      </c>
      <c r="H439" s="3">
        <f t="shared" si="25"/>
        <v>0.14930555555555555</v>
      </c>
      <c r="I439" s="9">
        <v>3.5416666666666666E-2</v>
      </c>
      <c r="J439" s="9">
        <f t="shared" si="26"/>
        <v>0.11388888888888889</v>
      </c>
      <c r="K439" s="9" t="str">
        <f t="shared" si="27"/>
        <v>Cobrada</v>
      </c>
      <c r="L439" t="s">
        <v>14</v>
      </c>
      <c r="M439" t="s">
        <v>10</v>
      </c>
      <c r="N439" t="s">
        <v>1137</v>
      </c>
      <c r="O439" s="4">
        <v>19.3</v>
      </c>
      <c r="P439" t="s">
        <v>21</v>
      </c>
      <c r="Q439">
        <v>438</v>
      </c>
      <c r="R439" t="s">
        <v>83</v>
      </c>
      <c r="S439" t="s">
        <v>439</v>
      </c>
      <c r="T439" s="10">
        <v>33</v>
      </c>
    </row>
    <row r="440" spans="1:20" x14ac:dyDescent="0.25">
      <c r="A440">
        <v>15</v>
      </c>
      <c r="B440" t="s">
        <v>730</v>
      </c>
      <c r="C440">
        <v>1</v>
      </c>
      <c r="D440" t="str">
        <f t="shared" si="24"/>
        <v>Miércoles</v>
      </c>
      <c r="E440" s="6">
        <v>45021</v>
      </c>
      <c r="F440" s="3">
        <v>0</v>
      </c>
      <c r="G440" s="3">
        <v>5.7638888888888892E-2</v>
      </c>
      <c r="H440" s="3">
        <f t="shared" si="25"/>
        <v>5.7638888888888892E-2</v>
      </c>
      <c r="I440" s="9">
        <v>4.4444444444444446E-2</v>
      </c>
      <c r="J440" s="9">
        <f t="shared" si="26"/>
        <v>1.3194444444444446E-2</v>
      </c>
      <c r="K440" s="9" t="str">
        <f t="shared" si="27"/>
        <v>Cobrada</v>
      </c>
      <c r="L440" t="s">
        <v>9</v>
      </c>
      <c r="M440" t="s">
        <v>32</v>
      </c>
      <c r="N440" t="s">
        <v>1137</v>
      </c>
      <c r="O440" s="4">
        <v>25.56</v>
      </c>
      <c r="P440" t="s">
        <v>21</v>
      </c>
      <c r="Q440">
        <v>439</v>
      </c>
      <c r="R440" t="s">
        <v>41</v>
      </c>
      <c r="S440" t="s">
        <v>731</v>
      </c>
      <c r="T440" s="10">
        <v>177</v>
      </c>
    </row>
    <row r="441" spans="1:20" x14ac:dyDescent="0.25">
      <c r="A441">
        <v>13</v>
      </c>
      <c r="B441" t="s">
        <v>732</v>
      </c>
      <c r="C441">
        <v>1</v>
      </c>
      <c r="D441" t="str">
        <f t="shared" si="24"/>
        <v>Miércoles</v>
      </c>
      <c r="E441" s="6">
        <v>45021</v>
      </c>
      <c r="F441" s="3">
        <v>8.2638888888888887E-2</v>
      </c>
      <c r="G441" s="3">
        <v>0.24166666666666667</v>
      </c>
      <c r="H441" s="3">
        <f t="shared" si="25"/>
        <v>0.16944444444444443</v>
      </c>
      <c r="I441" s="9">
        <v>3.125E-2</v>
      </c>
      <c r="J441" s="9">
        <f t="shared" si="26"/>
        <v>0.13819444444444443</v>
      </c>
      <c r="K441" s="9" t="str">
        <f t="shared" si="27"/>
        <v>Cobrada</v>
      </c>
      <c r="L441" t="s">
        <v>20</v>
      </c>
      <c r="M441" t="s">
        <v>10</v>
      </c>
      <c r="N441" t="s">
        <v>1137</v>
      </c>
      <c r="O441" s="4">
        <v>38.85</v>
      </c>
      <c r="P441" t="s">
        <v>35</v>
      </c>
      <c r="Q441">
        <v>440</v>
      </c>
      <c r="R441" t="s">
        <v>83</v>
      </c>
      <c r="S441" t="s">
        <v>733</v>
      </c>
      <c r="T441" s="10">
        <v>84</v>
      </c>
    </row>
    <row r="442" spans="1:20" x14ac:dyDescent="0.25">
      <c r="A442">
        <v>13</v>
      </c>
      <c r="B442" t="s">
        <v>734</v>
      </c>
      <c r="C442">
        <v>6</v>
      </c>
      <c r="D442" t="str">
        <f t="shared" si="24"/>
        <v>Miércoles</v>
      </c>
      <c r="E442" s="6">
        <v>45021</v>
      </c>
      <c r="F442" s="3">
        <v>4.4444444444444446E-2</v>
      </c>
      <c r="G442" s="3">
        <v>0.14097222222222222</v>
      </c>
      <c r="H442" s="3">
        <f t="shared" si="25"/>
        <v>0.10694444444444444</v>
      </c>
      <c r="I442" s="9">
        <v>6.25E-2</v>
      </c>
      <c r="J442" s="9">
        <f t="shared" si="26"/>
        <v>4.4444444444444439E-2</v>
      </c>
      <c r="K442" s="9" t="str">
        <f t="shared" si="27"/>
        <v>Cobrada</v>
      </c>
      <c r="L442" t="s">
        <v>20</v>
      </c>
      <c r="M442" t="s">
        <v>10</v>
      </c>
      <c r="N442" t="s">
        <v>16</v>
      </c>
      <c r="O442" s="4">
        <v>23.31</v>
      </c>
      <c r="P442" t="s">
        <v>35</v>
      </c>
      <c r="Q442">
        <v>441</v>
      </c>
      <c r="R442" t="s">
        <v>1139</v>
      </c>
      <c r="S442" t="s">
        <v>81</v>
      </c>
      <c r="T442" s="10">
        <v>183</v>
      </c>
    </row>
    <row r="443" spans="1:20" x14ac:dyDescent="0.25">
      <c r="A443">
        <v>15</v>
      </c>
      <c r="B443" t="s">
        <v>735</v>
      </c>
      <c r="C443">
        <v>3</v>
      </c>
      <c r="D443" t="str">
        <f t="shared" si="24"/>
        <v>Miércoles</v>
      </c>
      <c r="E443" s="6">
        <v>45021</v>
      </c>
      <c r="F443" s="3">
        <v>8.611111111111111E-2</v>
      </c>
      <c r="G443" s="3">
        <v>0.13750000000000001</v>
      </c>
      <c r="H443" s="3">
        <f t="shared" si="25"/>
        <v>6.1805555555555565E-2</v>
      </c>
      <c r="I443" s="9">
        <v>9.0972222222222218E-2</v>
      </c>
      <c r="J443" s="9" t="str">
        <f t="shared" si="26"/>
        <v>0</v>
      </c>
      <c r="K443" s="9" t="str">
        <f t="shared" si="27"/>
        <v>No cobrada</v>
      </c>
      <c r="L443" t="s">
        <v>29</v>
      </c>
      <c r="M443" t="s">
        <v>32</v>
      </c>
      <c r="N443" t="s">
        <v>1137</v>
      </c>
      <c r="O443" s="4">
        <v>21.07</v>
      </c>
      <c r="P443" t="s">
        <v>35</v>
      </c>
      <c r="Q443">
        <v>442</v>
      </c>
      <c r="R443" t="s">
        <v>44</v>
      </c>
      <c r="S443" t="s">
        <v>736</v>
      </c>
      <c r="T443" s="10">
        <v>235</v>
      </c>
    </row>
    <row r="444" spans="1:20" x14ac:dyDescent="0.25">
      <c r="A444">
        <v>4</v>
      </c>
      <c r="B444" t="s">
        <v>713</v>
      </c>
      <c r="C444">
        <v>2</v>
      </c>
      <c r="D444" t="str">
        <f t="shared" si="24"/>
        <v>Miércoles</v>
      </c>
      <c r="E444" s="6">
        <v>45021</v>
      </c>
      <c r="F444" s="3">
        <v>5.2083333333333336E-2</v>
      </c>
      <c r="G444" s="3">
        <v>0.13472222222222222</v>
      </c>
      <c r="H444" s="3">
        <f t="shared" si="25"/>
        <v>8.2638888888888873E-2</v>
      </c>
      <c r="I444" s="9">
        <v>0.10763888888888888</v>
      </c>
      <c r="J444" s="9" t="str">
        <f t="shared" si="26"/>
        <v>0</v>
      </c>
      <c r="K444" s="9" t="str">
        <f t="shared" si="27"/>
        <v>No cobrada</v>
      </c>
      <c r="L444" t="s">
        <v>20</v>
      </c>
      <c r="M444" t="s">
        <v>10</v>
      </c>
      <c r="N444" t="s">
        <v>1136</v>
      </c>
      <c r="O444" s="4">
        <v>14.48</v>
      </c>
      <c r="P444" t="s">
        <v>21</v>
      </c>
      <c r="Q444">
        <v>443</v>
      </c>
      <c r="R444" t="s">
        <v>36</v>
      </c>
      <c r="S444" t="s">
        <v>737</v>
      </c>
      <c r="T444" s="10">
        <v>217</v>
      </c>
    </row>
    <row r="445" spans="1:20" x14ac:dyDescent="0.25">
      <c r="A445">
        <v>8</v>
      </c>
      <c r="B445" t="s">
        <v>130</v>
      </c>
      <c r="C445">
        <v>5</v>
      </c>
      <c r="D445" t="str">
        <f t="shared" si="24"/>
        <v>Miércoles</v>
      </c>
      <c r="E445" s="6">
        <v>45021</v>
      </c>
      <c r="F445" s="3">
        <v>0.14097222222222222</v>
      </c>
      <c r="G445" s="3">
        <v>0.25555555555555554</v>
      </c>
      <c r="H445" s="3">
        <f t="shared" si="25"/>
        <v>0.11458333333333331</v>
      </c>
      <c r="I445" s="9">
        <v>5.6249999999999994E-2</v>
      </c>
      <c r="J445" s="9">
        <f t="shared" si="26"/>
        <v>5.833333333333332E-2</v>
      </c>
      <c r="K445" s="9" t="str">
        <f t="shared" si="27"/>
        <v>Cobrada</v>
      </c>
      <c r="L445" t="s">
        <v>14</v>
      </c>
      <c r="M445" t="s">
        <v>10</v>
      </c>
      <c r="N445" t="s">
        <v>1137</v>
      </c>
      <c r="O445" s="4">
        <v>25.26</v>
      </c>
      <c r="P445" t="s">
        <v>21</v>
      </c>
      <c r="Q445">
        <v>444</v>
      </c>
      <c r="R445" t="s">
        <v>83</v>
      </c>
      <c r="S445" t="s">
        <v>738</v>
      </c>
      <c r="T445" s="10">
        <v>95</v>
      </c>
    </row>
    <row r="446" spans="1:20" x14ac:dyDescent="0.25">
      <c r="A446">
        <v>6</v>
      </c>
      <c r="B446" t="s">
        <v>739</v>
      </c>
      <c r="C446">
        <v>5</v>
      </c>
      <c r="D446" t="str">
        <f t="shared" si="24"/>
        <v>Miércoles</v>
      </c>
      <c r="E446" s="6">
        <v>45021</v>
      </c>
      <c r="F446" s="3">
        <v>4.2361111111111113E-2</v>
      </c>
      <c r="G446" s="3">
        <v>0.13125000000000001</v>
      </c>
      <c r="H446" s="3">
        <f t="shared" si="25"/>
        <v>8.8888888888888892E-2</v>
      </c>
      <c r="I446" s="9">
        <v>1.8055555555555554E-2</v>
      </c>
      <c r="J446" s="9">
        <f t="shared" si="26"/>
        <v>7.0833333333333331E-2</v>
      </c>
      <c r="K446" s="9" t="str">
        <f t="shared" si="27"/>
        <v>Cobrada</v>
      </c>
      <c r="L446" t="s">
        <v>14</v>
      </c>
      <c r="M446" t="s">
        <v>15</v>
      </c>
      <c r="N446" t="s">
        <v>1137</v>
      </c>
      <c r="O446" s="4">
        <v>14.28</v>
      </c>
      <c r="P446" t="s">
        <v>21</v>
      </c>
      <c r="Q446">
        <v>445</v>
      </c>
      <c r="R446" t="s">
        <v>26</v>
      </c>
      <c r="S446" t="s">
        <v>170</v>
      </c>
      <c r="T446" s="10">
        <v>81</v>
      </c>
    </row>
    <row r="447" spans="1:20" x14ac:dyDescent="0.25">
      <c r="A447">
        <v>12</v>
      </c>
      <c r="B447" t="s">
        <v>105</v>
      </c>
      <c r="C447">
        <v>2</v>
      </c>
      <c r="D447" t="str">
        <f t="shared" si="24"/>
        <v>Miércoles</v>
      </c>
      <c r="E447" s="6">
        <v>45021</v>
      </c>
      <c r="F447" s="3">
        <v>0.11666666666666667</v>
      </c>
      <c r="G447" s="3">
        <v>0.2590277777777778</v>
      </c>
      <c r="H447" s="3">
        <f t="shared" si="25"/>
        <v>0.14236111111111113</v>
      </c>
      <c r="I447" s="9">
        <v>5.5555555555555558E-3</v>
      </c>
      <c r="J447" s="9">
        <f t="shared" si="26"/>
        <v>0.13680555555555557</v>
      </c>
      <c r="K447" s="9" t="str">
        <f t="shared" si="27"/>
        <v>Cobrada</v>
      </c>
      <c r="L447" t="s">
        <v>14</v>
      </c>
      <c r="M447" t="s">
        <v>10</v>
      </c>
      <c r="N447" t="s">
        <v>1137</v>
      </c>
      <c r="O447" s="4">
        <v>35.24</v>
      </c>
      <c r="P447" t="s">
        <v>21</v>
      </c>
      <c r="Q447">
        <v>446</v>
      </c>
      <c r="R447" t="s">
        <v>59</v>
      </c>
      <c r="S447" t="s">
        <v>102</v>
      </c>
      <c r="T447" s="10">
        <v>21</v>
      </c>
    </row>
    <row r="448" spans="1:20" x14ac:dyDescent="0.25">
      <c r="A448">
        <v>8</v>
      </c>
      <c r="B448" t="s">
        <v>740</v>
      </c>
      <c r="C448">
        <v>2</v>
      </c>
      <c r="D448" t="str">
        <f t="shared" si="24"/>
        <v>Miércoles</v>
      </c>
      <c r="E448" s="6">
        <v>45021</v>
      </c>
      <c r="F448" s="3">
        <v>0.16180555555555556</v>
      </c>
      <c r="G448" s="3">
        <v>0.30833333333333335</v>
      </c>
      <c r="H448" s="3">
        <f t="shared" si="25"/>
        <v>0.14652777777777778</v>
      </c>
      <c r="I448" s="9">
        <v>5.9722222222222218E-2</v>
      </c>
      <c r="J448" s="9">
        <f t="shared" si="26"/>
        <v>8.6805555555555566E-2</v>
      </c>
      <c r="K448" s="9" t="str">
        <f t="shared" si="27"/>
        <v>Cobrada</v>
      </c>
      <c r="L448" t="s">
        <v>29</v>
      </c>
      <c r="M448" t="s">
        <v>32</v>
      </c>
      <c r="N448" t="s">
        <v>1137</v>
      </c>
      <c r="O448" s="4">
        <v>28.68</v>
      </c>
      <c r="P448" t="s">
        <v>21</v>
      </c>
      <c r="Q448">
        <v>447</v>
      </c>
      <c r="R448" t="s">
        <v>1139</v>
      </c>
      <c r="S448" t="s">
        <v>741</v>
      </c>
      <c r="T448" s="10">
        <v>181</v>
      </c>
    </row>
    <row r="449" spans="1:20" x14ac:dyDescent="0.25">
      <c r="A449">
        <v>4</v>
      </c>
      <c r="B449" t="s">
        <v>586</v>
      </c>
      <c r="C449">
        <v>5</v>
      </c>
      <c r="D449" t="str">
        <f t="shared" si="24"/>
        <v>Miércoles</v>
      </c>
      <c r="E449" s="6">
        <v>45021</v>
      </c>
      <c r="F449" s="3">
        <v>4.8611111111111112E-3</v>
      </c>
      <c r="G449" s="3">
        <v>0.14930555555555555</v>
      </c>
      <c r="H449" s="3">
        <f t="shared" si="25"/>
        <v>0.15486111111111109</v>
      </c>
      <c r="I449" s="9">
        <v>4.583333333333333E-2</v>
      </c>
      <c r="J449" s="9">
        <f t="shared" si="26"/>
        <v>0.10902777777777775</v>
      </c>
      <c r="K449" s="9" t="str">
        <f t="shared" si="27"/>
        <v>Cobrada</v>
      </c>
      <c r="L449" t="s">
        <v>29</v>
      </c>
      <c r="M449" t="s">
        <v>32</v>
      </c>
      <c r="N449" t="s">
        <v>1137</v>
      </c>
      <c r="O449" s="4">
        <v>35.68</v>
      </c>
      <c r="P449" t="s">
        <v>35</v>
      </c>
      <c r="Q449">
        <v>448</v>
      </c>
      <c r="R449" t="s">
        <v>36</v>
      </c>
      <c r="S449" t="s">
        <v>742</v>
      </c>
      <c r="T449" s="10">
        <v>137</v>
      </c>
    </row>
    <row r="450" spans="1:20" x14ac:dyDescent="0.25">
      <c r="A450">
        <v>3</v>
      </c>
      <c r="B450" t="s">
        <v>743</v>
      </c>
      <c r="C450">
        <v>3</v>
      </c>
      <c r="D450" t="str">
        <f t="shared" ref="D450:D513" si="28">CHOOSE(WEEKDAY(E450,2), "Lunes", "Martes", "Miércoles", "Jueves", "Viernes", "Sábado", "Domingo")</f>
        <v>Miércoles</v>
      </c>
      <c r="E450" s="6">
        <v>45021</v>
      </c>
      <c r="F450" s="3">
        <v>0.1423611111111111</v>
      </c>
      <c r="G450" s="3">
        <v>0.20972222222222223</v>
      </c>
      <c r="H450" s="3">
        <f t="shared" ref="H450:H513" si="29">IF(P450="Ocupada",(G450-F450)+15/1440,G450-F450)</f>
        <v>7.7777777777777793E-2</v>
      </c>
      <c r="I450" s="9">
        <v>2.2916666666666665E-2</v>
      </c>
      <c r="J450" s="9">
        <f t="shared" si="26"/>
        <v>5.4861111111111124E-2</v>
      </c>
      <c r="K450" s="9" t="str">
        <f t="shared" si="27"/>
        <v>Cobrada</v>
      </c>
      <c r="L450" t="s">
        <v>9</v>
      </c>
      <c r="M450" t="s">
        <v>10</v>
      </c>
      <c r="N450" t="s">
        <v>16</v>
      </c>
      <c r="O450" s="4">
        <v>42.25</v>
      </c>
      <c r="P450" t="s">
        <v>35</v>
      </c>
      <c r="Q450">
        <v>449</v>
      </c>
      <c r="R450" t="s">
        <v>22</v>
      </c>
      <c r="S450" t="s">
        <v>414</v>
      </c>
      <c r="T450" s="10">
        <v>64</v>
      </c>
    </row>
    <row r="451" spans="1:20" x14ac:dyDescent="0.25">
      <c r="A451">
        <v>9</v>
      </c>
      <c r="B451" t="s">
        <v>744</v>
      </c>
      <c r="C451">
        <v>6</v>
      </c>
      <c r="D451" t="str">
        <f t="shared" si="28"/>
        <v>Miércoles</v>
      </c>
      <c r="E451" s="6">
        <v>45021</v>
      </c>
      <c r="F451" s="3">
        <v>0.16041666666666668</v>
      </c>
      <c r="G451" s="3">
        <v>0.20902777777777778</v>
      </c>
      <c r="H451" s="3">
        <f t="shared" si="29"/>
        <v>5.9027777777777769E-2</v>
      </c>
      <c r="I451" s="9">
        <v>2.361111111111111E-2</v>
      </c>
      <c r="J451" s="9">
        <f t="shared" ref="J451:J514" si="30">IF(I451&gt;H451,"0",H451-I451)</f>
        <v>3.5416666666666659E-2</v>
      </c>
      <c r="K451" s="9" t="str">
        <f t="shared" ref="K451:K514" si="31">IF(I451&gt;H451,"No cobrada","Cobrada")</f>
        <v>Cobrada</v>
      </c>
      <c r="L451" t="s">
        <v>9</v>
      </c>
      <c r="M451" t="s">
        <v>10</v>
      </c>
      <c r="N451" t="s">
        <v>1137</v>
      </c>
      <c r="O451" s="4">
        <v>48.9</v>
      </c>
      <c r="P451" t="s">
        <v>35</v>
      </c>
      <c r="Q451">
        <v>450</v>
      </c>
      <c r="R451" t="s">
        <v>41</v>
      </c>
      <c r="S451" t="s">
        <v>745</v>
      </c>
      <c r="T451" s="10">
        <v>72</v>
      </c>
    </row>
    <row r="452" spans="1:20" x14ac:dyDescent="0.25">
      <c r="A452">
        <v>3</v>
      </c>
      <c r="B452" t="s">
        <v>412</v>
      </c>
      <c r="C452">
        <v>1</v>
      </c>
      <c r="D452" t="str">
        <f t="shared" si="28"/>
        <v>Miércoles</v>
      </c>
      <c r="E452" s="6">
        <v>45021</v>
      </c>
      <c r="F452" s="3">
        <v>5.347222222222222E-2</v>
      </c>
      <c r="G452" s="3">
        <v>0.10138888888888889</v>
      </c>
      <c r="H452" s="3">
        <f t="shared" si="29"/>
        <v>4.791666666666667E-2</v>
      </c>
      <c r="I452" s="9">
        <v>7.1527777777777773E-2</v>
      </c>
      <c r="J452" s="9" t="str">
        <f t="shared" si="30"/>
        <v>0</v>
      </c>
      <c r="K452" s="9" t="str">
        <f t="shared" si="31"/>
        <v>No cobrada</v>
      </c>
      <c r="L452" t="s">
        <v>25</v>
      </c>
      <c r="M452" t="s">
        <v>15</v>
      </c>
      <c r="N452" t="s">
        <v>1137</v>
      </c>
      <c r="O452" s="4">
        <v>46.37</v>
      </c>
      <c r="P452" t="s">
        <v>21</v>
      </c>
      <c r="Q452">
        <v>451</v>
      </c>
      <c r="R452" t="s">
        <v>41</v>
      </c>
      <c r="S452" t="s">
        <v>746</v>
      </c>
      <c r="T452" s="10">
        <v>92</v>
      </c>
    </row>
    <row r="453" spans="1:20" x14ac:dyDescent="0.25">
      <c r="A453">
        <v>9</v>
      </c>
      <c r="B453" t="s">
        <v>747</v>
      </c>
      <c r="C453">
        <v>1</v>
      </c>
      <c r="D453" t="str">
        <f t="shared" si="28"/>
        <v>Miércoles</v>
      </c>
      <c r="E453" s="6">
        <v>45021</v>
      </c>
      <c r="F453" s="3">
        <v>0.12013888888888889</v>
      </c>
      <c r="G453" s="3">
        <v>0.22152777777777777</v>
      </c>
      <c r="H453" s="3">
        <f t="shared" si="29"/>
        <v>0.10138888888888888</v>
      </c>
      <c r="I453" s="9">
        <v>8.5416666666666669E-2</v>
      </c>
      <c r="J453" s="9">
        <f t="shared" si="30"/>
        <v>1.5972222222222207E-2</v>
      </c>
      <c r="K453" s="9" t="str">
        <f t="shared" si="31"/>
        <v>Cobrada</v>
      </c>
      <c r="L453" t="s">
        <v>29</v>
      </c>
      <c r="M453" t="s">
        <v>10</v>
      </c>
      <c r="N453" t="s">
        <v>1137</v>
      </c>
      <c r="O453" s="4">
        <v>43.48</v>
      </c>
      <c r="P453" t="s">
        <v>11</v>
      </c>
      <c r="Q453">
        <v>452</v>
      </c>
      <c r="R453" t="s">
        <v>44</v>
      </c>
      <c r="S453" t="s">
        <v>748</v>
      </c>
      <c r="T453" s="10">
        <v>158</v>
      </c>
    </row>
    <row r="454" spans="1:20" x14ac:dyDescent="0.25">
      <c r="A454">
        <v>6</v>
      </c>
      <c r="B454" t="s">
        <v>749</v>
      </c>
      <c r="C454">
        <v>1</v>
      </c>
      <c r="D454" t="str">
        <f t="shared" si="28"/>
        <v>Miércoles</v>
      </c>
      <c r="E454" s="6">
        <v>45021</v>
      </c>
      <c r="F454" s="3">
        <v>0.15416666666666667</v>
      </c>
      <c r="G454" s="3">
        <v>0.21319444444444444</v>
      </c>
      <c r="H454" s="3">
        <f t="shared" si="29"/>
        <v>5.9027777777777762E-2</v>
      </c>
      <c r="I454" s="9">
        <v>6.9444444444444448E-2</v>
      </c>
      <c r="J454" s="9" t="str">
        <f t="shared" si="30"/>
        <v>0</v>
      </c>
      <c r="K454" s="9" t="str">
        <f t="shared" si="31"/>
        <v>No cobrada</v>
      </c>
      <c r="L454" t="s">
        <v>20</v>
      </c>
      <c r="M454" t="s">
        <v>15</v>
      </c>
      <c r="N454" t="s">
        <v>1137</v>
      </c>
      <c r="O454" s="4">
        <v>36.83</v>
      </c>
      <c r="P454" t="s">
        <v>21</v>
      </c>
      <c r="Q454">
        <v>453</v>
      </c>
      <c r="R454" t="s">
        <v>64</v>
      </c>
      <c r="S454" t="s">
        <v>650</v>
      </c>
      <c r="T454" s="10">
        <v>130</v>
      </c>
    </row>
    <row r="455" spans="1:20" x14ac:dyDescent="0.25">
      <c r="A455">
        <v>1</v>
      </c>
      <c r="B455" t="s">
        <v>711</v>
      </c>
      <c r="C455">
        <v>3</v>
      </c>
      <c r="D455" t="str">
        <f t="shared" si="28"/>
        <v>Miércoles</v>
      </c>
      <c r="E455" s="6">
        <v>45021</v>
      </c>
      <c r="F455" s="3">
        <v>0.14305555555555555</v>
      </c>
      <c r="G455" s="3">
        <v>0.20347222222222222</v>
      </c>
      <c r="H455" s="3">
        <f t="shared" si="29"/>
        <v>6.0416666666666674E-2</v>
      </c>
      <c r="I455" s="9">
        <v>0.10625000000000001</v>
      </c>
      <c r="J455" s="9" t="str">
        <f t="shared" si="30"/>
        <v>0</v>
      </c>
      <c r="K455" s="9" t="str">
        <f t="shared" si="31"/>
        <v>No cobrada</v>
      </c>
      <c r="L455" t="s">
        <v>14</v>
      </c>
      <c r="M455" t="s">
        <v>10</v>
      </c>
      <c r="N455" t="s">
        <v>1137</v>
      </c>
      <c r="O455" s="4">
        <v>39.619999999999997</v>
      </c>
      <c r="P455" t="s">
        <v>21</v>
      </c>
      <c r="Q455">
        <v>454</v>
      </c>
      <c r="R455" t="s">
        <v>17</v>
      </c>
      <c r="S455" t="s">
        <v>750</v>
      </c>
      <c r="T455" s="10">
        <v>233</v>
      </c>
    </row>
    <row r="456" spans="1:20" x14ac:dyDescent="0.25">
      <c r="A456">
        <v>12</v>
      </c>
      <c r="B456" t="s">
        <v>467</v>
      </c>
      <c r="C456">
        <v>6</v>
      </c>
      <c r="D456" t="str">
        <f t="shared" si="28"/>
        <v>Miércoles</v>
      </c>
      <c r="E456" s="6">
        <v>45021</v>
      </c>
      <c r="F456" s="3">
        <v>0.16527777777777777</v>
      </c>
      <c r="G456" s="3">
        <v>0.24583333333333332</v>
      </c>
      <c r="H456" s="3">
        <f t="shared" si="29"/>
        <v>8.0555555555555547E-2</v>
      </c>
      <c r="I456" s="9">
        <v>7.6388888888888886E-3</v>
      </c>
      <c r="J456" s="9">
        <f t="shared" si="30"/>
        <v>7.2916666666666657E-2</v>
      </c>
      <c r="K456" s="9" t="str">
        <f t="shared" si="31"/>
        <v>Cobrada</v>
      </c>
      <c r="L456" t="s">
        <v>25</v>
      </c>
      <c r="M456" t="s">
        <v>15</v>
      </c>
      <c r="N456" t="s">
        <v>1136</v>
      </c>
      <c r="O456" s="4">
        <v>19.7</v>
      </c>
      <c r="P456" t="s">
        <v>11</v>
      </c>
      <c r="Q456">
        <v>455</v>
      </c>
      <c r="R456" t="s">
        <v>17</v>
      </c>
      <c r="S456" t="s">
        <v>259</v>
      </c>
      <c r="T456" s="10">
        <v>48</v>
      </c>
    </row>
    <row r="457" spans="1:20" x14ac:dyDescent="0.25">
      <c r="A457">
        <v>13</v>
      </c>
      <c r="B457" t="s">
        <v>751</v>
      </c>
      <c r="C457">
        <v>6</v>
      </c>
      <c r="D457" t="str">
        <f t="shared" si="28"/>
        <v>Miércoles</v>
      </c>
      <c r="E457" s="6">
        <v>45021</v>
      </c>
      <c r="F457" s="3">
        <v>9.166666666666666E-2</v>
      </c>
      <c r="G457" s="3">
        <v>0.21875</v>
      </c>
      <c r="H457" s="3">
        <f t="shared" si="29"/>
        <v>0.12708333333333333</v>
      </c>
      <c r="I457" s="9">
        <v>4.9305555555555561E-2</v>
      </c>
      <c r="J457" s="9">
        <f t="shared" si="30"/>
        <v>7.7777777777777765E-2</v>
      </c>
      <c r="K457" s="9" t="str">
        <f t="shared" si="31"/>
        <v>Cobrada</v>
      </c>
      <c r="L457" t="s">
        <v>29</v>
      </c>
      <c r="M457" t="s">
        <v>10</v>
      </c>
      <c r="N457" t="s">
        <v>1137</v>
      </c>
      <c r="O457" s="4">
        <v>21.94</v>
      </c>
      <c r="P457" t="s">
        <v>21</v>
      </c>
      <c r="Q457">
        <v>456</v>
      </c>
      <c r="R457" t="s">
        <v>83</v>
      </c>
      <c r="S457" t="s">
        <v>752</v>
      </c>
      <c r="T457" s="10">
        <v>148</v>
      </c>
    </row>
    <row r="458" spans="1:20" x14ac:dyDescent="0.25">
      <c r="A458">
        <v>18</v>
      </c>
      <c r="B458" t="s">
        <v>753</v>
      </c>
      <c r="C458">
        <v>6</v>
      </c>
      <c r="D458" t="str">
        <f t="shared" si="28"/>
        <v>Miércoles</v>
      </c>
      <c r="E458" s="6">
        <v>45021</v>
      </c>
      <c r="F458" s="3">
        <v>0.15833333333333333</v>
      </c>
      <c r="G458" s="3">
        <v>0.31388888888888888</v>
      </c>
      <c r="H458" s="3">
        <f t="shared" si="29"/>
        <v>0.15555555555555556</v>
      </c>
      <c r="I458" s="9">
        <v>4.027777777777778E-2</v>
      </c>
      <c r="J458" s="9">
        <f t="shared" si="30"/>
        <v>0.11527777777777778</v>
      </c>
      <c r="K458" s="9" t="str">
        <f t="shared" si="31"/>
        <v>Cobrada</v>
      </c>
      <c r="L458" t="s">
        <v>20</v>
      </c>
      <c r="M458" t="s">
        <v>10</v>
      </c>
      <c r="N458" t="s">
        <v>16</v>
      </c>
      <c r="O458" s="4">
        <v>17.260000000000002</v>
      </c>
      <c r="P458" t="s">
        <v>11</v>
      </c>
      <c r="Q458">
        <v>457</v>
      </c>
      <c r="R458" t="s">
        <v>41</v>
      </c>
      <c r="S458" t="s">
        <v>653</v>
      </c>
      <c r="T458" s="10">
        <v>137</v>
      </c>
    </row>
    <row r="459" spans="1:20" x14ac:dyDescent="0.25">
      <c r="A459">
        <v>4</v>
      </c>
      <c r="B459" t="s">
        <v>754</v>
      </c>
      <c r="C459">
        <v>3</v>
      </c>
      <c r="D459" t="str">
        <f t="shared" si="28"/>
        <v>Miércoles</v>
      </c>
      <c r="E459" s="6">
        <v>45021</v>
      </c>
      <c r="F459" s="3">
        <v>0.11180555555555556</v>
      </c>
      <c r="G459" s="3">
        <v>0.18124999999999999</v>
      </c>
      <c r="H459" s="3">
        <f t="shared" si="29"/>
        <v>7.9861111111111105E-2</v>
      </c>
      <c r="I459" s="9">
        <v>6.1805555555555558E-2</v>
      </c>
      <c r="J459" s="9">
        <f t="shared" si="30"/>
        <v>1.8055555555555547E-2</v>
      </c>
      <c r="K459" s="9" t="str">
        <f t="shared" si="31"/>
        <v>Cobrada</v>
      </c>
      <c r="L459" t="s">
        <v>29</v>
      </c>
      <c r="M459" t="s">
        <v>10</v>
      </c>
      <c r="N459" t="s">
        <v>1137</v>
      </c>
      <c r="O459" s="4">
        <v>15.21</v>
      </c>
      <c r="P459" t="s">
        <v>35</v>
      </c>
      <c r="Q459">
        <v>458</v>
      </c>
      <c r="R459" t="s">
        <v>41</v>
      </c>
      <c r="S459" t="s">
        <v>755</v>
      </c>
      <c r="T459" s="10">
        <v>268</v>
      </c>
    </row>
    <row r="460" spans="1:20" x14ac:dyDescent="0.25">
      <c r="A460">
        <v>20</v>
      </c>
      <c r="B460" t="s">
        <v>756</v>
      </c>
      <c r="C460">
        <v>1</v>
      </c>
      <c r="D460" t="str">
        <f t="shared" si="28"/>
        <v>Miércoles</v>
      </c>
      <c r="E460" s="6">
        <v>45021</v>
      </c>
      <c r="F460" s="3">
        <v>1.6666666666666666E-2</v>
      </c>
      <c r="G460" s="3">
        <v>9.166666666666666E-2</v>
      </c>
      <c r="H460" s="3">
        <f t="shared" si="29"/>
        <v>8.5416666666666669E-2</v>
      </c>
      <c r="I460" s="9">
        <v>2.0833333333333332E-2</v>
      </c>
      <c r="J460" s="9">
        <f t="shared" si="30"/>
        <v>6.458333333333334E-2</v>
      </c>
      <c r="K460" s="9" t="str">
        <f t="shared" si="31"/>
        <v>Cobrada</v>
      </c>
      <c r="L460" t="s">
        <v>14</v>
      </c>
      <c r="M460" t="s">
        <v>10</v>
      </c>
      <c r="N460" t="s">
        <v>1137</v>
      </c>
      <c r="O460" s="4">
        <v>32.770000000000003</v>
      </c>
      <c r="P460" t="s">
        <v>35</v>
      </c>
      <c r="Q460">
        <v>459</v>
      </c>
      <c r="R460" t="s">
        <v>83</v>
      </c>
      <c r="S460" t="s">
        <v>57</v>
      </c>
      <c r="T460" s="10">
        <v>84</v>
      </c>
    </row>
    <row r="461" spans="1:20" x14ac:dyDescent="0.25">
      <c r="A461">
        <v>19</v>
      </c>
      <c r="B461" t="s">
        <v>309</v>
      </c>
      <c r="C461">
        <v>6</v>
      </c>
      <c r="D461" t="str">
        <f t="shared" si="28"/>
        <v>Miércoles</v>
      </c>
      <c r="E461" s="6">
        <v>45021</v>
      </c>
      <c r="F461" s="3">
        <v>0.14374999999999999</v>
      </c>
      <c r="G461" s="3">
        <v>0.28888888888888886</v>
      </c>
      <c r="H461" s="3">
        <f t="shared" si="29"/>
        <v>0.14513888888888887</v>
      </c>
      <c r="I461" s="9">
        <v>8.611111111111111E-2</v>
      </c>
      <c r="J461" s="9">
        <f t="shared" si="30"/>
        <v>5.9027777777777762E-2</v>
      </c>
      <c r="K461" s="9" t="str">
        <f t="shared" si="31"/>
        <v>Cobrada</v>
      </c>
      <c r="L461" t="s">
        <v>29</v>
      </c>
      <c r="M461" t="s">
        <v>32</v>
      </c>
      <c r="N461" t="s">
        <v>1137</v>
      </c>
      <c r="O461" s="4">
        <v>49.6</v>
      </c>
      <c r="P461" t="s">
        <v>21</v>
      </c>
      <c r="Q461">
        <v>460</v>
      </c>
      <c r="R461" t="s">
        <v>59</v>
      </c>
      <c r="S461" t="s">
        <v>757</v>
      </c>
      <c r="T461" s="10">
        <v>176</v>
      </c>
    </row>
    <row r="462" spans="1:20" x14ac:dyDescent="0.25">
      <c r="A462">
        <v>4</v>
      </c>
      <c r="B462" t="s">
        <v>758</v>
      </c>
      <c r="C462">
        <v>3</v>
      </c>
      <c r="D462" t="str">
        <f t="shared" si="28"/>
        <v>Miércoles</v>
      </c>
      <c r="E462" s="6">
        <v>45021</v>
      </c>
      <c r="F462" s="3">
        <v>0.11319444444444444</v>
      </c>
      <c r="G462" s="3">
        <v>0.24652777777777779</v>
      </c>
      <c r="H462" s="3">
        <f t="shared" si="29"/>
        <v>0.13333333333333336</v>
      </c>
      <c r="I462" s="9">
        <v>4.5833333333333337E-2</v>
      </c>
      <c r="J462" s="9">
        <f t="shared" si="30"/>
        <v>8.7500000000000022E-2</v>
      </c>
      <c r="K462" s="9" t="str">
        <f t="shared" si="31"/>
        <v>Cobrada</v>
      </c>
      <c r="L462" t="s">
        <v>25</v>
      </c>
      <c r="M462" t="s">
        <v>32</v>
      </c>
      <c r="N462" t="s">
        <v>16</v>
      </c>
      <c r="O462" s="4">
        <v>21.51</v>
      </c>
      <c r="P462" t="s">
        <v>21</v>
      </c>
      <c r="Q462">
        <v>461</v>
      </c>
      <c r="R462" t="s">
        <v>1140</v>
      </c>
      <c r="S462" t="s">
        <v>759</v>
      </c>
      <c r="T462" s="10">
        <v>99</v>
      </c>
    </row>
    <row r="463" spans="1:20" x14ac:dyDescent="0.25">
      <c r="A463">
        <v>9</v>
      </c>
      <c r="B463" t="s">
        <v>91</v>
      </c>
      <c r="C463">
        <v>2</v>
      </c>
      <c r="D463" t="str">
        <f t="shared" si="28"/>
        <v>Miércoles</v>
      </c>
      <c r="E463" s="6">
        <v>45021</v>
      </c>
      <c r="F463" s="3">
        <v>9.166666666666666E-2</v>
      </c>
      <c r="G463" s="3">
        <v>0.18541666666666667</v>
      </c>
      <c r="H463" s="3">
        <f t="shared" si="29"/>
        <v>9.3750000000000014E-2</v>
      </c>
      <c r="I463" s="9">
        <v>7.6388888888888886E-3</v>
      </c>
      <c r="J463" s="9">
        <f t="shared" si="30"/>
        <v>8.6111111111111124E-2</v>
      </c>
      <c r="K463" s="9" t="str">
        <f t="shared" si="31"/>
        <v>Cobrada</v>
      </c>
      <c r="L463" t="s">
        <v>20</v>
      </c>
      <c r="M463" t="s">
        <v>10</v>
      </c>
      <c r="N463" t="s">
        <v>1137</v>
      </c>
      <c r="O463" s="4">
        <v>21.17</v>
      </c>
      <c r="P463" t="s">
        <v>11</v>
      </c>
      <c r="Q463">
        <v>462</v>
      </c>
      <c r="R463" t="s">
        <v>1139</v>
      </c>
      <c r="S463" t="s">
        <v>439</v>
      </c>
      <c r="T463" s="10">
        <v>99</v>
      </c>
    </row>
    <row r="464" spans="1:20" x14ac:dyDescent="0.25">
      <c r="A464">
        <v>7</v>
      </c>
      <c r="B464" t="s">
        <v>760</v>
      </c>
      <c r="C464">
        <v>2</v>
      </c>
      <c r="D464" t="str">
        <f t="shared" si="28"/>
        <v>Miércoles</v>
      </c>
      <c r="E464" s="6">
        <v>45021</v>
      </c>
      <c r="F464" s="3">
        <v>3.6805555555555557E-2</v>
      </c>
      <c r="G464" s="3">
        <v>0.13402777777777777</v>
      </c>
      <c r="H464" s="3">
        <f t="shared" si="29"/>
        <v>0.10763888888888888</v>
      </c>
      <c r="I464" s="9">
        <v>9.7222222222222224E-3</v>
      </c>
      <c r="J464" s="9">
        <f t="shared" si="30"/>
        <v>9.7916666666666652E-2</v>
      </c>
      <c r="K464" s="9" t="str">
        <f t="shared" si="31"/>
        <v>Cobrada</v>
      </c>
      <c r="L464" t="s">
        <v>20</v>
      </c>
      <c r="M464" t="s">
        <v>10</v>
      </c>
      <c r="N464" t="s">
        <v>1136</v>
      </c>
      <c r="O464" s="4">
        <v>17.07</v>
      </c>
      <c r="P464" t="s">
        <v>35</v>
      </c>
      <c r="Q464">
        <v>463</v>
      </c>
      <c r="R464" t="s">
        <v>26</v>
      </c>
      <c r="S464" t="s">
        <v>186</v>
      </c>
      <c r="T464" s="10">
        <v>93</v>
      </c>
    </row>
    <row r="465" spans="1:20" x14ac:dyDescent="0.25">
      <c r="A465">
        <v>16</v>
      </c>
      <c r="B465" t="s">
        <v>165</v>
      </c>
      <c r="C465">
        <v>1</v>
      </c>
      <c r="D465" t="str">
        <f t="shared" si="28"/>
        <v>Miércoles</v>
      </c>
      <c r="E465" s="6">
        <v>45021</v>
      </c>
      <c r="F465" s="3">
        <v>5.6250000000000001E-2</v>
      </c>
      <c r="G465" s="3">
        <v>0.19375000000000001</v>
      </c>
      <c r="H465" s="3">
        <f t="shared" si="29"/>
        <v>0.13750000000000001</v>
      </c>
      <c r="I465" s="9">
        <v>5.8333333333333334E-2</v>
      </c>
      <c r="J465" s="9">
        <f t="shared" si="30"/>
        <v>7.9166666666666677E-2</v>
      </c>
      <c r="K465" s="9" t="str">
        <f t="shared" si="31"/>
        <v>Cobrada</v>
      </c>
      <c r="L465" t="s">
        <v>29</v>
      </c>
      <c r="M465" t="s">
        <v>10</v>
      </c>
      <c r="N465" t="s">
        <v>1137</v>
      </c>
      <c r="O465" s="4">
        <v>48.5</v>
      </c>
      <c r="P465" t="s">
        <v>11</v>
      </c>
      <c r="Q465">
        <v>464</v>
      </c>
      <c r="R465" t="s">
        <v>64</v>
      </c>
      <c r="S465" t="s">
        <v>761</v>
      </c>
      <c r="T465" s="10">
        <v>154</v>
      </c>
    </row>
    <row r="466" spans="1:20" x14ac:dyDescent="0.25">
      <c r="A466">
        <v>4</v>
      </c>
      <c r="B466" t="s">
        <v>762</v>
      </c>
      <c r="C466">
        <v>2</v>
      </c>
      <c r="D466" t="str">
        <f t="shared" si="28"/>
        <v>Miércoles</v>
      </c>
      <c r="E466" s="6">
        <v>45021</v>
      </c>
      <c r="F466" s="3">
        <v>4.9305555555555554E-2</v>
      </c>
      <c r="G466" s="3">
        <v>0.15138888888888888</v>
      </c>
      <c r="H466" s="3">
        <f t="shared" si="29"/>
        <v>0.1125</v>
      </c>
      <c r="I466" s="9">
        <v>4.1666666666666664E-2</v>
      </c>
      <c r="J466" s="9">
        <f t="shared" si="30"/>
        <v>7.0833333333333331E-2</v>
      </c>
      <c r="K466" s="9" t="str">
        <f t="shared" si="31"/>
        <v>Cobrada</v>
      </c>
      <c r="L466" t="s">
        <v>14</v>
      </c>
      <c r="M466" t="s">
        <v>10</v>
      </c>
      <c r="N466" t="s">
        <v>1137</v>
      </c>
      <c r="O466" s="4">
        <v>44.9</v>
      </c>
      <c r="P466" t="s">
        <v>35</v>
      </c>
      <c r="Q466">
        <v>465</v>
      </c>
      <c r="R466" t="s">
        <v>44</v>
      </c>
      <c r="S466" t="s">
        <v>763</v>
      </c>
      <c r="T466" s="10">
        <v>121</v>
      </c>
    </row>
    <row r="467" spans="1:20" x14ac:dyDescent="0.25">
      <c r="A467">
        <v>4</v>
      </c>
      <c r="B467" t="s">
        <v>764</v>
      </c>
      <c r="C467">
        <v>1</v>
      </c>
      <c r="D467" t="str">
        <f t="shared" si="28"/>
        <v>Miércoles</v>
      </c>
      <c r="E467" s="6">
        <v>45021</v>
      </c>
      <c r="F467" s="3">
        <v>7.9166666666666663E-2</v>
      </c>
      <c r="G467" s="3">
        <v>0.18055555555555555</v>
      </c>
      <c r="H467" s="3">
        <f t="shared" si="29"/>
        <v>0.10138888888888889</v>
      </c>
      <c r="I467" s="9">
        <v>0.10069444444444445</v>
      </c>
      <c r="J467" s="9">
        <f t="shared" si="30"/>
        <v>6.9444444444444198E-4</v>
      </c>
      <c r="K467" s="9" t="str">
        <f t="shared" si="31"/>
        <v>Cobrada</v>
      </c>
      <c r="L467" t="s">
        <v>14</v>
      </c>
      <c r="M467" t="s">
        <v>10</v>
      </c>
      <c r="N467" t="s">
        <v>1137</v>
      </c>
      <c r="O467" s="4">
        <v>26.63</v>
      </c>
      <c r="P467" t="s">
        <v>21</v>
      </c>
      <c r="Q467">
        <v>466</v>
      </c>
      <c r="R467" t="s">
        <v>41</v>
      </c>
      <c r="S467" t="s">
        <v>765</v>
      </c>
      <c r="T467" s="10">
        <v>140</v>
      </c>
    </row>
    <row r="468" spans="1:20" x14ac:dyDescent="0.25">
      <c r="A468">
        <v>15</v>
      </c>
      <c r="B468" t="s">
        <v>766</v>
      </c>
      <c r="C468">
        <v>3</v>
      </c>
      <c r="D468" t="str">
        <f t="shared" si="28"/>
        <v>Miércoles</v>
      </c>
      <c r="E468" s="6">
        <v>45021</v>
      </c>
      <c r="F468" s="3">
        <v>0.1125</v>
      </c>
      <c r="G468" s="3">
        <v>0.1763888888888889</v>
      </c>
      <c r="H468" s="3">
        <f t="shared" si="29"/>
        <v>6.3888888888888898E-2</v>
      </c>
      <c r="I468" s="9">
        <v>0.05</v>
      </c>
      <c r="J468" s="9">
        <f t="shared" si="30"/>
        <v>1.3888888888888895E-2</v>
      </c>
      <c r="K468" s="9" t="str">
        <f t="shared" si="31"/>
        <v>Cobrada</v>
      </c>
      <c r="L468" t="s">
        <v>14</v>
      </c>
      <c r="M468" t="s">
        <v>10</v>
      </c>
      <c r="N468" t="s">
        <v>1136</v>
      </c>
      <c r="O468" s="4">
        <v>42.31</v>
      </c>
      <c r="P468" t="s">
        <v>11</v>
      </c>
      <c r="Q468">
        <v>467</v>
      </c>
      <c r="R468" t="s">
        <v>1140</v>
      </c>
      <c r="S468" t="s">
        <v>767</v>
      </c>
      <c r="T468" s="10">
        <v>143</v>
      </c>
    </row>
    <row r="469" spans="1:20" x14ac:dyDescent="0.25">
      <c r="A469">
        <v>14</v>
      </c>
      <c r="B469" t="s">
        <v>768</v>
      </c>
      <c r="C469">
        <v>6</v>
      </c>
      <c r="D469" t="str">
        <f t="shared" si="28"/>
        <v>Miércoles</v>
      </c>
      <c r="E469" s="6">
        <v>45021</v>
      </c>
      <c r="F469" s="3">
        <v>0.12430555555555556</v>
      </c>
      <c r="G469" s="3">
        <v>0.23958333333333334</v>
      </c>
      <c r="H469" s="3">
        <f t="shared" si="29"/>
        <v>0.11527777777777778</v>
      </c>
      <c r="I469" s="9">
        <v>4.3749999999999997E-2</v>
      </c>
      <c r="J469" s="9">
        <f t="shared" si="30"/>
        <v>7.1527777777777787E-2</v>
      </c>
      <c r="K469" s="9" t="str">
        <f t="shared" si="31"/>
        <v>Cobrada</v>
      </c>
      <c r="L469" t="s">
        <v>20</v>
      </c>
      <c r="M469" t="s">
        <v>15</v>
      </c>
      <c r="N469" t="s">
        <v>1137</v>
      </c>
      <c r="O469" s="4">
        <v>14.28</v>
      </c>
      <c r="P469" t="s">
        <v>11</v>
      </c>
      <c r="Q469">
        <v>468</v>
      </c>
      <c r="R469" t="s">
        <v>83</v>
      </c>
      <c r="S469" t="s">
        <v>769</v>
      </c>
      <c r="T469" s="10">
        <v>106</v>
      </c>
    </row>
    <row r="470" spans="1:20" x14ac:dyDescent="0.25">
      <c r="A470">
        <v>1</v>
      </c>
      <c r="B470" t="s">
        <v>770</v>
      </c>
      <c r="C470">
        <v>2</v>
      </c>
      <c r="D470" t="str">
        <f t="shared" si="28"/>
        <v>Miércoles</v>
      </c>
      <c r="E470" s="6">
        <v>45021</v>
      </c>
      <c r="F470" s="3">
        <v>0.12291666666666666</v>
      </c>
      <c r="G470" s="3">
        <v>0.22361111111111112</v>
      </c>
      <c r="H470" s="3">
        <f t="shared" si="29"/>
        <v>0.10069444444444446</v>
      </c>
      <c r="I470" s="9">
        <v>4.583333333333333E-2</v>
      </c>
      <c r="J470" s="9">
        <f t="shared" si="30"/>
        <v>5.4861111111111131E-2</v>
      </c>
      <c r="K470" s="9" t="str">
        <f t="shared" si="31"/>
        <v>Cobrada</v>
      </c>
      <c r="L470" t="s">
        <v>14</v>
      </c>
      <c r="M470" t="s">
        <v>32</v>
      </c>
      <c r="N470" t="s">
        <v>1137</v>
      </c>
      <c r="O470" s="4">
        <v>25.26</v>
      </c>
      <c r="P470" t="s">
        <v>11</v>
      </c>
      <c r="Q470">
        <v>469</v>
      </c>
      <c r="R470" t="s">
        <v>17</v>
      </c>
      <c r="S470" t="s">
        <v>771</v>
      </c>
      <c r="T470" s="10">
        <v>137</v>
      </c>
    </row>
    <row r="471" spans="1:20" x14ac:dyDescent="0.25">
      <c r="A471">
        <v>17</v>
      </c>
      <c r="B471" t="s">
        <v>772</v>
      </c>
      <c r="C471">
        <v>3</v>
      </c>
      <c r="D471" t="str">
        <f t="shared" si="28"/>
        <v>Miércoles</v>
      </c>
      <c r="E471" s="6">
        <v>45021</v>
      </c>
      <c r="F471" s="3">
        <v>7.013888888888889E-2</v>
      </c>
      <c r="G471" s="3">
        <v>0.17847222222222223</v>
      </c>
      <c r="H471" s="3">
        <f t="shared" si="29"/>
        <v>0.11875000000000001</v>
      </c>
      <c r="I471" s="9">
        <v>0.05</v>
      </c>
      <c r="J471" s="9">
        <f t="shared" si="30"/>
        <v>6.8750000000000006E-2</v>
      </c>
      <c r="K471" s="9" t="str">
        <f t="shared" si="31"/>
        <v>Cobrada</v>
      </c>
      <c r="L471" t="s">
        <v>29</v>
      </c>
      <c r="M471" t="s">
        <v>10</v>
      </c>
      <c r="N471" t="s">
        <v>1137</v>
      </c>
      <c r="O471" s="4">
        <v>47.46</v>
      </c>
      <c r="P471" t="s">
        <v>35</v>
      </c>
      <c r="Q471">
        <v>470</v>
      </c>
      <c r="R471" t="s">
        <v>44</v>
      </c>
      <c r="S471" t="s">
        <v>773</v>
      </c>
      <c r="T471" s="10">
        <v>78</v>
      </c>
    </row>
    <row r="472" spans="1:20" x14ac:dyDescent="0.25">
      <c r="A472">
        <v>7</v>
      </c>
      <c r="B472" t="s">
        <v>774</v>
      </c>
      <c r="C472">
        <v>6</v>
      </c>
      <c r="D472" t="str">
        <f t="shared" si="28"/>
        <v>Miércoles</v>
      </c>
      <c r="E472" s="6">
        <v>45021</v>
      </c>
      <c r="F472" s="3">
        <v>0.15</v>
      </c>
      <c r="G472" s="3">
        <v>0.23472222222222222</v>
      </c>
      <c r="H472" s="3">
        <f t="shared" si="29"/>
        <v>8.4722222222222227E-2</v>
      </c>
      <c r="I472" s="9">
        <v>3.9583333333333331E-2</v>
      </c>
      <c r="J472" s="9">
        <f t="shared" si="30"/>
        <v>4.5138888888888895E-2</v>
      </c>
      <c r="K472" s="9" t="str">
        <f t="shared" si="31"/>
        <v>Cobrada</v>
      </c>
      <c r="L472" t="s">
        <v>29</v>
      </c>
      <c r="M472" t="s">
        <v>15</v>
      </c>
      <c r="N472" t="s">
        <v>1136</v>
      </c>
      <c r="O472" s="4">
        <v>28.49</v>
      </c>
      <c r="P472" t="s">
        <v>11</v>
      </c>
      <c r="Q472">
        <v>471</v>
      </c>
      <c r="R472" t="s">
        <v>1140</v>
      </c>
      <c r="S472" t="s">
        <v>33</v>
      </c>
      <c r="T472" s="10">
        <v>105</v>
      </c>
    </row>
    <row r="473" spans="1:20" x14ac:dyDescent="0.25">
      <c r="A473">
        <v>20</v>
      </c>
      <c r="B473" t="s">
        <v>775</v>
      </c>
      <c r="C473">
        <v>2</v>
      </c>
      <c r="D473" t="str">
        <f t="shared" si="28"/>
        <v>Miércoles</v>
      </c>
      <c r="E473" s="6">
        <v>45021</v>
      </c>
      <c r="F473" s="3">
        <v>0.16458333333333333</v>
      </c>
      <c r="G473" s="3">
        <v>0.28611111111111109</v>
      </c>
      <c r="H473" s="3">
        <f t="shared" si="29"/>
        <v>0.13194444444444442</v>
      </c>
      <c r="I473" s="9">
        <v>5.0694444444444445E-2</v>
      </c>
      <c r="J473" s="9">
        <f t="shared" si="30"/>
        <v>8.1249999999999975E-2</v>
      </c>
      <c r="K473" s="9" t="str">
        <f t="shared" si="31"/>
        <v>Cobrada</v>
      </c>
      <c r="L473" t="s">
        <v>20</v>
      </c>
      <c r="M473" t="s">
        <v>10</v>
      </c>
      <c r="N473" t="s">
        <v>16</v>
      </c>
      <c r="O473" s="4">
        <v>36.79</v>
      </c>
      <c r="P473" t="s">
        <v>35</v>
      </c>
      <c r="Q473">
        <v>472</v>
      </c>
      <c r="R473" t="s">
        <v>44</v>
      </c>
      <c r="S473" t="s">
        <v>776</v>
      </c>
      <c r="T473" s="10">
        <v>114</v>
      </c>
    </row>
    <row r="474" spans="1:20" x14ac:dyDescent="0.25">
      <c r="A474">
        <v>13</v>
      </c>
      <c r="B474" t="s">
        <v>777</v>
      </c>
      <c r="C474">
        <v>4</v>
      </c>
      <c r="D474" t="str">
        <f t="shared" si="28"/>
        <v>Jueves</v>
      </c>
      <c r="E474" s="6">
        <v>45022</v>
      </c>
      <c r="F474" s="3">
        <v>0.15</v>
      </c>
      <c r="G474" s="3">
        <v>0.29444444444444445</v>
      </c>
      <c r="H474" s="3">
        <f t="shared" si="29"/>
        <v>0.15486111111111112</v>
      </c>
      <c r="I474" s="9">
        <v>4.2361111111111113E-2</v>
      </c>
      <c r="J474" s="9">
        <f t="shared" si="30"/>
        <v>0.1125</v>
      </c>
      <c r="K474" s="9" t="str">
        <f t="shared" si="31"/>
        <v>Cobrada</v>
      </c>
      <c r="L474" t="s">
        <v>20</v>
      </c>
      <c r="M474" t="s">
        <v>10</v>
      </c>
      <c r="N474" t="s">
        <v>1136</v>
      </c>
      <c r="O474" s="4">
        <v>15.63</v>
      </c>
      <c r="P474" t="s">
        <v>35</v>
      </c>
      <c r="Q474">
        <v>473</v>
      </c>
      <c r="R474" t="s">
        <v>26</v>
      </c>
      <c r="S474" t="s">
        <v>778</v>
      </c>
      <c r="T474" s="10">
        <v>79</v>
      </c>
    </row>
    <row r="475" spans="1:20" x14ac:dyDescent="0.25">
      <c r="A475">
        <v>2</v>
      </c>
      <c r="B475" t="s">
        <v>779</v>
      </c>
      <c r="C475">
        <v>6</v>
      </c>
      <c r="D475" t="str">
        <f t="shared" si="28"/>
        <v>Jueves</v>
      </c>
      <c r="E475" s="6">
        <v>45022</v>
      </c>
      <c r="F475" s="3">
        <v>7.7777777777777779E-2</v>
      </c>
      <c r="G475" s="3">
        <v>0.14722222222222223</v>
      </c>
      <c r="H475" s="3">
        <f t="shared" si="29"/>
        <v>6.9444444444444448E-2</v>
      </c>
      <c r="I475" s="9">
        <v>0.11180555555555555</v>
      </c>
      <c r="J475" s="9" t="str">
        <f t="shared" si="30"/>
        <v>0</v>
      </c>
      <c r="K475" s="9" t="str">
        <f t="shared" si="31"/>
        <v>No cobrada</v>
      </c>
      <c r="L475" t="s">
        <v>29</v>
      </c>
      <c r="M475" t="s">
        <v>10</v>
      </c>
      <c r="N475" t="s">
        <v>1137</v>
      </c>
      <c r="O475" s="4">
        <v>21.66</v>
      </c>
      <c r="P475" t="s">
        <v>21</v>
      </c>
      <c r="Q475">
        <v>474</v>
      </c>
      <c r="R475" t="s">
        <v>1140</v>
      </c>
      <c r="S475" t="s">
        <v>780</v>
      </c>
      <c r="T475" s="10">
        <v>178</v>
      </c>
    </row>
    <row r="476" spans="1:20" x14ac:dyDescent="0.25">
      <c r="A476">
        <v>18</v>
      </c>
      <c r="B476" t="s">
        <v>608</v>
      </c>
      <c r="C476">
        <v>4</v>
      </c>
      <c r="D476" t="str">
        <f t="shared" si="28"/>
        <v>Jueves</v>
      </c>
      <c r="E476" s="6">
        <v>45022</v>
      </c>
      <c r="F476" s="3">
        <v>0.13680555555555557</v>
      </c>
      <c r="G476" s="3">
        <v>0.24305555555555555</v>
      </c>
      <c r="H476" s="3">
        <f t="shared" si="29"/>
        <v>0.11666666666666665</v>
      </c>
      <c r="I476" s="9">
        <v>2.4305555555555556E-2</v>
      </c>
      <c r="J476" s="9">
        <f t="shared" si="30"/>
        <v>9.2361111111111102E-2</v>
      </c>
      <c r="K476" s="9" t="str">
        <f t="shared" si="31"/>
        <v>Cobrada</v>
      </c>
      <c r="L476" t="s">
        <v>25</v>
      </c>
      <c r="M476" t="s">
        <v>32</v>
      </c>
      <c r="N476" t="s">
        <v>1136</v>
      </c>
      <c r="O476" s="4">
        <v>19.55</v>
      </c>
      <c r="P476" t="s">
        <v>35</v>
      </c>
      <c r="Q476">
        <v>475</v>
      </c>
      <c r="R476" t="s">
        <v>26</v>
      </c>
      <c r="S476" t="s">
        <v>781</v>
      </c>
      <c r="T476" s="10">
        <v>174</v>
      </c>
    </row>
    <row r="477" spans="1:20" x14ac:dyDescent="0.25">
      <c r="A477">
        <v>13</v>
      </c>
      <c r="B477" t="s">
        <v>782</v>
      </c>
      <c r="C477">
        <v>2</v>
      </c>
      <c r="D477" t="str">
        <f t="shared" si="28"/>
        <v>Jueves</v>
      </c>
      <c r="E477" s="6">
        <v>45022</v>
      </c>
      <c r="F477" s="3">
        <v>2.0833333333333333E-3</v>
      </c>
      <c r="G477" s="3">
        <v>7.4305555555555555E-2</v>
      </c>
      <c r="H477" s="3">
        <f t="shared" si="29"/>
        <v>8.2638888888888887E-2</v>
      </c>
      <c r="I477" s="9">
        <v>7.9861111111111119E-2</v>
      </c>
      <c r="J477" s="9">
        <f t="shared" si="30"/>
        <v>2.7777777777777679E-3</v>
      </c>
      <c r="K477" s="9" t="str">
        <f t="shared" si="31"/>
        <v>Cobrada</v>
      </c>
      <c r="L477" t="s">
        <v>9</v>
      </c>
      <c r="M477" t="s">
        <v>15</v>
      </c>
      <c r="N477" t="s">
        <v>1136</v>
      </c>
      <c r="O477" s="4">
        <v>43.53</v>
      </c>
      <c r="P477" t="s">
        <v>35</v>
      </c>
      <c r="Q477">
        <v>476</v>
      </c>
      <c r="R477" t="s">
        <v>26</v>
      </c>
      <c r="S477" t="s">
        <v>783</v>
      </c>
      <c r="T477" s="10">
        <v>218</v>
      </c>
    </row>
    <row r="478" spans="1:20" x14ac:dyDescent="0.25">
      <c r="A478">
        <v>8</v>
      </c>
      <c r="B478" t="s">
        <v>784</v>
      </c>
      <c r="C478">
        <v>6</v>
      </c>
      <c r="D478" t="str">
        <f t="shared" si="28"/>
        <v>Jueves</v>
      </c>
      <c r="E478" s="6">
        <v>45022</v>
      </c>
      <c r="F478" s="3">
        <v>6.8750000000000006E-2</v>
      </c>
      <c r="G478" s="3">
        <v>0.12361111111111112</v>
      </c>
      <c r="H478" s="3">
        <f t="shared" si="29"/>
        <v>5.486111111111111E-2</v>
      </c>
      <c r="I478" s="9">
        <v>7.9861111111111105E-2</v>
      </c>
      <c r="J478" s="9" t="str">
        <f t="shared" si="30"/>
        <v>0</v>
      </c>
      <c r="K478" s="9" t="str">
        <f t="shared" si="31"/>
        <v>No cobrada</v>
      </c>
      <c r="L478" t="s">
        <v>29</v>
      </c>
      <c r="M478" t="s">
        <v>15</v>
      </c>
      <c r="N478" t="s">
        <v>1137</v>
      </c>
      <c r="O478" s="4">
        <v>33.85</v>
      </c>
      <c r="P478" t="s">
        <v>11</v>
      </c>
      <c r="Q478">
        <v>477</v>
      </c>
      <c r="R478" t="s">
        <v>17</v>
      </c>
      <c r="S478" t="s">
        <v>785</v>
      </c>
      <c r="T478" s="10">
        <v>204</v>
      </c>
    </row>
    <row r="479" spans="1:20" x14ac:dyDescent="0.25">
      <c r="A479">
        <v>7</v>
      </c>
      <c r="B479" t="s">
        <v>215</v>
      </c>
      <c r="C479">
        <v>5</v>
      </c>
      <c r="D479" t="str">
        <f t="shared" si="28"/>
        <v>Jueves</v>
      </c>
      <c r="E479" s="6">
        <v>45022</v>
      </c>
      <c r="F479" s="3">
        <v>6.9444444444444447E-4</v>
      </c>
      <c r="G479" s="3">
        <v>0.14444444444444443</v>
      </c>
      <c r="H479" s="3">
        <f t="shared" si="29"/>
        <v>0.15416666666666665</v>
      </c>
      <c r="I479" s="9">
        <v>6.25E-2</v>
      </c>
      <c r="J479" s="9">
        <f t="shared" si="30"/>
        <v>9.1666666666666646E-2</v>
      </c>
      <c r="K479" s="9" t="str">
        <f t="shared" si="31"/>
        <v>Cobrada</v>
      </c>
      <c r="L479" t="s">
        <v>14</v>
      </c>
      <c r="M479" t="s">
        <v>10</v>
      </c>
      <c r="N479" t="s">
        <v>16</v>
      </c>
      <c r="O479" s="4">
        <v>32.78</v>
      </c>
      <c r="P479" t="s">
        <v>35</v>
      </c>
      <c r="Q479">
        <v>478</v>
      </c>
      <c r="R479" t="s">
        <v>41</v>
      </c>
      <c r="S479" t="s">
        <v>786</v>
      </c>
      <c r="T479" s="10">
        <v>118</v>
      </c>
    </row>
    <row r="480" spans="1:20" x14ac:dyDescent="0.25">
      <c r="A480">
        <v>1</v>
      </c>
      <c r="B480" t="s">
        <v>126</v>
      </c>
      <c r="C480">
        <v>3</v>
      </c>
      <c r="D480" t="str">
        <f t="shared" si="28"/>
        <v>Jueves</v>
      </c>
      <c r="E480" s="6">
        <v>45022</v>
      </c>
      <c r="F480" s="3">
        <v>2.9166666666666667E-2</v>
      </c>
      <c r="G480" s="3">
        <v>0.1875</v>
      </c>
      <c r="H480" s="3">
        <f t="shared" si="29"/>
        <v>0.15833333333333333</v>
      </c>
      <c r="I480" s="9">
        <v>5.7638888888888892E-2</v>
      </c>
      <c r="J480" s="9">
        <f t="shared" si="30"/>
        <v>0.10069444444444443</v>
      </c>
      <c r="K480" s="9" t="str">
        <f t="shared" si="31"/>
        <v>Cobrada</v>
      </c>
      <c r="L480" t="s">
        <v>9</v>
      </c>
      <c r="M480" t="s">
        <v>10</v>
      </c>
      <c r="N480" t="s">
        <v>1136</v>
      </c>
      <c r="O480" s="4">
        <v>39.58</v>
      </c>
      <c r="P480" t="s">
        <v>11</v>
      </c>
      <c r="Q480">
        <v>479</v>
      </c>
      <c r="R480" t="s">
        <v>83</v>
      </c>
      <c r="S480" t="s">
        <v>787</v>
      </c>
      <c r="T480" s="10">
        <v>52</v>
      </c>
    </row>
    <row r="481" spans="1:20" x14ac:dyDescent="0.25">
      <c r="A481">
        <v>1</v>
      </c>
      <c r="B481" t="s">
        <v>788</v>
      </c>
      <c r="C481">
        <v>5</v>
      </c>
      <c r="D481" t="str">
        <f t="shared" si="28"/>
        <v>Jueves</v>
      </c>
      <c r="E481" s="6">
        <v>45022</v>
      </c>
      <c r="F481" s="3">
        <v>0.14305555555555555</v>
      </c>
      <c r="G481" s="3">
        <v>0.30486111111111114</v>
      </c>
      <c r="H481" s="3">
        <f t="shared" si="29"/>
        <v>0.16180555555555559</v>
      </c>
      <c r="I481" s="9">
        <v>4.5138888888888888E-2</v>
      </c>
      <c r="J481" s="9">
        <f t="shared" si="30"/>
        <v>0.1166666666666667</v>
      </c>
      <c r="K481" s="9" t="str">
        <f t="shared" si="31"/>
        <v>Cobrada</v>
      </c>
      <c r="L481" t="s">
        <v>25</v>
      </c>
      <c r="M481" t="s">
        <v>15</v>
      </c>
      <c r="N481" t="s">
        <v>16</v>
      </c>
      <c r="O481" s="4">
        <v>18.63</v>
      </c>
      <c r="P481" t="s">
        <v>11</v>
      </c>
      <c r="Q481">
        <v>480</v>
      </c>
      <c r="R481" t="s">
        <v>44</v>
      </c>
      <c r="S481" t="s">
        <v>789</v>
      </c>
      <c r="T481" s="10">
        <v>159</v>
      </c>
    </row>
    <row r="482" spans="1:20" x14ac:dyDescent="0.25">
      <c r="A482">
        <v>9</v>
      </c>
      <c r="B482" t="s">
        <v>790</v>
      </c>
      <c r="C482">
        <v>4</v>
      </c>
      <c r="D482" t="str">
        <f t="shared" si="28"/>
        <v>Jueves</v>
      </c>
      <c r="E482" s="6">
        <v>45022</v>
      </c>
      <c r="F482" s="3">
        <v>8.1250000000000003E-2</v>
      </c>
      <c r="G482" s="3">
        <v>0.19652777777777777</v>
      </c>
      <c r="H482" s="3">
        <f t="shared" si="29"/>
        <v>0.11527777777777777</v>
      </c>
      <c r="I482" s="9">
        <v>4.027777777777778E-2</v>
      </c>
      <c r="J482" s="9">
        <f t="shared" si="30"/>
        <v>7.4999999999999983E-2</v>
      </c>
      <c r="K482" s="9" t="str">
        <f t="shared" si="31"/>
        <v>Cobrada</v>
      </c>
      <c r="L482" t="s">
        <v>14</v>
      </c>
      <c r="M482" t="s">
        <v>10</v>
      </c>
      <c r="N482" t="s">
        <v>1137</v>
      </c>
      <c r="O482" s="4">
        <v>42.02</v>
      </c>
      <c r="P482" t="s">
        <v>11</v>
      </c>
      <c r="Q482">
        <v>481</v>
      </c>
      <c r="R482" t="s">
        <v>1140</v>
      </c>
      <c r="S482" t="s">
        <v>256</v>
      </c>
      <c r="T482" s="10">
        <v>52</v>
      </c>
    </row>
    <row r="483" spans="1:20" x14ac:dyDescent="0.25">
      <c r="A483">
        <v>9</v>
      </c>
      <c r="B483" t="s">
        <v>316</v>
      </c>
      <c r="C483">
        <v>4</v>
      </c>
      <c r="D483" t="str">
        <f t="shared" si="28"/>
        <v>Jueves</v>
      </c>
      <c r="E483" s="6">
        <v>45022</v>
      </c>
      <c r="F483" s="3">
        <v>2.8472222222222222E-2</v>
      </c>
      <c r="G483" s="3">
        <v>0.12430555555555556</v>
      </c>
      <c r="H483" s="3">
        <f t="shared" si="29"/>
        <v>9.583333333333334E-2</v>
      </c>
      <c r="I483" s="9">
        <v>1.4583333333333334E-2</v>
      </c>
      <c r="J483" s="9">
        <f t="shared" si="30"/>
        <v>8.1250000000000003E-2</v>
      </c>
      <c r="K483" s="9" t="str">
        <f t="shared" si="31"/>
        <v>Cobrada</v>
      </c>
      <c r="L483" t="s">
        <v>9</v>
      </c>
      <c r="M483" t="s">
        <v>15</v>
      </c>
      <c r="N483" t="s">
        <v>1137</v>
      </c>
      <c r="O483" s="4">
        <v>18.84</v>
      </c>
      <c r="P483" t="s">
        <v>21</v>
      </c>
      <c r="Q483">
        <v>482</v>
      </c>
      <c r="R483" t="s">
        <v>17</v>
      </c>
      <c r="S483" t="s">
        <v>102</v>
      </c>
      <c r="T483" s="10">
        <v>63</v>
      </c>
    </row>
    <row r="484" spans="1:20" x14ac:dyDescent="0.25">
      <c r="A484">
        <v>2</v>
      </c>
      <c r="B484" t="s">
        <v>791</v>
      </c>
      <c r="C484">
        <v>4</v>
      </c>
      <c r="D484" t="str">
        <f t="shared" si="28"/>
        <v>Jueves</v>
      </c>
      <c r="E484" s="6">
        <v>45022</v>
      </c>
      <c r="F484" s="3">
        <v>0.15972222222222221</v>
      </c>
      <c r="G484" s="3">
        <v>0.29236111111111113</v>
      </c>
      <c r="H484" s="3">
        <f t="shared" si="29"/>
        <v>0.13263888888888892</v>
      </c>
      <c r="I484" s="9">
        <v>3.6805555555555557E-2</v>
      </c>
      <c r="J484" s="9">
        <f t="shared" si="30"/>
        <v>9.5833333333333354E-2</v>
      </c>
      <c r="K484" s="9" t="str">
        <f t="shared" si="31"/>
        <v>Cobrada</v>
      </c>
      <c r="L484" t="s">
        <v>14</v>
      </c>
      <c r="M484" t="s">
        <v>10</v>
      </c>
      <c r="N484" t="s">
        <v>1137</v>
      </c>
      <c r="O484" s="4">
        <v>12.74</v>
      </c>
      <c r="P484" t="s">
        <v>11</v>
      </c>
      <c r="Q484">
        <v>483</v>
      </c>
      <c r="R484" t="s">
        <v>59</v>
      </c>
      <c r="S484" t="s">
        <v>170</v>
      </c>
      <c r="T484" s="10">
        <v>81</v>
      </c>
    </row>
    <row r="485" spans="1:20" x14ac:dyDescent="0.25">
      <c r="A485">
        <v>18</v>
      </c>
      <c r="B485" t="s">
        <v>792</v>
      </c>
      <c r="C485">
        <v>2</v>
      </c>
      <c r="D485" t="str">
        <f t="shared" si="28"/>
        <v>Jueves</v>
      </c>
      <c r="E485" s="6">
        <v>45022</v>
      </c>
      <c r="F485" s="3">
        <v>6.458333333333334E-2</v>
      </c>
      <c r="G485" s="3">
        <v>0.18819444444444444</v>
      </c>
      <c r="H485" s="3">
        <f t="shared" si="29"/>
        <v>0.1236111111111111</v>
      </c>
      <c r="I485" s="9">
        <v>2.361111111111111E-2</v>
      </c>
      <c r="J485" s="9">
        <f t="shared" si="30"/>
        <v>9.9999999999999992E-2</v>
      </c>
      <c r="K485" s="9" t="str">
        <f t="shared" si="31"/>
        <v>Cobrada</v>
      </c>
      <c r="L485" t="s">
        <v>29</v>
      </c>
      <c r="M485" t="s">
        <v>10</v>
      </c>
      <c r="N485" t="s">
        <v>1137</v>
      </c>
      <c r="O485" s="4">
        <v>22.76</v>
      </c>
      <c r="P485" t="s">
        <v>21</v>
      </c>
      <c r="Q485">
        <v>484</v>
      </c>
      <c r="R485" t="s">
        <v>64</v>
      </c>
      <c r="S485" t="s">
        <v>195</v>
      </c>
      <c r="T485" s="10">
        <v>75</v>
      </c>
    </row>
    <row r="486" spans="1:20" x14ac:dyDescent="0.25">
      <c r="A486">
        <v>6</v>
      </c>
      <c r="B486" t="s">
        <v>590</v>
      </c>
      <c r="C486">
        <v>5</v>
      </c>
      <c r="D486" t="str">
        <f t="shared" si="28"/>
        <v>Jueves</v>
      </c>
      <c r="E486" s="6">
        <v>45022</v>
      </c>
      <c r="F486" s="3">
        <v>4.1666666666666664E-2</v>
      </c>
      <c r="G486" s="3">
        <v>0.11944444444444445</v>
      </c>
      <c r="H486" s="3">
        <f t="shared" si="29"/>
        <v>7.7777777777777779E-2</v>
      </c>
      <c r="I486" s="9">
        <v>5.486111111111111E-2</v>
      </c>
      <c r="J486" s="9">
        <f t="shared" si="30"/>
        <v>2.2916666666666669E-2</v>
      </c>
      <c r="K486" s="9" t="str">
        <f t="shared" si="31"/>
        <v>Cobrada</v>
      </c>
      <c r="L486" t="s">
        <v>25</v>
      </c>
      <c r="M486" t="s">
        <v>32</v>
      </c>
      <c r="N486" t="s">
        <v>1137</v>
      </c>
      <c r="O486" s="4">
        <v>39.07</v>
      </c>
      <c r="P486" t="s">
        <v>11</v>
      </c>
      <c r="Q486">
        <v>485</v>
      </c>
      <c r="R486" t="s">
        <v>41</v>
      </c>
      <c r="S486" t="s">
        <v>793</v>
      </c>
      <c r="T486" s="10">
        <v>144</v>
      </c>
    </row>
    <row r="487" spans="1:20" x14ac:dyDescent="0.25">
      <c r="A487">
        <v>15</v>
      </c>
      <c r="B487" t="s">
        <v>794</v>
      </c>
      <c r="C487">
        <v>3</v>
      </c>
      <c r="D487" t="str">
        <f t="shared" si="28"/>
        <v>Jueves</v>
      </c>
      <c r="E487" s="6">
        <v>45022</v>
      </c>
      <c r="F487" s="3">
        <v>0.11597222222222223</v>
      </c>
      <c r="G487" s="3">
        <v>0.25833333333333336</v>
      </c>
      <c r="H487" s="3">
        <f t="shared" si="29"/>
        <v>0.15277777777777779</v>
      </c>
      <c r="I487" s="9">
        <v>4.0972222222222215E-2</v>
      </c>
      <c r="J487" s="9">
        <f t="shared" si="30"/>
        <v>0.11180555555555557</v>
      </c>
      <c r="K487" s="9" t="str">
        <f t="shared" si="31"/>
        <v>Cobrada</v>
      </c>
      <c r="L487" t="s">
        <v>14</v>
      </c>
      <c r="M487" t="s">
        <v>15</v>
      </c>
      <c r="N487" t="s">
        <v>1136</v>
      </c>
      <c r="O487" s="4">
        <v>12.66</v>
      </c>
      <c r="P487" t="s">
        <v>35</v>
      </c>
      <c r="Q487">
        <v>486</v>
      </c>
      <c r="R487" t="s">
        <v>17</v>
      </c>
      <c r="S487" t="s">
        <v>795</v>
      </c>
      <c r="T487" s="10">
        <v>150</v>
      </c>
    </row>
    <row r="488" spans="1:20" x14ac:dyDescent="0.25">
      <c r="A488">
        <v>17</v>
      </c>
      <c r="B488" t="s">
        <v>153</v>
      </c>
      <c r="C488">
        <v>1</v>
      </c>
      <c r="D488" t="str">
        <f t="shared" si="28"/>
        <v>Jueves</v>
      </c>
      <c r="E488" s="6">
        <v>45022</v>
      </c>
      <c r="F488" s="3">
        <v>6.5277777777777782E-2</v>
      </c>
      <c r="G488" s="3">
        <v>0.15972222222222221</v>
      </c>
      <c r="H488" s="3">
        <f t="shared" si="29"/>
        <v>0.1048611111111111</v>
      </c>
      <c r="I488" s="9">
        <v>6.3888888888888898E-2</v>
      </c>
      <c r="J488" s="9">
        <f t="shared" si="30"/>
        <v>4.0972222222222202E-2</v>
      </c>
      <c r="K488" s="9" t="str">
        <f t="shared" si="31"/>
        <v>Cobrada</v>
      </c>
      <c r="L488" t="s">
        <v>14</v>
      </c>
      <c r="M488" t="s">
        <v>10</v>
      </c>
      <c r="N488" t="s">
        <v>1137</v>
      </c>
      <c r="O488" s="4">
        <v>45.76</v>
      </c>
      <c r="P488" t="s">
        <v>35</v>
      </c>
      <c r="Q488">
        <v>487</v>
      </c>
      <c r="R488" t="s">
        <v>26</v>
      </c>
      <c r="S488" t="s">
        <v>796</v>
      </c>
      <c r="T488" s="10">
        <v>152</v>
      </c>
    </row>
    <row r="489" spans="1:20" x14ac:dyDescent="0.25">
      <c r="A489">
        <v>10</v>
      </c>
      <c r="B489" t="s">
        <v>797</v>
      </c>
      <c r="C489">
        <v>4</v>
      </c>
      <c r="D489" t="str">
        <f t="shared" si="28"/>
        <v>Jueves</v>
      </c>
      <c r="E489" s="6">
        <v>45022</v>
      </c>
      <c r="F489" s="3">
        <v>0</v>
      </c>
      <c r="G489" s="3">
        <v>8.1944444444444445E-2</v>
      </c>
      <c r="H489" s="3">
        <f t="shared" si="29"/>
        <v>8.1944444444444445E-2</v>
      </c>
      <c r="I489" s="9">
        <v>8.6111111111111097E-2</v>
      </c>
      <c r="J489" s="9" t="str">
        <f t="shared" si="30"/>
        <v>0</v>
      </c>
      <c r="K489" s="9" t="str">
        <f t="shared" si="31"/>
        <v>No cobrada</v>
      </c>
      <c r="L489" t="s">
        <v>9</v>
      </c>
      <c r="M489" t="s">
        <v>10</v>
      </c>
      <c r="N489" t="s">
        <v>1136</v>
      </c>
      <c r="O489" s="4">
        <v>37.380000000000003</v>
      </c>
      <c r="P489" t="s">
        <v>21</v>
      </c>
      <c r="Q489">
        <v>488</v>
      </c>
      <c r="R489" t="s">
        <v>83</v>
      </c>
      <c r="S489" t="s">
        <v>798</v>
      </c>
      <c r="T489" s="10">
        <v>185</v>
      </c>
    </row>
    <row r="490" spans="1:20" x14ac:dyDescent="0.25">
      <c r="A490">
        <v>3</v>
      </c>
      <c r="B490" t="s">
        <v>799</v>
      </c>
      <c r="C490">
        <v>1</v>
      </c>
      <c r="D490" t="str">
        <f t="shared" si="28"/>
        <v>Jueves</v>
      </c>
      <c r="E490" s="6">
        <v>45022</v>
      </c>
      <c r="F490" s="3">
        <v>0.12291666666666666</v>
      </c>
      <c r="G490" s="3">
        <v>0.22708333333333333</v>
      </c>
      <c r="H490" s="3">
        <f t="shared" si="29"/>
        <v>0.11458333333333334</v>
      </c>
      <c r="I490" s="9">
        <v>2.361111111111111E-2</v>
      </c>
      <c r="J490" s="9">
        <f t="shared" si="30"/>
        <v>9.0972222222222232E-2</v>
      </c>
      <c r="K490" s="9" t="str">
        <f t="shared" si="31"/>
        <v>Cobrada</v>
      </c>
      <c r="L490" t="s">
        <v>9</v>
      </c>
      <c r="M490" t="s">
        <v>15</v>
      </c>
      <c r="N490" t="s">
        <v>1137</v>
      </c>
      <c r="O490" s="4">
        <v>22.27</v>
      </c>
      <c r="P490" t="s">
        <v>35</v>
      </c>
      <c r="Q490">
        <v>489</v>
      </c>
      <c r="R490" t="s">
        <v>83</v>
      </c>
      <c r="S490" t="s">
        <v>174</v>
      </c>
      <c r="T490" s="10">
        <v>149</v>
      </c>
    </row>
    <row r="491" spans="1:20" x14ac:dyDescent="0.25">
      <c r="A491">
        <v>1</v>
      </c>
      <c r="B491" t="s">
        <v>760</v>
      </c>
      <c r="C491">
        <v>2</v>
      </c>
      <c r="D491" t="str">
        <f t="shared" si="28"/>
        <v>Jueves</v>
      </c>
      <c r="E491" s="6">
        <v>45022</v>
      </c>
      <c r="F491" s="3">
        <v>0.1388888888888889</v>
      </c>
      <c r="G491" s="3">
        <v>0.20624999999999999</v>
      </c>
      <c r="H491" s="3">
        <f t="shared" si="29"/>
        <v>6.7361111111111094E-2</v>
      </c>
      <c r="I491" s="9">
        <v>9.0972222222222232E-2</v>
      </c>
      <c r="J491" s="9" t="str">
        <f t="shared" si="30"/>
        <v>0</v>
      </c>
      <c r="K491" s="9" t="str">
        <f t="shared" si="31"/>
        <v>No cobrada</v>
      </c>
      <c r="L491" t="s">
        <v>25</v>
      </c>
      <c r="M491" t="s">
        <v>10</v>
      </c>
      <c r="N491" t="s">
        <v>1137</v>
      </c>
      <c r="O491" s="4">
        <v>26.79</v>
      </c>
      <c r="P491" t="s">
        <v>21</v>
      </c>
      <c r="Q491">
        <v>490</v>
      </c>
      <c r="R491" t="s">
        <v>17</v>
      </c>
      <c r="S491" t="s">
        <v>800</v>
      </c>
      <c r="T491" s="10">
        <v>212</v>
      </c>
    </row>
    <row r="492" spans="1:20" x14ac:dyDescent="0.25">
      <c r="A492">
        <v>7</v>
      </c>
      <c r="B492" t="s">
        <v>706</v>
      </c>
      <c r="C492">
        <v>4</v>
      </c>
      <c r="D492" t="str">
        <f t="shared" si="28"/>
        <v>Jueves</v>
      </c>
      <c r="E492" s="6">
        <v>45022</v>
      </c>
      <c r="F492" s="3">
        <v>4.8611111111111112E-3</v>
      </c>
      <c r="G492" s="3">
        <v>0.10902777777777778</v>
      </c>
      <c r="H492" s="3">
        <f t="shared" si="29"/>
        <v>0.11458333333333334</v>
      </c>
      <c r="I492" s="9">
        <v>2.8472222222222222E-2</v>
      </c>
      <c r="J492" s="9">
        <f t="shared" si="30"/>
        <v>8.6111111111111124E-2</v>
      </c>
      <c r="K492" s="9" t="str">
        <f t="shared" si="31"/>
        <v>Cobrada</v>
      </c>
      <c r="L492" t="s">
        <v>29</v>
      </c>
      <c r="M492" t="s">
        <v>15</v>
      </c>
      <c r="N492" t="s">
        <v>1137</v>
      </c>
      <c r="O492" s="4">
        <v>34.68</v>
      </c>
      <c r="P492" t="s">
        <v>35</v>
      </c>
      <c r="Q492">
        <v>491</v>
      </c>
      <c r="R492" t="s">
        <v>1139</v>
      </c>
      <c r="S492" t="s">
        <v>801</v>
      </c>
      <c r="T492" s="10">
        <v>118</v>
      </c>
    </row>
    <row r="493" spans="1:20" x14ac:dyDescent="0.25">
      <c r="A493">
        <v>4</v>
      </c>
      <c r="B493" t="s">
        <v>802</v>
      </c>
      <c r="C493">
        <v>4</v>
      </c>
      <c r="D493" t="str">
        <f t="shared" si="28"/>
        <v>Jueves</v>
      </c>
      <c r="E493" s="6">
        <v>45022</v>
      </c>
      <c r="F493" s="3">
        <v>4.3749999999999997E-2</v>
      </c>
      <c r="G493" s="3">
        <v>0.19166666666666668</v>
      </c>
      <c r="H493" s="3">
        <f t="shared" si="29"/>
        <v>0.1479166666666667</v>
      </c>
      <c r="I493" s="9">
        <v>3.4027777777777775E-2</v>
      </c>
      <c r="J493" s="9">
        <f t="shared" si="30"/>
        <v>0.11388888888888893</v>
      </c>
      <c r="K493" s="9" t="str">
        <f t="shared" si="31"/>
        <v>Cobrada</v>
      </c>
      <c r="L493" t="s">
        <v>14</v>
      </c>
      <c r="M493" t="s">
        <v>10</v>
      </c>
      <c r="N493" t="s">
        <v>1137</v>
      </c>
      <c r="O493" s="4">
        <v>16.62</v>
      </c>
      <c r="P493" t="s">
        <v>11</v>
      </c>
      <c r="Q493">
        <v>492</v>
      </c>
      <c r="R493" t="s">
        <v>17</v>
      </c>
      <c r="S493" t="s">
        <v>803</v>
      </c>
      <c r="T493" s="10">
        <v>210</v>
      </c>
    </row>
    <row r="494" spans="1:20" x14ac:dyDescent="0.25">
      <c r="A494">
        <v>2</v>
      </c>
      <c r="B494" t="s">
        <v>249</v>
      </c>
      <c r="C494">
        <v>2</v>
      </c>
      <c r="D494" t="str">
        <f t="shared" si="28"/>
        <v>Jueves</v>
      </c>
      <c r="E494" s="6">
        <v>45022</v>
      </c>
      <c r="F494" s="3">
        <v>2.1527777777777778E-2</v>
      </c>
      <c r="G494" s="3">
        <v>7.3611111111111113E-2</v>
      </c>
      <c r="H494" s="3">
        <f t="shared" si="29"/>
        <v>6.25E-2</v>
      </c>
      <c r="I494" s="9">
        <v>5.5555555555555558E-3</v>
      </c>
      <c r="J494" s="9">
        <f t="shared" si="30"/>
        <v>5.6944444444444443E-2</v>
      </c>
      <c r="K494" s="9" t="str">
        <f t="shared" si="31"/>
        <v>Cobrada</v>
      </c>
      <c r="L494" t="s">
        <v>25</v>
      </c>
      <c r="M494" t="s">
        <v>10</v>
      </c>
      <c r="N494" t="s">
        <v>1137</v>
      </c>
      <c r="O494" s="4">
        <v>32.67</v>
      </c>
      <c r="P494" t="s">
        <v>35</v>
      </c>
      <c r="Q494">
        <v>493</v>
      </c>
      <c r="R494" t="s">
        <v>1140</v>
      </c>
      <c r="S494" t="s">
        <v>117</v>
      </c>
      <c r="T494" s="10">
        <v>54</v>
      </c>
    </row>
    <row r="495" spans="1:20" x14ac:dyDescent="0.25">
      <c r="A495">
        <v>20</v>
      </c>
      <c r="B495" t="s">
        <v>588</v>
      </c>
      <c r="C495">
        <v>5</v>
      </c>
      <c r="D495" t="str">
        <f t="shared" si="28"/>
        <v>Jueves</v>
      </c>
      <c r="E495" s="6">
        <v>45022</v>
      </c>
      <c r="F495" s="3">
        <v>6.1111111111111109E-2</v>
      </c>
      <c r="G495" s="3">
        <v>0.20069444444444445</v>
      </c>
      <c r="H495" s="3">
        <f t="shared" si="29"/>
        <v>0.13958333333333334</v>
      </c>
      <c r="I495" s="9">
        <v>2.1527777777777778E-2</v>
      </c>
      <c r="J495" s="9">
        <f t="shared" si="30"/>
        <v>0.11805555555555555</v>
      </c>
      <c r="K495" s="9" t="str">
        <f t="shared" si="31"/>
        <v>Cobrada</v>
      </c>
      <c r="L495" t="s">
        <v>14</v>
      </c>
      <c r="M495" t="s">
        <v>15</v>
      </c>
      <c r="N495" t="s">
        <v>1137</v>
      </c>
      <c r="O495" s="4">
        <v>11.85</v>
      </c>
      <c r="P495" t="s">
        <v>11</v>
      </c>
      <c r="Q495">
        <v>494</v>
      </c>
      <c r="R495" t="s">
        <v>26</v>
      </c>
      <c r="S495" t="s">
        <v>37</v>
      </c>
      <c r="T495" s="10">
        <v>172</v>
      </c>
    </row>
    <row r="496" spans="1:20" x14ac:dyDescent="0.25">
      <c r="A496">
        <v>11</v>
      </c>
      <c r="B496" t="s">
        <v>804</v>
      </c>
      <c r="C496">
        <v>6</v>
      </c>
      <c r="D496" t="str">
        <f t="shared" si="28"/>
        <v>Jueves</v>
      </c>
      <c r="E496" s="6">
        <v>45022</v>
      </c>
      <c r="F496" s="3">
        <v>0.12569444444444444</v>
      </c>
      <c r="G496" s="3">
        <v>0.28472222222222221</v>
      </c>
      <c r="H496" s="3">
        <f t="shared" si="29"/>
        <v>0.15902777777777777</v>
      </c>
      <c r="I496" s="9">
        <v>7.0833333333333331E-2</v>
      </c>
      <c r="J496" s="9">
        <f t="shared" si="30"/>
        <v>8.8194444444444436E-2</v>
      </c>
      <c r="K496" s="9" t="str">
        <f t="shared" si="31"/>
        <v>Cobrada</v>
      </c>
      <c r="L496" t="s">
        <v>20</v>
      </c>
      <c r="M496" t="s">
        <v>15</v>
      </c>
      <c r="N496" t="s">
        <v>1137</v>
      </c>
      <c r="O496" s="4">
        <v>33.96</v>
      </c>
      <c r="P496" t="s">
        <v>21</v>
      </c>
      <c r="Q496">
        <v>495</v>
      </c>
      <c r="R496" t="s">
        <v>36</v>
      </c>
      <c r="S496" t="s">
        <v>805</v>
      </c>
      <c r="T496" s="10">
        <v>263</v>
      </c>
    </row>
    <row r="497" spans="1:20" x14ac:dyDescent="0.25">
      <c r="A497">
        <v>1</v>
      </c>
      <c r="B497" t="s">
        <v>299</v>
      </c>
      <c r="C497">
        <v>3</v>
      </c>
      <c r="D497" t="str">
        <f t="shared" si="28"/>
        <v>Jueves</v>
      </c>
      <c r="E497" s="6">
        <v>45022</v>
      </c>
      <c r="F497" s="3">
        <v>0.10694444444444444</v>
      </c>
      <c r="G497" s="3">
        <v>0.26527777777777778</v>
      </c>
      <c r="H497" s="3">
        <f t="shared" si="29"/>
        <v>0.15833333333333333</v>
      </c>
      <c r="I497" s="9">
        <v>9.2361111111111102E-2</v>
      </c>
      <c r="J497" s="9">
        <f t="shared" si="30"/>
        <v>6.5972222222222224E-2</v>
      </c>
      <c r="K497" s="9" t="str">
        <f t="shared" si="31"/>
        <v>Cobrada</v>
      </c>
      <c r="L497" t="s">
        <v>14</v>
      </c>
      <c r="M497" t="s">
        <v>10</v>
      </c>
      <c r="N497" t="s">
        <v>1137</v>
      </c>
      <c r="O497" s="4">
        <v>39.42</v>
      </c>
      <c r="P497" t="s">
        <v>11</v>
      </c>
      <c r="Q497">
        <v>496</v>
      </c>
      <c r="R497" t="s">
        <v>83</v>
      </c>
      <c r="S497" t="s">
        <v>806</v>
      </c>
      <c r="T497" s="10">
        <v>223</v>
      </c>
    </row>
    <row r="498" spans="1:20" x14ac:dyDescent="0.25">
      <c r="A498">
        <v>13</v>
      </c>
      <c r="B498" t="s">
        <v>159</v>
      </c>
      <c r="C498">
        <v>6</v>
      </c>
      <c r="D498" t="str">
        <f t="shared" si="28"/>
        <v>Jueves</v>
      </c>
      <c r="E498" s="6">
        <v>45022</v>
      </c>
      <c r="F498" s="3">
        <v>0.14583333333333334</v>
      </c>
      <c r="G498" s="3">
        <v>0.2902777777777778</v>
      </c>
      <c r="H498" s="3">
        <f t="shared" si="29"/>
        <v>0.14444444444444446</v>
      </c>
      <c r="I498" s="9">
        <v>2.6388888888888889E-2</v>
      </c>
      <c r="J498" s="9">
        <f t="shared" si="30"/>
        <v>0.11805555555555557</v>
      </c>
      <c r="K498" s="9" t="str">
        <f t="shared" si="31"/>
        <v>Cobrada</v>
      </c>
      <c r="L498" t="s">
        <v>9</v>
      </c>
      <c r="M498" t="s">
        <v>10</v>
      </c>
      <c r="N498" t="s">
        <v>1136</v>
      </c>
      <c r="O498" s="4">
        <v>29.93</v>
      </c>
      <c r="P498" t="s">
        <v>11</v>
      </c>
      <c r="Q498">
        <v>497</v>
      </c>
      <c r="R498" t="s">
        <v>83</v>
      </c>
      <c r="S498" t="s">
        <v>807</v>
      </c>
      <c r="T498" s="10">
        <v>150</v>
      </c>
    </row>
    <row r="499" spans="1:20" x14ac:dyDescent="0.25">
      <c r="A499">
        <v>20</v>
      </c>
      <c r="B499" t="s">
        <v>720</v>
      </c>
      <c r="C499">
        <v>3</v>
      </c>
      <c r="D499" t="str">
        <f t="shared" si="28"/>
        <v>Jueves</v>
      </c>
      <c r="E499" s="6">
        <v>45022</v>
      </c>
      <c r="F499" s="3">
        <v>1.1805555555555555E-2</v>
      </c>
      <c r="G499" s="3">
        <v>0.15694444444444444</v>
      </c>
      <c r="H499" s="3">
        <f t="shared" si="29"/>
        <v>0.14513888888888887</v>
      </c>
      <c r="I499" s="9">
        <v>2.2222222222222223E-2</v>
      </c>
      <c r="J499" s="9">
        <f t="shared" si="30"/>
        <v>0.12291666666666665</v>
      </c>
      <c r="K499" s="9" t="str">
        <f t="shared" si="31"/>
        <v>Cobrada</v>
      </c>
      <c r="L499" t="s">
        <v>9</v>
      </c>
      <c r="M499" t="s">
        <v>10</v>
      </c>
      <c r="N499" t="s">
        <v>1137</v>
      </c>
      <c r="O499" s="4">
        <v>21.99</v>
      </c>
      <c r="P499" t="s">
        <v>21</v>
      </c>
      <c r="Q499">
        <v>498</v>
      </c>
      <c r="R499" t="s">
        <v>1139</v>
      </c>
      <c r="S499" t="s">
        <v>180</v>
      </c>
      <c r="T499" s="10">
        <v>19</v>
      </c>
    </row>
    <row r="500" spans="1:20" x14ac:dyDescent="0.25">
      <c r="A500">
        <v>5</v>
      </c>
      <c r="B500" t="s">
        <v>696</v>
      </c>
      <c r="C500">
        <v>5</v>
      </c>
      <c r="D500" t="str">
        <f t="shared" si="28"/>
        <v>Jueves</v>
      </c>
      <c r="E500" s="6">
        <v>45022</v>
      </c>
      <c r="F500" s="3">
        <v>5.6250000000000001E-2</v>
      </c>
      <c r="G500" s="3">
        <v>0.18611111111111112</v>
      </c>
      <c r="H500" s="3">
        <f t="shared" si="29"/>
        <v>0.12986111111111112</v>
      </c>
      <c r="I500" s="9">
        <v>9.0277777777777776E-2</v>
      </c>
      <c r="J500" s="9">
        <f t="shared" si="30"/>
        <v>3.9583333333333345E-2</v>
      </c>
      <c r="K500" s="9" t="str">
        <f t="shared" si="31"/>
        <v>Cobrada</v>
      </c>
      <c r="L500" t="s">
        <v>20</v>
      </c>
      <c r="M500" t="s">
        <v>32</v>
      </c>
      <c r="N500" t="s">
        <v>1136</v>
      </c>
      <c r="O500" s="4">
        <v>22.69</v>
      </c>
      <c r="P500" t="s">
        <v>11</v>
      </c>
      <c r="Q500">
        <v>499</v>
      </c>
      <c r="R500" t="s">
        <v>22</v>
      </c>
      <c r="S500" t="s">
        <v>808</v>
      </c>
      <c r="T500" s="10">
        <v>158</v>
      </c>
    </row>
    <row r="501" spans="1:20" x14ac:dyDescent="0.25">
      <c r="A501">
        <v>4</v>
      </c>
      <c r="B501" t="s">
        <v>799</v>
      </c>
      <c r="C501">
        <v>5</v>
      </c>
      <c r="D501" t="str">
        <f t="shared" si="28"/>
        <v>Jueves</v>
      </c>
      <c r="E501" s="6">
        <v>45022</v>
      </c>
      <c r="F501" s="3">
        <v>5.347222222222222E-2</v>
      </c>
      <c r="G501" s="3">
        <v>0.21875</v>
      </c>
      <c r="H501" s="3">
        <f t="shared" si="29"/>
        <v>0.17569444444444443</v>
      </c>
      <c r="I501" s="9">
        <v>2.9166666666666667E-2</v>
      </c>
      <c r="J501" s="9">
        <f t="shared" si="30"/>
        <v>0.14652777777777776</v>
      </c>
      <c r="K501" s="9" t="str">
        <f t="shared" si="31"/>
        <v>Cobrada</v>
      </c>
      <c r="L501" t="s">
        <v>29</v>
      </c>
      <c r="M501" t="s">
        <v>15</v>
      </c>
      <c r="N501" t="s">
        <v>1136</v>
      </c>
      <c r="O501" s="4">
        <v>37.619999999999997</v>
      </c>
      <c r="P501" t="s">
        <v>35</v>
      </c>
      <c r="Q501">
        <v>500</v>
      </c>
      <c r="R501" t="s">
        <v>83</v>
      </c>
      <c r="S501" t="s">
        <v>809</v>
      </c>
      <c r="T501" s="10">
        <v>93</v>
      </c>
    </row>
    <row r="502" spans="1:20" x14ac:dyDescent="0.25">
      <c r="A502">
        <v>7</v>
      </c>
      <c r="B502" t="s">
        <v>810</v>
      </c>
      <c r="C502">
        <v>1</v>
      </c>
      <c r="D502" t="str">
        <f t="shared" si="28"/>
        <v>Jueves</v>
      </c>
      <c r="E502" s="6">
        <v>45022</v>
      </c>
      <c r="F502" s="3">
        <v>0.15555555555555556</v>
      </c>
      <c r="G502" s="3">
        <v>0.27152777777777776</v>
      </c>
      <c r="H502" s="3">
        <f t="shared" si="29"/>
        <v>0.12638888888888886</v>
      </c>
      <c r="I502" s="9">
        <v>2.7083333333333334E-2</v>
      </c>
      <c r="J502" s="9">
        <f t="shared" si="30"/>
        <v>9.9305555555555522E-2</v>
      </c>
      <c r="K502" s="9" t="str">
        <f t="shared" si="31"/>
        <v>Cobrada</v>
      </c>
      <c r="L502" t="s">
        <v>14</v>
      </c>
      <c r="M502" t="s">
        <v>32</v>
      </c>
      <c r="N502" t="s">
        <v>1137</v>
      </c>
      <c r="O502" s="4">
        <v>28.38</v>
      </c>
      <c r="P502" t="s">
        <v>35</v>
      </c>
      <c r="Q502">
        <v>501</v>
      </c>
      <c r="R502" t="s">
        <v>36</v>
      </c>
      <c r="S502" t="s">
        <v>811</v>
      </c>
      <c r="T502" s="10">
        <v>138</v>
      </c>
    </row>
    <row r="503" spans="1:20" x14ac:dyDescent="0.25">
      <c r="A503">
        <v>5</v>
      </c>
      <c r="B503" t="s">
        <v>415</v>
      </c>
      <c r="C503">
        <v>2</v>
      </c>
      <c r="D503" t="str">
        <f t="shared" si="28"/>
        <v>Jueves</v>
      </c>
      <c r="E503" s="6">
        <v>45022</v>
      </c>
      <c r="F503" s="3">
        <v>3.125E-2</v>
      </c>
      <c r="G503" s="3">
        <v>8.1250000000000003E-2</v>
      </c>
      <c r="H503" s="3">
        <f t="shared" si="29"/>
        <v>0.05</v>
      </c>
      <c r="I503" s="9">
        <v>5.0694444444444445E-2</v>
      </c>
      <c r="J503" s="9" t="str">
        <f t="shared" si="30"/>
        <v>0</v>
      </c>
      <c r="K503" s="9" t="str">
        <f t="shared" si="31"/>
        <v>No cobrada</v>
      </c>
      <c r="L503" t="s">
        <v>25</v>
      </c>
      <c r="M503" t="s">
        <v>10</v>
      </c>
      <c r="N503" t="s">
        <v>1137</v>
      </c>
      <c r="O503" s="4">
        <v>32.9</v>
      </c>
      <c r="P503" t="s">
        <v>11</v>
      </c>
      <c r="Q503">
        <v>502</v>
      </c>
      <c r="R503" t="s">
        <v>41</v>
      </c>
      <c r="S503" t="s">
        <v>812</v>
      </c>
      <c r="T503" s="10">
        <v>139</v>
      </c>
    </row>
    <row r="504" spans="1:20" x14ac:dyDescent="0.25">
      <c r="A504">
        <v>3</v>
      </c>
      <c r="B504" t="s">
        <v>813</v>
      </c>
      <c r="C504">
        <v>1</v>
      </c>
      <c r="D504" t="str">
        <f t="shared" si="28"/>
        <v>Jueves</v>
      </c>
      <c r="E504" s="6">
        <v>45022</v>
      </c>
      <c r="F504" s="3">
        <v>9.7222222222222224E-2</v>
      </c>
      <c r="G504" s="3">
        <v>0.16805555555555557</v>
      </c>
      <c r="H504" s="3">
        <f t="shared" si="29"/>
        <v>7.0833333333333345E-2</v>
      </c>
      <c r="I504" s="9">
        <v>5.9027777777777776E-2</v>
      </c>
      <c r="J504" s="9">
        <f t="shared" si="30"/>
        <v>1.1805555555555569E-2</v>
      </c>
      <c r="K504" s="9" t="str">
        <f t="shared" si="31"/>
        <v>Cobrada</v>
      </c>
      <c r="L504" t="s">
        <v>9</v>
      </c>
      <c r="M504" t="s">
        <v>10</v>
      </c>
      <c r="N504" t="s">
        <v>1137</v>
      </c>
      <c r="O504" s="4">
        <v>35.840000000000003</v>
      </c>
      <c r="P504" t="s">
        <v>11</v>
      </c>
      <c r="Q504">
        <v>503</v>
      </c>
      <c r="R504" t="s">
        <v>1139</v>
      </c>
      <c r="S504" t="s">
        <v>452</v>
      </c>
      <c r="T504" s="10">
        <v>137</v>
      </c>
    </row>
    <row r="505" spans="1:20" x14ac:dyDescent="0.25">
      <c r="A505">
        <v>2</v>
      </c>
      <c r="B505" t="s">
        <v>814</v>
      </c>
      <c r="C505">
        <v>5</v>
      </c>
      <c r="D505" t="str">
        <f t="shared" si="28"/>
        <v>Jueves</v>
      </c>
      <c r="E505" s="6">
        <v>45022</v>
      </c>
      <c r="F505" s="3">
        <v>9.0277777777777776E-2</v>
      </c>
      <c r="G505" s="3">
        <v>0.2</v>
      </c>
      <c r="H505" s="3">
        <f t="shared" si="29"/>
        <v>0.10972222222222223</v>
      </c>
      <c r="I505" s="9">
        <v>1.3194444444444444E-2</v>
      </c>
      <c r="J505" s="9">
        <f t="shared" si="30"/>
        <v>9.6527777777777796E-2</v>
      </c>
      <c r="K505" s="9" t="str">
        <f t="shared" si="31"/>
        <v>Cobrada</v>
      </c>
      <c r="L505" t="s">
        <v>25</v>
      </c>
      <c r="M505" t="s">
        <v>32</v>
      </c>
      <c r="N505" t="s">
        <v>16</v>
      </c>
      <c r="O505" s="4">
        <v>31.31</v>
      </c>
      <c r="P505" t="s">
        <v>11</v>
      </c>
      <c r="Q505">
        <v>504</v>
      </c>
      <c r="R505" t="s">
        <v>22</v>
      </c>
      <c r="S505" t="s">
        <v>170</v>
      </c>
      <c r="T505" s="10">
        <v>54</v>
      </c>
    </row>
    <row r="506" spans="1:20" x14ac:dyDescent="0.25">
      <c r="A506">
        <v>5</v>
      </c>
      <c r="B506" t="s">
        <v>815</v>
      </c>
      <c r="C506">
        <v>1</v>
      </c>
      <c r="D506" t="str">
        <f t="shared" si="28"/>
        <v>Jueves</v>
      </c>
      <c r="E506" s="6">
        <v>45022</v>
      </c>
      <c r="F506" s="3">
        <v>0.10972222222222222</v>
      </c>
      <c r="G506" s="3">
        <v>0.25486111111111109</v>
      </c>
      <c r="H506" s="3">
        <f t="shared" si="29"/>
        <v>0.14513888888888887</v>
      </c>
      <c r="I506" s="9">
        <v>7.9861111111111105E-2</v>
      </c>
      <c r="J506" s="9">
        <f t="shared" si="30"/>
        <v>6.5277777777777768E-2</v>
      </c>
      <c r="K506" s="9" t="str">
        <f t="shared" si="31"/>
        <v>Cobrada</v>
      </c>
      <c r="L506" t="s">
        <v>20</v>
      </c>
      <c r="M506" t="s">
        <v>32</v>
      </c>
      <c r="N506" t="s">
        <v>1137</v>
      </c>
      <c r="O506" s="4">
        <v>25.76</v>
      </c>
      <c r="P506" t="s">
        <v>11</v>
      </c>
      <c r="Q506">
        <v>505</v>
      </c>
      <c r="R506" t="s">
        <v>17</v>
      </c>
      <c r="S506" t="s">
        <v>816</v>
      </c>
      <c r="T506" s="10">
        <v>155</v>
      </c>
    </row>
    <row r="507" spans="1:20" x14ac:dyDescent="0.25">
      <c r="A507">
        <v>18</v>
      </c>
      <c r="B507" t="s">
        <v>817</v>
      </c>
      <c r="C507">
        <v>2</v>
      </c>
      <c r="D507" t="str">
        <f t="shared" si="28"/>
        <v>Jueves</v>
      </c>
      <c r="E507" s="6">
        <v>45022</v>
      </c>
      <c r="F507" s="3">
        <v>8.4027777777777785E-2</v>
      </c>
      <c r="G507" s="3">
        <v>0.16805555555555557</v>
      </c>
      <c r="H507" s="3">
        <f t="shared" si="29"/>
        <v>9.4444444444444456E-2</v>
      </c>
      <c r="I507" s="9">
        <v>3.472222222222222E-3</v>
      </c>
      <c r="J507" s="9">
        <f t="shared" si="30"/>
        <v>9.0972222222222232E-2</v>
      </c>
      <c r="K507" s="9" t="str">
        <f t="shared" si="31"/>
        <v>Cobrada</v>
      </c>
      <c r="L507" t="s">
        <v>9</v>
      </c>
      <c r="M507" t="s">
        <v>32</v>
      </c>
      <c r="N507" t="s">
        <v>1137</v>
      </c>
      <c r="O507" s="4">
        <v>11.65</v>
      </c>
      <c r="P507" t="s">
        <v>35</v>
      </c>
      <c r="Q507">
        <v>506</v>
      </c>
      <c r="R507" t="s">
        <v>26</v>
      </c>
      <c r="S507" t="s">
        <v>33</v>
      </c>
      <c r="T507" s="10">
        <v>70</v>
      </c>
    </row>
    <row r="508" spans="1:20" x14ac:dyDescent="0.25">
      <c r="A508">
        <v>18</v>
      </c>
      <c r="B508" t="s">
        <v>756</v>
      </c>
      <c r="C508">
        <v>4</v>
      </c>
      <c r="D508" t="str">
        <f t="shared" si="28"/>
        <v>Jueves</v>
      </c>
      <c r="E508" s="6">
        <v>45022</v>
      </c>
      <c r="F508" s="3">
        <v>0.14305555555555555</v>
      </c>
      <c r="G508" s="3">
        <v>0.1875</v>
      </c>
      <c r="H508" s="3">
        <f t="shared" si="29"/>
        <v>4.4444444444444453E-2</v>
      </c>
      <c r="I508" s="9">
        <v>4.791666666666667E-2</v>
      </c>
      <c r="J508" s="9" t="str">
        <f t="shared" si="30"/>
        <v>0</v>
      </c>
      <c r="K508" s="9" t="str">
        <f t="shared" si="31"/>
        <v>No cobrada</v>
      </c>
      <c r="L508" t="s">
        <v>20</v>
      </c>
      <c r="M508" t="s">
        <v>15</v>
      </c>
      <c r="N508" t="s">
        <v>1137</v>
      </c>
      <c r="O508" s="4">
        <v>43.42</v>
      </c>
      <c r="P508" t="s">
        <v>21</v>
      </c>
      <c r="Q508">
        <v>507</v>
      </c>
      <c r="R508" t="s">
        <v>41</v>
      </c>
      <c r="S508" t="s">
        <v>818</v>
      </c>
      <c r="T508" s="10">
        <v>210</v>
      </c>
    </row>
    <row r="509" spans="1:20" x14ac:dyDescent="0.25">
      <c r="A509">
        <v>6</v>
      </c>
      <c r="B509" t="s">
        <v>819</v>
      </c>
      <c r="C509">
        <v>1</v>
      </c>
      <c r="D509" t="str">
        <f t="shared" si="28"/>
        <v>Jueves</v>
      </c>
      <c r="E509" s="6">
        <v>45022</v>
      </c>
      <c r="F509" s="3">
        <v>0.11805555555555555</v>
      </c>
      <c r="G509" s="3">
        <v>0.27430555555555558</v>
      </c>
      <c r="H509" s="3">
        <f t="shared" si="29"/>
        <v>0.15625000000000003</v>
      </c>
      <c r="I509" s="9">
        <v>2.361111111111111E-2</v>
      </c>
      <c r="J509" s="9">
        <f t="shared" si="30"/>
        <v>0.13263888888888892</v>
      </c>
      <c r="K509" s="9" t="str">
        <f t="shared" si="31"/>
        <v>Cobrada</v>
      </c>
      <c r="L509" t="s">
        <v>25</v>
      </c>
      <c r="M509" t="s">
        <v>10</v>
      </c>
      <c r="N509" t="s">
        <v>1137</v>
      </c>
      <c r="O509" s="4">
        <v>42.8</v>
      </c>
      <c r="P509" t="s">
        <v>11</v>
      </c>
      <c r="Q509">
        <v>508</v>
      </c>
      <c r="R509" t="s">
        <v>22</v>
      </c>
      <c r="S509" t="s">
        <v>414</v>
      </c>
      <c r="T509" s="10">
        <v>32</v>
      </c>
    </row>
    <row r="510" spans="1:20" x14ac:dyDescent="0.25">
      <c r="A510">
        <v>5</v>
      </c>
      <c r="B510" t="s">
        <v>144</v>
      </c>
      <c r="C510">
        <v>3</v>
      </c>
      <c r="D510" t="str">
        <f t="shared" si="28"/>
        <v>Jueves</v>
      </c>
      <c r="E510" s="6">
        <v>45022</v>
      </c>
      <c r="F510" s="3">
        <v>0.13333333333333333</v>
      </c>
      <c r="G510" s="3">
        <v>0.25138888888888888</v>
      </c>
      <c r="H510" s="3">
        <f t="shared" si="29"/>
        <v>0.12847222222222221</v>
      </c>
      <c r="I510" s="9">
        <v>3.2638888888888891E-2</v>
      </c>
      <c r="J510" s="9">
        <f t="shared" si="30"/>
        <v>9.5833333333333326E-2</v>
      </c>
      <c r="K510" s="9" t="str">
        <f t="shared" si="31"/>
        <v>Cobrada</v>
      </c>
      <c r="L510" t="s">
        <v>14</v>
      </c>
      <c r="M510" t="s">
        <v>15</v>
      </c>
      <c r="N510" t="s">
        <v>1137</v>
      </c>
      <c r="O510" s="4">
        <v>16.260000000000002</v>
      </c>
      <c r="P510" t="s">
        <v>35</v>
      </c>
      <c r="Q510">
        <v>509</v>
      </c>
      <c r="R510" t="s">
        <v>22</v>
      </c>
      <c r="S510" t="s">
        <v>65</v>
      </c>
      <c r="T510" s="10">
        <v>80</v>
      </c>
    </row>
    <row r="511" spans="1:20" x14ac:dyDescent="0.25">
      <c r="A511">
        <v>6</v>
      </c>
      <c r="B511" t="s">
        <v>820</v>
      </c>
      <c r="C511">
        <v>4</v>
      </c>
      <c r="D511" t="str">
        <f t="shared" si="28"/>
        <v>Jueves</v>
      </c>
      <c r="E511" s="6">
        <v>45022</v>
      </c>
      <c r="F511" s="3">
        <v>0.14722222222222223</v>
      </c>
      <c r="G511" s="3">
        <v>0.18958333333333333</v>
      </c>
      <c r="H511" s="3">
        <f t="shared" si="29"/>
        <v>4.2361111111111099E-2</v>
      </c>
      <c r="I511" s="9">
        <v>3.3333333333333333E-2</v>
      </c>
      <c r="J511" s="9">
        <f t="shared" si="30"/>
        <v>9.0277777777777665E-3</v>
      </c>
      <c r="K511" s="9" t="str">
        <f t="shared" si="31"/>
        <v>Cobrada</v>
      </c>
      <c r="L511" t="s">
        <v>29</v>
      </c>
      <c r="M511" t="s">
        <v>10</v>
      </c>
      <c r="N511" t="s">
        <v>1137</v>
      </c>
      <c r="O511" s="4">
        <v>14.97</v>
      </c>
      <c r="P511" t="s">
        <v>21</v>
      </c>
      <c r="Q511">
        <v>510</v>
      </c>
      <c r="R511" t="s">
        <v>26</v>
      </c>
      <c r="S511" t="s">
        <v>106</v>
      </c>
      <c r="T511" s="10">
        <v>36</v>
      </c>
    </row>
    <row r="512" spans="1:20" x14ac:dyDescent="0.25">
      <c r="A512">
        <v>2</v>
      </c>
      <c r="B512" t="s">
        <v>821</v>
      </c>
      <c r="C512">
        <v>1</v>
      </c>
      <c r="D512" t="str">
        <f t="shared" si="28"/>
        <v>Jueves</v>
      </c>
      <c r="E512" s="6">
        <v>45022</v>
      </c>
      <c r="F512" s="3">
        <v>6.805555555555555E-2</v>
      </c>
      <c r="G512" s="3">
        <v>0.14097222222222222</v>
      </c>
      <c r="H512" s="3">
        <f t="shared" si="29"/>
        <v>7.2916666666666671E-2</v>
      </c>
      <c r="I512" s="9">
        <v>2.6388888888888889E-2</v>
      </c>
      <c r="J512" s="9">
        <f t="shared" si="30"/>
        <v>4.6527777777777779E-2</v>
      </c>
      <c r="K512" s="9" t="str">
        <f t="shared" si="31"/>
        <v>Cobrada</v>
      </c>
      <c r="L512" t="s">
        <v>14</v>
      </c>
      <c r="M512" t="s">
        <v>10</v>
      </c>
      <c r="N512" t="s">
        <v>1137</v>
      </c>
      <c r="O512" s="4">
        <v>35.950000000000003</v>
      </c>
      <c r="P512" t="s">
        <v>21</v>
      </c>
      <c r="Q512">
        <v>511</v>
      </c>
      <c r="R512" t="s">
        <v>83</v>
      </c>
      <c r="S512" t="s">
        <v>822</v>
      </c>
      <c r="T512" s="10">
        <v>137</v>
      </c>
    </row>
    <row r="513" spans="1:20" x14ac:dyDescent="0.25">
      <c r="A513">
        <v>2</v>
      </c>
      <c r="B513" t="s">
        <v>676</v>
      </c>
      <c r="C513">
        <v>1</v>
      </c>
      <c r="D513" t="str">
        <f t="shared" si="28"/>
        <v>Jueves</v>
      </c>
      <c r="E513" s="6">
        <v>45022</v>
      </c>
      <c r="F513" s="3">
        <v>5.486111111111111E-2</v>
      </c>
      <c r="G513" s="3">
        <v>0.10138888888888889</v>
      </c>
      <c r="H513" s="3">
        <f t="shared" si="29"/>
        <v>5.6944444444444443E-2</v>
      </c>
      <c r="I513" s="9">
        <v>4.0972222222222222E-2</v>
      </c>
      <c r="J513" s="9">
        <f t="shared" si="30"/>
        <v>1.5972222222222221E-2</v>
      </c>
      <c r="K513" s="9" t="str">
        <f t="shared" si="31"/>
        <v>Cobrada</v>
      </c>
      <c r="L513" t="s">
        <v>25</v>
      </c>
      <c r="M513" t="s">
        <v>10</v>
      </c>
      <c r="N513" t="s">
        <v>1137</v>
      </c>
      <c r="O513" s="4">
        <v>37.369999999999997</v>
      </c>
      <c r="P513" t="s">
        <v>35</v>
      </c>
      <c r="Q513">
        <v>512</v>
      </c>
      <c r="R513" t="s">
        <v>1139</v>
      </c>
      <c r="S513" t="s">
        <v>691</v>
      </c>
      <c r="T513" s="10">
        <v>128</v>
      </c>
    </row>
    <row r="514" spans="1:20" x14ac:dyDescent="0.25">
      <c r="A514">
        <v>8</v>
      </c>
      <c r="B514" t="s">
        <v>50</v>
      </c>
      <c r="C514">
        <v>6</v>
      </c>
      <c r="D514" t="str">
        <f t="shared" ref="D514:D577" si="32">CHOOSE(WEEKDAY(E514,2), "Lunes", "Martes", "Miércoles", "Jueves", "Viernes", "Sábado", "Domingo")</f>
        <v>Jueves</v>
      </c>
      <c r="E514" s="6">
        <v>45022</v>
      </c>
      <c r="F514" s="3">
        <v>6.1111111111111109E-2</v>
      </c>
      <c r="G514" s="3">
        <v>0.20208333333333334</v>
      </c>
      <c r="H514" s="3">
        <f t="shared" ref="H514:H577" si="33">IF(P514="Ocupada",(G514-F514)+15/1440,G514-F514)</f>
        <v>0.15138888888888888</v>
      </c>
      <c r="I514" s="9">
        <v>3.888888888888889E-2</v>
      </c>
      <c r="J514" s="9">
        <f t="shared" si="30"/>
        <v>0.11249999999999999</v>
      </c>
      <c r="K514" s="9" t="str">
        <f t="shared" si="31"/>
        <v>Cobrada</v>
      </c>
      <c r="L514" t="s">
        <v>9</v>
      </c>
      <c r="M514" t="s">
        <v>15</v>
      </c>
      <c r="N514" t="s">
        <v>1137</v>
      </c>
      <c r="O514" s="4">
        <v>22.74</v>
      </c>
      <c r="P514" t="s">
        <v>35</v>
      </c>
      <c r="Q514">
        <v>513</v>
      </c>
      <c r="R514" t="s">
        <v>41</v>
      </c>
      <c r="S514" t="s">
        <v>117</v>
      </c>
      <c r="T514" s="10">
        <v>54</v>
      </c>
    </row>
    <row r="515" spans="1:20" x14ac:dyDescent="0.25">
      <c r="A515">
        <v>18</v>
      </c>
      <c r="B515" t="s">
        <v>823</v>
      </c>
      <c r="C515">
        <v>5</v>
      </c>
      <c r="D515" t="str">
        <f t="shared" si="32"/>
        <v>Jueves</v>
      </c>
      <c r="E515" s="6">
        <v>45022</v>
      </c>
      <c r="F515" s="3">
        <v>5.486111111111111E-2</v>
      </c>
      <c r="G515" s="3">
        <v>0.19166666666666668</v>
      </c>
      <c r="H515" s="3">
        <f t="shared" si="33"/>
        <v>0.13680555555555557</v>
      </c>
      <c r="I515" s="9">
        <v>7.7777777777777779E-2</v>
      </c>
      <c r="J515" s="9">
        <f t="shared" ref="J515:J578" si="34">IF(I515&gt;H515,"0",H515-I515)</f>
        <v>5.902777777777779E-2</v>
      </c>
      <c r="K515" s="9" t="str">
        <f t="shared" ref="K515:K578" si="35">IF(I515&gt;H515,"No cobrada","Cobrada")</f>
        <v>Cobrada</v>
      </c>
      <c r="L515" t="s">
        <v>29</v>
      </c>
      <c r="M515" t="s">
        <v>10</v>
      </c>
      <c r="N515" t="s">
        <v>1137</v>
      </c>
      <c r="O515" s="4">
        <v>38.840000000000003</v>
      </c>
      <c r="P515" t="s">
        <v>21</v>
      </c>
      <c r="Q515">
        <v>514</v>
      </c>
      <c r="R515" t="s">
        <v>64</v>
      </c>
      <c r="S515" t="s">
        <v>824</v>
      </c>
      <c r="T515" s="10">
        <v>174</v>
      </c>
    </row>
    <row r="516" spans="1:20" x14ac:dyDescent="0.25">
      <c r="A516">
        <v>19</v>
      </c>
      <c r="B516" t="s">
        <v>585</v>
      </c>
      <c r="C516">
        <v>2</v>
      </c>
      <c r="D516" t="str">
        <f t="shared" si="32"/>
        <v>Jueves</v>
      </c>
      <c r="E516" s="6">
        <v>45022</v>
      </c>
      <c r="F516" s="3">
        <v>4.027777777777778E-2</v>
      </c>
      <c r="G516" s="3">
        <v>8.5416666666666669E-2</v>
      </c>
      <c r="H516" s="3">
        <f t="shared" si="33"/>
        <v>5.5555555555555552E-2</v>
      </c>
      <c r="I516" s="9">
        <v>9.0277777777777769E-3</v>
      </c>
      <c r="J516" s="9">
        <f t="shared" si="34"/>
        <v>4.6527777777777779E-2</v>
      </c>
      <c r="K516" s="9" t="str">
        <f t="shared" si="35"/>
        <v>Cobrada</v>
      </c>
      <c r="L516" t="s">
        <v>20</v>
      </c>
      <c r="M516" t="s">
        <v>10</v>
      </c>
      <c r="N516" t="s">
        <v>1137</v>
      </c>
      <c r="O516" s="4">
        <v>43.79</v>
      </c>
      <c r="P516" t="s">
        <v>35</v>
      </c>
      <c r="Q516">
        <v>515</v>
      </c>
      <c r="R516" t="s">
        <v>64</v>
      </c>
      <c r="S516" t="s">
        <v>117</v>
      </c>
      <c r="T516" s="10">
        <v>18</v>
      </c>
    </row>
    <row r="517" spans="1:20" x14ac:dyDescent="0.25">
      <c r="A517">
        <v>7</v>
      </c>
      <c r="B517" t="s">
        <v>825</v>
      </c>
      <c r="C517">
        <v>2</v>
      </c>
      <c r="D517" t="str">
        <f t="shared" si="32"/>
        <v>Jueves</v>
      </c>
      <c r="E517" s="6">
        <v>45022</v>
      </c>
      <c r="F517" s="3">
        <v>0.16319444444444445</v>
      </c>
      <c r="G517" s="3">
        <v>0.2076388888888889</v>
      </c>
      <c r="H517" s="3">
        <f t="shared" si="33"/>
        <v>4.4444444444444453E-2</v>
      </c>
      <c r="I517" s="9">
        <v>6.7361111111111122E-2</v>
      </c>
      <c r="J517" s="9" t="str">
        <f t="shared" si="34"/>
        <v>0</v>
      </c>
      <c r="K517" s="9" t="str">
        <f t="shared" si="35"/>
        <v>No cobrada</v>
      </c>
      <c r="L517" t="s">
        <v>29</v>
      </c>
      <c r="M517" t="s">
        <v>10</v>
      </c>
      <c r="N517" t="s">
        <v>1137</v>
      </c>
      <c r="O517" s="4">
        <v>20.85</v>
      </c>
      <c r="P517" t="s">
        <v>11</v>
      </c>
      <c r="Q517">
        <v>516</v>
      </c>
      <c r="R517" t="s">
        <v>26</v>
      </c>
      <c r="S517" t="s">
        <v>826</v>
      </c>
      <c r="T517" s="10">
        <v>146</v>
      </c>
    </row>
    <row r="518" spans="1:20" x14ac:dyDescent="0.25">
      <c r="A518">
        <v>4</v>
      </c>
      <c r="B518" t="s">
        <v>659</v>
      </c>
      <c r="C518">
        <v>5</v>
      </c>
      <c r="D518" t="str">
        <f t="shared" si="32"/>
        <v>Jueves</v>
      </c>
      <c r="E518" s="6">
        <v>45022</v>
      </c>
      <c r="F518" s="3">
        <v>6.5972222222222224E-2</v>
      </c>
      <c r="G518" s="3">
        <v>0.22916666666666666</v>
      </c>
      <c r="H518" s="3">
        <f t="shared" si="33"/>
        <v>0.16319444444444442</v>
      </c>
      <c r="I518" s="9">
        <v>4.5138888888888888E-2</v>
      </c>
      <c r="J518" s="9">
        <f t="shared" si="34"/>
        <v>0.11805555555555552</v>
      </c>
      <c r="K518" s="9" t="str">
        <f t="shared" si="35"/>
        <v>Cobrada</v>
      </c>
      <c r="L518" t="s">
        <v>29</v>
      </c>
      <c r="M518" t="s">
        <v>10</v>
      </c>
      <c r="N518" t="s">
        <v>16</v>
      </c>
      <c r="O518" s="4">
        <v>23.92</v>
      </c>
      <c r="P518" t="s">
        <v>11</v>
      </c>
      <c r="Q518">
        <v>517</v>
      </c>
      <c r="R518" t="s">
        <v>59</v>
      </c>
      <c r="S518" t="s">
        <v>827</v>
      </c>
      <c r="T518" s="10">
        <v>103</v>
      </c>
    </row>
    <row r="519" spans="1:20" x14ac:dyDescent="0.25">
      <c r="A519">
        <v>5</v>
      </c>
      <c r="B519" t="s">
        <v>267</v>
      </c>
      <c r="C519">
        <v>6</v>
      </c>
      <c r="D519" t="str">
        <f t="shared" si="32"/>
        <v>Jueves</v>
      </c>
      <c r="E519" s="6">
        <v>45022</v>
      </c>
      <c r="F519" s="3">
        <v>8.8888888888888892E-2</v>
      </c>
      <c r="G519" s="3">
        <v>0.25138888888888888</v>
      </c>
      <c r="H519" s="3">
        <f t="shared" si="33"/>
        <v>0.17291666666666664</v>
      </c>
      <c r="I519" s="9">
        <v>3.6805555555555557E-2</v>
      </c>
      <c r="J519" s="9">
        <f t="shared" si="34"/>
        <v>0.13611111111111107</v>
      </c>
      <c r="K519" s="9" t="str">
        <f t="shared" si="35"/>
        <v>Cobrada</v>
      </c>
      <c r="L519" t="s">
        <v>29</v>
      </c>
      <c r="M519" t="s">
        <v>15</v>
      </c>
      <c r="N519" t="s">
        <v>1137</v>
      </c>
      <c r="O519" s="4">
        <v>18.48</v>
      </c>
      <c r="P519" t="s">
        <v>35</v>
      </c>
      <c r="Q519">
        <v>518</v>
      </c>
      <c r="R519" t="s">
        <v>17</v>
      </c>
      <c r="S519" t="s">
        <v>767</v>
      </c>
      <c r="T519" s="10">
        <v>77</v>
      </c>
    </row>
    <row r="520" spans="1:20" x14ac:dyDescent="0.25">
      <c r="A520">
        <v>6</v>
      </c>
      <c r="B520" t="s">
        <v>828</v>
      </c>
      <c r="C520">
        <v>2</v>
      </c>
      <c r="D520" t="str">
        <f t="shared" si="32"/>
        <v>Jueves</v>
      </c>
      <c r="E520" s="6">
        <v>45022</v>
      </c>
      <c r="F520" s="3">
        <v>3.3333333333333333E-2</v>
      </c>
      <c r="G520" s="3">
        <v>0.15902777777777777</v>
      </c>
      <c r="H520" s="3">
        <f t="shared" si="33"/>
        <v>0.12569444444444444</v>
      </c>
      <c r="I520" s="9">
        <v>0.10833333333333334</v>
      </c>
      <c r="J520" s="9">
        <f t="shared" si="34"/>
        <v>1.7361111111111105E-2</v>
      </c>
      <c r="K520" s="9" t="str">
        <f t="shared" si="35"/>
        <v>Cobrada</v>
      </c>
      <c r="L520" t="s">
        <v>25</v>
      </c>
      <c r="M520" t="s">
        <v>10</v>
      </c>
      <c r="N520" t="s">
        <v>1137</v>
      </c>
      <c r="O520" s="4">
        <v>34.590000000000003</v>
      </c>
      <c r="P520" t="s">
        <v>21</v>
      </c>
      <c r="Q520">
        <v>519</v>
      </c>
      <c r="R520" t="s">
        <v>26</v>
      </c>
      <c r="S520" t="s">
        <v>829</v>
      </c>
      <c r="T520" s="10">
        <v>245</v>
      </c>
    </row>
    <row r="521" spans="1:20" x14ac:dyDescent="0.25">
      <c r="A521">
        <v>4</v>
      </c>
      <c r="B521" t="s">
        <v>830</v>
      </c>
      <c r="C521">
        <v>4</v>
      </c>
      <c r="D521" t="str">
        <f t="shared" si="32"/>
        <v>Jueves</v>
      </c>
      <c r="E521" s="6">
        <v>45022</v>
      </c>
      <c r="F521" s="3">
        <v>0.14930555555555555</v>
      </c>
      <c r="G521" s="3">
        <v>0.26597222222222222</v>
      </c>
      <c r="H521" s="3">
        <f t="shared" si="33"/>
        <v>0.11666666666666667</v>
      </c>
      <c r="I521" s="9">
        <v>8.4027777777777785E-2</v>
      </c>
      <c r="J521" s="9">
        <f t="shared" si="34"/>
        <v>3.2638888888888884E-2</v>
      </c>
      <c r="K521" s="9" t="str">
        <f t="shared" si="35"/>
        <v>Cobrada</v>
      </c>
      <c r="L521" t="s">
        <v>29</v>
      </c>
      <c r="M521" t="s">
        <v>32</v>
      </c>
      <c r="N521" t="s">
        <v>1137</v>
      </c>
      <c r="O521" s="4">
        <v>43.99</v>
      </c>
      <c r="P521" t="s">
        <v>21</v>
      </c>
      <c r="Q521">
        <v>520</v>
      </c>
      <c r="R521" t="s">
        <v>17</v>
      </c>
      <c r="S521" t="s">
        <v>831</v>
      </c>
      <c r="T521" s="10">
        <v>280</v>
      </c>
    </row>
    <row r="522" spans="1:20" x14ac:dyDescent="0.25">
      <c r="A522">
        <v>18</v>
      </c>
      <c r="B522" t="s">
        <v>832</v>
      </c>
      <c r="C522">
        <v>2</v>
      </c>
      <c r="D522" t="str">
        <f t="shared" si="32"/>
        <v>Jueves</v>
      </c>
      <c r="E522" s="6">
        <v>45022</v>
      </c>
      <c r="F522" s="3">
        <v>2.9861111111111113E-2</v>
      </c>
      <c r="G522" s="3">
        <v>0.12083333333333333</v>
      </c>
      <c r="H522" s="3">
        <f t="shared" si="33"/>
        <v>9.0972222222222218E-2</v>
      </c>
      <c r="I522" s="9">
        <v>6.3194444444444442E-2</v>
      </c>
      <c r="J522" s="9">
        <f t="shared" si="34"/>
        <v>2.7777777777777776E-2</v>
      </c>
      <c r="K522" s="9" t="str">
        <f t="shared" si="35"/>
        <v>Cobrada</v>
      </c>
      <c r="L522" t="s">
        <v>29</v>
      </c>
      <c r="M522" t="s">
        <v>10</v>
      </c>
      <c r="N522" t="s">
        <v>1137</v>
      </c>
      <c r="O522" s="4">
        <v>15.18</v>
      </c>
      <c r="P522" t="s">
        <v>21</v>
      </c>
      <c r="Q522">
        <v>521</v>
      </c>
      <c r="R522" t="s">
        <v>41</v>
      </c>
      <c r="S522" t="s">
        <v>833</v>
      </c>
      <c r="T522" s="10">
        <v>210</v>
      </c>
    </row>
    <row r="523" spans="1:20" x14ac:dyDescent="0.25">
      <c r="A523">
        <v>2</v>
      </c>
      <c r="B523" t="s">
        <v>40</v>
      </c>
      <c r="C523">
        <v>5</v>
      </c>
      <c r="D523" t="str">
        <f t="shared" si="32"/>
        <v>Jueves</v>
      </c>
      <c r="E523" s="6">
        <v>45022</v>
      </c>
      <c r="F523" s="3">
        <v>6.805555555555555E-2</v>
      </c>
      <c r="G523" s="3">
        <v>0.18472222222222223</v>
      </c>
      <c r="H523" s="3">
        <f t="shared" si="33"/>
        <v>0.11666666666666668</v>
      </c>
      <c r="I523" s="9">
        <v>3.2638888888888891E-2</v>
      </c>
      <c r="J523" s="9">
        <f t="shared" si="34"/>
        <v>8.4027777777777785E-2</v>
      </c>
      <c r="K523" s="9" t="str">
        <f t="shared" si="35"/>
        <v>Cobrada</v>
      </c>
      <c r="L523" t="s">
        <v>29</v>
      </c>
      <c r="M523" t="s">
        <v>10</v>
      </c>
      <c r="N523" t="s">
        <v>16</v>
      </c>
      <c r="O523" s="4">
        <v>35.35</v>
      </c>
      <c r="P523" t="s">
        <v>21</v>
      </c>
      <c r="Q523">
        <v>522</v>
      </c>
      <c r="R523" t="s">
        <v>44</v>
      </c>
      <c r="S523" t="s">
        <v>57</v>
      </c>
      <c r="T523" s="10">
        <v>84</v>
      </c>
    </row>
    <row r="524" spans="1:20" x14ac:dyDescent="0.25">
      <c r="A524">
        <v>4</v>
      </c>
      <c r="B524" t="s">
        <v>834</v>
      </c>
      <c r="C524">
        <v>3</v>
      </c>
      <c r="D524" t="str">
        <f t="shared" si="32"/>
        <v>Jueves</v>
      </c>
      <c r="E524" s="6">
        <v>45022</v>
      </c>
      <c r="F524" s="3">
        <v>6.8750000000000006E-2</v>
      </c>
      <c r="G524" s="3">
        <v>0.19583333333333333</v>
      </c>
      <c r="H524" s="3">
        <f t="shared" si="33"/>
        <v>0.13749999999999998</v>
      </c>
      <c r="I524" s="9">
        <v>3.5416666666666666E-2</v>
      </c>
      <c r="J524" s="9">
        <f t="shared" si="34"/>
        <v>0.10208333333333332</v>
      </c>
      <c r="K524" s="9" t="str">
        <f t="shared" si="35"/>
        <v>Cobrada</v>
      </c>
      <c r="L524" t="s">
        <v>25</v>
      </c>
      <c r="M524" t="s">
        <v>10</v>
      </c>
      <c r="N524" t="s">
        <v>1137</v>
      </c>
      <c r="O524" s="4">
        <v>45.41</v>
      </c>
      <c r="P524" t="s">
        <v>35</v>
      </c>
      <c r="Q524">
        <v>523</v>
      </c>
      <c r="R524" t="s">
        <v>83</v>
      </c>
      <c r="S524" t="s">
        <v>170</v>
      </c>
      <c r="T524" s="10">
        <v>81</v>
      </c>
    </row>
    <row r="525" spans="1:20" x14ac:dyDescent="0.25">
      <c r="A525">
        <v>16</v>
      </c>
      <c r="B525" t="s">
        <v>835</v>
      </c>
      <c r="C525">
        <v>4</v>
      </c>
      <c r="D525" t="str">
        <f t="shared" si="32"/>
        <v>Jueves</v>
      </c>
      <c r="E525" s="6">
        <v>45022</v>
      </c>
      <c r="F525" s="3">
        <v>2.0833333333333333E-3</v>
      </c>
      <c r="G525" s="3">
        <v>0.10555555555555556</v>
      </c>
      <c r="H525" s="3">
        <f t="shared" si="33"/>
        <v>0.11388888888888889</v>
      </c>
      <c r="I525" s="9">
        <v>4.2361111111111106E-2</v>
      </c>
      <c r="J525" s="9">
        <f t="shared" si="34"/>
        <v>7.1527777777777773E-2</v>
      </c>
      <c r="K525" s="9" t="str">
        <f t="shared" si="35"/>
        <v>Cobrada</v>
      </c>
      <c r="L525" t="s">
        <v>9</v>
      </c>
      <c r="M525" t="s">
        <v>10</v>
      </c>
      <c r="N525" t="s">
        <v>1137</v>
      </c>
      <c r="O525" s="4">
        <v>26.91</v>
      </c>
      <c r="P525" t="s">
        <v>35</v>
      </c>
      <c r="Q525">
        <v>524</v>
      </c>
      <c r="R525" t="s">
        <v>1140</v>
      </c>
      <c r="S525" t="s">
        <v>712</v>
      </c>
      <c r="T525" s="10">
        <v>76</v>
      </c>
    </row>
    <row r="526" spans="1:20" x14ac:dyDescent="0.25">
      <c r="A526">
        <v>16</v>
      </c>
      <c r="B526" t="s">
        <v>377</v>
      </c>
      <c r="C526">
        <v>3</v>
      </c>
      <c r="D526" t="str">
        <f t="shared" si="32"/>
        <v>Jueves</v>
      </c>
      <c r="E526" s="6">
        <v>45022</v>
      </c>
      <c r="F526" s="3">
        <v>0.14374999999999999</v>
      </c>
      <c r="G526" s="3">
        <v>0.30138888888888887</v>
      </c>
      <c r="H526" s="3">
        <f t="shared" si="33"/>
        <v>0.16805555555555554</v>
      </c>
      <c r="I526" s="9">
        <v>5.347222222222222E-2</v>
      </c>
      <c r="J526" s="9">
        <f t="shared" si="34"/>
        <v>0.11458333333333331</v>
      </c>
      <c r="K526" s="9" t="str">
        <f t="shared" si="35"/>
        <v>Cobrada</v>
      </c>
      <c r="L526" t="s">
        <v>9</v>
      </c>
      <c r="M526" t="s">
        <v>10</v>
      </c>
      <c r="N526" t="s">
        <v>1137</v>
      </c>
      <c r="O526" s="4">
        <v>32.869999999999997</v>
      </c>
      <c r="P526" t="s">
        <v>35</v>
      </c>
      <c r="Q526">
        <v>525</v>
      </c>
      <c r="R526" t="s">
        <v>36</v>
      </c>
      <c r="S526" t="s">
        <v>836</v>
      </c>
      <c r="T526" s="10">
        <v>197</v>
      </c>
    </row>
    <row r="527" spans="1:20" x14ac:dyDescent="0.25">
      <c r="A527">
        <v>4</v>
      </c>
      <c r="B527" t="s">
        <v>837</v>
      </c>
      <c r="C527">
        <v>6</v>
      </c>
      <c r="D527" t="str">
        <f t="shared" si="32"/>
        <v>Jueves</v>
      </c>
      <c r="E527" s="6">
        <v>45022</v>
      </c>
      <c r="F527" s="3">
        <v>0.15555555555555556</v>
      </c>
      <c r="G527" s="3">
        <v>0.23680555555555555</v>
      </c>
      <c r="H527" s="3">
        <f t="shared" si="33"/>
        <v>8.1249999999999989E-2</v>
      </c>
      <c r="I527" s="9">
        <v>1.5277777777777777E-2</v>
      </c>
      <c r="J527" s="9">
        <f t="shared" si="34"/>
        <v>6.597222222222221E-2</v>
      </c>
      <c r="K527" s="9" t="str">
        <f t="shared" si="35"/>
        <v>Cobrada</v>
      </c>
      <c r="L527" t="s">
        <v>29</v>
      </c>
      <c r="M527" t="s">
        <v>32</v>
      </c>
      <c r="N527" t="s">
        <v>1136</v>
      </c>
      <c r="O527" s="4">
        <v>43.02</v>
      </c>
      <c r="P527" t="s">
        <v>21</v>
      </c>
      <c r="Q527">
        <v>526</v>
      </c>
      <c r="R527" t="s">
        <v>41</v>
      </c>
      <c r="S527" t="s">
        <v>439</v>
      </c>
      <c r="T527" s="10">
        <v>33</v>
      </c>
    </row>
    <row r="528" spans="1:20" x14ac:dyDescent="0.25">
      <c r="A528">
        <v>19</v>
      </c>
      <c r="B528" t="s">
        <v>838</v>
      </c>
      <c r="C528">
        <v>4</v>
      </c>
      <c r="D528" t="str">
        <f t="shared" si="32"/>
        <v>Jueves</v>
      </c>
      <c r="E528" s="6">
        <v>45022</v>
      </c>
      <c r="F528" s="3">
        <v>0.15347222222222223</v>
      </c>
      <c r="G528" s="3">
        <v>0.24652777777777779</v>
      </c>
      <c r="H528" s="3">
        <f t="shared" si="33"/>
        <v>0.10347222222222223</v>
      </c>
      <c r="I528" s="9">
        <v>2.1527777777777778E-2</v>
      </c>
      <c r="J528" s="9">
        <f t="shared" si="34"/>
        <v>8.1944444444444459E-2</v>
      </c>
      <c r="K528" s="9" t="str">
        <f t="shared" si="35"/>
        <v>Cobrada</v>
      </c>
      <c r="L528" t="s">
        <v>14</v>
      </c>
      <c r="M528" t="s">
        <v>15</v>
      </c>
      <c r="N528" t="s">
        <v>16</v>
      </c>
      <c r="O528" s="4">
        <v>22.95</v>
      </c>
      <c r="P528" t="s">
        <v>35</v>
      </c>
      <c r="Q528">
        <v>527</v>
      </c>
      <c r="R528" t="s">
        <v>1139</v>
      </c>
      <c r="S528" t="s">
        <v>170</v>
      </c>
      <c r="T528" s="10">
        <v>54</v>
      </c>
    </row>
    <row r="529" spans="1:20" x14ac:dyDescent="0.25">
      <c r="A529">
        <v>14</v>
      </c>
      <c r="B529" t="s">
        <v>839</v>
      </c>
      <c r="C529">
        <v>2</v>
      </c>
      <c r="D529" t="str">
        <f t="shared" si="32"/>
        <v>Jueves</v>
      </c>
      <c r="E529" s="6">
        <v>45022</v>
      </c>
      <c r="F529" s="3">
        <v>7.4305555555555555E-2</v>
      </c>
      <c r="G529" s="3">
        <v>0.15833333333333333</v>
      </c>
      <c r="H529" s="3">
        <f t="shared" si="33"/>
        <v>8.4027777777777771E-2</v>
      </c>
      <c r="I529" s="9">
        <v>8.4027777777777785E-2</v>
      </c>
      <c r="J529" s="9">
        <f t="shared" si="34"/>
        <v>-1.3877787807814457E-17</v>
      </c>
      <c r="K529" s="9" t="str">
        <f t="shared" si="35"/>
        <v>Cobrada</v>
      </c>
      <c r="L529" t="s">
        <v>20</v>
      </c>
      <c r="M529" t="s">
        <v>10</v>
      </c>
      <c r="N529" t="s">
        <v>1136</v>
      </c>
      <c r="O529" s="4">
        <v>15.62</v>
      </c>
      <c r="P529" t="s">
        <v>11</v>
      </c>
      <c r="Q529">
        <v>528</v>
      </c>
      <c r="R529" t="s">
        <v>41</v>
      </c>
      <c r="S529" t="s">
        <v>840</v>
      </c>
      <c r="T529" s="10">
        <v>78</v>
      </c>
    </row>
    <row r="530" spans="1:20" x14ac:dyDescent="0.25">
      <c r="A530">
        <v>1</v>
      </c>
      <c r="B530" t="s">
        <v>841</v>
      </c>
      <c r="C530">
        <v>2</v>
      </c>
      <c r="D530" t="str">
        <f t="shared" si="32"/>
        <v>Jueves</v>
      </c>
      <c r="E530" s="6">
        <v>45022</v>
      </c>
      <c r="F530" s="3">
        <v>8.1944444444444445E-2</v>
      </c>
      <c r="G530" s="3">
        <v>0.19583333333333333</v>
      </c>
      <c r="H530" s="3">
        <f t="shared" si="33"/>
        <v>0.12430555555555556</v>
      </c>
      <c r="I530" s="9">
        <v>0.10902777777777778</v>
      </c>
      <c r="J530" s="9">
        <f t="shared" si="34"/>
        <v>1.5277777777777779E-2</v>
      </c>
      <c r="K530" s="9" t="str">
        <f t="shared" si="35"/>
        <v>Cobrada</v>
      </c>
      <c r="L530" t="s">
        <v>9</v>
      </c>
      <c r="M530" t="s">
        <v>10</v>
      </c>
      <c r="N530" t="s">
        <v>1137</v>
      </c>
      <c r="O530" s="4">
        <v>25.91</v>
      </c>
      <c r="P530" t="s">
        <v>35</v>
      </c>
      <c r="Q530">
        <v>529</v>
      </c>
      <c r="R530" t="s">
        <v>1139</v>
      </c>
      <c r="S530" t="s">
        <v>842</v>
      </c>
      <c r="T530" s="10">
        <v>208</v>
      </c>
    </row>
    <row r="531" spans="1:20" x14ac:dyDescent="0.25">
      <c r="A531">
        <v>7</v>
      </c>
      <c r="B531" t="s">
        <v>843</v>
      </c>
      <c r="C531">
        <v>5</v>
      </c>
      <c r="D531" t="str">
        <f t="shared" si="32"/>
        <v>Jueves</v>
      </c>
      <c r="E531" s="6">
        <v>45022</v>
      </c>
      <c r="F531" s="3">
        <v>9.2361111111111116E-2</v>
      </c>
      <c r="G531" s="3">
        <v>0.25486111111111109</v>
      </c>
      <c r="H531" s="3">
        <f t="shared" si="33"/>
        <v>0.17291666666666664</v>
      </c>
      <c r="I531" s="9">
        <v>7.3611111111111113E-2</v>
      </c>
      <c r="J531" s="9">
        <f t="shared" si="34"/>
        <v>9.9305555555555522E-2</v>
      </c>
      <c r="K531" s="9" t="str">
        <f t="shared" si="35"/>
        <v>Cobrada</v>
      </c>
      <c r="L531" t="s">
        <v>25</v>
      </c>
      <c r="M531" t="s">
        <v>10</v>
      </c>
      <c r="N531" t="s">
        <v>1137</v>
      </c>
      <c r="O531" s="4">
        <v>30.19</v>
      </c>
      <c r="P531" t="s">
        <v>35</v>
      </c>
      <c r="Q531">
        <v>530</v>
      </c>
      <c r="R531" t="s">
        <v>26</v>
      </c>
      <c r="S531" t="s">
        <v>844</v>
      </c>
      <c r="T531" s="10">
        <v>160</v>
      </c>
    </row>
    <row r="532" spans="1:20" x14ac:dyDescent="0.25">
      <c r="A532">
        <v>9</v>
      </c>
      <c r="B532" t="s">
        <v>645</v>
      </c>
      <c r="C532">
        <v>6</v>
      </c>
      <c r="D532" t="str">
        <f t="shared" si="32"/>
        <v>Jueves</v>
      </c>
      <c r="E532" s="6">
        <v>45022</v>
      </c>
      <c r="F532" s="3">
        <v>0.12708333333333333</v>
      </c>
      <c r="G532" s="3">
        <v>0.21111111111111111</v>
      </c>
      <c r="H532" s="3">
        <f t="shared" si="33"/>
        <v>8.4027777777777785E-2</v>
      </c>
      <c r="I532" s="9">
        <v>0.13819444444444445</v>
      </c>
      <c r="J532" s="9" t="str">
        <f t="shared" si="34"/>
        <v>0</v>
      </c>
      <c r="K532" s="9" t="str">
        <f t="shared" si="35"/>
        <v>No cobrada</v>
      </c>
      <c r="L532" t="s">
        <v>20</v>
      </c>
      <c r="M532" t="s">
        <v>32</v>
      </c>
      <c r="N532" t="s">
        <v>16</v>
      </c>
      <c r="O532" s="4">
        <v>34.39</v>
      </c>
      <c r="P532" t="s">
        <v>21</v>
      </c>
      <c r="Q532">
        <v>531</v>
      </c>
      <c r="R532" t="s">
        <v>26</v>
      </c>
      <c r="S532" t="s">
        <v>845</v>
      </c>
      <c r="T532" s="10">
        <v>244</v>
      </c>
    </row>
    <row r="533" spans="1:20" x14ac:dyDescent="0.25">
      <c r="A533">
        <v>13</v>
      </c>
      <c r="B533" t="s">
        <v>132</v>
      </c>
      <c r="C533">
        <v>3</v>
      </c>
      <c r="D533" t="str">
        <f t="shared" si="32"/>
        <v>Jueves</v>
      </c>
      <c r="E533" s="6">
        <v>45022</v>
      </c>
      <c r="F533" s="3">
        <v>7.4999999999999997E-2</v>
      </c>
      <c r="G533" s="3">
        <v>0.22638888888888889</v>
      </c>
      <c r="H533" s="3">
        <f t="shared" si="33"/>
        <v>0.15138888888888891</v>
      </c>
      <c r="I533" s="9">
        <v>4.0972222222222215E-2</v>
      </c>
      <c r="J533" s="9">
        <f t="shared" si="34"/>
        <v>0.11041666666666669</v>
      </c>
      <c r="K533" s="9" t="str">
        <f t="shared" si="35"/>
        <v>Cobrada</v>
      </c>
      <c r="L533" t="s">
        <v>9</v>
      </c>
      <c r="M533" t="s">
        <v>15</v>
      </c>
      <c r="N533" t="s">
        <v>1136</v>
      </c>
      <c r="O533" s="4">
        <v>17.95</v>
      </c>
      <c r="P533" t="s">
        <v>11</v>
      </c>
      <c r="Q533">
        <v>532</v>
      </c>
      <c r="R533" t="s">
        <v>83</v>
      </c>
      <c r="S533" t="s">
        <v>846</v>
      </c>
      <c r="T533" s="10">
        <v>137</v>
      </c>
    </row>
    <row r="534" spans="1:20" x14ac:dyDescent="0.25">
      <c r="A534">
        <v>1</v>
      </c>
      <c r="B534" t="s">
        <v>379</v>
      </c>
      <c r="C534">
        <v>3</v>
      </c>
      <c r="D534" t="str">
        <f t="shared" si="32"/>
        <v>Jueves</v>
      </c>
      <c r="E534" s="6">
        <v>45022</v>
      </c>
      <c r="F534" s="3">
        <v>0.13472222222222222</v>
      </c>
      <c r="G534" s="3">
        <v>0.22222222222222221</v>
      </c>
      <c r="H534" s="3">
        <f t="shared" si="33"/>
        <v>8.7499999999999994E-2</v>
      </c>
      <c r="I534" s="9">
        <v>3.3333333333333333E-2</v>
      </c>
      <c r="J534" s="9">
        <f t="shared" si="34"/>
        <v>5.4166666666666662E-2</v>
      </c>
      <c r="K534" s="9" t="str">
        <f t="shared" si="35"/>
        <v>Cobrada</v>
      </c>
      <c r="L534" t="s">
        <v>25</v>
      </c>
      <c r="M534" t="s">
        <v>32</v>
      </c>
      <c r="N534" t="s">
        <v>1136</v>
      </c>
      <c r="O534" s="4">
        <v>20.09</v>
      </c>
      <c r="P534" t="s">
        <v>21</v>
      </c>
      <c r="Q534">
        <v>533</v>
      </c>
      <c r="R534" t="s">
        <v>59</v>
      </c>
      <c r="S534" t="s">
        <v>670</v>
      </c>
      <c r="T534" s="10">
        <v>41</v>
      </c>
    </row>
    <row r="535" spans="1:20" x14ac:dyDescent="0.25">
      <c r="A535">
        <v>1</v>
      </c>
      <c r="B535" t="s">
        <v>847</v>
      </c>
      <c r="C535">
        <v>6</v>
      </c>
      <c r="D535" t="str">
        <f t="shared" si="32"/>
        <v>Jueves</v>
      </c>
      <c r="E535" s="6">
        <v>45022</v>
      </c>
      <c r="F535" s="3">
        <v>4.3055555555555555E-2</v>
      </c>
      <c r="G535" s="3">
        <v>0.18680555555555556</v>
      </c>
      <c r="H535" s="3">
        <f t="shared" si="33"/>
        <v>0.14374999999999999</v>
      </c>
      <c r="I535" s="9">
        <v>5.2777777777777785E-2</v>
      </c>
      <c r="J535" s="9">
        <f t="shared" si="34"/>
        <v>9.0972222222222204E-2</v>
      </c>
      <c r="K535" s="9" t="str">
        <f t="shared" si="35"/>
        <v>Cobrada</v>
      </c>
      <c r="L535" t="s">
        <v>29</v>
      </c>
      <c r="M535" t="s">
        <v>32</v>
      </c>
      <c r="N535" t="s">
        <v>1137</v>
      </c>
      <c r="O535" s="4">
        <v>23.59</v>
      </c>
      <c r="P535" t="s">
        <v>11</v>
      </c>
      <c r="Q535">
        <v>534</v>
      </c>
      <c r="R535" t="s">
        <v>22</v>
      </c>
      <c r="S535" t="s">
        <v>848</v>
      </c>
      <c r="T535" s="10">
        <v>147</v>
      </c>
    </row>
    <row r="536" spans="1:20" x14ac:dyDescent="0.25">
      <c r="A536">
        <v>15</v>
      </c>
      <c r="B536" t="s">
        <v>229</v>
      </c>
      <c r="C536">
        <v>3</v>
      </c>
      <c r="D536" t="str">
        <f t="shared" si="32"/>
        <v>Jueves</v>
      </c>
      <c r="E536" s="6">
        <v>45022</v>
      </c>
      <c r="F536" s="3">
        <v>3.9583333333333331E-2</v>
      </c>
      <c r="G536" s="3">
        <v>0.14722222222222223</v>
      </c>
      <c r="H536" s="3">
        <f t="shared" si="33"/>
        <v>0.1076388888888889</v>
      </c>
      <c r="I536" s="9">
        <v>7.8472222222222221E-2</v>
      </c>
      <c r="J536" s="9">
        <f t="shared" si="34"/>
        <v>2.9166666666666674E-2</v>
      </c>
      <c r="K536" s="9" t="str">
        <f t="shared" si="35"/>
        <v>Cobrada</v>
      </c>
      <c r="L536" t="s">
        <v>14</v>
      </c>
      <c r="M536" t="s">
        <v>15</v>
      </c>
      <c r="N536" t="s">
        <v>1137</v>
      </c>
      <c r="O536" s="4">
        <v>39.450000000000003</v>
      </c>
      <c r="P536" t="s">
        <v>21</v>
      </c>
      <c r="Q536">
        <v>535</v>
      </c>
      <c r="R536" t="s">
        <v>64</v>
      </c>
      <c r="S536" t="s">
        <v>849</v>
      </c>
      <c r="T536" s="10">
        <v>276</v>
      </c>
    </row>
    <row r="537" spans="1:20" x14ac:dyDescent="0.25">
      <c r="A537">
        <v>9</v>
      </c>
      <c r="B537" t="s">
        <v>850</v>
      </c>
      <c r="C537">
        <v>2</v>
      </c>
      <c r="D537" t="str">
        <f t="shared" si="32"/>
        <v>Jueves</v>
      </c>
      <c r="E537" s="6">
        <v>45022</v>
      </c>
      <c r="F537" s="3">
        <v>0.10486111111111111</v>
      </c>
      <c r="G537" s="3">
        <v>0.19375000000000001</v>
      </c>
      <c r="H537" s="3">
        <f t="shared" si="33"/>
        <v>8.8888888888888892E-2</v>
      </c>
      <c r="I537" s="9">
        <v>0.10555555555555556</v>
      </c>
      <c r="J537" s="9" t="str">
        <f t="shared" si="34"/>
        <v>0</v>
      </c>
      <c r="K537" s="9" t="str">
        <f t="shared" si="35"/>
        <v>No cobrada</v>
      </c>
      <c r="L537" t="s">
        <v>29</v>
      </c>
      <c r="M537" t="s">
        <v>10</v>
      </c>
      <c r="N537" t="s">
        <v>1137</v>
      </c>
      <c r="O537" s="4">
        <v>46</v>
      </c>
      <c r="P537" t="s">
        <v>11</v>
      </c>
      <c r="Q537">
        <v>536</v>
      </c>
      <c r="R537" t="s">
        <v>64</v>
      </c>
      <c r="S537" t="s">
        <v>851</v>
      </c>
      <c r="T537" s="10">
        <v>212</v>
      </c>
    </row>
    <row r="538" spans="1:20" x14ac:dyDescent="0.25">
      <c r="A538">
        <v>18</v>
      </c>
      <c r="B538" t="s">
        <v>271</v>
      </c>
      <c r="C538">
        <v>6</v>
      </c>
      <c r="D538" t="str">
        <f t="shared" si="32"/>
        <v>Jueves</v>
      </c>
      <c r="E538" s="6">
        <v>45022</v>
      </c>
      <c r="F538" s="3">
        <v>1.6666666666666666E-2</v>
      </c>
      <c r="G538" s="3">
        <v>8.9583333333333334E-2</v>
      </c>
      <c r="H538" s="3">
        <f t="shared" si="33"/>
        <v>8.3333333333333343E-2</v>
      </c>
      <c r="I538" s="9">
        <v>1.4583333333333334E-2</v>
      </c>
      <c r="J538" s="9">
        <f t="shared" si="34"/>
        <v>6.8750000000000006E-2</v>
      </c>
      <c r="K538" s="9" t="str">
        <f t="shared" si="35"/>
        <v>Cobrada</v>
      </c>
      <c r="L538" t="s">
        <v>9</v>
      </c>
      <c r="M538" t="s">
        <v>15</v>
      </c>
      <c r="N538" t="s">
        <v>1136</v>
      </c>
      <c r="O538" s="4">
        <v>28.68</v>
      </c>
      <c r="P538" t="s">
        <v>35</v>
      </c>
      <c r="Q538">
        <v>537</v>
      </c>
      <c r="R538" t="s">
        <v>1140</v>
      </c>
      <c r="S538" t="s">
        <v>102</v>
      </c>
      <c r="T538" s="10">
        <v>63</v>
      </c>
    </row>
    <row r="539" spans="1:20" x14ac:dyDescent="0.25">
      <c r="A539">
        <v>14</v>
      </c>
      <c r="B539" t="s">
        <v>485</v>
      </c>
      <c r="C539">
        <v>4</v>
      </c>
      <c r="D539" t="str">
        <f t="shared" si="32"/>
        <v>Jueves</v>
      </c>
      <c r="E539" s="6">
        <v>45022</v>
      </c>
      <c r="F539" s="3">
        <v>0.13819444444444445</v>
      </c>
      <c r="G539" s="3">
        <v>0.23125000000000001</v>
      </c>
      <c r="H539" s="3">
        <f t="shared" si="33"/>
        <v>9.3055555555555558E-2</v>
      </c>
      <c r="I539" s="9">
        <v>0.13750000000000001</v>
      </c>
      <c r="J539" s="9" t="str">
        <f t="shared" si="34"/>
        <v>0</v>
      </c>
      <c r="K539" s="9" t="str">
        <f t="shared" si="35"/>
        <v>No cobrada</v>
      </c>
      <c r="L539" t="s">
        <v>29</v>
      </c>
      <c r="M539" t="s">
        <v>32</v>
      </c>
      <c r="N539" t="s">
        <v>1136</v>
      </c>
      <c r="O539" s="4">
        <v>41.35</v>
      </c>
      <c r="P539" t="s">
        <v>21</v>
      </c>
      <c r="Q539">
        <v>538</v>
      </c>
      <c r="R539" t="s">
        <v>17</v>
      </c>
      <c r="S539" t="s">
        <v>852</v>
      </c>
      <c r="T539" s="10">
        <v>142</v>
      </c>
    </row>
    <row r="540" spans="1:20" x14ac:dyDescent="0.25">
      <c r="A540">
        <v>18</v>
      </c>
      <c r="B540" t="s">
        <v>853</v>
      </c>
      <c r="C540">
        <v>3</v>
      </c>
      <c r="D540" t="str">
        <f t="shared" si="32"/>
        <v>Jueves</v>
      </c>
      <c r="E540" s="6">
        <v>45022</v>
      </c>
      <c r="F540" s="3">
        <v>0.16041666666666668</v>
      </c>
      <c r="G540" s="3">
        <v>0.29166666666666669</v>
      </c>
      <c r="H540" s="3">
        <f t="shared" si="33"/>
        <v>0.13125000000000001</v>
      </c>
      <c r="I540" s="9">
        <v>8.9583333333333334E-2</v>
      </c>
      <c r="J540" s="9">
        <f t="shared" si="34"/>
        <v>4.1666666666666671E-2</v>
      </c>
      <c r="K540" s="9" t="str">
        <f t="shared" si="35"/>
        <v>Cobrada</v>
      </c>
      <c r="L540" t="s">
        <v>20</v>
      </c>
      <c r="M540" t="s">
        <v>15</v>
      </c>
      <c r="N540" t="s">
        <v>16</v>
      </c>
      <c r="O540" s="4">
        <v>20.9</v>
      </c>
      <c r="P540" t="s">
        <v>21</v>
      </c>
      <c r="Q540">
        <v>539</v>
      </c>
      <c r="R540" t="s">
        <v>17</v>
      </c>
      <c r="S540" t="s">
        <v>854</v>
      </c>
      <c r="T540" s="10">
        <v>240</v>
      </c>
    </row>
    <row r="541" spans="1:20" x14ac:dyDescent="0.25">
      <c r="A541">
        <v>6</v>
      </c>
      <c r="B541" t="s">
        <v>855</v>
      </c>
      <c r="C541">
        <v>4</v>
      </c>
      <c r="D541" t="str">
        <f t="shared" si="32"/>
        <v>Jueves</v>
      </c>
      <c r="E541" s="6">
        <v>45022</v>
      </c>
      <c r="F541" s="3">
        <v>0.15694444444444444</v>
      </c>
      <c r="G541" s="3">
        <v>0.28888888888888886</v>
      </c>
      <c r="H541" s="3">
        <f t="shared" si="33"/>
        <v>0.13194444444444442</v>
      </c>
      <c r="I541" s="9">
        <v>5.694444444444445E-2</v>
      </c>
      <c r="J541" s="9">
        <f t="shared" si="34"/>
        <v>7.4999999999999969E-2</v>
      </c>
      <c r="K541" s="9" t="str">
        <f t="shared" si="35"/>
        <v>Cobrada</v>
      </c>
      <c r="L541" t="s">
        <v>14</v>
      </c>
      <c r="M541" t="s">
        <v>10</v>
      </c>
      <c r="N541" t="s">
        <v>1137</v>
      </c>
      <c r="O541" s="4">
        <v>47.85</v>
      </c>
      <c r="P541" t="s">
        <v>11</v>
      </c>
      <c r="Q541">
        <v>540</v>
      </c>
      <c r="R541" t="s">
        <v>44</v>
      </c>
      <c r="S541" t="s">
        <v>856</v>
      </c>
      <c r="T541" s="10">
        <v>124</v>
      </c>
    </row>
    <row r="542" spans="1:20" x14ac:dyDescent="0.25">
      <c r="A542">
        <v>19</v>
      </c>
      <c r="B542" t="s">
        <v>72</v>
      </c>
      <c r="C542">
        <v>2</v>
      </c>
      <c r="D542" t="str">
        <f t="shared" si="32"/>
        <v>Jueves</v>
      </c>
      <c r="E542" s="6">
        <v>45022</v>
      </c>
      <c r="F542" s="3">
        <v>2.2916666666666665E-2</v>
      </c>
      <c r="G542" s="3">
        <v>0.18888888888888888</v>
      </c>
      <c r="H542" s="3">
        <f t="shared" si="33"/>
        <v>0.16597222222222222</v>
      </c>
      <c r="I542" s="9">
        <v>8.611111111111111E-2</v>
      </c>
      <c r="J542" s="9">
        <f t="shared" si="34"/>
        <v>7.9861111111111105E-2</v>
      </c>
      <c r="K542" s="9" t="str">
        <f t="shared" si="35"/>
        <v>Cobrada</v>
      </c>
      <c r="L542" t="s">
        <v>14</v>
      </c>
      <c r="M542" t="s">
        <v>15</v>
      </c>
      <c r="N542" t="s">
        <v>1136</v>
      </c>
      <c r="O542" s="4">
        <v>33.700000000000003</v>
      </c>
      <c r="P542" t="s">
        <v>11</v>
      </c>
      <c r="Q542">
        <v>541</v>
      </c>
      <c r="R542" t="s">
        <v>17</v>
      </c>
      <c r="S542" t="s">
        <v>857</v>
      </c>
      <c r="T542" s="10">
        <v>202</v>
      </c>
    </row>
    <row r="543" spans="1:20" x14ac:dyDescent="0.25">
      <c r="A543">
        <v>9</v>
      </c>
      <c r="B543" t="s">
        <v>260</v>
      </c>
      <c r="C543">
        <v>5</v>
      </c>
      <c r="D543" t="str">
        <f t="shared" si="32"/>
        <v>Jueves</v>
      </c>
      <c r="E543" s="6">
        <v>45022</v>
      </c>
      <c r="F543" s="3">
        <v>0.11597222222222223</v>
      </c>
      <c r="G543" s="3">
        <v>0.19652777777777777</v>
      </c>
      <c r="H543" s="3">
        <f t="shared" si="33"/>
        <v>8.0555555555555547E-2</v>
      </c>
      <c r="I543" s="9">
        <v>7.9861111111111105E-2</v>
      </c>
      <c r="J543" s="9">
        <f t="shared" si="34"/>
        <v>6.9444444444444198E-4</v>
      </c>
      <c r="K543" s="9" t="str">
        <f t="shared" si="35"/>
        <v>Cobrada</v>
      </c>
      <c r="L543" t="s">
        <v>9</v>
      </c>
      <c r="M543" t="s">
        <v>15</v>
      </c>
      <c r="N543" t="s">
        <v>1137</v>
      </c>
      <c r="O543" s="4">
        <v>49.05</v>
      </c>
      <c r="P543" t="s">
        <v>11</v>
      </c>
      <c r="Q543">
        <v>542</v>
      </c>
      <c r="R543" t="s">
        <v>64</v>
      </c>
      <c r="S543" t="s">
        <v>858</v>
      </c>
      <c r="T543" s="10">
        <v>148</v>
      </c>
    </row>
    <row r="544" spans="1:20" x14ac:dyDescent="0.25">
      <c r="A544">
        <v>19</v>
      </c>
      <c r="B544" t="s">
        <v>859</v>
      </c>
      <c r="C544">
        <v>5</v>
      </c>
      <c r="D544" t="str">
        <f t="shared" si="32"/>
        <v>Jueves</v>
      </c>
      <c r="E544" s="6">
        <v>45022</v>
      </c>
      <c r="F544" s="3">
        <v>3.2638888888888891E-2</v>
      </c>
      <c r="G544" s="3">
        <v>0.15069444444444444</v>
      </c>
      <c r="H544" s="3">
        <f t="shared" si="33"/>
        <v>0.11805555555555555</v>
      </c>
      <c r="I544" s="9">
        <v>5.1388888888888887E-2</v>
      </c>
      <c r="J544" s="9">
        <f t="shared" si="34"/>
        <v>6.6666666666666666E-2</v>
      </c>
      <c r="K544" s="9" t="str">
        <f t="shared" si="35"/>
        <v>Cobrada</v>
      </c>
      <c r="L544" t="s">
        <v>29</v>
      </c>
      <c r="M544" t="s">
        <v>32</v>
      </c>
      <c r="N544" t="s">
        <v>1137</v>
      </c>
      <c r="O544" s="4">
        <v>49.37</v>
      </c>
      <c r="P544" t="s">
        <v>11</v>
      </c>
      <c r="Q544">
        <v>543</v>
      </c>
      <c r="R544" t="s">
        <v>26</v>
      </c>
      <c r="S544" t="s">
        <v>860</v>
      </c>
      <c r="T544" s="10">
        <v>206</v>
      </c>
    </row>
    <row r="545" spans="1:20" x14ac:dyDescent="0.25">
      <c r="A545">
        <v>7</v>
      </c>
      <c r="B545" t="s">
        <v>861</v>
      </c>
      <c r="C545">
        <v>4</v>
      </c>
      <c r="D545" t="str">
        <f t="shared" si="32"/>
        <v>Jueves</v>
      </c>
      <c r="E545" s="6">
        <v>45022</v>
      </c>
      <c r="F545" s="3">
        <v>0.13680555555555557</v>
      </c>
      <c r="G545" s="3">
        <v>0.19791666666666666</v>
      </c>
      <c r="H545" s="3">
        <f t="shared" si="33"/>
        <v>7.152777777777776E-2</v>
      </c>
      <c r="I545" s="9">
        <v>3.3333333333333333E-2</v>
      </c>
      <c r="J545" s="9">
        <f t="shared" si="34"/>
        <v>3.8194444444444427E-2</v>
      </c>
      <c r="K545" s="9" t="str">
        <f t="shared" si="35"/>
        <v>Cobrada</v>
      </c>
      <c r="L545" t="s">
        <v>25</v>
      </c>
      <c r="M545" t="s">
        <v>10</v>
      </c>
      <c r="N545" t="s">
        <v>1137</v>
      </c>
      <c r="O545" s="4">
        <v>44.91</v>
      </c>
      <c r="P545" t="s">
        <v>35</v>
      </c>
      <c r="Q545">
        <v>544</v>
      </c>
      <c r="R545" t="s">
        <v>59</v>
      </c>
      <c r="S545" t="s">
        <v>33</v>
      </c>
      <c r="T545" s="10">
        <v>70</v>
      </c>
    </row>
    <row r="546" spans="1:20" x14ac:dyDescent="0.25">
      <c r="A546">
        <v>20</v>
      </c>
      <c r="B546" t="s">
        <v>862</v>
      </c>
      <c r="C546">
        <v>5</v>
      </c>
      <c r="D546" t="str">
        <f t="shared" si="32"/>
        <v>Jueves</v>
      </c>
      <c r="E546" s="6">
        <v>45022</v>
      </c>
      <c r="F546" s="3">
        <v>0.11041666666666666</v>
      </c>
      <c r="G546" s="3">
        <v>0.18472222222222223</v>
      </c>
      <c r="H546" s="3">
        <f t="shared" si="33"/>
        <v>8.472222222222224E-2</v>
      </c>
      <c r="I546" s="9">
        <v>6.8750000000000006E-2</v>
      </c>
      <c r="J546" s="9">
        <f t="shared" si="34"/>
        <v>1.5972222222222235E-2</v>
      </c>
      <c r="K546" s="9" t="str">
        <f t="shared" si="35"/>
        <v>Cobrada</v>
      </c>
      <c r="L546" t="s">
        <v>20</v>
      </c>
      <c r="M546" t="s">
        <v>10</v>
      </c>
      <c r="N546" t="s">
        <v>16</v>
      </c>
      <c r="O546" s="4">
        <v>12.18</v>
      </c>
      <c r="P546" t="s">
        <v>35</v>
      </c>
      <c r="Q546">
        <v>545</v>
      </c>
      <c r="R546" t="s">
        <v>64</v>
      </c>
      <c r="S546" t="s">
        <v>863</v>
      </c>
      <c r="T546" s="10">
        <v>130</v>
      </c>
    </row>
    <row r="547" spans="1:20" x14ac:dyDescent="0.25">
      <c r="A547">
        <v>5</v>
      </c>
      <c r="B547" t="s">
        <v>864</v>
      </c>
      <c r="C547">
        <v>2</v>
      </c>
      <c r="D547" t="str">
        <f t="shared" si="32"/>
        <v>Jueves</v>
      </c>
      <c r="E547" s="6">
        <v>45022</v>
      </c>
      <c r="F547" s="3">
        <v>0.13472222222222222</v>
      </c>
      <c r="G547" s="3">
        <v>0.22847222222222222</v>
      </c>
      <c r="H547" s="3">
        <f t="shared" si="33"/>
        <v>9.375E-2</v>
      </c>
      <c r="I547" s="9">
        <v>6.3194444444444442E-2</v>
      </c>
      <c r="J547" s="9">
        <f t="shared" si="34"/>
        <v>3.0555555555555558E-2</v>
      </c>
      <c r="K547" s="9" t="str">
        <f t="shared" si="35"/>
        <v>Cobrada</v>
      </c>
      <c r="L547" t="s">
        <v>29</v>
      </c>
      <c r="M547" t="s">
        <v>10</v>
      </c>
      <c r="N547" t="s">
        <v>1136</v>
      </c>
      <c r="O547" s="4">
        <v>47.81</v>
      </c>
      <c r="P547" t="s">
        <v>11</v>
      </c>
      <c r="Q547">
        <v>546</v>
      </c>
      <c r="R547" t="s">
        <v>41</v>
      </c>
      <c r="S547" t="s">
        <v>865</v>
      </c>
      <c r="T547" s="10">
        <v>92</v>
      </c>
    </row>
    <row r="548" spans="1:20" x14ac:dyDescent="0.25">
      <c r="A548">
        <v>9</v>
      </c>
      <c r="B548" t="s">
        <v>866</v>
      </c>
      <c r="C548">
        <v>3</v>
      </c>
      <c r="D548" t="str">
        <f t="shared" si="32"/>
        <v>Jueves</v>
      </c>
      <c r="E548" s="6">
        <v>45022</v>
      </c>
      <c r="F548" s="3">
        <v>0.11319444444444444</v>
      </c>
      <c r="G548" s="3">
        <v>0.19166666666666668</v>
      </c>
      <c r="H548" s="3">
        <f t="shared" si="33"/>
        <v>8.8888888888888906E-2</v>
      </c>
      <c r="I548" s="9">
        <v>6.7361111111111108E-2</v>
      </c>
      <c r="J548" s="9">
        <f t="shared" si="34"/>
        <v>2.1527777777777798E-2</v>
      </c>
      <c r="K548" s="9" t="str">
        <f t="shared" si="35"/>
        <v>Cobrada</v>
      </c>
      <c r="L548" t="s">
        <v>25</v>
      </c>
      <c r="M548" t="s">
        <v>32</v>
      </c>
      <c r="N548" t="s">
        <v>1137</v>
      </c>
      <c r="O548" s="4">
        <v>20.04</v>
      </c>
      <c r="P548" t="s">
        <v>35</v>
      </c>
      <c r="Q548">
        <v>547</v>
      </c>
      <c r="R548" t="s">
        <v>17</v>
      </c>
      <c r="S548" t="s">
        <v>867</v>
      </c>
      <c r="T548" s="10">
        <v>227</v>
      </c>
    </row>
    <row r="549" spans="1:20" x14ac:dyDescent="0.25">
      <c r="A549">
        <v>4</v>
      </c>
      <c r="B549" t="s">
        <v>868</v>
      </c>
      <c r="C549">
        <v>2</v>
      </c>
      <c r="D549" t="str">
        <f t="shared" si="32"/>
        <v>Jueves</v>
      </c>
      <c r="E549" s="6">
        <v>45022</v>
      </c>
      <c r="F549" s="3">
        <v>3.8194444444444448E-2</v>
      </c>
      <c r="G549" s="3">
        <v>0.16875000000000001</v>
      </c>
      <c r="H549" s="3">
        <f t="shared" si="33"/>
        <v>0.13055555555555556</v>
      </c>
      <c r="I549" s="9">
        <v>7.3611111111111113E-2</v>
      </c>
      <c r="J549" s="9">
        <f t="shared" si="34"/>
        <v>5.694444444444445E-2</v>
      </c>
      <c r="K549" s="9" t="str">
        <f t="shared" si="35"/>
        <v>Cobrada</v>
      </c>
      <c r="L549" t="s">
        <v>20</v>
      </c>
      <c r="M549" t="s">
        <v>10</v>
      </c>
      <c r="N549" t="s">
        <v>1137</v>
      </c>
      <c r="O549" s="4">
        <v>28.88</v>
      </c>
      <c r="P549" t="s">
        <v>21</v>
      </c>
      <c r="Q549">
        <v>548</v>
      </c>
      <c r="R549" t="s">
        <v>64</v>
      </c>
      <c r="S549" t="s">
        <v>869</v>
      </c>
      <c r="T549" s="10">
        <v>96</v>
      </c>
    </row>
    <row r="550" spans="1:20" x14ac:dyDescent="0.25">
      <c r="A550">
        <v>12</v>
      </c>
      <c r="B550" t="s">
        <v>528</v>
      </c>
      <c r="C550">
        <v>2</v>
      </c>
      <c r="D550" t="str">
        <f t="shared" si="32"/>
        <v>Jueves</v>
      </c>
      <c r="E550" s="6">
        <v>45022</v>
      </c>
      <c r="F550" s="3">
        <v>6.458333333333334E-2</v>
      </c>
      <c r="G550" s="3">
        <v>0.22638888888888889</v>
      </c>
      <c r="H550" s="3">
        <f t="shared" si="33"/>
        <v>0.16180555555555554</v>
      </c>
      <c r="I550" s="9">
        <v>6.8055555555555564E-2</v>
      </c>
      <c r="J550" s="9">
        <f t="shared" si="34"/>
        <v>9.3749999999999972E-2</v>
      </c>
      <c r="K550" s="9" t="str">
        <f t="shared" si="35"/>
        <v>Cobrada</v>
      </c>
      <c r="L550" t="s">
        <v>14</v>
      </c>
      <c r="M550" t="s">
        <v>10</v>
      </c>
      <c r="N550" t="s">
        <v>1137</v>
      </c>
      <c r="O550" s="4">
        <v>35.340000000000003</v>
      </c>
      <c r="P550" t="s">
        <v>21</v>
      </c>
      <c r="Q550">
        <v>549</v>
      </c>
      <c r="R550" t="s">
        <v>17</v>
      </c>
      <c r="S550" t="s">
        <v>870</v>
      </c>
      <c r="T550" s="10">
        <v>162</v>
      </c>
    </row>
    <row r="551" spans="1:20" x14ac:dyDescent="0.25">
      <c r="A551">
        <v>1</v>
      </c>
      <c r="B551" t="s">
        <v>732</v>
      </c>
      <c r="C551">
        <v>6</v>
      </c>
      <c r="D551" t="str">
        <f t="shared" si="32"/>
        <v>Jueves</v>
      </c>
      <c r="E551" s="6">
        <v>45022</v>
      </c>
      <c r="F551" s="3">
        <v>4.7222222222222221E-2</v>
      </c>
      <c r="G551" s="3">
        <v>0.11041666666666666</v>
      </c>
      <c r="H551" s="3">
        <f t="shared" si="33"/>
        <v>7.3611111111111113E-2</v>
      </c>
      <c r="I551" s="9">
        <v>3.9583333333333331E-2</v>
      </c>
      <c r="J551" s="9">
        <f t="shared" si="34"/>
        <v>3.4027777777777782E-2</v>
      </c>
      <c r="K551" s="9" t="str">
        <f t="shared" si="35"/>
        <v>Cobrada</v>
      </c>
      <c r="L551" t="s">
        <v>9</v>
      </c>
      <c r="M551" t="s">
        <v>10</v>
      </c>
      <c r="N551" t="s">
        <v>1137</v>
      </c>
      <c r="O551" s="4">
        <v>28.33</v>
      </c>
      <c r="P551" t="s">
        <v>35</v>
      </c>
      <c r="Q551">
        <v>550</v>
      </c>
      <c r="R551" t="s">
        <v>22</v>
      </c>
      <c r="S551" t="s">
        <v>871</v>
      </c>
      <c r="T551" s="10">
        <v>124</v>
      </c>
    </row>
    <row r="552" spans="1:20" x14ac:dyDescent="0.25">
      <c r="A552">
        <v>4</v>
      </c>
      <c r="B552" t="s">
        <v>872</v>
      </c>
      <c r="C552">
        <v>2</v>
      </c>
      <c r="D552" t="str">
        <f t="shared" si="32"/>
        <v>Jueves</v>
      </c>
      <c r="E552" s="6">
        <v>45022</v>
      </c>
      <c r="F552" s="3">
        <v>0.12361111111111112</v>
      </c>
      <c r="G552" s="3">
        <v>0.1736111111111111</v>
      </c>
      <c r="H552" s="3">
        <f t="shared" si="33"/>
        <v>4.9999999999999989E-2</v>
      </c>
      <c r="I552" s="9">
        <v>8.5416666666666669E-2</v>
      </c>
      <c r="J552" s="9" t="str">
        <f t="shared" si="34"/>
        <v>0</v>
      </c>
      <c r="K552" s="9" t="str">
        <f t="shared" si="35"/>
        <v>No cobrada</v>
      </c>
      <c r="L552" t="s">
        <v>9</v>
      </c>
      <c r="M552" t="s">
        <v>15</v>
      </c>
      <c r="N552" t="s">
        <v>1137</v>
      </c>
      <c r="O552" s="4">
        <v>17.54</v>
      </c>
      <c r="P552" t="s">
        <v>11</v>
      </c>
      <c r="Q552">
        <v>551</v>
      </c>
      <c r="R552" t="s">
        <v>26</v>
      </c>
      <c r="S552" t="s">
        <v>873</v>
      </c>
      <c r="T552" s="10">
        <v>171</v>
      </c>
    </row>
    <row r="553" spans="1:20" x14ac:dyDescent="0.25">
      <c r="A553">
        <v>11</v>
      </c>
      <c r="B553" t="s">
        <v>874</v>
      </c>
      <c r="C553">
        <v>6</v>
      </c>
      <c r="D553" t="str">
        <f t="shared" si="32"/>
        <v>Jueves</v>
      </c>
      <c r="E553" s="6">
        <v>45022</v>
      </c>
      <c r="F553" s="3">
        <v>1.8055555555555554E-2</v>
      </c>
      <c r="G553" s="3">
        <v>0.16250000000000001</v>
      </c>
      <c r="H553" s="3">
        <f t="shared" si="33"/>
        <v>0.14444444444444446</v>
      </c>
      <c r="I553" s="9">
        <v>7.9861111111111105E-2</v>
      </c>
      <c r="J553" s="9">
        <f t="shared" si="34"/>
        <v>6.4583333333333354E-2</v>
      </c>
      <c r="K553" s="9" t="str">
        <f t="shared" si="35"/>
        <v>Cobrada</v>
      </c>
      <c r="L553" t="s">
        <v>9</v>
      </c>
      <c r="M553" t="s">
        <v>32</v>
      </c>
      <c r="N553" t="s">
        <v>1136</v>
      </c>
      <c r="O553" s="4">
        <v>10.28</v>
      </c>
      <c r="P553" t="s">
        <v>21</v>
      </c>
      <c r="Q553">
        <v>552</v>
      </c>
      <c r="R553" t="s">
        <v>1139</v>
      </c>
      <c r="S553" t="s">
        <v>875</v>
      </c>
      <c r="T553" s="10">
        <v>243</v>
      </c>
    </row>
    <row r="554" spans="1:20" x14ac:dyDescent="0.25">
      <c r="A554">
        <v>14</v>
      </c>
      <c r="B554" t="s">
        <v>876</v>
      </c>
      <c r="C554">
        <v>2</v>
      </c>
      <c r="D554" t="str">
        <f t="shared" si="32"/>
        <v>Jueves</v>
      </c>
      <c r="E554" s="6">
        <v>45022</v>
      </c>
      <c r="F554" s="3">
        <v>0.11458333333333333</v>
      </c>
      <c r="G554" s="3">
        <v>0.22500000000000001</v>
      </c>
      <c r="H554" s="3">
        <f t="shared" si="33"/>
        <v>0.11041666666666668</v>
      </c>
      <c r="I554" s="9">
        <v>0.12361111111111112</v>
      </c>
      <c r="J554" s="9" t="str">
        <f t="shared" si="34"/>
        <v>0</v>
      </c>
      <c r="K554" s="9" t="str">
        <f t="shared" si="35"/>
        <v>No cobrada</v>
      </c>
      <c r="L554" t="s">
        <v>9</v>
      </c>
      <c r="M554" t="s">
        <v>10</v>
      </c>
      <c r="N554" t="s">
        <v>1137</v>
      </c>
      <c r="O554" s="4">
        <v>44.38</v>
      </c>
      <c r="P554" t="s">
        <v>21</v>
      </c>
      <c r="Q554">
        <v>553</v>
      </c>
      <c r="R554" t="s">
        <v>22</v>
      </c>
      <c r="S554" t="s">
        <v>877</v>
      </c>
      <c r="T554" s="10">
        <v>203</v>
      </c>
    </row>
    <row r="555" spans="1:20" x14ac:dyDescent="0.25">
      <c r="A555">
        <v>10</v>
      </c>
      <c r="B555" t="s">
        <v>878</v>
      </c>
      <c r="C555">
        <v>6</v>
      </c>
      <c r="D555" t="str">
        <f t="shared" si="32"/>
        <v>Jueves</v>
      </c>
      <c r="E555" s="6">
        <v>45022</v>
      </c>
      <c r="F555" s="3">
        <v>6.25E-2</v>
      </c>
      <c r="G555" s="3">
        <v>0.12152777777777778</v>
      </c>
      <c r="H555" s="3">
        <f t="shared" si="33"/>
        <v>6.9444444444444448E-2</v>
      </c>
      <c r="I555" s="9">
        <v>4.9305555555555561E-2</v>
      </c>
      <c r="J555" s="9">
        <f t="shared" si="34"/>
        <v>2.0138888888888887E-2</v>
      </c>
      <c r="K555" s="9" t="str">
        <f t="shared" si="35"/>
        <v>Cobrada</v>
      </c>
      <c r="L555" t="s">
        <v>9</v>
      </c>
      <c r="M555" t="s">
        <v>10</v>
      </c>
      <c r="N555" t="s">
        <v>1136</v>
      </c>
      <c r="O555" s="4">
        <v>19.600000000000001</v>
      </c>
      <c r="P555" t="s">
        <v>35</v>
      </c>
      <c r="Q555">
        <v>554</v>
      </c>
      <c r="R555" t="s">
        <v>1139</v>
      </c>
      <c r="S555" t="s">
        <v>879</v>
      </c>
      <c r="T555" s="10">
        <v>166</v>
      </c>
    </row>
    <row r="556" spans="1:20" x14ac:dyDescent="0.25">
      <c r="A556">
        <v>20</v>
      </c>
      <c r="B556" t="s">
        <v>880</v>
      </c>
      <c r="C556">
        <v>1</v>
      </c>
      <c r="D556" t="str">
        <f t="shared" si="32"/>
        <v>Jueves</v>
      </c>
      <c r="E556" s="6">
        <v>45022</v>
      </c>
      <c r="F556" s="3">
        <v>8.2638888888888887E-2</v>
      </c>
      <c r="G556" s="3">
        <v>0.20972222222222223</v>
      </c>
      <c r="H556" s="3">
        <f t="shared" si="33"/>
        <v>0.12708333333333333</v>
      </c>
      <c r="I556" s="9">
        <v>3.1944444444444442E-2</v>
      </c>
      <c r="J556" s="9">
        <f t="shared" si="34"/>
        <v>9.5138888888888884E-2</v>
      </c>
      <c r="K556" s="9" t="str">
        <f t="shared" si="35"/>
        <v>Cobrada</v>
      </c>
      <c r="L556" t="s">
        <v>20</v>
      </c>
      <c r="M556" t="s">
        <v>15</v>
      </c>
      <c r="N556" t="s">
        <v>16</v>
      </c>
      <c r="O556" s="4">
        <v>41.08</v>
      </c>
      <c r="P556" t="s">
        <v>21</v>
      </c>
      <c r="Q556">
        <v>555</v>
      </c>
      <c r="R556" t="s">
        <v>22</v>
      </c>
      <c r="S556" t="s">
        <v>100</v>
      </c>
      <c r="T556" s="10">
        <v>30</v>
      </c>
    </row>
    <row r="557" spans="1:20" x14ac:dyDescent="0.25">
      <c r="A557">
        <v>9</v>
      </c>
      <c r="B557" t="s">
        <v>113</v>
      </c>
      <c r="C557">
        <v>6</v>
      </c>
      <c r="D557" t="str">
        <f t="shared" si="32"/>
        <v>Jueves</v>
      </c>
      <c r="E557" s="6">
        <v>45022</v>
      </c>
      <c r="F557" s="3">
        <v>0.16458333333333333</v>
      </c>
      <c r="G557" s="3">
        <v>0.32013888888888886</v>
      </c>
      <c r="H557" s="3">
        <f t="shared" si="33"/>
        <v>0.15555555555555553</v>
      </c>
      <c r="I557" s="9">
        <v>4.5833333333333337E-2</v>
      </c>
      <c r="J557" s="9">
        <f t="shared" si="34"/>
        <v>0.10972222222222219</v>
      </c>
      <c r="K557" s="9" t="str">
        <f t="shared" si="35"/>
        <v>Cobrada</v>
      </c>
      <c r="L557" t="s">
        <v>20</v>
      </c>
      <c r="M557" t="s">
        <v>10</v>
      </c>
      <c r="N557" t="s">
        <v>1136</v>
      </c>
      <c r="O557" s="4">
        <v>14.09</v>
      </c>
      <c r="P557" t="s">
        <v>21</v>
      </c>
      <c r="Q557">
        <v>556</v>
      </c>
      <c r="R557" t="s">
        <v>26</v>
      </c>
      <c r="S557" t="s">
        <v>459</v>
      </c>
      <c r="T557" s="10">
        <v>76</v>
      </c>
    </row>
    <row r="558" spans="1:20" x14ac:dyDescent="0.25">
      <c r="A558">
        <v>7</v>
      </c>
      <c r="B558" t="s">
        <v>258</v>
      </c>
      <c r="C558">
        <v>5</v>
      </c>
      <c r="D558" t="str">
        <f t="shared" si="32"/>
        <v>Jueves</v>
      </c>
      <c r="E558" s="6">
        <v>45022</v>
      </c>
      <c r="F558" s="3">
        <v>0.16111111111111112</v>
      </c>
      <c r="G558" s="3">
        <v>0.31874999999999998</v>
      </c>
      <c r="H558" s="3">
        <f t="shared" si="33"/>
        <v>0.16805555555555551</v>
      </c>
      <c r="I558" s="9">
        <v>7.4305555555555555E-2</v>
      </c>
      <c r="J558" s="9">
        <f t="shared" si="34"/>
        <v>9.3749999999999958E-2</v>
      </c>
      <c r="K558" s="9" t="str">
        <f t="shared" si="35"/>
        <v>Cobrada</v>
      </c>
      <c r="L558" t="s">
        <v>20</v>
      </c>
      <c r="M558" t="s">
        <v>10</v>
      </c>
      <c r="N558" t="s">
        <v>16</v>
      </c>
      <c r="O558" s="4">
        <v>35.880000000000003</v>
      </c>
      <c r="P558" t="s">
        <v>35</v>
      </c>
      <c r="Q558">
        <v>557</v>
      </c>
      <c r="R558" t="s">
        <v>59</v>
      </c>
      <c r="S558" t="s">
        <v>881</v>
      </c>
      <c r="T558" s="10">
        <v>177</v>
      </c>
    </row>
    <row r="559" spans="1:20" x14ac:dyDescent="0.25">
      <c r="A559">
        <v>6</v>
      </c>
      <c r="B559" t="s">
        <v>749</v>
      </c>
      <c r="C559">
        <v>4</v>
      </c>
      <c r="D559" t="str">
        <f t="shared" si="32"/>
        <v>Jueves</v>
      </c>
      <c r="E559" s="6">
        <v>45022</v>
      </c>
      <c r="F559" s="3">
        <v>1.2500000000000001E-2</v>
      </c>
      <c r="G559" s="3">
        <v>0.12916666666666668</v>
      </c>
      <c r="H559" s="3">
        <f t="shared" si="33"/>
        <v>0.11666666666666668</v>
      </c>
      <c r="I559" s="9">
        <v>0.11597222222222223</v>
      </c>
      <c r="J559" s="9">
        <f t="shared" si="34"/>
        <v>6.9444444444445586E-4</v>
      </c>
      <c r="K559" s="9" t="str">
        <f t="shared" si="35"/>
        <v>Cobrada</v>
      </c>
      <c r="L559" t="s">
        <v>14</v>
      </c>
      <c r="M559" t="s">
        <v>10</v>
      </c>
      <c r="N559" t="s">
        <v>1137</v>
      </c>
      <c r="O559" s="4">
        <v>45.26</v>
      </c>
      <c r="P559" t="s">
        <v>11</v>
      </c>
      <c r="Q559">
        <v>558</v>
      </c>
      <c r="R559" t="s">
        <v>26</v>
      </c>
      <c r="S559" t="s">
        <v>882</v>
      </c>
      <c r="T559" s="10">
        <v>179</v>
      </c>
    </row>
    <row r="560" spans="1:20" x14ac:dyDescent="0.25">
      <c r="A560">
        <v>11</v>
      </c>
      <c r="B560" t="s">
        <v>54</v>
      </c>
      <c r="C560">
        <v>1</v>
      </c>
      <c r="D560" t="str">
        <f t="shared" si="32"/>
        <v>Jueves</v>
      </c>
      <c r="E560" s="6">
        <v>45022</v>
      </c>
      <c r="F560" s="3">
        <v>9.7222222222222224E-3</v>
      </c>
      <c r="G560" s="3">
        <v>0.16597222222222222</v>
      </c>
      <c r="H560" s="3">
        <f t="shared" si="33"/>
        <v>0.15625</v>
      </c>
      <c r="I560" s="9">
        <v>2.8472222222222222E-2</v>
      </c>
      <c r="J560" s="9">
        <f t="shared" si="34"/>
        <v>0.12777777777777777</v>
      </c>
      <c r="K560" s="9" t="str">
        <f t="shared" si="35"/>
        <v>Cobrada</v>
      </c>
      <c r="L560" t="s">
        <v>20</v>
      </c>
      <c r="M560" t="s">
        <v>10</v>
      </c>
      <c r="N560" t="s">
        <v>1137</v>
      </c>
      <c r="O560" s="4">
        <v>24.36</v>
      </c>
      <c r="P560" t="s">
        <v>11</v>
      </c>
      <c r="Q560">
        <v>559</v>
      </c>
      <c r="R560" t="s">
        <v>44</v>
      </c>
      <c r="S560" t="s">
        <v>439</v>
      </c>
      <c r="T560" s="10">
        <v>99</v>
      </c>
    </row>
    <row r="561" spans="1:20" x14ac:dyDescent="0.25">
      <c r="A561">
        <v>6</v>
      </c>
      <c r="B561" t="s">
        <v>348</v>
      </c>
      <c r="C561">
        <v>6</v>
      </c>
      <c r="D561" t="str">
        <f t="shared" si="32"/>
        <v>Jueves</v>
      </c>
      <c r="E561" s="6">
        <v>45022</v>
      </c>
      <c r="F561" s="3">
        <v>1.0416666666666666E-2</v>
      </c>
      <c r="G561" s="3">
        <v>0.13680555555555557</v>
      </c>
      <c r="H561" s="3">
        <f t="shared" si="33"/>
        <v>0.12638888888888891</v>
      </c>
      <c r="I561" s="9">
        <v>3.3333333333333333E-2</v>
      </c>
      <c r="J561" s="9">
        <f t="shared" si="34"/>
        <v>9.3055555555555586E-2</v>
      </c>
      <c r="K561" s="9" t="str">
        <f t="shared" si="35"/>
        <v>Cobrada</v>
      </c>
      <c r="L561" t="s">
        <v>25</v>
      </c>
      <c r="M561" t="s">
        <v>32</v>
      </c>
      <c r="N561" t="s">
        <v>1136</v>
      </c>
      <c r="O561" s="4">
        <v>31.53</v>
      </c>
      <c r="P561" t="s">
        <v>11</v>
      </c>
      <c r="Q561">
        <v>560</v>
      </c>
      <c r="R561" t="s">
        <v>83</v>
      </c>
      <c r="S561" t="s">
        <v>883</v>
      </c>
      <c r="T561" s="10">
        <v>111</v>
      </c>
    </row>
    <row r="562" spans="1:20" x14ac:dyDescent="0.25">
      <c r="A562">
        <v>4</v>
      </c>
      <c r="B562" t="s">
        <v>61</v>
      </c>
      <c r="C562">
        <v>2</v>
      </c>
      <c r="D562" t="str">
        <f t="shared" si="32"/>
        <v>Jueves</v>
      </c>
      <c r="E562" s="6">
        <v>45022</v>
      </c>
      <c r="F562" s="3">
        <v>5.0694444444444445E-2</v>
      </c>
      <c r="G562" s="3">
        <v>0.15208333333333332</v>
      </c>
      <c r="H562" s="3">
        <f t="shared" si="33"/>
        <v>0.10138888888888888</v>
      </c>
      <c r="I562" s="9">
        <v>4.4444444444444446E-2</v>
      </c>
      <c r="J562" s="9">
        <f t="shared" si="34"/>
        <v>5.6944444444444429E-2</v>
      </c>
      <c r="K562" s="9" t="str">
        <f t="shared" si="35"/>
        <v>Cobrada</v>
      </c>
      <c r="L562" t="s">
        <v>14</v>
      </c>
      <c r="M562" t="s">
        <v>10</v>
      </c>
      <c r="N562" t="s">
        <v>1137</v>
      </c>
      <c r="O562" s="4">
        <v>44.24</v>
      </c>
      <c r="P562" t="s">
        <v>11</v>
      </c>
      <c r="Q562">
        <v>561</v>
      </c>
      <c r="R562" t="s">
        <v>64</v>
      </c>
      <c r="S562" t="s">
        <v>884</v>
      </c>
      <c r="T562" s="10">
        <v>64</v>
      </c>
    </row>
    <row r="563" spans="1:20" x14ac:dyDescent="0.25">
      <c r="A563">
        <v>20</v>
      </c>
      <c r="B563" t="s">
        <v>885</v>
      </c>
      <c r="C563">
        <v>3</v>
      </c>
      <c r="D563" t="str">
        <f t="shared" si="32"/>
        <v>Jueves</v>
      </c>
      <c r="E563" s="6">
        <v>45022</v>
      </c>
      <c r="F563" s="3">
        <v>0.10833333333333334</v>
      </c>
      <c r="G563" s="3">
        <v>0.2638888888888889</v>
      </c>
      <c r="H563" s="3">
        <f t="shared" si="33"/>
        <v>0.15555555555555556</v>
      </c>
      <c r="I563" s="9">
        <v>7.7777777777777779E-2</v>
      </c>
      <c r="J563" s="9">
        <f t="shared" si="34"/>
        <v>7.7777777777777779E-2</v>
      </c>
      <c r="K563" s="9" t="str">
        <f t="shared" si="35"/>
        <v>Cobrada</v>
      </c>
      <c r="L563" t="s">
        <v>14</v>
      </c>
      <c r="M563" t="s">
        <v>32</v>
      </c>
      <c r="N563" t="s">
        <v>1137</v>
      </c>
      <c r="O563" s="4">
        <v>21.49</v>
      </c>
      <c r="P563" t="s">
        <v>21</v>
      </c>
      <c r="Q563">
        <v>562</v>
      </c>
      <c r="R563" t="s">
        <v>36</v>
      </c>
      <c r="S563" t="s">
        <v>886</v>
      </c>
      <c r="T563" s="10">
        <v>288</v>
      </c>
    </row>
    <row r="564" spans="1:20" x14ac:dyDescent="0.25">
      <c r="A564">
        <v>12</v>
      </c>
      <c r="B564" t="s">
        <v>171</v>
      </c>
      <c r="C564">
        <v>3</v>
      </c>
      <c r="D564" t="str">
        <f t="shared" si="32"/>
        <v>Jueves</v>
      </c>
      <c r="E564" s="6">
        <v>45022</v>
      </c>
      <c r="F564" s="3">
        <v>0.12777777777777777</v>
      </c>
      <c r="G564" s="3">
        <v>0.19652777777777777</v>
      </c>
      <c r="H564" s="3">
        <f t="shared" si="33"/>
        <v>7.9166666666666677E-2</v>
      </c>
      <c r="I564" s="9">
        <v>2.5694444444444443E-2</v>
      </c>
      <c r="J564" s="9">
        <f t="shared" si="34"/>
        <v>5.3472222222222233E-2</v>
      </c>
      <c r="K564" s="9" t="str">
        <f t="shared" si="35"/>
        <v>Cobrada</v>
      </c>
      <c r="L564" t="s">
        <v>25</v>
      </c>
      <c r="M564" t="s">
        <v>15</v>
      </c>
      <c r="N564" t="s">
        <v>16</v>
      </c>
      <c r="O564" s="4">
        <v>20.07</v>
      </c>
      <c r="P564" t="s">
        <v>35</v>
      </c>
      <c r="Q564">
        <v>563</v>
      </c>
      <c r="R564" t="s">
        <v>83</v>
      </c>
      <c r="S564" t="s">
        <v>170</v>
      </c>
      <c r="T564" s="10">
        <v>54</v>
      </c>
    </row>
    <row r="565" spans="1:20" x14ac:dyDescent="0.25">
      <c r="A565">
        <v>9</v>
      </c>
      <c r="B565" t="s">
        <v>887</v>
      </c>
      <c r="C565">
        <v>3</v>
      </c>
      <c r="D565" t="str">
        <f t="shared" si="32"/>
        <v>Jueves</v>
      </c>
      <c r="E565" s="6">
        <v>45022</v>
      </c>
      <c r="F565" s="3">
        <v>2.1527777777777778E-2</v>
      </c>
      <c r="G565" s="3">
        <v>9.930555555555555E-2</v>
      </c>
      <c r="H565" s="3">
        <f t="shared" si="33"/>
        <v>7.7777777777777779E-2</v>
      </c>
      <c r="I565" s="9">
        <v>3.7499999999999999E-2</v>
      </c>
      <c r="J565" s="9">
        <f t="shared" si="34"/>
        <v>4.027777777777778E-2</v>
      </c>
      <c r="K565" s="9" t="str">
        <f t="shared" si="35"/>
        <v>Cobrada</v>
      </c>
      <c r="L565" t="s">
        <v>25</v>
      </c>
      <c r="M565" t="s">
        <v>32</v>
      </c>
      <c r="N565" t="s">
        <v>16</v>
      </c>
      <c r="O565" s="4">
        <v>33.08</v>
      </c>
      <c r="P565" t="s">
        <v>11</v>
      </c>
      <c r="Q565">
        <v>564</v>
      </c>
      <c r="R565" t="s">
        <v>36</v>
      </c>
      <c r="S565" t="s">
        <v>888</v>
      </c>
      <c r="T565" s="10">
        <v>156</v>
      </c>
    </row>
    <row r="566" spans="1:20" x14ac:dyDescent="0.25">
      <c r="A566">
        <v>3</v>
      </c>
      <c r="B566" t="s">
        <v>889</v>
      </c>
      <c r="C566">
        <v>6</v>
      </c>
      <c r="D566" t="str">
        <f t="shared" si="32"/>
        <v>Jueves</v>
      </c>
      <c r="E566" s="6">
        <v>45022</v>
      </c>
      <c r="F566" s="3">
        <v>0.11041666666666666</v>
      </c>
      <c r="G566" s="3">
        <v>0.22847222222222222</v>
      </c>
      <c r="H566" s="3">
        <f t="shared" si="33"/>
        <v>0.11805555555555555</v>
      </c>
      <c r="I566" s="9">
        <v>6.8055555555555564E-2</v>
      </c>
      <c r="J566" s="9">
        <f t="shared" si="34"/>
        <v>4.9999999999999989E-2</v>
      </c>
      <c r="K566" s="9" t="str">
        <f t="shared" si="35"/>
        <v>Cobrada</v>
      </c>
      <c r="L566" t="s">
        <v>14</v>
      </c>
      <c r="M566" t="s">
        <v>10</v>
      </c>
      <c r="N566" t="s">
        <v>1137</v>
      </c>
      <c r="O566" s="4">
        <v>15.11</v>
      </c>
      <c r="P566" t="s">
        <v>21</v>
      </c>
      <c r="Q566">
        <v>565</v>
      </c>
      <c r="R566" t="s">
        <v>36</v>
      </c>
      <c r="S566" t="s">
        <v>890</v>
      </c>
      <c r="T566" s="10">
        <v>251</v>
      </c>
    </row>
    <row r="567" spans="1:20" x14ac:dyDescent="0.25">
      <c r="A567">
        <v>4</v>
      </c>
      <c r="B567" t="s">
        <v>70</v>
      </c>
      <c r="C567">
        <v>3</v>
      </c>
      <c r="D567" t="str">
        <f t="shared" si="32"/>
        <v>Jueves</v>
      </c>
      <c r="E567" s="6">
        <v>45022</v>
      </c>
      <c r="F567" s="3">
        <v>7.2916666666666671E-2</v>
      </c>
      <c r="G567" s="3">
        <v>0.20624999999999999</v>
      </c>
      <c r="H567" s="3">
        <f t="shared" si="33"/>
        <v>0.1333333333333333</v>
      </c>
      <c r="I567" s="9">
        <v>3.888888888888889E-2</v>
      </c>
      <c r="J567" s="9">
        <f t="shared" si="34"/>
        <v>9.4444444444444414E-2</v>
      </c>
      <c r="K567" s="9" t="str">
        <f t="shared" si="35"/>
        <v>Cobrada</v>
      </c>
      <c r="L567" t="s">
        <v>9</v>
      </c>
      <c r="M567" t="s">
        <v>10</v>
      </c>
      <c r="N567" t="s">
        <v>1137</v>
      </c>
      <c r="O567" s="4">
        <v>42.62</v>
      </c>
      <c r="P567" t="s">
        <v>21</v>
      </c>
      <c r="Q567">
        <v>566</v>
      </c>
      <c r="R567" t="s">
        <v>44</v>
      </c>
      <c r="S567" t="s">
        <v>256</v>
      </c>
      <c r="T567" s="10">
        <v>78</v>
      </c>
    </row>
    <row r="568" spans="1:20" x14ac:dyDescent="0.25">
      <c r="A568">
        <v>15</v>
      </c>
      <c r="B568" t="s">
        <v>651</v>
      </c>
      <c r="C568">
        <v>4</v>
      </c>
      <c r="D568" t="str">
        <f t="shared" si="32"/>
        <v>Jueves</v>
      </c>
      <c r="E568" s="6">
        <v>45022</v>
      </c>
      <c r="F568" s="3">
        <v>8.2638888888888887E-2</v>
      </c>
      <c r="G568" s="3">
        <v>0.21944444444444444</v>
      </c>
      <c r="H568" s="3">
        <f t="shared" si="33"/>
        <v>0.14722222222222223</v>
      </c>
      <c r="I568" s="9">
        <v>7.0833333333333331E-2</v>
      </c>
      <c r="J568" s="9">
        <f t="shared" si="34"/>
        <v>7.6388888888888895E-2</v>
      </c>
      <c r="K568" s="9" t="str">
        <f t="shared" si="35"/>
        <v>Cobrada</v>
      </c>
      <c r="L568" t="s">
        <v>29</v>
      </c>
      <c r="M568" t="s">
        <v>10</v>
      </c>
      <c r="N568" t="s">
        <v>1136</v>
      </c>
      <c r="O568" s="4">
        <v>42.83</v>
      </c>
      <c r="P568" t="s">
        <v>35</v>
      </c>
      <c r="Q568">
        <v>567</v>
      </c>
      <c r="R568" t="s">
        <v>64</v>
      </c>
      <c r="S568" t="s">
        <v>891</v>
      </c>
      <c r="T568" s="10">
        <v>253</v>
      </c>
    </row>
    <row r="569" spans="1:20" x14ac:dyDescent="0.25">
      <c r="A569">
        <v>5</v>
      </c>
      <c r="B569" t="s">
        <v>132</v>
      </c>
      <c r="C569">
        <v>1</v>
      </c>
      <c r="D569" t="str">
        <f t="shared" si="32"/>
        <v>Jueves</v>
      </c>
      <c r="E569" s="6">
        <v>45022</v>
      </c>
      <c r="F569" s="3">
        <v>6.8750000000000006E-2</v>
      </c>
      <c r="G569" s="3">
        <v>0.14444444444444443</v>
      </c>
      <c r="H569" s="3">
        <f t="shared" si="33"/>
        <v>8.6111111111111097E-2</v>
      </c>
      <c r="I569" s="9">
        <v>5.8333333333333334E-2</v>
      </c>
      <c r="J569" s="9">
        <f t="shared" si="34"/>
        <v>2.7777777777777762E-2</v>
      </c>
      <c r="K569" s="9" t="str">
        <f t="shared" si="35"/>
        <v>Cobrada</v>
      </c>
      <c r="L569" t="s">
        <v>29</v>
      </c>
      <c r="M569" t="s">
        <v>10</v>
      </c>
      <c r="N569" t="s">
        <v>1136</v>
      </c>
      <c r="O569" s="4">
        <v>21.13</v>
      </c>
      <c r="P569" t="s">
        <v>35</v>
      </c>
      <c r="Q569">
        <v>568</v>
      </c>
      <c r="R569" t="s">
        <v>17</v>
      </c>
      <c r="S569" t="s">
        <v>45</v>
      </c>
      <c r="T569" s="10">
        <v>182</v>
      </c>
    </row>
    <row r="570" spans="1:20" x14ac:dyDescent="0.25">
      <c r="A570">
        <v>12</v>
      </c>
      <c r="B570" t="s">
        <v>892</v>
      </c>
      <c r="C570">
        <v>5</v>
      </c>
      <c r="D570" t="str">
        <f t="shared" si="32"/>
        <v>Jueves</v>
      </c>
      <c r="E570" s="6">
        <v>45022</v>
      </c>
      <c r="F570" s="3">
        <v>6.1111111111111109E-2</v>
      </c>
      <c r="G570" s="3">
        <v>0.12847222222222221</v>
      </c>
      <c r="H570" s="3">
        <f t="shared" si="33"/>
        <v>6.7361111111111094E-2</v>
      </c>
      <c r="I570" s="9">
        <v>4.0277777777777773E-2</v>
      </c>
      <c r="J570" s="9">
        <f t="shared" si="34"/>
        <v>2.708333333333332E-2</v>
      </c>
      <c r="K570" s="9" t="str">
        <f t="shared" si="35"/>
        <v>Cobrada</v>
      </c>
      <c r="L570" t="s">
        <v>14</v>
      </c>
      <c r="M570" t="s">
        <v>10</v>
      </c>
      <c r="N570" t="s">
        <v>1137</v>
      </c>
      <c r="O570" s="4">
        <v>28.52</v>
      </c>
      <c r="P570" t="s">
        <v>11</v>
      </c>
      <c r="Q570">
        <v>569</v>
      </c>
      <c r="R570" t="s">
        <v>41</v>
      </c>
      <c r="S570" t="s">
        <v>893</v>
      </c>
      <c r="T570" s="10">
        <v>131</v>
      </c>
    </row>
    <row r="571" spans="1:20" x14ac:dyDescent="0.25">
      <c r="A571">
        <v>1</v>
      </c>
      <c r="B571" t="s">
        <v>894</v>
      </c>
      <c r="C571">
        <v>6</v>
      </c>
      <c r="D571" t="str">
        <f t="shared" si="32"/>
        <v>Jueves</v>
      </c>
      <c r="E571" s="6">
        <v>45022</v>
      </c>
      <c r="F571" s="3">
        <v>0.1111111111111111</v>
      </c>
      <c r="G571" s="3">
        <v>0.18541666666666667</v>
      </c>
      <c r="H571" s="3">
        <f t="shared" si="33"/>
        <v>7.4305555555555569E-2</v>
      </c>
      <c r="I571" s="9">
        <v>3.1944444444444442E-2</v>
      </c>
      <c r="J571" s="9">
        <f t="shared" si="34"/>
        <v>4.2361111111111127E-2</v>
      </c>
      <c r="K571" s="9" t="str">
        <f t="shared" si="35"/>
        <v>Cobrada</v>
      </c>
      <c r="L571" t="s">
        <v>25</v>
      </c>
      <c r="M571" t="s">
        <v>10</v>
      </c>
      <c r="N571" t="s">
        <v>1137</v>
      </c>
      <c r="O571" s="4">
        <v>38.4</v>
      </c>
      <c r="P571" t="s">
        <v>21</v>
      </c>
      <c r="Q571">
        <v>570</v>
      </c>
      <c r="R571" t="s">
        <v>17</v>
      </c>
      <c r="S571" t="s">
        <v>731</v>
      </c>
      <c r="T571" s="10">
        <v>85</v>
      </c>
    </row>
    <row r="572" spans="1:20" x14ac:dyDescent="0.25">
      <c r="A572">
        <v>15</v>
      </c>
      <c r="B572" t="s">
        <v>107</v>
      </c>
      <c r="C572">
        <v>2</v>
      </c>
      <c r="D572" t="str">
        <f t="shared" si="32"/>
        <v>Jueves</v>
      </c>
      <c r="E572" s="6">
        <v>45022</v>
      </c>
      <c r="F572" s="3">
        <v>5.6250000000000001E-2</v>
      </c>
      <c r="G572" s="3">
        <v>0.12083333333333333</v>
      </c>
      <c r="H572" s="3">
        <f t="shared" si="33"/>
        <v>6.4583333333333326E-2</v>
      </c>
      <c r="I572" s="9">
        <v>1.8055555555555554E-2</v>
      </c>
      <c r="J572" s="9">
        <f t="shared" si="34"/>
        <v>4.6527777777777772E-2</v>
      </c>
      <c r="K572" s="9" t="str">
        <f t="shared" si="35"/>
        <v>Cobrada</v>
      </c>
      <c r="L572" t="s">
        <v>25</v>
      </c>
      <c r="M572" t="s">
        <v>10</v>
      </c>
      <c r="N572" t="s">
        <v>1137</v>
      </c>
      <c r="O572" s="4">
        <v>49.54</v>
      </c>
      <c r="P572" t="s">
        <v>21</v>
      </c>
      <c r="Q572">
        <v>571</v>
      </c>
      <c r="R572" t="s">
        <v>1140</v>
      </c>
      <c r="S572" t="s">
        <v>170</v>
      </c>
      <c r="T572" s="10">
        <v>54</v>
      </c>
    </row>
    <row r="573" spans="1:20" x14ac:dyDescent="0.25">
      <c r="A573">
        <v>19</v>
      </c>
      <c r="B573" t="s">
        <v>895</v>
      </c>
      <c r="C573">
        <v>3</v>
      </c>
      <c r="D573" t="str">
        <f t="shared" si="32"/>
        <v>Jueves</v>
      </c>
      <c r="E573" s="6">
        <v>45022</v>
      </c>
      <c r="F573" s="3">
        <v>0.12013888888888889</v>
      </c>
      <c r="G573" s="3">
        <v>0.26874999999999999</v>
      </c>
      <c r="H573" s="3">
        <f t="shared" si="33"/>
        <v>0.15902777777777774</v>
      </c>
      <c r="I573" s="9">
        <v>3.0555555555555555E-2</v>
      </c>
      <c r="J573" s="9">
        <f t="shared" si="34"/>
        <v>0.12847222222222218</v>
      </c>
      <c r="K573" s="9" t="str">
        <f t="shared" si="35"/>
        <v>Cobrada</v>
      </c>
      <c r="L573" t="s">
        <v>29</v>
      </c>
      <c r="M573" t="s">
        <v>10</v>
      </c>
      <c r="N573" t="s">
        <v>16</v>
      </c>
      <c r="O573" s="4">
        <v>46.21</v>
      </c>
      <c r="P573" t="s">
        <v>35</v>
      </c>
      <c r="Q573">
        <v>572</v>
      </c>
      <c r="R573" t="s">
        <v>22</v>
      </c>
      <c r="S573" t="s">
        <v>896</v>
      </c>
      <c r="T573" s="10">
        <v>74</v>
      </c>
    </row>
    <row r="574" spans="1:20" x14ac:dyDescent="0.25">
      <c r="A574">
        <v>7</v>
      </c>
      <c r="B574" t="s">
        <v>897</v>
      </c>
      <c r="C574">
        <v>3</v>
      </c>
      <c r="D574" t="str">
        <f t="shared" si="32"/>
        <v>Jueves</v>
      </c>
      <c r="E574" s="6">
        <v>45022</v>
      </c>
      <c r="F574" s="3">
        <v>0.13333333333333333</v>
      </c>
      <c r="G574" s="3">
        <v>0.29791666666666666</v>
      </c>
      <c r="H574" s="3">
        <f t="shared" si="33"/>
        <v>0.17499999999999999</v>
      </c>
      <c r="I574" s="9">
        <v>4.7916666666666663E-2</v>
      </c>
      <c r="J574" s="9">
        <f t="shared" si="34"/>
        <v>0.12708333333333333</v>
      </c>
      <c r="K574" s="9" t="str">
        <f t="shared" si="35"/>
        <v>Cobrada</v>
      </c>
      <c r="L574" t="s">
        <v>9</v>
      </c>
      <c r="M574" t="s">
        <v>10</v>
      </c>
      <c r="N574" t="s">
        <v>1137</v>
      </c>
      <c r="O574" s="4">
        <v>47.08</v>
      </c>
      <c r="P574" t="s">
        <v>35</v>
      </c>
      <c r="Q574">
        <v>573</v>
      </c>
      <c r="R574" t="s">
        <v>64</v>
      </c>
      <c r="S574" t="s">
        <v>898</v>
      </c>
      <c r="T574" s="10">
        <v>165</v>
      </c>
    </row>
    <row r="575" spans="1:20" x14ac:dyDescent="0.25">
      <c r="A575">
        <v>20</v>
      </c>
      <c r="B575" t="s">
        <v>899</v>
      </c>
      <c r="C575">
        <v>3</v>
      </c>
      <c r="D575" t="str">
        <f t="shared" si="32"/>
        <v>Jueves</v>
      </c>
      <c r="E575" s="6">
        <v>45022</v>
      </c>
      <c r="F575" s="3">
        <v>2.1527777777777778E-2</v>
      </c>
      <c r="G575" s="3">
        <v>0.13055555555555556</v>
      </c>
      <c r="H575" s="3">
        <f t="shared" si="33"/>
        <v>0.10902777777777778</v>
      </c>
      <c r="I575" s="9">
        <v>0.11666666666666665</v>
      </c>
      <c r="J575" s="9" t="str">
        <f t="shared" si="34"/>
        <v>0</v>
      </c>
      <c r="K575" s="9" t="str">
        <f t="shared" si="35"/>
        <v>No cobrada</v>
      </c>
      <c r="L575" t="s">
        <v>25</v>
      </c>
      <c r="M575" t="s">
        <v>10</v>
      </c>
      <c r="N575" t="s">
        <v>1137</v>
      </c>
      <c r="O575" s="4">
        <v>42.57</v>
      </c>
      <c r="P575" t="s">
        <v>21</v>
      </c>
      <c r="Q575">
        <v>574</v>
      </c>
      <c r="R575" t="s">
        <v>22</v>
      </c>
      <c r="S575" t="s">
        <v>900</v>
      </c>
      <c r="T575" s="10">
        <v>207</v>
      </c>
    </row>
    <row r="576" spans="1:20" x14ac:dyDescent="0.25">
      <c r="A576">
        <v>15</v>
      </c>
      <c r="B576" t="s">
        <v>550</v>
      </c>
      <c r="C576">
        <v>4</v>
      </c>
      <c r="D576" t="str">
        <f t="shared" si="32"/>
        <v>Jueves</v>
      </c>
      <c r="E576" s="6">
        <v>45022</v>
      </c>
      <c r="F576" s="3">
        <v>6.6666666666666666E-2</v>
      </c>
      <c r="G576" s="3">
        <v>0.19722222222222222</v>
      </c>
      <c r="H576" s="3">
        <f t="shared" si="33"/>
        <v>0.13055555555555554</v>
      </c>
      <c r="I576" s="9">
        <v>3.0555555555555555E-2</v>
      </c>
      <c r="J576" s="9">
        <f t="shared" si="34"/>
        <v>9.9999999999999978E-2</v>
      </c>
      <c r="K576" s="9" t="str">
        <f t="shared" si="35"/>
        <v>Cobrada</v>
      </c>
      <c r="L576" t="s">
        <v>29</v>
      </c>
      <c r="M576" t="s">
        <v>10</v>
      </c>
      <c r="N576" t="s">
        <v>1137</v>
      </c>
      <c r="O576" s="4">
        <v>33.520000000000003</v>
      </c>
      <c r="P576" t="s">
        <v>21</v>
      </c>
      <c r="Q576">
        <v>575</v>
      </c>
      <c r="R576" t="s">
        <v>26</v>
      </c>
      <c r="S576" t="s">
        <v>117</v>
      </c>
      <c r="T576" s="10">
        <v>18</v>
      </c>
    </row>
    <row r="577" spans="1:20" x14ac:dyDescent="0.25">
      <c r="A577">
        <v>9</v>
      </c>
      <c r="B577" t="s">
        <v>901</v>
      </c>
      <c r="C577">
        <v>1</v>
      </c>
      <c r="D577" t="str">
        <f t="shared" si="32"/>
        <v>Jueves</v>
      </c>
      <c r="E577" s="6">
        <v>45022</v>
      </c>
      <c r="F577" s="3">
        <v>0.16458333333333333</v>
      </c>
      <c r="G577" s="3">
        <v>0.29583333333333334</v>
      </c>
      <c r="H577" s="3">
        <f t="shared" si="33"/>
        <v>0.13125000000000001</v>
      </c>
      <c r="I577" s="9">
        <v>7.9861111111111105E-2</v>
      </c>
      <c r="J577" s="9">
        <f t="shared" si="34"/>
        <v>5.1388888888888901E-2</v>
      </c>
      <c r="K577" s="9" t="str">
        <f t="shared" si="35"/>
        <v>Cobrada</v>
      </c>
      <c r="L577" t="s">
        <v>29</v>
      </c>
      <c r="M577" t="s">
        <v>32</v>
      </c>
      <c r="N577" t="s">
        <v>16</v>
      </c>
      <c r="O577" s="4">
        <v>21.71</v>
      </c>
      <c r="P577" t="s">
        <v>11</v>
      </c>
      <c r="Q577">
        <v>576</v>
      </c>
      <c r="R577" t="s">
        <v>44</v>
      </c>
      <c r="S577" t="s">
        <v>902</v>
      </c>
      <c r="T577" s="10">
        <v>234</v>
      </c>
    </row>
    <row r="578" spans="1:20" x14ac:dyDescent="0.25">
      <c r="A578">
        <v>5</v>
      </c>
      <c r="B578" t="s">
        <v>903</v>
      </c>
      <c r="C578">
        <v>4</v>
      </c>
      <c r="D578" t="str">
        <f t="shared" ref="D578:D641" si="36">CHOOSE(WEEKDAY(E578,2), "Lunes", "Martes", "Miércoles", "Jueves", "Viernes", "Sábado", "Domingo")</f>
        <v>Jueves</v>
      </c>
      <c r="E578" s="6">
        <v>45022</v>
      </c>
      <c r="F578" s="3">
        <v>0.13402777777777777</v>
      </c>
      <c r="G578" s="3">
        <v>0.27777777777777779</v>
      </c>
      <c r="H578" s="3">
        <f t="shared" ref="H578:H641" si="37">IF(P578="Ocupada",(G578-F578)+15/1440,G578-F578)</f>
        <v>0.14375000000000002</v>
      </c>
      <c r="I578" s="9">
        <v>1.7361111111111112E-2</v>
      </c>
      <c r="J578" s="9">
        <f t="shared" si="34"/>
        <v>0.12638888888888891</v>
      </c>
      <c r="K578" s="9" t="str">
        <f t="shared" si="35"/>
        <v>Cobrada</v>
      </c>
      <c r="L578" t="s">
        <v>29</v>
      </c>
      <c r="M578" t="s">
        <v>10</v>
      </c>
      <c r="N578" t="s">
        <v>1137</v>
      </c>
      <c r="O578" s="4">
        <v>34.119999999999997</v>
      </c>
      <c r="P578" t="s">
        <v>21</v>
      </c>
      <c r="Q578">
        <v>577</v>
      </c>
      <c r="R578" t="s">
        <v>1140</v>
      </c>
      <c r="S578" t="s">
        <v>904</v>
      </c>
      <c r="T578" s="10">
        <v>40</v>
      </c>
    </row>
    <row r="579" spans="1:20" x14ac:dyDescent="0.25">
      <c r="A579">
        <v>11</v>
      </c>
      <c r="B579" t="s">
        <v>392</v>
      </c>
      <c r="C579">
        <v>6</v>
      </c>
      <c r="D579" t="str">
        <f t="shared" si="36"/>
        <v>Jueves</v>
      </c>
      <c r="E579" s="6">
        <v>45022</v>
      </c>
      <c r="F579" s="3">
        <v>9.0972222222222218E-2</v>
      </c>
      <c r="G579" s="3">
        <v>0.18333333333333332</v>
      </c>
      <c r="H579" s="3">
        <f t="shared" si="37"/>
        <v>0.10277777777777777</v>
      </c>
      <c r="I579" s="9">
        <v>3.0555555555555555E-2</v>
      </c>
      <c r="J579" s="9">
        <f t="shared" ref="J579:J642" si="38">IF(I579&gt;H579,"0",H579-I579)</f>
        <v>7.2222222222222215E-2</v>
      </c>
      <c r="K579" s="9" t="str">
        <f t="shared" ref="K579:K642" si="39">IF(I579&gt;H579,"No cobrada","Cobrada")</f>
        <v>Cobrada</v>
      </c>
      <c r="L579" t="s">
        <v>9</v>
      </c>
      <c r="M579" t="s">
        <v>10</v>
      </c>
      <c r="N579" t="s">
        <v>1137</v>
      </c>
      <c r="O579" s="4">
        <v>32.799999999999997</v>
      </c>
      <c r="P579" t="s">
        <v>35</v>
      </c>
      <c r="Q579">
        <v>578</v>
      </c>
      <c r="R579" t="s">
        <v>1139</v>
      </c>
      <c r="S579" t="s">
        <v>100</v>
      </c>
      <c r="T579" s="10">
        <v>90</v>
      </c>
    </row>
    <row r="580" spans="1:20" x14ac:dyDescent="0.25">
      <c r="A580">
        <v>9</v>
      </c>
      <c r="B580" t="s">
        <v>905</v>
      </c>
      <c r="C580">
        <v>2</v>
      </c>
      <c r="D580" t="str">
        <f t="shared" si="36"/>
        <v>Jueves</v>
      </c>
      <c r="E580" s="6">
        <v>45022</v>
      </c>
      <c r="F580" s="3">
        <v>6.9444444444444441E-3</v>
      </c>
      <c r="G580" s="3">
        <v>9.5138888888888884E-2</v>
      </c>
      <c r="H580" s="3">
        <f t="shared" si="37"/>
        <v>8.8194444444444436E-2</v>
      </c>
      <c r="I580" s="9">
        <v>3.3333333333333333E-2</v>
      </c>
      <c r="J580" s="9">
        <f t="shared" si="38"/>
        <v>5.4861111111111104E-2</v>
      </c>
      <c r="K580" s="9" t="str">
        <f t="shared" si="39"/>
        <v>Cobrada</v>
      </c>
      <c r="L580" t="s">
        <v>9</v>
      </c>
      <c r="M580" t="s">
        <v>10</v>
      </c>
      <c r="N580" t="s">
        <v>1137</v>
      </c>
      <c r="O580" s="4">
        <v>35.96</v>
      </c>
      <c r="P580" t="s">
        <v>21</v>
      </c>
      <c r="Q580">
        <v>579</v>
      </c>
      <c r="R580" t="s">
        <v>26</v>
      </c>
      <c r="S580" t="s">
        <v>195</v>
      </c>
      <c r="T580" s="10">
        <v>50</v>
      </c>
    </row>
    <row r="581" spans="1:20" x14ac:dyDescent="0.25">
      <c r="A581">
        <v>10</v>
      </c>
      <c r="B581" t="s">
        <v>105</v>
      </c>
      <c r="C581">
        <v>5</v>
      </c>
      <c r="D581" t="str">
        <f t="shared" si="36"/>
        <v>Jueves</v>
      </c>
      <c r="E581" s="6">
        <v>45022</v>
      </c>
      <c r="F581" s="3">
        <v>4.1666666666666666E-3</v>
      </c>
      <c r="G581" s="3">
        <v>5.4166666666666669E-2</v>
      </c>
      <c r="H581" s="3">
        <f t="shared" si="37"/>
        <v>0.05</v>
      </c>
      <c r="I581" s="9">
        <v>2.0833333333333332E-2</v>
      </c>
      <c r="J581" s="9">
        <f t="shared" si="38"/>
        <v>2.9166666666666671E-2</v>
      </c>
      <c r="K581" s="9" t="str">
        <f t="shared" si="39"/>
        <v>Cobrada</v>
      </c>
      <c r="L581" t="s">
        <v>29</v>
      </c>
      <c r="M581" t="s">
        <v>10</v>
      </c>
      <c r="N581" t="s">
        <v>1136</v>
      </c>
      <c r="O581" s="4">
        <v>44.54</v>
      </c>
      <c r="P581" t="s">
        <v>21</v>
      </c>
      <c r="Q581">
        <v>580</v>
      </c>
      <c r="R581" t="s">
        <v>44</v>
      </c>
      <c r="S581" t="s">
        <v>439</v>
      </c>
      <c r="T581" s="10">
        <v>33</v>
      </c>
    </row>
    <row r="582" spans="1:20" x14ac:dyDescent="0.25">
      <c r="A582">
        <v>18</v>
      </c>
      <c r="B582" t="s">
        <v>225</v>
      </c>
      <c r="C582">
        <v>5</v>
      </c>
      <c r="D582" t="str">
        <f t="shared" si="36"/>
        <v>Jueves</v>
      </c>
      <c r="E582" s="6">
        <v>45022</v>
      </c>
      <c r="F582" s="3">
        <v>0.14791666666666667</v>
      </c>
      <c r="G582" s="3">
        <v>0.21388888888888888</v>
      </c>
      <c r="H582" s="3">
        <f t="shared" si="37"/>
        <v>7.6388888888888881E-2</v>
      </c>
      <c r="I582" s="9">
        <v>3.8194444444444441E-2</v>
      </c>
      <c r="J582" s="9">
        <f t="shared" si="38"/>
        <v>3.8194444444444441E-2</v>
      </c>
      <c r="K582" s="9" t="str">
        <f t="shared" si="39"/>
        <v>Cobrada</v>
      </c>
      <c r="L582" t="s">
        <v>29</v>
      </c>
      <c r="M582" t="s">
        <v>10</v>
      </c>
      <c r="N582" t="s">
        <v>1137</v>
      </c>
      <c r="O582" s="4">
        <v>13.27</v>
      </c>
      <c r="P582" t="s">
        <v>35</v>
      </c>
      <c r="Q582">
        <v>581</v>
      </c>
      <c r="R582" t="s">
        <v>1140</v>
      </c>
      <c r="S582" t="s">
        <v>376</v>
      </c>
      <c r="T582" s="10">
        <v>123</v>
      </c>
    </row>
    <row r="583" spans="1:20" x14ac:dyDescent="0.25">
      <c r="A583">
        <v>3</v>
      </c>
      <c r="B583" t="s">
        <v>906</v>
      </c>
      <c r="C583">
        <v>1</v>
      </c>
      <c r="D583" t="str">
        <f t="shared" si="36"/>
        <v>Jueves</v>
      </c>
      <c r="E583" s="6">
        <v>45022</v>
      </c>
      <c r="F583" s="3">
        <v>0.15833333333333333</v>
      </c>
      <c r="G583" s="3">
        <v>0.21458333333333332</v>
      </c>
      <c r="H583" s="3">
        <f t="shared" si="37"/>
        <v>5.6249999999999994E-2</v>
      </c>
      <c r="I583" s="9">
        <v>2.9166666666666667E-2</v>
      </c>
      <c r="J583" s="9">
        <f t="shared" si="38"/>
        <v>2.7083333333333327E-2</v>
      </c>
      <c r="K583" s="9" t="str">
        <f t="shared" si="39"/>
        <v>Cobrada</v>
      </c>
      <c r="L583" t="s">
        <v>20</v>
      </c>
      <c r="M583" t="s">
        <v>10</v>
      </c>
      <c r="N583" t="s">
        <v>1137</v>
      </c>
      <c r="O583" s="4">
        <v>20.23</v>
      </c>
      <c r="P583" t="s">
        <v>11</v>
      </c>
      <c r="Q583">
        <v>582</v>
      </c>
      <c r="R583" t="s">
        <v>44</v>
      </c>
      <c r="S583" t="s">
        <v>170</v>
      </c>
      <c r="T583" s="10">
        <v>54</v>
      </c>
    </row>
    <row r="584" spans="1:20" x14ac:dyDescent="0.25">
      <c r="A584">
        <v>9</v>
      </c>
      <c r="B584" t="s">
        <v>471</v>
      </c>
      <c r="C584">
        <v>2</v>
      </c>
      <c r="D584" t="str">
        <f t="shared" si="36"/>
        <v>Jueves</v>
      </c>
      <c r="E584" s="6">
        <v>45022</v>
      </c>
      <c r="F584" s="3">
        <v>7.013888888888889E-2</v>
      </c>
      <c r="G584" s="3">
        <v>0.14861111111111111</v>
      </c>
      <c r="H584" s="3">
        <f t="shared" si="37"/>
        <v>7.8472222222222221E-2</v>
      </c>
      <c r="I584" s="9">
        <v>7.2916666666666671E-2</v>
      </c>
      <c r="J584" s="9">
        <f t="shared" si="38"/>
        <v>5.5555555555555497E-3</v>
      </c>
      <c r="K584" s="9" t="str">
        <f t="shared" si="39"/>
        <v>Cobrada</v>
      </c>
      <c r="L584" t="s">
        <v>20</v>
      </c>
      <c r="M584" t="s">
        <v>32</v>
      </c>
      <c r="N584" t="s">
        <v>1136</v>
      </c>
      <c r="O584" s="4">
        <v>35.99</v>
      </c>
      <c r="P584" t="s">
        <v>21</v>
      </c>
      <c r="Q584">
        <v>583</v>
      </c>
      <c r="R584" t="s">
        <v>22</v>
      </c>
      <c r="S584" t="s">
        <v>907</v>
      </c>
      <c r="T584" s="10">
        <v>243</v>
      </c>
    </row>
    <row r="585" spans="1:20" x14ac:dyDescent="0.25">
      <c r="A585">
        <v>9</v>
      </c>
      <c r="B585" t="s">
        <v>908</v>
      </c>
      <c r="C585">
        <v>4</v>
      </c>
      <c r="D585" t="str">
        <f t="shared" si="36"/>
        <v>Jueves</v>
      </c>
      <c r="E585" s="6">
        <v>45022</v>
      </c>
      <c r="F585" s="3">
        <v>0.14930555555555555</v>
      </c>
      <c r="G585" s="3">
        <v>0.29097222222222224</v>
      </c>
      <c r="H585" s="3">
        <f t="shared" si="37"/>
        <v>0.14166666666666669</v>
      </c>
      <c r="I585" s="9">
        <v>7.9166666666666663E-2</v>
      </c>
      <c r="J585" s="9">
        <f t="shared" si="38"/>
        <v>6.2500000000000028E-2</v>
      </c>
      <c r="K585" s="9" t="str">
        <f t="shared" si="39"/>
        <v>Cobrada</v>
      </c>
      <c r="L585" t="s">
        <v>9</v>
      </c>
      <c r="M585" t="s">
        <v>10</v>
      </c>
      <c r="N585" t="s">
        <v>1136</v>
      </c>
      <c r="O585" s="4">
        <v>36.979999999999997</v>
      </c>
      <c r="P585" t="s">
        <v>11</v>
      </c>
      <c r="Q585">
        <v>584</v>
      </c>
      <c r="R585" t="s">
        <v>64</v>
      </c>
      <c r="S585" t="s">
        <v>909</v>
      </c>
      <c r="T585" s="10">
        <v>139</v>
      </c>
    </row>
    <row r="586" spans="1:20" x14ac:dyDescent="0.25">
      <c r="A586">
        <v>3</v>
      </c>
      <c r="B586" t="s">
        <v>762</v>
      </c>
      <c r="C586">
        <v>5</v>
      </c>
      <c r="D586" t="str">
        <f t="shared" si="36"/>
        <v>Jueves</v>
      </c>
      <c r="E586" s="6">
        <v>45022</v>
      </c>
      <c r="F586" s="3">
        <v>5.7638888888888892E-2</v>
      </c>
      <c r="G586" s="3">
        <v>0.10902777777777778</v>
      </c>
      <c r="H586" s="3">
        <f t="shared" si="37"/>
        <v>5.1388888888888887E-2</v>
      </c>
      <c r="I586" s="9">
        <v>6.5972222222222224E-2</v>
      </c>
      <c r="J586" s="9" t="str">
        <f t="shared" si="38"/>
        <v>0</v>
      </c>
      <c r="K586" s="9" t="str">
        <f t="shared" si="39"/>
        <v>No cobrada</v>
      </c>
      <c r="L586" t="s">
        <v>9</v>
      </c>
      <c r="M586" t="s">
        <v>15</v>
      </c>
      <c r="N586" t="s">
        <v>1137</v>
      </c>
      <c r="O586" s="4">
        <v>10.07</v>
      </c>
      <c r="P586" t="s">
        <v>21</v>
      </c>
      <c r="Q586">
        <v>585</v>
      </c>
      <c r="R586" t="s">
        <v>59</v>
      </c>
      <c r="S586" t="s">
        <v>910</v>
      </c>
      <c r="T586" s="10">
        <v>128</v>
      </c>
    </row>
    <row r="587" spans="1:20" x14ac:dyDescent="0.25">
      <c r="A587">
        <v>17</v>
      </c>
      <c r="B587" t="s">
        <v>911</v>
      </c>
      <c r="C587">
        <v>5</v>
      </c>
      <c r="D587" t="str">
        <f t="shared" si="36"/>
        <v>Jueves</v>
      </c>
      <c r="E587" s="6">
        <v>45022</v>
      </c>
      <c r="F587" s="3">
        <v>3.0555555555555555E-2</v>
      </c>
      <c r="G587" s="3">
        <v>0.16319444444444445</v>
      </c>
      <c r="H587" s="3">
        <f t="shared" si="37"/>
        <v>0.14305555555555555</v>
      </c>
      <c r="I587" s="9">
        <v>6.3888888888888884E-2</v>
      </c>
      <c r="J587" s="9">
        <f t="shared" si="38"/>
        <v>7.9166666666666663E-2</v>
      </c>
      <c r="K587" s="9" t="str">
        <f t="shared" si="39"/>
        <v>Cobrada</v>
      </c>
      <c r="L587" t="s">
        <v>9</v>
      </c>
      <c r="M587" t="s">
        <v>32</v>
      </c>
      <c r="N587" t="s">
        <v>16</v>
      </c>
      <c r="O587" s="4">
        <v>32.79</v>
      </c>
      <c r="P587" t="s">
        <v>35</v>
      </c>
      <c r="Q587">
        <v>586</v>
      </c>
      <c r="R587" t="s">
        <v>36</v>
      </c>
      <c r="S587" t="s">
        <v>638</v>
      </c>
      <c r="T587" s="10">
        <v>171</v>
      </c>
    </row>
    <row r="588" spans="1:20" x14ac:dyDescent="0.25">
      <c r="A588">
        <v>7</v>
      </c>
      <c r="B588" t="s">
        <v>912</v>
      </c>
      <c r="C588">
        <v>4</v>
      </c>
      <c r="D588" t="str">
        <f t="shared" si="36"/>
        <v>Jueves</v>
      </c>
      <c r="E588" s="6">
        <v>45022</v>
      </c>
      <c r="F588" s="3">
        <v>0.15138888888888888</v>
      </c>
      <c r="G588" s="3">
        <v>0.19583333333333333</v>
      </c>
      <c r="H588" s="3">
        <f t="shared" si="37"/>
        <v>5.4861111111111117E-2</v>
      </c>
      <c r="I588" s="9">
        <v>2.9861111111111113E-2</v>
      </c>
      <c r="J588" s="9">
        <f t="shared" si="38"/>
        <v>2.5000000000000005E-2</v>
      </c>
      <c r="K588" s="9" t="str">
        <f t="shared" si="39"/>
        <v>Cobrada</v>
      </c>
      <c r="L588" t="s">
        <v>9</v>
      </c>
      <c r="M588" t="s">
        <v>15</v>
      </c>
      <c r="N588" t="s">
        <v>1137</v>
      </c>
      <c r="O588" s="4">
        <v>35.03</v>
      </c>
      <c r="P588" t="s">
        <v>35</v>
      </c>
      <c r="Q588">
        <v>587</v>
      </c>
      <c r="R588" t="s">
        <v>44</v>
      </c>
      <c r="S588" t="s">
        <v>259</v>
      </c>
      <c r="T588" s="10">
        <v>48</v>
      </c>
    </row>
    <row r="589" spans="1:20" x14ac:dyDescent="0.25">
      <c r="A589">
        <v>15</v>
      </c>
      <c r="B589" t="s">
        <v>878</v>
      </c>
      <c r="C589">
        <v>2</v>
      </c>
      <c r="D589" t="str">
        <f t="shared" si="36"/>
        <v>Jueves</v>
      </c>
      <c r="E589" s="6">
        <v>45022</v>
      </c>
      <c r="F589" s="3">
        <v>9.7222222222222224E-2</v>
      </c>
      <c r="G589" s="3">
        <v>0.24861111111111112</v>
      </c>
      <c r="H589" s="3">
        <f t="shared" si="37"/>
        <v>0.15138888888888891</v>
      </c>
      <c r="I589" s="9">
        <v>2.5694444444444443E-2</v>
      </c>
      <c r="J589" s="9">
        <f t="shared" si="38"/>
        <v>0.12569444444444447</v>
      </c>
      <c r="K589" s="9" t="str">
        <f t="shared" si="39"/>
        <v>Cobrada</v>
      </c>
      <c r="L589" t="s">
        <v>9</v>
      </c>
      <c r="M589" t="s">
        <v>32</v>
      </c>
      <c r="N589" t="s">
        <v>16</v>
      </c>
      <c r="O589" s="4">
        <v>33.93</v>
      </c>
      <c r="P589" t="s">
        <v>21</v>
      </c>
      <c r="Q589">
        <v>588</v>
      </c>
      <c r="R589" t="s">
        <v>26</v>
      </c>
      <c r="S589" t="s">
        <v>913</v>
      </c>
      <c r="T589" s="10">
        <v>101</v>
      </c>
    </row>
    <row r="590" spans="1:20" x14ac:dyDescent="0.25">
      <c r="A590">
        <v>10</v>
      </c>
      <c r="B590" t="s">
        <v>914</v>
      </c>
      <c r="C590">
        <v>4</v>
      </c>
      <c r="D590" t="str">
        <f t="shared" si="36"/>
        <v>Jueves</v>
      </c>
      <c r="E590" s="6">
        <v>45022</v>
      </c>
      <c r="F590" s="3">
        <v>0.13472222222222222</v>
      </c>
      <c r="G590" s="3">
        <v>0.24791666666666667</v>
      </c>
      <c r="H590" s="3">
        <f t="shared" si="37"/>
        <v>0.11319444444444446</v>
      </c>
      <c r="I590" s="9">
        <v>8.3333333333333329E-2</v>
      </c>
      <c r="J590" s="9">
        <f t="shared" si="38"/>
        <v>2.986111111111113E-2</v>
      </c>
      <c r="K590" s="9" t="str">
        <f t="shared" si="39"/>
        <v>Cobrada</v>
      </c>
      <c r="L590" t="s">
        <v>29</v>
      </c>
      <c r="M590" t="s">
        <v>10</v>
      </c>
      <c r="N590" t="s">
        <v>1136</v>
      </c>
      <c r="O590" s="4">
        <v>28.96</v>
      </c>
      <c r="P590" t="s">
        <v>21</v>
      </c>
      <c r="Q590">
        <v>589</v>
      </c>
      <c r="R590" t="s">
        <v>44</v>
      </c>
      <c r="S590" t="s">
        <v>915</v>
      </c>
      <c r="T590" s="10">
        <v>284</v>
      </c>
    </row>
    <row r="591" spans="1:20" x14ac:dyDescent="0.25">
      <c r="A591">
        <v>3</v>
      </c>
      <c r="B591" t="s">
        <v>412</v>
      </c>
      <c r="C591">
        <v>6</v>
      </c>
      <c r="D591" t="str">
        <f t="shared" si="36"/>
        <v>Jueves</v>
      </c>
      <c r="E591" s="6">
        <v>45022</v>
      </c>
      <c r="F591" s="3">
        <v>0.11458333333333333</v>
      </c>
      <c r="G591" s="3">
        <v>0.18541666666666667</v>
      </c>
      <c r="H591" s="3">
        <f t="shared" si="37"/>
        <v>8.1250000000000017E-2</v>
      </c>
      <c r="I591" s="9">
        <v>4.4444444444444446E-2</v>
      </c>
      <c r="J591" s="9">
        <f t="shared" si="38"/>
        <v>3.6805555555555571E-2</v>
      </c>
      <c r="K591" s="9" t="str">
        <f t="shared" si="39"/>
        <v>Cobrada</v>
      </c>
      <c r="L591" t="s">
        <v>20</v>
      </c>
      <c r="M591" t="s">
        <v>15</v>
      </c>
      <c r="N591" t="s">
        <v>1137</v>
      </c>
      <c r="O591" s="4">
        <v>40.94</v>
      </c>
      <c r="P591" t="s">
        <v>35</v>
      </c>
      <c r="Q591">
        <v>590</v>
      </c>
      <c r="R591" t="s">
        <v>36</v>
      </c>
      <c r="S591" t="s">
        <v>916</v>
      </c>
      <c r="T591" s="10">
        <v>122</v>
      </c>
    </row>
    <row r="592" spans="1:20" x14ac:dyDescent="0.25">
      <c r="A592">
        <v>11</v>
      </c>
      <c r="B592" t="s">
        <v>917</v>
      </c>
      <c r="C592">
        <v>6</v>
      </c>
      <c r="D592" t="str">
        <f t="shared" si="36"/>
        <v>Jueves</v>
      </c>
      <c r="E592" s="6">
        <v>45022</v>
      </c>
      <c r="F592" s="3">
        <v>0.15555555555555556</v>
      </c>
      <c r="G592" s="3">
        <v>0.26319444444444445</v>
      </c>
      <c r="H592" s="3">
        <f t="shared" si="37"/>
        <v>0.1076388888888889</v>
      </c>
      <c r="I592" s="9">
        <v>3.5416666666666666E-2</v>
      </c>
      <c r="J592" s="9">
        <f t="shared" si="38"/>
        <v>7.2222222222222229E-2</v>
      </c>
      <c r="K592" s="9" t="str">
        <f t="shared" si="39"/>
        <v>Cobrada</v>
      </c>
      <c r="L592" t="s">
        <v>9</v>
      </c>
      <c r="M592" t="s">
        <v>15</v>
      </c>
      <c r="N592" t="s">
        <v>1137</v>
      </c>
      <c r="O592" s="4">
        <v>44.33</v>
      </c>
      <c r="P592" t="s">
        <v>21</v>
      </c>
      <c r="Q592">
        <v>591</v>
      </c>
      <c r="R592" t="s">
        <v>41</v>
      </c>
      <c r="S592" t="s">
        <v>65</v>
      </c>
      <c r="T592" s="10">
        <v>120</v>
      </c>
    </row>
    <row r="593" spans="1:20" x14ac:dyDescent="0.25">
      <c r="A593">
        <v>5</v>
      </c>
      <c r="B593" t="s">
        <v>918</v>
      </c>
      <c r="C593">
        <v>1</v>
      </c>
      <c r="D593" t="str">
        <f t="shared" si="36"/>
        <v>Jueves</v>
      </c>
      <c r="E593" s="6">
        <v>45022</v>
      </c>
      <c r="F593" s="3">
        <v>3.3333333333333333E-2</v>
      </c>
      <c r="G593" s="3">
        <v>0.1111111111111111</v>
      </c>
      <c r="H593" s="3">
        <f t="shared" si="37"/>
        <v>7.7777777777777779E-2</v>
      </c>
      <c r="I593" s="9">
        <v>7.013888888888889E-2</v>
      </c>
      <c r="J593" s="9">
        <f t="shared" si="38"/>
        <v>7.6388888888888895E-3</v>
      </c>
      <c r="K593" s="9" t="str">
        <f t="shared" si="39"/>
        <v>Cobrada</v>
      </c>
      <c r="L593" t="s">
        <v>20</v>
      </c>
      <c r="M593" t="s">
        <v>10</v>
      </c>
      <c r="N593" t="s">
        <v>1137</v>
      </c>
      <c r="O593" s="4">
        <v>35.67</v>
      </c>
      <c r="P593" t="s">
        <v>11</v>
      </c>
      <c r="Q593">
        <v>592</v>
      </c>
      <c r="R593" t="s">
        <v>59</v>
      </c>
      <c r="S593" t="s">
        <v>919</v>
      </c>
      <c r="T593" s="10">
        <v>94</v>
      </c>
    </row>
    <row r="594" spans="1:20" x14ac:dyDescent="0.25">
      <c r="A594">
        <v>17</v>
      </c>
      <c r="B594" t="s">
        <v>920</v>
      </c>
      <c r="C594">
        <v>5</v>
      </c>
      <c r="D594" t="str">
        <f t="shared" si="36"/>
        <v>Jueves</v>
      </c>
      <c r="E594" s="6">
        <v>45022</v>
      </c>
      <c r="F594" s="3">
        <v>1.7361111111111112E-2</v>
      </c>
      <c r="G594" s="3">
        <v>9.5138888888888884E-2</v>
      </c>
      <c r="H594" s="3">
        <f t="shared" si="37"/>
        <v>7.7777777777777779E-2</v>
      </c>
      <c r="I594" s="9">
        <v>3.3333333333333333E-2</v>
      </c>
      <c r="J594" s="9">
        <f t="shared" si="38"/>
        <v>4.4444444444444446E-2</v>
      </c>
      <c r="K594" s="9" t="str">
        <f t="shared" si="39"/>
        <v>Cobrada</v>
      </c>
      <c r="L594" t="s">
        <v>29</v>
      </c>
      <c r="M594" t="s">
        <v>10</v>
      </c>
      <c r="N594" t="s">
        <v>1136</v>
      </c>
      <c r="O594" s="4">
        <v>48.8</v>
      </c>
      <c r="P594" t="s">
        <v>11</v>
      </c>
      <c r="Q594">
        <v>593</v>
      </c>
      <c r="R594" t="s">
        <v>1139</v>
      </c>
      <c r="S594" t="s">
        <v>921</v>
      </c>
      <c r="T594" s="10">
        <v>209</v>
      </c>
    </row>
    <row r="595" spans="1:20" x14ac:dyDescent="0.25">
      <c r="A595">
        <v>17</v>
      </c>
      <c r="B595" t="s">
        <v>922</v>
      </c>
      <c r="C595">
        <v>1</v>
      </c>
      <c r="D595" t="str">
        <f t="shared" si="36"/>
        <v>Jueves</v>
      </c>
      <c r="E595" s="6">
        <v>45022</v>
      </c>
      <c r="F595" s="3">
        <v>0.1388888888888889</v>
      </c>
      <c r="G595" s="3">
        <v>0.20069444444444445</v>
      </c>
      <c r="H595" s="3">
        <f t="shared" si="37"/>
        <v>6.1805555555555558E-2</v>
      </c>
      <c r="I595" s="9">
        <v>6.805555555555555E-2</v>
      </c>
      <c r="J595" s="9" t="str">
        <f t="shared" si="38"/>
        <v>0</v>
      </c>
      <c r="K595" s="9" t="str">
        <f t="shared" si="39"/>
        <v>No cobrada</v>
      </c>
      <c r="L595" t="s">
        <v>9</v>
      </c>
      <c r="M595" t="s">
        <v>10</v>
      </c>
      <c r="N595" t="s">
        <v>1136</v>
      </c>
      <c r="O595" s="4">
        <v>46.01</v>
      </c>
      <c r="P595" t="s">
        <v>21</v>
      </c>
      <c r="Q595">
        <v>594</v>
      </c>
      <c r="R595" t="s">
        <v>41</v>
      </c>
      <c r="S595" t="s">
        <v>923</v>
      </c>
      <c r="T595" s="10">
        <v>139</v>
      </c>
    </row>
    <row r="596" spans="1:20" x14ac:dyDescent="0.25">
      <c r="A596">
        <v>9</v>
      </c>
      <c r="B596" t="s">
        <v>63</v>
      </c>
      <c r="C596">
        <v>5</v>
      </c>
      <c r="D596" t="str">
        <f t="shared" si="36"/>
        <v>Jueves</v>
      </c>
      <c r="E596" s="6">
        <v>45022</v>
      </c>
      <c r="F596" s="3">
        <v>0.12708333333333333</v>
      </c>
      <c r="G596" s="3">
        <v>0.22708333333333333</v>
      </c>
      <c r="H596" s="3">
        <f t="shared" si="37"/>
        <v>0.11041666666666668</v>
      </c>
      <c r="I596" s="9">
        <v>3.4027777777777775E-2</v>
      </c>
      <c r="J596" s="9">
        <f t="shared" si="38"/>
        <v>7.6388888888888895E-2</v>
      </c>
      <c r="K596" s="9" t="str">
        <f t="shared" si="39"/>
        <v>Cobrada</v>
      </c>
      <c r="L596" t="s">
        <v>20</v>
      </c>
      <c r="M596" t="s">
        <v>10</v>
      </c>
      <c r="N596" t="s">
        <v>1137</v>
      </c>
      <c r="O596" s="4">
        <v>40.33</v>
      </c>
      <c r="P596" t="s">
        <v>35</v>
      </c>
      <c r="Q596">
        <v>595</v>
      </c>
      <c r="R596" t="s">
        <v>26</v>
      </c>
      <c r="S596" t="s">
        <v>924</v>
      </c>
      <c r="T596" s="10">
        <v>72</v>
      </c>
    </row>
    <row r="597" spans="1:20" x14ac:dyDescent="0.25">
      <c r="A597">
        <v>18</v>
      </c>
      <c r="B597" t="s">
        <v>925</v>
      </c>
      <c r="C597">
        <v>2</v>
      </c>
      <c r="D597" t="str">
        <f t="shared" si="36"/>
        <v>Jueves</v>
      </c>
      <c r="E597" s="6">
        <v>45022</v>
      </c>
      <c r="F597" s="3">
        <v>5.6250000000000001E-2</v>
      </c>
      <c r="G597" s="3">
        <v>0.15208333333333332</v>
      </c>
      <c r="H597" s="3">
        <f t="shared" si="37"/>
        <v>0.10625</v>
      </c>
      <c r="I597" s="9">
        <v>0.10972222222222223</v>
      </c>
      <c r="J597" s="9" t="str">
        <f t="shared" si="38"/>
        <v>0</v>
      </c>
      <c r="K597" s="9" t="str">
        <f t="shared" si="39"/>
        <v>No cobrada</v>
      </c>
      <c r="L597" t="s">
        <v>20</v>
      </c>
      <c r="M597" t="s">
        <v>10</v>
      </c>
      <c r="N597" t="s">
        <v>1136</v>
      </c>
      <c r="O597" s="4">
        <v>23.7</v>
      </c>
      <c r="P597" t="s">
        <v>35</v>
      </c>
      <c r="Q597">
        <v>596</v>
      </c>
      <c r="R597" t="s">
        <v>59</v>
      </c>
      <c r="S597" t="s">
        <v>926</v>
      </c>
      <c r="T597" s="10">
        <v>240</v>
      </c>
    </row>
    <row r="598" spans="1:20" x14ac:dyDescent="0.25">
      <c r="A598">
        <v>16</v>
      </c>
      <c r="B598" t="s">
        <v>799</v>
      </c>
      <c r="C598">
        <v>1</v>
      </c>
      <c r="D598" t="str">
        <f t="shared" si="36"/>
        <v>Jueves</v>
      </c>
      <c r="E598" s="6">
        <v>45022</v>
      </c>
      <c r="F598" s="3">
        <v>3.5416666666666666E-2</v>
      </c>
      <c r="G598" s="3">
        <v>0.16041666666666668</v>
      </c>
      <c r="H598" s="3">
        <f t="shared" si="37"/>
        <v>0.13541666666666666</v>
      </c>
      <c r="I598" s="9">
        <v>9.7916666666666666E-2</v>
      </c>
      <c r="J598" s="9">
        <f t="shared" si="38"/>
        <v>3.7499999999999992E-2</v>
      </c>
      <c r="K598" s="9" t="str">
        <f t="shared" si="39"/>
        <v>Cobrada</v>
      </c>
      <c r="L598" t="s">
        <v>14</v>
      </c>
      <c r="M598" t="s">
        <v>10</v>
      </c>
      <c r="N598" t="s">
        <v>1137</v>
      </c>
      <c r="O598" s="4">
        <v>45.46</v>
      </c>
      <c r="P598" t="s">
        <v>35</v>
      </c>
      <c r="Q598">
        <v>597</v>
      </c>
      <c r="R598" t="s">
        <v>41</v>
      </c>
      <c r="S598" t="s">
        <v>927</v>
      </c>
      <c r="T598" s="10">
        <v>150</v>
      </c>
    </row>
    <row r="599" spans="1:20" x14ac:dyDescent="0.25">
      <c r="A599">
        <v>9</v>
      </c>
      <c r="B599" t="s">
        <v>928</v>
      </c>
      <c r="C599">
        <v>6</v>
      </c>
      <c r="D599" t="str">
        <f t="shared" si="36"/>
        <v>Jueves</v>
      </c>
      <c r="E599" s="6">
        <v>45022</v>
      </c>
      <c r="F599" s="3">
        <v>0.1361111111111111</v>
      </c>
      <c r="G599" s="3">
        <v>0.29097222222222224</v>
      </c>
      <c r="H599" s="3">
        <f t="shared" si="37"/>
        <v>0.15486111111111114</v>
      </c>
      <c r="I599" s="9">
        <v>5.6249999999999994E-2</v>
      </c>
      <c r="J599" s="9">
        <f t="shared" si="38"/>
        <v>9.8611111111111149E-2</v>
      </c>
      <c r="K599" s="9" t="str">
        <f t="shared" si="39"/>
        <v>Cobrada</v>
      </c>
      <c r="L599" t="s">
        <v>25</v>
      </c>
      <c r="M599" t="s">
        <v>10</v>
      </c>
      <c r="N599" t="s">
        <v>1137</v>
      </c>
      <c r="O599" s="4">
        <v>11.31</v>
      </c>
      <c r="P599" t="s">
        <v>11</v>
      </c>
      <c r="Q599">
        <v>598</v>
      </c>
      <c r="R599" t="s">
        <v>1139</v>
      </c>
      <c r="S599" t="s">
        <v>929</v>
      </c>
      <c r="T599" s="10">
        <v>209</v>
      </c>
    </row>
    <row r="600" spans="1:20" x14ac:dyDescent="0.25">
      <c r="A600">
        <v>11</v>
      </c>
      <c r="B600" t="s">
        <v>930</v>
      </c>
      <c r="C600">
        <v>3</v>
      </c>
      <c r="D600" t="str">
        <f t="shared" si="36"/>
        <v>Jueves</v>
      </c>
      <c r="E600" s="6">
        <v>45022</v>
      </c>
      <c r="F600" s="3">
        <v>2.361111111111111E-2</v>
      </c>
      <c r="G600" s="3">
        <v>0.18124999999999999</v>
      </c>
      <c r="H600" s="3">
        <f t="shared" si="37"/>
        <v>0.15763888888888888</v>
      </c>
      <c r="I600" s="9">
        <v>7.4999999999999997E-2</v>
      </c>
      <c r="J600" s="9">
        <f t="shared" si="38"/>
        <v>8.2638888888888887E-2</v>
      </c>
      <c r="K600" s="9" t="str">
        <f t="shared" si="39"/>
        <v>Cobrada</v>
      </c>
      <c r="L600" t="s">
        <v>20</v>
      </c>
      <c r="M600" t="s">
        <v>10</v>
      </c>
      <c r="N600" t="s">
        <v>1137</v>
      </c>
      <c r="O600" s="4">
        <v>30.97</v>
      </c>
      <c r="P600" t="s">
        <v>21</v>
      </c>
      <c r="Q600">
        <v>599</v>
      </c>
      <c r="R600" t="s">
        <v>26</v>
      </c>
      <c r="S600" t="s">
        <v>931</v>
      </c>
      <c r="T600" s="10">
        <v>169</v>
      </c>
    </row>
    <row r="601" spans="1:20" x14ac:dyDescent="0.25">
      <c r="A601">
        <v>14</v>
      </c>
      <c r="B601" t="s">
        <v>932</v>
      </c>
      <c r="C601">
        <v>4</v>
      </c>
      <c r="D601" t="str">
        <f t="shared" si="36"/>
        <v>Jueves</v>
      </c>
      <c r="E601" s="6">
        <v>45022</v>
      </c>
      <c r="F601" s="3">
        <v>0.16527777777777777</v>
      </c>
      <c r="G601" s="3">
        <v>0.20902777777777778</v>
      </c>
      <c r="H601" s="3">
        <f t="shared" si="37"/>
        <v>5.4166666666666675E-2</v>
      </c>
      <c r="I601" s="9">
        <v>4.5138888888888888E-2</v>
      </c>
      <c r="J601" s="9">
        <f t="shared" si="38"/>
        <v>9.0277777777777873E-3</v>
      </c>
      <c r="K601" s="9" t="str">
        <f t="shared" si="39"/>
        <v>Cobrada</v>
      </c>
      <c r="L601" t="s">
        <v>9</v>
      </c>
      <c r="M601" t="s">
        <v>10</v>
      </c>
      <c r="N601" t="s">
        <v>1136</v>
      </c>
      <c r="O601" s="4">
        <v>41.35</v>
      </c>
      <c r="P601" t="s">
        <v>35</v>
      </c>
      <c r="Q601">
        <v>600</v>
      </c>
      <c r="R601" t="s">
        <v>64</v>
      </c>
      <c r="S601" t="s">
        <v>47</v>
      </c>
      <c r="T601" s="10">
        <v>144</v>
      </c>
    </row>
    <row r="602" spans="1:20" x14ac:dyDescent="0.25">
      <c r="A602">
        <v>13</v>
      </c>
      <c r="B602" t="s">
        <v>70</v>
      </c>
      <c r="C602">
        <v>1</v>
      </c>
      <c r="D602" t="str">
        <f t="shared" si="36"/>
        <v>Jueves</v>
      </c>
      <c r="E602" s="6">
        <v>45022</v>
      </c>
      <c r="F602" s="3">
        <v>0.11319444444444444</v>
      </c>
      <c r="G602" s="3">
        <v>0.26041666666666669</v>
      </c>
      <c r="H602" s="3">
        <f t="shared" si="37"/>
        <v>0.14722222222222225</v>
      </c>
      <c r="I602" s="9">
        <v>7.9861111111111119E-2</v>
      </c>
      <c r="J602" s="9">
        <f t="shared" si="38"/>
        <v>6.7361111111111135E-2</v>
      </c>
      <c r="K602" s="9" t="str">
        <f t="shared" si="39"/>
        <v>Cobrada</v>
      </c>
      <c r="L602" t="s">
        <v>29</v>
      </c>
      <c r="M602" t="s">
        <v>32</v>
      </c>
      <c r="N602" t="s">
        <v>1137</v>
      </c>
      <c r="O602" s="4">
        <v>16.809999999999999</v>
      </c>
      <c r="P602" t="s">
        <v>21</v>
      </c>
      <c r="Q602">
        <v>601</v>
      </c>
      <c r="R602" t="s">
        <v>1140</v>
      </c>
      <c r="S602" t="s">
        <v>933</v>
      </c>
      <c r="T602" s="10">
        <v>292</v>
      </c>
    </row>
    <row r="603" spans="1:20" x14ac:dyDescent="0.25">
      <c r="A603">
        <v>12</v>
      </c>
      <c r="B603" t="s">
        <v>934</v>
      </c>
      <c r="C603">
        <v>3</v>
      </c>
      <c r="D603" t="str">
        <f t="shared" si="36"/>
        <v>Jueves</v>
      </c>
      <c r="E603" s="6">
        <v>45022</v>
      </c>
      <c r="F603" s="3">
        <v>0.16111111111111112</v>
      </c>
      <c r="G603" s="3">
        <v>0.29166666666666669</v>
      </c>
      <c r="H603" s="3">
        <f t="shared" si="37"/>
        <v>0.13055555555555556</v>
      </c>
      <c r="I603" s="9">
        <v>0.11249999999999999</v>
      </c>
      <c r="J603" s="9">
        <f t="shared" si="38"/>
        <v>1.8055555555555575E-2</v>
      </c>
      <c r="K603" s="9" t="str">
        <f t="shared" si="39"/>
        <v>Cobrada</v>
      </c>
      <c r="L603" t="s">
        <v>20</v>
      </c>
      <c r="M603" t="s">
        <v>10</v>
      </c>
      <c r="N603" t="s">
        <v>16</v>
      </c>
      <c r="O603" s="4">
        <v>16.5</v>
      </c>
      <c r="P603" t="s">
        <v>11</v>
      </c>
      <c r="Q603">
        <v>602</v>
      </c>
      <c r="R603" t="s">
        <v>1139</v>
      </c>
      <c r="S603" t="s">
        <v>935</v>
      </c>
      <c r="T603" s="10">
        <v>266</v>
      </c>
    </row>
    <row r="604" spans="1:20" x14ac:dyDescent="0.25">
      <c r="A604">
        <v>19</v>
      </c>
      <c r="B604" t="s">
        <v>279</v>
      </c>
      <c r="C604">
        <v>6</v>
      </c>
      <c r="D604" t="str">
        <f t="shared" si="36"/>
        <v>Jueves</v>
      </c>
      <c r="E604" s="6">
        <v>45022</v>
      </c>
      <c r="F604" s="3">
        <v>3.5416666666666666E-2</v>
      </c>
      <c r="G604" s="3">
        <v>0.18124999999999999</v>
      </c>
      <c r="H604" s="3">
        <f t="shared" si="37"/>
        <v>0.14583333333333331</v>
      </c>
      <c r="I604" s="9">
        <v>1.1805555555555555E-2</v>
      </c>
      <c r="J604" s="9">
        <f t="shared" si="38"/>
        <v>0.13402777777777775</v>
      </c>
      <c r="K604" s="9" t="str">
        <f t="shared" si="39"/>
        <v>Cobrada</v>
      </c>
      <c r="L604" t="s">
        <v>14</v>
      </c>
      <c r="M604" t="s">
        <v>10</v>
      </c>
      <c r="N604" t="s">
        <v>1137</v>
      </c>
      <c r="O604" s="4">
        <v>24.2</v>
      </c>
      <c r="P604" t="s">
        <v>21</v>
      </c>
      <c r="Q604">
        <v>603</v>
      </c>
      <c r="R604" t="s">
        <v>44</v>
      </c>
      <c r="S604" t="s">
        <v>186</v>
      </c>
      <c r="T604" s="10">
        <v>62</v>
      </c>
    </row>
    <row r="605" spans="1:20" x14ac:dyDescent="0.25">
      <c r="A605">
        <v>14</v>
      </c>
      <c r="B605" t="s">
        <v>417</v>
      </c>
      <c r="C605">
        <v>5</v>
      </c>
      <c r="D605" t="str">
        <f t="shared" si="36"/>
        <v>Jueves</v>
      </c>
      <c r="E605" s="6">
        <v>45022</v>
      </c>
      <c r="F605" s="3">
        <v>5.4166666666666669E-2</v>
      </c>
      <c r="G605" s="3">
        <v>0.21944444444444444</v>
      </c>
      <c r="H605" s="3">
        <f t="shared" si="37"/>
        <v>0.17569444444444443</v>
      </c>
      <c r="I605" s="9">
        <v>2.9166666666666667E-2</v>
      </c>
      <c r="J605" s="9">
        <f t="shared" si="38"/>
        <v>0.14652777777777776</v>
      </c>
      <c r="K605" s="9" t="str">
        <f t="shared" si="39"/>
        <v>Cobrada</v>
      </c>
      <c r="L605" t="s">
        <v>20</v>
      </c>
      <c r="M605" t="s">
        <v>10</v>
      </c>
      <c r="N605" t="s">
        <v>1137</v>
      </c>
      <c r="O605" s="4">
        <v>42.6</v>
      </c>
      <c r="P605" t="s">
        <v>35</v>
      </c>
      <c r="Q605">
        <v>604</v>
      </c>
      <c r="R605" t="s">
        <v>59</v>
      </c>
      <c r="S605" t="s">
        <v>33</v>
      </c>
      <c r="T605" s="10">
        <v>105</v>
      </c>
    </row>
    <row r="606" spans="1:20" x14ac:dyDescent="0.25">
      <c r="A606">
        <v>19</v>
      </c>
      <c r="B606" t="s">
        <v>936</v>
      </c>
      <c r="C606">
        <v>2</v>
      </c>
      <c r="D606" t="str">
        <f t="shared" si="36"/>
        <v>Jueves</v>
      </c>
      <c r="E606" s="6">
        <v>45022</v>
      </c>
      <c r="F606" s="3">
        <v>0.11736111111111111</v>
      </c>
      <c r="G606" s="3">
        <v>0.26666666666666666</v>
      </c>
      <c r="H606" s="3">
        <f t="shared" si="37"/>
        <v>0.15972222222222221</v>
      </c>
      <c r="I606" s="9">
        <v>0.12222222222222223</v>
      </c>
      <c r="J606" s="9">
        <f t="shared" si="38"/>
        <v>3.7499999999999978E-2</v>
      </c>
      <c r="K606" s="9" t="str">
        <f t="shared" si="39"/>
        <v>Cobrada</v>
      </c>
      <c r="L606" t="s">
        <v>9</v>
      </c>
      <c r="M606" t="s">
        <v>10</v>
      </c>
      <c r="N606" t="s">
        <v>16</v>
      </c>
      <c r="O606" s="4">
        <v>24.38</v>
      </c>
      <c r="P606" t="s">
        <v>35</v>
      </c>
      <c r="Q606">
        <v>605</v>
      </c>
      <c r="R606" t="s">
        <v>44</v>
      </c>
      <c r="S606" t="s">
        <v>937</v>
      </c>
      <c r="T606" s="10">
        <v>220</v>
      </c>
    </row>
    <row r="607" spans="1:20" x14ac:dyDescent="0.25">
      <c r="A607">
        <v>1</v>
      </c>
      <c r="B607" t="s">
        <v>782</v>
      </c>
      <c r="C607">
        <v>2</v>
      </c>
      <c r="D607" t="str">
        <f t="shared" si="36"/>
        <v>Jueves</v>
      </c>
      <c r="E607" s="6">
        <v>45022</v>
      </c>
      <c r="F607" s="3">
        <v>0.13472222222222222</v>
      </c>
      <c r="G607" s="3">
        <v>0.25416666666666665</v>
      </c>
      <c r="H607" s="3">
        <f t="shared" si="37"/>
        <v>0.12986111111111109</v>
      </c>
      <c r="I607" s="9">
        <v>0.10069444444444445</v>
      </c>
      <c r="J607" s="9">
        <f t="shared" si="38"/>
        <v>2.9166666666666646E-2</v>
      </c>
      <c r="K607" s="9" t="str">
        <f t="shared" si="39"/>
        <v>Cobrada</v>
      </c>
      <c r="L607" t="s">
        <v>25</v>
      </c>
      <c r="M607" t="s">
        <v>10</v>
      </c>
      <c r="N607" t="s">
        <v>1137</v>
      </c>
      <c r="O607" s="4">
        <v>31.58</v>
      </c>
      <c r="P607" t="s">
        <v>35</v>
      </c>
      <c r="Q607">
        <v>606</v>
      </c>
      <c r="R607" t="s">
        <v>36</v>
      </c>
      <c r="S607" t="s">
        <v>938</v>
      </c>
      <c r="T607" s="10">
        <v>183</v>
      </c>
    </row>
    <row r="608" spans="1:20" x14ac:dyDescent="0.25">
      <c r="A608">
        <v>10</v>
      </c>
      <c r="B608" t="s">
        <v>85</v>
      </c>
      <c r="C608">
        <v>1</v>
      </c>
      <c r="D608" t="str">
        <f t="shared" si="36"/>
        <v>Jueves</v>
      </c>
      <c r="E608" s="6">
        <v>45022</v>
      </c>
      <c r="F608" s="3">
        <v>5.8333333333333334E-2</v>
      </c>
      <c r="G608" s="3">
        <v>0.1451388888888889</v>
      </c>
      <c r="H608" s="3">
        <f t="shared" si="37"/>
        <v>9.7222222222222238E-2</v>
      </c>
      <c r="I608" s="9">
        <v>4.7916666666666663E-2</v>
      </c>
      <c r="J608" s="9">
        <f t="shared" si="38"/>
        <v>4.9305555555555575E-2</v>
      </c>
      <c r="K608" s="9" t="str">
        <f t="shared" si="39"/>
        <v>Cobrada</v>
      </c>
      <c r="L608" t="s">
        <v>25</v>
      </c>
      <c r="M608" t="s">
        <v>10</v>
      </c>
      <c r="N608" t="s">
        <v>1137</v>
      </c>
      <c r="O608" s="4">
        <v>28.9</v>
      </c>
      <c r="P608" t="s">
        <v>35</v>
      </c>
      <c r="Q608">
        <v>607</v>
      </c>
      <c r="R608" t="s">
        <v>26</v>
      </c>
      <c r="S608" t="s">
        <v>599</v>
      </c>
      <c r="T608" s="10">
        <v>68</v>
      </c>
    </row>
    <row r="609" spans="1:20" x14ac:dyDescent="0.25">
      <c r="A609">
        <v>7</v>
      </c>
      <c r="B609" t="s">
        <v>939</v>
      </c>
      <c r="C609">
        <v>6</v>
      </c>
      <c r="D609" t="str">
        <f t="shared" si="36"/>
        <v>Jueves</v>
      </c>
      <c r="E609" s="6">
        <v>45022</v>
      </c>
      <c r="F609" s="3">
        <v>0.16527777777777777</v>
      </c>
      <c r="G609" s="3">
        <v>0.30555555555555558</v>
      </c>
      <c r="H609" s="3">
        <f t="shared" si="37"/>
        <v>0.14027777777777781</v>
      </c>
      <c r="I609" s="9">
        <v>3.125E-2</v>
      </c>
      <c r="J609" s="9">
        <f t="shared" si="38"/>
        <v>0.10902777777777781</v>
      </c>
      <c r="K609" s="9" t="str">
        <f t="shared" si="39"/>
        <v>Cobrada</v>
      </c>
      <c r="L609" t="s">
        <v>9</v>
      </c>
      <c r="M609" t="s">
        <v>10</v>
      </c>
      <c r="N609" t="s">
        <v>1137</v>
      </c>
      <c r="O609" s="4">
        <v>36.549999999999997</v>
      </c>
      <c r="P609" t="s">
        <v>11</v>
      </c>
      <c r="Q609">
        <v>608</v>
      </c>
      <c r="R609" t="s">
        <v>1139</v>
      </c>
      <c r="S609" t="s">
        <v>51</v>
      </c>
      <c r="T609" s="10">
        <v>29</v>
      </c>
    </row>
    <row r="610" spans="1:20" x14ac:dyDescent="0.25">
      <c r="A610">
        <v>1</v>
      </c>
      <c r="B610" t="s">
        <v>391</v>
      </c>
      <c r="C610">
        <v>4</v>
      </c>
      <c r="D610" t="str">
        <f t="shared" si="36"/>
        <v>Jueves</v>
      </c>
      <c r="E610" s="6">
        <v>45022</v>
      </c>
      <c r="F610" s="3">
        <v>0.14097222222222222</v>
      </c>
      <c r="G610" s="3">
        <v>0.29305555555555557</v>
      </c>
      <c r="H610" s="3">
        <f t="shared" si="37"/>
        <v>0.15208333333333335</v>
      </c>
      <c r="I610" s="9">
        <v>1.8749999999999999E-2</v>
      </c>
      <c r="J610" s="9">
        <f t="shared" si="38"/>
        <v>0.13333333333333336</v>
      </c>
      <c r="K610" s="9" t="str">
        <f t="shared" si="39"/>
        <v>Cobrada</v>
      </c>
      <c r="L610" t="s">
        <v>14</v>
      </c>
      <c r="M610" t="s">
        <v>10</v>
      </c>
      <c r="N610" t="s">
        <v>1137</v>
      </c>
      <c r="O610" s="4">
        <v>23.29</v>
      </c>
      <c r="P610" t="s">
        <v>11</v>
      </c>
      <c r="Q610">
        <v>609</v>
      </c>
      <c r="R610" t="s">
        <v>59</v>
      </c>
      <c r="S610" t="s">
        <v>414</v>
      </c>
      <c r="T610" s="10">
        <v>32</v>
      </c>
    </row>
    <row r="611" spans="1:20" x14ac:dyDescent="0.25">
      <c r="A611">
        <v>19</v>
      </c>
      <c r="B611" t="s">
        <v>54</v>
      </c>
      <c r="C611">
        <v>4</v>
      </c>
      <c r="D611" t="str">
        <f t="shared" si="36"/>
        <v>Jueves</v>
      </c>
      <c r="E611" s="6">
        <v>45022</v>
      </c>
      <c r="F611" s="3">
        <v>9.166666666666666E-2</v>
      </c>
      <c r="G611" s="3">
        <v>0.17430555555555555</v>
      </c>
      <c r="H611" s="3">
        <f t="shared" si="37"/>
        <v>9.3055555555555558E-2</v>
      </c>
      <c r="I611" s="9">
        <v>3.2638888888888891E-2</v>
      </c>
      <c r="J611" s="9">
        <f t="shared" si="38"/>
        <v>6.0416666666666667E-2</v>
      </c>
      <c r="K611" s="9" t="str">
        <f t="shared" si="39"/>
        <v>Cobrada</v>
      </c>
      <c r="L611" t="s">
        <v>25</v>
      </c>
      <c r="M611" t="s">
        <v>32</v>
      </c>
      <c r="N611" t="s">
        <v>1137</v>
      </c>
      <c r="O611" s="4">
        <v>37.9</v>
      </c>
      <c r="P611" t="s">
        <v>35</v>
      </c>
      <c r="Q611">
        <v>610</v>
      </c>
      <c r="R611" t="s">
        <v>26</v>
      </c>
      <c r="S611" t="s">
        <v>940</v>
      </c>
      <c r="T611" s="10">
        <v>44</v>
      </c>
    </row>
    <row r="612" spans="1:20" x14ac:dyDescent="0.25">
      <c r="A612">
        <v>13</v>
      </c>
      <c r="B612" t="s">
        <v>941</v>
      </c>
      <c r="C612">
        <v>1</v>
      </c>
      <c r="D612" t="str">
        <f t="shared" si="36"/>
        <v>Jueves</v>
      </c>
      <c r="E612" s="6">
        <v>45022</v>
      </c>
      <c r="F612" s="3">
        <v>0.16319444444444445</v>
      </c>
      <c r="G612" s="3">
        <v>0.3215277777777778</v>
      </c>
      <c r="H612" s="3">
        <f t="shared" si="37"/>
        <v>0.16875000000000001</v>
      </c>
      <c r="I612" s="9">
        <v>5.7638888888888892E-2</v>
      </c>
      <c r="J612" s="9">
        <f t="shared" si="38"/>
        <v>0.11111111111111112</v>
      </c>
      <c r="K612" s="9" t="str">
        <f t="shared" si="39"/>
        <v>Cobrada</v>
      </c>
      <c r="L612" t="s">
        <v>14</v>
      </c>
      <c r="M612" t="s">
        <v>10</v>
      </c>
      <c r="N612" t="s">
        <v>1137</v>
      </c>
      <c r="O612" s="4">
        <v>44.28</v>
      </c>
      <c r="P612" t="s">
        <v>35</v>
      </c>
      <c r="Q612">
        <v>611</v>
      </c>
      <c r="R612" t="s">
        <v>22</v>
      </c>
      <c r="S612" t="s">
        <v>942</v>
      </c>
      <c r="T612" s="10">
        <v>78</v>
      </c>
    </row>
    <row r="613" spans="1:20" x14ac:dyDescent="0.25">
      <c r="A613">
        <v>11</v>
      </c>
      <c r="B613" t="s">
        <v>943</v>
      </c>
      <c r="C613">
        <v>4</v>
      </c>
      <c r="D613" t="str">
        <f t="shared" si="36"/>
        <v>Jueves</v>
      </c>
      <c r="E613" s="6">
        <v>45022</v>
      </c>
      <c r="F613" s="3">
        <v>0.05</v>
      </c>
      <c r="G613" s="3">
        <v>0.20833333333333334</v>
      </c>
      <c r="H613" s="3">
        <f t="shared" si="37"/>
        <v>0.15833333333333333</v>
      </c>
      <c r="I613" s="9">
        <v>8.958333333333332E-2</v>
      </c>
      <c r="J613" s="9">
        <f t="shared" si="38"/>
        <v>6.8750000000000006E-2</v>
      </c>
      <c r="K613" s="9" t="str">
        <f t="shared" si="39"/>
        <v>Cobrada</v>
      </c>
      <c r="L613" t="s">
        <v>25</v>
      </c>
      <c r="M613" t="s">
        <v>10</v>
      </c>
      <c r="N613" t="s">
        <v>1137</v>
      </c>
      <c r="O613" s="4">
        <v>23.54</v>
      </c>
      <c r="P613" t="s">
        <v>11</v>
      </c>
      <c r="Q613">
        <v>612</v>
      </c>
      <c r="R613" t="s">
        <v>26</v>
      </c>
      <c r="S613" t="s">
        <v>944</v>
      </c>
      <c r="T613" s="10">
        <v>231</v>
      </c>
    </row>
    <row r="614" spans="1:20" x14ac:dyDescent="0.25">
      <c r="A614">
        <v>1</v>
      </c>
      <c r="B614" t="s">
        <v>111</v>
      </c>
      <c r="C614">
        <v>5</v>
      </c>
      <c r="D614" t="str">
        <f t="shared" si="36"/>
        <v>Jueves</v>
      </c>
      <c r="E614" s="6">
        <v>45022</v>
      </c>
      <c r="F614" s="3">
        <v>8.1250000000000003E-2</v>
      </c>
      <c r="G614" s="3">
        <v>0.14930555555555555</v>
      </c>
      <c r="H614" s="3">
        <f t="shared" si="37"/>
        <v>6.805555555555555E-2</v>
      </c>
      <c r="I614" s="9">
        <v>0.10555555555555554</v>
      </c>
      <c r="J614" s="9" t="str">
        <f t="shared" si="38"/>
        <v>0</v>
      </c>
      <c r="K614" s="9" t="str">
        <f t="shared" si="39"/>
        <v>No cobrada</v>
      </c>
      <c r="L614" t="s">
        <v>20</v>
      </c>
      <c r="M614" t="s">
        <v>15</v>
      </c>
      <c r="N614" t="s">
        <v>16</v>
      </c>
      <c r="O614" s="4">
        <v>23.56</v>
      </c>
      <c r="P614" t="s">
        <v>11</v>
      </c>
      <c r="Q614">
        <v>613</v>
      </c>
      <c r="R614" t="s">
        <v>1139</v>
      </c>
      <c r="S614" t="s">
        <v>945</v>
      </c>
      <c r="T614" s="10">
        <v>285</v>
      </c>
    </row>
    <row r="615" spans="1:20" x14ac:dyDescent="0.25">
      <c r="A615">
        <v>19</v>
      </c>
      <c r="B615" t="s">
        <v>584</v>
      </c>
      <c r="C615">
        <v>6</v>
      </c>
      <c r="D615" t="str">
        <f t="shared" si="36"/>
        <v>Jueves</v>
      </c>
      <c r="E615" s="6">
        <v>45022</v>
      </c>
      <c r="F615" s="3">
        <v>0.10555555555555556</v>
      </c>
      <c r="G615" s="3">
        <v>0.19236111111111112</v>
      </c>
      <c r="H615" s="3">
        <f t="shared" si="37"/>
        <v>8.6805555555555566E-2</v>
      </c>
      <c r="I615" s="9">
        <v>3.4722222222222224E-2</v>
      </c>
      <c r="J615" s="9">
        <f t="shared" si="38"/>
        <v>5.2083333333333343E-2</v>
      </c>
      <c r="K615" s="9" t="str">
        <f t="shared" si="39"/>
        <v>Cobrada</v>
      </c>
      <c r="L615" t="s">
        <v>14</v>
      </c>
      <c r="M615" t="s">
        <v>15</v>
      </c>
      <c r="N615" t="s">
        <v>1136</v>
      </c>
      <c r="O615" s="4">
        <v>26.48</v>
      </c>
      <c r="P615" t="s">
        <v>11</v>
      </c>
      <c r="Q615">
        <v>614</v>
      </c>
      <c r="R615" t="s">
        <v>36</v>
      </c>
      <c r="S615" t="s">
        <v>259</v>
      </c>
      <c r="T615" s="10">
        <v>72</v>
      </c>
    </row>
    <row r="616" spans="1:20" x14ac:dyDescent="0.25">
      <c r="A616">
        <v>7</v>
      </c>
      <c r="B616" t="s">
        <v>946</v>
      </c>
      <c r="C616">
        <v>1</v>
      </c>
      <c r="D616" t="str">
        <f t="shared" si="36"/>
        <v>Jueves</v>
      </c>
      <c r="E616" s="6">
        <v>45022</v>
      </c>
      <c r="F616" s="3">
        <v>3.1944444444444442E-2</v>
      </c>
      <c r="G616" s="3">
        <v>7.8472222222222221E-2</v>
      </c>
      <c r="H616" s="3">
        <f t="shared" si="37"/>
        <v>5.6944444444444443E-2</v>
      </c>
      <c r="I616" s="9">
        <v>0.10833333333333334</v>
      </c>
      <c r="J616" s="9" t="str">
        <f t="shared" si="38"/>
        <v>0</v>
      </c>
      <c r="K616" s="9" t="str">
        <f t="shared" si="39"/>
        <v>No cobrada</v>
      </c>
      <c r="L616" t="s">
        <v>25</v>
      </c>
      <c r="M616" t="s">
        <v>32</v>
      </c>
      <c r="N616" t="s">
        <v>1137</v>
      </c>
      <c r="O616" s="4">
        <v>18.420000000000002</v>
      </c>
      <c r="P616" t="s">
        <v>35</v>
      </c>
      <c r="Q616">
        <v>615</v>
      </c>
      <c r="R616" t="s">
        <v>59</v>
      </c>
      <c r="S616" t="s">
        <v>947</v>
      </c>
      <c r="T616" s="10">
        <v>333</v>
      </c>
    </row>
    <row r="617" spans="1:20" x14ac:dyDescent="0.25">
      <c r="A617">
        <v>4</v>
      </c>
      <c r="B617" t="s">
        <v>936</v>
      </c>
      <c r="C617">
        <v>4</v>
      </c>
      <c r="D617" t="str">
        <f t="shared" si="36"/>
        <v>Jueves</v>
      </c>
      <c r="E617" s="6">
        <v>45022</v>
      </c>
      <c r="F617" s="3">
        <v>9.7222222222222224E-3</v>
      </c>
      <c r="G617" s="3">
        <v>0.15</v>
      </c>
      <c r="H617" s="3">
        <f t="shared" si="37"/>
        <v>0.15069444444444444</v>
      </c>
      <c r="I617" s="9">
        <v>3.2638888888888884E-2</v>
      </c>
      <c r="J617" s="9">
        <f t="shared" si="38"/>
        <v>0.11805555555555555</v>
      </c>
      <c r="K617" s="9" t="str">
        <f t="shared" si="39"/>
        <v>Cobrada</v>
      </c>
      <c r="L617" t="s">
        <v>25</v>
      </c>
      <c r="M617" t="s">
        <v>32</v>
      </c>
      <c r="N617" t="s">
        <v>1137</v>
      </c>
      <c r="O617" s="4">
        <v>23.89</v>
      </c>
      <c r="P617" t="s">
        <v>35</v>
      </c>
      <c r="Q617">
        <v>616</v>
      </c>
      <c r="R617" t="s">
        <v>36</v>
      </c>
      <c r="S617" t="s">
        <v>12</v>
      </c>
      <c r="T617" s="10">
        <v>132</v>
      </c>
    </row>
    <row r="618" spans="1:20" x14ac:dyDescent="0.25">
      <c r="A618">
        <v>13</v>
      </c>
      <c r="B618" t="s">
        <v>91</v>
      </c>
      <c r="C618">
        <v>5</v>
      </c>
      <c r="D618" t="str">
        <f t="shared" si="36"/>
        <v>Jueves</v>
      </c>
      <c r="E618" s="6">
        <v>45022</v>
      </c>
      <c r="F618" s="3">
        <v>5.5555555555555552E-2</v>
      </c>
      <c r="G618" s="3">
        <v>0.22013888888888888</v>
      </c>
      <c r="H618" s="3">
        <f t="shared" si="37"/>
        <v>0.16458333333333333</v>
      </c>
      <c r="I618" s="9">
        <v>3.5416666666666666E-2</v>
      </c>
      <c r="J618" s="9">
        <f t="shared" si="38"/>
        <v>0.12916666666666665</v>
      </c>
      <c r="K618" s="9" t="str">
        <f t="shared" si="39"/>
        <v>Cobrada</v>
      </c>
      <c r="L618" t="s">
        <v>20</v>
      </c>
      <c r="M618" t="s">
        <v>10</v>
      </c>
      <c r="N618" t="s">
        <v>1137</v>
      </c>
      <c r="O618" s="4">
        <v>38.18</v>
      </c>
      <c r="P618" t="s">
        <v>21</v>
      </c>
      <c r="Q618">
        <v>617</v>
      </c>
      <c r="R618" t="s">
        <v>44</v>
      </c>
      <c r="S618" t="s">
        <v>547</v>
      </c>
      <c r="T618" s="10">
        <v>142</v>
      </c>
    </row>
    <row r="619" spans="1:20" x14ac:dyDescent="0.25">
      <c r="A619">
        <v>3</v>
      </c>
      <c r="B619" t="s">
        <v>948</v>
      </c>
      <c r="C619">
        <v>5</v>
      </c>
      <c r="D619" t="str">
        <f t="shared" si="36"/>
        <v>Jueves</v>
      </c>
      <c r="E619" s="6">
        <v>45022</v>
      </c>
      <c r="F619" s="3">
        <v>3.888888888888889E-2</v>
      </c>
      <c r="G619" s="3">
        <v>0.13333333333333333</v>
      </c>
      <c r="H619" s="3">
        <f t="shared" si="37"/>
        <v>9.4444444444444442E-2</v>
      </c>
      <c r="I619" s="9">
        <v>8.1944444444444445E-2</v>
      </c>
      <c r="J619" s="9">
        <f t="shared" si="38"/>
        <v>1.2499999999999997E-2</v>
      </c>
      <c r="K619" s="9" t="str">
        <f t="shared" si="39"/>
        <v>Cobrada</v>
      </c>
      <c r="L619" t="s">
        <v>29</v>
      </c>
      <c r="M619" t="s">
        <v>15</v>
      </c>
      <c r="N619" t="s">
        <v>1137</v>
      </c>
      <c r="O619" s="4">
        <v>25.93</v>
      </c>
      <c r="P619" t="s">
        <v>21</v>
      </c>
      <c r="Q619">
        <v>618</v>
      </c>
      <c r="R619" t="s">
        <v>64</v>
      </c>
      <c r="S619" t="s">
        <v>949</v>
      </c>
      <c r="T619" s="10">
        <v>319</v>
      </c>
    </row>
    <row r="620" spans="1:20" x14ac:dyDescent="0.25">
      <c r="A620">
        <v>6</v>
      </c>
      <c r="B620" t="s">
        <v>614</v>
      </c>
      <c r="C620">
        <v>4</v>
      </c>
      <c r="D620" t="str">
        <f t="shared" si="36"/>
        <v>Jueves</v>
      </c>
      <c r="E620" s="6">
        <v>45022</v>
      </c>
      <c r="F620" s="3">
        <v>1.1111111111111112E-2</v>
      </c>
      <c r="G620" s="3">
        <v>0.11180555555555556</v>
      </c>
      <c r="H620" s="3">
        <f t="shared" si="37"/>
        <v>0.10069444444444445</v>
      </c>
      <c r="I620" s="9">
        <v>6.6666666666666666E-2</v>
      </c>
      <c r="J620" s="9">
        <f t="shared" si="38"/>
        <v>3.4027777777777782E-2</v>
      </c>
      <c r="K620" s="9" t="str">
        <f t="shared" si="39"/>
        <v>Cobrada</v>
      </c>
      <c r="L620" t="s">
        <v>25</v>
      </c>
      <c r="M620" t="s">
        <v>32</v>
      </c>
      <c r="N620" t="s">
        <v>1137</v>
      </c>
      <c r="O620" s="4">
        <v>16.440000000000001</v>
      </c>
      <c r="P620" t="s">
        <v>11</v>
      </c>
      <c r="Q620">
        <v>619</v>
      </c>
      <c r="R620" t="s">
        <v>59</v>
      </c>
      <c r="S620" t="s">
        <v>950</v>
      </c>
      <c r="T620" s="10">
        <v>132</v>
      </c>
    </row>
    <row r="621" spans="1:20" x14ac:dyDescent="0.25">
      <c r="A621">
        <v>16</v>
      </c>
      <c r="B621" t="s">
        <v>951</v>
      </c>
      <c r="C621">
        <v>3</v>
      </c>
      <c r="D621" t="str">
        <f t="shared" si="36"/>
        <v>Jueves</v>
      </c>
      <c r="E621" s="6">
        <v>45022</v>
      </c>
      <c r="F621" s="3">
        <v>0.11736111111111111</v>
      </c>
      <c r="G621" s="3">
        <v>0.25486111111111109</v>
      </c>
      <c r="H621" s="3">
        <f t="shared" si="37"/>
        <v>0.13749999999999998</v>
      </c>
      <c r="I621" s="9">
        <v>2.7777777777777776E-2</v>
      </c>
      <c r="J621" s="9">
        <f t="shared" si="38"/>
        <v>0.10972222222222221</v>
      </c>
      <c r="K621" s="9" t="str">
        <f t="shared" si="39"/>
        <v>Cobrada</v>
      </c>
      <c r="L621" t="s">
        <v>29</v>
      </c>
      <c r="M621" t="s">
        <v>10</v>
      </c>
      <c r="N621" t="s">
        <v>1137</v>
      </c>
      <c r="O621" s="4">
        <v>26.64</v>
      </c>
      <c r="P621" t="s">
        <v>11</v>
      </c>
      <c r="Q621">
        <v>620</v>
      </c>
      <c r="R621" t="s">
        <v>26</v>
      </c>
      <c r="S621" t="s">
        <v>180</v>
      </c>
      <c r="T621" s="10">
        <v>57</v>
      </c>
    </row>
    <row r="622" spans="1:20" x14ac:dyDescent="0.25">
      <c r="A622">
        <v>5</v>
      </c>
      <c r="B622" t="s">
        <v>952</v>
      </c>
      <c r="C622">
        <v>2</v>
      </c>
      <c r="D622" t="str">
        <f t="shared" si="36"/>
        <v>Jueves</v>
      </c>
      <c r="E622" s="6">
        <v>45022</v>
      </c>
      <c r="F622" s="3">
        <v>4.7222222222222221E-2</v>
      </c>
      <c r="G622" s="3">
        <v>0.10208333333333333</v>
      </c>
      <c r="H622" s="3">
        <f t="shared" si="37"/>
        <v>6.5277777777777782E-2</v>
      </c>
      <c r="I622" s="9">
        <v>5.5555555555555558E-3</v>
      </c>
      <c r="J622" s="9">
        <f t="shared" si="38"/>
        <v>5.9722222222222225E-2</v>
      </c>
      <c r="K622" s="9" t="str">
        <f t="shared" si="39"/>
        <v>Cobrada</v>
      </c>
      <c r="L622" t="s">
        <v>20</v>
      </c>
      <c r="M622" t="s">
        <v>10</v>
      </c>
      <c r="N622" t="s">
        <v>1137</v>
      </c>
      <c r="O622" s="4">
        <v>42.27</v>
      </c>
      <c r="P622" t="s">
        <v>35</v>
      </c>
      <c r="Q622">
        <v>621</v>
      </c>
      <c r="R622" t="s">
        <v>59</v>
      </c>
      <c r="S622" t="s">
        <v>33</v>
      </c>
      <c r="T622" s="10">
        <v>105</v>
      </c>
    </row>
    <row r="623" spans="1:20" x14ac:dyDescent="0.25">
      <c r="A623">
        <v>7</v>
      </c>
      <c r="B623" t="s">
        <v>903</v>
      </c>
      <c r="C623">
        <v>5</v>
      </c>
      <c r="D623" t="str">
        <f t="shared" si="36"/>
        <v>Jueves</v>
      </c>
      <c r="E623" s="6">
        <v>45022</v>
      </c>
      <c r="F623" s="3">
        <v>8.819444444444445E-2</v>
      </c>
      <c r="G623" s="3">
        <v>0.2298611111111111</v>
      </c>
      <c r="H623" s="3">
        <f t="shared" si="37"/>
        <v>0.14166666666666666</v>
      </c>
      <c r="I623" s="9">
        <v>5.4166666666666669E-2</v>
      </c>
      <c r="J623" s="9">
        <f t="shared" si="38"/>
        <v>8.7499999999999994E-2</v>
      </c>
      <c r="K623" s="9" t="str">
        <f t="shared" si="39"/>
        <v>Cobrada</v>
      </c>
      <c r="L623" t="s">
        <v>9</v>
      </c>
      <c r="M623" t="s">
        <v>32</v>
      </c>
      <c r="N623" t="s">
        <v>1137</v>
      </c>
      <c r="O623" s="4">
        <v>11.47</v>
      </c>
      <c r="P623" t="s">
        <v>11</v>
      </c>
      <c r="Q623">
        <v>622</v>
      </c>
      <c r="R623" t="s">
        <v>83</v>
      </c>
      <c r="S623" t="s">
        <v>953</v>
      </c>
      <c r="T623" s="10">
        <v>121</v>
      </c>
    </row>
    <row r="624" spans="1:20" x14ac:dyDescent="0.25">
      <c r="A624">
        <v>13</v>
      </c>
      <c r="B624" t="s">
        <v>699</v>
      </c>
      <c r="C624">
        <v>1</v>
      </c>
      <c r="D624" t="str">
        <f t="shared" si="36"/>
        <v>Jueves</v>
      </c>
      <c r="E624" s="6">
        <v>45022</v>
      </c>
      <c r="F624" s="3">
        <v>3.125E-2</v>
      </c>
      <c r="G624" s="3">
        <v>0.13194444444444445</v>
      </c>
      <c r="H624" s="3">
        <f t="shared" si="37"/>
        <v>0.10069444444444445</v>
      </c>
      <c r="I624" s="9">
        <v>0.10069444444444445</v>
      </c>
      <c r="J624" s="9">
        <f t="shared" si="38"/>
        <v>0</v>
      </c>
      <c r="K624" s="9" t="str">
        <f t="shared" si="39"/>
        <v>Cobrada</v>
      </c>
      <c r="L624" t="s">
        <v>9</v>
      </c>
      <c r="M624" t="s">
        <v>10</v>
      </c>
      <c r="N624" t="s">
        <v>16</v>
      </c>
      <c r="O624" s="4">
        <v>22.05</v>
      </c>
      <c r="P624" t="s">
        <v>21</v>
      </c>
      <c r="Q624">
        <v>623</v>
      </c>
      <c r="R624" t="s">
        <v>44</v>
      </c>
      <c r="S624" t="s">
        <v>954</v>
      </c>
      <c r="T624" s="10">
        <v>235</v>
      </c>
    </row>
    <row r="625" spans="1:20" x14ac:dyDescent="0.25">
      <c r="A625">
        <v>1</v>
      </c>
      <c r="B625" t="s">
        <v>615</v>
      </c>
      <c r="C625">
        <v>4</v>
      </c>
      <c r="D625" t="str">
        <f t="shared" si="36"/>
        <v>Jueves</v>
      </c>
      <c r="E625" s="6">
        <v>45022</v>
      </c>
      <c r="F625" s="3">
        <v>8.0555555555555561E-2</v>
      </c>
      <c r="G625" s="3">
        <v>0.14305555555555555</v>
      </c>
      <c r="H625" s="3">
        <f t="shared" si="37"/>
        <v>6.2499999999999986E-2</v>
      </c>
      <c r="I625" s="9">
        <v>5.486111111111111E-2</v>
      </c>
      <c r="J625" s="9">
        <f t="shared" si="38"/>
        <v>7.6388888888888756E-3</v>
      </c>
      <c r="K625" s="9" t="str">
        <f t="shared" si="39"/>
        <v>Cobrada</v>
      </c>
      <c r="L625" t="s">
        <v>14</v>
      </c>
      <c r="M625" t="s">
        <v>32</v>
      </c>
      <c r="N625" t="s">
        <v>1137</v>
      </c>
      <c r="O625" s="4">
        <v>38</v>
      </c>
      <c r="P625" t="s">
        <v>11</v>
      </c>
      <c r="Q625">
        <v>624</v>
      </c>
      <c r="R625" t="s">
        <v>83</v>
      </c>
      <c r="S625" t="s">
        <v>955</v>
      </c>
      <c r="T625" s="10">
        <v>102</v>
      </c>
    </row>
    <row r="626" spans="1:20" x14ac:dyDescent="0.25">
      <c r="A626">
        <v>5</v>
      </c>
      <c r="B626" t="s">
        <v>956</v>
      </c>
      <c r="C626">
        <v>4</v>
      </c>
      <c r="D626" t="str">
        <f t="shared" si="36"/>
        <v>Jueves</v>
      </c>
      <c r="E626" s="6">
        <v>45022</v>
      </c>
      <c r="F626" s="3">
        <v>6.2500000000000003E-3</v>
      </c>
      <c r="G626" s="3">
        <v>0.14027777777777778</v>
      </c>
      <c r="H626" s="3">
        <f t="shared" si="37"/>
        <v>0.14444444444444443</v>
      </c>
      <c r="I626" s="9">
        <v>6.7361111111111108E-2</v>
      </c>
      <c r="J626" s="9">
        <f t="shared" si="38"/>
        <v>7.7083333333333323E-2</v>
      </c>
      <c r="K626" s="9" t="str">
        <f t="shared" si="39"/>
        <v>Cobrada</v>
      </c>
      <c r="L626" t="s">
        <v>29</v>
      </c>
      <c r="M626" t="s">
        <v>32</v>
      </c>
      <c r="N626" t="s">
        <v>1137</v>
      </c>
      <c r="O626" s="4">
        <v>41.73</v>
      </c>
      <c r="P626" t="s">
        <v>35</v>
      </c>
      <c r="Q626">
        <v>625</v>
      </c>
      <c r="R626" t="s">
        <v>64</v>
      </c>
      <c r="S626" t="s">
        <v>957</v>
      </c>
      <c r="T626" s="10">
        <v>139</v>
      </c>
    </row>
    <row r="627" spans="1:20" x14ac:dyDescent="0.25">
      <c r="A627">
        <v>14</v>
      </c>
      <c r="B627" t="s">
        <v>958</v>
      </c>
      <c r="C627">
        <v>4</v>
      </c>
      <c r="D627" t="str">
        <f t="shared" si="36"/>
        <v>Jueves</v>
      </c>
      <c r="E627" s="6">
        <v>45022</v>
      </c>
      <c r="F627" s="3">
        <v>0.11458333333333333</v>
      </c>
      <c r="G627" s="3">
        <v>0.1736111111111111</v>
      </c>
      <c r="H627" s="3">
        <f t="shared" si="37"/>
        <v>5.9027777777777776E-2</v>
      </c>
      <c r="I627" s="9">
        <v>4.027777777777778E-2</v>
      </c>
      <c r="J627" s="9">
        <f t="shared" si="38"/>
        <v>1.8749999999999996E-2</v>
      </c>
      <c r="K627" s="9" t="str">
        <f t="shared" si="39"/>
        <v>Cobrada</v>
      </c>
      <c r="L627" t="s">
        <v>29</v>
      </c>
      <c r="M627" t="s">
        <v>15</v>
      </c>
      <c r="N627" t="s">
        <v>1137</v>
      </c>
      <c r="O627" s="4">
        <v>19.239999999999998</v>
      </c>
      <c r="P627" t="s">
        <v>21</v>
      </c>
      <c r="Q627">
        <v>626</v>
      </c>
      <c r="R627" t="s">
        <v>83</v>
      </c>
      <c r="S627" t="s">
        <v>959</v>
      </c>
      <c r="T627" s="10">
        <v>137</v>
      </c>
    </row>
    <row r="628" spans="1:20" x14ac:dyDescent="0.25">
      <c r="A628">
        <v>4</v>
      </c>
      <c r="B628" t="s">
        <v>379</v>
      </c>
      <c r="C628">
        <v>3</v>
      </c>
      <c r="D628" t="str">
        <f t="shared" si="36"/>
        <v>Jueves</v>
      </c>
      <c r="E628" s="6">
        <v>45022</v>
      </c>
      <c r="F628" s="3">
        <v>9.930555555555555E-2</v>
      </c>
      <c r="G628" s="3">
        <v>0.17569444444444443</v>
      </c>
      <c r="H628" s="3">
        <f t="shared" si="37"/>
        <v>8.6805555555555552E-2</v>
      </c>
      <c r="I628" s="9">
        <v>2.5694444444444443E-2</v>
      </c>
      <c r="J628" s="9">
        <f t="shared" si="38"/>
        <v>6.1111111111111109E-2</v>
      </c>
      <c r="K628" s="9" t="str">
        <f t="shared" si="39"/>
        <v>Cobrada</v>
      </c>
      <c r="L628" t="s">
        <v>9</v>
      </c>
      <c r="M628" t="s">
        <v>10</v>
      </c>
      <c r="N628" t="s">
        <v>1137</v>
      </c>
      <c r="O628" s="4">
        <v>44.24</v>
      </c>
      <c r="P628" t="s">
        <v>35</v>
      </c>
      <c r="Q628">
        <v>627</v>
      </c>
      <c r="R628" t="s">
        <v>59</v>
      </c>
      <c r="S628" t="s">
        <v>102</v>
      </c>
      <c r="T628" s="10">
        <v>21</v>
      </c>
    </row>
    <row r="629" spans="1:20" x14ac:dyDescent="0.25">
      <c r="A629">
        <v>2</v>
      </c>
      <c r="B629" t="s">
        <v>345</v>
      </c>
      <c r="C629">
        <v>1</v>
      </c>
      <c r="D629" t="str">
        <f t="shared" si="36"/>
        <v>Jueves</v>
      </c>
      <c r="E629" s="6">
        <v>45022</v>
      </c>
      <c r="F629" s="3">
        <v>6.2500000000000003E-3</v>
      </c>
      <c r="G629" s="3">
        <v>6.7361111111111108E-2</v>
      </c>
      <c r="H629" s="3">
        <f t="shared" si="37"/>
        <v>6.1111111111111109E-2</v>
      </c>
      <c r="I629" s="9">
        <v>2.9861111111111109E-2</v>
      </c>
      <c r="J629" s="9">
        <f t="shared" si="38"/>
        <v>3.125E-2</v>
      </c>
      <c r="K629" s="9" t="str">
        <f t="shared" si="39"/>
        <v>Cobrada</v>
      </c>
      <c r="L629" t="s">
        <v>9</v>
      </c>
      <c r="M629" t="s">
        <v>15</v>
      </c>
      <c r="N629" t="s">
        <v>1137</v>
      </c>
      <c r="O629" s="4">
        <v>15.03</v>
      </c>
      <c r="P629" t="s">
        <v>11</v>
      </c>
      <c r="Q629">
        <v>628</v>
      </c>
      <c r="R629" t="s">
        <v>64</v>
      </c>
      <c r="S629" t="s">
        <v>960</v>
      </c>
      <c r="T629" s="10">
        <v>168</v>
      </c>
    </row>
    <row r="630" spans="1:20" x14ac:dyDescent="0.25">
      <c r="A630">
        <v>17</v>
      </c>
      <c r="B630" t="s">
        <v>97</v>
      </c>
      <c r="C630">
        <v>2</v>
      </c>
      <c r="D630" t="str">
        <f t="shared" si="36"/>
        <v>Jueves</v>
      </c>
      <c r="E630" s="6">
        <v>45022</v>
      </c>
      <c r="F630" s="3">
        <v>8.819444444444445E-2</v>
      </c>
      <c r="G630" s="3">
        <v>0.24652777777777779</v>
      </c>
      <c r="H630" s="3">
        <f t="shared" si="37"/>
        <v>0.16874999999999998</v>
      </c>
      <c r="I630" s="9">
        <v>5.8333333333333334E-2</v>
      </c>
      <c r="J630" s="9">
        <f t="shared" si="38"/>
        <v>0.11041666666666665</v>
      </c>
      <c r="K630" s="9" t="str">
        <f t="shared" si="39"/>
        <v>Cobrada</v>
      </c>
      <c r="L630" t="s">
        <v>29</v>
      </c>
      <c r="M630" t="s">
        <v>32</v>
      </c>
      <c r="N630" t="s">
        <v>1136</v>
      </c>
      <c r="O630" s="4">
        <v>26.07</v>
      </c>
      <c r="P630" t="s">
        <v>35</v>
      </c>
      <c r="Q630">
        <v>629</v>
      </c>
      <c r="R630" t="s">
        <v>83</v>
      </c>
      <c r="S630" t="s">
        <v>961</v>
      </c>
      <c r="T630" s="10">
        <v>130</v>
      </c>
    </row>
    <row r="631" spans="1:20" x14ac:dyDescent="0.25">
      <c r="A631">
        <v>2</v>
      </c>
      <c r="B631" t="s">
        <v>533</v>
      </c>
      <c r="C631">
        <v>2</v>
      </c>
      <c r="D631" t="str">
        <f t="shared" si="36"/>
        <v>Jueves</v>
      </c>
      <c r="E631" s="6">
        <v>45022</v>
      </c>
      <c r="F631" s="3">
        <v>1.3888888888888889E-3</v>
      </c>
      <c r="G631" s="3">
        <v>0.11736111111111111</v>
      </c>
      <c r="H631" s="3">
        <f t="shared" si="37"/>
        <v>0.11597222222222223</v>
      </c>
      <c r="I631" s="9">
        <v>5.2083333333333336E-2</v>
      </c>
      <c r="J631" s="9">
        <f t="shared" si="38"/>
        <v>6.3888888888888884E-2</v>
      </c>
      <c r="K631" s="9" t="str">
        <f t="shared" si="39"/>
        <v>Cobrada</v>
      </c>
      <c r="L631" t="s">
        <v>25</v>
      </c>
      <c r="M631" t="s">
        <v>10</v>
      </c>
      <c r="N631" t="s">
        <v>1136</v>
      </c>
      <c r="O631" s="4">
        <v>36.619999999999997</v>
      </c>
      <c r="P631" t="s">
        <v>21</v>
      </c>
      <c r="Q631">
        <v>630</v>
      </c>
      <c r="R631" t="s">
        <v>41</v>
      </c>
      <c r="S631" t="s">
        <v>962</v>
      </c>
      <c r="T631" s="10">
        <v>182</v>
      </c>
    </row>
    <row r="632" spans="1:20" x14ac:dyDescent="0.25">
      <c r="A632">
        <v>6</v>
      </c>
      <c r="B632" t="s">
        <v>649</v>
      </c>
      <c r="C632">
        <v>1</v>
      </c>
      <c r="D632" t="str">
        <f t="shared" si="36"/>
        <v>Jueves</v>
      </c>
      <c r="E632" s="6">
        <v>45022</v>
      </c>
      <c r="F632" s="3">
        <v>1.4583333333333334E-2</v>
      </c>
      <c r="G632" s="3">
        <v>0.11874999999999999</v>
      </c>
      <c r="H632" s="3">
        <f t="shared" si="37"/>
        <v>0.10416666666666666</v>
      </c>
      <c r="I632" s="9">
        <v>3.1944444444444442E-2</v>
      </c>
      <c r="J632" s="9">
        <f t="shared" si="38"/>
        <v>7.2222222222222215E-2</v>
      </c>
      <c r="K632" s="9" t="str">
        <f t="shared" si="39"/>
        <v>Cobrada</v>
      </c>
      <c r="L632" t="s">
        <v>25</v>
      </c>
      <c r="M632" t="s">
        <v>32</v>
      </c>
      <c r="N632" t="s">
        <v>1137</v>
      </c>
      <c r="O632" s="4">
        <v>39.71</v>
      </c>
      <c r="P632" t="s">
        <v>11</v>
      </c>
      <c r="Q632">
        <v>631</v>
      </c>
      <c r="R632" t="s">
        <v>17</v>
      </c>
      <c r="S632" t="s">
        <v>335</v>
      </c>
      <c r="T632" s="10">
        <v>66</v>
      </c>
    </row>
    <row r="633" spans="1:20" x14ac:dyDescent="0.25">
      <c r="A633">
        <v>16</v>
      </c>
      <c r="B633" t="s">
        <v>963</v>
      </c>
      <c r="C633">
        <v>2</v>
      </c>
      <c r="D633" t="str">
        <f t="shared" si="36"/>
        <v>Jueves</v>
      </c>
      <c r="E633" s="6">
        <v>45022</v>
      </c>
      <c r="F633" s="3">
        <v>1.0416666666666666E-2</v>
      </c>
      <c r="G633" s="3">
        <v>0.12152777777777778</v>
      </c>
      <c r="H633" s="3">
        <f t="shared" si="37"/>
        <v>0.1111111111111111</v>
      </c>
      <c r="I633" s="9">
        <v>6.1111111111111116E-2</v>
      </c>
      <c r="J633" s="9">
        <f t="shared" si="38"/>
        <v>4.9999999999999989E-2</v>
      </c>
      <c r="K633" s="9" t="str">
        <f t="shared" si="39"/>
        <v>Cobrada</v>
      </c>
      <c r="L633" t="s">
        <v>9</v>
      </c>
      <c r="M633" t="s">
        <v>15</v>
      </c>
      <c r="N633" t="s">
        <v>1137</v>
      </c>
      <c r="O633" s="4">
        <v>22.41</v>
      </c>
      <c r="P633" t="s">
        <v>21</v>
      </c>
      <c r="Q633">
        <v>632</v>
      </c>
      <c r="R633" t="s">
        <v>59</v>
      </c>
      <c r="S633" t="s">
        <v>964</v>
      </c>
      <c r="T633" s="10">
        <v>129</v>
      </c>
    </row>
    <row r="634" spans="1:20" x14ac:dyDescent="0.25">
      <c r="A634">
        <v>16</v>
      </c>
      <c r="B634" t="s">
        <v>965</v>
      </c>
      <c r="C634">
        <v>5</v>
      </c>
      <c r="D634" t="str">
        <f t="shared" si="36"/>
        <v>Jueves</v>
      </c>
      <c r="E634" s="6">
        <v>45022</v>
      </c>
      <c r="F634" s="3">
        <v>0.15486111111111112</v>
      </c>
      <c r="G634" s="3">
        <v>0.22777777777777777</v>
      </c>
      <c r="H634" s="3">
        <f t="shared" si="37"/>
        <v>7.2916666666666657E-2</v>
      </c>
      <c r="I634" s="9">
        <v>0.10347222222222222</v>
      </c>
      <c r="J634" s="9" t="str">
        <f t="shared" si="38"/>
        <v>0</v>
      </c>
      <c r="K634" s="9" t="str">
        <f t="shared" si="39"/>
        <v>No cobrada</v>
      </c>
      <c r="L634" t="s">
        <v>9</v>
      </c>
      <c r="M634" t="s">
        <v>10</v>
      </c>
      <c r="N634" t="s">
        <v>1137</v>
      </c>
      <c r="O634" s="4">
        <v>11.19</v>
      </c>
      <c r="P634" t="s">
        <v>11</v>
      </c>
      <c r="Q634">
        <v>633</v>
      </c>
      <c r="R634" t="s">
        <v>41</v>
      </c>
      <c r="S634" t="s">
        <v>966</v>
      </c>
      <c r="T634" s="10">
        <v>236</v>
      </c>
    </row>
    <row r="635" spans="1:20" x14ac:dyDescent="0.25">
      <c r="A635">
        <v>2</v>
      </c>
      <c r="B635" t="s">
        <v>676</v>
      </c>
      <c r="C635">
        <v>1</v>
      </c>
      <c r="D635" t="str">
        <f t="shared" si="36"/>
        <v>Jueves</v>
      </c>
      <c r="E635" s="6">
        <v>45022</v>
      </c>
      <c r="F635" s="3">
        <v>2.0833333333333333E-3</v>
      </c>
      <c r="G635" s="3">
        <v>0.15</v>
      </c>
      <c r="H635" s="3">
        <f t="shared" si="37"/>
        <v>0.14791666666666667</v>
      </c>
      <c r="I635" s="9">
        <v>0.10902777777777778</v>
      </c>
      <c r="J635" s="9">
        <f t="shared" si="38"/>
        <v>3.888888888888889E-2</v>
      </c>
      <c r="K635" s="9" t="str">
        <f t="shared" si="39"/>
        <v>Cobrada</v>
      </c>
      <c r="L635" t="s">
        <v>14</v>
      </c>
      <c r="M635" t="s">
        <v>15</v>
      </c>
      <c r="N635" t="s">
        <v>1137</v>
      </c>
      <c r="O635" s="4">
        <v>29.25</v>
      </c>
      <c r="P635" t="s">
        <v>11</v>
      </c>
      <c r="Q635">
        <v>634</v>
      </c>
      <c r="R635" t="s">
        <v>36</v>
      </c>
      <c r="S635" t="s">
        <v>967</v>
      </c>
      <c r="T635" s="10">
        <v>344</v>
      </c>
    </row>
    <row r="636" spans="1:20" x14ac:dyDescent="0.25">
      <c r="A636">
        <v>5</v>
      </c>
      <c r="B636" t="s">
        <v>968</v>
      </c>
      <c r="C636">
        <v>2</v>
      </c>
      <c r="D636" t="str">
        <f t="shared" si="36"/>
        <v>Jueves</v>
      </c>
      <c r="E636" s="6">
        <v>45022</v>
      </c>
      <c r="F636" s="3">
        <v>1.1805555555555555E-2</v>
      </c>
      <c r="G636" s="3">
        <v>0.12777777777777777</v>
      </c>
      <c r="H636" s="3">
        <f t="shared" si="37"/>
        <v>0.11597222222222221</v>
      </c>
      <c r="I636" s="9">
        <v>1.7361111111111112E-2</v>
      </c>
      <c r="J636" s="9">
        <f t="shared" si="38"/>
        <v>9.8611111111111094E-2</v>
      </c>
      <c r="K636" s="9" t="str">
        <f t="shared" si="39"/>
        <v>Cobrada</v>
      </c>
      <c r="L636" t="s">
        <v>20</v>
      </c>
      <c r="M636" t="s">
        <v>10</v>
      </c>
      <c r="N636" t="s">
        <v>1137</v>
      </c>
      <c r="O636" s="4">
        <v>22.15</v>
      </c>
      <c r="P636" t="s">
        <v>21</v>
      </c>
      <c r="Q636">
        <v>635</v>
      </c>
      <c r="R636" t="s">
        <v>1140</v>
      </c>
      <c r="S636" t="s">
        <v>51</v>
      </c>
      <c r="T636" s="10">
        <v>58</v>
      </c>
    </row>
    <row r="637" spans="1:20" x14ac:dyDescent="0.25">
      <c r="A637">
        <v>14</v>
      </c>
      <c r="B637" t="s">
        <v>969</v>
      </c>
      <c r="C637">
        <v>3</v>
      </c>
      <c r="D637" t="str">
        <f t="shared" si="36"/>
        <v>Jueves</v>
      </c>
      <c r="E637" s="6">
        <v>45022</v>
      </c>
      <c r="F637" s="3">
        <v>0.14930555555555555</v>
      </c>
      <c r="G637" s="3">
        <v>0.24166666666666667</v>
      </c>
      <c r="H637" s="3">
        <f t="shared" si="37"/>
        <v>9.2361111111111116E-2</v>
      </c>
      <c r="I637" s="9">
        <v>0.10486111111111111</v>
      </c>
      <c r="J637" s="9" t="str">
        <f t="shared" si="38"/>
        <v>0</v>
      </c>
      <c r="K637" s="9" t="str">
        <f t="shared" si="39"/>
        <v>No cobrada</v>
      </c>
      <c r="L637" t="s">
        <v>25</v>
      </c>
      <c r="M637" t="s">
        <v>32</v>
      </c>
      <c r="N637" t="s">
        <v>1136</v>
      </c>
      <c r="O637" s="4">
        <v>32.86</v>
      </c>
      <c r="P637" t="s">
        <v>21</v>
      </c>
      <c r="Q637">
        <v>636</v>
      </c>
      <c r="R637" t="s">
        <v>59</v>
      </c>
      <c r="S637" t="s">
        <v>970</v>
      </c>
      <c r="T637" s="10">
        <v>126</v>
      </c>
    </row>
    <row r="638" spans="1:20" x14ac:dyDescent="0.25">
      <c r="A638">
        <v>6</v>
      </c>
      <c r="B638" t="s">
        <v>971</v>
      </c>
      <c r="C638">
        <v>3</v>
      </c>
      <c r="D638" t="str">
        <f t="shared" si="36"/>
        <v>Jueves</v>
      </c>
      <c r="E638" s="6">
        <v>45022</v>
      </c>
      <c r="F638" s="3">
        <v>7.9861111111111105E-2</v>
      </c>
      <c r="G638" s="3">
        <v>0.18888888888888888</v>
      </c>
      <c r="H638" s="3">
        <f t="shared" si="37"/>
        <v>0.10902777777777778</v>
      </c>
      <c r="I638" s="9">
        <v>4.2361111111111113E-2</v>
      </c>
      <c r="J638" s="9">
        <f t="shared" si="38"/>
        <v>6.6666666666666666E-2</v>
      </c>
      <c r="K638" s="9" t="str">
        <f t="shared" si="39"/>
        <v>Cobrada</v>
      </c>
      <c r="L638" t="s">
        <v>29</v>
      </c>
      <c r="M638" t="s">
        <v>10</v>
      </c>
      <c r="N638" t="s">
        <v>1137</v>
      </c>
      <c r="O638" s="4">
        <v>36.58</v>
      </c>
      <c r="P638" t="s">
        <v>11</v>
      </c>
      <c r="Q638">
        <v>637</v>
      </c>
      <c r="R638" t="s">
        <v>59</v>
      </c>
      <c r="S638" t="s">
        <v>972</v>
      </c>
      <c r="T638" s="10">
        <v>117</v>
      </c>
    </row>
    <row r="639" spans="1:20" x14ac:dyDescent="0.25">
      <c r="A639">
        <v>16</v>
      </c>
      <c r="B639" t="s">
        <v>323</v>
      </c>
      <c r="C639">
        <v>6</v>
      </c>
      <c r="D639" t="str">
        <f t="shared" si="36"/>
        <v>Jueves</v>
      </c>
      <c r="E639" s="6">
        <v>45022</v>
      </c>
      <c r="F639" s="3">
        <v>3.7499999999999999E-2</v>
      </c>
      <c r="G639" s="3">
        <v>9.4444444444444442E-2</v>
      </c>
      <c r="H639" s="3">
        <f t="shared" si="37"/>
        <v>6.7361111111111108E-2</v>
      </c>
      <c r="I639" s="9">
        <v>3.0555555555555555E-2</v>
      </c>
      <c r="J639" s="9">
        <f t="shared" si="38"/>
        <v>3.680555555555555E-2</v>
      </c>
      <c r="K639" s="9" t="str">
        <f t="shared" si="39"/>
        <v>Cobrada</v>
      </c>
      <c r="L639" t="s">
        <v>9</v>
      </c>
      <c r="M639" t="s">
        <v>32</v>
      </c>
      <c r="N639" t="s">
        <v>1137</v>
      </c>
      <c r="O639" s="4">
        <v>30.71</v>
      </c>
      <c r="P639" t="s">
        <v>35</v>
      </c>
      <c r="Q639">
        <v>638</v>
      </c>
      <c r="R639" t="s">
        <v>83</v>
      </c>
      <c r="S639" t="s">
        <v>100</v>
      </c>
      <c r="T639" s="10">
        <v>90</v>
      </c>
    </row>
    <row r="640" spans="1:20" x14ac:dyDescent="0.25">
      <c r="A640">
        <v>8</v>
      </c>
      <c r="B640" t="s">
        <v>973</v>
      </c>
      <c r="C640">
        <v>4</v>
      </c>
      <c r="D640" t="str">
        <f t="shared" si="36"/>
        <v>Jueves</v>
      </c>
      <c r="E640" s="6">
        <v>45022</v>
      </c>
      <c r="F640" s="3">
        <v>9.5138888888888884E-2</v>
      </c>
      <c r="G640" s="3">
        <v>0.22152777777777777</v>
      </c>
      <c r="H640" s="3">
        <f t="shared" si="37"/>
        <v>0.12638888888888888</v>
      </c>
      <c r="I640" s="9">
        <v>9.4444444444444442E-2</v>
      </c>
      <c r="J640" s="9">
        <f t="shared" si="38"/>
        <v>3.1944444444444442E-2</v>
      </c>
      <c r="K640" s="9" t="str">
        <f t="shared" si="39"/>
        <v>Cobrada</v>
      </c>
      <c r="L640" t="s">
        <v>20</v>
      </c>
      <c r="M640" t="s">
        <v>32</v>
      </c>
      <c r="N640" t="s">
        <v>1137</v>
      </c>
      <c r="O640" s="4">
        <v>18.97</v>
      </c>
      <c r="P640" t="s">
        <v>11</v>
      </c>
      <c r="Q640">
        <v>639</v>
      </c>
      <c r="R640" t="s">
        <v>1139</v>
      </c>
      <c r="S640" t="s">
        <v>974</v>
      </c>
      <c r="T640" s="10">
        <v>152</v>
      </c>
    </row>
    <row r="641" spans="1:20" x14ac:dyDescent="0.25">
      <c r="A641">
        <v>14</v>
      </c>
      <c r="B641" t="s">
        <v>975</v>
      </c>
      <c r="C641">
        <v>3</v>
      </c>
      <c r="D641" t="str">
        <f t="shared" si="36"/>
        <v>Jueves</v>
      </c>
      <c r="E641" s="6">
        <v>45022</v>
      </c>
      <c r="F641" s="3">
        <v>2.8472222222222222E-2</v>
      </c>
      <c r="G641" s="3">
        <v>7.6388888888888895E-2</v>
      </c>
      <c r="H641" s="3">
        <f t="shared" si="37"/>
        <v>4.7916666666666677E-2</v>
      </c>
      <c r="I641" s="9">
        <v>5.2083333333333336E-2</v>
      </c>
      <c r="J641" s="9" t="str">
        <f t="shared" si="38"/>
        <v>0</v>
      </c>
      <c r="K641" s="9" t="str">
        <f t="shared" si="39"/>
        <v>No cobrada</v>
      </c>
      <c r="L641" t="s">
        <v>9</v>
      </c>
      <c r="M641" t="s">
        <v>10</v>
      </c>
      <c r="N641" t="s">
        <v>1136</v>
      </c>
      <c r="O641" s="4">
        <v>49.29</v>
      </c>
      <c r="P641" t="s">
        <v>21</v>
      </c>
      <c r="Q641">
        <v>640</v>
      </c>
      <c r="R641" t="s">
        <v>36</v>
      </c>
      <c r="S641" t="s">
        <v>976</v>
      </c>
      <c r="T641" s="10">
        <v>219</v>
      </c>
    </row>
    <row r="642" spans="1:20" x14ac:dyDescent="0.25">
      <c r="A642">
        <v>2</v>
      </c>
      <c r="B642" t="s">
        <v>977</v>
      </c>
      <c r="C642">
        <v>4</v>
      </c>
      <c r="D642" t="str">
        <f t="shared" ref="D642:D705" si="40">CHOOSE(WEEKDAY(E642,2), "Lunes", "Martes", "Miércoles", "Jueves", "Viernes", "Sábado", "Domingo")</f>
        <v>Jueves</v>
      </c>
      <c r="E642" s="6">
        <v>45022</v>
      </c>
      <c r="F642" s="3">
        <v>4.7222222222222221E-2</v>
      </c>
      <c r="G642" s="3">
        <v>0.16111111111111112</v>
      </c>
      <c r="H642" s="3">
        <f t="shared" ref="H642:H705" si="41">IF(P642="Ocupada",(G642-F642)+15/1440,G642-F642)</f>
        <v>0.1138888888888889</v>
      </c>
      <c r="I642" s="9">
        <v>5.1388888888888887E-2</v>
      </c>
      <c r="J642" s="9">
        <f t="shared" si="38"/>
        <v>6.2500000000000014E-2</v>
      </c>
      <c r="K642" s="9" t="str">
        <f t="shared" si="39"/>
        <v>Cobrada</v>
      </c>
      <c r="L642" t="s">
        <v>14</v>
      </c>
      <c r="M642" t="s">
        <v>10</v>
      </c>
      <c r="N642" t="s">
        <v>1136</v>
      </c>
      <c r="O642" s="4">
        <v>39.68</v>
      </c>
      <c r="P642" t="s">
        <v>11</v>
      </c>
      <c r="Q642">
        <v>641</v>
      </c>
      <c r="R642" t="s">
        <v>59</v>
      </c>
      <c r="S642" t="s">
        <v>978</v>
      </c>
      <c r="T642" s="10">
        <v>208</v>
      </c>
    </row>
    <row r="643" spans="1:20" x14ac:dyDescent="0.25">
      <c r="A643">
        <v>15</v>
      </c>
      <c r="B643" t="s">
        <v>979</v>
      </c>
      <c r="C643">
        <v>1</v>
      </c>
      <c r="D643" t="str">
        <f t="shared" si="40"/>
        <v>Jueves</v>
      </c>
      <c r="E643" s="6">
        <v>45022</v>
      </c>
      <c r="F643" s="3">
        <v>0.10833333333333334</v>
      </c>
      <c r="G643" s="3">
        <v>0.22500000000000001</v>
      </c>
      <c r="H643" s="3">
        <f t="shared" si="41"/>
        <v>0.12708333333333333</v>
      </c>
      <c r="I643" s="9">
        <v>5.6249999999999994E-2</v>
      </c>
      <c r="J643" s="9">
        <f t="shared" ref="J643:J706" si="42">IF(I643&gt;H643,"0",H643-I643)</f>
        <v>7.0833333333333331E-2</v>
      </c>
      <c r="K643" s="9" t="str">
        <f t="shared" ref="K643:K706" si="43">IF(I643&gt;H643,"No cobrada","Cobrada")</f>
        <v>Cobrada</v>
      </c>
      <c r="L643" t="s">
        <v>20</v>
      </c>
      <c r="M643" t="s">
        <v>10</v>
      </c>
      <c r="N643" t="s">
        <v>1137</v>
      </c>
      <c r="O643" s="4">
        <v>11.11</v>
      </c>
      <c r="P643" t="s">
        <v>35</v>
      </c>
      <c r="Q643">
        <v>642</v>
      </c>
      <c r="R643" t="s">
        <v>83</v>
      </c>
      <c r="S643" t="s">
        <v>980</v>
      </c>
      <c r="T643" s="10">
        <v>176</v>
      </c>
    </row>
    <row r="644" spans="1:20" x14ac:dyDescent="0.25">
      <c r="A644">
        <v>17</v>
      </c>
      <c r="B644" t="s">
        <v>981</v>
      </c>
      <c r="C644">
        <v>2</v>
      </c>
      <c r="D644" t="str">
        <f t="shared" si="40"/>
        <v>Jueves</v>
      </c>
      <c r="E644" s="6">
        <v>45022</v>
      </c>
      <c r="F644" s="3">
        <v>1.1805555555555555E-2</v>
      </c>
      <c r="G644" s="3">
        <v>8.0555555555555561E-2</v>
      </c>
      <c r="H644" s="3">
        <f t="shared" si="41"/>
        <v>7.9166666666666677E-2</v>
      </c>
      <c r="I644" s="9">
        <v>1.2500000000000001E-2</v>
      </c>
      <c r="J644" s="9">
        <f t="shared" si="42"/>
        <v>6.666666666666668E-2</v>
      </c>
      <c r="K644" s="9" t="str">
        <f t="shared" si="43"/>
        <v>Cobrada</v>
      </c>
      <c r="L644" t="s">
        <v>20</v>
      </c>
      <c r="M644" t="s">
        <v>15</v>
      </c>
      <c r="N644" t="s">
        <v>1136</v>
      </c>
      <c r="O644" s="4">
        <v>28.81</v>
      </c>
      <c r="P644" t="s">
        <v>35</v>
      </c>
      <c r="Q644">
        <v>643</v>
      </c>
      <c r="R644" t="s">
        <v>44</v>
      </c>
      <c r="S644" t="s">
        <v>439</v>
      </c>
      <c r="T644" s="10">
        <v>33</v>
      </c>
    </row>
    <row r="645" spans="1:20" x14ac:dyDescent="0.25">
      <c r="A645">
        <v>9</v>
      </c>
      <c r="B645" t="s">
        <v>982</v>
      </c>
      <c r="C645">
        <v>6</v>
      </c>
      <c r="D645" t="str">
        <f t="shared" si="40"/>
        <v>Jueves</v>
      </c>
      <c r="E645" s="6">
        <v>45022</v>
      </c>
      <c r="F645" s="3">
        <v>0.15555555555555556</v>
      </c>
      <c r="G645" s="3">
        <v>0.2986111111111111</v>
      </c>
      <c r="H645" s="3">
        <f t="shared" si="41"/>
        <v>0.14305555555555555</v>
      </c>
      <c r="I645" s="9">
        <v>3.5416666666666666E-2</v>
      </c>
      <c r="J645" s="9">
        <f t="shared" si="42"/>
        <v>0.10763888888888888</v>
      </c>
      <c r="K645" s="9" t="str">
        <f t="shared" si="43"/>
        <v>Cobrada</v>
      </c>
      <c r="L645" t="s">
        <v>14</v>
      </c>
      <c r="M645" t="s">
        <v>10</v>
      </c>
      <c r="N645" t="s">
        <v>1136</v>
      </c>
      <c r="O645" s="4">
        <v>13.86</v>
      </c>
      <c r="P645" t="s">
        <v>11</v>
      </c>
      <c r="Q645">
        <v>644</v>
      </c>
      <c r="R645" t="s">
        <v>59</v>
      </c>
      <c r="S645" t="s">
        <v>186</v>
      </c>
      <c r="T645" s="10">
        <v>93</v>
      </c>
    </row>
    <row r="646" spans="1:20" x14ac:dyDescent="0.25">
      <c r="A646">
        <v>6</v>
      </c>
      <c r="B646" t="s">
        <v>666</v>
      </c>
      <c r="C646">
        <v>6</v>
      </c>
      <c r="D646" t="str">
        <f t="shared" si="40"/>
        <v>Jueves</v>
      </c>
      <c r="E646" s="6">
        <v>45022</v>
      </c>
      <c r="F646" s="3">
        <v>0.11805555555555555</v>
      </c>
      <c r="G646" s="3">
        <v>0.2673611111111111</v>
      </c>
      <c r="H646" s="3">
        <f t="shared" si="41"/>
        <v>0.14930555555555555</v>
      </c>
      <c r="I646" s="9">
        <v>6.7361111111111108E-2</v>
      </c>
      <c r="J646" s="9">
        <f t="shared" si="42"/>
        <v>8.1944444444444445E-2</v>
      </c>
      <c r="K646" s="9" t="str">
        <f t="shared" si="43"/>
        <v>Cobrada</v>
      </c>
      <c r="L646" t="s">
        <v>9</v>
      </c>
      <c r="M646" t="s">
        <v>32</v>
      </c>
      <c r="N646" t="s">
        <v>16</v>
      </c>
      <c r="O646" s="4">
        <v>40.03</v>
      </c>
      <c r="P646" t="s">
        <v>21</v>
      </c>
      <c r="Q646">
        <v>645</v>
      </c>
      <c r="R646" t="s">
        <v>41</v>
      </c>
      <c r="S646" t="s">
        <v>983</v>
      </c>
      <c r="T646" s="10">
        <v>180</v>
      </c>
    </row>
    <row r="647" spans="1:20" x14ac:dyDescent="0.25">
      <c r="A647">
        <v>12</v>
      </c>
      <c r="B647" t="s">
        <v>118</v>
      </c>
      <c r="C647">
        <v>2</v>
      </c>
      <c r="D647" t="str">
        <f t="shared" si="40"/>
        <v>Jueves</v>
      </c>
      <c r="E647" s="6">
        <v>45022</v>
      </c>
      <c r="F647" s="3">
        <v>0.16597222222222222</v>
      </c>
      <c r="G647" s="3">
        <v>0.27638888888888891</v>
      </c>
      <c r="H647" s="3">
        <f t="shared" si="41"/>
        <v>0.11041666666666669</v>
      </c>
      <c r="I647" s="9">
        <v>2.5000000000000001E-2</v>
      </c>
      <c r="J647" s="9">
        <f t="shared" si="42"/>
        <v>8.5416666666666696E-2</v>
      </c>
      <c r="K647" s="9" t="str">
        <f t="shared" si="43"/>
        <v>Cobrada</v>
      </c>
      <c r="L647" t="s">
        <v>20</v>
      </c>
      <c r="M647" t="s">
        <v>10</v>
      </c>
      <c r="N647" t="s">
        <v>1136</v>
      </c>
      <c r="O647" s="4">
        <v>12.59</v>
      </c>
      <c r="P647" t="s">
        <v>21</v>
      </c>
      <c r="Q647">
        <v>646</v>
      </c>
      <c r="R647" t="s">
        <v>41</v>
      </c>
      <c r="S647" t="s">
        <v>33</v>
      </c>
      <c r="T647" s="10">
        <v>70</v>
      </c>
    </row>
    <row r="648" spans="1:20" x14ac:dyDescent="0.25">
      <c r="A648">
        <v>12</v>
      </c>
      <c r="B648" t="s">
        <v>984</v>
      </c>
      <c r="C648">
        <v>2</v>
      </c>
      <c r="D648" t="str">
        <f t="shared" si="40"/>
        <v>Jueves</v>
      </c>
      <c r="E648" s="6">
        <v>45022</v>
      </c>
      <c r="F648" s="3">
        <v>0.12152777777777778</v>
      </c>
      <c r="G648" s="3">
        <v>0.2673611111111111</v>
      </c>
      <c r="H648" s="3">
        <f t="shared" si="41"/>
        <v>0.14583333333333331</v>
      </c>
      <c r="I648" s="9">
        <v>2.7083333333333331E-2</v>
      </c>
      <c r="J648" s="9">
        <f t="shared" si="42"/>
        <v>0.11874999999999998</v>
      </c>
      <c r="K648" s="9" t="str">
        <f t="shared" si="43"/>
        <v>Cobrada</v>
      </c>
      <c r="L648" t="s">
        <v>20</v>
      </c>
      <c r="M648" t="s">
        <v>10</v>
      </c>
      <c r="N648" t="s">
        <v>1137</v>
      </c>
      <c r="O648" s="4">
        <v>42.79</v>
      </c>
      <c r="P648" t="s">
        <v>11</v>
      </c>
      <c r="Q648">
        <v>647</v>
      </c>
      <c r="R648" t="s">
        <v>41</v>
      </c>
      <c r="S648" t="s">
        <v>985</v>
      </c>
      <c r="T648" s="10">
        <v>98</v>
      </c>
    </row>
    <row r="649" spans="1:20" x14ac:dyDescent="0.25">
      <c r="A649">
        <v>9</v>
      </c>
      <c r="B649" t="s">
        <v>153</v>
      </c>
      <c r="C649">
        <v>1</v>
      </c>
      <c r="D649" t="str">
        <f t="shared" si="40"/>
        <v>Jueves</v>
      </c>
      <c r="E649" s="6">
        <v>45022</v>
      </c>
      <c r="F649" s="3">
        <v>0.12430555555555556</v>
      </c>
      <c r="G649" s="3">
        <v>0.2048611111111111</v>
      </c>
      <c r="H649" s="3">
        <f t="shared" si="41"/>
        <v>8.0555555555555547E-2</v>
      </c>
      <c r="I649" s="9">
        <v>3.2638888888888891E-2</v>
      </c>
      <c r="J649" s="9">
        <f t="shared" si="42"/>
        <v>4.7916666666666656E-2</v>
      </c>
      <c r="K649" s="9" t="str">
        <f t="shared" si="43"/>
        <v>Cobrada</v>
      </c>
      <c r="L649" t="s">
        <v>20</v>
      </c>
      <c r="M649" t="s">
        <v>32</v>
      </c>
      <c r="N649" t="s">
        <v>1137</v>
      </c>
      <c r="O649" s="4">
        <v>17.43</v>
      </c>
      <c r="P649" t="s">
        <v>21</v>
      </c>
      <c r="Q649">
        <v>648</v>
      </c>
      <c r="R649" t="s">
        <v>22</v>
      </c>
      <c r="S649" t="s">
        <v>57</v>
      </c>
      <c r="T649" s="10">
        <v>56</v>
      </c>
    </row>
    <row r="650" spans="1:20" x14ac:dyDescent="0.25">
      <c r="A650">
        <v>9</v>
      </c>
      <c r="B650" t="s">
        <v>986</v>
      </c>
      <c r="C650">
        <v>1</v>
      </c>
      <c r="D650" t="str">
        <f t="shared" si="40"/>
        <v>Jueves</v>
      </c>
      <c r="E650" s="6">
        <v>45022</v>
      </c>
      <c r="F650" s="3">
        <v>3.8194444444444448E-2</v>
      </c>
      <c r="G650" s="3">
        <v>0.15625</v>
      </c>
      <c r="H650" s="3">
        <f t="shared" si="41"/>
        <v>0.12847222222222221</v>
      </c>
      <c r="I650" s="9">
        <v>7.5694444444444453E-2</v>
      </c>
      <c r="J650" s="9">
        <f t="shared" si="42"/>
        <v>5.2777777777777757E-2</v>
      </c>
      <c r="K650" s="9" t="str">
        <f t="shared" si="43"/>
        <v>Cobrada</v>
      </c>
      <c r="L650" t="s">
        <v>25</v>
      </c>
      <c r="M650" t="s">
        <v>10</v>
      </c>
      <c r="N650" t="s">
        <v>16</v>
      </c>
      <c r="O650" s="4">
        <v>15.98</v>
      </c>
      <c r="P650" t="s">
        <v>35</v>
      </c>
      <c r="Q650">
        <v>649</v>
      </c>
      <c r="R650" t="s">
        <v>26</v>
      </c>
      <c r="S650" t="s">
        <v>987</v>
      </c>
      <c r="T650" s="10">
        <v>256</v>
      </c>
    </row>
    <row r="651" spans="1:20" x14ac:dyDescent="0.25">
      <c r="A651">
        <v>11</v>
      </c>
      <c r="B651" t="s">
        <v>843</v>
      </c>
      <c r="C651">
        <v>3</v>
      </c>
      <c r="D651" t="str">
        <f t="shared" si="40"/>
        <v>Viernes</v>
      </c>
      <c r="E651" s="6">
        <v>45023</v>
      </c>
      <c r="F651" s="3">
        <v>0.14791666666666667</v>
      </c>
      <c r="G651" s="3">
        <v>0.20972222222222223</v>
      </c>
      <c r="H651" s="3">
        <f t="shared" si="41"/>
        <v>6.1805555555555558E-2</v>
      </c>
      <c r="I651" s="9">
        <v>5.2777777777777778E-2</v>
      </c>
      <c r="J651" s="9">
        <f t="shared" si="42"/>
        <v>9.0277777777777804E-3</v>
      </c>
      <c r="K651" s="9" t="str">
        <f t="shared" si="43"/>
        <v>Cobrada</v>
      </c>
      <c r="L651" t="s">
        <v>9</v>
      </c>
      <c r="M651" t="s">
        <v>10</v>
      </c>
      <c r="N651" t="s">
        <v>1136</v>
      </c>
      <c r="O651" s="4">
        <v>38.21</v>
      </c>
      <c r="P651" t="s">
        <v>21</v>
      </c>
      <c r="Q651">
        <v>650</v>
      </c>
      <c r="R651" t="s">
        <v>83</v>
      </c>
      <c r="S651" t="s">
        <v>988</v>
      </c>
      <c r="T651" s="10">
        <v>237</v>
      </c>
    </row>
    <row r="652" spans="1:20" x14ac:dyDescent="0.25">
      <c r="A652">
        <v>16</v>
      </c>
      <c r="B652" t="s">
        <v>989</v>
      </c>
      <c r="C652">
        <v>4</v>
      </c>
      <c r="D652" t="str">
        <f t="shared" si="40"/>
        <v>Viernes</v>
      </c>
      <c r="E652" s="6">
        <v>45023</v>
      </c>
      <c r="F652" s="3">
        <v>8.611111111111111E-2</v>
      </c>
      <c r="G652" s="3">
        <v>0.2388888888888889</v>
      </c>
      <c r="H652" s="3">
        <f t="shared" si="41"/>
        <v>0.15277777777777779</v>
      </c>
      <c r="I652" s="9">
        <v>6.1111111111111116E-2</v>
      </c>
      <c r="J652" s="9">
        <f t="shared" si="42"/>
        <v>9.1666666666666674E-2</v>
      </c>
      <c r="K652" s="9" t="str">
        <f t="shared" si="43"/>
        <v>Cobrada</v>
      </c>
      <c r="L652" t="s">
        <v>29</v>
      </c>
      <c r="M652" t="s">
        <v>32</v>
      </c>
      <c r="N652" t="s">
        <v>1137</v>
      </c>
      <c r="O652" s="4">
        <v>20.27</v>
      </c>
      <c r="P652" t="s">
        <v>21</v>
      </c>
      <c r="Q652">
        <v>651</v>
      </c>
      <c r="R652" t="s">
        <v>83</v>
      </c>
      <c r="S652" t="s">
        <v>990</v>
      </c>
      <c r="T652" s="10">
        <v>209</v>
      </c>
    </row>
    <row r="653" spans="1:20" x14ac:dyDescent="0.25">
      <c r="A653">
        <v>14</v>
      </c>
      <c r="B653" t="s">
        <v>864</v>
      </c>
      <c r="C653">
        <v>5</v>
      </c>
      <c r="D653" t="str">
        <f t="shared" si="40"/>
        <v>Viernes</v>
      </c>
      <c r="E653" s="6">
        <v>45023</v>
      </c>
      <c r="F653" s="3">
        <v>4.1666666666666666E-3</v>
      </c>
      <c r="G653" s="3">
        <v>0.10138888888888889</v>
      </c>
      <c r="H653" s="3">
        <f t="shared" si="41"/>
        <v>0.1076388888888889</v>
      </c>
      <c r="I653" s="9">
        <v>3.4722222222222224E-2</v>
      </c>
      <c r="J653" s="9">
        <f t="shared" si="42"/>
        <v>7.2916666666666671E-2</v>
      </c>
      <c r="K653" s="9" t="str">
        <f t="shared" si="43"/>
        <v>Cobrada</v>
      </c>
      <c r="L653" t="s">
        <v>20</v>
      </c>
      <c r="M653" t="s">
        <v>10</v>
      </c>
      <c r="N653" t="s">
        <v>1136</v>
      </c>
      <c r="O653" s="4">
        <v>23.26</v>
      </c>
      <c r="P653" t="s">
        <v>35</v>
      </c>
      <c r="Q653">
        <v>652</v>
      </c>
      <c r="R653" t="s">
        <v>44</v>
      </c>
      <c r="S653" t="s">
        <v>991</v>
      </c>
      <c r="T653" s="10">
        <v>170</v>
      </c>
    </row>
    <row r="654" spans="1:20" x14ac:dyDescent="0.25">
      <c r="A654">
        <v>13</v>
      </c>
      <c r="B654" t="s">
        <v>992</v>
      </c>
      <c r="C654">
        <v>5</v>
      </c>
      <c r="D654" t="str">
        <f t="shared" si="40"/>
        <v>Viernes</v>
      </c>
      <c r="E654" s="6">
        <v>45023</v>
      </c>
      <c r="F654" s="3">
        <v>0.10486111111111111</v>
      </c>
      <c r="G654" s="3">
        <v>0.18055555555555555</v>
      </c>
      <c r="H654" s="3">
        <f t="shared" si="41"/>
        <v>7.5694444444444439E-2</v>
      </c>
      <c r="I654" s="9">
        <v>0.10416666666666666</v>
      </c>
      <c r="J654" s="9" t="str">
        <f t="shared" si="42"/>
        <v>0</v>
      </c>
      <c r="K654" s="9" t="str">
        <f t="shared" si="43"/>
        <v>No cobrada</v>
      </c>
      <c r="L654" t="s">
        <v>14</v>
      </c>
      <c r="M654" t="s">
        <v>10</v>
      </c>
      <c r="N654" t="s">
        <v>1137</v>
      </c>
      <c r="O654" s="4">
        <v>34.33</v>
      </c>
      <c r="P654" t="s">
        <v>21</v>
      </c>
      <c r="Q654">
        <v>653</v>
      </c>
      <c r="R654" t="s">
        <v>36</v>
      </c>
      <c r="S654" t="s">
        <v>993</v>
      </c>
      <c r="T654" s="10">
        <v>244</v>
      </c>
    </row>
    <row r="655" spans="1:20" x14ac:dyDescent="0.25">
      <c r="A655">
        <v>12</v>
      </c>
      <c r="B655" t="s">
        <v>994</v>
      </c>
      <c r="C655">
        <v>5</v>
      </c>
      <c r="D655" t="str">
        <f t="shared" si="40"/>
        <v>Viernes</v>
      </c>
      <c r="E655" s="6">
        <v>45023</v>
      </c>
      <c r="F655" s="3">
        <v>1.3888888888888889E-3</v>
      </c>
      <c r="G655" s="3">
        <v>7.2222222222222215E-2</v>
      </c>
      <c r="H655" s="3">
        <f t="shared" si="41"/>
        <v>8.1250000000000003E-2</v>
      </c>
      <c r="I655" s="9">
        <v>3.0555555555555555E-2</v>
      </c>
      <c r="J655" s="9">
        <f t="shared" si="42"/>
        <v>5.0694444444444445E-2</v>
      </c>
      <c r="K655" s="9" t="str">
        <f t="shared" si="43"/>
        <v>Cobrada</v>
      </c>
      <c r="L655" t="s">
        <v>25</v>
      </c>
      <c r="M655" t="s">
        <v>32</v>
      </c>
      <c r="N655" t="s">
        <v>1137</v>
      </c>
      <c r="O655" s="4">
        <v>23.98</v>
      </c>
      <c r="P655" t="s">
        <v>35</v>
      </c>
      <c r="Q655">
        <v>654</v>
      </c>
      <c r="R655" t="s">
        <v>44</v>
      </c>
      <c r="S655" t="s">
        <v>141</v>
      </c>
      <c r="T655" s="10">
        <v>42</v>
      </c>
    </row>
    <row r="656" spans="1:20" x14ac:dyDescent="0.25">
      <c r="A656">
        <v>5</v>
      </c>
      <c r="B656" t="s">
        <v>995</v>
      </c>
      <c r="C656">
        <v>4</v>
      </c>
      <c r="D656" t="str">
        <f t="shared" si="40"/>
        <v>Viernes</v>
      </c>
      <c r="E656" s="6">
        <v>45023</v>
      </c>
      <c r="F656" s="3">
        <v>5.2083333333333336E-2</v>
      </c>
      <c r="G656" s="3">
        <v>0.20069444444444445</v>
      </c>
      <c r="H656" s="3">
        <f t="shared" si="41"/>
        <v>0.14861111111111111</v>
      </c>
      <c r="I656" s="9">
        <v>2.5000000000000001E-2</v>
      </c>
      <c r="J656" s="9">
        <f t="shared" si="42"/>
        <v>0.12361111111111112</v>
      </c>
      <c r="K656" s="9" t="str">
        <f t="shared" si="43"/>
        <v>Cobrada</v>
      </c>
      <c r="L656" t="s">
        <v>25</v>
      </c>
      <c r="M656" t="s">
        <v>10</v>
      </c>
      <c r="N656" t="s">
        <v>16</v>
      </c>
      <c r="O656" s="4">
        <v>21.7</v>
      </c>
      <c r="P656" t="s">
        <v>11</v>
      </c>
      <c r="Q656">
        <v>655</v>
      </c>
      <c r="R656" t="s">
        <v>22</v>
      </c>
      <c r="S656" t="s">
        <v>186</v>
      </c>
      <c r="T656" s="10">
        <v>93</v>
      </c>
    </row>
    <row r="657" spans="1:20" x14ac:dyDescent="0.25">
      <c r="A657">
        <v>19</v>
      </c>
      <c r="B657" t="s">
        <v>996</v>
      </c>
      <c r="C657">
        <v>6</v>
      </c>
      <c r="D657" t="str">
        <f t="shared" si="40"/>
        <v>Viernes</v>
      </c>
      <c r="E657" s="6">
        <v>45023</v>
      </c>
      <c r="F657" s="3">
        <v>0.15</v>
      </c>
      <c r="G657" s="3">
        <v>0.27777777777777779</v>
      </c>
      <c r="H657" s="3">
        <f t="shared" si="41"/>
        <v>0.1277777777777778</v>
      </c>
      <c r="I657" s="9">
        <v>7.6388888888888895E-2</v>
      </c>
      <c r="J657" s="9">
        <f t="shared" si="42"/>
        <v>5.1388888888888901E-2</v>
      </c>
      <c r="K657" s="9" t="str">
        <f t="shared" si="43"/>
        <v>Cobrada</v>
      </c>
      <c r="L657" t="s">
        <v>14</v>
      </c>
      <c r="M657" t="s">
        <v>32</v>
      </c>
      <c r="N657" t="s">
        <v>1137</v>
      </c>
      <c r="O657" s="4">
        <v>31.23</v>
      </c>
      <c r="P657" t="s">
        <v>11</v>
      </c>
      <c r="Q657">
        <v>656</v>
      </c>
      <c r="R657" t="s">
        <v>83</v>
      </c>
      <c r="S657" t="s">
        <v>997</v>
      </c>
      <c r="T657" s="10">
        <v>157</v>
      </c>
    </row>
    <row r="658" spans="1:20" x14ac:dyDescent="0.25">
      <c r="A658">
        <v>1</v>
      </c>
      <c r="B658" t="s">
        <v>998</v>
      </c>
      <c r="C658">
        <v>2</v>
      </c>
      <c r="D658" t="str">
        <f t="shared" si="40"/>
        <v>Viernes</v>
      </c>
      <c r="E658" s="6">
        <v>45023</v>
      </c>
      <c r="F658" s="3">
        <v>3.5416666666666666E-2</v>
      </c>
      <c r="G658" s="3">
        <v>0.17152777777777778</v>
      </c>
      <c r="H658" s="3">
        <f t="shared" si="41"/>
        <v>0.13611111111111113</v>
      </c>
      <c r="I658" s="9">
        <v>9.3055555555555558E-2</v>
      </c>
      <c r="J658" s="9">
        <f t="shared" si="42"/>
        <v>4.3055555555555569E-2</v>
      </c>
      <c r="K658" s="9" t="str">
        <f t="shared" si="43"/>
        <v>Cobrada</v>
      </c>
      <c r="L658" t="s">
        <v>14</v>
      </c>
      <c r="M658" t="s">
        <v>10</v>
      </c>
      <c r="N658" t="s">
        <v>16</v>
      </c>
      <c r="O658" s="4">
        <v>44.2</v>
      </c>
      <c r="P658" t="s">
        <v>11</v>
      </c>
      <c r="Q658">
        <v>657</v>
      </c>
      <c r="R658" t="s">
        <v>64</v>
      </c>
      <c r="S658" t="s">
        <v>999</v>
      </c>
      <c r="T658" s="10">
        <v>196</v>
      </c>
    </row>
    <row r="659" spans="1:20" x14ac:dyDescent="0.25">
      <c r="A659">
        <v>19</v>
      </c>
      <c r="B659" t="s">
        <v>1000</v>
      </c>
      <c r="C659">
        <v>5</v>
      </c>
      <c r="D659" t="str">
        <f t="shared" si="40"/>
        <v>Viernes</v>
      </c>
      <c r="E659" s="6">
        <v>45023</v>
      </c>
      <c r="F659" s="3">
        <v>7.1527777777777773E-2</v>
      </c>
      <c r="G659" s="3">
        <v>0.20972222222222223</v>
      </c>
      <c r="H659" s="3">
        <f t="shared" si="41"/>
        <v>0.13819444444444445</v>
      </c>
      <c r="I659" s="9">
        <v>3.3333333333333333E-2</v>
      </c>
      <c r="J659" s="9">
        <f t="shared" si="42"/>
        <v>0.10486111111111113</v>
      </c>
      <c r="K659" s="9" t="str">
        <f t="shared" si="43"/>
        <v>Cobrada</v>
      </c>
      <c r="L659" t="s">
        <v>25</v>
      </c>
      <c r="M659" t="s">
        <v>15</v>
      </c>
      <c r="N659" t="s">
        <v>16</v>
      </c>
      <c r="O659" s="4">
        <v>31.27</v>
      </c>
      <c r="P659" t="s">
        <v>11</v>
      </c>
      <c r="Q659">
        <v>658</v>
      </c>
      <c r="R659" t="s">
        <v>22</v>
      </c>
      <c r="S659" t="s">
        <v>1001</v>
      </c>
      <c r="T659" s="10">
        <v>86</v>
      </c>
    </row>
    <row r="660" spans="1:20" x14ac:dyDescent="0.25">
      <c r="A660">
        <v>9</v>
      </c>
      <c r="B660" t="s">
        <v>460</v>
      </c>
      <c r="C660">
        <v>4</v>
      </c>
      <c r="D660" t="str">
        <f t="shared" si="40"/>
        <v>Viernes</v>
      </c>
      <c r="E660" s="6">
        <v>45023</v>
      </c>
      <c r="F660" s="3">
        <v>0.11805555555555555</v>
      </c>
      <c r="G660" s="3">
        <v>0.16875000000000001</v>
      </c>
      <c r="H660" s="3">
        <f t="shared" si="41"/>
        <v>6.1111111111111123E-2</v>
      </c>
      <c r="I660" s="9">
        <v>2.1527777777777778E-2</v>
      </c>
      <c r="J660" s="9">
        <f t="shared" si="42"/>
        <v>3.9583333333333345E-2</v>
      </c>
      <c r="K660" s="9" t="str">
        <f t="shared" si="43"/>
        <v>Cobrada</v>
      </c>
      <c r="L660" t="s">
        <v>29</v>
      </c>
      <c r="M660" t="s">
        <v>10</v>
      </c>
      <c r="N660" t="s">
        <v>1137</v>
      </c>
      <c r="O660" s="4">
        <v>35.24</v>
      </c>
      <c r="P660" t="s">
        <v>35</v>
      </c>
      <c r="Q660">
        <v>659</v>
      </c>
      <c r="R660" t="s">
        <v>1140</v>
      </c>
      <c r="S660" t="s">
        <v>51</v>
      </c>
      <c r="T660" s="10">
        <v>87</v>
      </c>
    </row>
    <row r="661" spans="1:20" x14ac:dyDescent="0.25">
      <c r="A661">
        <v>19</v>
      </c>
      <c r="B661" t="s">
        <v>1002</v>
      </c>
      <c r="C661">
        <v>4</v>
      </c>
      <c r="D661" t="str">
        <f t="shared" si="40"/>
        <v>Viernes</v>
      </c>
      <c r="E661" s="6">
        <v>45023</v>
      </c>
      <c r="F661" s="3">
        <v>8.0555555555555561E-2</v>
      </c>
      <c r="G661" s="3">
        <v>0.24374999999999999</v>
      </c>
      <c r="H661" s="3">
        <f t="shared" si="41"/>
        <v>0.16319444444444442</v>
      </c>
      <c r="I661" s="9">
        <v>3.125E-2</v>
      </c>
      <c r="J661" s="9">
        <f t="shared" si="42"/>
        <v>0.13194444444444442</v>
      </c>
      <c r="K661" s="9" t="str">
        <f t="shared" si="43"/>
        <v>Cobrada</v>
      </c>
      <c r="L661" t="s">
        <v>20</v>
      </c>
      <c r="M661" t="s">
        <v>15</v>
      </c>
      <c r="N661" t="s">
        <v>1137</v>
      </c>
      <c r="O661" s="4">
        <v>15.91</v>
      </c>
      <c r="P661" t="s">
        <v>11</v>
      </c>
      <c r="Q661">
        <v>660</v>
      </c>
      <c r="R661" t="s">
        <v>22</v>
      </c>
      <c r="S661" t="s">
        <v>1003</v>
      </c>
      <c r="T661" s="10">
        <v>208</v>
      </c>
    </row>
    <row r="662" spans="1:20" x14ac:dyDescent="0.25">
      <c r="A662">
        <v>16</v>
      </c>
      <c r="B662" t="s">
        <v>246</v>
      </c>
      <c r="C662">
        <v>4</v>
      </c>
      <c r="D662" t="str">
        <f t="shared" si="40"/>
        <v>Viernes</v>
      </c>
      <c r="E662" s="6">
        <v>45023</v>
      </c>
      <c r="F662" s="3">
        <v>0.14027777777777778</v>
      </c>
      <c r="G662" s="3">
        <v>0.28611111111111109</v>
      </c>
      <c r="H662" s="3">
        <f t="shared" si="41"/>
        <v>0.15624999999999997</v>
      </c>
      <c r="I662" s="9">
        <v>9.375E-2</v>
      </c>
      <c r="J662" s="9">
        <f t="shared" si="42"/>
        <v>6.2499999999999972E-2</v>
      </c>
      <c r="K662" s="9" t="str">
        <f t="shared" si="43"/>
        <v>Cobrada</v>
      </c>
      <c r="L662" t="s">
        <v>29</v>
      </c>
      <c r="M662" t="s">
        <v>32</v>
      </c>
      <c r="N662" t="s">
        <v>1137</v>
      </c>
      <c r="O662" s="4">
        <v>32.54</v>
      </c>
      <c r="P662" t="s">
        <v>35</v>
      </c>
      <c r="Q662">
        <v>661</v>
      </c>
      <c r="R662" t="s">
        <v>83</v>
      </c>
      <c r="S662" t="s">
        <v>1004</v>
      </c>
      <c r="T662" s="10">
        <v>206</v>
      </c>
    </row>
    <row r="663" spans="1:20" x14ac:dyDescent="0.25">
      <c r="A663">
        <v>15</v>
      </c>
      <c r="B663" t="s">
        <v>1005</v>
      </c>
      <c r="C663">
        <v>4</v>
      </c>
      <c r="D663" t="str">
        <f t="shared" si="40"/>
        <v>Viernes</v>
      </c>
      <c r="E663" s="6">
        <v>45023</v>
      </c>
      <c r="F663" s="3">
        <v>8.4027777777777785E-2</v>
      </c>
      <c r="G663" s="3">
        <v>0.20972222222222223</v>
      </c>
      <c r="H663" s="3">
        <f t="shared" si="41"/>
        <v>0.12569444444444444</v>
      </c>
      <c r="I663" s="9">
        <v>5.9027777777777776E-2</v>
      </c>
      <c r="J663" s="9">
        <f t="shared" si="42"/>
        <v>6.6666666666666666E-2</v>
      </c>
      <c r="K663" s="9" t="str">
        <f t="shared" si="43"/>
        <v>Cobrada</v>
      </c>
      <c r="L663" t="s">
        <v>14</v>
      </c>
      <c r="M663" t="s">
        <v>10</v>
      </c>
      <c r="N663" t="s">
        <v>1137</v>
      </c>
      <c r="O663" s="4">
        <v>11.64</v>
      </c>
      <c r="P663" t="s">
        <v>21</v>
      </c>
      <c r="Q663">
        <v>662</v>
      </c>
      <c r="R663" t="s">
        <v>41</v>
      </c>
      <c r="S663" t="s">
        <v>1006</v>
      </c>
      <c r="T663" s="10">
        <v>133</v>
      </c>
    </row>
    <row r="664" spans="1:20" x14ac:dyDescent="0.25">
      <c r="A664">
        <v>3</v>
      </c>
      <c r="B664" t="s">
        <v>1007</v>
      </c>
      <c r="C664">
        <v>1</v>
      </c>
      <c r="D664" t="str">
        <f t="shared" si="40"/>
        <v>Viernes</v>
      </c>
      <c r="E664" s="6">
        <v>45023</v>
      </c>
      <c r="F664" s="3">
        <v>4.791666666666667E-2</v>
      </c>
      <c r="G664" s="3">
        <v>0.15763888888888888</v>
      </c>
      <c r="H664" s="3">
        <f t="shared" si="41"/>
        <v>0.12013888888888889</v>
      </c>
      <c r="I664" s="9">
        <v>6.0416666666666667E-2</v>
      </c>
      <c r="J664" s="9">
        <f t="shared" si="42"/>
        <v>5.9722222222222225E-2</v>
      </c>
      <c r="K664" s="9" t="str">
        <f t="shared" si="43"/>
        <v>Cobrada</v>
      </c>
      <c r="L664" t="s">
        <v>14</v>
      </c>
      <c r="M664" t="s">
        <v>10</v>
      </c>
      <c r="N664" t="s">
        <v>16</v>
      </c>
      <c r="O664" s="4">
        <v>41.8</v>
      </c>
      <c r="P664" t="s">
        <v>35</v>
      </c>
      <c r="Q664">
        <v>663</v>
      </c>
      <c r="R664" t="s">
        <v>1139</v>
      </c>
      <c r="S664" t="s">
        <v>1008</v>
      </c>
      <c r="T664" s="10">
        <v>114</v>
      </c>
    </row>
    <row r="665" spans="1:20" x14ac:dyDescent="0.25">
      <c r="A665">
        <v>20</v>
      </c>
      <c r="B665" t="s">
        <v>1009</v>
      </c>
      <c r="C665">
        <v>6</v>
      </c>
      <c r="D665" t="str">
        <f t="shared" si="40"/>
        <v>Viernes</v>
      </c>
      <c r="E665" s="6">
        <v>45023</v>
      </c>
      <c r="F665" s="3">
        <v>6.5972222222222224E-2</v>
      </c>
      <c r="G665" s="3">
        <v>0.16180555555555556</v>
      </c>
      <c r="H665" s="3">
        <f t="shared" si="41"/>
        <v>9.583333333333334E-2</v>
      </c>
      <c r="I665" s="9">
        <v>6.8750000000000006E-2</v>
      </c>
      <c r="J665" s="9">
        <f t="shared" si="42"/>
        <v>2.7083333333333334E-2</v>
      </c>
      <c r="K665" s="9" t="str">
        <f t="shared" si="43"/>
        <v>Cobrada</v>
      </c>
      <c r="L665" t="s">
        <v>29</v>
      </c>
      <c r="M665" t="s">
        <v>15</v>
      </c>
      <c r="N665" t="s">
        <v>1136</v>
      </c>
      <c r="O665" s="4">
        <v>31.27</v>
      </c>
      <c r="P665" t="s">
        <v>11</v>
      </c>
      <c r="Q665">
        <v>664</v>
      </c>
      <c r="R665" t="s">
        <v>17</v>
      </c>
      <c r="S665" t="s">
        <v>1010</v>
      </c>
      <c r="T665" s="10">
        <v>122</v>
      </c>
    </row>
    <row r="666" spans="1:20" x14ac:dyDescent="0.25">
      <c r="A666">
        <v>6</v>
      </c>
      <c r="B666" t="s">
        <v>463</v>
      </c>
      <c r="C666">
        <v>1</v>
      </c>
      <c r="D666" t="str">
        <f t="shared" si="40"/>
        <v>Viernes</v>
      </c>
      <c r="E666" s="6">
        <v>45023</v>
      </c>
      <c r="F666" s="3">
        <v>8.6805555555555552E-2</v>
      </c>
      <c r="G666" s="3">
        <v>0.24722222222222223</v>
      </c>
      <c r="H666" s="3">
        <f t="shared" si="41"/>
        <v>0.17083333333333334</v>
      </c>
      <c r="I666" s="9">
        <v>2.7777777777777776E-2</v>
      </c>
      <c r="J666" s="9">
        <f t="shared" si="42"/>
        <v>0.14305555555555555</v>
      </c>
      <c r="K666" s="9" t="str">
        <f t="shared" si="43"/>
        <v>Cobrada</v>
      </c>
      <c r="L666" t="s">
        <v>25</v>
      </c>
      <c r="M666" t="s">
        <v>10</v>
      </c>
      <c r="N666" t="s">
        <v>1137</v>
      </c>
      <c r="O666" s="4">
        <v>25.32</v>
      </c>
      <c r="P666" t="s">
        <v>35</v>
      </c>
      <c r="Q666">
        <v>665</v>
      </c>
      <c r="R666" t="s">
        <v>41</v>
      </c>
      <c r="S666" t="s">
        <v>1011</v>
      </c>
      <c r="T666" s="10">
        <v>129</v>
      </c>
    </row>
    <row r="667" spans="1:20" x14ac:dyDescent="0.25">
      <c r="A667">
        <v>8</v>
      </c>
      <c r="B667" t="s">
        <v>1012</v>
      </c>
      <c r="C667">
        <v>4</v>
      </c>
      <c r="D667" t="str">
        <f t="shared" si="40"/>
        <v>Viernes</v>
      </c>
      <c r="E667" s="6">
        <v>45023</v>
      </c>
      <c r="F667" s="3">
        <v>4.4444444444444446E-2</v>
      </c>
      <c r="G667" s="3">
        <v>0.20624999999999999</v>
      </c>
      <c r="H667" s="3">
        <f t="shared" si="41"/>
        <v>0.16180555555555554</v>
      </c>
      <c r="I667" s="9">
        <v>1.8749999999999999E-2</v>
      </c>
      <c r="J667" s="9">
        <f t="shared" si="42"/>
        <v>0.14305555555555555</v>
      </c>
      <c r="K667" s="9" t="str">
        <f t="shared" si="43"/>
        <v>Cobrada</v>
      </c>
      <c r="L667" t="s">
        <v>20</v>
      </c>
      <c r="M667" t="s">
        <v>10</v>
      </c>
      <c r="N667" t="s">
        <v>1137</v>
      </c>
      <c r="O667" s="4">
        <v>11.86</v>
      </c>
      <c r="P667" t="s">
        <v>21</v>
      </c>
      <c r="Q667">
        <v>666</v>
      </c>
      <c r="R667" t="s">
        <v>26</v>
      </c>
      <c r="S667" t="s">
        <v>241</v>
      </c>
      <c r="T667" s="10">
        <v>40</v>
      </c>
    </row>
    <row r="668" spans="1:20" x14ac:dyDescent="0.25">
      <c r="A668">
        <v>6</v>
      </c>
      <c r="B668" t="s">
        <v>1013</v>
      </c>
      <c r="C668">
        <v>5</v>
      </c>
      <c r="D668" t="str">
        <f t="shared" si="40"/>
        <v>Viernes</v>
      </c>
      <c r="E668" s="6">
        <v>45023</v>
      </c>
      <c r="F668" s="3">
        <v>0.15208333333333332</v>
      </c>
      <c r="G668" s="3">
        <v>0.29652777777777778</v>
      </c>
      <c r="H668" s="3">
        <f t="shared" si="41"/>
        <v>0.14444444444444446</v>
      </c>
      <c r="I668" s="9">
        <v>8.3333333333333332E-3</v>
      </c>
      <c r="J668" s="9">
        <f t="shared" si="42"/>
        <v>0.13611111111111113</v>
      </c>
      <c r="K668" s="9" t="str">
        <f t="shared" si="43"/>
        <v>Cobrada</v>
      </c>
      <c r="L668" t="s">
        <v>9</v>
      </c>
      <c r="M668" t="s">
        <v>10</v>
      </c>
      <c r="N668" t="s">
        <v>1137</v>
      </c>
      <c r="O668" s="4">
        <v>20.49</v>
      </c>
      <c r="P668" t="s">
        <v>11</v>
      </c>
      <c r="Q668">
        <v>667</v>
      </c>
      <c r="R668" t="s">
        <v>1140</v>
      </c>
      <c r="S668" t="s">
        <v>106</v>
      </c>
      <c r="T668" s="10">
        <v>36</v>
      </c>
    </row>
    <row r="669" spans="1:20" x14ac:dyDescent="0.25">
      <c r="A669">
        <v>12</v>
      </c>
      <c r="B669" t="s">
        <v>483</v>
      </c>
      <c r="C669">
        <v>4</v>
      </c>
      <c r="D669" t="str">
        <f t="shared" si="40"/>
        <v>Viernes</v>
      </c>
      <c r="E669" s="6">
        <v>45023</v>
      </c>
      <c r="F669" s="3">
        <v>7.1527777777777773E-2</v>
      </c>
      <c r="G669" s="3">
        <v>0.19513888888888889</v>
      </c>
      <c r="H669" s="3">
        <f t="shared" si="41"/>
        <v>0.12361111111111112</v>
      </c>
      <c r="I669" s="9">
        <v>7.9861111111111105E-2</v>
      </c>
      <c r="J669" s="9">
        <f t="shared" si="42"/>
        <v>4.3750000000000011E-2</v>
      </c>
      <c r="K669" s="9" t="str">
        <f t="shared" si="43"/>
        <v>Cobrada</v>
      </c>
      <c r="L669" t="s">
        <v>14</v>
      </c>
      <c r="M669" t="s">
        <v>15</v>
      </c>
      <c r="N669" t="s">
        <v>1137</v>
      </c>
      <c r="O669" s="4">
        <v>18.61</v>
      </c>
      <c r="P669" t="s">
        <v>11</v>
      </c>
      <c r="Q669">
        <v>668</v>
      </c>
      <c r="R669" t="s">
        <v>41</v>
      </c>
      <c r="S669" t="s">
        <v>1014</v>
      </c>
      <c r="T669" s="10">
        <v>201</v>
      </c>
    </row>
    <row r="670" spans="1:20" x14ac:dyDescent="0.25">
      <c r="A670">
        <v>10</v>
      </c>
      <c r="B670" t="s">
        <v>1015</v>
      </c>
      <c r="C670">
        <v>4</v>
      </c>
      <c r="D670" t="str">
        <f t="shared" si="40"/>
        <v>Viernes</v>
      </c>
      <c r="E670" s="6">
        <v>45023</v>
      </c>
      <c r="F670" s="3">
        <v>4.2361111111111113E-2</v>
      </c>
      <c r="G670" s="3">
        <v>0.19027777777777777</v>
      </c>
      <c r="H670" s="3">
        <f t="shared" si="41"/>
        <v>0.14791666666666664</v>
      </c>
      <c r="I670" s="9">
        <v>4.7916666666666663E-2</v>
      </c>
      <c r="J670" s="9">
        <f t="shared" si="42"/>
        <v>9.9999999999999978E-2</v>
      </c>
      <c r="K670" s="9" t="str">
        <f t="shared" si="43"/>
        <v>Cobrada</v>
      </c>
      <c r="L670" t="s">
        <v>9</v>
      </c>
      <c r="M670" t="s">
        <v>10</v>
      </c>
      <c r="N670" t="s">
        <v>1137</v>
      </c>
      <c r="O670" s="4">
        <v>10.68</v>
      </c>
      <c r="P670" t="s">
        <v>21</v>
      </c>
      <c r="Q670">
        <v>669</v>
      </c>
      <c r="R670" t="s">
        <v>36</v>
      </c>
      <c r="S670" t="s">
        <v>1016</v>
      </c>
      <c r="T670" s="10">
        <v>181</v>
      </c>
    </row>
    <row r="671" spans="1:20" x14ac:dyDescent="0.25">
      <c r="A671">
        <v>16</v>
      </c>
      <c r="B671" t="s">
        <v>1017</v>
      </c>
      <c r="C671">
        <v>6</v>
      </c>
      <c r="D671" t="str">
        <f t="shared" si="40"/>
        <v>Viernes</v>
      </c>
      <c r="E671" s="6">
        <v>45023</v>
      </c>
      <c r="F671" s="3">
        <v>7.7777777777777779E-2</v>
      </c>
      <c r="G671" s="3">
        <v>0.13333333333333333</v>
      </c>
      <c r="H671" s="3">
        <f t="shared" si="41"/>
        <v>6.5972222222222224E-2</v>
      </c>
      <c r="I671" s="9">
        <v>5.2083333333333329E-2</v>
      </c>
      <c r="J671" s="9">
        <f t="shared" si="42"/>
        <v>1.3888888888888895E-2</v>
      </c>
      <c r="K671" s="9" t="str">
        <f t="shared" si="43"/>
        <v>Cobrada</v>
      </c>
      <c r="L671" t="s">
        <v>20</v>
      </c>
      <c r="M671" t="s">
        <v>10</v>
      </c>
      <c r="N671" t="s">
        <v>16</v>
      </c>
      <c r="O671" s="4">
        <v>37.93</v>
      </c>
      <c r="P671" t="s">
        <v>35</v>
      </c>
      <c r="Q671">
        <v>670</v>
      </c>
      <c r="R671" t="s">
        <v>41</v>
      </c>
      <c r="S671" t="s">
        <v>1018</v>
      </c>
      <c r="T671" s="10">
        <v>94</v>
      </c>
    </row>
    <row r="672" spans="1:20" x14ac:dyDescent="0.25">
      <c r="A672">
        <v>17</v>
      </c>
      <c r="B672" t="s">
        <v>415</v>
      </c>
      <c r="C672">
        <v>3</v>
      </c>
      <c r="D672" t="str">
        <f t="shared" si="40"/>
        <v>Viernes</v>
      </c>
      <c r="E672" s="6">
        <v>45023</v>
      </c>
      <c r="F672" s="3">
        <v>9.583333333333334E-2</v>
      </c>
      <c r="G672" s="3">
        <v>0.14583333333333334</v>
      </c>
      <c r="H672" s="3">
        <f t="shared" si="41"/>
        <v>0.05</v>
      </c>
      <c r="I672" s="9">
        <v>6.5972222222222224E-2</v>
      </c>
      <c r="J672" s="9" t="str">
        <f t="shared" si="42"/>
        <v>0</v>
      </c>
      <c r="K672" s="9" t="str">
        <f t="shared" si="43"/>
        <v>No cobrada</v>
      </c>
      <c r="L672" t="s">
        <v>9</v>
      </c>
      <c r="M672" t="s">
        <v>10</v>
      </c>
      <c r="N672" t="s">
        <v>16</v>
      </c>
      <c r="O672" s="4">
        <v>32.200000000000003</v>
      </c>
      <c r="P672" t="s">
        <v>11</v>
      </c>
      <c r="Q672">
        <v>671</v>
      </c>
      <c r="R672" t="s">
        <v>41</v>
      </c>
      <c r="S672" t="s">
        <v>1019</v>
      </c>
      <c r="T672" s="10">
        <v>184</v>
      </c>
    </row>
    <row r="673" spans="1:20" x14ac:dyDescent="0.25">
      <c r="A673">
        <v>12</v>
      </c>
      <c r="B673" t="s">
        <v>227</v>
      </c>
      <c r="C673">
        <v>6</v>
      </c>
      <c r="D673" t="str">
        <f t="shared" si="40"/>
        <v>Viernes</v>
      </c>
      <c r="E673" s="6">
        <v>45023</v>
      </c>
      <c r="F673" s="3">
        <v>5.8333333333333334E-2</v>
      </c>
      <c r="G673" s="3">
        <v>0.16041666666666668</v>
      </c>
      <c r="H673" s="3">
        <f t="shared" si="41"/>
        <v>0.10208333333333335</v>
      </c>
      <c r="I673" s="9">
        <v>5.4166666666666669E-2</v>
      </c>
      <c r="J673" s="9">
        <f t="shared" si="42"/>
        <v>4.7916666666666677E-2</v>
      </c>
      <c r="K673" s="9" t="str">
        <f t="shared" si="43"/>
        <v>Cobrada</v>
      </c>
      <c r="L673" t="s">
        <v>29</v>
      </c>
      <c r="M673" t="s">
        <v>32</v>
      </c>
      <c r="N673" t="s">
        <v>1137</v>
      </c>
      <c r="O673" s="4">
        <v>29.19</v>
      </c>
      <c r="P673" t="s">
        <v>11</v>
      </c>
      <c r="Q673">
        <v>672</v>
      </c>
      <c r="R673" t="s">
        <v>64</v>
      </c>
      <c r="S673" t="s">
        <v>1020</v>
      </c>
      <c r="T673" s="10">
        <v>157</v>
      </c>
    </row>
    <row r="674" spans="1:20" x14ac:dyDescent="0.25">
      <c r="A674">
        <v>20</v>
      </c>
      <c r="B674" t="s">
        <v>336</v>
      </c>
      <c r="C674">
        <v>6</v>
      </c>
      <c r="D674" t="str">
        <f t="shared" si="40"/>
        <v>Viernes</v>
      </c>
      <c r="E674" s="6">
        <v>45023</v>
      </c>
      <c r="F674" s="3">
        <v>2.5694444444444443E-2</v>
      </c>
      <c r="G674" s="3">
        <v>0.11944444444444445</v>
      </c>
      <c r="H674" s="3">
        <f t="shared" si="41"/>
        <v>9.375E-2</v>
      </c>
      <c r="I674" s="9">
        <v>6.4583333333333326E-2</v>
      </c>
      <c r="J674" s="9">
        <f t="shared" si="42"/>
        <v>2.9166666666666674E-2</v>
      </c>
      <c r="K674" s="9" t="str">
        <f t="shared" si="43"/>
        <v>Cobrada</v>
      </c>
      <c r="L674" t="s">
        <v>25</v>
      </c>
      <c r="M674" t="s">
        <v>10</v>
      </c>
      <c r="N674" t="s">
        <v>1137</v>
      </c>
      <c r="O674" s="4">
        <v>36.5</v>
      </c>
      <c r="P674" t="s">
        <v>11</v>
      </c>
      <c r="Q674">
        <v>673</v>
      </c>
      <c r="R674" t="s">
        <v>36</v>
      </c>
      <c r="S674" t="s">
        <v>1021</v>
      </c>
      <c r="T674" s="10">
        <v>265</v>
      </c>
    </row>
    <row r="675" spans="1:20" x14ac:dyDescent="0.25">
      <c r="A675">
        <v>1</v>
      </c>
      <c r="B675" t="s">
        <v>1022</v>
      </c>
      <c r="C675">
        <v>3</v>
      </c>
      <c r="D675" t="str">
        <f t="shared" si="40"/>
        <v>Viernes</v>
      </c>
      <c r="E675" s="6">
        <v>45023</v>
      </c>
      <c r="F675" s="3">
        <v>2.0833333333333333E-3</v>
      </c>
      <c r="G675" s="3">
        <v>6.25E-2</v>
      </c>
      <c r="H675" s="3">
        <f t="shared" si="41"/>
        <v>6.0416666666666667E-2</v>
      </c>
      <c r="I675" s="9">
        <v>4.5138888888888888E-2</v>
      </c>
      <c r="J675" s="9">
        <f t="shared" si="42"/>
        <v>1.5277777777777779E-2</v>
      </c>
      <c r="K675" s="9" t="str">
        <f t="shared" si="43"/>
        <v>Cobrada</v>
      </c>
      <c r="L675" t="s">
        <v>25</v>
      </c>
      <c r="M675" t="s">
        <v>32</v>
      </c>
      <c r="N675" t="s">
        <v>1137</v>
      </c>
      <c r="O675" s="4">
        <v>41.29</v>
      </c>
      <c r="P675" t="s">
        <v>21</v>
      </c>
      <c r="Q675">
        <v>674</v>
      </c>
      <c r="R675" t="s">
        <v>26</v>
      </c>
      <c r="S675" t="s">
        <v>1023</v>
      </c>
      <c r="T675" s="10">
        <v>207</v>
      </c>
    </row>
    <row r="676" spans="1:20" x14ac:dyDescent="0.25">
      <c r="A676">
        <v>5</v>
      </c>
      <c r="B676" t="s">
        <v>1024</v>
      </c>
      <c r="C676">
        <v>2</v>
      </c>
      <c r="D676" t="str">
        <f t="shared" si="40"/>
        <v>Viernes</v>
      </c>
      <c r="E676" s="6">
        <v>45023</v>
      </c>
      <c r="F676" s="3">
        <v>3.7499999999999999E-2</v>
      </c>
      <c r="G676" s="3">
        <v>0.18958333333333333</v>
      </c>
      <c r="H676" s="3">
        <f t="shared" si="41"/>
        <v>0.15208333333333332</v>
      </c>
      <c r="I676" s="9">
        <v>8.4027777777777785E-2</v>
      </c>
      <c r="J676" s="9">
        <f t="shared" si="42"/>
        <v>6.8055555555555536E-2</v>
      </c>
      <c r="K676" s="9" t="str">
        <f t="shared" si="43"/>
        <v>Cobrada</v>
      </c>
      <c r="L676" t="s">
        <v>20</v>
      </c>
      <c r="M676" t="s">
        <v>32</v>
      </c>
      <c r="N676" t="s">
        <v>16</v>
      </c>
      <c r="O676" s="4">
        <v>30.74</v>
      </c>
      <c r="P676" t="s">
        <v>11</v>
      </c>
      <c r="Q676">
        <v>675</v>
      </c>
      <c r="R676" t="s">
        <v>59</v>
      </c>
      <c r="S676" t="s">
        <v>1025</v>
      </c>
      <c r="T676" s="10">
        <v>193</v>
      </c>
    </row>
    <row r="677" spans="1:20" x14ac:dyDescent="0.25">
      <c r="A677">
        <v>7</v>
      </c>
      <c r="B677" t="s">
        <v>435</v>
      </c>
      <c r="C677">
        <v>6</v>
      </c>
      <c r="D677" t="str">
        <f t="shared" si="40"/>
        <v>Viernes</v>
      </c>
      <c r="E677" s="6">
        <v>45023</v>
      </c>
      <c r="F677" s="3">
        <v>1.9444444444444445E-2</v>
      </c>
      <c r="G677" s="3">
        <v>0.15625</v>
      </c>
      <c r="H677" s="3">
        <f t="shared" si="41"/>
        <v>0.14722222222222223</v>
      </c>
      <c r="I677" s="9">
        <v>8.4027777777777771E-2</v>
      </c>
      <c r="J677" s="9">
        <f t="shared" si="42"/>
        <v>6.3194444444444456E-2</v>
      </c>
      <c r="K677" s="9" t="str">
        <f t="shared" si="43"/>
        <v>Cobrada</v>
      </c>
      <c r="L677" t="s">
        <v>9</v>
      </c>
      <c r="M677" t="s">
        <v>10</v>
      </c>
      <c r="N677" t="s">
        <v>1137</v>
      </c>
      <c r="O677" s="4">
        <v>41.6</v>
      </c>
      <c r="P677" t="s">
        <v>35</v>
      </c>
      <c r="Q677">
        <v>676</v>
      </c>
      <c r="R677" t="s">
        <v>59</v>
      </c>
      <c r="S677" t="s">
        <v>1026</v>
      </c>
      <c r="T677" s="10">
        <v>124</v>
      </c>
    </row>
    <row r="678" spans="1:20" x14ac:dyDescent="0.25">
      <c r="A678">
        <v>14</v>
      </c>
      <c r="B678" t="s">
        <v>391</v>
      </c>
      <c r="C678">
        <v>6</v>
      </c>
      <c r="D678" t="str">
        <f t="shared" si="40"/>
        <v>Viernes</v>
      </c>
      <c r="E678" s="6">
        <v>45023</v>
      </c>
      <c r="F678" s="3">
        <v>2.361111111111111E-2</v>
      </c>
      <c r="G678" s="3">
        <v>0.10902777777777778</v>
      </c>
      <c r="H678" s="3">
        <f t="shared" si="41"/>
        <v>9.583333333333334E-2</v>
      </c>
      <c r="I678" s="9">
        <v>0.10277777777777777</v>
      </c>
      <c r="J678" s="9" t="str">
        <f t="shared" si="42"/>
        <v>0</v>
      </c>
      <c r="K678" s="9" t="str">
        <f t="shared" si="43"/>
        <v>No cobrada</v>
      </c>
      <c r="L678" t="s">
        <v>20</v>
      </c>
      <c r="M678" t="s">
        <v>10</v>
      </c>
      <c r="N678" t="s">
        <v>1137</v>
      </c>
      <c r="O678" s="4">
        <v>12.57</v>
      </c>
      <c r="P678" t="s">
        <v>35</v>
      </c>
      <c r="Q678">
        <v>677</v>
      </c>
      <c r="R678" t="s">
        <v>41</v>
      </c>
      <c r="S678" t="s">
        <v>1027</v>
      </c>
      <c r="T678" s="10">
        <v>144</v>
      </c>
    </row>
    <row r="679" spans="1:20" x14ac:dyDescent="0.25">
      <c r="A679">
        <v>19</v>
      </c>
      <c r="B679" t="s">
        <v>1002</v>
      </c>
      <c r="C679">
        <v>1</v>
      </c>
      <c r="D679" t="str">
        <f t="shared" si="40"/>
        <v>Viernes</v>
      </c>
      <c r="E679" s="6">
        <v>45023</v>
      </c>
      <c r="F679" s="3">
        <v>0.12569444444444444</v>
      </c>
      <c r="G679" s="3">
        <v>0.22361111111111112</v>
      </c>
      <c r="H679" s="3">
        <f t="shared" si="41"/>
        <v>0.10833333333333335</v>
      </c>
      <c r="I679" s="9">
        <v>8.4027777777777785E-2</v>
      </c>
      <c r="J679" s="9">
        <f t="shared" si="42"/>
        <v>2.4305555555555566E-2</v>
      </c>
      <c r="K679" s="9" t="str">
        <f t="shared" si="43"/>
        <v>Cobrada</v>
      </c>
      <c r="L679" t="s">
        <v>9</v>
      </c>
      <c r="M679" t="s">
        <v>10</v>
      </c>
      <c r="N679" t="s">
        <v>1137</v>
      </c>
      <c r="O679" s="4">
        <v>26.76</v>
      </c>
      <c r="P679" t="s">
        <v>35</v>
      </c>
      <c r="Q679">
        <v>678</v>
      </c>
      <c r="R679" t="s">
        <v>64</v>
      </c>
      <c r="S679" t="s">
        <v>1028</v>
      </c>
      <c r="T679" s="10">
        <v>204</v>
      </c>
    </row>
    <row r="680" spans="1:20" x14ac:dyDescent="0.25">
      <c r="A680">
        <v>9</v>
      </c>
      <c r="B680" t="s">
        <v>275</v>
      </c>
      <c r="C680">
        <v>4</v>
      </c>
      <c r="D680" t="str">
        <f t="shared" si="40"/>
        <v>Viernes</v>
      </c>
      <c r="E680" s="6">
        <v>45023</v>
      </c>
      <c r="F680" s="3">
        <v>1.3888888888888889E-3</v>
      </c>
      <c r="G680" s="3">
        <v>0.12708333333333333</v>
      </c>
      <c r="H680" s="3">
        <f t="shared" si="41"/>
        <v>0.1361111111111111</v>
      </c>
      <c r="I680" s="9">
        <v>7.3611111111111099E-2</v>
      </c>
      <c r="J680" s="9">
        <f t="shared" si="42"/>
        <v>6.25E-2</v>
      </c>
      <c r="K680" s="9" t="str">
        <f t="shared" si="43"/>
        <v>Cobrada</v>
      </c>
      <c r="L680" t="s">
        <v>20</v>
      </c>
      <c r="M680" t="s">
        <v>10</v>
      </c>
      <c r="N680" t="s">
        <v>1137</v>
      </c>
      <c r="O680" s="4">
        <v>36.43</v>
      </c>
      <c r="P680" t="s">
        <v>35</v>
      </c>
      <c r="Q680">
        <v>679</v>
      </c>
      <c r="R680" t="s">
        <v>64</v>
      </c>
      <c r="S680" t="s">
        <v>1029</v>
      </c>
      <c r="T680" s="10">
        <v>199</v>
      </c>
    </row>
    <row r="681" spans="1:20" x14ac:dyDescent="0.25">
      <c r="A681">
        <v>5</v>
      </c>
      <c r="B681" t="s">
        <v>1030</v>
      </c>
      <c r="C681">
        <v>4</v>
      </c>
      <c r="D681" t="str">
        <f t="shared" si="40"/>
        <v>Viernes</v>
      </c>
      <c r="E681" s="6">
        <v>45023</v>
      </c>
      <c r="F681" s="3">
        <v>5.7638888888888892E-2</v>
      </c>
      <c r="G681" s="3">
        <v>0.22222222222222221</v>
      </c>
      <c r="H681" s="3">
        <f t="shared" si="41"/>
        <v>0.1645833333333333</v>
      </c>
      <c r="I681" s="9">
        <v>7.7083333333333337E-2</v>
      </c>
      <c r="J681" s="9">
        <f t="shared" si="42"/>
        <v>8.7499999999999967E-2</v>
      </c>
      <c r="K681" s="9" t="str">
        <f t="shared" si="43"/>
        <v>Cobrada</v>
      </c>
      <c r="L681" t="s">
        <v>9</v>
      </c>
      <c r="M681" t="s">
        <v>10</v>
      </c>
      <c r="N681" t="s">
        <v>16</v>
      </c>
      <c r="O681" s="4">
        <v>12.06</v>
      </c>
      <c r="P681" t="s">
        <v>11</v>
      </c>
      <c r="Q681">
        <v>680</v>
      </c>
      <c r="R681" t="s">
        <v>26</v>
      </c>
      <c r="S681" t="s">
        <v>1031</v>
      </c>
      <c r="T681" s="10">
        <v>162</v>
      </c>
    </row>
    <row r="682" spans="1:20" x14ac:dyDescent="0.25">
      <c r="A682">
        <v>2</v>
      </c>
      <c r="B682" t="s">
        <v>211</v>
      </c>
      <c r="C682">
        <v>4</v>
      </c>
      <c r="D682" t="str">
        <f t="shared" si="40"/>
        <v>Viernes</v>
      </c>
      <c r="E682" s="6">
        <v>45023</v>
      </c>
      <c r="F682" s="3">
        <v>0.12222222222222222</v>
      </c>
      <c r="G682" s="3">
        <v>0.28472222222222221</v>
      </c>
      <c r="H682" s="3">
        <f t="shared" si="41"/>
        <v>0.16249999999999998</v>
      </c>
      <c r="I682" s="9">
        <v>4.5138888888888888E-2</v>
      </c>
      <c r="J682" s="9">
        <f t="shared" si="42"/>
        <v>0.11736111111111108</v>
      </c>
      <c r="K682" s="9" t="str">
        <f t="shared" si="43"/>
        <v>Cobrada</v>
      </c>
      <c r="L682" t="s">
        <v>29</v>
      </c>
      <c r="M682" t="s">
        <v>10</v>
      </c>
      <c r="N682" t="s">
        <v>1136</v>
      </c>
      <c r="O682" s="4">
        <v>37.07</v>
      </c>
      <c r="P682" t="s">
        <v>21</v>
      </c>
      <c r="Q682">
        <v>681</v>
      </c>
      <c r="R682" t="s">
        <v>26</v>
      </c>
      <c r="S682" t="s">
        <v>1032</v>
      </c>
      <c r="T682" s="10">
        <v>75</v>
      </c>
    </row>
    <row r="683" spans="1:20" x14ac:dyDescent="0.25">
      <c r="A683">
        <v>1</v>
      </c>
      <c r="B683" t="s">
        <v>198</v>
      </c>
      <c r="C683">
        <v>5</v>
      </c>
      <c r="D683" t="str">
        <f t="shared" si="40"/>
        <v>Viernes</v>
      </c>
      <c r="E683" s="6">
        <v>45023</v>
      </c>
      <c r="F683" s="3">
        <v>5.9722222222222225E-2</v>
      </c>
      <c r="G683" s="3">
        <v>0.1701388888888889</v>
      </c>
      <c r="H683" s="3">
        <f t="shared" si="41"/>
        <v>0.12083333333333333</v>
      </c>
      <c r="I683" s="9">
        <v>2.9861111111111113E-2</v>
      </c>
      <c r="J683" s="9">
        <f t="shared" si="42"/>
        <v>9.0972222222222218E-2</v>
      </c>
      <c r="K683" s="9" t="str">
        <f t="shared" si="43"/>
        <v>Cobrada</v>
      </c>
      <c r="L683" t="s">
        <v>25</v>
      </c>
      <c r="M683" t="s">
        <v>15</v>
      </c>
      <c r="N683" t="s">
        <v>1137</v>
      </c>
      <c r="O683" s="4">
        <v>21.04</v>
      </c>
      <c r="P683" t="s">
        <v>35</v>
      </c>
      <c r="Q683">
        <v>682</v>
      </c>
      <c r="R683" t="s">
        <v>36</v>
      </c>
      <c r="S683" t="s">
        <v>331</v>
      </c>
      <c r="T683" s="10">
        <v>23</v>
      </c>
    </row>
    <row r="684" spans="1:20" x14ac:dyDescent="0.25">
      <c r="A684">
        <v>2</v>
      </c>
      <c r="B684" t="s">
        <v>1033</v>
      </c>
      <c r="C684">
        <v>6</v>
      </c>
      <c r="D684" t="str">
        <f t="shared" si="40"/>
        <v>Viernes</v>
      </c>
      <c r="E684" s="6">
        <v>45023</v>
      </c>
      <c r="F684" s="3">
        <v>0.16388888888888889</v>
      </c>
      <c r="G684" s="3">
        <v>0.26527777777777778</v>
      </c>
      <c r="H684" s="3">
        <f t="shared" si="41"/>
        <v>0.11180555555555556</v>
      </c>
      <c r="I684" s="9">
        <v>5.694444444444445E-2</v>
      </c>
      <c r="J684" s="9">
        <f t="shared" si="42"/>
        <v>5.486111111111111E-2</v>
      </c>
      <c r="K684" s="9" t="str">
        <f t="shared" si="43"/>
        <v>Cobrada</v>
      </c>
      <c r="L684" t="s">
        <v>25</v>
      </c>
      <c r="M684" t="s">
        <v>10</v>
      </c>
      <c r="N684" t="s">
        <v>1137</v>
      </c>
      <c r="O684" s="4">
        <v>40.42</v>
      </c>
      <c r="P684" t="s">
        <v>35</v>
      </c>
      <c r="Q684">
        <v>683</v>
      </c>
      <c r="R684" t="s">
        <v>17</v>
      </c>
      <c r="S684" t="s">
        <v>1034</v>
      </c>
      <c r="T684" s="10">
        <v>164</v>
      </c>
    </row>
    <row r="685" spans="1:20" x14ac:dyDescent="0.25">
      <c r="A685">
        <v>10</v>
      </c>
      <c r="B685" t="s">
        <v>1035</v>
      </c>
      <c r="C685">
        <v>6</v>
      </c>
      <c r="D685" t="str">
        <f t="shared" si="40"/>
        <v>Viernes</v>
      </c>
      <c r="E685" s="6">
        <v>45023</v>
      </c>
      <c r="F685" s="3">
        <v>0.1451388888888889</v>
      </c>
      <c r="G685" s="3">
        <v>0.19444444444444445</v>
      </c>
      <c r="H685" s="3">
        <f t="shared" si="41"/>
        <v>5.9722222222222211E-2</v>
      </c>
      <c r="I685" s="9">
        <v>7.6388888888888895E-2</v>
      </c>
      <c r="J685" s="9" t="str">
        <f t="shared" si="42"/>
        <v>0</v>
      </c>
      <c r="K685" s="9" t="str">
        <f t="shared" si="43"/>
        <v>No cobrada</v>
      </c>
      <c r="L685" t="s">
        <v>29</v>
      </c>
      <c r="M685" t="s">
        <v>32</v>
      </c>
      <c r="N685" t="s">
        <v>1137</v>
      </c>
      <c r="O685" s="4">
        <v>48.15</v>
      </c>
      <c r="P685" t="s">
        <v>35</v>
      </c>
      <c r="Q685">
        <v>684</v>
      </c>
      <c r="R685" t="s">
        <v>64</v>
      </c>
      <c r="S685" t="s">
        <v>1036</v>
      </c>
      <c r="T685" s="10">
        <v>180</v>
      </c>
    </row>
    <row r="686" spans="1:20" x14ac:dyDescent="0.25">
      <c r="A686">
        <v>5</v>
      </c>
      <c r="B686" t="s">
        <v>336</v>
      </c>
      <c r="C686">
        <v>5</v>
      </c>
      <c r="D686" t="str">
        <f t="shared" si="40"/>
        <v>Viernes</v>
      </c>
      <c r="E686" s="6">
        <v>45023</v>
      </c>
      <c r="F686" s="3">
        <v>1.9444444444444445E-2</v>
      </c>
      <c r="G686" s="3">
        <v>7.1527777777777773E-2</v>
      </c>
      <c r="H686" s="3">
        <f t="shared" si="41"/>
        <v>5.2083333333333329E-2</v>
      </c>
      <c r="I686" s="9">
        <v>1.1805555555555555E-2</v>
      </c>
      <c r="J686" s="9">
        <f t="shared" si="42"/>
        <v>4.0277777777777773E-2</v>
      </c>
      <c r="K686" s="9" t="str">
        <f t="shared" si="43"/>
        <v>Cobrada</v>
      </c>
      <c r="L686" t="s">
        <v>20</v>
      </c>
      <c r="M686" t="s">
        <v>10</v>
      </c>
      <c r="N686" t="s">
        <v>1136</v>
      </c>
      <c r="O686" s="4">
        <v>19.89</v>
      </c>
      <c r="P686" t="s">
        <v>21</v>
      </c>
      <c r="Q686">
        <v>685</v>
      </c>
      <c r="R686" t="s">
        <v>1139</v>
      </c>
      <c r="S686" t="s">
        <v>170</v>
      </c>
      <c r="T686" s="10">
        <v>54</v>
      </c>
    </row>
    <row r="687" spans="1:20" x14ac:dyDescent="0.25">
      <c r="A687">
        <v>10</v>
      </c>
      <c r="B687" t="s">
        <v>920</v>
      </c>
      <c r="C687">
        <v>6</v>
      </c>
      <c r="D687" t="str">
        <f t="shared" si="40"/>
        <v>Viernes</v>
      </c>
      <c r="E687" s="6">
        <v>45023</v>
      </c>
      <c r="F687" s="3">
        <v>0.05</v>
      </c>
      <c r="G687" s="3">
        <v>0.15208333333333332</v>
      </c>
      <c r="H687" s="3">
        <f t="shared" si="41"/>
        <v>0.10208333333333332</v>
      </c>
      <c r="I687" s="9">
        <v>4.0277777777777773E-2</v>
      </c>
      <c r="J687" s="9">
        <f t="shared" si="42"/>
        <v>6.1805555555555544E-2</v>
      </c>
      <c r="K687" s="9" t="str">
        <f t="shared" si="43"/>
        <v>Cobrada</v>
      </c>
      <c r="L687" t="s">
        <v>14</v>
      </c>
      <c r="M687" t="s">
        <v>10</v>
      </c>
      <c r="N687" t="s">
        <v>16</v>
      </c>
      <c r="O687" s="4">
        <v>15.83</v>
      </c>
      <c r="P687" t="s">
        <v>11</v>
      </c>
      <c r="Q687">
        <v>686</v>
      </c>
      <c r="R687" t="s">
        <v>26</v>
      </c>
      <c r="S687" t="s">
        <v>1037</v>
      </c>
      <c r="T687" s="10">
        <v>102</v>
      </c>
    </row>
    <row r="688" spans="1:20" x14ac:dyDescent="0.25">
      <c r="A688">
        <v>2</v>
      </c>
      <c r="B688" t="s">
        <v>804</v>
      </c>
      <c r="C688">
        <v>6</v>
      </c>
      <c r="D688" t="str">
        <f t="shared" si="40"/>
        <v>Viernes</v>
      </c>
      <c r="E688" s="6">
        <v>45023</v>
      </c>
      <c r="F688" s="3">
        <v>7.9166666666666663E-2</v>
      </c>
      <c r="G688" s="3">
        <v>0.23541666666666666</v>
      </c>
      <c r="H688" s="3">
        <f t="shared" si="41"/>
        <v>0.15625</v>
      </c>
      <c r="I688" s="9">
        <v>2.013888888888889E-2</v>
      </c>
      <c r="J688" s="9">
        <f t="shared" si="42"/>
        <v>0.1361111111111111</v>
      </c>
      <c r="K688" s="9" t="str">
        <f t="shared" si="43"/>
        <v>Cobrada</v>
      </c>
      <c r="L688" t="s">
        <v>29</v>
      </c>
      <c r="M688" t="s">
        <v>10</v>
      </c>
      <c r="N688" t="s">
        <v>16</v>
      </c>
      <c r="O688" s="4">
        <v>10.53</v>
      </c>
      <c r="P688" t="s">
        <v>21</v>
      </c>
      <c r="Q688">
        <v>687</v>
      </c>
      <c r="R688" t="s">
        <v>1139</v>
      </c>
      <c r="S688" t="s">
        <v>106</v>
      </c>
      <c r="T688" s="10">
        <v>72</v>
      </c>
    </row>
    <row r="689" spans="1:20" x14ac:dyDescent="0.25">
      <c r="A689">
        <v>3</v>
      </c>
      <c r="B689" t="s">
        <v>1038</v>
      </c>
      <c r="C689">
        <v>1</v>
      </c>
      <c r="D689" t="str">
        <f t="shared" si="40"/>
        <v>Viernes</v>
      </c>
      <c r="E689" s="6">
        <v>45023</v>
      </c>
      <c r="F689" s="3">
        <v>0.14305555555555555</v>
      </c>
      <c r="G689" s="3">
        <v>0.21041666666666667</v>
      </c>
      <c r="H689" s="3">
        <f t="shared" si="41"/>
        <v>7.7777777777777793E-2</v>
      </c>
      <c r="I689" s="9">
        <v>9.7222222222222224E-3</v>
      </c>
      <c r="J689" s="9">
        <f t="shared" si="42"/>
        <v>6.8055555555555564E-2</v>
      </c>
      <c r="K689" s="9" t="str">
        <f t="shared" si="43"/>
        <v>Cobrada</v>
      </c>
      <c r="L689" t="s">
        <v>14</v>
      </c>
      <c r="M689" t="s">
        <v>10</v>
      </c>
      <c r="N689" t="s">
        <v>1137</v>
      </c>
      <c r="O689" s="4">
        <v>48.7</v>
      </c>
      <c r="P689" t="s">
        <v>35</v>
      </c>
      <c r="Q689">
        <v>688</v>
      </c>
      <c r="R689" t="s">
        <v>83</v>
      </c>
      <c r="S689" t="s">
        <v>51</v>
      </c>
      <c r="T689" s="10">
        <v>29</v>
      </c>
    </row>
    <row r="690" spans="1:20" x14ac:dyDescent="0.25">
      <c r="A690">
        <v>14</v>
      </c>
      <c r="B690" t="s">
        <v>1039</v>
      </c>
      <c r="C690">
        <v>1</v>
      </c>
      <c r="D690" t="str">
        <f t="shared" si="40"/>
        <v>Viernes</v>
      </c>
      <c r="E690" s="6">
        <v>45023</v>
      </c>
      <c r="F690" s="3">
        <v>2.5000000000000001E-2</v>
      </c>
      <c r="G690" s="3">
        <v>9.8611111111111108E-2</v>
      </c>
      <c r="H690" s="3">
        <f t="shared" si="41"/>
        <v>8.4027777777777771E-2</v>
      </c>
      <c r="I690" s="9">
        <v>2.0138888888888887E-2</v>
      </c>
      <c r="J690" s="9">
        <f t="shared" si="42"/>
        <v>6.3888888888888884E-2</v>
      </c>
      <c r="K690" s="9" t="str">
        <f t="shared" si="43"/>
        <v>Cobrada</v>
      </c>
      <c r="L690" t="s">
        <v>14</v>
      </c>
      <c r="M690" t="s">
        <v>10</v>
      </c>
      <c r="N690" t="s">
        <v>1137</v>
      </c>
      <c r="O690" s="4">
        <v>10.25</v>
      </c>
      <c r="P690" t="s">
        <v>35</v>
      </c>
      <c r="Q690">
        <v>689</v>
      </c>
      <c r="R690" t="s">
        <v>26</v>
      </c>
      <c r="S690" t="s">
        <v>1040</v>
      </c>
      <c r="T690" s="10">
        <v>165</v>
      </c>
    </row>
    <row r="691" spans="1:20" x14ac:dyDescent="0.25">
      <c r="A691">
        <v>15</v>
      </c>
      <c r="B691" t="s">
        <v>839</v>
      </c>
      <c r="C691">
        <v>4</v>
      </c>
      <c r="D691" t="str">
        <f t="shared" si="40"/>
        <v>Viernes</v>
      </c>
      <c r="E691" s="6">
        <v>45023</v>
      </c>
      <c r="F691" s="3">
        <v>0.11319444444444444</v>
      </c>
      <c r="G691" s="3">
        <v>0.23819444444444443</v>
      </c>
      <c r="H691" s="3">
        <f t="shared" si="41"/>
        <v>0.12499999999999999</v>
      </c>
      <c r="I691" s="9">
        <v>9.930555555555555E-2</v>
      </c>
      <c r="J691" s="9">
        <f t="shared" si="42"/>
        <v>2.5694444444444436E-2</v>
      </c>
      <c r="K691" s="9" t="str">
        <f t="shared" si="43"/>
        <v>Cobrada</v>
      </c>
      <c r="L691" t="s">
        <v>25</v>
      </c>
      <c r="M691" t="s">
        <v>32</v>
      </c>
      <c r="N691" t="s">
        <v>1136</v>
      </c>
      <c r="O691" s="4">
        <v>37.22</v>
      </c>
      <c r="P691" t="s">
        <v>11</v>
      </c>
      <c r="Q691">
        <v>690</v>
      </c>
      <c r="R691" t="s">
        <v>1139</v>
      </c>
      <c r="S691" t="s">
        <v>1041</v>
      </c>
      <c r="T691" s="10">
        <v>191</v>
      </c>
    </row>
    <row r="692" spans="1:20" x14ac:dyDescent="0.25">
      <c r="A692">
        <v>19</v>
      </c>
      <c r="B692" t="s">
        <v>93</v>
      </c>
      <c r="C692">
        <v>4</v>
      </c>
      <c r="D692" t="str">
        <f t="shared" si="40"/>
        <v>Viernes</v>
      </c>
      <c r="E692" s="6">
        <v>45023</v>
      </c>
      <c r="F692" s="3">
        <v>7.1527777777777773E-2</v>
      </c>
      <c r="G692" s="3">
        <v>0.22013888888888888</v>
      </c>
      <c r="H692" s="3">
        <f t="shared" si="41"/>
        <v>0.15902777777777777</v>
      </c>
      <c r="I692" s="9">
        <v>2.361111111111111E-2</v>
      </c>
      <c r="J692" s="9">
        <f t="shared" si="42"/>
        <v>0.13541666666666666</v>
      </c>
      <c r="K692" s="9" t="str">
        <f t="shared" si="43"/>
        <v>Cobrada</v>
      </c>
      <c r="L692" t="s">
        <v>9</v>
      </c>
      <c r="M692" t="s">
        <v>32</v>
      </c>
      <c r="N692" t="s">
        <v>1136</v>
      </c>
      <c r="O692" s="4">
        <v>13.9</v>
      </c>
      <c r="P692" t="s">
        <v>35</v>
      </c>
      <c r="Q692">
        <v>691</v>
      </c>
      <c r="R692" t="s">
        <v>17</v>
      </c>
      <c r="S692" t="s">
        <v>335</v>
      </c>
      <c r="T692" s="10">
        <v>66</v>
      </c>
    </row>
    <row r="693" spans="1:20" x14ac:dyDescent="0.25">
      <c r="A693">
        <v>9</v>
      </c>
      <c r="B693" t="s">
        <v>370</v>
      </c>
      <c r="C693">
        <v>2</v>
      </c>
      <c r="D693" t="str">
        <f t="shared" si="40"/>
        <v>Viernes</v>
      </c>
      <c r="E693" s="6">
        <v>45023</v>
      </c>
      <c r="F693" s="3">
        <v>3.6805555555555557E-2</v>
      </c>
      <c r="G693" s="3">
        <v>0.18472222222222223</v>
      </c>
      <c r="H693" s="3">
        <f t="shared" si="41"/>
        <v>0.14791666666666667</v>
      </c>
      <c r="I693" s="9">
        <v>6.9444444444444434E-2</v>
      </c>
      <c r="J693" s="9">
        <f t="shared" si="42"/>
        <v>7.8472222222222235E-2</v>
      </c>
      <c r="K693" s="9" t="str">
        <f t="shared" si="43"/>
        <v>Cobrada</v>
      </c>
      <c r="L693" t="s">
        <v>14</v>
      </c>
      <c r="M693" t="s">
        <v>32</v>
      </c>
      <c r="N693" t="s">
        <v>1137</v>
      </c>
      <c r="O693" s="4">
        <v>25.92</v>
      </c>
      <c r="P693" t="s">
        <v>11</v>
      </c>
      <c r="Q693">
        <v>692</v>
      </c>
      <c r="R693" t="s">
        <v>83</v>
      </c>
      <c r="S693" t="s">
        <v>1042</v>
      </c>
      <c r="T693" s="10">
        <v>173</v>
      </c>
    </row>
    <row r="694" spans="1:20" x14ac:dyDescent="0.25">
      <c r="A694">
        <v>15</v>
      </c>
      <c r="B694" t="s">
        <v>672</v>
      </c>
      <c r="C694">
        <v>4</v>
      </c>
      <c r="D694" t="str">
        <f t="shared" si="40"/>
        <v>Viernes</v>
      </c>
      <c r="E694" s="6">
        <v>45023</v>
      </c>
      <c r="F694" s="3">
        <v>0.15555555555555556</v>
      </c>
      <c r="G694" s="3">
        <v>0.31319444444444444</v>
      </c>
      <c r="H694" s="3">
        <f t="shared" si="41"/>
        <v>0.15763888888888888</v>
      </c>
      <c r="I694" s="9">
        <v>3.0555555555555555E-2</v>
      </c>
      <c r="J694" s="9">
        <f t="shared" si="42"/>
        <v>0.12708333333333333</v>
      </c>
      <c r="K694" s="9" t="str">
        <f t="shared" si="43"/>
        <v>Cobrada</v>
      </c>
      <c r="L694" t="s">
        <v>9</v>
      </c>
      <c r="M694" t="s">
        <v>10</v>
      </c>
      <c r="N694" t="s">
        <v>1137</v>
      </c>
      <c r="O694" s="4">
        <v>28.31</v>
      </c>
      <c r="P694" t="s">
        <v>21</v>
      </c>
      <c r="Q694">
        <v>693</v>
      </c>
      <c r="R694" t="s">
        <v>59</v>
      </c>
      <c r="S694" t="s">
        <v>1043</v>
      </c>
      <c r="T694" s="10">
        <v>78</v>
      </c>
    </row>
    <row r="695" spans="1:20" x14ac:dyDescent="0.25">
      <c r="A695">
        <v>5</v>
      </c>
      <c r="B695" t="s">
        <v>70</v>
      </c>
      <c r="C695">
        <v>4</v>
      </c>
      <c r="D695" t="str">
        <f t="shared" si="40"/>
        <v>Viernes</v>
      </c>
      <c r="E695" s="6">
        <v>45023</v>
      </c>
      <c r="F695" s="3">
        <v>7.7083333333333337E-2</v>
      </c>
      <c r="G695" s="3">
        <v>0.21736111111111112</v>
      </c>
      <c r="H695" s="3">
        <f t="shared" si="41"/>
        <v>0.14027777777777778</v>
      </c>
      <c r="I695" s="9">
        <v>8.8888888888888878E-2</v>
      </c>
      <c r="J695" s="9">
        <f t="shared" si="42"/>
        <v>5.1388888888888901E-2</v>
      </c>
      <c r="K695" s="9" t="str">
        <f t="shared" si="43"/>
        <v>Cobrada</v>
      </c>
      <c r="L695" t="s">
        <v>20</v>
      </c>
      <c r="M695" t="s">
        <v>10</v>
      </c>
      <c r="N695" t="s">
        <v>1137</v>
      </c>
      <c r="O695" s="4">
        <v>23.66</v>
      </c>
      <c r="P695" t="s">
        <v>21</v>
      </c>
      <c r="Q695">
        <v>694</v>
      </c>
      <c r="R695" t="s">
        <v>36</v>
      </c>
      <c r="S695" t="s">
        <v>1044</v>
      </c>
      <c r="T695" s="10">
        <v>157</v>
      </c>
    </row>
    <row r="696" spans="1:20" x14ac:dyDescent="0.25">
      <c r="A696">
        <v>9</v>
      </c>
      <c r="B696" t="s">
        <v>530</v>
      </c>
      <c r="C696">
        <v>1</v>
      </c>
      <c r="D696" t="str">
        <f t="shared" si="40"/>
        <v>Viernes</v>
      </c>
      <c r="E696" s="6">
        <v>45023</v>
      </c>
      <c r="F696" s="3">
        <v>8.4722222222222227E-2</v>
      </c>
      <c r="G696" s="3">
        <v>0.23055555555555557</v>
      </c>
      <c r="H696" s="3">
        <f t="shared" si="41"/>
        <v>0.15625</v>
      </c>
      <c r="I696" s="9">
        <v>2.5694444444444443E-2</v>
      </c>
      <c r="J696" s="9">
        <f t="shared" si="42"/>
        <v>0.13055555555555556</v>
      </c>
      <c r="K696" s="9" t="str">
        <f t="shared" si="43"/>
        <v>Cobrada</v>
      </c>
      <c r="L696" t="s">
        <v>9</v>
      </c>
      <c r="M696" t="s">
        <v>10</v>
      </c>
      <c r="N696" t="s">
        <v>1137</v>
      </c>
      <c r="O696" s="4">
        <v>18.23</v>
      </c>
      <c r="P696" t="s">
        <v>35</v>
      </c>
      <c r="Q696">
        <v>695</v>
      </c>
      <c r="R696" t="s">
        <v>36</v>
      </c>
      <c r="S696" t="s">
        <v>47</v>
      </c>
      <c r="T696" s="10">
        <v>116</v>
      </c>
    </row>
    <row r="697" spans="1:20" x14ac:dyDescent="0.25">
      <c r="A697">
        <v>2</v>
      </c>
      <c r="B697" t="s">
        <v>340</v>
      </c>
      <c r="C697">
        <v>6</v>
      </c>
      <c r="D697" t="str">
        <f t="shared" si="40"/>
        <v>Viernes</v>
      </c>
      <c r="E697" s="6">
        <v>45023</v>
      </c>
      <c r="F697" s="3">
        <v>9.4444444444444442E-2</v>
      </c>
      <c r="G697" s="3">
        <v>0.25763888888888886</v>
      </c>
      <c r="H697" s="3">
        <f t="shared" si="41"/>
        <v>0.17361111111111108</v>
      </c>
      <c r="I697" s="9">
        <v>1.5972222222222221E-2</v>
      </c>
      <c r="J697" s="9">
        <f t="shared" si="42"/>
        <v>0.15763888888888886</v>
      </c>
      <c r="K697" s="9" t="str">
        <f t="shared" si="43"/>
        <v>Cobrada</v>
      </c>
      <c r="L697" t="s">
        <v>14</v>
      </c>
      <c r="M697" t="s">
        <v>32</v>
      </c>
      <c r="N697" t="s">
        <v>1137</v>
      </c>
      <c r="O697" s="4">
        <v>18.760000000000002</v>
      </c>
      <c r="P697" t="s">
        <v>35</v>
      </c>
      <c r="Q697">
        <v>696</v>
      </c>
      <c r="R697" t="s">
        <v>1140</v>
      </c>
      <c r="S697" t="s">
        <v>331</v>
      </c>
      <c r="T697" s="10">
        <v>46</v>
      </c>
    </row>
    <row r="698" spans="1:20" x14ac:dyDescent="0.25">
      <c r="A698">
        <v>4</v>
      </c>
      <c r="B698" t="s">
        <v>1045</v>
      </c>
      <c r="C698">
        <v>1</v>
      </c>
      <c r="D698" t="str">
        <f t="shared" si="40"/>
        <v>Viernes</v>
      </c>
      <c r="E698" s="6">
        <v>45023</v>
      </c>
      <c r="F698" s="3">
        <v>0.15833333333333333</v>
      </c>
      <c r="G698" s="3">
        <v>0.27916666666666667</v>
      </c>
      <c r="H698" s="3">
        <f t="shared" si="41"/>
        <v>0.12083333333333335</v>
      </c>
      <c r="I698" s="9">
        <v>7.4305555555555555E-2</v>
      </c>
      <c r="J698" s="9">
        <f t="shared" si="42"/>
        <v>4.6527777777777793E-2</v>
      </c>
      <c r="K698" s="9" t="str">
        <f t="shared" si="43"/>
        <v>Cobrada</v>
      </c>
      <c r="L698" t="s">
        <v>20</v>
      </c>
      <c r="M698" t="s">
        <v>10</v>
      </c>
      <c r="N698" t="s">
        <v>1137</v>
      </c>
      <c r="O698" s="4">
        <v>34.35</v>
      </c>
      <c r="P698" t="s">
        <v>11</v>
      </c>
      <c r="Q698">
        <v>697</v>
      </c>
      <c r="R698" t="s">
        <v>44</v>
      </c>
      <c r="S698" t="s">
        <v>1046</v>
      </c>
      <c r="T698" s="10">
        <v>199</v>
      </c>
    </row>
    <row r="699" spans="1:20" x14ac:dyDescent="0.25">
      <c r="A699">
        <v>19</v>
      </c>
      <c r="B699" t="s">
        <v>316</v>
      </c>
      <c r="C699">
        <v>4</v>
      </c>
      <c r="D699" t="str">
        <f t="shared" si="40"/>
        <v>Viernes</v>
      </c>
      <c r="E699" s="6">
        <v>45023</v>
      </c>
      <c r="F699" s="3">
        <v>0.10416666666666667</v>
      </c>
      <c r="G699" s="3">
        <v>0.2673611111111111</v>
      </c>
      <c r="H699" s="3">
        <f t="shared" si="41"/>
        <v>0.16319444444444442</v>
      </c>
      <c r="I699" s="9">
        <v>7.013888888888889E-2</v>
      </c>
      <c r="J699" s="9">
        <f t="shared" si="42"/>
        <v>9.305555555555553E-2</v>
      </c>
      <c r="K699" s="9" t="str">
        <f t="shared" si="43"/>
        <v>Cobrada</v>
      </c>
      <c r="L699" t="s">
        <v>14</v>
      </c>
      <c r="M699" t="s">
        <v>32</v>
      </c>
      <c r="N699" t="s">
        <v>1137</v>
      </c>
      <c r="O699" s="4">
        <v>39.89</v>
      </c>
      <c r="P699" t="s">
        <v>21</v>
      </c>
      <c r="Q699">
        <v>698</v>
      </c>
      <c r="R699" t="s">
        <v>41</v>
      </c>
      <c r="S699" t="s">
        <v>1047</v>
      </c>
      <c r="T699" s="10">
        <v>185</v>
      </c>
    </row>
    <row r="700" spans="1:20" x14ac:dyDescent="0.25">
      <c r="A700">
        <v>8</v>
      </c>
      <c r="B700" t="s">
        <v>734</v>
      </c>
      <c r="C700">
        <v>6</v>
      </c>
      <c r="D700" t="str">
        <f t="shared" si="40"/>
        <v>Viernes</v>
      </c>
      <c r="E700" s="6">
        <v>45023</v>
      </c>
      <c r="F700" s="3">
        <v>6.5972222222222224E-2</v>
      </c>
      <c r="G700" s="3">
        <v>0.12222222222222222</v>
      </c>
      <c r="H700" s="3">
        <f t="shared" si="41"/>
        <v>5.6249999999999994E-2</v>
      </c>
      <c r="I700" s="9">
        <v>7.6388888888888886E-3</v>
      </c>
      <c r="J700" s="9">
        <f t="shared" si="42"/>
        <v>4.8611111111111105E-2</v>
      </c>
      <c r="K700" s="9" t="str">
        <f t="shared" si="43"/>
        <v>Cobrada</v>
      </c>
      <c r="L700" t="s">
        <v>20</v>
      </c>
      <c r="M700" t="s">
        <v>10</v>
      </c>
      <c r="N700" t="s">
        <v>1137</v>
      </c>
      <c r="O700" s="4">
        <v>38.44</v>
      </c>
      <c r="P700" t="s">
        <v>11</v>
      </c>
      <c r="Q700">
        <v>699</v>
      </c>
      <c r="R700" t="s">
        <v>1139</v>
      </c>
      <c r="S700" t="s">
        <v>51</v>
      </c>
      <c r="T700" s="10">
        <v>58</v>
      </c>
    </row>
    <row r="701" spans="1:20" x14ac:dyDescent="0.25">
      <c r="A701">
        <v>8</v>
      </c>
      <c r="B701" t="s">
        <v>1048</v>
      </c>
      <c r="C701">
        <v>2</v>
      </c>
      <c r="D701" t="str">
        <f t="shared" si="40"/>
        <v>Viernes</v>
      </c>
      <c r="E701" s="6">
        <v>45023</v>
      </c>
      <c r="F701" s="3">
        <v>1.5972222222222221E-2</v>
      </c>
      <c r="G701" s="3">
        <v>0.11805555555555555</v>
      </c>
      <c r="H701" s="3">
        <f t="shared" si="41"/>
        <v>0.10208333333333333</v>
      </c>
      <c r="I701" s="9">
        <v>5.9722222222222225E-2</v>
      </c>
      <c r="J701" s="9">
        <f t="shared" si="42"/>
        <v>4.2361111111111106E-2</v>
      </c>
      <c r="K701" s="9" t="str">
        <f t="shared" si="43"/>
        <v>Cobrada</v>
      </c>
      <c r="L701" t="s">
        <v>20</v>
      </c>
      <c r="M701" t="s">
        <v>10</v>
      </c>
      <c r="N701" t="s">
        <v>1137</v>
      </c>
      <c r="O701" s="4">
        <v>21.66</v>
      </c>
      <c r="P701" t="s">
        <v>11</v>
      </c>
      <c r="Q701">
        <v>700</v>
      </c>
      <c r="R701" t="s">
        <v>83</v>
      </c>
      <c r="S701" t="s">
        <v>858</v>
      </c>
      <c r="T701" s="10">
        <v>234</v>
      </c>
    </row>
    <row r="702" spans="1:20" x14ac:dyDescent="0.25">
      <c r="A702">
        <v>19</v>
      </c>
      <c r="B702" t="s">
        <v>1049</v>
      </c>
      <c r="C702">
        <v>5</v>
      </c>
      <c r="D702" t="str">
        <f t="shared" si="40"/>
        <v>Viernes</v>
      </c>
      <c r="E702" s="6">
        <v>45023</v>
      </c>
      <c r="F702" s="3">
        <v>0.1388888888888889</v>
      </c>
      <c r="G702" s="3">
        <v>0.23958333333333334</v>
      </c>
      <c r="H702" s="3">
        <f t="shared" si="41"/>
        <v>0.10069444444444445</v>
      </c>
      <c r="I702" s="9">
        <v>6.7361111111111122E-2</v>
      </c>
      <c r="J702" s="9">
        <f t="shared" si="42"/>
        <v>3.3333333333333326E-2</v>
      </c>
      <c r="K702" s="9" t="str">
        <f t="shared" si="43"/>
        <v>Cobrada</v>
      </c>
      <c r="L702" t="s">
        <v>29</v>
      </c>
      <c r="M702" t="s">
        <v>10</v>
      </c>
      <c r="N702" t="s">
        <v>1137</v>
      </c>
      <c r="O702" s="4">
        <v>39.83</v>
      </c>
      <c r="P702" t="s">
        <v>21</v>
      </c>
      <c r="Q702">
        <v>701</v>
      </c>
      <c r="R702" t="s">
        <v>41</v>
      </c>
      <c r="S702" t="s">
        <v>1050</v>
      </c>
      <c r="T702" s="10">
        <v>102</v>
      </c>
    </row>
    <row r="703" spans="1:20" x14ac:dyDescent="0.25">
      <c r="A703">
        <v>13</v>
      </c>
      <c r="B703" t="s">
        <v>1051</v>
      </c>
      <c r="C703">
        <v>2</v>
      </c>
      <c r="D703" t="str">
        <f t="shared" si="40"/>
        <v>Viernes</v>
      </c>
      <c r="E703" s="6">
        <v>45023</v>
      </c>
      <c r="F703" s="3">
        <v>0.10416666666666667</v>
      </c>
      <c r="G703" s="3">
        <v>0.21875</v>
      </c>
      <c r="H703" s="3">
        <f t="shared" si="41"/>
        <v>0.11458333333333333</v>
      </c>
      <c r="I703" s="9">
        <v>0.1076388888888889</v>
      </c>
      <c r="J703" s="9">
        <f t="shared" si="42"/>
        <v>6.9444444444444337E-3</v>
      </c>
      <c r="K703" s="9" t="str">
        <f t="shared" si="43"/>
        <v>Cobrada</v>
      </c>
      <c r="L703" t="s">
        <v>9</v>
      </c>
      <c r="M703" t="s">
        <v>32</v>
      </c>
      <c r="N703" t="s">
        <v>1137</v>
      </c>
      <c r="O703" s="4">
        <v>47.07</v>
      </c>
      <c r="P703" t="s">
        <v>21</v>
      </c>
      <c r="Q703">
        <v>702</v>
      </c>
      <c r="R703" t="s">
        <v>22</v>
      </c>
      <c r="S703" t="s">
        <v>1052</v>
      </c>
      <c r="T703" s="10">
        <v>195</v>
      </c>
    </row>
    <row r="704" spans="1:20" x14ac:dyDescent="0.25">
      <c r="A704">
        <v>9</v>
      </c>
      <c r="B704" t="s">
        <v>1053</v>
      </c>
      <c r="C704">
        <v>5</v>
      </c>
      <c r="D704" t="str">
        <f t="shared" si="40"/>
        <v>Viernes</v>
      </c>
      <c r="E704" s="6">
        <v>45023</v>
      </c>
      <c r="F704" s="3">
        <v>1.1805555555555555E-2</v>
      </c>
      <c r="G704" s="3">
        <v>9.6527777777777782E-2</v>
      </c>
      <c r="H704" s="3">
        <f t="shared" si="41"/>
        <v>9.5138888888888898E-2</v>
      </c>
      <c r="I704" s="9">
        <v>2.013888888888889E-2</v>
      </c>
      <c r="J704" s="9">
        <f t="shared" si="42"/>
        <v>7.5000000000000011E-2</v>
      </c>
      <c r="K704" s="9" t="str">
        <f t="shared" si="43"/>
        <v>Cobrada</v>
      </c>
      <c r="L704" t="s">
        <v>14</v>
      </c>
      <c r="M704" t="s">
        <v>10</v>
      </c>
      <c r="N704" t="s">
        <v>1137</v>
      </c>
      <c r="O704" s="4">
        <v>22.24</v>
      </c>
      <c r="P704" t="s">
        <v>35</v>
      </c>
      <c r="Q704">
        <v>703</v>
      </c>
      <c r="R704" t="s">
        <v>36</v>
      </c>
      <c r="S704" t="s">
        <v>102</v>
      </c>
      <c r="T704" s="10">
        <v>63</v>
      </c>
    </row>
    <row r="705" spans="1:20" x14ac:dyDescent="0.25">
      <c r="A705">
        <v>13</v>
      </c>
      <c r="B705" t="s">
        <v>1054</v>
      </c>
      <c r="C705">
        <v>6</v>
      </c>
      <c r="D705" t="str">
        <f t="shared" si="40"/>
        <v>Viernes</v>
      </c>
      <c r="E705" s="6">
        <v>45023</v>
      </c>
      <c r="F705" s="3">
        <v>6.9444444444444448E-2</v>
      </c>
      <c r="G705" s="3">
        <v>0.18680555555555556</v>
      </c>
      <c r="H705" s="3">
        <f t="shared" si="41"/>
        <v>0.11736111111111111</v>
      </c>
      <c r="I705" s="9">
        <v>2.6388888888888889E-2</v>
      </c>
      <c r="J705" s="9">
        <f t="shared" si="42"/>
        <v>9.0972222222222218E-2</v>
      </c>
      <c r="K705" s="9" t="str">
        <f t="shared" si="43"/>
        <v>Cobrada</v>
      </c>
      <c r="L705" t="s">
        <v>20</v>
      </c>
      <c r="M705" t="s">
        <v>32</v>
      </c>
      <c r="N705" t="s">
        <v>1137</v>
      </c>
      <c r="O705" s="4">
        <v>33.29</v>
      </c>
      <c r="P705" t="s">
        <v>11</v>
      </c>
      <c r="Q705">
        <v>704</v>
      </c>
      <c r="R705" t="s">
        <v>41</v>
      </c>
      <c r="S705" t="s">
        <v>117</v>
      </c>
      <c r="T705" s="10">
        <v>18</v>
      </c>
    </row>
    <row r="706" spans="1:20" x14ac:dyDescent="0.25">
      <c r="A706">
        <v>12</v>
      </c>
      <c r="B706" t="s">
        <v>906</v>
      </c>
      <c r="C706">
        <v>3</v>
      </c>
      <c r="D706" t="str">
        <f t="shared" ref="D706:D768" si="44">CHOOSE(WEEKDAY(E706,2), "Lunes", "Martes", "Miércoles", "Jueves", "Viernes", "Sábado", "Domingo")</f>
        <v>Viernes</v>
      </c>
      <c r="E706" s="6">
        <v>45023</v>
      </c>
      <c r="F706" s="3">
        <v>7.4999999999999997E-2</v>
      </c>
      <c r="G706" s="3">
        <v>0.12013888888888889</v>
      </c>
      <c r="H706" s="3">
        <f t="shared" ref="H706:H768" si="45">IF(P706="Ocupada",(G706-F706)+15/1440,G706-F706)</f>
        <v>4.5138888888888895E-2</v>
      </c>
      <c r="I706" s="9">
        <v>2.2916666666666669E-2</v>
      </c>
      <c r="J706" s="9">
        <f t="shared" si="42"/>
        <v>2.2222222222222227E-2</v>
      </c>
      <c r="K706" s="9" t="str">
        <f t="shared" si="43"/>
        <v>Cobrada</v>
      </c>
      <c r="L706" t="s">
        <v>20</v>
      </c>
      <c r="M706" t="s">
        <v>10</v>
      </c>
      <c r="N706" t="s">
        <v>1137</v>
      </c>
      <c r="O706" s="4">
        <v>43.07</v>
      </c>
      <c r="P706" t="s">
        <v>21</v>
      </c>
      <c r="Q706">
        <v>705</v>
      </c>
      <c r="R706" t="s">
        <v>36</v>
      </c>
      <c r="S706" t="s">
        <v>516</v>
      </c>
      <c r="T706" s="10">
        <v>112</v>
      </c>
    </row>
    <row r="707" spans="1:20" x14ac:dyDescent="0.25">
      <c r="A707">
        <v>20</v>
      </c>
      <c r="B707" t="s">
        <v>1055</v>
      </c>
      <c r="C707">
        <v>6</v>
      </c>
      <c r="D707" t="str">
        <f t="shared" si="44"/>
        <v>Viernes</v>
      </c>
      <c r="E707" s="6">
        <v>45023</v>
      </c>
      <c r="F707" s="3">
        <v>5.1388888888888887E-2</v>
      </c>
      <c r="G707" s="3">
        <v>0.20416666666666666</v>
      </c>
      <c r="H707" s="3">
        <f t="shared" si="45"/>
        <v>0.16319444444444445</v>
      </c>
      <c r="I707" s="9">
        <v>2.2916666666666665E-2</v>
      </c>
      <c r="J707" s="9">
        <f t="shared" ref="J707:J768" si="46">IF(I707&gt;H707,"0",H707-I707)</f>
        <v>0.14027777777777778</v>
      </c>
      <c r="K707" s="9" t="str">
        <f t="shared" ref="K707:K768" si="47">IF(I707&gt;H707,"No cobrada","Cobrada")</f>
        <v>Cobrada</v>
      </c>
      <c r="L707" t="s">
        <v>14</v>
      </c>
      <c r="M707" t="s">
        <v>10</v>
      </c>
      <c r="N707" t="s">
        <v>1137</v>
      </c>
      <c r="O707" s="4">
        <v>44.45</v>
      </c>
      <c r="P707" t="s">
        <v>35</v>
      </c>
      <c r="Q707">
        <v>706</v>
      </c>
      <c r="R707" t="s">
        <v>83</v>
      </c>
      <c r="S707" t="s">
        <v>117</v>
      </c>
      <c r="T707" s="10">
        <v>54</v>
      </c>
    </row>
    <row r="708" spans="1:20" x14ac:dyDescent="0.25">
      <c r="A708">
        <v>15</v>
      </c>
      <c r="B708" t="s">
        <v>1056</v>
      </c>
      <c r="C708">
        <v>1</v>
      </c>
      <c r="D708" t="str">
        <f t="shared" si="44"/>
        <v>Viernes</v>
      </c>
      <c r="E708" s="6">
        <v>45023</v>
      </c>
      <c r="F708" s="3">
        <v>0.12847222222222221</v>
      </c>
      <c r="G708" s="3">
        <v>0.22430555555555556</v>
      </c>
      <c r="H708" s="3">
        <f t="shared" si="45"/>
        <v>9.5833333333333354E-2</v>
      </c>
      <c r="I708" s="9">
        <v>9.5138888888888884E-2</v>
      </c>
      <c r="J708" s="9">
        <f t="shared" si="46"/>
        <v>6.9444444444446973E-4</v>
      </c>
      <c r="K708" s="9" t="str">
        <f t="shared" si="47"/>
        <v>Cobrada</v>
      </c>
      <c r="L708" t="s">
        <v>20</v>
      </c>
      <c r="M708" t="s">
        <v>15</v>
      </c>
      <c r="N708" t="s">
        <v>1137</v>
      </c>
      <c r="O708" s="4">
        <v>40.39</v>
      </c>
      <c r="P708" t="s">
        <v>11</v>
      </c>
      <c r="Q708">
        <v>707</v>
      </c>
      <c r="R708" t="s">
        <v>44</v>
      </c>
      <c r="S708" t="s">
        <v>1057</v>
      </c>
      <c r="T708" s="10">
        <v>185</v>
      </c>
    </row>
    <row r="709" spans="1:20" x14ac:dyDescent="0.25">
      <c r="A709">
        <v>5</v>
      </c>
      <c r="B709" t="s">
        <v>1058</v>
      </c>
      <c r="C709">
        <v>2</v>
      </c>
      <c r="D709" t="str">
        <f t="shared" si="44"/>
        <v>Viernes</v>
      </c>
      <c r="E709" s="6">
        <v>45023</v>
      </c>
      <c r="F709" s="3">
        <v>0.15</v>
      </c>
      <c r="G709" s="3">
        <v>0.30833333333333335</v>
      </c>
      <c r="H709" s="3">
        <f t="shared" si="45"/>
        <v>0.16875000000000001</v>
      </c>
      <c r="I709" s="9">
        <v>1.6666666666666666E-2</v>
      </c>
      <c r="J709" s="9">
        <f t="shared" si="46"/>
        <v>0.15208333333333335</v>
      </c>
      <c r="K709" s="9" t="str">
        <f t="shared" si="47"/>
        <v>Cobrada</v>
      </c>
      <c r="L709" t="s">
        <v>9</v>
      </c>
      <c r="M709" t="s">
        <v>32</v>
      </c>
      <c r="N709" t="s">
        <v>1137</v>
      </c>
      <c r="O709" s="4">
        <v>41.8</v>
      </c>
      <c r="P709" t="s">
        <v>35</v>
      </c>
      <c r="Q709">
        <v>708</v>
      </c>
      <c r="R709" t="s">
        <v>1139</v>
      </c>
      <c r="S709" t="s">
        <v>170</v>
      </c>
      <c r="T709" s="10">
        <v>54</v>
      </c>
    </row>
    <row r="710" spans="1:20" x14ac:dyDescent="0.25">
      <c r="A710">
        <v>8</v>
      </c>
      <c r="B710" t="s">
        <v>912</v>
      </c>
      <c r="C710">
        <v>4</v>
      </c>
      <c r="D710" t="str">
        <f t="shared" si="44"/>
        <v>Viernes</v>
      </c>
      <c r="E710" s="6">
        <v>45023</v>
      </c>
      <c r="F710" s="3">
        <v>7.9861111111111105E-2</v>
      </c>
      <c r="G710" s="3">
        <v>0.15277777777777779</v>
      </c>
      <c r="H710" s="3">
        <f t="shared" si="45"/>
        <v>8.3333333333333356E-2</v>
      </c>
      <c r="I710" s="9">
        <v>6.8055555555555564E-2</v>
      </c>
      <c r="J710" s="9">
        <f t="shared" si="46"/>
        <v>1.5277777777777793E-2</v>
      </c>
      <c r="K710" s="9" t="str">
        <f t="shared" si="47"/>
        <v>Cobrada</v>
      </c>
      <c r="L710" t="s">
        <v>20</v>
      </c>
      <c r="M710" t="s">
        <v>10</v>
      </c>
      <c r="N710" t="s">
        <v>16</v>
      </c>
      <c r="O710" s="4">
        <v>26.15</v>
      </c>
      <c r="P710" t="s">
        <v>35</v>
      </c>
      <c r="Q710">
        <v>709</v>
      </c>
      <c r="R710" t="s">
        <v>59</v>
      </c>
      <c r="S710" t="s">
        <v>1059</v>
      </c>
      <c r="T710" s="10">
        <v>193</v>
      </c>
    </row>
    <row r="711" spans="1:20" x14ac:dyDescent="0.25">
      <c r="A711">
        <v>18</v>
      </c>
      <c r="B711" t="s">
        <v>1060</v>
      </c>
      <c r="C711">
        <v>1</v>
      </c>
      <c r="D711" t="str">
        <f t="shared" si="44"/>
        <v>Viernes</v>
      </c>
      <c r="E711" s="6">
        <v>45023</v>
      </c>
      <c r="F711" s="3">
        <v>0.10277777777777777</v>
      </c>
      <c r="G711" s="3">
        <v>0.15138888888888888</v>
      </c>
      <c r="H711" s="3">
        <f t="shared" si="45"/>
        <v>5.9027777777777769E-2</v>
      </c>
      <c r="I711" s="9">
        <v>9.7222222222222238E-2</v>
      </c>
      <c r="J711" s="9" t="str">
        <f t="shared" si="46"/>
        <v>0</v>
      </c>
      <c r="K711" s="9" t="str">
        <f t="shared" si="47"/>
        <v>No cobrada</v>
      </c>
      <c r="L711" t="s">
        <v>25</v>
      </c>
      <c r="M711" t="s">
        <v>10</v>
      </c>
      <c r="N711" t="s">
        <v>1137</v>
      </c>
      <c r="O711" s="4">
        <v>28.43</v>
      </c>
      <c r="P711" t="s">
        <v>35</v>
      </c>
      <c r="Q711">
        <v>710</v>
      </c>
      <c r="R711" t="s">
        <v>1139</v>
      </c>
      <c r="S711" t="s">
        <v>1061</v>
      </c>
      <c r="T711" s="10">
        <v>138</v>
      </c>
    </row>
    <row r="712" spans="1:20" x14ac:dyDescent="0.25">
      <c r="A712">
        <v>20</v>
      </c>
      <c r="B712" t="s">
        <v>91</v>
      </c>
      <c r="C712">
        <v>6</v>
      </c>
      <c r="D712" t="str">
        <f t="shared" si="44"/>
        <v>Viernes</v>
      </c>
      <c r="E712" s="6">
        <v>45023</v>
      </c>
      <c r="F712" s="3">
        <v>7.7083333333333337E-2</v>
      </c>
      <c r="G712" s="3">
        <v>0.22083333333333333</v>
      </c>
      <c r="H712" s="3">
        <f t="shared" si="45"/>
        <v>0.15416666666666665</v>
      </c>
      <c r="I712" s="9">
        <v>4.0972222222222222E-2</v>
      </c>
      <c r="J712" s="9">
        <f t="shared" si="46"/>
        <v>0.11319444444444443</v>
      </c>
      <c r="K712" s="9" t="str">
        <f t="shared" si="47"/>
        <v>Cobrada</v>
      </c>
      <c r="L712" t="s">
        <v>14</v>
      </c>
      <c r="M712" t="s">
        <v>10</v>
      </c>
      <c r="N712" t="s">
        <v>1136</v>
      </c>
      <c r="O712" s="4">
        <v>49.74</v>
      </c>
      <c r="P712" t="s">
        <v>35</v>
      </c>
      <c r="Q712">
        <v>711</v>
      </c>
      <c r="R712" t="s">
        <v>44</v>
      </c>
      <c r="S712" t="s">
        <v>650</v>
      </c>
      <c r="T712" s="10">
        <v>166</v>
      </c>
    </row>
    <row r="713" spans="1:20" x14ac:dyDescent="0.25">
      <c r="A713">
        <v>10</v>
      </c>
      <c r="B713" t="s">
        <v>1062</v>
      </c>
      <c r="C713">
        <v>5</v>
      </c>
      <c r="D713" t="str">
        <f t="shared" si="44"/>
        <v>Viernes</v>
      </c>
      <c r="E713" s="6">
        <v>45023</v>
      </c>
      <c r="F713" s="3">
        <v>4.1666666666666666E-3</v>
      </c>
      <c r="G713" s="3">
        <v>0.10208333333333333</v>
      </c>
      <c r="H713" s="3">
        <f t="shared" si="45"/>
        <v>9.7916666666666666E-2</v>
      </c>
      <c r="I713" s="9">
        <v>3.4027777777777775E-2</v>
      </c>
      <c r="J713" s="9">
        <f t="shared" si="46"/>
        <v>6.3888888888888884E-2</v>
      </c>
      <c r="K713" s="9" t="str">
        <f t="shared" si="47"/>
        <v>Cobrada</v>
      </c>
      <c r="L713" t="s">
        <v>20</v>
      </c>
      <c r="M713" t="s">
        <v>15</v>
      </c>
      <c r="N713" t="s">
        <v>16</v>
      </c>
      <c r="O713" s="4">
        <v>42.21</v>
      </c>
      <c r="P713" t="s">
        <v>11</v>
      </c>
      <c r="Q713">
        <v>712</v>
      </c>
      <c r="R713" t="s">
        <v>1140</v>
      </c>
      <c r="S713" t="s">
        <v>259</v>
      </c>
      <c r="T713" s="10">
        <v>48</v>
      </c>
    </row>
    <row r="714" spans="1:20" x14ac:dyDescent="0.25">
      <c r="A714">
        <v>6</v>
      </c>
      <c r="B714" t="s">
        <v>1063</v>
      </c>
      <c r="C714">
        <v>4</v>
      </c>
      <c r="D714" t="str">
        <f t="shared" si="44"/>
        <v>Viernes</v>
      </c>
      <c r="E714" s="6">
        <v>45023</v>
      </c>
      <c r="F714" s="3">
        <v>1.0416666666666666E-2</v>
      </c>
      <c r="G714" s="3">
        <v>0.11944444444444445</v>
      </c>
      <c r="H714" s="3">
        <f t="shared" si="45"/>
        <v>0.10902777777777778</v>
      </c>
      <c r="I714" s="9">
        <v>8.6805555555555552E-2</v>
      </c>
      <c r="J714" s="9">
        <f t="shared" si="46"/>
        <v>2.2222222222222227E-2</v>
      </c>
      <c r="K714" s="9" t="str">
        <f t="shared" si="47"/>
        <v>Cobrada</v>
      </c>
      <c r="L714" t="s">
        <v>14</v>
      </c>
      <c r="M714" t="s">
        <v>32</v>
      </c>
      <c r="N714" t="s">
        <v>1137</v>
      </c>
      <c r="O714" s="4">
        <v>35.11</v>
      </c>
      <c r="P714" t="s">
        <v>21</v>
      </c>
      <c r="Q714">
        <v>713</v>
      </c>
      <c r="R714" t="s">
        <v>44</v>
      </c>
      <c r="S714" t="s">
        <v>1064</v>
      </c>
      <c r="T714" s="10">
        <v>360</v>
      </c>
    </row>
    <row r="715" spans="1:20" x14ac:dyDescent="0.25">
      <c r="A715">
        <v>19</v>
      </c>
      <c r="B715" t="s">
        <v>479</v>
      </c>
      <c r="C715">
        <v>2</v>
      </c>
      <c r="D715" t="str">
        <f t="shared" si="44"/>
        <v>Viernes</v>
      </c>
      <c r="E715" s="6">
        <v>45023</v>
      </c>
      <c r="F715" s="3">
        <v>9.7916666666666666E-2</v>
      </c>
      <c r="G715" s="3">
        <v>0.1701388888888889</v>
      </c>
      <c r="H715" s="3">
        <f t="shared" si="45"/>
        <v>7.2222222222222229E-2</v>
      </c>
      <c r="I715" s="9">
        <v>4.3749999999999997E-2</v>
      </c>
      <c r="J715" s="9">
        <f t="shared" si="46"/>
        <v>2.8472222222222232E-2</v>
      </c>
      <c r="K715" s="9" t="str">
        <f t="shared" si="47"/>
        <v>Cobrada</v>
      </c>
      <c r="L715" t="s">
        <v>25</v>
      </c>
      <c r="M715" t="s">
        <v>10</v>
      </c>
      <c r="N715" t="s">
        <v>1137</v>
      </c>
      <c r="O715" s="4">
        <v>10.69</v>
      </c>
      <c r="P715" t="s">
        <v>21</v>
      </c>
      <c r="Q715">
        <v>714</v>
      </c>
      <c r="R715" t="s">
        <v>17</v>
      </c>
      <c r="S715" t="s">
        <v>1065</v>
      </c>
      <c r="T715" s="10">
        <v>225</v>
      </c>
    </row>
    <row r="716" spans="1:20" x14ac:dyDescent="0.25">
      <c r="A716">
        <v>12</v>
      </c>
      <c r="B716" t="s">
        <v>1066</v>
      </c>
      <c r="C716">
        <v>6</v>
      </c>
      <c r="D716" t="str">
        <f t="shared" si="44"/>
        <v>Viernes</v>
      </c>
      <c r="E716" s="6">
        <v>45023</v>
      </c>
      <c r="F716" s="3">
        <v>7.2916666666666671E-2</v>
      </c>
      <c r="G716" s="3">
        <v>0.17708333333333334</v>
      </c>
      <c r="H716" s="3">
        <f t="shared" si="45"/>
        <v>0.11458333333333334</v>
      </c>
      <c r="I716" s="9">
        <v>9.4444444444444442E-2</v>
      </c>
      <c r="J716" s="9">
        <f t="shared" si="46"/>
        <v>2.0138888888888901E-2</v>
      </c>
      <c r="K716" s="9" t="str">
        <f t="shared" si="47"/>
        <v>Cobrada</v>
      </c>
      <c r="L716" t="s">
        <v>9</v>
      </c>
      <c r="M716" t="s">
        <v>10</v>
      </c>
      <c r="N716" t="s">
        <v>1136</v>
      </c>
      <c r="O716" s="4">
        <v>39.909999999999997</v>
      </c>
      <c r="P716" t="s">
        <v>35</v>
      </c>
      <c r="Q716">
        <v>715</v>
      </c>
      <c r="R716" t="s">
        <v>1140</v>
      </c>
      <c r="S716" t="s">
        <v>1067</v>
      </c>
      <c r="T716" s="10">
        <v>246</v>
      </c>
    </row>
    <row r="717" spans="1:20" x14ac:dyDescent="0.25">
      <c r="A717">
        <v>12</v>
      </c>
      <c r="B717" t="s">
        <v>611</v>
      </c>
      <c r="C717">
        <v>4</v>
      </c>
      <c r="D717" t="str">
        <f t="shared" si="44"/>
        <v>Viernes</v>
      </c>
      <c r="E717" s="6">
        <v>45023</v>
      </c>
      <c r="F717" s="3">
        <v>7.4305555555555555E-2</v>
      </c>
      <c r="G717" s="3">
        <v>0.19722222222222222</v>
      </c>
      <c r="H717" s="3">
        <f t="shared" si="45"/>
        <v>0.13333333333333333</v>
      </c>
      <c r="I717" s="9">
        <v>6.25E-2</v>
      </c>
      <c r="J717" s="9">
        <f t="shared" si="46"/>
        <v>7.0833333333333331E-2</v>
      </c>
      <c r="K717" s="9" t="str">
        <f t="shared" si="47"/>
        <v>Cobrada</v>
      </c>
      <c r="L717" t="s">
        <v>20</v>
      </c>
      <c r="M717" t="s">
        <v>32</v>
      </c>
      <c r="N717" t="s">
        <v>1137</v>
      </c>
      <c r="O717" s="4">
        <v>44.73</v>
      </c>
      <c r="P717" t="s">
        <v>35</v>
      </c>
      <c r="Q717">
        <v>716</v>
      </c>
      <c r="R717" t="s">
        <v>22</v>
      </c>
      <c r="S717" t="s">
        <v>1068</v>
      </c>
      <c r="T717" s="10">
        <v>231</v>
      </c>
    </row>
    <row r="718" spans="1:20" x14ac:dyDescent="0.25">
      <c r="A718">
        <v>8</v>
      </c>
      <c r="B718" t="s">
        <v>861</v>
      </c>
      <c r="C718">
        <v>5</v>
      </c>
      <c r="D718" t="str">
        <f t="shared" si="44"/>
        <v>Viernes</v>
      </c>
      <c r="E718" s="6">
        <v>45023</v>
      </c>
      <c r="F718" s="3">
        <v>0.16388888888888889</v>
      </c>
      <c r="G718" s="3">
        <v>0.25208333333333333</v>
      </c>
      <c r="H718" s="3">
        <f t="shared" si="45"/>
        <v>8.8194444444444436E-2</v>
      </c>
      <c r="I718" s="9">
        <v>0.05</v>
      </c>
      <c r="J718" s="9">
        <f t="shared" si="46"/>
        <v>3.8194444444444434E-2</v>
      </c>
      <c r="K718" s="9" t="str">
        <f t="shared" si="47"/>
        <v>Cobrada</v>
      </c>
      <c r="L718" t="s">
        <v>14</v>
      </c>
      <c r="M718" t="s">
        <v>10</v>
      </c>
      <c r="N718" t="s">
        <v>1137</v>
      </c>
      <c r="O718" s="4">
        <v>23.67</v>
      </c>
      <c r="P718" t="s">
        <v>21</v>
      </c>
      <c r="Q718">
        <v>717</v>
      </c>
      <c r="R718" t="s">
        <v>41</v>
      </c>
      <c r="S718" t="s">
        <v>1069</v>
      </c>
      <c r="T718" s="10">
        <v>155</v>
      </c>
    </row>
    <row r="719" spans="1:20" x14ac:dyDescent="0.25">
      <c r="A719">
        <v>7</v>
      </c>
      <c r="B719" t="s">
        <v>574</v>
      </c>
      <c r="C719">
        <v>6</v>
      </c>
      <c r="D719" t="str">
        <f t="shared" si="44"/>
        <v>Viernes</v>
      </c>
      <c r="E719" s="6">
        <v>45023</v>
      </c>
      <c r="F719" s="3">
        <v>0.13750000000000001</v>
      </c>
      <c r="G719" s="3">
        <v>0.29583333333333334</v>
      </c>
      <c r="H719" s="3">
        <f t="shared" si="45"/>
        <v>0.15833333333333333</v>
      </c>
      <c r="I719" s="9">
        <v>4.027777777777778E-2</v>
      </c>
      <c r="J719" s="9">
        <f t="shared" si="46"/>
        <v>0.11805555555555555</v>
      </c>
      <c r="K719" s="9" t="str">
        <f t="shared" si="47"/>
        <v>Cobrada</v>
      </c>
      <c r="L719" t="s">
        <v>20</v>
      </c>
      <c r="M719" t="s">
        <v>15</v>
      </c>
      <c r="N719" t="s">
        <v>1137</v>
      </c>
      <c r="O719" s="4">
        <v>37.21</v>
      </c>
      <c r="P719" t="s">
        <v>21</v>
      </c>
      <c r="Q719">
        <v>718</v>
      </c>
      <c r="R719" t="s">
        <v>36</v>
      </c>
      <c r="S719" t="s">
        <v>241</v>
      </c>
      <c r="T719" s="10">
        <v>20</v>
      </c>
    </row>
    <row r="720" spans="1:20" x14ac:dyDescent="0.25">
      <c r="A720">
        <v>16</v>
      </c>
      <c r="B720" t="s">
        <v>1070</v>
      </c>
      <c r="C720">
        <v>3</v>
      </c>
      <c r="D720" t="str">
        <f t="shared" si="44"/>
        <v>Viernes</v>
      </c>
      <c r="E720" s="6">
        <v>45023</v>
      </c>
      <c r="F720" s="3">
        <v>5.4166666666666669E-2</v>
      </c>
      <c r="G720" s="3">
        <v>0.11736111111111111</v>
      </c>
      <c r="H720" s="3">
        <f t="shared" si="45"/>
        <v>6.3194444444444442E-2</v>
      </c>
      <c r="I720" s="9">
        <v>4.8611111111111105E-2</v>
      </c>
      <c r="J720" s="9">
        <f t="shared" si="46"/>
        <v>1.4583333333333337E-2</v>
      </c>
      <c r="K720" s="9" t="str">
        <f t="shared" si="47"/>
        <v>Cobrada</v>
      </c>
      <c r="L720" t="s">
        <v>14</v>
      </c>
      <c r="M720" t="s">
        <v>10</v>
      </c>
      <c r="N720" t="s">
        <v>1136</v>
      </c>
      <c r="O720" s="4">
        <v>17.23</v>
      </c>
      <c r="P720" t="s">
        <v>21</v>
      </c>
      <c r="Q720">
        <v>719</v>
      </c>
      <c r="R720" t="s">
        <v>17</v>
      </c>
      <c r="S720" t="s">
        <v>1071</v>
      </c>
      <c r="T720" s="10">
        <v>107</v>
      </c>
    </row>
    <row r="721" spans="1:20" x14ac:dyDescent="0.25">
      <c r="A721">
        <v>4</v>
      </c>
      <c r="B721" t="s">
        <v>1072</v>
      </c>
      <c r="C721">
        <v>5</v>
      </c>
      <c r="D721" t="str">
        <f t="shared" si="44"/>
        <v>Viernes</v>
      </c>
      <c r="E721" s="6">
        <v>45023</v>
      </c>
      <c r="F721" s="3">
        <v>9.2361111111111116E-2</v>
      </c>
      <c r="G721" s="3">
        <v>0.24027777777777778</v>
      </c>
      <c r="H721" s="3">
        <f t="shared" si="45"/>
        <v>0.14791666666666667</v>
      </c>
      <c r="I721" s="9">
        <v>9.2361111111111116E-2</v>
      </c>
      <c r="J721" s="9">
        <f t="shared" si="46"/>
        <v>5.5555555555555552E-2</v>
      </c>
      <c r="K721" s="9" t="str">
        <f t="shared" si="47"/>
        <v>Cobrada</v>
      </c>
      <c r="L721" t="s">
        <v>9</v>
      </c>
      <c r="M721" t="s">
        <v>10</v>
      </c>
      <c r="N721" t="s">
        <v>1137</v>
      </c>
      <c r="O721" s="4">
        <v>40.28</v>
      </c>
      <c r="P721" t="s">
        <v>11</v>
      </c>
      <c r="Q721">
        <v>720</v>
      </c>
      <c r="R721" t="s">
        <v>26</v>
      </c>
      <c r="S721" t="s">
        <v>1073</v>
      </c>
      <c r="T721" s="10">
        <v>168</v>
      </c>
    </row>
    <row r="722" spans="1:20" x14ac:dyDescent="0.25">
      <c r="A722">
        <v>6</v>
      </c>
      <c r="B722" t="s">
        <v>196</v>
      </c>
      <c r="C722">
        <v>2</v>
      </c>
      <c r="D722" t="str">
        <f t="shared" si="44"/>
        <v>Viernes</v>
      </c>
      <c r="E722" s="6">
        <v>45023</v>
      </c>
      <c r="F722" s="3">
        <v>0.16180555555555556</v>
      </c>
      <c r="G722" s="3">
        <v>0.29236111111111113</v>
      </c>
      <c r="H722" s="3">
        <f t="shared" si="45"/>
        <v>0.13055555555555556</v>
      </c>
      <c r="I722" s="9">
        <v>9.2361111111111116E-2</v>
      </c>
      <c r="J722" s="9">
        <f t="shared" si="46"/>
        <v>3.8194444444444448E-2</v>
      </c>
      <c r="K722" s="9" t="str">
        <f t="shared" si="47"/>
        <v>Cobrada</v>
      </c>
      <c r="L722" t="s">
        <v>20</v>
      </c>
      <c r="M722" t="s">
        <v>15</v>
      </c>
      <c r="N722" t="s">
        <v>1137</v>
      </c>
      <c r="O722" s="4">
        <v>47.13</v>
      </c>
      <c r="P722" t="s">
        <v>21</v>
      </c>
      <c r="Q722">
        <v>721</v>
      </c>
      <c r="R722" t="s">
        <v>26</v>
      </c>
      <c r="S722" t="s">
        <v>1074</v>
      </c>
      <c r="T722" s="10">
        <v>218</v>
      </c>
    </row>
    <row r="723" spans="1:20" x14ac:dyDescent="0.25">
      <c r="A723">
        <v>13</v>
      </c>
      <c r="B723" t="s">
        <v>1075</v>
      </c>
      <c r="C723">
        <v>5</v>
      </c>
      <c r="D723" t="str">
        <f t="shared" si="44"/>
        <v>Viernes</v>
      </c>
      <c r="E723" s="6">
        <v>45023</v>
      </c>
      <c r="F723" s="3">
        <v>0.11874999999999999</v>
      </c>
      <c r="G723" s="3">
        <v>0.17222222222222222</v>
      </c>
      <c r="H723" s="3">
        <f t="shared" si="45"/>
        <v>5.3472222222222227E-2</v>
      </c>
      <c r="I723" s="9">
        <v>4.0972222222222222E-2</v>
      </c>
      <c r="J723" s="9">
        <f t="shared" si="46"/>
        <v>1.2500000000000004E-2</v>
      </c>
      <c r="K723" s="9" t="str">
        <f t="shared" si="47"/>
        <v>Cobrada</v>
      </c>
      <c r="L723" t="s">
        <v>20</v>
      </c>
      <c r="M723" t="s">
        <v>10</v>
      </c>
      <c r="N723" t="s">
        <v>1137</v>
      </c>
      <c r="O723" s="4">
        <v>20.62</v>
      </c>
      <c r="P723" t="s">
        <v>21</v>
      </c>
      <c r="Q723">
        <v>722</v>
      </c>
      <c r="R723" t="s">
        <v>59</v>
      </c>
      <c r="S723" t="s">
        <v>1076</v>
      </c>
      <c r="T723" s="10">
        <v>85</v>
      </c>
    </row>
    <row r="724" spans="1:20" x14ac:dyDescent="0.25">
      <c r="A724">
        <v>12</v>
      </c>
      <c r="B724" t="s">
        <v>234</v>
      </c>
      <c r="C724">
        <v>2</v>
      </c>
      <c r="D724" t="str">
        <f t="shared" si="44"/>
        <v>Viernes</v>
      </c>
      <c r="E724" s="6">
        <v>45023</v>
      </c>
      <c r="F724" s="3">
        <v>6.5972222222222224E-2</v>
      </c>
      <c r="G724" s="3">
        <v>0.20069444444444445</v>
      </c>
      <c r="H724" s="3">
        <f t="shared" si="45"/>
        <v>0.13472222222222224</v>
      </c>
      <c r="I724" s="9">
        <v>2.1527777777777778E-2</v>
      </c>
      <c r="J724" s="9">
        <f t="shared" si="46"/>
        <v>0.11319444444444446</v>
      </c>
      <c r="K724" s="9" t="str">
        <f t="shared" si="47"/>
        <v>Cobrada</v>
      </c>
      <c r="L724" t="s">
        <v>29</v>
      </c>
      <c r="M724" t="s">
        <v>15</v>
      </c>
      <c r="N724" t="s">
        <v>16</v>
      </c>
      <c r="O724" s="4">
        <v>27.79</v>
      </c>
      <c r="P724" t="s">
        <v>21</v>
      </c>
      <c r="Q724">
        <v>723</v>
      </c>
      <c r="R724" t="s">
        <v>64</v>
      </c>
      <c r="S724" t="s">
        <v>1077</v>
      </c>
      <c r="T724" s="10">
        <v>126</v>
      </c>
    </row>
    <row r="725" spans="1:20" x14ac:dyDescent="0.25">
      <c r="A725">
        <v>8</v>
      </c>
      <c r="B725" t="s">
        <v>124</v>
      </c>
      <c r="C725">
        <v>6</v>
      </c>
      <c r="D725" t="str">
        <f t="shared" si="44"/>
        <v>Viernes</v>
      </c>
      <c r="E725" s="6">
        <v>45023</v>
      </c>
      <c r="F725" s="3">
        <v>0.12222222222222222</v>
      </c>
      <c r="G725" s="3">
        <v>0.17708333333333334</v>
      </c>
      <c r="H725" s="3">
        <f t="shared" si="45"/>
        <v>5.4861111111111124E-2</v>
      </c>
      <c r="I725" s="9">
        <v>3.888888888888889E-2</v>
      </c>
      <c r="J725" s="9">
        <f t="shared" si="46"/>
        <v>1.5972222222222235E-2</v>
      </c>
      <c r="K725" s="9" t="str">
        <f t="shared" si="47"/>
        <v>Cobrada</v>
      </c>
      <c r="L725" t="s">
        <v>25</v>
      </c>
      <c r="M725" t="s">
        <v>32</v>
      </c>
      <c r="N725" t="s">
        <v>16</v>
      </c>
      <c r="O725" s="4">
        <v>14.12</v>
      </c>
      <c r="P725" t="s">
        <v>21</v>
      </c>
      <c r="Q725">
        <v>724</v>
      </c>
      <c r="R725" t="s">
        <v>36</v>
      </c>
      <c r="S725" t="s">
        <v>335</v>
      </c>
      <c r="T725" s="10">
        <v>66</v>
      </c>
    </row>
    <row r="726" spans="1:20" x14ac:dyDescent="0.25">
      <c r="A726">
        <v>10</v>
      </c>
      <c r="B726" t="s">
        <v>1078</v>
      </c>
      <c r="C726">
        <v>4</v>
      </c>
      <c r="D726" t="str">
        <f t="shared" si="44"/>
        <v>Viernes</v>
      </c>
      <c r="E726" s="6">
        <v>45023</v>
      </c>
      <c r="F726" s="3">
        <v>7.4999999999999997E-2</v>
      </c>
      <c r="G726" s="3">
        <v>0.1388888888888889</v>
      </c>
      <c r="H726" s="3">
        <f t="shared" si="45"/>
        <v>7.4305555555555569E-2</v>
      </c>
      <c r="I726" s="9">
        <v>5.9027777777777776E-2</v>
      </c>
      <c r="J726" s="9">
        <f t="shared" si="46"/>
        <v>1.5277777777777793E-2</v>
      </c>
      <c r="K726" s="9" t="str">
        <f t="shared" si="47"/>
        <v>Cobrada</v>
      </c>
      <c r="L726" t="s">
        <v>29</v>
      </c>
      <c r="M726" t="s">
        <v>10</v>
      </c>
      <c r="N726" t="s">
        <v>16</v>
      </c>
      <c r="O726" s="4">
        <v>18.66</v>
      </c>
      <c r="P726" t="s">
        <v>35</v>
      </c>
      <c r="Q726">
        <v>725</v>
      </c>
      <c r="R726" t="s">
        <v>64</v>
      </c>
      <c r="S726" t="s">
        <v>1079</v>
      </c>
      <c r="T726" s="10">
        <v>168</v>
      </c>
    </row>
    <row r="727" spans="1:20" x14ac:dyDescent="0.25">
      <c r="A727">
        <v>11</v>
      </c>
      <c r="B727" t="s">
        <v>357</v>
      </c>
      <c r="C727">
        <v>2</v>
      </c>
      <c r="D727" t="str">
        <f t="shared" si="44"/>
        <v>Viernes</v>
      </c>
      <c r="E727" s="6">
        <v>45023</v>
      </c>
      <c r="F727" s="3">
        <v>0.10277777777777777</v>
      </c>
      <c r="G727" s="3">
        <v>0.23819444444444443</v>
      </c>
      <c r="H727" s="3">
        <f t="shared" si="45"/>
        <v>0.13541666666666666</v>
      </c>
      <c r="I727" s="9">
        <v>5.1388888888888887E-2</v>
      </c>
      <c r="J727" s="9">
        <f t="shared" si="46"/>
        <v>8.4027777777777771E-2</v>
      </c>
      <c r="K727" s="9" t="str">
        <f t="shared" si="47"/>
        <v>Cobrada</v>
      </c>
      <c r="L727" t="s">
        <v>25</v>
      </c>
      <c r="M727" t="s">
        <v>15</v>
      </c>
      <c r="N727" t="s">
        <v>1137</v>
      </c>
      <c r="O727" s="4">
        <v>41.38</v>
      </c>
      <c r="P727" t="s">
        <v>11</v>
      </c>
      <c r="Q727">
        <v>726</v>
      </c>
      <c r="R727" t="s">
        <v>1139</v>
      </c>
      <c r="S727" t="s">
        <v>1080</v>
      </c>
      <c r="T727" s="10">
        <v>126</v>
      </c>
    </row>
    <row r="728" spans="1:20" x14ac:dyDescent="0.25">
      <c r="A728">
        <v>17</v>
      </c>
      <c r="B728" t="s">
        <v>903</v>
      </c>
      <c r="C728">
        <v>6</v>
      </c>
      <c r="D728" t="str">
        <f t="shared" si="44"/>
        <v>Viernes</v>
      </c>
      <c r="E728" s="6">
        <v>45023</v>
      </c>
      <c r="F728" s="3">
        <v>2.1527777777777778E-2</v>
      </c>
      <c r="G728" s="3">
        <v>0.12638888888888888</v>
      </c>
      <c r="H728" s="3">
        <f t="shared" si="45"/>
        <v>0.1048611111111111</v>
      </c>
      <c r="I728" s="9">
        <v>1.4583333333333334E-2</v>
      </c>
      <c r="J728" s="9">
        <f t="shared" si="46"/>
        <v>9.0277777777777762E-2</v>
      </c>
      <c r="K728" s="9" t="str">
        <f t="shared" si="47"/>
        <v>Cobrada</v>
      </c>
      <c r="L728" t="s">
        <v>20</v>
      </c>
      <c r="M728" t="s">
        <v>32</v>
      </c>
      <c r="N728" t="s">
        <v>1136</v>
      </c>
      <c r="O728" s="4">
        <v>13.24</v>
      </c>
      <c r="P728" t="s">
        <v>11</v>
      </c>
      <c r="Q728">
        <v>727</v>
      </c>
      <c r="R728" t="s">
        <v>17</v>
      </c>
      <c r="S728" t="s">
        <v>241</v>
      </c>
      <c r="T728" s="10">
        <v>40</v>
      </c>
    </row>
    <row r="729" spans="1:20" x14ac:dyDescent="0.25">
      <c r="A729">
        <v>9</v>
      </c>
      <c r="B729" t="s">
        <v>556</v>
      </c>
      <c r="C729">
        <v>6</v>
      </c>
      <c r="D729" t="str">
        <f t="shared" si="44"/>
        <v>Viernes</v>
      </c>
      <c r="E729" s="6">
        <v>45023</v>
      </c>
      <c r="F729" s="3">
        <v>8.7499999999999994E-2</v>
      </c>
      <c r="G729" s="3">
        <v>0.18680555555555556</v>
      </c>
      <c r="H729" s="3">
        <f t="shared" si="45"/>
        <v>0.10972222222222223</v>
      </c>
      <c r="I729" s="9">
        <v>0.05</v>
      </c>
      <c r="J729" s="9">
        <f t="shared" si="46"/>
        <v>5.9722222222222232E-2</v>
      </c>
      <c r="K729" s="9" t="str">
        <f t="shared" si="47"/>
        <v>Cobrada</v>
      </c>
      <c r="L729" t="s">
        <v>14</v>
      </c>
      <c r="M729" t="s">
        <v>15</v>
      </c>
      <c r="N729" t="s">
        <v>1136</v>
      </c>
      <c r="O729" s="4">
        <v>34.28</v>
      </c>
      <c r="P729" t="s">
        <v>35</v>
      </c>
      <c r="Q729">
        <v>728</v>
      </c>
      <c r="R729" t="s">
        <v>83</v>
      </c>
      <c r="S729" t="s">
        <v>1081</v>
      </c>
      <c r="T729" s="10">
        <v>195</v>
      </c>
    </row>
    <row r="730" spans="1:20" x14ac:dyDescent="0.25">
      <c r="A730">
        <v>20</v>
      </c>
      <c r="B730" t="s">
        <v>437</v>
      </c>
      <c r="C730">
        <v>2</v>
      </c>
      <c r="D730" t="str">
        <f t="shared" si="44"/>
        <v>Viernes</v>
      </c>
      <c r="E730" s="6">
        <v>45023</v>
      </c>
      <c r="F730" s="3">
        <v>0.11736111111111111</v>
      </c>
      <c r="G730" s="3">
        <v>0.25347222222222221</v>
      </c>
      <c r="H730" s="3">
        <f t="shared" si="45"/>
        <v>0.14652777777777776</v>
      </c>
      <c r="I730" s="9">
        <v>4.5138888888888888E-2</v>
      </c>
      <c r="J730" s="9">
        <f t="shared" si="46"/>
        <v>0.10138888888888886</v>
      </c>
      <c r="K730" s="9" t="str">
        <f t="shared" si="47"/>
        <v>Cobrada</v>
      </c>
      <c r="L730" t="s">
        <v>25</v>
      </c>
      <c r="M730" t="s">
        <v>15</v>
      </c>
      <c r="N730" t="s">
        <v>1137</v>
      </c>
      <c r="O730" s="4">
        <v>18.97</v>
      </c>
      <c r="P730" t="s">
        <v>35</v>
      </c>
      <c r="Q730">
        <v>729</v>
      </c>
      <c r="R730" t="s">
        <v>44</v>
      </c>
      <c r="S730" t="s">
        <v>916</v>
      </c>
      <c r="T730" s="10">
        <v>128</v>
      </c>
    </row>
    <row r="731" spans="1:20" x14ac:dyDescent="0.25">
      <c r="A731">
        <v>8</v>
      </c>
      <c r="B731" t="s">
        <v>914</v>
      </c>
      <c r="C731">
        <v>3</v>
      </c>
      <c r="D731" t="str">
        <f t="shared" si="44"/>
        <v>Viernes</v>
      </c>
      <c r="E731" s="6">
        <v>45023</v>
      </c>
      <c r="F731" s="3">
        <v>2.013888888888889E-2</v>
      </c>
      <c r="G731" s="3">
        <v>0.10625</v>
      </c>
      <c r="H731" s="3">
        <f t="shared" si="45"/>
        <v>9.6527777777777782E-2</v>
      </c>
      <c r="I731" s="9">
        <v>5.486111111111111E-2</v>
      </c>
      <c r="J731" s="9">
        <f t="shared" si="46"/>
        <v>4.1666666666666671E-2</v>
      </c>
      <c r="K731" s="9" t="str">
        <f t="shared" si="47"/>
        <v>Cobrada</v>
      </c>
      <c r="L731" t="s">
        <v>9</v>
      </c>
      <c r="M731" t="s">
        <v>10</v>
      </c>
      <c r="N731" t="s">
        <v>1137</v>
      </c>
      <c r="O731" s="4">
        <v>15.02</v>
      </c>
      <c r="P731" t="s">
        <v>35</v>
      </c>
      <c r="Q731">
        <v>730</v>
      </c>
      <c r="R731" t="s">
        <v>1139</v>
      </c>
      <c r="S731" t="s">
        <v>723</v>
      </c>
      <c r="T731" s="10">
        <v>114</v>
      </c>
    </row>
    <row r="732" spans="1:20" x14ac:dyDescent="0.25">
      <c r="A732">
        <v>17</v>
      </c>
      <c r="B732" t="s">
        <v>683</v>
      </c>
      <c r="C732">
        <v>3</v>
      </c>
      <c r="D732" t="str">
        <f t="shared" si="44"/>
        <v>Viernes</v>
      </c>
      <c r="E732" s="6">
        <v>45023</v>
      </c>
      <c r="F732" s="3">
        <v>0.1361111111111111</v>
      </c>
      <c r="G732" s="3">
        <v>0.2673611111111111</v>
      </c>
      <c r="H732" s="3">
        <f t="shared" si="45"/>
        <v>0.13125000000000001</v>
      </c>
      <c r="I732" s="9">
        <v>3.2638888888888891E-2</v>
      </c>
      <c r="J732" s="9">
        <f t="shared" si="46"/>
        <v>9.8611111111111122E-2</v>
      </c>
      <c r="K732" s="9" t="str">
        <f t="shared" si="47"/>
        <v>Cobrada</v>
      </c>
      <c r="L732" t="s">
        <v>20</v>
      </c>
      <c r="M732" t="s">
        <v>10</v>
      </c>
      <c r="N732" t="s">
        <v>1137</v>
      </c>
      <c r="O732" s="4">
        <v>14.35</v>
      </c>
      <c r="P732" t="s">
        <v>11</v>
      </c>
      <c r="Q732">
        <v>731</v>
      </c>
      <c r="R732" t="s">
        <v>64</v>
      </c>
      <c r="S732" t="s">
        <v>414</v>
      </c>
      <c r="T732" s="10">
        <v>64</v>
      </c>
    </row>
    <row r="733" spans="1:20" x14ac:dyDescent="0.25">
      <c r="A733">
        <v>12</v>
      </c>
      <c r="B733" t="s">
        <v>1082</v>
      </c>
      <c r="C733">
        <v>3</v>
      </c>
      <c r="D733" t="str">
        <f t="shared" si="44"/>
        <v>Viernes</v>
      </c>
      <c r="E733" s="6">
        <v>45023</v>
      </c>
      <c r="F733" s="3">
        <v>0.13680555555555557</v>
      </c>
      <c r="G733" s="3">
        <v>0.30069444444444443</v>
      </c>
      <c r="H733" s="3">
        <f t="shared" si="45"/>
        <v>0.16388888888888886</v>
      </c>
      <c r="I733" s="9">
        <v>8.4027777777777785E-2</v>
      </c>
      <c r="J733" s="9">
        <f t="shared" si="46"/>
        <v>7.9861111111111077E-2</v>
      </c>
      <c r="K733" s="9" t="str">
        <f t="shared" si="47"/>
        <v>Cobrada</v>
      </c>
      <c r="L733" t="s">
        <v>29</v>
      </c>
      <c r="M733" t="s">
        <v>10</v>
      </c>
      <c r="N733" t="s">
        <v>1137</v>
      </c>
      <c r="O733" s="4">
        <v>43.35</v>
      </c>
      <c r="P733" t="s">
        <v>11</v>
      </c>
      <c r="Q733">
        <v>732</v>
      </c>
      <c r="R733" t="s">
        <v>22</v>
      </c>
      <c r="S733" t="s">
        <v>1083</v>
      </c>
      <c r="T733" s="10">
        <v>306</v>
      </c>
    </row>
    <row r="734" spans="1:20" x14ac:dyDescent="0.25">
      <c r="A734">
        <v>14</v>
      </c>
      <c r="B734" t="s">
        <v>332</v>
      </c>
      <c r="C734">
        <v>6</v>
      </c>
      <c r="D734" t="str">
        <f t="shared" si="44"/>
        <v>Viernes</v>
      </c>
      <c r="E734" s="6">
        <v>45023</v>
      </c>
      <c r="F734" s="3">
        <v>0.15277777777777779</v>
      </c>
      <c r="G734" s="3">
        <v>0.22777777777777777</v>
      </c>
      <c r="H734" s="3">
        <f t="shared" si="45"/>
        <v>7.4999999999999983E-2</v>
      </c>
      <c r="I734" s="9">
        <v>5.1388888888888887E-2</v>
      </c>
      <c r="J734" s="9">
        <f t="shared" si="46"/>
        <v>2.3611111111111097E-2</v>
      </c>
      <c r="K734" s="9" t="str">
        <f t="shared" si="47"/>
        <v>Cobrada</v>
      </c>
      <c r="L734" t="s">
        <v>29</v>
      </c>
      <c r="M734" t="s">
        <v>32</v>
      </c>
      <c r="N734" t="s">
        <v>1137</v>
      </c>
      <c r="O734" s="4">
        <v>35.090000000000003</v>
      </c>
      <c r="P734" t="s">
        <v>21</v>
      </c>
      <c r="Q734">
        <v>733</v>
      </c>
      <c r="R734" t="s">
        <v>83</v>
      </c>
      <c r="S734" t="s">
        <v>1084</v>
      </c>
      <c r="T734" s="10">
        <v>186</v>
      </c>
    </row>
    <row r="735" spans="1:20" x14ac:dyDescent="0.25">
      <c r="A735">
        <v>14</v>
      </c>
      <c r="B735" t="s">
        <v>1085</v>
      </c>
      <c r="C735">
        <v>2</v>
      </c>
      <c r="D735" t="str">
        <f t="shared" si="44"/>
        <v>Viernes</v>
      </c>
      <c r="E735" s="6">
        <v>45023</v>
      </c>
      <c r="F735" s="3">
        <v>0.10208333333333333</v>
      </c>
      <c r="G735" s="3">
        <v>0.20624999999999999</v>
      </c>
      <c r="H735" s="3">
        <f t="shared" si="45"/>
        <v>0.10416666666666666</v>
      </c>
      <c r="I735" s="9">
        <v>3.6111111111111108E-2</v>
      </c>
      <c r="J735" s="9">
        <f t="shared" si="46"/>
        <v>6.805555555555555E-2</v>
      </c>
      <c r="K735" s="9" t="str">
        <f t="shared" si="47"/>
        <v>Cobrada</v>
      </c>
      <c r="L735" t="s">
        <v>20</v>
      </c>
      <c r="M735" t="s">
        <v>10</v>
      </c>
      <c r="N735" t="s">
        <v>16</v>
      </c>
      <c r="O735" s="4">
        <v>46.82</v>
      </c>
      <c r="P735" t="s">
        <v>21</v>
      </c>
      <c r="Q735">
        <v>734</v>
      </c>
      <c r="R735" t="s">
        <v>36</v>
      </c>
      <c r="S735" t="s">
        <v>1086</v>
      </c>
      <c r="T735" s="10">
        <v>139</v>
      </c>
    </row>
    <row r="736" spans="1:20" x14ac:dyDescent="0.25">
      <c r="A736">
        <v>20</v>
      </c>
      <c r="B736" t="s">
        <v>572</v>
      </c>
      <c r="C736">
        <v>4</v>
      </c>
      <c r="D736" t="str">
        <f t="shared" si="44"/>
        <v>Viernes</v>
      </c>
      <c r="E736" s="6">
        <v>45023</v>
      </c>
      <c r="F736" s="3">
        <v>7.7777777777777779E-2</v>
      </c>
      <c r="G736" s="3">
        <v>0.15763888888888888</v>
      </c>
      <c r="H736" s="3">
        <f t="shared" si="45"/>
        <v>7.9861111111111105E-2</v>
      </c>
      <c r="I736" s="9">
        <v>6.041666666666666E-2</v>
      </c>
      <c r="J736" s="9">
        <f t="shared" si="46"/>
        <v>1.9444444444444445E-2</v>
      </c>
      <c r="K736" s="9" t="str">
        <f t="shared" si="47"/>
        <v>Cobrada</v>
      </c>
      <c r="L736" t="s">
        <v>9</v>
      </c>
      <c r="M736" t="s">
        <v>15</v>
      </c>
      <c r="N736" t="s">
        <v>1137</v>
      </c>
      <c r="O736" s="4">
        <v>38.43</v>
      </c>
      <c r="P736" t="s">
        <v>21</v>
      </c>
      <c r="Q736">
        <v>735</v>
      </c>
      <c r="R736" t="s">
        <v>1139</v>
      </c>
      <c r="S736" t="s">
        <v>1087</v>
      </c>
      <c r="T736" s="10">
        <v>142</v>
      </c>
    </row>
    <row r="737" spans="1:20" x14ac:dyDescent="0.25">
      <c r="A737">
        <v>17</v>
      </c>
      <c r="B737" t="s">
        <v>343</v>
      </c>
      <c r="C737">
        <v>2</v>
      </c>
      <c r="D737" t="str">
        <f t="shared" si="44"/>
        <v>Viernes</v>
      </c>
      <c r="E737" s="6">
        <v>45023</v>
      </c>
      <c r="F737" s="3">
        <v>4.7222222222222221E-2</v>
      </c>
      <c r="G737" s="3">
        <v>0.14166666666666666</v>
      </c>
      <c r="H737" s="3">
        <f t="shared" si="45"/>
        <v>0.10486111111111111</v>
      </c>
      <c r="I737" s="9">
        <v>6.3888888888888884E-2</v>
      </c>
      <c r="J737" s="9">
        <f t="shared" si="46"/>
        <v>4.0972222222222229E-2</v>
      </c>
      <c r="K737" s="9" t="str">
        <f t="shared" si="47"/>
        <v>Cobrada</v>
      </c>
      <c r="L737" t="s">
        <v>29</v>
      </c>
      <c r="M737" t="s">
        <v>15</v>
      </c>
      <c r="N737" t="s">
        <v>1137</v>
      </c>
      <c r="O737" s="4">
        <v>25.91</v>
      </c>
      <c r="P737" t="s">
        <v>35</v>
      </c>
      <c r="Q737">
        <v>736</v>
      </c>
      <c r="R737" t="s">
        <v>1139</v>
      </c>
      <c r="S737" t="s">
        <v>1088</v>
      </c>
      <c r="T737" s="10">
        <v>215</v>
      </c>
    </row>
    <row r="738" spans="1:20" x14ac:dyDescent="0.25">
      <c r="A738">
        <v>6</v>
      </c>
      <c r="B738" t="s">
        <v>1089</v>
      </c>
      <c r="C738">
        <v>1</v>
      </c>
      <c r="D738" t="str">
        <f t="shared" si="44"/>
        <v>Viernes</v>
      </c>
      <c r="E738" s="6">
        <v>45023</v>
      </c>
      <c r="F738" s="3">
        <v>2.7083333333333334E-2</v>
      </c>
      <c r="G738" s="3">
        <v>0.12916666666666668</v>
      </c>
      <c r="H738" s="3">
        <f t="shared" si="45"/>
        <v>0.10208333333333335</v>
      </c>
      <c r="I738" s="9">
        <v>1.5277777777777777E-2</v>
      </c>
      <c r="J738" s="9">
        <f t="shared" si="46"/>
        <v>8.6805555555555566E-2</v>
      </c>
      <c r="K738" s="9" t="str">
        <f t="shared" si="47"/>
        <v>Cobrada</v>
      </c>
      <c r="L738" t="s">
        <v>20</v>
      </c>
      <c r="M738" t="s">
        <v>15</v>
      </c>
      <c r="N738" t="s">
        <v>1136</v>
      </c>
      <c r="O738" s="4">
        <v>24.09</v>
      </c>
      <c r="P738" t="s">
        <v>11</v>
      </c>
      <c r="Q738">
        <v>737</v>
      </c>
      <c r="R738" t="s">
        <v>26</v>
      </c>
      <c r="S738" t="s">
        <v>801</v>
      </c>
      <c r="T738" s="10">
        <v>118</v>
      </c>
    </row>
    <row r="739" spans="1:20" x14ac:dyDescent="0.25">
      <c r="A739">
        <v>15</v>
      </c>
      <c r="B739" t="s">
        <v>815</v>
      </c>
      <c r="C739">
        <v>1</v>
      </c>
      <c r="D739" t="str">
        <f t="shared" si="44"/>
        <v>Viernes</v>
      </c>
      <c r="E739" s="6">
        <v>45023</v>
      </c>
      <c r="F739" s="3">
        <v>3.5416666666666666E-2</v>
      </c>
      <c r="G739" s="3">
        <v>8.611111111111111E-2</v>
      </c>
      <c r="H739" s="3">
        <f t="shared" si="45"/>
        <v>6.1111111111111109E-2</v>
      </c>
      <c r="I739" s="9">
        <v>6.5277777777777768E-2</v>
      </c>
      <c r="J739" s="9" t="str">
        <f t="shared" si="46"/>
        <v>0</v>
      </c>
      <c r="K739" s="9" t="str">
        <f t="shared" si="47"/>
        <v>No cobrada</v>
      </c>
      <c r="L739" t="s">
        <v>9</v>
      </c>
      <c r="M739" t="s">
        <v>10</v>
      </c>
      <c r="N739" t="s">
        <v>1137</v>
      </c>
      <c r="O739" s="4">
        <v>17.37</v>
      </c>
      <c r="P739" t="s">
        <v>35</v>
      </c>
      <c r="Q739">
        <v>738</v>
      </c>
      <c r="R739" t="s">
        <v>1139</v>
      </c>
      <c r="S739" t="s">
        <v>1090</v>
      </c>
      <c r="T739" s="10">
        <v>134</v>
      </c>
    </row>
    <row r="740" spans="1:20" x14ac:dyDescent="0.25">
      <c r="A740">
        <v>10</v>
      </c>
      <c r="B740" t="s">
        <v>1091</v>
      </c>
      <c r="C740">
        <v>5</v>
      </c>
      <c r="D740" t="str">
        <f t="shared" si="44"/>
        <v>Viernes</v>
      </c>
      <c r="E740" s="6">
        <v>45023</v>
      </c>
      <c r="F740" s="3">
        <v>0.16180555555555556</v>
      </c>
      <c r="G740" s="3">
        <v>0.25694444444444442</v>
      </c>
      <c r="H740" s="3">
        <f t="shared" si="45"/>
        <v>9.5138888888888856E-2</v>
      </c>
      <c r="I740" s="9">
        <v>3.7499999999999999E-2</v>
      </c>
      <c r="J740" s="9">
        <f t="shared" si="46"/>
        <v>5.7638888888888858E-2</v>
      </c>
      <c r="K740" s="9" t="str">
        <f t="shared" si="47"/>
        <v>Cobrada</v>
      </c>
      <c r="L740" t="s">
        <v>20</v>
      </c>
      <c r="M740" t="s">
        <v>10</v>
      </c>
      <c r="N740" t="s">
        <v>1136</v>
      </c>
      <c r="O740" s="4">
        <v>33.69</v>
      </c>
      <c r="P740" t="s">
        <v>11</v>
      </c>
      <c r="Q740">
        <v>739</v>
      </c>
      <c r="R740" t="s">
        <v>17</v>
      </c>
      <c r="S740" t="s">
        <v>331</v>
      </c>
      <c r="T740" s="10">
        <v>46</v>
      </c>
    </row>
    <row r="741" spans="1:20" x14ac:dyDescent="0.25">
      <c r="A741">
        <v>16</v>
      </c>
      <c r="B741" t="s">
        <v>1092</v>
      </c>
      <c r="C741">
        <v>6</v>
      </c>
      <c r="D741" t="str">
        <f t="shared" si="44"/>
        <v>Viernes</v>
      </c>
      <c r="E741" s="6">
        <v>45023</v>
      </c>
      <c r="F741" s="3">
        <v>0.15902777777777777</v>
      </c>
      <c r="G741" s="3">
        <v>0.26666666666666666</v>
      </c>
      <c r="H741" s="3">
        <f t="shared" si="45"/>
        <v>0.1076388888888889</v>
      </c>
      <c r="I741" s="9">
        <v>7.8472222222222221E-2</v>
      </c>
      <c r="J741" s="9">
        <f t="shared" si="46"/>
        <v>2.9166666666666674E-2</v>
      </c>
      <c r="K741" s="9" t="str">
        <f t="shared" si="47"/>
        <v>Cobrada</v>
      </c>
      <c r="L741" t="s">
        <v>14</v>
      </c>
      <c r="M741" t="s">
        <v>10</v>
      </c>
      <c r="N741" t="s">
        <v>1136</v>
      </c>
      <c r="O741" s="4">
        <v>16.05</v>
      </c>
      <c r="P741" t="s">
        <v>11</v>
      </c>
      <c r="Q741">
        <v>740</v>
      </c>
      <c r="R741" t="s">
        <v>59</v>
      </c>
      <c r="S741" t="s">
        <v>1093</v>
      </c>
      <c r="T741" s="10">
        <v>293</v>
      </c>
    </row>
    <row r="742" spans="1:20" x14ac:dyDescent="0.25">
      <c r="A742">
        <v>14</v>
      </c>
      <c r="B742" t="s">
        <v>666</v>
      </c>
      <c r="C742">
        <v>4</v>
      </c>
      <c r="D742" t="str">
        <f t="shared" si="44"/>
        <v>Viernes</v>
      </c>
      <c r="E742" s="6">
        <v>45023</v>
      </c>
      <c r="F742" s="3">
        <v>2.013888888888889E-2</v>
      </c>
      <c r="G742" s="3">
        <v>0.18263888888888888</v>
      </c>
      <c r="H742" s="3">
        <f t="shared" si="45"/>
        <v>0.17291666666666664</v>
      </c>
      <c r="I742" s="9">
        <v>0.11458333333333333</v>
      </c>
      <c r="J742" s="9">
        <f t="shared" si="46"/>
        <v>5.8333333333333307E-2</v>
      </c>
      <c r="K742" s="9" t="str">
        <f t="shared" si="47"/>
        <v>Cobrada</v>
      </c>
      <c r="L742" t="s">
        <v>20</v>
      </c>
      <c r="M742" t="s">
        <v>10</v>
      </c>
      <c r="N742" t="s">
        <v>1136</v>
      </c>
      <c r="O742" s="4">
        <v>40.31</v>
      </c>
      <c r="P742" t="s">
        <v>35</v>
      </c>
      <c r="Q742">
        <v>741</v>
      </c>
      <c r="R742" t="s">
        <v>44</v>
      </c>
      <c r="S742" t="s">
        <v>1094</v>
      </c>
      <c r="T742" s="10">
        <v>285</v>
      </c>
    </row>
    <row r="743" spans="1:20" x14ac:dyDescent="0.25">
      <c r="A743">
        <v>20</v>
      </c>
      <c r="B743" t="s">
        <v>855</v>
      </c>
      <c r="C743">
        <v>4</v>
      </c>
      <c r="D743" t="str">
        <f t="shared" si="44"/>
        <v>Viernes</v>
      </c>
      <c r="E743" s="6">
        <v>45023</v>
      </c>
      <c r="F743" s="3">
        <v>2.5000000000000001E-2</v>
      </c>
      <c r="G743" s="3">
        <v>9.8611111111111108E-2</v>
      </c>
      <c r="H743" s="3">
        <f t="shared" si="45"/>
        <v>7.3611111111111099E-2</v>
      </c>
      <c r="I743" s="9">
        <v>0.10069444444444445</v>
      </c>
      <c r="J743" s="9" t="str">
        <f t="shared" si="46"/>
        <v>0</v>
      </c>
      <c r="K743" s="9" t="str">
        <f t="shared" si="47"/>
        <v>No cobrada</v>
      </c>
      <c r="L743" t="s">
        <v>20</v>
      </c>
      <c r="M743" t="s">
        <v>15</v>
      </c>
      <c r="N743" t="s">
        <v>1137</v>
      </c>
      <c r="O743" s="4">
        <v>10.51</v>
      </c>
      <c r="P743" t="s">
        <v>11</v>
      </c>
      <c r="Q743">
        <v>742</v>
      </c>
      <c r="R743" t="s">
        <v>17</v>
      </c>
      <c r="S743" t="s">
        <v>1095</v>
      </c>
      <c r="T743" s="10">
        <v>166</v>
      </c>
    </row>
    <row r="744" spans="1:20" x14ac:dyDescent="0.25">
      <c r="A744">
        <v>19</v>
      </c>
      <c r="B744" t="s">
        <v>582</v>
      </c>
      <c r="C744">
        <v>2</v>
      </c>
      <c r="D744" t="str">
        <f t="shared" si="44"/>
        <v>Viernes</v>
      </c>
      <c r="E744" s="6">
        <v>45023</v>
      </c>
      <c r="F744" s="3">
        <v>0.15763888888888888</v>
      </c>
      <c r="G744" s="3">
        <v>0.32222222222222224</v>
      </c>
      <c r="H744" s="3">
        <f t="shared" si="45"/>
        <v>0.17500000000000002</v>
      </c>
      <c r="I744" s="9">
        <v>9.9305555555555564E-2</v>
      </c>
      <c r="J744" s="9">
        <f t="shared" si="46"/>
        <v>7.5694444444444453E-2</v>
      </c>
      <c r="K744" s="9" t="str">
        <f t="shared" si="47"/>
        <v>Cobrada</v>
      </c>
      <c r="L744" t="s">
        <v>9</v>
      </c>
      <c r="M744" t="s">
        <v>10</v>
      </c>
      <c r="N744" t="s">
        <v>1136</v>
      </c>
      <c r="O744" s="4">
        <v>25.7</v>
      </c>
      <c r="P744" t="s">
        <v>35</v>
      </c>
      <c r="Q744">
        <v>743</v>
      </c>
      <c r="R744" t="s">
        <v>22</v>
      </c>
      <c r="S744" t="s">
        <v>1096</v>
      </c>
      <c r="T744" s="10">
        <v>134</v>
      </c>
    </row>
    <row r="745" spans="1:20" x14ac:dyDescent="0.25">
      <c r="A745">
        <v>11</v>
      </c>
      <c r="B745" t="s">
        <v>38</v>
      </c>
      <c r="C745">
        <v>1</v>
      </c>
      <c r="D745" t="str">
        <f t="shared" si="44"/>
        <v>Viernes</v>
      </c>
      <c r="E745" s="6">
        <v>45023</v>
      </c>
      <c r="F745" s="3">
        <v>8.2638888888888887E-2</v>
      </c>
      <c r="G745" s="3">
        <v>0.24236111111111111</v>
      </c>
      <c r="H745" s="3">
        <f t="shared" si="45"/>
        <v>0.15972222222222221</v>
      </c>
      <c r="I745" s="9">
        <v>4.6527777777777779E-2</v>
      </c>
      <c r="J745" s="9">
        <f t="shared" si="46"/>
        <v>0.11319444444444443</v>
      </c>
      <c r="K745" s="9" t="str">
        <f t="shared" si="47"/>
        <v>Cobrada</v>
      </c>
      <c r="L745" t="s">
        <v>14</v>
      </c>
      <c r="M745" t="s">
        <v>10</v>
      </c>
      <c r="N745" t="s">
        <v>1137</v>
      </c>
      <c r="O745" s="4">
        <v>26.5</v>
      </c>
      <c r="P745" t="s">
        <v>21</v>
      </c>
      <c r="Q745">
        <v>744</v>
      </c>
      <c r="R745" t="s">
        <v>1139</v>
      </c>
      <c r="S745" t="s">
        <v>84</v>
      </c>
      <c r="T745" s="10">
        <v>76</v>
      </c>
    </row>
    <row r="746" spans="1:20" x14ac:dyDescent="0.25">
      <c r="A746">
        <v>3</v>
      </c>
      <c r="B746" t="s">
        <v>1045</v>
      </c>
      <c r="C746">
        <v>1</v>
      </c>
      <c r="D746" t="str">
        <f t="shared" si="44"/>
        <v>Viernes</v>
      </c>
      <c r="E746" s="6">
        <v>45023</v>
      </c>
      <c r="F746" s="3">
        <v>0.10694444444444444</v>
      </c>
      <c r="G746" s="3">
        <v>0.20277777777777778</v>
      </c>
      <c r="H746" s="3">
        <f t="shared" si="45"/>
        <v>9.583333333333334E-2</v>
      </c>
      <c r="I746" s="9">
        <v>5.0694444444444445E-2</v>
      </c>
      <c r="J746" s="9">
        <f t="shared" si="46"/>
        <v>4.5138888888888895E-2</v>
      </c>
      <c r="K746" s="9" t="str">
        <f t="shared" si="47"/>
        <v>Cobrada</v>
      </c>
      <c r="L746" t="s">
        <v>25</v>
      </c>
      <c r="M746" t="s">
        <v>10</v>
      </c>
      <c r="N746" t="s">
        <v>16</v>
      </c>
      <c r="O746" s="4">
        <v>18.75</v>
      </c>
      <c r="P746" t="s">
        <v>21</v>
      </c>
      <c r="Q746">
        <v>745</v>
      </c>
      <c r="R746" t="s">
        <v>41</v>
      </c>
      <c r="S746" t="s">
        <v>1097</v>
      </c>
      <c r="T746" s="10">
        <v>284</v>
      </c>
    </row>
    <row r="747" spans="1:20" x14ac:dyDescent="0.25">
      <c r="A747">
        <v>13</v>
      </c>
      <c r="B747" t="s">
        <v>1054</v>
      </c>
      <c r="C747">
        <v>2</v>
      </c>
      <c r="D747" t="str">
        <f t="shared" si="44"/>
        <v>Viernes</v>
      </c>
      <c r="E747" s="6">
        <v>45023</v>
      </c>
      <c r="F747" s="3">
        <v>0.13194444444444445</v>
      </c>
      <c r="G747" s="3">
        <v>0.26874999999999999</v>
      </c>
      <c r="H747" s="3">
        <f t="shared" si="45"/>
        <v>0.1472222222222222</v>
      </c>
      <c r="I747" s="9">
        <v>5.3472222222222227E-2</v>
      </c>
      <c r="J747" s="9">
        <f t="shared" si="46"/>
        <v>9.3749999999999972E-2</v>
      </c>
      <c r="K747" s="9" t="str">
        <f t="shared" si="47"/>
        <v>Cobrada</v>
      </c>
      <c r="L747" t="s">
        <v>14</v>
      </c>
      <c r="M747" t="s">
        <v>10</v>
      </c>
      <c r="N747" t="s">
        <v>1137</v>
      </c>
      <c r="O747" s="4">
        <v>44.9</v>
      </c>
      <c r="P747" t="s">
        <v>35</v>
      </c>
      <c r="Q747">
        <v>746</v>
      </c>
      <c r="R747" t="s">
        <v>64</v>
      </c>
      <c r="S747" t="s">
        <v>771</v>
      </c>
      <c r="T747" s="10">
        <v>201</v>
      </c>
    </row>
    <row r="748" spans="1:20" x14ac:dyDescent="0.25">
      <c r="A748">
        <v>16</v>
      </c>
      <c r="B748" t="s">
        <v>1098</v>
      </c>
      <c r="C748">
        <v>3</v>
      </c>
      <c r="D748" t="str">
        <f t="shared" si="44"/>
        <v>Viernes</v>
      </c>
      <c r="E748" s="6">
        <v>45023</v>
      </c>
      <c r="F748" s="3">
        <v>0.12013888888888889</v>
      </c>
      <c r="G748" s="3">
        <v>0.20069444444444445</v>
      </c>
      <c r="H748" s="3">
        <f t="shared" si="45"/>
        <v>8.0555555555555561E-2</v>
      </c>
      <c r="I748" s="9">
        <v>1.9444444444444445E-2</v>
      </c>
      <c r="J748" s="9">
        <f t="shared" si="46"/>
        <v>6.1111111111111116E-2</v>
      </c>
      <c r="K748" s="9" t="str">
        <f t="shared" si="47"/>
        <v>Cobrada</v>
      </c>
      <c r="L748" t="s">
        <v>14</v>
      </c>
      <c r="M748" t="s">
        <v>15</v>
      </c>
      <c r="N748" t="s">
        <v>1136</v>
      </c>
      <c r="O748" s="4">
        <v>37.229999999999997</v>
      </c>
      <c r="P748" t="s">
        <v>11</v>
      </c>
      <c r="Q748">
        <v>747</v>
      </c>
      <c r="R748" t="s">
        <v>44</v>
      </c>
      <c r="S748" t="s">
        <v>195</v>
      </c>
      <c r="T748" s="10">
        <v>25</v>
      </c>
    </row>
    <row r="749" spans="1:20" x14ac:dyDescent="0.25">
      <c r="A749">
        <v>2</v>
      </c>
      <c r="B749" t="s">
        <v>1099</v>
      </c>
      <c r="C749">
        <v>4</v>
      </c>
      <c r="D749" t="str">
        <f t="shared" si="44"/>
        <v>Viernes</v>
      </c>
      <c r="E749" s="6">
        <v>45023</v>
      </c>
      <c r="F749" s="3">
        <v>0.10555555555555556</v>
      </c>
      <c r="G749" s="3">
        <v>0.24861111111111112</v>
      </c>
      <c r="H749" s="3">
        <f t="shared" si="45"/>
        <v>0.14305555555555555</v>
      </c>
      <c r="I749" s="9">
        <v>2.5694444444444443E-2</v>
      </c>
      <c r="J749" s="9">
        <f t="shared" si="46"/>
        <v>0.11736111111111111</v>
      </c>
      <c r="K749" s="9" t="str">
        <f t="shared" si="47"/>
        <v>Cobrada</v>
      </c>
      <c r="L749" t="s">
        <v>20</v>
      </c>
      <c r="M749" t="s">
        <v>10</v>
      </c>
      <c r="N749" t="s">
        <v>1137</v>
      </c>
      <c r="O749" s="4">
        <v>12.55</v>
      </c>
      <c r="P749" t="s">
        <v>11</v>
      </c>
      <c r="Q749">
        <v>748</v>
      </c>
      <c r="R749" t="s">
        <v>36</v>
      </c>
      <c r="S749" t="s">
        <v>1100</v>
      </c>
      <c r="T749" s="10">
        <v>110</v>
      </c>
    </row>
    <row r="750" spans="1:20" x14ac:dyDescent="0.25">
      <c r="A750">
        <v>1</v>
      </c>
      <c r="B750" t="s">
        <v>1098</v>
      </c>
      <c r="C750">
        <v>2</v>
      </c>
      <c r="D750" t="str">
        <f t="shared" si="44"/>
        <v>Viernes</v>
      </c>
      <c r="E750" s="6">
        <v>45023</v>
      </c>
      <c r="F750" s="3">
        <v>5.6250000000000001E-2</v>
      </c>
      <c r="G750" s="3">
        <v>0.11944444444444445</v>
      </c>
      <c r="H750" s="3">
        <f t="shared" si="45"/>
        <v>7.3611111111111113E-2</v>
      </c>
      <c r="I750" s="9">
        <v>5.5555555555555558E-3</v>
      </c>
      <c r="J750" s="9">
        <f t="shared" si="46"/>
        <v>6.8055555555555564E-2</v>
      </c>
      <c r="K750" s="9" t="str">
        <f t="shared" si="47"/>
        <v>Cobrada</v>
      </c>
      <c r="L750" t="s">
        <v>29</v>
      </c>
      <c r="M750" t="s">
        <v>10</v>
      </c>
      <c r="N750" t="s">
        <v>1136</v>
      </c>
      <c r="O750" s="4">
        <v>24.12</v>
      </c>
      <c r="P750" t="s">
        <v>35</v>
      </c>
      <c r="Q750">
        <v>749</v>
      </c>
      <c r="R750" t="s">
        <v>1140</v>
      </c>
      <c r="S750" t="s">
        <v>33</v>
      </c>
      <c r="T750" s="10">
        <v>70</v>
      </c>
    </row>
    <row r="751" spans="1:20" x14ac:dyDescent="0.25">
      <c r="A751">
        <v>6</v>
      </c>
      <c r="B751" t="s">
        <v>1101</v>
      </c>
      <c r="C751">
        <v>4</v>
      </c>
      <c r="D751" t="str">
        <f t="shared" si="44"/>
        <v>Viernes</v>
      </c>
      <c r="E751" s="6">
        <v>45023</v>
      </c>
      <c r="F751" s="3">
        <v>7.3611111111111113E-2</v>
      </c>
      <c r="G751" s="3">
        <v>0.125</v>
      </c>
      <c r="H751" s="3">
        <f t="shared" si="45"/>
        <v>5.1388888888888887E-2</v>
      </c>
      <c r="I751" s="9">
        <v>5.9722222222222225E-2</v>
      </c>
      <c r="J751" s="9" t="str">
        <f t="shared" si="46"/>
        <v>0</v>
      </c>
      <c r="K751" s="9" t="str">
        <f t="shared" si="47"/>
        <v>No cobrada</v>
      </c>
      <c r="L751" t="s">
        <v>14</v>
      </c>
      <c r="M751" t="s">
        <v>10</v>
      </c>
      <c r="N751" t="s">
        <v>1137</v>
      </c>
      <c r="O751" s="4">
        <v>21.82</v>
      </c>
      <c r="P751" t="s">
        <v>21</v>
      </c>
      <c r="Q751">
        <v>750</v>
      </c>
      <c r="R751" t="s">
        <v>41</v>
      </c>
      <c r="S751" t="s">
        <v>254</v>
      </c>
      <c r="T751" s="10">
        <v>119</v>
      </c>
    </row>
    <row r="752" spans="1:20" x14ac:dyDescent="0.25">
      <c r="A752">
        <v>17</v>
      </c>
      <c r="B752" t="s">
        <v>690</v>
      </c>
      <c r="C752">
        <v>6</v>
      </c>
      <c r="D752" t="str">
        <f t="shared" si="44"/>
        <v>Viernes</v>
      </c>
      <c r="E752" s="6">
        <v>45023</v>
      </c>
      <c r="F752" s="3">
        <v>6.3888888888888884E-2</v>
      </c>
      <c r="G752" s="3">
        <v>0.13194444444444445</v>
      </c>
      <c r="H752" s="3">
        <f t="shared" si="45"/>
        <v>6.8055555555555564E-2</v>
      </c>
      <c r="I752" s="9">
        <v>6.0416666666666667E-2</v>
      </c>
      <c r="J752" s="9">
        <f t="shared" si="46"/>
        <v>7.6388888888888964E-3</v>
      </c>
      <c r="K752" s="9" t="str">
        <f t="shared" si="47"/>
        <v>Cobrada</v>
      </c>
      <c r="L752" t="s">
        <v>20</v>
      </c>
      <c r="M752" t="s">
        <v>15</v>
      </c>
      <c r="N752" t="s">
        <v>1137</v>
      </c>
      <c r="O752" s="4">
        <v>49.35</v>
      </c>
      <c r="P752" t="s">
        <v>21</v>
      </c>
      <c r="Q752">
        <v>751</v>
      </c>
      <c r="R752" t="s">
        <v>22</v>
      </c>
      <c r="S752" t="s">
        <v>1102</v>
      </c>
      <c r="T752" s="10">
        <v>170</v>
      </c>
    </row>
    <row r="753" spans="1:20" x14ac:dyDescent="0.25">
      <c r="A753">
        <v>3</v>
      </c>
      <c r="B753" t="s">
        <v>694</v>
      </c>
      <c r="C753">
        <v>5</v>
      </c>
      <c r="D753" t="str">
        <f t="shared" si="44"/>
        <v>Viernes</v>
      </c>
      <c r="E753" s="6">
        <v>45023</v>
      </c>
      <c r="F753" s="3">
        <v>8.6805555555555552E-2</v>
      </c>
      <c r="G753" s="3">
        <v>0.18263888888888888</v>
      </c>
      <c r="H753" s="3">
        <f t="shared" si="45"/>
        <v>9.5833333333333326E-2</v>
      </c>
      <c r="I753" s="9">
        <v>2.0833333333333332E-2</v>
      </c>
      <c r="J753" s="9">
        <f t="shared" si="46"/>
        <v>7.4999999999999997E-2</v>
      </c>
      <c r="K753" s="9" t="str">
        <f t="shared" si="47"/>
        <v>Cobrada</v>
      </c>
      <c r="L753" t="s">
        <v>9</v>
      </c>
      <c r="M753" t="s">
        <v>10</v>
      </c>
      <c r="N753" t="s">
        <v>1137</v>
      </c>
      <c r="O753" s="4">
        <v>46.27</v>
      </c>
      <c r="P753" t="s">
        <v>21</v>
      </c>
      <c r="Q753">
        <v>752</v>
      </c>
      <c r="R753" t="s">
        <v>1140</v>
      </c>
      <c r="S753" t="s">
        <v>100</v>
      </c>
      <c r="T753" s="10">
        <v>60</v>
      </c>
    </row>
    <row r="754" spans="1:20" x14ac:dyDescent="0.25">
      <c r="A754">
        <v>11</v>
      </c>
      <c r="B754" t="s">
        <v>506</v>
      </c>
      <c r="C754">
        <v>4</v>
      </c>
      <c r="D754" t="str">
        <f t="shared" si="44"/>
        <v>Viernes</v>
      </c>
      <c r="E754" s="6">
        <v>45023</v>
      </c>
      <c r="F754" s="3">
        <v>0.10208333333333333</v>
      </c>
      <c r="G754" s="3">
        <v>0.19305555555555556</v>
      </c>
      <c r="H754" s="3">
        <f t="shared" si="45"/>
        <v>9.0972222222222232E-2</v>
      </c>
      <c r="I754" s="9">
        <v>8.8888888888888878E-2</v>
      </c>
      <c r="J754" s="9">
        <f t="shared" si="46"/>
        <v>2.0833333333333537E-3</v>
      </c>
      <c r="K754" s="9" t="str">
        <f t="shared" si="47"/>
        <v>Cobrada</v>
      </c>
      <c r="L754" t="s">
        <v>29</v>
      </c>
      <c r="M754" t="s">
        <v>10</v>
      </c>
      <c r="N754" t="s">
        <v>1136</v>
      </c>
      <c r="O754" s="4">
        <v>26.24</v>
      </c>
      <c r="P754" t="s">
        <v>21</v>
      </c>
      <c r="Q754">
        <v>753</v>
      </c>
      <c r="R754" t="s">
        <v>64</v>
      </c>
      <c r="S754" t="s">
        <v>1103</v>
      </c>
      <c r="T754" s="10">
        <v>163</v>
      </c>
    </row>
    <row r="755" spans="1:20" x14ac:dyDescent="0.25">
      <c r="A755">
        <v>8</v>
      </c>
      <c r="B755" t="s">
        <v>648</v>
      </c>
      <c r="C755">
        <v>3</v>
      </c>
      <c r="D755" t="str">
        <f t="shared" si="44"/>
        <v>Viernes</v>
      </c>
      <c r="E755" s="6">
        <v>45023</v>
      </c>
      <c r="F755" s="3">
        <v>0.13958333333333334</v>
      </c>
      <c r="G755" s="3">
        <v>0.19166666666666668</v>
      </c>
      <c r="H755" s="3">
        <f t="shared" si="45"/>
        <v>5.2083333333333343E-2</v>
      </c>
      <c r="I755" s="9">
        <v>6.1805555555555551E-2</v>
      </c>
      <c r="J755" s="9" t="str">
        <f t="shared" si="46"/>
        <v>0</v>
      </c>
      <c r="K755" s="9" t="str">
        <f t="shared" si="47"/>
        <v>No cobrada</v>
      </c>
      <c r="L755" t="s">
        <v>9</v>
      </c>
      <c r="M755" t="s">
        <v>10</v>
      </c>
      <c r="N755" t="s">
        <v>1137</v>
      </c>
      <c r="O755" s="4">
        <v>42.74</v>
      </c>
      <c r="P755" t="s">
        <v>11</v>
      </c>
      <c r="Q755">
        <v>754</v>
      </c>
      <c r="R755" t="s">
        <v>1139</v>
      </c>
      <c r="S755" t="s">
        <v>1104</v>
      </c>
      <c r="T755" s="10">
        <v>237</v>
      </c>
    </row>
    <row r="756" spans="1:20" x14ac:dyDescent="0.25">
      <c r="A756">
        <v>12</v>
      </c>
      <c r="B756" t="s">
        <v>1105</v>
      </c>
      <c r="C756">
        <v>3</v>
      </c>
      <c r="D756" t="str">
        <f t="shared" si="44"/>
        <v>Viernes</v>
      </c>
      <c r="E756" s="6">
        <v>45023</v>
      </c>
      <c r="F756" s="3">
        <v>8.4027777777777785E-2</v>
      </c>
      <c r="G756" s="3">
        <v>0.18541666666666667</v>
      </c>
      <c r="H756" s="3">
        <f t="shared" si="45"/>
        <v>0.11180555555555556</v>
      </c>
      <c r="I756" s="9">
        <v>7.5694444444444439E-2</v>
      </c>
      <c r="J756" s="9">
        <f t="shared" si="46"/>
        <v>3.6111111111111122E-2</v>
      </c>
      <c r="K756" s="9" t="str">
        <f t="shared" si="47"/>
        <v>Cobrada</v>
      </c>
      <c r="L756" t="s">
        <v>20</v>
      </c>
      <c r="M756" t="s">
        <v>10</v>
      </c>
      <c r="N756" t="s">
        <v>1137</v>
      </c>
      <c r="O756" s="4">
        <v>26.65</v>
      </c>
      <c r="P756" t="s">
        <v>35</v>
      </c>
      <c r="Q756">
        <v>755</v>
      </c>
      <c r="R756" t="s">
        <v>22</v>
      </c>
      <c r="S756" t="s">
        <v>1106</v>
      </c>
      <c r="T756" s="10">
        <v>211</v>
      </c>
    </row>
    <row r="757" spans="1:20" x14ac:dyDescent="0.25">
      <c r="A757">
        <v>11</v>
      </c>
      <c r="B757" t="s">
        <v>1107</v>
      </c>
      <c r="C757">
        <v>1</v>
      </c>
      <c r="D757" t="str">
        <f t="shared" si="44"/>
        <v>Viernes</v>
      </c>
      <c r="E757" s="6">
        <v>45023</v>
      </c>
      <c r="F757" s="3">
        <v>0.16180555555555556</v>
      </c>
      <c r="G757" s="3">
        <v>0.32708333333333334</v>
      </c>
      <c r="H757" s="3">
        <f t="shared" si="45"/>
        <v>0.16527777777777777</v>
      </c>
      <c r="I757" s="9">
        <v>2.361111111111111E-2</v>
      </c>
      <c r="J757" s="9">
        <f t="shared" si="46"/>
        <v>0.14166666666666666</v>
      </c>
      <c r="K757" s="9" t="str">
        <f t="shared" si="47"/>
        <v>Cobrada</v>
      </c>
      <c r="L757" t="s">
        <v>14</v>
      </c>
      <c r="M757" t="s">
        <v>32</v>
      </c>
      <c r="N757" t="s">
        <v>1137</v>
      </c>
      <c r="O757" s="4">
        <v>31.75</v>
      </c>
      <c r="P757" t="s">
        <v>21</v>
      </c>
      <c r="Q757">
        <v>756</v>
      </c>
      <c r="R757" t="s">
        <v>1140</v>
      </c>
      <c r="S757" t="s">
        <v>1108</v>
      </c>
      <c r="T757" s="10">
        <v>50</v>
      </c>
    </row>
    <row r="758" spans="1:20" x14ac:dyDescent="0.25">
      <c r="A758">
        <v>3</v>
      </c>
      <c r="B758" t="s">
        <v>1109</v>
      </c>
      <c r="C758">
        <v>6</v>
      </c>
      <c r="D758" t="str">
        <f t="shared" si="44"/>
        <v>Viernes</v>
      </c>
      <c r="E758" s="6">
        <v>45023</v>
      </c>
      <c r="F758" s="3">
        <v>7.4305555555555555E-2</v>
      </c>
      <c r="G758" s="3">
        <v>0.19583333333333333</v>
      </c>
      <c r="H758" s="3">
        <f t="shared" si="45"/>
        <v>0.12152777777777778</v>
      </c>
      <c r="I758" s="9">
        <v>2.7777777777777776E-2</v>
      </c>
      <c r="J758" s="9">
        <f t="shared" si="46"/>
        <v>9.375E-2</v>
      </c>
      <c r="K758" s="9" t="str">
        <f t="shared" si="47"/>
        <v>Cobrada</v>
      </c>
      <c r="L758" t="s">
        <v>20</v>
      </c>
      <c r="M758" t="s">
        <v>10</v>
      </c>
      <c r="N758" t="s">
        <v>1136</v>
      </c>
      <c r="O758" s="4">
        <v>10.029999999999999</v>
      </c>
      <c r="P758" t="s">
        <v>11</v>
      </c>
      <c r="Q758">
        <v>757</v>
      </c>
      <c r="R758" t="s">
        <v>22</v>
      </c>
      <c r="S758" t="s">
        <v>100</v>
      </c>
      <c r="T758" s="10">
        <v>60</v>
      </c>
    </row>
    <row r="759" spans="1:20" x14ac:dyDescent="0.25">
      <c r="A759">
        <v>18</v>
      </c>
      <c r="B759" t="s">
        <v>1110</v>
      </c>
      <c r="C759">
        <v>4</v>
      </c>
      <c r="D759" t="str">
        <f t="shared" si="44"/>
        <v>Viernes</v>
      </c>
      <c r="E759" s="6">
        <v>45023</v>
      </c>
      <c r="F759" s="3">
        <v>1.1805555555555555E-2</v>
      </c>
      <c r="G759" s="3">
        <v>9.0277777777777776E-2</v>
      </c>
      <c r="H759" s="3">
        <f t="shared" si="45"/>
        <v>7.8472222222222221E-2</v>
      </c>
      <c r="I759" s="9">
        <v>2.8472222222222225E-2</v>
      </c>
      <c r="J759" s="9">
        <f t="shared" si="46"/>
        <v>4.9999999999999996E-2</v>
      </c>
      <c r="K759" s="9" t="str">
        <f t="shared" si="47"/>
        <v>Cobrada</v>
      </c>
      <c r="L759" t="s">
        <v>9</v>
      </c>
      <c r="M759" t="s">
        <v>15</v>
      </c>
      <c r="N759" t="s">
        <v>16</v>
      </c>
      <c r="O759" s="4">
        <v>27.04</v>
      </c>
      <c r="P759" t="s">
        <v>11</v>
      </c>
      <c r="Q759">
        <v>758</v>
      </c>
      <c r="R759" t="s">
        <v>1140</v>
      </c>
      <c r="S759" t="s">
        <v>896</v>
      </c>
      <c r="T759" s="10">
        <v>52</v>
      </c>
    </row>
    <row r="760" spans="1:20" x14ac:dyDescent="0.25">
      <c r="A760">
        <v>20</v>
      </c>
      <c r="B760" t="s">
        <v>1111</v>
      </c>
      <c r="C760">
        <v>5</v>
      </c>
      <c r="D760" t="str">
        <f t="shared" si="44"/>
        <v>Viernes</v>
      </c>
      <c r="E760" s="6">
        <v>45023</v>
      </c>
      <c r="F760" s="3">
        <v>2.7777777777777776E-2</v>
      </c>
      <c r="G760" s="3">
        <v>0.15625</v>
      </c>
      <c r="H760" s="3">
        <f t="shared" si="45"/>
        <v>0.12847222222222221</v>
      </c>
      <c r="I760" s="9">
        <v>0.13611111111111113</v>
      </c>
      <c r="J760" s="9" t="str">
        <f t="shared" si="46"/>
        <v>0</v>
      </c>
      <c r="K760" s="9" t="str">
        <f t="shared" si="47"/>
        <v>No cobrada</v>
      </c>
      <c r="L760" t="s">
        <v>14</v>
      </c>
      <c r="M760" t="s">
        <v>10</v>
      </c>
      <c r="N760" t="s">
        <v>1137</v>
      </c>
      <c r="O760" s="4">
        <v>13.7</v>
      </c>
      <c r="P760" t="s">
        <v>11</v>
      </c>
      <c r="Q760">
        <v>759</v>
      </c>
      <c r="R760" t="s">
        <v>83</v>
      </c>
      <c r="S760" t="s">
        <v>1112</v>
      </c>
      <c r="T760" s="10">
        <v>342</v>
      </c>
    </row>
    <row r="761" spans="1:20" x14ac:dyDescent="0.25">
      <c r="A761">
        <v>5</v>
      </c>
      <c r="B761" t="s">
        <v>1113</v>
      </c>
      <c r="C761">
        <v>6</v>
      </c>
      <c r="D761" t="str">
        <f t="shared" si="44"/>
        <v>Viernes</v>
      </c>
      <c r="E761" s="6">
        <v>45023</v>
      </c>
      <c r="F761" s="3">
        <v>1.7361111111111112E-2</v>
      </c>
      <c r="G761" s="3">
        <v>6.9444444444444448E-2</v>
      </c>
      <c r="H761" s="3">
        <f t="shared" si="45"/>
        <v>5.2083333333333336E-2</v>
      </c>
      <c r="I761" s="9">
        <v>1.3888888888888888E-2</v>
      </c>
      <c r="J761" s="9">
        <f t="shared" si="46"/>
        <v>3.8194444444444448E-2</v>
      </c>
      <c r="K761" s="9" t="str">
        <f t="shared" si="47"/>
        <v>Cobrada</v>
      </c>
      <c r="L761" t="s">
        <v>29</v>
      </c>
      <c r="M761" t="s">
        <v>10</v>
      </c>
      <c r="N761" t="s">
        <v>1137</v>
      </c>
      <c r="O761" s="4">
        <v>39.42</v>
      </c>
      <c r="P761" t="s">
        <v>21</v>
      </c>
      <c r="Q761">
        <v>760</v>
      </c>
      <c r="R761" t="s">
        <v>83</v>
      </c>
      <c r="S761" t="s">
        <v>33</v>
      </c>
      <c r="T761" s="10">
        <v>105</v>
      </c>
    </row>
    <row r="762" spans="1:20" x14ac:dyDescent="0.25">
      <c r="A762">
        <v>4</v>
      </c>
      <c r="B762" t="s">
        <v>932</v>
      </c>
      <c r="C762">
        <v>4</v>
      </c>
      <c r="D762" t="str">
        <f t="shared" si="44"/>
        <v>Viernes</v>
      </c>
      <c r="E762" s="6">
        <v>45023</v>
      </c>
      <c r="F762" s="3">
        <v>0.11041666666666666</v>
      </c>
      <c r="G762" s="3">
        <v>0.15416666666666667</v>
      </c>
      <c r="H762" s="3">
        <f t="shared" si="45"/>
        <v>4.3750000000000011E-2</v>
      </c>
      <c r="I762" s="9">
        <v>7.0833333333333331E-2</v>
      </c>
      <c r="J762" s="9" t="str">
        <f t="shared" si="46"/>
        <v>0</v>
      </c>
      <c r="K762" s="9" t="str">
        <f t="shared" si="47"/>
        <v>No cobrada</v>
      </c>
      <c r="L762" t="s">
        <v>9</v>
      </c>
      <c r="M762" t="s">
        <v>15</v>
      </c>
      <c r="N762" t="s">
        <v>1137</v>
      </c>
      <c r="O762" s="4">
        <v>16.850000000000001</v>
      </c>
      <c r="P762" t="s">
        <v>21</v>
      </c>
      <c r="Q762">
        <v>761</v>
      </c>
      <c r="R762" t="s">
        <v>1139</v>
      </c>
      <c r="S762" t="s">
        <v>1114</v>
      </c>
      <c r="T762" s="10">
        <v>174</v>
      </c>
    </row>
    <row r="763" spans="1:20" x14ac:dyDescent="0.25">
      <c r="A763">
        <v>4</v>
      </c>
      <c r="B763" t="s">
        <v>523</v>
      </c>
      <c r="C763">
        <v>3</v>
      </c>
      <c r="D763" t="str">
        <f t="shared" si="44"/>
        <v>Viernes</v>
      </c>
      <c r="E763" s="6">
        <v>45023</v>
      </c>
      <c r="F763" s="3">
        <v>5.4166666666666669E-2</v>
      </c>
      <c r="G763" s="3">
        <v>0.1423611111111111</v>
      </c>
      <c r="H763" s="3">
        <f t="shared" si="45"/>
        <v>8.8194444444444436E-2</v>
      </c>
      <c r="I763" s="9">
        <v>2.0138888888888887E-2</v>
      </c>
      <c r="J763" s="9">
        <f t="shared" si="46"/>
        <v>6.805555555555555E-2</v>
      </c>
      <c r="K763" s="9" t="str">
        <f t="shared" si="47"/>
        <v>Cobrada</v>
      </c>
      <c r="L763" t="s">
        <v>25</v>
      </c>
      <c r="M763" t="s">
        <v>15</v>
      </c>
      <c r="N763" t="s">
        <v>1137</v>
      </c>
      <c r="O763" s="4">
        <v>49.45</v>
      </c>
      <c r="P763" t="s">
        <v>11</v>
      </c>
      <c r="Q763">
        <v>762</v>
      </c>
      <c r="R763" t="s">
        <v>44</v>
      </c>
      <c r="S763" t="s">
        <v>1115</v>
      </c>
      <c r="T763" s="10">
        <v>99</v>
      </c>
    </row>
    <row r="764" spans="1:20" x14ac:dyDescent="0.25">
      <c r="A764">
        <v>18</v>
      </c>
      <c r="B764" t="s">
        <v>925</v>
      </c>
      <c r="C764">
        <v>3</v>
      </c>
      <c r="D764" t="str">
        <f t="shared" si="44"/>
        <v>Viernes</v>
      </c>
      <c r="E764" s="6">
        <v>45023</v>
      </c>
      <c r="F764" s="3">
        <v>0.15902777777777777</v>
      </c>
      <c r="G764" s="3">
        <v>0.21666666666666667</v>
      </c>
      <c r="H764" s="3">
        <f t="shared" si="45"/>
        <v>5.7638888888888906E-2</v>
      </c>
      <c r="I764" s="9">
        <v>2.2222222222222223E-2</v>
      </c>
      <c r="J764" s="9">
        <f t="shared" si="46"/>
        <v>3.541666666666668E-2</v>
      </c>
      <c r="K764" s="9" t="str">
        <f t="shared" si="47"/>
        <v>Cobrada</v>
      </c>
      <c r="L764" t="s">
        <v>29</v>
      </c>
      <c r="M764" t="s">
        <v>10</v>
      </c>
      <c r="N764" t="s">
        <v>1137</v>
      </c>
      <c r="O764" s="4">
        <v>22.88</v>
      </c>
      <c r="P764" t="s">
        <v>11</v>
      </c>
      <c r="Q764">
        <v>763</v>
      </c>
      <c r="R764" t="s">
        <v>83</v>
      </c>
      <c r="S764" t="s">
        <v>653</v>
      </c>
      <c r="T764" s="10">
        <v>104</v>
      </c>
    </row>
    <row r="765" spans="1:20" x14ac:dyDescent="0.25">
      <c r="A765">
        <v>20</v>
      </c>
      <c r="B765" t="s">
        <v>1116</v>
      </c>
      <c r="C765">
        <v>1</v>
      </c>
      <c r="D765" t="str">
        <f t="shared" si="44"/>
        <v>Viernes</v>
      </c>
      <c r="E765" s="6">
        <v>45023</v>
      </c>
      <c r="F765" s="3">
        <v>0.14583333333333334</v>
      </c>
      <c r="G765" s="3">
        <v>0.24027777777777778</v>
      </c>
      <c r="H765" s="3">
        <f t="shared" si="45"/>
        <v>0.10486111111111111</v>
      </c>
      <c r="I765" s="9">
        <v>7.7777777777777779E-2</v>
      </c>
      <c r="J765" s="9">
        <f t="shared" si="46"/>
        <v>2.7083333333333334E-2</v>
      </c>
      <c r="K765" s="9" t="str">
        <f t="shared" si="47"/>
        <v>Cobrada</v>
      </c>
      <c r="L765" t="s">
        <v>29</v>
      </c>
      <c r="M765" t="s">
        <v>32</v>
      </c>
      <c r="N765" t="s">
        <v>1137</v>
      </c>
      <c r="O765" s="4">
        <v>20.41</v>
      </c>
      <c r="P765" t="s">
        <v>35</v>
      </c>
      <c r="Q765">
        <v>764</v>
      </c>
      <c r="R765" t="s">
        <v>17</v>
      </c>
      <c r="S765" t="s">
        <v>1117</v>
      </c>
      <c r="T765" s="10">
        <v>85</v>
      </c>
    </row>
    <row r="766" spans="1:20" x14ac:dyDescent="0.25">
      <c r="A766">
        <v>20</v>
      </c>
      <c r="B766" t="s">
        <v>887</v>
      </c>
      <c r="C766">
        <v>4</v>
      </c>
      <c r="D766" t="str">
        <f t="shared" si="44"/>
        <v>Viernes</v>
      </c>
      <c r="E766" s="6">
        <v>45023</v>
      </c>
      <c r="F766" s="3">
        <v>1.6666666666666666E-2</v>
      </c>
      <c r="G766" s="3">
        <v>6.7361111111111108E-2</v>
      </c>
      <c r="H766" s="3">
        <f t="shared" si="45"/>
        <v>5.0694444444444445E-2</v>
      </c>
      <c r="I766" s="9">
        <v>0.1138888888888889</v>
      </c>
      <c r="J766" s="9" t="str">
        <f t="shared" si="46"/>
        <v>0</v>
      </c>
      <c r="K766" s="9" t="str">
        <f t="shared" si="47"/>
        <v>No cobrada</v>
      </c>
      <c r="L766" t="s">
        <v>9</v>
      </c>
      <c r="M766" t="s">
        <v>32</v>
      </c>
      <c r="N766" t="s">
        <v>1137</v>
      </c>
      <c r="O766" s="4">
        <v>30.77</v>
      </c>
      <c r="P766" t="s">
        <v>21</v>
      </c>
      <c r="Q766">
        <v>765</v>
      </c>
      <c r="R766" t="s">
        <v>64</v>
      </c>
      <c r="S766" t="s">
        <v>1118</v>
      </c>
      <c r="T766" s="10">
        <v>233</v>
      </c>
    </row>
    <row r="767" spans="1:20" x14ac:dyDescent="0.25">
      <c r="A767">
        <v>17</v>
      </c>
      <c r="B767" t="s">
        <v>56</v>
      </c>
      <c r="C767">
        <v>6</v>
      </c>
      <c r="D767" t="str">
        <f t="shared" si="44"/>
        <v>Viernes</v>
      </c>
      <c r="E767" s="6">
        <v>45023</v>
      </c>
      <c r="F767" s="3">
        <v>6.5277777777777782E-2</v>
      </c>
      <c r="G767" s="3">
        <v>0.2013888888888889</v>
      </c>
      <c r="H767" s="3">
        <f t="shared" si="45"/>
        <v>0.13611111111111113</v>
      </c>
      <c r="I767" s="9">
        <v>9.3055555555555558E-2</v>
      </c>
      <c r="J767" s="9">
        <f t="shared" si="46"/>
        <v>4.3055555555555569E-2</v>
      </c>
      <c r="K767" s="9" t="str">
        <f t="shared" si="47"/>
        <v>Cobrada</v>
      </c>
      <c r="L767" t="s">
        <v>20</v>
      </c>
      <c r="M767" t="s">
        <v>32</v>
      </c>
      <c r="N767" t="s">
        <v>1137</v>
      </c>
      <c r="O767" s="4">
        <v>12.57</v>
      </c>
      <c r="P767" t="s">
        <v>11</v>
      </c>
      <c r="Q767">
        <v>766</v>
      </c>
      <c r="R767" t="s">
        <v>83</v>
      </c>
      <c r="S767" t="s">
        <v>1119</v>
      </c>
      <c r="T767" s="10">
        <v>185</v>
      </c>
    </row>
    <row r="768" spans="1:20" x14ac:dyDescent="0.25">
      <c r="A768">
        <v>10</v>
      </c>
      <c r="B768" t="s">
        <v>1120</v>
      </c>
      <c r="C768">
        <v>3</v>
      </c>
      <c r="D768" t="str">
        <f t="shared" si="44"/>
        <v>Viernes</v>
      </c>
      <c r="E768" s="6">
        <v>45023</v>
      </c>
      <c r="F768" s="3">
        <v>4.7222222222222221E-2</v>
      </c>
      <c r="G768" s="3">
        <v>0.16458333333333333</v>
      </c>
      <c r="H768" s="3">
        <f t="shared" si="45"/>
        <v>0.11736111111111111</v>
      </c>
      <c r="I768" s="9">
        <v>5.9027777777777776E-2</v>
      </c>
      <c r="J768" s="9">
        <f t="shared" si="46"/>
        <v>5.8333333333333334E-2</v>
      </c>
      <c r="K768" s="9" t="str">
        <f t="shared" si="47"/>
        <v>Cobrada</v>
      </c>
      <c r="L768" t="s">
        <v>20</v>
      </c>
      <c r="M768" t="s">
        <v>15</v>
      </c>
      <c r="N768" t="s">
        <v>1137</v>
      </c>
      <c r="O768" s="4">
        <v>15.98</v>
      </c>
      <c r="P768" t="s">
        <v>11</v>
      </c>
      <c r="Q768">
        <v>767</v>
      </c>
      <c r="R768" t="s">
        <v>59</v>
      </c>
      <c r="S768" t="s">
        <v>1121</v>
      </c>
      <c r="T768" s="10">
        <v>169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B94D5-E291-4795-A4AB-B8FCCB9FE82F}">
  <dimension ref="A1:L1903"/>
  <sheetViews>
    <sheetView topLeftCell="C1" workbookViewId="0">
      <selection activeCell="J2" sqref="J2:J1903"/>
    </sheetView>
  </sheetViews>
  <sheetFormatPr baseColWidth="10" defaultRowHeight="15" x14ac:dyDescent="0.25"/>
  <cols>
    <col min="1" max="1" width="16.7109375" bestFit="1" customWidth="1"/>
    <col min="2" max="2" width="15.85546875" bestFit="1" customWidth="1"/>
    <col min="3" max="3" width="16.42578125" bestFit="1" customWidth="1"/>
    <col min="4" max="4" width="14.42578125" bestFit="1" customWidth="1"/>
    <col min="5" max="5" width="15" bestFit="1" customWidth="1"/>
    <col min="6" max="6" width="18.42578125" bestFit="1" customWidth="1"/>
    <col min="7" max="7" width="15.5703125" bestFit="1" customWidth="1"/>
    <col min="8" max="8" width="14.140625" bestFit="1" customWidth="1"/>
    <col min="9" max="9" width="14.140625" customWidth="1"/>
    <col min="10" max="10" width="22" bestFit="1" customWidth="1"/>
    <col min="11" max="11" width="21.7109375" bestFit="1" customWidth="1"/>
    <col min="12" max="12" width="14.140625" bestFit="1" customWidth="1"/>
  </cols>
  <sheetData>
    <row r="1" spans="1:12" x14ac:dyDescent="0.25">
      <c r="A1" t="s">
        <v>1122</v>
      </c>
      <c r="B1" t="s">
        <v>1123</v>
      </c>
      <c r="C1" t="s">
        <v>1124</v>
      </c>
      <c r="D1" t="s">
        <v>1125</v>
      </c>
      <c r="E1" t="s">
        <v>1126</v>
      </c>
      <c r="F1" t="s">
        <v>1127</v>
      </c>
      <c r="G1" t="s">
        <v>1128</v>
      </c>
      <c r="H1" t="s">
        <v>1173</v>
      </c>
      <c r="I1" t="s">
        <v>1172</v>
      </c>
      <c r="J1" t="s">
        <v>1129</v>
      </c>
      <c r="K1" t="s">
        <v>1130</v>
      </c>
      <c r="L1" t="s">
        <v>1131</v>
      </c>
    </row>
    <row r="2" spans="1:12" x14ac:dyDescent="0.25">
      <c r="A2">
        <v>1</v>
      </c>
      <c r="B2">
        <v>10</v>
      </c>
      <c r="C2" t="s">
        <v>259</v>
      </c>
      <c r="D2" s="1">
        <v>14</v>
      </c>
      <c r="E2" s="1">
        <v>24</v>
      </c>
      <c r="F2">
        <v>2</v>
      </c>
      <c r="G2" s="1">
        <v>48</v>
      </c>
      <c r="H2" s="1">
        <v>28</v>
      </c>
      <c r="I2" s="1">
        <f>G2-H2</f>
        <v>20</v>
      </c>
      <c r="J2" s="2">
        <f>I2/G2</f>
        <v>0.41666666666666669</v>
      </c>
      <c r="K2" s="3">
        <v>1.7361111111111112E-2</v>
      </c>
      <c r="L2" t="s">
        <v>1132</v>
      </c>
    </row>
    <row r="3" spans="1:12" x14ac:dyDescent="0.25">
      <c r="A3">
        <v>1</v>
      </c>
      <c r="B3">
        <v>10</v>
      </c>
      <c r="C3" t="s">
        <v>100</v>
      </c>
      <c r="D3" s="1">
        <v>18</v>
      </c>
      <c r="E3" s="1">
        <v>30</v>
      </c>
      <c r="F3">
        <v>3</v>
      </c>
      <c r="G3" s="1">
        <v>90</v>
      </c>
      <c r="H3" s="1">
        <v>54</v>
      </c>
      <c r="I3" s="1">
        <f t="shared" ref="I3:I66" si="0">G3-H3</f>
        <v>36</v>
      </c>
      <c r="J3" s="2">
        <f t="shared" ref="J3:J66" si="1">I3/G3</f>
        <v>0.4</v>
      </c>
      <c r="K3" s="3">
        <v>2.2222222222222223E-2</v>
      </c>
      <c r="L3" t="s">
        <v>1133</v>
      </c>
    </row>
    <row r="4" spans="1:12" x14ac:dyDescent="0.25">
      <c r="A4">
        <v>2</v>
      </c>
      <c r="B4">
        <v>6</v>
      </c>
      <c r="C4" t="s">
        <v>186</v>
      </c>
      <c r="D4" s="1">
        <v>19</v>
      </c>
      <c r="E4" s="1">
        <v>31</v>
      </c>
      <c r="F4">
        <v>1</v>
      </c>
      <c r="G4" s="1">
        <v>31</v>
      </c>
      <c r="H4" s="1">
        <v>19</v>
      </c>
      <c r="I4" s="1">
        <f t="shared" si="0"/>
        <v>12</v>
      </c>
      <c r="J4" s="2">
        <f t="shared" si="1"/>
        <v>0.38709677419354838</v>
      </c>
      <c r="K4" s="3">
        <v>3.5416666666666666E-2</v>
      </c>
      <c r="L4" t="s">
        <v>1132</v>
      </c>
    </row>
    <row r="5" spans="1:12" x14ac:dyDescent="0.25">
      <c r="A5">
        <v>2</v>
      </c>
      <c r="B5">
        <v>6</v>
      </c>
      <c r="C5" t="s">
        <v>170</v>
      </c>
      <c r="D5" s="1">
        <v>16</v>
      </c>
      <c r="E5" s="1">
        <v>27</v>
      </c>
      <c r="F5">
        <v>1</v>
      </c>
      <c r="G5" s="1">
        <v>27</v>
      </c>
      <c r="H5" s="1">
        <v>16</v>
      </c>
      <c r="I5" s="1">
        <f t="shared" si="0"/>
        <v>11</v>
      </c>
      <c r="J5" s="2">
        <f t="shared" si="1"/>
        <v>0.40740740740740738</v>
      </c>
      <c r="K5" s="3">
        <v>2.361111111111111E-2</v>
      </c>
      <c r="L5" t="s">
        <v>1133</v>
      </c>
    </row>
    <row r="6" spans="1:12" x14ac:dyDescent="0.25">
      <c r="A6">
        <v>3</v>
      </c>
      <c r="B6">
        <v>20</v>
      </c>
      <c r="C6" t="s">
        <v>65</v>
      </c>
      <c r="D6" s="1">
        <v>25</v>
      </c>
      <c r="E6" s="1">
        <v>40</v>
      </c>
      <c r="F6">
        <v>1</v>
      </c>
      <c r="G6" s="1">
        <v>40</v>
      </c>
      <c r="H6" s="1">
        <v>25</v>
      </c>
      <c r="I6" s="1">
        <f t="shared" si="0"/>
        <v>15</v>
      </c>
      <c r="J6" s="2">
        <f t="shared" si="1"/>
        <v>0.375</v>
      </c>
      <c r="K6" s="3">
        <v>6.2500000000000003E-3</v>
      </c>
      <c r="L6" t="s">
        <v>1133</v>
      </c>
    </row>
    <row r="7" spans="1:12" x14ac:dyDescent="0.25">
      <c r="A7">
        <v>3</v>
      </c>
      <c r="B7">
        <v>20</v>
      </c>
      <c r="C7" t="s">
        <v>186</v>
      </c>
      <c r="D7" s="1">
        <v>19</v>
      </c>
      <c r="E7" s="1">
        <v>31</v>
      </c>
      <c r="F7">
        <v>1</v>
      </c>
      <c r="G7" s="1">
        <v>31</v>
      </c>
      <c r="H7" s="1">
        <v>19</v>
      </c>
      <c r="I7" s="1">
        <f t="shared" si="0"/>
        <v>12</v>
      </c>
      <c r="J7" s="2">
        <f t="shared" si="1"/>
        <v>0.38709677419354838</v>
      </c>
      <c r="K7" s="3">
        <v>1.8749999999999999E-2</v>
      </c>
      <c r="L7" t="s">
        <v>1132</v>
      </c>
    </row>
    <row r="8" spans="1:12" x14ac:dyDescent="0.25">
      <c r="A8">
        <v>3</v>
      </c>
      <c r="B8">
        <v>20</v>
      </c>
      <c r="C8" t="s">
        <v>106</v>
      </c>
      <c r="D8" s="1">
        <v>22</v>
      </c>
      <c r="E8" s="1">
        <v>36</v>
      </c>
      <c r="F8">
        <v>1</v>
      </c>
      <c r="G8" s="1">
        <v>36</v>
      </c>
      <c r="H8" s="1">
        <v>22</v>
      </c>
      <c r="I8" s="1">
        <f t="shared" si="0"/>
        <v>14</v>
      </c>
      <c r="J8" s="2">
        <f t="shared" si="1"/>
        <v>0.3888888888888889</v>
      </c>
      <c r="K8" s="3">
        <v>2.5000000000000001E-2</v>
      </c>
      <c r="L8" t="s">
        <v>1132</v>
      </c>
    </row>
    <row r="9" spans="1:12" x14ac:dyDescent="0.25">
      <c r="A9">
        <v>3</v>
      </c>
      <c r="B9">
        <v>20</v>
      </c>
      <c r="C9" t="s">
        <v>51</v>
      </c>
      <c r="D9" s="1">
        <v>17</v>
      </c>
      <c r="E9" s="1">
        <v>29</v>
      </c>
      <c r="F9">
        <v>2</v>
      </c>
      <c r="G9" s="1">
        <v>58</v>
      </c>
      <c r="H9" s="1">
        <v>34</v>
      </c>
      <c r="I9" s="1">
        <f t="shared" si="0"/>
        <v>24</v>
      </c>
      <c r="J9" s="2">
        <f t="shared" si="1"/>
        <v>0.41379310344827586</v>
      </c>
      <c r="K9" s="3">
        <v>3.7499999999999999E-2</v>
      </c>
      <c r="L9" t="s">
        <v>1133</v>
      </c>
    </row>
    <row r="10" spans="1:12" x14ac:dyDescent="0.25">
      <c r="A10">
        <v>4</v>
      </c>
      <c r="B10">
        <v>3</v>
      </c>
      <c r="C10" t="s">
        <v>439</v>
      </c>
      <c r="D10" s="1">
        <v>20</v>
      </c>
      <c r="E10" s="1">
        <v>33</v>
      </c>
      <c r="F10">
        <v>3</v>
      </c>
      <c r="G10" s="1">
        <v>99</v>
      </c>
      <c r="H10" s="1">
        <v>60</v>
      </c>
      <c r="I10" s="1">
        <f t="shared" si="0"/>
        <v>39</v>
      </c>
      <c r="J10" s="2">
        <f t="shared" si="1"/>
        <v>0.39393939393939392</v>
      </c>
      <c r="K10" s="3">
        <v>1.5972222222222221E-2</v>
      </c>
      <c r="L10" t="s">
        <v>1133</v>
      </c>
    </row>
    <row r="11" spans="1:12" x14ac:dyDescent="0.25">
      <c r="A11">
        <v>4</v>
      </c>
      <c r="B11">
        <v>3</v>
      </c>
      <c r="C11" t="s">
        <v>57</v>
      </c>
      <c r="D11" s="1">
        <v>16</v>
      </c>
      <c r="E11" s="1">
        <v>28</v>
      </c>
      <c r="F11">
        <v>3</v>
      </c>
      <c r="G11" s="1">
        <v>84</v>
      </c>
      <c r="H11" s="1">
        <v>48</v>
      </c>
      <c r="I11" s="1">
        <f t="shared" si="0"/>
        <v>36</v>
      </c>
      <c r="J11" s="2">
        <f t="shared" si="1"/>
        <v>0.42857142857142855</v>
      </c>
      <c r="K11" s="3">
        <v>1.1805555555555555E-2</v>
      </c>
      <c r="L11" t="s">
        <v>1132</v>
      </c>
    </row>
    <row r="12" spans="1:12" x14ac:dyDescent="0.25">
      <c r="A12">
        <v>5</v>
      </c>
      <c r="B12">
        <v>8</v>
      </c>
      <c r="C12" t="s">
        <v>180</v>
      </c>
      <c r="D12" s="1">
        <v>11</v>
      </c>
      <c r="E12" s="1">
        <v>19</v>
      </c>
      <c r="F12">
        <v>1</v>
      </c>
      <c r="G12" s="1">
        <v>19</v>
      </c>
      <c r="H12" s="1">
        <v>11</v>
      </c>
      <c r="I12" s="1">
        <f t="shared" si="0"/>
        <v>8</v>
      </c>
      <c r="J12" s="2">
        <f t="shared" si="1"/>
        <v>0.42105263157894735</v>
      </c>
      <c r="K12" s="3">
        <v>5.5555555555555558E-3</v>
      </c>
      <c r="L12" t="s">
        <v>1132</v>
      </c>
    </row>
    <row r="13" spans="1:12" x14ac:dyDescent="0.25">
      <c r="A13">
        <v>5</v>
      </c>
      <c r="B13">
        <v>8</v>
      </c>
      <c r="C13" t="s">
        <v>259</v>
      </c>
      <c r="D13" s="1">
        <v>14</v>
      </c>
      <c r="E13" s="1">
        <v>24</v>
      </c>
      <c r="F13">
        <v>2</v>
      </c>
      <c r="G13" s="1">
        <v>48</v>
      </c>
      <c r="H13" s="1">
        <v>28</v>
      </c>
      <c r="I13" s="1">
        <f t="shared" si="0"/>
        <v>20</v>
      </c>
      <c r="J13" s="2">
        <f t="shared" si="1"/>
        <v>0.41666666666666669</v>
      </c>
      <c r="K13" s="3">
        <v>6.2500000000000003E-3</v>
      </c>
      <c r="L13" t="s">
        <v>1133</v>
      </c>
    </row>
    <row r="14" spans="1:12" x14ac:dyDescent="0.25">
      <c r="A14">
        <v>6</v>
      </c>
      <c r="B14">
        <v>7</v>
      </c>
      <c r="C14" t="s">
        <v>33</v>
      </c>
      <c r="D14" s="1">
        <v>21</v>
      </c>
      <c r="E14" s="1">
        <v>35</v>
      </c>
      <c r="F14">
        <v>2</v>
      </c>
      <c r="G14" s="1">
        <v>70</v>
      </c>
      <c r="H14" s="1">
        <v>42</v>
      </c>
      <c r="I14" s="1">
        <f t="shared" si="0"/>
        <v>28</v>
      </c>
      <c r="J14" s="2">
        <f t="shared" si="1"/>
        <v>0.4</v>
      </c>
      <c r="K14" s="3">
        <v>7.6388888888888886E-3</v>
      </c>
      <c r="L14" t="s">
        <v>1133</v>
      </c>
    </row>
    <row r="15" spans="1:12" x14ac:dyDescent="0.25">
      <c r="A15">
        <v>7</v>
      </c>
      <c r="B15">
        <v>17</v>
      </c>
      <c r="C15" t="s">
        <v>414</v>
      </c>
      <c r="D15" s="1">
        <v>19</v>
      </c>
      <c r="E15" s="1">
        <v>32</v>
      </c>
      <c r="F15">
        <v>2</v>
      </c>
      <c r="G15" s="1">
        <v>64</v>
      </c>
      <c r="H15" s="1">
        <v>38</v>
      </c>
      <c r="I15" s="1">
        <f t="shared" si="0"/>
        <v>26</v>
      </c>
      <c r="J15" s="2">
        <f t="shared" si="1"/>
        <v>0.40625</v>
      </c>
      <c r="K15" s="3">
        <v>1.0416666666666666E-2</v>
      </c>
      <c r="L15" t="s">
        <v>1133</v>
      </c>
    </row>
    <row r="16" spans="1:12" x14ac:dyDescent="0.25">
      <c r="A16">
        <v>7</v>
      </c>
      <c r="B16">
        <v>17</v>
      </c>
      <c r="C16" t="s">
        <v>106</v>
      </c>
      <c r="D16" s="1">
        <v>22</v>
      </c>
      <c r="E16" s="1">
        <v>36</v>
      </c>
      <c r="F16">
        <v>3</v>
      </c>
      <c r="G16" s="1">
        <v>108</v>
      </c>
      <c r="H16" s="1">
        <v>66</v>
      </c>
      <c r="I16" s="1">
        <f t="shared" si="0"/>
        <v>42</v>
      </c>
      <c r="J16" s="2">
        <f t="shared" si="1"/>
        <v>0.3888888888888889</v>
      </c>
      <c r="K16" s="3">
        <v>1.8055555555555554E-2</v>
      </c>
      <c r="L16" t="s">
        <v>1132</v>
      </c>
    </row>
    <row r="17" spans="1:12" x14ac:dyDescent="0.25">
      <c r="A17">
        <v>8</v>
      </c>
      <c r="B17">
        <v>11</v>
      </c>
      <c r="C17" t="s">
        <v>335</v>
      </c>
      <c r="D17" s="1">
        <v>13</v>
      </c>
      <c r="E17" s="1">
        <v>22</v>
      </c>
      <c r="F17">
        <v>3</v>
      </c>
      <c r="G17" s="1">
        <v>66</v>
      </c>
      <c r="H17" s="1">
        <v>39</v>
      </c>
      <c r="I17" s="1">
        <f t="shared" si="0"/>
        <v>27</v>
      </c>
      <c r="J17" s="2">
        <f t="shared" si="1"/>
        <v>0.40909090909090912</v>
      </c>
      <c r="K17" s="3">
        <v>7.6388888888888886E-3</v>
      </c>
      <c r="L17" t="s">
        <v>1132</v>
      </c>
    </row>
    <row r="18" spans="1:12" x14ac:dyDescent="0.25">
      <c r="A18">
        <v>8</v>
      </c>
      <c r="B18">
        <v>11</v>
      </c>
      <c r="C18" t="s">
        <v>57</v>
      </c>
      <c r="D18" s="1">
        <v>16</v>
      </c>
      <c r="E18" s="1">
        <v>28</v>
      </c>
      <c r="F18">
        <v>2</v>
      </c>
      <c r="G18" s="1">
        <v>56</v>
      </c>
      <c r="H18" s="1">
        <v>32</v>
      </c>
      <c r="I18" s="1">
        <f t="shared" si="0"/>
        <v>24</v>
      </c>
      <c r="J18" s="2">
        <f t="shared" si="1"/>
        <v>0.42857142857142855</v>
      </c>
      <c r="K18" s="3">
        <v>5.5555555555555558E-3</v>
      </c>
      <c r="L18" t="s">
        <v>1132</v>
      </c>
    </row>
    <row r="19" spans="1:12" x14ac:dyDescent="0.25">
      <c r="A19">
        <v>8</v>
      </c>
      <c r="B19">
        <v>11</v>
      </c>
      <c r="C19" t="s">
        <v>65</v>
      </c>
      <c r="D19" s="1">
        <v>25</v>
      </c>
      <c r="E19" s="1">
        <v>40</v>
      </c>
      <c r="F19">
        <v>3</v>
      </c>
      <c r="G19" s="1">
        <v>120</v>
      </c>
      <c r="H19" s="1">
        <v>75</v>
      </c>
      <c r="I19" s="1">
        <f t="shared" si="0"/>
        <v>45</v>
      </c>
      <c r="J19" s="2">
        <f t="shared" si="1"/>
        <v>0.375</v>
      </c>
      <c r="K19" s="3">
        <v>2.5000000000000001E-2</v>
      </c>
      <c r="L19" t="s">
        <v>1132</v>
      </c>
    </row>
    <row r="20" spans="1:12" x14ac:dyDescent="0.25">
      <c r="A20">
        <v>9</v>
      </c>
      <c r="B20">
        <v>15</v>
      </c>
      <c r="C20" t="s">
        <v>100</v>
      </c>
      <c r="D20" s="1">
        <v>18</v>
      </c>
      <c r="E20" s="1">
        <v>30</v>
      </c>
      <c r="F20">
        <v>1</v>
      </c>
      <c r="G20" s="1">
        <v>30</v>
      </c>
      <c r="H20" s="1">
        <v>18</v>
      </c>
      <c r="I20" s="1">
        <f t="shared" si="0"/>
        <v>12</v>
      </c>
      <c r="J20" s="2">
        <f t="shared" si="1"/>
        <v>0.4</v>
      </c>
      <c r="K20" s="3">
        <v>3.5416666666666666E-2</v>
      </c>
      <c r="L20" t="s">
        <v>1132</v>
      </c>
    </row>
    <row r="21" spans="1:12" x14ac:dyDescent="0.25">
      <c r="A21">
        <v>9</v>
      </c>
      <c r="B21">
        <v>15</v>
      </c>
      <c r="C21" t="s">
        <v>259</v>
      </c>
      <c r="D21" s="1">
        <v>14</v>
      </c>
      <c r="E21" s="1">
        <v>24</v>
      </c>
      <c r="F21">
        <v>1</v>
      </c>
      <c r="G21" s="1">
        <v>24</v>
      </c>
      <c r="H21" s="1">
        <v>14</v>
      </c>
      <c r="I21" s="1">
        <f t="shared" si="0"/>
        <v>10</v>
      </c>
      <c r="J21" s="2">
        <f t="shared" si="1"/>
        <v>0.41666666666666669</v>
      </c>
      <c r="K21" s="3">
        <v>3.4027777777777775E-2</v>
      </c>
      <c r="L21" t="s">
        <v>1133</v>
      </c>
    </row>
    <row r="22" spans="1:12" x14ac:dyDescent="0.25">
      <c r="A22">
        <v>9</v>
      </c>
      <c r="B22">
        <v>15</v>
      </c>
      <c r="C22" t="s">
        <v>180</v>
      </c>
      <c r="D22" s="1">
        <v>11</v>
      </c>
      <c r="E22" s="1">
        <v>19</v>
      </c>
      <c r="F22">
        <v>1</v>
      </c>
      <c r="G22" s="1">
        <v>19</v>
      </c>
      <c r="H22" s="1">
        <v>11</v>
      </c>
      <c r="I22" s="1">
        <f t="shared" si="0"/>
        <v>8</v>
      </c>
      <c r="J22" s="2">
        <f t="shared" si="1"/>
        <v>0.42105263157894735</v>
      </c>
      <c r="K22" s="3">
        <v>1.0416666666666666E-2</v>
      </c>
      <c r="L22" t="s">
        <v>1132</v>
      </c>
    </row>
    <row r="23" spans="1:12" x14ac:dyDescent="0.25">
      <c r="A23">
        <v>9</v>
      </c>
      <c r="B23">
        <v>15</v>
      </c>
      <c r="C23" t="s">
        <v>414</v>
      </c>
      <c r="D23" s="1">
        <v>19</v>
      </c>
      <c r="E23" s="1">
        <v>32</v>
      </c>
      <c r="F23">
        <v>3</v>
      </c>
      <c r="G23" s="1">
        <v>96</v>
      </c>
      <c r="H23" s="1">
        <v>57</v>
      </c>
      <c r="I23" s="1">
        <f t="shared" si="0"/>
        <v>39</v>
      </c>
      <c r="J23" s="2">
        <f t="shared" si="1"/>
        <v>0.40625</v>
      </c>
      <c r="K23" s="3">
        <v>2.1527777777777778E-2</v>
      </c>
      <c r="L23" t="s">
        <v>1132</v>
      </c>
    </row>
    <row r="24" spans="1:12" x14ac:dyDescent="0.25">
      <c r="A24">
        <v>10</v>
      </c>
      <c r="B24">
        <v>17</v>
      </c>
      <c r="C24" t="s">
        <v>77</v>
      </c>
      <c r="D24" s="1">
        <v>20</v>
      </c>
      <c r="E24" s="1">
        <v>34</v>
      </c>
      <c r="F24">
        <v>2</v>
      </c>
      <c r="G24" s="1">
        <v>68</v>
      </c>
      <c r="H24" s="1">
        <v>40</v>
      </c>
      <c r="I24" s="1">
        <f t="shared" si="0"/>
        <v>28</v>
      </c>
      <c r="J24" s="2">
        <f t="shared" si="1"/>
        <v>0.41176470588235292</v>
      </c>
      <c r="K24" s="3">
        <v>6.9444444444444441E-3</v>
      </c>
      <c r="L24" t="s">
        <v>1133</v>
      </c>
    </row>
    <row r="25" spans="1:12" x14ac:dyDescent="0.25">
      <c r="A25">
        <v>10</v>
      </c>
      <c r="B25">
        <v>17</v>
      </c>
      <c r="C25" t="s">
        <v>65</v>
      </c>
      <c r="D25" s="1">
        <v>25</v>
      </c>
      <c r="E25" s="1">
        <v>40</v>
      </c>
      <c r="F25">
        <v>2</v>
      </c>
      <c r="G25" s="1">
        <v>80</v>
      </c>
      <c r="H25" s="1">
        <v>50</v>
      </c>
      <c r="I25" s="1">
        <f t="shared" si="0"/>
        <v>30</v>
      </c>
      <c r="J25" s="2">
        <f t="shared" si="1"/>
        <v>0.375</v>
      </c>
      <c r="K25" s="3">
        <v>1.3194444444444444E-2</v>
      </c>
      <c r="L25" t="s">
        <v>1132</v>
      </c>
    </row>
    <row r="26" spans="1:12" x14ac:dyDescent="0.25">
      <c r="A26">
        <v>11</v>
      </c>
      <c r="B26">
        <v>14</v>
      </c>
      <c r="C26" t="s">
        <v>57</v>
      </c>
      <c r="D26" s="1">
        <v>16</v>
      </c>
      <c r="E26" s="1">
        <v>28</v>
      </c>
      <c r="F26">
        <v>1</v>
      </c>
      <c r="G26" s="1">
        <v>28</v>
      </c>
      <c r="H26" s="1">
        <v>16</v>
      </c>
      <c r="I26" s="1">
        <f t="shared" si="0"/>
        <v>12</v>
      </c>
      <c r="J26" s="2">
        <f t="shared" si="1"/>
        <v>0.42857142857142855</v>
      </c>
      <c r="K26" s="3">
        <v>2.2222222222222223E-2</v>
      </c>
      <c r="L26" t="s">
        <v>1133</v>
      </c>
    </row>
    <row r="27" spans="1:12" x14ac:dyDescent="0.25">
      <c r="A27">
        <v>11</v>
      </c>
      <c r="B27">
        <v>14</v>
      </c>
      <c r="C27" t="s">
        <v>100</v>
      </c>
      <c r="D27" s="1">
        <v>18</v>
      </c>
      <c r="E27" s="1">
        <v>30</v>
      </c>
      <c r="F27">
        <v>2</v>
      </c>
      <c r="G27" s="1">
        <v>60</v>
      </c>
      <c r="H27" s="1">
        <v>36</v>
      </c>
      <c r="I27" s="1">
        <f t="shared" si="0"/>
        <v>24</v>
      </c>
      <c r="J27" s="2">
        <f t="shared" si="1"/>
        <v>0.4</v>
      </c>
      <c r="K27" s="3">
        <v>1.6666666666666666E-2</v>
      </c>
      <c r="L27" t="s">
        <v>1133</v>
      </c>
    </row>
    <row r="28" spans="1:12" x14ac:dyDescent="0.25">
      <c r="A28">
        <v>12</v>
      </c>
      <c r="B28">
        <v>14</v>
      </c>
      <c r="C28" t="s">
        <v>57</v>
      </c>
      <c r="D28" s="1">
        <v>16</v>
      </c>
      <c r="E28" s="1">
        <v>28</v>
      </c>
      <c r="F28">
        <v>1</v>
      </c>
      <c r="G28" s="1">
        <v>28</v>
      </c>
      <c r="H28" s="1">
        <v>16</v>
      </c>
      <c r="I28" s="1">
        <f t="shared" si="0"/>
        <v>12</v>
      </c>
      <c r="J28" s="2">
        <f t="shared" si="1"/>
        <v>0.42857142857142855</v>
      </c>
      <c r="K28" s="3">
        <v>3.472222222222222E-3</v>
      </c>
      <c r="L28" t="s">
        <v>1133</v>
      </c>
    </row>
    <row r="29" spans="1:12" x14ac:dyDescent="0.25">
      <c r="A29">
        <v>12</v>
      </c>
      <c r="B29">
        <v>14</v>
      </c>
      <c r="C29" t="s">
        <v>106</v>
      </c>
      <c r="D29" s="1">
        <v>22</v>
      </c>
      <c r="E29" s="1">
        <v>36</v>
      </c>
      <c r="F29">
        <v>3</v>
      </c>
      <c r="G29" s="1">
        <v>108</v>
      </c>
      <c r="H29" s="1">
        <v>66</v>
      </c>
      <c r="I29" s="1">
        <f t="shared" si="0"/>
        <v>42</v>
      </c>
      <c r="J29" s="2">
        <f t="shared" si="1"/>
        <v>0.3888888888888889</v>
      </c>
      <c r="K29" s="3">
        <v>3.0555555555555555E-2</v>
      </c>
      <c r="L29" t="s">
        <v>1132</v>
      </c>
    </row>
    <row r="30" spans="1:12" x14ac:dyDescent="0.25">
      <c r="A30">
        <v>12</v>
      </c>
      <c r="B30">
        <v>14</v>
      </c>
      <c r="C30" t="s">
        <v>33</v>
      </c>
      <c r="D30" s="1">
        <v>21</v>
      </c>
      <c r="E30" s="1">
        <v>35</v>
      </c>
      <c r="F30">
        <v>2</v>
      </c>
      <c r="G30" s="1">
        <v>70</v>
      </c>
      <c r="H30" s="1">
        <v>42</v>
      </c>
      <c r="I30" s="1">
        <f t="shared" si="0"/>
        <v>28</v>
      </c>
      <c r="J30" s="2">
        <f t="shared" si="1"/>
        <v>0.4</v>
      </c>
      <c r="K30" s="3">
        <v>4.1666666666666666E-3</v>
      </c>
      <c r="L30" t="s">
        <v>1132</v>
      </c>
    </row>
    <row r="31" spans="1:12" x14ac:dyDescent="0.25">
      <c r="A31">
        <v>12</v>
      </c>
      <c r="B31">
        <v>14</v>
      </c>
      <c r="C31" t="s">
        <v>65</v>
      </c>
      <c r="D31" s="1">
        <v>25</v>
      </c>
      <c r="E31" s="1">
        <v>40</v>
      </c>
      <c r="F31">
        <v>3</v>
      </c>
      <c r="G31" s="1">
        <v>120</v>
      </c>
      <c r="H31" s="1">
        <v>75</v>
      </c>
      <c r="I31" s="1">
        <f t="shared" si="0"/>
        <v>45</v>
      </c>
      <c r="J31" s="2">
        <f t="shared" si="1"/>
        <v>0.375</v>
      </c>
      <c r="K31" s="3">
        <v>2.7777777777777776E-2</v>
      </c>
      <c r="L31" t="s">
        <v>1132</v>
      </c>
    </row>
    <row r="32" spans="1:12" x14ac:dyDescent="0.25">
      <c r="A32">
        <v>13</v>
      </c>
      <c r="B32">
        <v>2</v>
      </c>
      <c r="C32" t="s">
        <v>51</v>
      </c>
      <c r="D32" s="1">
        <v>17</v>
      </c>
      <c r="E32" s="1">
        <v>29</v>
      </c>
      <c r="F32">
        <v>3</v>
      </c>
      <c r="G32" s="1">
        <v>87</v>
      </c>
      <c r="H32" s="1">
        <v>51</v>
      </c>
      <c r="I32" s="1">
        <f t="shared" si="0"/>
        <v>36</v>
      </c>
      <c r="J32" s="2">
        <f t="shared" si="1"/>
        <v>0.41379310344827586</v>
      </c>
      <c r="K32" s="3">
        <v>4.0972222222222222E-2</v>
      </c>
      <c r="L32" t="s">
        <v>1133</v>
      </c>
    </row>
    <row r="33" spans="1:12" x14ac:dyDescent="0.25">
      <c r="A33">
        <v>14</v>
      </c>
      <c r="B33">
        <v>16</v>
      </c>
      <c r="C33" t="s">
        <v>241</v>
      </c>
      <c r="D33" s="1">
        <v>12</v>
      </c>
      <c r="E33" s="1">
        <v>20</v>
      </c>
      <c r="F33">
        <v>1</v>
      </c>
      <c r="G33" s="1">
        <v>20</v>
      </c>
      <c r="H33" s="1">
        <v>12</v>
      </c>
      <c r="I33" s="1">
        <f t="shared" si="0"/>
        <v>8</v>
      </c>
      <c r="J33" s="2">
        <f t="shared" si="1"/>
        <v>0.4</v>
      </c>
      <c r="K33" s="3">
        <v>2.5000000000000001E-2</v>
      </c>
      <c r="L33" t="s">
        <v>1132</v>
      </c>
    </row>
    <row r="34" spans="1:12" x14ac:dyDescent="0.25">
      <c r="A34">
        <v>14</v>
      </c>
      <c r="B34">
        <v>16</v>
      </c>
      <c r="C34" t="s">
        <v>439</v>
      </c>
      <c r="D34" s="1">
        <v>20</v>
      </c>
      <c r="E34" s="1">
        <v>33</v>
      </c>
      <c r="F34">
        <v>1</v>
      </c>
      <c r="G34" s="1">
        <v>33</v>
      </c>
      <c r="H34" s="1">
        <v>20</v>
      </c>
      <c r="I34" s="1">
        <f t="shared" si="0"/>
        <v>13</v>
      </c>
      <c r="J34" s="2">
        <f t="shared" si="1"/>
        <v>0.39393939393939392</v>
      </c>
      <c r="K34" s="3">
        <v>1.8055555555555554E-2</v>
      </c>
      <c r="L34" t="s">
        <v>1132</v>
      </c>
    </row>
    <row r="35" spans="1:12" x14ac:dyDescent="0.25">
      <c r="A35">
        <v>14</v>
      </c>
      <c r="B35">
        <v>16</v>
      </c>
      <c r="C35" t="s">
        <v>331</v>
      </c>
      <c r="D35" s="1">
        <v>14</v>
      </c>
      <c r="E35" s="1">
        <v>23</v>
      </c>
      <c r="F35">
        <v>2</v>
      </c>
      <c r="G35" s="1">
        <v>46</v>
      </c>
      <c r="H35" s="1">
        <v>28</v>
      </c>
      <c r="I35" s="1">
        <f t="shared" si="0"/>
        <v>18</v>
      </c>
      <c r="J35" s="2">
        <f t="shared" si="1"/>
        <v>0.39130434782608697</v>
      </c>
      <c r="K35" s="3">
        <v>3.0555555555555555E-2</v>
      </c>
      <c r="L35" t="s">
        <v>1133</v>
      </c>
    </row>
    <row r="36" spans="1:12" x14ac:dyDescent="0.25">
      <c r="A36">
        <v>14</v>
      </c>
      <c r="B36">
        <v>16</v>
      </c>
      <c r="C36" t="s">
        <v>100</v>
      </c>
      <c r="D36" s="1">
        <v>18</v>
      </c>
      <c r="E36" s="1">
        <v>30</v>
      </c>
      <c r="F36">
        <v>1</v>
      </c>
      <c r="G36" s="1">
        <v>30</v>
      </c>
      <c r="H36" s="1">
        <v>18</v>
      </c>
      <c r="I36" s="1">
        <f t="shared" si="0"/>
        <v>12</v>
      </c>
      <c r="J36" s="2">
        <f t="shared" si="1"/>
        <v>0.4</v>
      </c>
      <c r="K36" s="3">
        <v>3.3333333333333333E-2</v>
      </c>
      <c r="L36" t="s">
        <v>1132</v>
      </c>
    </row>
    <row r="37" spans="1:12" x14ac:dyDescent="0.25">
      <c r="A37">
        <v>15</v>
      </c>
      <c r="B37">
        <v>6</v>
      </c>
      <c r="C37" t="s">
        <v>57</v>
      </c>
      <c r="D37" s="1">
        <v>16</v>
      </c>
      <c r="E37" s="1">
        <v>28</v>
      </c>
      <c r="F37">
        <v>2</v>
      </c>
      <c r="G37" s="1">
        <v>56</v>
      </c>
      <c r="H37" s="1">
        <v>32</v>
      </c>
      <c r="I37" s="1">
        <f t="shared" si="0"/>
        <v>24</v>
      </c>
      <c r="J37" s="2">
        <f t="shared" si="1"/>
        <v>0.42857142857142855</v>
      </c>
      <c r="K37" s="3">
        <v>1.7361111111111112E-2</v>
      </c>
      <c r="L37" t="s">
        <v>1132</v>
      </c>
    </row>
    <row r="38" spans="1:12" x14ac:dyDescent="0.25">
      <c r="A38">
        <v>15</v>
      </c>
      <c r="B38">
        <v>6</v>
      </c>
      <c r="C38" t="s">
        <v>102</v>
      </c>
      <c r="D38" s="1">
        <v>13</v>
      </c>
      <c r="E38" s="1">
        <v>21</v>
      </c>
      <c r="F38">
        <v>3</v>
      </c>
      <c r="G38" s="1">
        <v>63</v>
      </c>
      <c r="H38" s="1">
        <v>39</v>
      </c>
      <c r="I38" s="1">
        <f t="shared" si="0"/>
        <v>24</v>
      </c>
      <c r="J38" s="2">
        <f t="shared" si="1"/>
        <v>0.38095238095238093</v>
      </c>
      <c r="K38" s="3">
        <v>1.8749999999999999E-2</v>
      </c>
      <c r="L38" t="s">
        <v>1132</v>
      </c>
    </row>
    <row r="39" spans="1:12" x14ac:dyDescent="0.25">
      <c r="A39">
        <v>15</v>
      </c>
      <c r="B39">
        <v>6</v>
      </c>
      <c r="C39" t="s">
        <v>33</v>
      </c>
      <c r="D39" s="1">
        <v>21</v>
      </c>
      <c r="E39" s="1">
        <v>35</v>
      </c>
      <c r="F39">
        <v>3</v>
      </c>
      <c r="G39" s="1">
        <v>105</v>
      </c>
      <c r="H39" s="1">
        <v>63</v>
      </c>
      <c r="I39" s="1">
        <f t="shared" si="0"/>
        <v>42</v>
      </c>
      <c r="J39" s="2">
        <f t="shared" si="1"/>
        <v>0.4</v>
      </c>
      <c r="K39" s="3">
        <v>3.5416666666666666E-2</v>
      </c>
      <c r="L39" t="s">
        <v>1132</v>
      </c>
    </row>
    <row r="40" spans="1:12" x14ac:dyDescent="0.25">
      <c r="A40">
        <v>16</v>
      </c>
      <c r="B40">
        <v>20</v>
      </c>
      <c r="C40" t="s">
        <v>57</v>
      </c>
      <c r="D40" s="1">
        <v>16</v>
      </c>
      <c r="E40" s="1">
        <v>28</v>
      </c>
      <c r="F40">
        <v>1</v>
      </c>
      <c r="G40" s="1">
        <v>28</v>
      </c>
      <c r="H40" s="1">
        <v>16</v>
      </c>
      <c r="I40" s="1">
        <f t="shared" si="0"/>
        <v>12</v>
      </c>
      <c r="J40" s="2">
        <f t="shared" si="1"/>
        <v>0.42857142857142855</v>
      </c>
      <c r="K40" s="3">
        <v>2.6388888888888889E-2</v>
      </c>
      <c r="L40" t="s">
        <v>1132</v>
      </c>
    </row>
    <row r="41" spans="1:12" x14ac:dyDescent="0.25">
      <c r="A41">
        <v>17</v>
      </c>
      <c r="B41">
        <v>14</v>
      </c>
      <c r="C41" t="s">
        <v>33</v>
      </c>
      <c r="D41" s="1">
        <v>21</v>
      </c>
      <c r="E41" s="1">
        <v>35</v>
      </c>
      <c r="F41">
        <v>1</v>
      </c>
      <c r="G41" s="1">
        <v>35</v>
      </c>
      <c r="H41" s="1">
        <v>21</v>
      </c>
      <c r="I41" s="1">
        <f t="shared" si="0"/>
        <v>14</v>
      </c>
      <c r="J41" s="2">
        <f t="shared" si="1"/>
        <v>0.4</v>
      </c>
      <c r="K41" s="3">
        <v>2.9861111111111113E-2</v>
      </c>
      <c r="L41" t="s">
        <v>1133</v>
      </c>
    </row>
    <row r="42" spans="1:12" x14ac:dyDescent="0.25">
      <c r="A42">
        <v>17</v>
      </c>
      <c r="B42">
        <v>14</v>
      </c>
      <c r="C42" t="s">
        <v>117</v>
      </c>
      <c r="D42" s="1">
        <v>10</v>
      </c>
      <c r="E42" s="1">
        <v>18</v>
      </c>
      <c r="F42">
        <v>2</v>
      </c>
      <c r="G42" s="1">
        <v>36</v>
      </c>
      <c r="H42" s="1">
        <v>20</v>
      </c>
      <c r="I42" s="1">
        <f t="shared" si="0"/>
        <v>16</v>
      </c>
      <c r="J42" s="2">
        <f t="shared" si="1"/>
        <v>0.44444444444444442</v>
      </c>
      <c r="K42" s="3">
        <v>4.027777777777778E-2</v>
      </c>
      <c r="L42" t="s">
        <v>1132</v>
      </c>
    </row>
    <row r="43" spans="1:12" x14ac:dyDescent="0.25">
      <c r="A43">
        <v>17</v>
      </c>
      <c r="B43">
        <v>14</v>
      </c>
      <c r="C43" t="s">
        <v>335</v>
      </c>
      <c r="D43" s="1">
        <v>13</v>
      </c>
      <c r="E43" s="1">
        <v>22</v>
      </c>
      <c r="F43">
        <v>3</v>
      </c>
      <c r="G43" s="1">
        <v>66</v>
      </c>
      <c r="H43" s="1">
        <v>39</v>
      </c>
      <c r="I43" s="1">
        <f t="shared" si="0"/>
        <v>27</v>
      </c>
      <c r="J43" s="2">
        <f t="shared" si="1"/>
        <v>0.40909090909090912</v>
      </c>
      <c r="K43" s="3">
        <v>3.9583333333333331E-2</v>
      </c>
      <c r="L43" t="s">
        <v>1133</v>
      </c>
    </row>
    <row r="44" spans="1:12" x14ac:dyDescent="0.25">
      <c r="A44">
        <v>18</v>
      </c>
      <c r="B44">
        <v>9</v>
      </c>
      <c r="C44" t="s">
        <v>51</v>
      </c>
      <c r="D44" s="1">
        <v>17</v>
      </c>
      <c r="E44" s="1">
        <v>29</v>
      </c>
      <c r="F44">
        <v>1</v>
      </c>
      <c r="G44" s="1">
        <v>29</v>
      </c>
      <c r="H44" s="1">
        <v>17</v>
      </c>
      <c r="I44" s="1">
        <f t="shared" si="0"/>
        <v>12</v>
      </c>
      <c r="J44" s="2">
        <f t="shared" si="1"/>
        <v>0.41379310344827586</v>
      </c>
      <c r="K44" s="3">
        <v>1.5972222222222221E-2</v>
      </c>
      <c r="L44" t="s">
        <v>1132</v>
      </c>
    </row>
    <row r="45" spans="1:12" x14ac:dyDescent="0.25">
      <c r="A45">
        <v>18</v>
      </c>
      <c r="B45">
        <v>9</v>
      </c>
      <c r="C45" t="s">
        <v>65</v>
      </c>
      <c r="D45" s="1">
        <v>25</v>
      </c>
      <c r="E45" s="1">
        <v>40</v>
      </c>
      <c r="F45">
        <v>2</v>
      </c>
      <c r="G45" s="1">
        <v>80</v>
      </c>
      <c r="H45" s="1">
        <v>50</v>
      </c>
      <c r="I45" s="1">
        <f t="shared" si="0"/>
        <v>30</v>
      </c>
      <c r="J45" s="2">
        <f t="shared" si="1"/>
        <v>0.375</v>
      </c>
      <c r="K45" s="3">
        <v>3.7499999999999999E-2</v>
      </c>
      <c r="L45" t="s">
        <v>1132</v>
      </c>
    </row>
    <row r="46" spans="1:12" x14ac:dyDescent="0.25">
      <c r="A46">
        <v>18</v>
      </c>
      <c r="B46">
        <v>9</v>
      </c>
      <c r="C46" t="s">
        <v>256</v>
      </c>
      <c r="D46" s="1">
        <v>15</v>
      </c>
      <c r="E46" s="1">
        <v>26</v>
      </c>
      <c r="F46">
        <v>3</v>
      </c>
      <c r="G46" s="1">
        <v>78</v>
      </c>
      <c r="H46" s="1">
        <v>45</v>
      </c>
      <c r="I46" s="1">
        <f t="shared" si="0"/>
        <v>33</v>
      </c>
      <c r="J46" s="2">
        <f t="shared" si="1"/>
        <v>0.42307692307692307</v>
      </c>
      <c r="K46" s="3">
        <v>1.5972222222222221E-2</v>
      </c>
      <c r="L46" t="s">
        <v>1132</v>
      </c>
    </row>
    <row r="47" spans="1:12" x14ac:dyDescent="0.25">
      <c r="A47">
        <v>18</v>
      </c>
      <c r="B47">
        <v>9</v>
      </c>
      <c r="C47" t="s">
        <v>414</v>
      </c>
      <c r="D47" s="1">
        <v>19</v>
      </c>
      <c r="E47" s="1">
        <v>32</v>
      </c>
      <c r="F47">
        <v>2</v>
      </c>
      <c r="G47" s="1">
        <v>64</v>
      </c>
      <c r="H47" s="1">
        <v>38</v>
      </c>
      <c r="I47" s="1">
        <f t="shared" si="0"/>
        <v>26</v>
      </c>
      <c r="J47" s="2">
        <f t="shared" si="1"/>
        <v>0.40625</v>
      </c>
      <c r="K47" s="3">
        <v>2.361111111111111E-2</v>
      </c>
      <c r="L47" t="s">
        <v>1132</v>
      </c>
    </row>
    <row r="48" spans="1:12" x14ac:dyDescent="0.25">
      <c r="A48">
        <v>19</v>
      </c>
      <c r="B48">
        <v>18</v>
      </c>
      <c r="C48" t="s">
        <v>65</v>
      </c>
      <c r="D48" s="1">
        <v>25</v>
      </c>
      <c r="E48" s="1">
        <v>40</v>
      </c>
      <c r="F48">
        <v>2</v>
      </c>
      <c r="G48" s="1">
        <v>80</v>
      </c>
      <c r="H48" s="1">
        <v>50</v>
      </c>
      <c r="I48" s="1">
        <f t="shared" si="0"/>
        <v>30</v>
      </c>
      <c r="J48" s="2">
        <f t="shared" si="1"/>
        <v>0.375</v>
      </c>
      <c r="K48" s="3">
        <v>3.0555555555555555E-2</v>
      </c>
      <c r="L48" t="s">
        <v>1133</v>
      </c>
    </row>
    <row r="49" spans="1:12" x14ac:dyDescent="0.25">
      <c r="A49">
        <v>20</v>
      </c>
      <c r="B49">
        <v>8</v>
      </c>
      <c r="C49" t="s">
        <v>33</v>
      </c>
      <c r="D49" s="1">
        <v>21</v>
      </c>
      <c r="E49" s="1">
        <v>35</v>
      </c>
      <c r="F49">
        <v>3</v>
      </c>
      <c r="G49" s="1">
        <v>105</v>
      </c>
      <c r="H49" s="1">
        <v>63</v>
      </c>
      <c r="I49" s="1">
        <f t="shared" si="0"/>
        <v>42</v>
      </c>
      <c r="J49" s="2">
        <f t="shared" si="1"/>
        <v>0.4</v>
      </c>
      <c r="K49" s="3">
        <v>3.4722222222222224E-2</v>
      </c>
      <c r="L49" t="s">
        <v>1133</v>
      </c>
    </row>
    <row r="50" spans="1:12" x14ac:dyDescent="0.25">
      <c r="A50">
        <v>20</v>
      </c>
      <c r="B50">
        <v>8</v>
      </c>
      <c r="C50" t="s">
        <v>195</v>
      </c>
      <c r="D50" s="1">
        <v>15</v>
      </c>
      <c r="E50" s="1">
        <v>25</v>
      </c>
      <c r="F50">
        <v>2</v>
      </c>
      <c r="G50" s="1">
        <v>50</v>
      </c>
      <c r="H50" s="1">
        <v>30</v>
      </c>
      <c r="I50" s="1">
        <f t="shared" si="0"/>
        <v>20</v>
      </c>
      <c r="J50" s="2">
        <f t="shared" si="1"/>
        <v>0.4</v>
      </c>
      <c r="K50" s="3">
        <v>4.1666666666666666E-3</v>
      </c>
      <c r="L50" t="s">
        <v>1133</v>
      </c>
    </row>
    <row r="51" spans="1:12" x14ac:dyDescent="0.25">
      <c r="A51">
        <v>20</v>
      </c>
      <c r="B51">
        <v>8</v>
      </c>
      <c r="C51" t="s">
        <v>331</v>
      </c>
      <c r="D51" s="1">
        <v>14</v>
      </c>
      <c r="E51" s="1">
        <v>23</v>
      </c>
      <c r="F51">
        <v>1</v>
      </c>
      <c r="G51" s="1">
        <v>23</v>
      </c>
      <c r="H51" s="1">
        <v>14</v>
      </c>
      <c r="I51" s="1">
        <f t="shared" si="0"/>
        <v>9</v>
      </c>
      <c r="J51" s="2">
        <f t="shared" si="1"/>
        <v>0.39130434782608697</v>
      </c>
      <c r="K51" s="3">
        <v>9.7222222222222224E-3</v>
      </c>
      <c r="L51" t="s">
        <v>1133</v>
      </c>
    </row>
    <row r="52" spans="1:12" x14ac:dyDescent="0.25">
      <c r="A52">
        <v>21</v>
      </c>
      <c r="B52">
        <v>12</v>
      </c>
      <c r="C52" t="s">
        <v>65</v>
      </c>
      <c r="D52" s="1">
        <v>25</v>
      </c>
      <c r="E52" s="1">
        <v>40</v>
      </c>
      <c r="F52">
        <v>3</v>
      </c>
      <c r="G52" s="1">
        <v>120</v>
      </c>
      <c r="H52" s="1">
        <v>75</v>
      </c>
      <c r="I52" s="1">
        <f t="shared" si="0"/>
        <v>45</v>
      </c>
      <c r="J52" s="2">
        <f t="shared" si="1"/>
        <v>0.375</v>
      </c>
      <c r="K52" s="3">
        <v>1.3888888888888888E-2</v>
      </c>
      <c r="L52" t="s">
        <v>1132</v>
      </c>
    </row>
    <row r="53" spans="1:12" x14ac:dyDescent="0.25">
      <c r="A53">
        <v>21</v>
      </c>
      <c r="B53">
        <v>12</v>
      </c>
      <c r="C53" t="s">
        <v>241</v>
      </c>
      <c r="D53" s="1">
        <v>12</v>
      </c>
      <c r="E53" s="1">
        <v>20</v>
      </c>
      <c r="F53">
        <v>2</v>
      </c>
      <c r="G53" s="1">
        <v>40</v>
      </c>
      <c r="H53" s="1">
        <v>24</v>
      </c>
      <c r="I53" s="1">
        <f t="shared" si="0"/>
        <v>16</v>
      </c>
      <c r="J53" s="2">
        <f t="shared" si="1"/>
        <v>0.4</v>
      </c>
      <c r="K53" s="3">
        <v>2.9861111111111113E-2</v>
      </c>
      <c r="L53" t="s">
        <v>1132</v>
      </c>
    </row>
    <row r="54" spans="1:12" x14ac:dyDescent="0.25">
      <c r="A54">
        <v>21</v>
      </c>
      <c r="B54">
        <v>12</v>
      </c>
      <c r="C54" t="s">
        <v>414</v>
      </c>
      <c r="D54" s="1">
        <v>19</v>
      </c>
      <c r="E54" s="1">
        <v>32</v>
      </c>
      <c r="F54">
        <v>2</v>
      </c>
      <c r="G54" s="1">
        <v>64</v>
      </c>
      <c r="H54" s="1">
        <v>38</v>
      </c>
      <c r="I54" s="1">
        <f t="shared" si="0"/>
        <v>26</v>
      </c>
      <c r="J54" s="2">
        <f t="shared" si="1"/>
        <v>0.40625</v>
      </c>
      <c r="K54" s="3">
        <v>3.0555555555555555E-2</v>
      </c>
      <c r="L54" t="s">
        <v>1133</v>
      </c>
    </row>
    <row r="55" spans="1:12" x14ac:dyDescent="0.25">
      <c r="A55">
        <v>21</v>
      </c>
      <c r="B55">
        <v>12</v>
      </c>
      <c r="C55" t="s">
        <v>195</v>
      </c>
      <c r="D55" s="1">
        <v>15</v>
      </c>
      <c r="E55" s="1">
        <v>25</v>
      </c>
      <c r="F55">
        <v>2</v>
      </c>
      <c r="G55" s="1">
        <v>50</v>
      </c>
      <c r="H55" s="1">
        <v>30</v>
      </c>
      <c r="I55" s="1">
        <f t="shared" si="0"/>
        <v>20</v>
      </c>
      <c r="J55" s="2">
        <f t="shared" si="1"/>
        <v>0.4</v>
      </c>
      <c r="K55" s="3">
        <v>3.125E-2</v>
      </c>
      <c r="L55" t="s">
        <v>1133</v>
      </c>
    </row>
    <row r="56" spans="1:12" x14ac:dyDescent="0.25">
      <c r="A56">
        <v>22</v>
      </c>
      <c r="B56">
        <v>15</v>
      </c>
      <c r="C56" t="s">
        <v>117</v>
      </c>
      <c r="D56" s="1">
        <v>10</v>
      </c>
      <c r="E56" s="1">
        <v>18</v>
      </c>
      <c r="F56">
        <v>1</v>
      </c>
      <c r="G56" s="1">
        <v>18</v>
      </c>
      <c r="H56" s="1">
        <v>10</v>
      </c>
      <c r="I56" s="1">
        <f t="shared" si="0"/>
        <v>8</v>
      </c>
      <c r="J56" s="2">
        <f t="shared" si="1"/>
        <v>0.44444444444444442</v>
      </c>
      <c r="K56" s="3">
        <v>2.2222222222222223E-2</v>
      </c>
      <c r="L56" t="s">
        <v>1132</v>
      </c>
    </row>
    <row r="57" spans="1:12" x14ac:dyDescent="0.25">
      <c r="A57">
        <v>22</v>
      </c>
      <c r="B57">
        <v>15</v>
      </c>
      <c r="C57" t="s">
        <v>77</v>
      </c>
      <c r="D57" s="1">
        <v>20</v>
      </c>
      <c r="E57" s="1">
        <v>34</v>
      </c>
      <c r="F57">
        <v>3</v>
      </c>
      <c r="G57" s="1">
        <v>102</v>
      </c>
      <c r="H57" s="1">
        <v>60</v>
      </c>
      <c r="I57" s="1">
        <f t="shared" si="0"/>
        <v>42</v>
      </c>
      <c r="J57" s="2">
        <f t="shared" si="1"/>
        <v>0.41176470588235292</v>
      </c>
      <c r="K57" s="3">
        <v>1.3194444444444444E-2</v>
      </c>
      <c r="L57" t="s">
        <v>1132</v>
      </c>
    </row>
    <row r="58" spans="1:12" x14ac:dyDescent="0.25">
      <c r="A58">
        <v>22</v>
      </c>
      <c r="B58">
        <v>15</v>
      </c>
      <c r="C58" t="s">
        <v>51</v>
      </c>
      <c r="D58" s="1">
        <v>17</v>
      </c>
      <c r="E58" s="1">
        <v>29</v>
      </c>
      <c r="F58">
        <v>2</v>
      </c>
      <c r="G58" s="1">
        <v>58</v>
      </c>
      <c r="H58" s="1">
        <v>34</v>
      </c>
      <c r="I58" s="1">
        <f t="shared" si="0"/>
        <v>24</v>
      </c>
      <c r="J58" s="2">
        <f t="shared" si="1"/>
        <v>0.41379310344827586</v>
      </c>
      <c r="K58" s="3">
        <v>9.0277777777777769E-3</v>
      </c>
      <c r="L58" t="s">
        <v>1133</v>
      </c>
    </row>
    <row r="59" spans="1:12" x14ac:dyDescent="0.25">
      <c r="A59">
        <v>22</v>
      </c>
      <c r="B59">
        <v>15</v>
      </c>
      <c r="C59" t="s">
        <v>33</v>
      </c>
      <c r="D59" s="1">
        <v>21</v>
      </c>
      <c r="E59" s="1">
        <v>35</v>
      </c>
      <c r="F59">
        <v>1</v>
      </c>
      <c r="G59" s="1">
        <v>35</v>
      </c>
      <c r="H59" s="1">
        <v>21</v>
      </c>
      <c r="I59" s="1">
        <f t="shared" si="0"/>
        <v>14</v>
      </c>
      <c r="J59" s="2">
        <f t="shared" si="1"/>
        <v>0.4</v>
      </c>
      <c r="K59" s="3">
        <v>4.0972222222222222E-2</v>
      </c>
      <c r="L59" t="s">
        <v>1133</v>
      </c>
    </row>
    <row r="60" spans="1:12" x14ac:dyDescent="0.25">
      <c r="A60">
        <v>23</v>
      </c>
      <c r="B60">
        <v>1</v>
      </c>
      <c r="C60" t="s">
        <v>180</v>
      </c>
      <c r="D60" s="1">
        <v>11</v>
      </c>
      <c r="E60" s="1">
        <v>19</v>
      </c>
      <c r="F60">
        <v>3</v>
      </c>
      <c r="G60" s="1">
        <v>57</v>
      </c>
      <c r="H60" s="1">
        <v>33</v>
      </c>
      <c r="I60" s="1">
        <f t="shared" si="0"/>
        <v>24</v>
      </c>
      <c r="J60" s="2">
        <f t="shared" si="1"/>
        <v>0.42105263157894735</v>
      </c>
      <c r="K60" s="3">
        <v>3.1944444444444442E-2</v>
      </c>
      <c r="L60" t="s">
        <v>1133</v>
      </c>
    </row>
    <row r="61" spans="1:12" x14ac:dyDescent="0.25">
      <c r="A61">
        <v>23</v>
      </c>
      <c r="B61">
        <v>1</v>
      </c>
      <c r="C61" t="s">
        <v>170</v>
      </c>
      <c r="D61" s="1">
        <v>16</v>
      </c>
      <c r="E61" s="1">
        <v>27</v>
      </c>
      <c r="F61">
        <v>3</v>
      </c>
      <c r="G61" s="1">
        <v>81</v>
      </c>
      <c r="H61" s="1">
        <v>48</v>
      </c>
      <c r="I61" s="1">
        <f t="shared" si="0"/>
        <v>33</v>
      </c>
      <c r="J61" s="2">
        <f t="shared" si="1"/>
        <v>0.40740740740740738</v>
      </c>
      <c r="K61" s="3">
        <v>1.1805555555555555E-2</v>
      </c>
      <c r="L61" t="s">
        <v>1133</v>
      </c>
    </row>
    <row r="62" spans="1:12" x14ac:dyDescent="0.25">
      <c r="A62">
        <v>24</v>
      </c>
      <c r="B62">
        <v>5</v>
      </c>
      <c r="C62" t="s">
        <v>256</v>
      </c>
      <c r="D62" s="1">
        <v>15</v>
      </c>
      <c r="E62" s="1">
        <v>26</v>
      </c>
      <c r="F62">
        <v>3</v>
      </c>
      <c r="G62" s="1">
        <v>78</v>
      </c>
      <c r="H62" s="1">
        <v>45</v>
      </c>
      <c r="I62" s="1">
        <f t="shared" si="0"/>
        <v>33</v>
      </c>
      <c r="J62" s="2">
        <f t="shared" si="1"/>
        <v>0.42307692307692307</v>
      </c>
      <c r="K62" s="3">
        <v>3.125E-2</v>
      </c>
      <c r="L62" t="s">
        <v>1132</v>
      </c>
    </row>
    <row r="63" spans="1:12" x14ac:dyDescent="0.25">
      <c r="A63">
        <v>24</v>
      </c>
      <c r="B63">
        <v>5</v>
      </c>
      <c r="C63" t="s">
        <v>51</v>
      </c>
      <c r="D63" s="1">
        <v>17</v>
      </c>
      <c r="E63" s="1">
        <v>29</v>
      </c>
      <c r="F63">
        <v>1</v>
      </c>
      <c r="G63" s="1">
        <v>29</v>
      </c>
      <c r="H63" s="1">
        <v>17</v>
      </c>
      <c r="I63" s="1">
        <f t="shared" si="0"/>
        <v>12</v>
      </c>
      <c r="J63" s="2">
        <f t="shared" si="1"/>
        <v>0.41379310344827586</v>
      </c>
      <c r="K63" s="3">
        <v>3.1944444444444442E-2</v>
      </c>
      <c r="L63" t="s">
        <v>1132</v>
      </c>
    </row>
    <row r="64" spans="1:12" x14ac:dyDescent="0.25">
      <c r="A64">
        <v>24</v>
      </c>
      <c r="B64">
        <v>5</v>
      </c>
      <c r="C64" t="s">
        <v>331</v>
      </c>
      <c r="D64" s="1">
        <v>14</v>
      </c>
      <c r="E64" s="1">
        <v>23</v>
      </c>
      <c r="F64">
        <v>2</v>
      </c>
      <c r="G64" s="1">
        <v>46</v>
      </c>
      <c r="H64" s="1">
        <v>28</v>
      </c>
      <c r="I64" s="1">
        <f t="shared" si="0"/>
        <v>18</v>
      </c>
      <c r="J64" s="2">
        <f t="shared" si="1"/>
        <v>0.39130434782608697</v>
      </c>
      <c r="K64" s="3">
        <v>2.9166666666666667E-2</v>
      </c>
      <c r="L64" t="s">
        <v>1133</v>
      </c>
    </row>
    <row r="65" spans="1:12" x14ac:dyDescent="0.25">
      <c r="A65">
        <v>24</v>
      </c>
      <c r="B65">
        <v>5</v>
      </c>
      <c r="C65" t="s">
        <v>65</v>
      </c>
      <c r="D65" s="1">
        <v>25</v>
      </c>
      <c r="E65" s="1">
        <v>40</v>
      </c>
      <c r="F65">
        <v>2</v>
      </c>
      <c r="G65" s="1">
        <v>80</v>
      </c>
      <c r="H65" s="1">
        <v>50</v>
      </c>
      <c r="I65" s="1">
        <f t="shared" si="0"/>
        <v>30</v>
      </c>
      <c r="J65" s="2">
        <f t="shared" si="1"/>
        <v>0.375</v>
      </c>
      <c r="K65" s="3">
        <v>3.2638888888888891E-2</v>
      </c>
      <c r="L65" t="s">
        <v>1133</v>
      </c>
    </row>
    <row r="66" spans="1:12" x14ac:dyDescent="0.25">
      <c r="A66">
        <v>25</v>
      </c>
      <c r="B66">
        <v>12</v>
      </c>
      <c r="C66" t="s">
        <v>77</v>
      </c>
      <c r="D66" s="1">
        <v>20</v>
      </c>
      <c r="E66" s="1">
        <v>34</v>
      </c>
      <c r="F66">
        <v>1</v>
      </c>
      <c r="G66" s="1">
        <v>34</v>
      </c>
      <c r="H66" s="1">
        <v>20</v>
      </c>
      <c r="I66" s="1">
        <f t="shared" si="0"/>
        <v>14</v>
      </c>
      <c r="J66" s="2">
        <f t="shared" si="1"/>
        <v>0.41176470588235292</v>
      </c>
      <c r="K66" s="3">
        <v>2.4305555555555556E-2</v>
      </c>
      <c r="L66" t="s">
        <v>1133</v>
      </c>
    </row>
    <row r="67" spans="1:12" x14ac:dyDescent="0.25">
      <c r="A67">
        <v>26</v>
      </c>
      <c r="B67">
        <v>18</v>
      </c>
      <c r="C67" t="s">
        <v>117</v>
      </c>
      <c r="D67" s="1">
        <v>10</v>
      </c>
      <c r="E67" s="1">
        <v>18</v>
      </c>
      <c r="F67">
        <v>2</v>
      </c>
      <c r="G67" s="1">
        <v>36</v>
      </c>
      <c r="H67" s="1">
        <v>20</v>
      </c>
      <c r="I67" s="1">
        <f t="shared" ref="I67:I130" si="2">G67-H67</f>
        <v>16</v>
      </c>
      <c r="J67" s="2">
        <f t="shared" ref="J67:J130" si="3">I67/G67</f>
        <v>0.44444444444444442</v>
      </c>
      <c r="K67" s="3">
        <v>9.0277777777777769E-3</v>
      </c>
      <c r="L67" t="s">
        <v>1133</v>
      </c>
    </row>
    <row r="68" spans="1:12" x14ac:dyDescent="0.25">
      <c r="A68">
        <v>26</v>
      </c>
      <c r="B68">
        <v>18</v>
      </c>
      <c r="C68" t="s">
        <v>102</v>
      </c>
      <c r="D68" s="1">
        <v>13</v>
      </c>
      <c r="E68" s="1">
        <v>21</v>
      </c>
      <c r="F68">
        <v>2</v>
      </c>
      <c r="G68" s="1">
        <v>42</v>
      </c>
      <c r="H68" s="1">
        <v>26</v>
      </c>
      <c r="I68" s="1">
        <f t="shared" si="2"/>
        <v>16</v>
      </c>
      <c r="J68" s="2">
        <f t="shared" si="3"/>
        <v>0.38095238095238093</v>
      </c>
      <c r="K68" s="3">
        <v>3.7499999999999999E-2</v>
      </c>
      <c r="L68" t="s">
        <v>1132</v>
      </c>
    </row>
    <row r="69" spans="1:12" x14ac:dyDescent="0.25">
      <c r="A69">
        <v>26</v>
      </c>
      <c r="B69">
        <v>18</v>
      </c>
      <c r="C69" t="s">
        <v>259</v>
      </c>
      <c r="D69" s="1">
        <v>14</v>
      </c>
      <c r="E69" s="1">
        <v>24</v>
      </c>
      <c r="F69">
        <v>2</v>
      </c>
      <c r="G69" s="1">
        <v>48</v>
      </c>
      <c r="H69" s="1">
        <v>28</v>
      </c>
      <c r="I69" s="1">
        <f t="shared" si="2"/>
        <v>20</v>
      </c>
      <c r="J69" s="2">
        <f t="shared" si="3"/>
        <v>0.41666666666666669</v>
      </c>
      <c r="K69" s="3">
        <v>2.9166666666666667E-2</v>
      </c>
      <c r="L69" t="s">
        <v>1133</v>
      </c>
    </row>
    <row r="70" spans="1:12" x14ac:dyDescent="0.25">
      <c r="A70">
        <v>27</v>
      </c>
      <c r="B70">
        <v>4</v>
      </c>
      <c r="C70" t="s">
        <v>33</v>
      </c>
      <c r="D70" s="1">
        <v>21</v>
      </c>
      <c r="E70" s="1">
        <v>35</v>
      </c>
      <c r="F70">
        <v>1</v>
      </c>
      <c r="G70" s="1">
        <v>35</v>
      </c>
      <c r="H70" s="1">
        <v>21</v>
      </c>
      <c r="I70" s="1">
        <f t="shared" si="2"/>
        <v>14</v>
      </c>
      <c r="J70" s="2">
        <f t="shared" si="3"/>
        <v>0.4</v>
      </c>
      <c r="K70" s="3">
        <v>1.1805555555555555E-2</v>
      </c>
      <c r="L70" t="s">
        <v>1132</v>
      </c>
    </row>
    <row r="71" spans="1:12" x14ac:dyDescent="0.25">
      <c r="A71">
        <v>27</v>
      </c>
      <c r="B71">
        <v>4</v>
      </c>
      <c r="C71" t="s">
        <v>256</v>
      </c>
      <c r="D71" s="1">
        <v>15</v>
      </c>
      <c r="E71" s="1">
        <v>26</v>
      </c>
      <c r="F71">
        <v>1</v>
      </c>
      <c r="G71" s="1">
        <v>26</v>
      </c>
      <c r="H71" s="1">
        <v>15</v>
      </c>
      <c r="I71" s="1">
        <f t="shared" si="2"/>
        <v>11</v>
      </c>
      <c r="J71" s="2">
        <f t="shared" si="3"/>
        <v>0.42307692307692307</v>
      </c>
      <c r="K71" s="3">
        <v>2.6388888888888889E-2</v>
      </c>
      <c r="L71" t="s">
        <v>1133</v>
      </c>
    </row>
    <row r="72" spans="1:12" x14ac:dyDescent="0.25">
      <c r="A72">
        <v>28</v>
      </c>
      <c r="B72">
        <v>2</v>
      </c>
      <c r="C72" t="s">
        <v>117</v>
      </c>
      <c r="D72" s="1">
        <v>10</v>
      </c>
      <c r="E72" s="1">
        <v>18</v>
      </c>
      <c r="F72">
        <v>2</v>
      </c>
      <c r="G72" s="1">
        <v>36</v>
      </c>
      <c r="H72" s="1">
        <v>20</v>
      </c>
      <c r="I72" s="1">
        <f t="shared" si="2"/>
        <v>16</v>
      </c>
      <c r="J72" s="2">
        <f t="shared" si="3"/>
        <v>0.44444444444444442</v>
      </c>
      <c r="K72" s="3">
        <v>1.1805555555555555E-2</v>
      </c>
      <c r="L72" t="s">
        <v>1133</v>
      </c>
    </row>
    <row r="73" spans="1:12" x14ac:dyDescent="0.25">
      <c r="A73">
        <v>28</v>
      </c>
      <c r="B73">
        <v>2</v>
      </c>
      <c r="C73" t="s">
        <v>51</v>
      </c>
      <c r="D73" s="1">
        <v>17</v>
      </c>
      <c r="E73" s="1">
        <v>29</v>
      </c>
      <c r="F73">
        <v>2</v>
      </c>
      <c r="G73" s="1">
        <v>58</v>
      </c>
      <c r="H73" s="1">
        <v>34</v>
      </c>
      <c r="I73" s="1">
        <f t="shared" si="2"/>
        <v>24</v>
      </c>
      <c r="J73" s="2">
        <f t="shared" si="3"/>
        <v>0.41379310344827586</v>
      </c>
      <c r="K73" s="3">
        <v>2.7083333333333334E-2</v>
      </c>
      <c r="L73" t="s">
        <v>1133</v>
      </c>
    </row>
    <row r="74" spans="1:12" x14ac:dyDescent="0.25">
      <c r="A74">
        <v>29</v>
      </c>
      <c r="B74">
        <v>20</v>
      </c>
      <c r="C74" t="s">
        <v>195</v>
      </c>
      <c r="D74" s="1">
        <v>15</v>
      </c>
      <c r="E74" s="1">
        <v>25</v>
      </c>
      <c r="F74">
        <v>3</v>
      </c>
      <c r="G74" s="1">
        <v>75</v>
      </c>
      <c r="H74" s="1">
        <v>45</v>
      </c>
      <c r="I74" s="1">
        <f t="shared" si="2"/>
        <v>30</v>
      </c>
      <c r="J74" s="2">
        <f t="shared" si="3"/>
        <v>0.4</v>
      </c>
      <c r="K74" s="3">
        <v>1.5277777777777777E-2</v>
      </c>
      <c r="L74" t="s">
        <v>1133</v>
      </c>
    </row>
    <row r="75" spans="1:12" x14ac:dyDescent="0.25">
      <c r="A75">
        <v>29</v>
      </c>
      <c r="B75">
        <v>20</v>
      </c>
      <c r="C75" t="s">
        <v>117</v>
      </c>
      <c r="D75" s="1">
        <v>10</v>
      </c>
      <c r="E75" s="1">
        <v>18</v>
      </c>
      <c r="F75">
        <v>2</v>
      </c>
      <c r="G75" s="1">
        <v>36</v>
      </c>
      <c r="H75" s="1">
        <v>20</v>
      </c>
      <c r="I75" s="1">
        <f t="shared" si="2"/>
        <v>16</v>
      </c>
      <c r="J75" s="2">
        <f t="shared" si="3"/>
        <v>0.44444444444444442</v>
      </c>
      <c r="K75" s="3">
        <v>1.2500000000000001E-2</v>
      </c>
      <c r="L75" t="s">
        <v>1132</v>
      </c>
    </row>
    <row r="76" spans="1:12" x14ac:dyDescent="0.25">
      <c r="A76">
        <v>29</v>
      </c>
      <c r="B76">
        <v>20</v>
      </c>
      <c r="C76" t="s">
        <v>186</v>
      </c>
      <c r="D76" s="1">
        <v>19</v>
      </c>
      <c r="E76" s="1">
        <v>31</v>
      </c>
      <c r="F76">
        <v>2</v>
      </c>
      <c r="G76" s="1">
        <v>62</v>
      </c>
      <c r="H76" s="1">
        <v>38</v>
      </c>
      <c r="I76" s="1">
        <f t="shared" si="2"/>
        <v>24</v>
      </c>
      <c r="J76" s="2">
        <f t="shared" si="3"/>
        <v>0.38709677419354838</v>
      </c>
      <c r="K76" s="3">
        <v>2.1527777777777778E-2</v>
      </c>
      <c r="L76" t="s">
        <v>1133</v>
      </c>
    </row>
    <row r="77" spans="1:12" x14ac:dyDescent="0.25">
      <c r="A77">
        <v>30</v>
      </c>
      <c r="B77">
        <v>14</v>
      </c>
      <c r="C77" t="s">
        <v>256</v>
      </c>
      <c r="D77" s="1">
        <v>15</v>
      </c>
      <c r="E77" s="1">
        <v>26</v>
      </c>
      <c r="F77">
        <v>2</v>
      </c>
      <c r="G77" s="1">
        <v>52</v>
      </c>
      <c r="H77" s="1">
        <v>30</v>
      </c>
      <c r="I77" s="1">
        <f t="shared" si="2"/>
        <v>22</v>
      </c>
      <c r="J77" s="2">
        <f t="shared" si="3"/>
        <v>0.42307692307692307</v>
      </c>
      <c r="K77" s="3">
        <v>9.7222222222222224E-3</v>
      </c>
      <c r="L77" t="s">
        <v>1132</v>
      </c>
    </row>
    <row r="78" spans="1:12" x14ac:dyDescent="0.25">
      <c r="A78">
        <v>30</v>
      </c>
      <c r="B78">
        <v>14</v>
      </c>
      <c r="C78" t="s">
        <v>241</v>
      </c>
      <c r="D78" s="1">
        <v>12</v>
      </c>
      <c r="E78" s="1">
        <v>20</v>
      </c>
      <c r="F78">
        <v>3</v>
      </c>
      <c r="G78" s="1">
        <v>60</v>
      </c>
      <c r="H78" s="1">
        <v>36</v>
      </c>
      <c r="I78" s="1">
        <f t="shared" si="2"/>
        <v>24</v>
      </c>
      <c r="J78" s="2">
        <f t="shared" si="3"/>
        <v>0.4</v>
      </c>
      <c r="K78" s="3">
        <v>3.8194444444444448E-2</v>
      </c>
      <c r="L78" t="s">
        <v>1132</v>
      </c>
    </row>
    <row r="79" spans="1:12" x14ac:dyDescent="0.25">
      <c r="A79">
        <v>31</v>
      </c>
      <c r="B79">
        <v>13</v>
      </c>
      <c r="C79" t="s">
        <v>51</v>
      </c>
      <c r="D79" s="1">
        <v>17</v>
      </c>
      <c r="E79" s="1">
        <v>29</v>
      </c>
      <c r="F79">
        <v>1</v>
      </c>
      <c r="G79" s="1">
        <v>29</v>
      </c>
      <c r="H79" s="1">
        <v>17</v>
      </c>
      <c r="I79" s="1">
        <f t="shared" si="2"/>
        <v>12</v>
      </c>
      <c r="J79" s="2">
        <f t="shared" si="3"/>
        <v>0.41379310344827586</v>
      </c>
      <c r="K79" s="3">
        <v>4.0972222222222222E-2</v>
      </c>
      <c r="L79" t="s">
        <v>1133</v>
      </c>
    </row>
    <row r="80" spans="1:12" x14ac:dyDescent="0.25">
      <c r="A80">
        <v>31</v>
      </c>
      <c r="B80">
        <v>13</v>
      </c>
      <c r="C80" t="s">
        <v>180</v>
      </c>
      <c r="D80" s="1">
        <v>11</v>
      </c>
      <c r="E80" s="1">
        <v>19</v>
      </c>
      <c r="F80">
        <v>2</v>
      </c>
      <c r="G80" s="1">
        <v>38</v>
      </c>
      <c r="H80" s="1">
        <v>22</v>
      </c>
      <c r="I80" s="1">
        <f t="shared" si="2"/>
        <v>16</v>
      </c>
      <c r="J80" s="2">
        <f t="shared" si="3"/>
        <v>0.42105263157894735</v>
      </c>
      <c r="K80" s="3">
        <v>3.1944444444444442E-2</v>
      </c>
      <c r="L80" t="s">
        <v>1133</v>
      </c>
    </row>
    <row r="81" spans="1:12" x14ac:dyDescent="0.25">
      <c r="A81">
        <v>32</v>
      </c>
      <c r="B81">
        <v>5</v>
      </c>
      <c r="C81" t="s">
        <v>414</v>
      </c>
      <c r="D81" s="1">
        <v>19</v>
      </c>
      <c r="E81" s="1">
        <v>32</v>
      </c>
      <c r="F81">
        <v>2</v>
      </c>
      <c r="G81" s="1">
        <v>64</v>
      </c>
      <c r="H81" s="1">
        <v>38</v>
      </c>
      <c r="I81" s="1">
        <f t="shared" si="2"/>
        <v>26</v>
      </c>
      <c r="J81" s="2">
        <f t="shared" si="3"/>
        <v>0.40625</v>
      </c>
      <c r="K81" s="3">
        <v>3.4722222222222224E-2</v>
      </c>
      <c r="L81" t="s">
        <v>1133</v>
      </c>
    </row>
    <row r="82" spans="1:12" x14ac:dyDescent="0.25">
      <c r="A82">
        <v>32</v>
      </c>
      <c r="B82">
        <v>5</v>
      </c>
      <c r="C82" t="s">
        <v>439</v>
      </c>
      <c r="D82" s="1">
        <v>20</v>
      </c>
      <c r="E82" s="1">
        <v>33</v>
      </c>
      <c r="F82">
        <v>1</v>
      </c>
      <c r="G82" s="1">
        <v>33</v>
      </c>
      <c r="H82" s="1">
        <v>20</v>
      </c>
      <c r="I82" s="1">
        <f t="shared" si="2"/>
        <v>13</v>
      </c>
      <c r="J82" s="2">
        <f t="shared" si="3"/>
        <v>0.39393939393939392</v>
      </c>
      <c r="K82" s="3">
        <v>1.3888888888888888E-2</v>
      </c>
      <c r="L82" t="s">
        <v>1133</v>
      </c>
    </row>
    <row r="83" spans="1:12" x14ac:dyDescent="0.25">
      <c r="A83">
        <v>32</v>
      </c>
      <c r="B83">
        <v>5</v>
      </c>
      <c r="C83" t="s">
        <v>256</v>
      </c>
      <c r="D83" s="1">
        <v>15</v>
      </c>
      <c r="E83" s="1">
        <v>26</v>
      </c>
      <c r="F83">
        <v>3</v>
      </c>
      <c r="G83" s="1">
        <v>78</v>
      </c>
      <c r="H83" s="1">
        <v>45</v>
      </c>
      <c r="I83" s="1">
        <f t="shared" si="2"/>
        <v>33</v>
      </c>
      <c r="J83" s="2">
        <f t="shared" si="3"/>
        <v>0.42307692307692307</v>
      </c>
      <c r="K83" s="3">
        <v>2.4305555555555556E-2</v>
      </c>
      <c r="L83" t="s">
        <v>1132</v>
      </c>
    </row>
    <row r="84" spans="1:12" x14ac:dyDescent="0.25">
      <c r="A84">
        <v>32</v>
      </c>
      <c r="B84">
        <v>5</v>
      </c>
      <c r="C84" t="s">
        <v>117</v>
      </c>
      <c r="D84" s="1">
        <v>10</v>
      </c>
      <c r="E84" s="1">
        <v>18</v>
      </c>
      <c r="F84">
        <v>2</v>
      </c>
      <c r="G84" s="1">
        <v>36</v>
      </c>
      <c r="H84" s="1">
        <v>20</v>
      </c>
      <c r="I84" s="1">
        <f t="shared" si="2"/>
        <v>16</v>
      </c>
      <c r="J84" s="2">
        <f t="shared" si="3"/>
        <v>0.44444444444444442</v>
      </c>
      <c r="K84" s="3">
        <v>1.5972222222222221E-2</v>
      </c>
      <c r="L84" t="s">
        <v>1132</v>
      </c>
    </row>
    <row r="85" spans="1:12" x14ac:dyDescent="0.25">
      <c r="A85">
        <v>33</v>
      </c>
      <c r="B85">
        <v>4</v>
      </c>
      <c r="C85" t="s">
        <v>33</v>
      </c>
      <c r="D85" s="1">
        <v>21</v>
      </c>
      <c r="E85" s="1">
        <v>35</v>
      </c>
      <c r="F85">
        <v>3</v>
      </c>
      <c r="G85" s="1">
        <v>105</v>
      </c>
      <c r="H85" s="1">
        <v>63</v>
      </c>
      <c r="I85" s="1">
        <f t="shared" si="2"/>
        <v>42</v>
      </c>
      <c r="J85" s="2">
        <f t="shared" si="3"/>
        <v>0.4</v>
      </c>
      <c r="K85" s="3">
        <v>4.1666666666666666E-3</v>
      </c>
      <c r="L85" t="s">
        <v>1133</v>
      </c>
    </row>
    <row r="86" spans="1:12" x14ac:dyDescent="0.25">
      <c r="A86">
        <v>33</v>
      </c>
      <c r="B86">
        <v>4</v>
      </c>
      <c r="C86" t="s">
        <v>170</v>
      </c>
      <c r="D86" s="1">
        <v>16</v>
      </c>
      <c r="E86" s="1">
        <v>27</v>
      </c>
      <c r="F86">
        <v>1</v>
      </c>
      <c r="G86" s="1">
        <v>27</v>
      </c>
      <c r="H86" s="1">
        <v>16</v>
      </c>
      <c r="I86" s="1">
        <f t="shared" si="2"/>
        <v>11</v>
      </c>
      <c r="J86" s="2">
        <f t="shared" si="3"/>
        <v>0.40740740740740738</v>
      </c>
      <c r="K86" s="3">
        <v>4.0972222222222222E-2</v>
      </c>
      <c r="L86" t="s">
        <v>1132</v>
      </c>
    </row>
    <row r="87" spans="1:12" x14ac:dyDescent="0.25">
      <c r="A87">
        <v>33</v>
      </c>
      <c r="B87">
        <v>4</v>
      </c>
      <c r="C87" t="s">
        <v>414</v>
      </c>
      <c r="D87" s="1">
        <v>19</v>
      </c>
      <c r="E87" s="1">
        <v>32</v>
      </c>
      <c r="F87">
        <v>3</v>
      </c>
      <c r="G87" s="1">
        <v>96</v>
      </c>
      <c r="H87" s="1">
        <v>57</v>
      </c>
      <c r="I87" s="1">
        <f t="shared" si="2"/>
        <v>39</v>
      </c>
      <c r="J87" s="2">
        <f t="shared" si="3"/>
        <v>0.40625</v>
      </c>
      <c r="K87" s="3">
        <v>3.8194444444444448E-2</v>
      </c>
      <c r="L87" t="s">
        <v>1133</v>
      </c>
    </row>
    <row r="88" spans="1:12" x14ac:dyDescent="0.25">
      <c r="A88">
        <v>33</v>
      </c>
      <c r="B88">
        <v>4</v>
      </c>
      <c r="C88" t="s">
        <v>256</v>
      </c>
      <c r="D88" s="1">
        <v>15</v>
      </c>
      <c r="E88" s="1">
        <v>26</v>
      </c>
      <c r="F88">
        <v>3</v>
      </c>
      <c r="G88" s="1">
        <v>78</v>
      </c>
      <c r="H88" s="1">
        <v>45</v>
      </c>
      <c r="I88" s="1">
        <f t="shared" si="2"/>
        <v>33</v>
      </c>
      <c r="J88" s="2">
        <f t="shared" si="3"/>
        <v>0.42307692307692307</v>
      </c>
      <c r="K88" s="3">
        <v>6.9444444444444441E-3</v>
      </c>
      <c r="L88" t="s">
        <v>1132</v>
      </c>
    </row>
    <row r="89" spans="1:12" x14ac:dyDescent="0.25">
      <c r="A89">
        <v>34</v>
      </c>
      <c r="B89">
        <v>15</v>
      </c>
      <c r="C89" t="s">
        <v>77</v>
      </c>
      <c r="D89" s="1">
        <v>20</v>
      </c>
      <c r="E89" s="1">
        <v>34</v>
      </c>
      <c r="F89">
        <v>1</v>
      </c>
      <c r="G89" s="1">
        <v>34</v>
      </c>
      <c r="H89" s="1">
        <v>20</v>
      </c>
      <c r="I89" s="1">
        <f t="shared" si="2"/>
        <v>14</v>
      </c>
      <c r="J89" s="2">
        <f t="shared" si="3"/>
        <v>0.41176470588235292</v>
      </c>
      <c r="K89" s="3">
        <v>3.1944444444444442E-2</v>
      </c>
      <c r="L89" t="s">
        <v>1132</v>
      </c>
    </row>
    <row r="90" spans="1:12" x14ac:dyDescent="0.25">
      <c r="A90">
        <v>34</v>
      </c>
      <c r="B90">
        <v>15</v>
      </c>
      <c r="C90" t="s">
        <v>256</v>
      </c>
      <c r="D90" s="1">
        <v>15</v>
      </c>
      <c r="E90" s="1">
        <v>26</v>
      </c>
      <c r="F90">
        <v>3</v>
      </c>
      <c r="G90" s="1">
        <v>78</v>
      </c>
      <c r="H90" s="1">
        <v>45</v>
      </c>
      <c r="I90" s="1">
        <f t="shared" si="2"/>
        <v>33</v>
      </c>
      <c r="J90" s="2">
        <f t="shared" si="3"/>
        <v>0.42307692307692307</v>
      </c>
      <c r="K90" s="3">
        <v>1.3194444444444444E-2</v>
      </c>
      <c r="L90" t="s">
        <v>1133</v>
      </c>
    </row>
    <row r="91" spans="1:12" x14ac:dyDescent="0.25">
      <c r="A91">
        <v>35</v>
      </c>
      <c r="B91">
        <v>13</v>
      </c>
      <c r="C91" t="s">
        <v>100</v>
      </c>
      <c r="D91" s="1">
        <v>18</v>
      </c>
      <c r="E91" s="1">
        <v>30</v>
      </c>
      <c r="F91">
        <v>3</v>
      </c>
      <c r="G91" s="1">
        <v>90</v>
      </c>
      <c r="H91" s="1">
        <v>54</v>
      </c>
      <c r="I91" s="1">
        <f t="shared" si="2"/>
        <v>36</v>
      </c>
      <c r="J91" s="2">
        <f t="shared" si="3"/>
        <v>0.4</v>
      </c>
      <c r="K91" s="3">
        <v>3.472222222222222E-3</v>
      </c>
      <c r="L91" t="s">
        <v>1133</v>
      </c>
    </row>
    <row r="92" spans="1:12" x14ac:dyDescent="0.25">
      <c r="A92">
        <v>35</v>
      </c>
      <c r="B92">
        <v>13</v>
      </c>
      <c r="C92" t="s">
        <v>51</v>
      </c>
      <c r="D92" s="1">
        <v>17</v>
      </c>
      <c r="E92" s="1">
        <v>29</v>
      </c>
      <c r="F92">
        <v>1</v>
      </c>
      <c r="G92" s="1">
        <v>29</v>
      </c>
      <c r="H92" s="1">
        <v>17</v>
      </c>
      <c r="I92" s="1">
        <f t="shared" si="2"/>
        <v>12</v>
      </c>
      <c r="J92" s="2">
        <f t="shared" si="3"/>
        <v>0.41379310344827586</v>
      </c>
      <c r="K92" s="3">
        <v>5.5555555555555558E-3</v>
      </c>
      <c r="L92" t="s">
        <v>1132</v>
      </c>
    </row>
    <row r="93" spans="1:12" x14ac:dyDescent="0.25">
      <c r="A93">
        <v>35</v>
      </c>
      <c r="B93">
        <v>13</v>
      </c>
      <c r="C93" t="s">
        <v>439</v>
      </c>
      <c r="D93" s="1">
        <v>20</v>
      </c>
      <c r="E93" s="1">
        <v>33</v>
      </c>
      <c r="F93">
        <v>1</v>
      </c>
      <c r="G93" s="1">
        <v>33</v>
      </c>
      <c r="H93" s="1">
        <v>20</v>
      </c>
      <c r="I93" s="1">
        <f t="shared" si="2"/>
        <v>13</v>
      </c>
      <c r="J93" s="2">
        <f t="shared" si="3"/>
        <v>0.39393939393939392</v>
      </c>
      <c r="K93" s="3">
        <v>1.4583333333333334E-2</v>
      </c>
      <c r="L93" t="s">
        <v>1132</v>
      </c>
    </row>
    <row r="94" spans="1:12" x14ac:dyDescent="0.25">
      <c r="A94">
        <v>35</v>
      </c>
      <c r="B94">
        <v>13</v>
      </c>
      <c r="C94" t="s">
        <v>186</v>
      </c>
      <c r="D94" s="1">
        <v>19</v>
      </c>
      <c r="E94" s="1">
        <v>31</v>
      </c>
      <c r="F94">
        <v>2</v>
      </c>
      <c r="G94" s="1">
        <v>62</v>
      </c>
      <c r="H94" s="1">
        <v>38</v>
      </c>
      <c r="I94" s="1">
        <f t="shared" si="2"/>
        <v>24</v>
      </c>
      <c r="J94" s="2">
        <f t="shared" si="3"/>
        <v>0.38709677419354838</v>
      </c>
      <c r="K94" s="3">
        <v>2.1527777777777778E-2</v>
      </c>
      <c r="L94" t="s">
        <v>1133</v>
      </c>
    </row>
    <row r="95" spans="1:12" x14ac:dyDescent="0.25">
      <c r="A95">
        <v>36</v>
      </c>
      <c r="B95">
        <v>5</v>
      </c>
      <c r="C95" t="s">
        <v>100</v>
      </c>
      <c r="D95" s="1">
        <v>18</v>
      </c>
      <c r="E95" s="1">
        <v>30</v>
      </c>
      <c r="F95">
        <v>1</v>
      </c>
      <c r="G95" s="1">
        <v>30</v>
      </c>
      <c r="H95" s="1">
        <v>18</v>
      </c>
      <c r="I95" s="1">
        <f t="shared" si="2"/>
        <v>12</v>
      </c>
      <c r="J95" s="2">
        <f t="shared" si="3"/>
        <v>0.4</v>
      </c>
      <c r="K95" s="3">
        <v>2.6388888888888889E-2</v>
      </c>
      <c r="L95" t="s">
        <v>1132</v>
      </c>
    </row>
    <row r="96" spans="1:12" x14ac:dyDescent="0.25">
      <c r="A96">
        <v>37</v>
      </c>
      <c r="B96">
        <v>20</v>
      </c>
      <c r="C96" t="s">
        <v>102</v>
      </c>
      <c r="D96" s="1">
        <v>13</v>
      </c>
      <c r="E96" s="1">
        <v>21</v>
      </c>
      <c r="F96">
        <v>1</v>
      </c>
      <c r="G96" s="1">
        <v>21</v>
      </c>
      <c r="H96" s="1">
        <v>13</v>
      </c>
      <c r="I96" s="1">
        <f t="shared" si="2"/>
        <v>8</v>
      </c>
      <c r="J96" s="2">
        <f t="shared" si="3"/>
        <v>0.38095238095238093</v>
      </c>
      <c r="K96" s="3">
        <v>3.2638888888888891E-2</v>
      </c>
      <c r="L96" t="s">
        <v>1132</v>
      </c>
    </row>
    <row r="97" spans="1:12" x14ac:dyDescent="0.25">
      <c r="A97">
        <v>38</v>
      </c>
      <c r="B97">
        <v>10</v>
      </c>
      <c r="C97" t="s">
        <v>186</v>
      </c>
      <c r="D97" s="1">
        <v>19</v>
      </c>
      <c r="E97" s="1">
        <v>31</v>
      </c>
      <c r="F97">
        <v>3</v>
      </c>
      <c r="G97" s="1">
        <v>93</v>
      </c>
      <c r="H97" s="1">
        <v>57</v>
      </c>
      <c r="I97" s="1">
        <f t="shared" si="2"/>
        <v>36</v>
      </c>
      <c r="J97" s="2">
        <f t="shared" si="3"/>
        <v>0.38709677419354838</v>
      </c>
      <c r="K97" s="3">
        <v>1.4583333333333334E-2</v>
      </c>
      <c r="L97" t="s">
        <v>1133</v>
      </c>
    </row>
    <row r="98" spans="1:12" x14ac:dyDescent="0.25">
      <c r="A98">
        <v>38</v>
      </c>
      <c r="B98">
        <v>10</v>
      </c>
      <c r="C98" t="s">
        <v>33</v>
      </c>
      <c r="D98" s="1">
        <v>21</v>
      </c>
      <c r="E98" s="1">
        <v>35</v>
      </c>
      <c r="F98">
        <v>2</v>
      </c>
      <c r="G98" s="1">
        <v>70</v>
      </c>
      <c r="H98" s="1">
        <v>42</v>
      </c>
      <c r="I98" s="1">
        <f t="shared" si="2"/>
        <v>28</v>
      </c>
      <c r="J98" s="2">
        <f t="shared" si="3"/>
        <v>0.4</v>
      </c>
      <c r="K98" s="3">
        <v>2.361111111111111E-2</v>
      </c>
      <c r="L98" t="s">
        <v>1132</v>
      </c>
    </row>
    <row r="99" spans="1:12" x14ac:dyDescent="0.25">
      <c r="A99">
        <v>38</v>
      </c>
      <c r="B99">
        <v>10</v>
      </c>
      <c r="C99" t="s">
        <v>106</v>
      </c>
      <c r="D99" s="1">
        <v>22</v>
      </c>
      <c r="E99" s="1">
        <v>36</v>
      </c>
      <c r="F99">
        <v>2</v>
      </c>
      <c r="G99" s="1">
        <v>72</v>
      </c>
      <c r="H99" s="1">
        <v>44</v>
      </c>
      <c r="I99" s="1">
        <f t="shared" si="2"/>
        <v>28</v>
      </c>
      <c r="J99" s="2">
        <f t="shared" si="3"/>
        <v>0.3888888888888889</v>
      </c>
      <c r="K99" s="3">
        <v>2.9861111111111113E-2</v>
      </c>
      <c r="L99" t="s">
        <v>1132</v>
      </c>
    </row>
    <row r="100" spans="1:12" x14ac:dyDescent="0.25">
      <c r="A100">
        <v>39</v>
      </c>
      <c r="B100">
        <v>15</v>
      </c>
      <c r="C100" t="s">
        <v>106</v>
      </c>
      <c r="D100" s="1">
        <v>22</v>
      </c>
      <c r="E100" s="1">
        <v>36</v>
      </c>
      <c r="F100">
        <v>3</v>
      </c>
      <c r="G100" s="1">
        <v>108</v>
      </c>
      <c r="H100" s="1">
        <v>66</v>
      </c>
      <c r="I100" s="1">
        <f t="shared" si="2"/>
        <v>42</v>
      </c>
      <c r="J100" s="2">
        <f t="shared" si="3"/>
        <v>0.3888888888888889</v>
      </c>
      <c r="K100" s="3">
        <v>3.9583333333333331E-2</v>
      </c>
      <c r="L100" t="s">
        <v>1132</v>
      </c>
    </row>
    <row r="101" spans="1:12" x14ac:dyDescent="0.25">
      <c r="A101">
        <v>40</v>
      </c>
      <c r="B101">
        <v>1</v>
      </c>
      <c r="C101" t="s">
        <v>51</v>
      </c>
      <c r="D101" s="1">
        <v>17</v>
      </c>
      <c r="E101" s="1">
        <v>29</v>
      </c>
      <c r="F101">
        <v>3</v>
      </c>
      <c r="G101" s="1">
        <v>87</v>
      </c>
      <c r="H101" s="1">
        <v>51</v>
      </c>
      <c r="I101" s="1">
        <f t="shared" si="2"/>
        <v>36</v>
      </c>
      <c r="J101" s="2">
        <f t="shared" si="3"/>
        <v>0.41379310344827586</v>
      </c>
      <c r="K101" s="3">
        <v>1.0416666666666666E-2</v>
      </c>
      <c r="L101" t="s">
        <v>1133</v>
      </c>
    </row>
    <row r="102" spans="1:12" x14ac:dyDescent="0.25">
      <c r="A102">
        <v>40</v>
      </c>
      <c r="B102">
        <v>1</v>
      </c>
      <c r="C102" t="s">
        <v>439</v>
      </c>
      <c r="D102" s="1">
        <v>20</v>
      </c>
      <c r="E102" s="1">
        <v>33</v>
      </c>
      <c r="F102">
        <v>1</v>
      </c>
      <c r="G102" s="1">
        <v>33</v>
      </c>
      <c r="H102" s="1">
        <v>20</v>
      </c>
      <c r="I102" s="1">
        <f t="shared" si="2"/>
        <v>13</v>
      </c>
      <c r="J102" s="2">
        <f t="shared" si="3"/>
        <v>0.39393939393939392</v>
      </c>
      <c r="K102" s="3">
        <v>3.4722222222222224E-2</v>
      </c>
      <c r="L102" t="s">
        <v>1133</v>
      </c>
    </row>
    <row r="103" spans="1:12" x14ac:dyDescent="0.25">
      <c r="A103">
        <v>40</v>
      </c>
      <c r="B103">
        <v>1</v>
      </c>
      <c r="C103" t="s">
        <v>57</v>
      </c>
      <c r="D103" s="1">
        <v>16</v>
      </c>
      <c r="E103" s="1">
        <v>28</v>
      </c>
      <c r="F103">
        <v>1</v>
      </c>
      <c r="G103" s="1">
        <v>28</v>
      </c>
      <c r="H103" s="1">
        <v>16</v>
      </c>
      <c r="I103" s="1">
        <f t="shared" si="2"/>
        <v>12</v>
      </c>
      <c r="J103" s="2">
        <f t="shared" si="3"/>
        <v>0.42857142857142855</v>
      </c>
      <c r="K103" s="3">
        <v>9.0277777777777769E-3</v>
      </c>
      <c r="L103" t="s">
        <v>1133</v>
      </c>
    </row>
    <row r="104" spans="1:12" x14ac:dyDescent="0.25">
      <c r="A104">
        <v>41</v>
      </c>
      <c r="B104">
        <v>7</v>
      </c>
      <c r="C104" t="s">
        <v>414</v>
      </c>
      <c r="D104" s="1">
        <v>19</v>
      </c>
      <c r="E104" s="1">
        <v>32</v>
      </c>
      <c r="F104">
        <v>3</v>
      </c>
      <c r="G104" s="1">
        <v>96</v>
      </c>
      <c r="H104" s="1">
        <v>57</v>
      </c>
      <c r="I104" s="1">
        <f t="shared" si="2"/>
        <v>39</v>
      </c>
      <c r="J104" s="2">
        <f t="shared" si="3"/>
        <v>0.40625</v>
      </c>
      <c r="K104" s="3">
        <v>1.5972222222222221E-2</v>
      </c>
      <c r="L104" t="s">
        <v>1133</v>
      </c>
    </row>
    <row r="105" spans="1:12" x14ac:dyDescent="0.25">
      <c r="A105">
        <v>41</v>
      </c>
      <c r="B105">
        <v>7</v>
      </c>
      <c r="C105" t="s">
        <v>256</v>
      </c>
      <c r="D105" s="1">
        <v>15</v>
      </c>
      <c r="E105" s="1">
        <v>26</v>
      </c>
      <c r="F105">
        <v>3</v>
      </c>
      <c r="G105" s="1">
        <v>78</v>
      </c>
      <c r="H105" s="1">
        <v>45</v>
      </c>
      <c r="I105" s="1">
        <f t="shared" si="2"/>
        <v>33</v>
      </c>
      <c r="J105" s="2">
        <f t="shared" si="3"/>
        <v>0.42307692307692307</v>
      </c>
      <c r="K105" s="3">
        <v>3.2638888888888891E-2</v>
      </c>
      <c r="L105" t="s">
        <v>1133</v>
      </c>
    </row>
    <row r="106" spans="1:12" x14ac:dyDescent="0.25">
      <c r="A106">
        <v>41</v>
      </c>
      <c r="B106">
        <v>7</v>
      </c>
      <c r="C106" t="s">
        <v>100</v>
      </c>
      <c r="D106" s="1">
        <v>18</v>
      </c>
      <c r="E106" s="1">
        <v>30</v>
      </c>
      <c r="F106">
        <v>1</v>
      </c>
      <c r="G106" s="1">
        <v>30</v>
      </c>
      <c r="H106" s="1">
        <v>18</v>
      </c>
      <c r="I106" s="1">
        <f t="shared" si="2"/>
        <v>12</v>
      </c>
      <c r="J106" s="2">
        <f t="shared" si="3"/>
        <v>0.4</v>
      </c>
      <c r="K106" s="3">
        <v>1.3194444444444444E-2</v>
      </c>
      <c r="L106" t="s">
        <v>1133</v>
      </c>
    </row>
    <row r="107" spans="1:12" x14ac:dyDescent="0.25">
      <c r="A107">
        <v>42</v>
      </c>
      <c r="B107">
        <v>14</v>
      </c>
      <c r="C107" t="s">
        <v>335</v>
      </c>
      <c r="D107" s="1">
        <v>13</v>
      </c>
      <c r="E107" s="1">
        <v>22</v>
      </c>
      <c r="F107">
        <v>1</v>
      </c>
      <c r="G107" s="1">
        <v>22</v>
      </c>
      <c r="H107" s="1">
        <v>13</v>
      </c>
      <c r="I107" s="1">
        <f t="shared" si="2"/>
        <v>9</v>
      </c>
      <c r="J107" s="2">
        <f t="shared" si="3"/>
        <v>0.40909090909090912</v>
      </c>
      <c r="K107" s="3">
        <v>3.9583333333333331E-2</v>
      </c>
      <c r="L107" t="s">
        <v>1133</v>
      </c>
    </row>
    <row r="108" spans="1:12" x14ac:dyDescent="0.25">
      <c r="A108">
        <v>42</v>
      </c>
      <c r="B108">
        <v>14</v>
      </c>
      <c r="C108" t="s">
        <v>65</v>
      </c>
      <c r="D108" s="1">
        <v>25</v>
      </c>
      <c r="E108" s="1">
        <v>40</v>
      </c>
      <c r="F108">
        <v>2</v>
      </c>
      <c r="G108" s="1">
        <v>80</v>
      </c>
      <c r="H108" s="1">
        <v>50</v>
      </c>
      <c r="I108" s="1">
        <f t="shared" si="2"/>
        <v>30</v>
      </c>
      <c r="J108" s="2">
        <f t="shared" si="3"/>
        <v>0.375</v>
      </c>
      <c r="K108" s="3">
        <v>8.3333333333333332E-3</v>
      </c>
      <c r="L108" t="s">
        <v>1133</v>
      </c>
    </row>
    <row r="109" spans="1:12" x14ac:dyDescent="0.25">
      <c r="A109">
        <v>43</v>
      </c>
      <c r="B109">
        <v>8</v>
      </c>
      <c r="C109" t="s">
        <v>414</v>
      </c>
      <c r="D109" s="1">
        <v>19</v>
      </c>
      <c r="E109" s="1">
        <v>32</v>
      </c>
      <c r="F109">
        <v>1</v>
      </c>
      <c r="G109" s="1">
        <v>32</v>
      </c>
      <c r="H109" s="1">
        <v>19</v>
      </c>
      <c r="I109" s="1">
        <f t="shared" si="2"/>
        <v>13</v>
      </c>
      <c r="J109" s="2">
        <f t="shared" si="3"/>
        <v>0.40625</v>
      </c>
      <c r="K109" s="3">
        <v>4.1666666666666666E-3</v>
      </c>
      <c r="L109" t="s">
        <v>1133</v>
      </c>
    </row>
    <row r="110" spans="1:12" x14ac:dyDescent="0.25">
      <c r="A110">
        <v>43</v>
      </c>
      <c r="B110">
        <v>8</v>
      </c>
      <c r="C110" t="s">
        <v>77</v>
      </c>
      <c r="D110" s="1">
        <v>20</v>
      </c>
      <c r="E110" s="1">
        <v>34</v>
      </c>
      <c r="F110">
        <v>2</v>
      </c>
      <c r="G110" s="1">
        <v>68</v>
      </c>
      <c r="H110" s="1">
        <v>40</v>
      </c>
      <c r="I110" s="1">
        <f t="shared" si="2"/>
        <v>28</v>
      </c>
      <c r="J110" s="2">
        <f t="shared" si="3"/>
        <v>0.41176470588235292</v>
      </c>
      <c r="K110" s="3">
        <v>4.0972222222222222E-2</v>
      </c>
      <c r="L110" t="s">
        <v>1133</v>
      </c>
    </row>
    <row r="111" spans="1:12" x14ac:dyDescent="0.25">
      <c r="A111">
        <v>43</v>
      </c>
      <c r="B111">
        <v>8</v>
      </c>
      <c r="C111" t="s">
        <v>259</v>
      </c>
      <c r="D111" s="1">
        <v>14</v>
      </c>
      <c r="E111" s="1">
        <v>24</v>
      </c>
      <c r="F111">
        <v>3</v>
      </c>
      <c r="G111" s="1">
        <v>72</v>
      </c>
      <c r="H111" s="1">
        <v>42</v>
      </c>
      <c r="I111" s="1">
        <f t="shared" si="2"/>
        <v>30</v>
      </c>
      <c r="J111" s="2">
        <f t="shared" si="3"/>
        <v>0.41666666666666669</v>
      </c>
      <c r="K111" s="3">
        <v>3.9583333333333331E-2</v>
      </c>
      <c r="L111" t="s">
        <v>1132</v>
      </c>
    </row>
    <row r="112" spans="1:12" x14ac:dyDescent="0.25">
      <c r="A112">
        <v>43</v>
      </c>
      <c r="B112">
        <v>8</v>
      </c>
      <c r="C112" t="s">
        <v>186</v>
      </c>
      <c r="D112" s="1">
        <v>19</v>
      </c>
      <c r="E112" s="1">
        <v>31</v>
      </c>
      <c r="F112">
        <v>1</v>
      </c>
      <c r="G112" s="1">
        <v>31</v>
      </c>
      <c r="H112" s="1">
        <v>19</v>
      </c>
      <c r="I112" s="1">
        <f t="shared" si="2"/>
        <v>12</v>
      </c>
      <c r="J112" s="2">
        <f t="shared" si="3"/>
        <v>0.38709677419354838</v>
      </c>
      <c r="K112" s="3">
        <v>1.6666666666666666E-2</v>
      </c>
      <c r="L112" t="s">
        <v>1132</v>
      </c>
    </row>
    <row r="113" spans="1:12" x14ac:dyDescent="0.25">
      <c r="A113">
        <v>44</v>
      </c>
      <c r="B113">
        <v>18</v>
      </c>
      <c r="C113" t="s">
        <v>256</v>
      </c>
      <c r="D113" s="1">
        <v>15</v>
      </c>
      <c r="E113" s="1">
        <v>26</v>
      </c>
      <c r="F113">
        <v>1</v>
      </c>
      <c r="G113" s="1">
        <v>26</v>
      </c>
      <c r="H113" s="1">
        <v>15</v>
      </c>
      <c r="I113" s="1">
        <f t="shared" si="2"/>
        <v>11</v>
      </c>
      <c r="J113" s="2">
        <f t="shared" si="3"/>
        <v>0.42307692307692307</v>
      </c>
      <c r="K113" s="3">
        <v>2.361111111111111E-2</v>
      </c>
      <c r="L113" t="s">
        <v>1133</v>
      </c>
    </row>
    <row r="114" spans="1:12" x14ac:dyDescent="0.25">
      <c r="A114">
        <v>44</v>
      </c>
      <c r="B114">
        <v>18</v>
      </c>
      <c r="C114" t="s">
        <v>195</v>
      </c>
      <c r="D114" s="1">
        <v>15</v>
      </c>
      <c r="E114" s="1">
        <v>25</v>
      </c>
      <c r="F114">
        <v>3</v>
      </c>
      <c r="G114" s="1">
        <v>75</v>
      </c>
      <c r="H114" s="1">
        <v>45</v>
      </c>
      <c r="I114" s="1">
        <f t="shared" si="2"/>
        <v>30</v>
      </c>
      <c r="J114" s="2">
        <f t="shared" si="3"/>
        <v>0.4</v>
      </c>
      <c r="K114" s="3">
        <v>5.5555555555555558E-3</v>
      </c>
      <c r="L114" t="s">
        <v>1132</v>
      </c>
    </row>
    <row r="115" spans="1:12" x14ac:dyDescent="0.25">
      <c r="A115">
        <v>44</v>
      </c>
      <c r="B115">
        <v>18</v>
      </c>
      <c r="C115" t="s">
        <v>102</v>
      </c>
      <c r="D115" s="1">
        <v>13</v>
      </c>
      <c r="E115" s="1">
        <v>21</v>
      </c>
      <c r="F115">
        <v>1</v>
      </c>
      <c r="G115" s="1">
        <v>21</v>
      </c>
      <c r="H115" s="1">
        <v>13</v>
      </c>
      <c r="I115" s="1">
        <f t="shared" si="2"/>
        <v>8</v>
      </c>
      <c r="J115" s="2">
        <f t="shared" si="3"/>
        <v>0.38095238095238093</v>
      </c>
      <c r="K115" s="3">
        <v>2.9861111111111113E-2</v>
      </c>
      <c r="L115" t="s">
        <v>1132</v>
      </c>
    </row>
    <row r="116" spans="1:12" x14ac:dyDescent="0.25">
      <c r="A116">
        <v>45</v>
      </c>
      <c r="B116">
        <v>17</v>
      </c>
      <c r="C116" t="s">
        <v>117</v>
      </c>
      <c r="D116" s="1">
        <v>10</v>
      </c>
      <c r="E116" s="1">
        <v>18</v>
      </c>
      <c r="F116">
        <v>3</v>
      </c>
      <c r="G116" s="1">
        <v>54</v>
      </c>
      <c r="H116" s="1">
        <v>30</v>
      </c>
      <c r="I116" s="1">
        <f t="shared" si="2"/>
        <v>24</v>
      </c>
      <c r="J116" s="2">
        <f t="shared" si="3"/>
        <v>0.44444444444444442</v>
      </c>
      <c r="K116" s="3">
        <v>3.2638888888888891E-2</v>
      </c>
      <c r="L116" t="s">
        <v>1132</v>
      </c>
    </row>
    <row r="117" spans="1:12" x14ac:dyDescent="0.25">
      <c r="A117">
        <v>46</v>
      </c>
      <c r="B117">
        <v>10</v>
      </c>
      <c r="C117" t="s">
        <v>100</v>
      </c>
      <c r="D117" s="1">
        <v>18</v>
      </c>
      <c r="E117" s="1">
        <v>30</v>
      </c>
      <c r="F117">
        <v>2</v>
      </c>
      <c r="G117" s="1">
        <v>60</v>
      </c>
      <c r="H117" s="1">
        <v>36</v>
      </c>
      <c r="I117" s="1">
        <f t="shared" si="2"/>
        <v>24</v>
      </c>
      <c r="J117" s="2">
        <f t="shared" si="3"/>
        <v>0.4</v>
      </c>
      <c r="K117" s="3">
        <v>1.5972222222222221E-2</v>
      </c>
      <c r="L117" t="s">
        <v>1133</v>
      </c>
    </row>
    <row r="118" spans="1:12" x14ac:dyDescent="0.25">
      <c r="A118">
        <v>46</v>
      </c>
      <c r="B118">
        <v>10</v>
      </c>
      <c r="C118" t="s">
        <v>77</v>
      </c>
      <c r="D118" s="1">
        <v>20</v>
      </c>
      <c r="E118" s="1">
        <v>34</v>
      </c>
      <c r="F118">
        <v>1</v>
      </c>
      <c r="G118" s="1">
        <v>34</v>
      </c>
      <c r="H118" s="1">
        <v>20</v>
      </c>
      <c r="I118" s="1">
        <f t="shared" si="2"/>
        <v>14</v>
      </c>
      <c r="J118" s="2">
        <f t="shared" si="3"/>
        <v>0.41176470588235292</v>
      </c>
      <c r="K118" s="3">
        <v>3.3333333333333333E-2</v>
      </c>
      <c r="L118" t="s">
        <v>1133</v>
      </c>
    </row>
    <row r="119" spans="1:12" x14ac:dyDescent="0.25">
      <c r="A119">
        <v>46</v>
      </c>
      <c r="B119">
        <v>10</v>
      </c>
      <c r="C119" t="s">
        <v>331</v>
      </c>
      <c r="D119" s="1">
        <v>14</v>
      </c>
      <c r="E119" s="1">
        <v>23</v>
      </c>
      <c r="F119">
        <v>2</v>
      </c>
      <c r="G119" s="1">
        <v>46</v>
      </c>
      <c r="H119" s="1">
        <v>28</v>
      </c>
      <c r="I119" s="1">
        <f t="shared" si="2"/>
        <v>18</v>
      </c>
      <c r="J119" s="2">
        <f t="shared" si="3"/>
        <v>0.39130434782608697</v>
      </c>
      <c r="K119" s="3">
        <v>1.0416666666666666E-2</v>
      </c>
      <c r="L119" t="s">
        <v>1132</v>
      </c>
    </row>
    <row r="120" spans="1:12" x14ac:dyDescent="0.25">
      <c r="A120">
        <v>47</v>
      </c>
      <c r="B120">
        <v>18</v>
      </c>
      <c r="C120" t="s">
        <v>439</v>
      </c>
      <c r="D120" s="1">
        <v>20</v>
      </c>
      <c r="E120" s="1">
        <v>33</v>
      </c>
      <c r="F120">
        <v>2</v>
      </c>
      <c r="G120" s="1">
        <v>66</v>
      </c>
      <c r="H120" s="1">
        <v>40</v>
      </c>
      <c r="I120" s="1">
        <f t="shared" si="2"/>
        <v>26</v>
      </c>
      <c r="J120" s="2">
        <f t="shared" si="3"/>
        <v>0.39393939393939392</v>
      </c>
      <c r="K120" s="3">
        <v>3.888888888888889E-2</v>
      </c>
      <c r="L120" t="s">
        <v>1132</v>
      </c>
    </row>
    <row r="121" spans="1:12" x14ac:dyDescent="0.25">
      <c r="A121">
        <v>47</v>
      </c>
      <c r="B121">
        <v>18</v>
      </c>
      <c r="C121" t="s">
        <v>331</v>
      </c>
      <c r="D121" s="1">
        <v>14</v>
      </c>
      <c r="E121" s="1">
        <v>23</v>
      </c>
      <c r="F121">
        <v>1</v>
      </c>
      <c r="G121" s="1">
        <v>23</v>
      </c>
      <c r="H121" s="1">
        <v>14</v>
      </c>
      <c r="I121" s="1">
        <f t="shared" si="2"/>
        <v>9</v>
      </c>
      <c r="J121" s="2">
        <f t="shared" si="3"/>
        <v>0.39130434782608697</v>
      </c>
      <c r="K121" s="3">
        <v>1.1805555555555555E-2</v>
      </c>
      <c r="L121" t="s">
        <v>1133</v>
      </c>
    </row>
    <row r="122" spans="1:12" x14ac:dyDescent="0.25">
      <c r="A122">
        <v>47</v>
      </c>
      <c r="B122">
        <v>18</v>
      </c>
      <c r="C122" t="s">
        <v>241</v>
      </c>
      <c r="D122" s="1">
        <v>12</v>
      </c>
      <c r="E122" s="1">
        <v>20</v>
      </c>
      <c r="F122">
        <v>1</v>
      </c>
      <c r="G122" s="1">
        <v>20</v>
      </c>
      <c r="H122" s="1">
        <v>12</v>
      </c>
      <c r="I122" s="1">
        <f t="shared" si="2"/>
        <v>8</v>
      </c>
      <c r="J122" s="2">
        <f t="shared" si="3"/>
        <v>0.4</v>
      </c>
      <c r="K122" s="3">
        <v>9.7222222222222224E-3</v>
      </c>
      <c r="L122" t="s">
        <v>1133</v>
      </c>
    </row>
    <row r="123" spans="1:12" x14ac:dyDescent="0.25">
      <c r="A123">
        <v>48</v>
      </c>
      <c r="B123">
        <v>17</v>
      </c>
      <c r="C123" t="s">
        <v>170</v>
      </c>
      <c r="D123" s="1">
        <v>16</v>
      </c>
      <c r="E123" s="1">
        <v>27</v>
      </c>
      <c r="F123">
        <v>3</v>
      </c>
      <c r="G123" s="1">
        <v>81</v>
      </c>
      <c r="H123" s="1">
        <v>48</v>
      </c>
      <c r="I123" s="1">
        <f t="shared" si="2"/>
        <v>33</v>
      </c>
      <c r="J123" s="2">
        <f t="shared" si="3"/>
        <v>0.40740740740740738</v>
      </c>
      <c r="K123" s="3">
        <v>2.5694444444444443E-2</v>
      </c>
      <c r="L123" t="s">
        <v>1133</v>
      </c>
    </row>
    <row r="124" spans="1:12" x14ac:dyDescent="0.25">
      <c r="A124">
        <v>48</v>
      </c>
      <c r="B124">
        <v>17</v>
      </c>
      <c r="C124" t="s">
        <v>335</v>
      </c>
      <c r="D124" s="1">
        <v>13</v>
      </c>
      <c r="E124" s="1">
        <v>22</v>
      </c>
      <c r="F124">
        <v>2</v>
      </c>
      <c r="G124" s="1">
        <v>44</v>
      </c>
      <c r="H124" s="1">
        <v>26</v>
      </c>
      <c r="I124" s="1">
        <f t="shared" si="2"/>
        <v>18</v>
      </c>
      <c r="J124" s="2">
        <f t="shared" si="3"/>
        <v>0.40909090909090912</v>
      </c>
      <c r="K124" s="3">
        <v>3.8194444444444448E-2</v>
      </c>
      <c r="L124" t="s">
        <v>1132</v>
      </c>
    </row>
    <row r="125" spans="1:12" x14ac:dyDescent="0.25">
      <c r="A125">
        <v>48</v>
      </c>
      <c r="B125">
        <v>17</v>
      </c>
      <c r="C125" t="s">
        <v>439</v>
      </c>
      <c r="D125" s="1">
        <v>20</v>
      </c>
      <c r="E125" s="1">
        <v>33</v>
      </c>
      <c r="F125">
        <v>1</v>
      </c>
      <c r="G125" s="1">
        <v>33</v>
      </c>
      <c r="H125" s="1">
        <v>20</v>
      </c>
      <c r="I125" s="1">
        <f t="shared" si="2"/>
        <v>13</v>
      </c>
      <c r="J125" s="2">
        <f t="shared" si="3"/>
        <v>0.39393939393939392</v>
      </c>
      <c r="K125" s="3">
        <v>2.2222222222222223E-2</v>
      </c>
      <c r="L125" t="s">
        <v>1133</v>
      </c>
    </row>
    <row r="126" spans="1:12" x14ac:dyDescent="0.25">
      <c r="A126">
        <v>49</v>
      </c>
      <c r="B126">
        <v>8</v>
      </c>
      <c r="C126" t="s">
        <v>259</v>
      </c>
      <c r="D126" s="1">
        <v>14</v>
      </c>
      <c r="E126" s="1">
        <v>24</v>
      </c>
      <c r="F126">
        <v>3</v>
      </c>
      <c r="G126" s="1">
        <v>72</v>
      </c>
      <c r="H126" s="1">
        <v>42</v>
      </c>
      <c r="I126" s="1">
        <f t="shared" si="2"/>
        <v>30</v>
      </c>
      <c r="J126" s="2">
        <f t="shared" si="3"/>
        <v>0.41666666666666669</v>
      </c>
      <c r="K126" s="3">
        <v>6.2500000000000003E-3</v>
      </c>
      <c r="L126" t="s">
        <v>1132</v>
      </c>
    </row>
    <row r="127" spans="1:12" x14ac:dyDescent="0.25">
      <c r="A127">
        <v>49</v>
      </c>
      <c r="B127">
        <v>8</v>
      </c>
      <c r="C127" t="s">
        <v>414</v>
      </c>
      <c r="D127" s="1">
        <v>19</v>
      </c>
      <c r="E127" s="1">
        <v>32</v>
      </c>
      <c r="F127">
        <v>3</v>
      </c>
      <c r="G127" s="1">
        <v>96</v>
      </c>
      <c r="H127" s="1">
        <v>57</v>
      </c>
      <c r="I127" s="1">
        <f t="shared" si="2"/>
        <v>39</v>
      </c>
      <c r="J127" s="2">
        <f t="shared" si="3"/>
        <v>0.40625</v>
      </c>
      <c r="K127" s="3">
        <v>1.8749999999999999E-2</v>
      </c>
      <c r="L127" t="s">
        <v>1132</v>
      </c>
    </row>
    <row r="128" spans="1:12" x14ac:dyDescent="0.25">
      <c r="A128">
        <v>49</v>
      </c>
      <c r="B128">
        <v>8</v>
      </c>
      <c r="C128" t="s">
        <v>117</v>
      </c>
      <c r="D128" s="1">
        <v>10</v>
      </c>
      <c r="E128" s="1">
        <v>18</v>
      </c>
      <c r="F128">
        <v>1</v>
      </c>
      <c r="G128" s="1">
        <v>18</v>
      </c>
      <c r="H128" s="1">
        <v>10</v>
      </c>
      <c r="I128" s="1">
        <f t="shared" si="2"/>
        <v>8</v>
      </c>
      <c r="J128" s="2">
        <f t="shared" si="3"/>
        <v>0.44444444444444442</v>
      </c>
      <c r="K128" s="3">
        <v>3.125E-2</v>
      </c>
      <c r="L128" t="s">
        <v>1133</v>
      </c>
    </row>
    <row r="129" spans="1:12" x14ac:dyDescent="0.25">
      <c r="A129">
        <v>50</v>
      </c>
      <c r="B129">
        <v>19</v>
      </c>
      <c r="C129" t="s">
        <v>414</v>
      </c>
      <c r="D129" s="1">
        <v>19</v>
      </c>
      <c r="E129" s="1">
        <v>32</v>
      </c>
      <c r="F129">
        <v>1</v>
      </c>
      <c r="G129" s="1">
        <v>32</v>
      </c>
      <c r="H129" s="1">
        <v>19</v>
      </c>
      <c r="I129" s="1">
        <f t="shared" si="2"/>
        <v>13</v>
      </c>
      <c r="J129" s="2">
        <f t="shared" si="3"/>
        <v>0.40625</v>
      </c>
      <c r="K129" s="3">
        <v>4.1666666666666666E-3</v>
      </c>
      <c r="L129" t="s">
        <v>1132</v>
      </c>
    </row>
    <row r="130" spans="1:12" x14ac:dyDescent="0.25">
      <c r="A130">
        <v>50</v>
      </c>
      <c r="B130">
        <v>19</v>
      </c>
      <c r="C130" t="s">
        <v>335</v>
      </c>
      <c r="D130" s="1">
        <v>13</v>
      </c>
      <c r="E130" s="1">
        <v>22</v>
      </c>
      <c r="F130">
        <v>2</v>
      </c>
      <c r="G130" s="1">
        <v>44</v>
      </c>
      <c r="H130" s="1">
        <v>26</v>
      </c>
      <c r="I130" s="1">
        <f t="shared" si="2"/>
        <v>18</v>
      </c>
      <c r="J130" s="2">
        <f t="shared" si="3"/>
        <v>0.40909090909090912</v>
      </c>
      <c r="K130" s="3">
        <v>1.0416666666666666E-2</v>
      </c>
      <c r="L130" t="s">
        <v>1132</v>
      </c>
    </row>
    <row r="131" spans="1:12" x14ac:dyDescent="0.25">
      <c r="A131">
        <v>51</v>
      </c>
      <c r="B131">
        <v>12</v>
      </c>
      <c r="C131" t="s">
        <v>331</v>
      </c>
      <c r="D131" s="1">
        <v>14</v>
      </c>
      <c r="E131" s="1">
        <v>23</v>
      </c>
      <c r="F131">
        <v>2</v>
      </c>
      <c r="G131" s="1">
        <v>46</v>
      </c>
      <c r="H131" s="1">
        <v>28</v>
      </c>
      <c r="I131" s="1">
        <f t="shared" ref="I131:I194" si="4">G131-H131</f>
        <v>18</v>
      </c>
      <c r="J131" s="2">
        <f t="shared" ref="J131:J194" si="5">I131/G131</f>
        <v>0.39130434782608697</v>
      </c>
      <c r="K131" s="3">
        <v>2.2916666666666665E-2</v>
      </c>
      <c r="L131" t="s">
        <v>1133</v>
      </c>
    </row>
    <row r="132" spans="1:12" x14ac:dyDescent="0.25">
      <c r="A132">
        <v>51</v>
      </c>
      <c r="B132">
        <v>12</v>
      </c>
      <c r="C132" t="s">
        <v>439</v>
      </c>
      <c r="D132" s="1">
        <v>20</v>
      </c>
      <c r="E132" s="1">
        <v>33</v>
      </c>
      <c r="F132">
        <v>3</v>
      </c>
      <c r="G132" s="1">
        <v>99</v>
      </c>
      <c r="H132" s="1">
        <v>60</v>
      </c>
      <c r="I132" s="1">
        <f t="shared" si="4"/>
        <v>39</v>
      </c>
      <c r="J132" s="2">
        <f t="shared" si="5"/>
        <v>0.39393939393939392</v>
      </c>
      <c r="K132" s="3">
        <v>3.888888888888889E-2</v>
      </c>
      <c r="L132" t="s">
        <v>1132</v>
      </c>
    </row>
    <row r="133" spans="1:12" x14ac:dyDescent="0.25">
      <c r="A133">
        <v>51</v>
      </c>
      <c r="B133">
        <v>12</v>
      </c>
      <c r="C133" t="s">
        <v>335</v>
      </c>
      <c r="D133" s="1">
        <v>13</v>
      </c>
      <c r="E133" s="1">
        <v>22</v>
      </c>
      <c r="F133">
        <v>2</v>
      </c>
      <c r="G133" s="1">
        <v>44</v>
      </c>
      <c r="H133" s="1">
        <v>26</v>
      </c>
      <c r="I133" s="1">
        <f t="shared" si="4"/>
        <v>18</v>
      </c>
      <c r="J133" s="2">
        <f t="shared" si="5"/>
        <v>0.40909090909090912</v>
      </c>
      <c r="K133" s="3">
        <v>3.6805555555555557E-2</v>
      </c>
      <c r="L133" t="s">
        <v>1132</v>
      </c>
    </row>
    <row r="134" spans="1:12" x14ac:dyDescent="0.25">
      <c r="A134">
        <v>51</v>
      </c>
      <c r="B134">
        <v>12</v>
      </c>
      <c r="C134" t="s">
        <v>117</v>
      </c>
      <c r="D134" s="1">
        <v>10</v>
      </c>
      <c r="E134" s="1">
        <v>18</v>
      </c>
      <c r="F134">
        <v>2</v>
      </c>
      <c r="G134" s="1">
        <v>36</v>
      </c>
      <c r="H134" s="1">
        <v>20</v>
      </c>
      <c r="I134" s="1">
        <f t="shared" si="4"/>
        <v>16</v>
      </c>
      <c r="J134" s="2">
        <f t="shared" si="5"/>
        <v>0.44444444444444442</v>
      </c>
      <c r="K134" s="3">
        <v>1.5277777777777777E-2</v>
      </c>
      <c r="L134" t="s">
        <v>1132</v>
      </c>
    </row>
    <row r="135" spans="1:12" x14ac:dyDescent="0.25">
      <c r="A135">
        <v>52</v>
      </c>
      <c r="B135">
        <v>7</v>
      </c>
      <c r="C135" t="s">
        <v>439</v>
      </c>
      <c r="D135" s="1">
        <v>20</v>
      </c>
      <c r="E135" s="1">
        <v>33</v>
      </c>
      <c r="F135">
        <v>3</v>
      </c>
      <c r="G135" s="1">
        <v>99</v>
      </c>
      <c r="H135" s="1">
        <v>60</v>
      </c>
      <c r="I135" s="1">
        <f t="shared" si="4"/>
        <v>39</v>
      </c>
      <c r="J135" s="2">
        <f t="shared" si="5"/>
        <v>0.39393939393939392</v>
      </c>
      <c r="K135" s="3">
        <v>9.0277777777777769E-3</v>
      </c>
      <c r="L135" t="s">
        <v>1132</v>
      </c>
    </row>
    <row r="136" spans="1:12" x14ac:dyDescent="0.25">
      <c r="A136">
        <v>52</v>
      </c>
      <c r="B136">
        <v>7</v>
      </c>
      <c r="C136" t="s">
        <v>186</v>
      </c>
      <c r="D136" s="1">
        <v>19</v>
      </c>
      <c r="E136" s="1">
        <v>31</v>
      </c>
      <c r="F136">
        <v>2</v>
      </c>
      <c r="G136" s="1">
        <v>62</v>
      </c>
      <c r="H136" s="1">
        <v>38</v>
      </c>
      <c r="I136" s="1">
        <f t="shared" si="4"/>
        <v>24</v>
      </c>
      <c r="J136" s="2">
        <f t="shared" si="5"/>
        <v>0.38709677419354838</v>
      </c>
      <c r="K136" s="3">
        <v>1.1805555555555555E-2</v>
      </c>
      <c r="L136" t="s">
        <v>1133</v>
      </c>
    </row>
    <row r="137" spans="1:12" x14ac:dyDescent="0.25">
      <c r="A137">
        <v>52</v>
      </c>
      <c r="B137">
        <v>7</v>
      </c>
      <c r="C137" t="s">
        <v>77</v>
      </c>
      <c r="D137" s="1">
        <v>20</v>
      </c>
      <c r="E137" s="1">
        <v>34</v>
      </c>
      <c r="F137">
        <v>3</v>
      </c>
      <c r="G137" s="1">
        <v>102</v>
      </c>
      <c r="H137" s="1">
        <v>60</v>
      </c>
      <c r="I137" s="1">
        <f t="shared" si="4"/>
        <v>42</v>
      </c>
      <c r="J137" s="2">
        <f t="shared" si="5"/>
        <v>0.41176470588235292</v>
      </c>
      <c r="K137" s="3">
        <v>2.2222222222222223E-2</v>
      </c>
      <c r="L137" t="s">
        <v>1132</v>
      </c>
    </row>
    <row r="138" spans="1:12" x14ac:dyDescent="0.25">
      <c r="A138">
        <v>53</v>
      </c>
      <c r="B138">
        <v>16</v>
      </c>
      <c r="C138" t="s">
        <v>331</v>
      </c>
      <c r="D138" s="1">
        <v>14</v>
      </c>
      <c r="E138" s="1">
        <v>23</v>
      </c>
      <c r="F138">
        <v>3</v>
      </c>
      <c r="G138" s="1">
        <v>69</v>
      </c>
      <c r="H138" s="1">
        <v>42</v>
      </c>
      <c r="I138" s="1">
        <f t="shared" si="4"/>
        <v>27</v>
      </c>
      <c r="J138" s="2">
        <f t="shared" si="5"/>
        <v>0.39130434782608697</v>
      </c>
      <c r="K138" s="3">
        <v>3.2638888888888891E-2</v>
      </c>
      <c r="L138" t="s">
        <v>1133</v>
      </c>
    </row>
    <row r="139" spans="1:12" x14ac:dyDescent="0.25">
      <c r="A139">
        <v>53</v>
      </c>
      <c r="B139">
        <v>16</v>
      </c>
      <c r="C139" t="s">
        <v>100</v>
      </c>
      <c r="D139" s="1">
        <v>18</v>
      </c>
      <c r="E139" s="1">
        <v>30</v>
      </c>
      <c r="F139">
        <v>3</v>
      </c>
      <c r="G139" s="1">
        <v>90</v>
      </c>
      <c r="H139" s="1">
        <v>54</v>
      </c>
      <c r="I139" s="1">
        <f t="shared" si="4"/>
        <v>36</v>
      </c>
      <c r="J139" s="2">
        <f t="shared" si="5"/>
        <v>0.4</v>
      </c>
      <c r="K139" s="3">
        <v>2.7083333333333334E-2</v>
      </c>
      <c r="L139" t="s">
        <v>1133</v>
      </c>
    </row>
    <row r="140" spans="1:12" x14ac:dyDescent="0.25">
      <c r="A140">
        <v>53</v>
      </c>
      <c r="B140">
        <v>16</v>
      </c>
      <c r="C140" t="s">
        <v>106</v>
      </c>
      <c r="D140" s="1">
        <v>22</v>
      </c>
      <c r="E140" s="1">
        <v>36</v>
      </c>
      <c r="F140">
        <v>3</v>
      </c>
      <c r="G140" s="1">
        <v>108</v>
      </c>
      <c r="H140" s="1">
        <v>66</v>
      </c>
      <c r="I140" s="1">
        <f t="shared" si="4"/>
        <v>42</v>
      </c>
      <c r="J140" s="2">
        <f t="shared" si="5"/>
        <v>0.3888888888888889</v>
      </c>
      <c r="K140" s="3">
        <v>1.8055555555555554E-2</v>
      </c>
      <c r="L140" t="s">
        <v>1132</v>
      </c>
    </row>
    <row r="141" spans="1:12" x14ac:dyDescent="0.25">
      <c r="A141">
        <v>54</v>
      </c>
      <c r="B141">
        <v>6</v>
      </c>
      <c r="C141" t="s">
        <v>33</v>
      </c>
      <c r="D141" s="1">
        <v>21</v>
      </c>
      <c r="E141" s="1">
        <v>35</v>
      </c>
      <c r="F141">
        <v>3</v>
      </c>
      <c r="G141" s="1">
        <v>105</v>
      </c>
      <c r="H141" s="1">
        <v>63</v>
      </c>
      <c r="I141" s="1">
        <f t="shared" si="4"/>
        <v>42</v>
      </c>
      <c r="J141" s="2">
        <f t="shared" si="5"/>
        <v>0.4</v>
      </c>
      <c r="K141" s="3">
        <v>3.2638888888888891E-2</v>
      </c>
      <c r="L141" t="s">
        <v>1132</v>
      </c>
    </row>
    <row r="142" spans="1:12" x14ac:dyDescent="0.25">
      <c r="A142">
        <v>54</v>
      </c>
      <c r="B142">
        <v>6</v>
      </c>
      <c r="C142" t="s">
        <v>186</v>
      </c>
      <c r="D142" s="1">
        <v>19</v>
      </c>
      <c r="E142" s="1">
        <v>31</v>
      </c>
      <c r="F142">
        <v>1</v>
      </c>
      <c r="G142" s="1">
        <v>31</v>
      </c>
      <c r="H142" s="1">
        <v>19</v>
      </c>
      <c r="I142" s="1">
        <f t="shared" si="4"/>
        <v>12</v>
      </c>
      <c r="J142" s="2">
        <f t="shared" si="5"/>
        <v>0.38709677419354838</v>
      </c>
      <c r="K142" s="3">
        <v>3.8194444444444448E-2</v>
      </c>
      <c r="L142" t="s">
        <v>1133</v>
      </c>
    </row>
    <row r="143" spans="1:12" x14ac:dyDescent="0.25">
      <c r="A143">
        <v>54</v>
      </c>
      <c r="B143">
        <v>6</v>
      </c>
      <c r="C143" t="s">
        <v>117</v>
      </c>
      <c r="D143" s="1">
        <v>10</v>
      </c>
      <c r="E143" s="1">
        <v>18</v>
      </c>
      <c r="F143">
        <v>1</v>
      </c>
      <c r="G143" s="1">
        <v>18</v>
      </c>
      <c r="H143" s="1">
        <v>10</v>
      </c>
      <c r="I143" s="1">
        <f t="shared" si="4"/>
        <v>8</v>
      </c>
      <c r="J143" s="2">
        <f t="shared" si="5"/>
        <v>0.44444444444444442</v>
      </c>
      <c r="K143" s="3">
        <v>3.8194444444444448E-2</v>
      </c>
      <c r="L143" t="s">
        <v>1133</v>
      </c>
    </row>
    <row r="144" spans="1:12" x14ac:dyDescent="0.25">
      <c r="A144">
        <v>54</v>
      </c>
      <c r="B144">
        <v>6</v>
      </c>
      <c r="C144" t="s">
        <v>439</v>
      </c>
      <c r="D144" s="1">
        <v>20</v>
      </c>
      <c r="E144" s="1">
        <v>33</v>
      </c>
      <c r="F144">
        <v>1</v>
      </c>
      <c r="G144" s="1">
        <v>33</v>
      </c>
      <c r="H144" s="1">
        <v>20</v>
      </c>
      <c r="I144" s="1">
        <f t="shared" si="4"/>
        <v>13</v>
      </c>
      <c r="J144" s="2">
        <f t="shared" si="5"/>
        <v>0.39393939393939392</v>
      </c>
      <c r="K144" s="3">
        <v>3.1944444444444442E-2</v>
      </c>
      <c r="L144" t="s">
        <v>1133</v>
      </c>
    </row>
    <row r="145" spans="1:12" x14ac:dyDescent="0.25">
      <c r="A145">
        <v>55</v>
      </c>
      <c r="B145">
        <v>20</v>
      </c>
      <c r="C145" t="s">
        <v>439</v>
      </c>
      <c r="D145" s="1">
        <v>20</v>
      </c>
      <c r="E145" s="1">
        <v>33</v>
      </c>
      <c r="F145">
        <v>3</v>
      </c>
      <c r="G145" s="1">
        <v>99</v>
      </c>
      <c r="H145" s="1">
        <v>60</v>
      </c>
      <c r="I145" s="1">
        <f t="shared" si="4"/>
        <v>39</v>
      </c>
      <c r="J145" s="2">
        <f t="shared" si="5"/>
        <v>0.39393939393939392</v>
      </c>
      <c r="K145" s="3">
        <v>1.8749999999999999E-2</v>
      </c>
      <c r="L145" t="s">
        <v>1133</v>
      </c>
    </row>
    <row r="146" spans="1:12" x14ac:dyDescent="0.25">
      <c r="A146">
        <v>55</v>
      </c>
      <c r="B146">
        <v>20</v>
      </c>
      <c r="C146" t="s">
        <v>259</v>
      </c>
      <c r="D146" s="1">
        <v>14</v>
      </c>
      <c r="E146" s="1">
        <v>24</v>
      </c>
      <c r="F146">
        <v>1</v>
      </c>
      <c r="G146" s="1">
        <v>24</v>
      </c>
      <c r="H146" s="1">
        <v>14</v>
      </c>
      <c r="I146" s="1">
        <f t="shared" si="4"/>
        <v>10</v>
      </c>
      <c r="J146" s="2">
        <f t="shared" si="5"/>
        <v>0.41666666666666669</v>
      </c>
      <c r="K146" s="3">
        <v>3.472222222222222E-3</v>
      </c>
      <c r="L146" t="s">
        <v>1132</v>
      </c>
    </row>
    <row r="147" spans="1:12" x14ac:dyDescent="0.25">
      <c r="A147">
        <v>55</v>
      </c>
      <c r="B147">
        <v>20</v>
      </c>
      <c r="C147" t="s">
        <v>106</v>
      </c>
      <c r="D147" s="1">
        <v>22</v>
      </c>
      <c r="E147" s="1">
        <v>36</v>
      </c>
      <c r="F147">
        <v>1</v>
      </c>
      <c r="G147" s="1">
        <v>36</v>
      </c>
      <c r="H147" s="1">
        <v>22</v>
      </c>
      <c r="I147" s="1">
        <f t="shared" si="4"/>
        <v>14</v>
      </c>
      <c r="J147" s="2">
        <f t="shared" si="5"/>
        <v>0.3888888888888889</v>
      </c>
      <c r="K147" s="3">
        <v>3.5416666666666666E-2</v>
      </c>
      <c r="L147" t="s">
        <v>1133</v>
      </c>
    </row>
    <row r="148" spans="1:12" x14ac:dyDescent="0.25">
      <c r="A148">
        <v>55</v>
      </c>
      <c r="B148">
        <v>20</v>
      </c>
      <c r="C148" t="s">
        <v>414</v>
      </c>
      <c r="D148" s="1">
        <v>19</v>
      </c>
      <c r="E148" s="1">
        <v>32</v>
      </c>
      <c r="F148">
        <v>3</v>
      </c>
      <c r="G148" s="1">
        <v>96</v>
      </c>
      <c r="H148" s="1">
        <v>57</v>
      </c>
      <c r="I148" s="1">
        <f t="shared" si="4"/>
        <v>39</v>
      </c>
      <c r="J148" s="2">
        <f t="shared" si="5"/>
        <v>0.40625</v>
      </c>
      <c r="K148" s="3">
        <v>9.0277777777777769E-3</v>
      </c>
      <c r="L148" t="s">
        <v>1132</v>
      </c>
    </row>
    <row r="149" spans="1:12" x14ac:dyDescent="0.25">
      <c r="A149">
        <v>56</v>
      </c>
      <c r="B149">
        <v>1</v>
      </c>
      <c r="C149" t="s">
        <v>51</v>
      </c>
      <c r="D149" s="1">
        <v>17</v>
      </c>
      <c r="E149" s="1">
        <v>29</v>
      </c>
      <c r="F149">
        <v>1</v>
      </c>
      <c r="G149" s="1">
        <v>29</v>
      </c>
      <c r="H149" s="1">
        <v>17</v>
      </c>
      <c r="I149" s="1">
        <f t="shared" si="4"/>
        <v>12</v>
      </c>
      <c r="J149" s="2">
        <f t="shared" si="5"/>
        <v>0.41379310344827586</v>
      </c>
      <c r="K149" s="3">
        <v>2.6388888888888889E-2</v>
      </c>
      <c r="L149" t="s">
        <v>1132</v>
      </c>
    </row>
    <row r="150" spans="1:12" x14ac:dyDescent="0.25">
      <c r="A150">
        <v>56</v>
      </c>
      <c r="B150">
        <v>1</v>
      </c>
      <c r="C150" t="s">
        <v>180</v>
      </c>
      <c r="D150" s="1">
        <v>11</v>
      </c>
      <c r="E150" s="1">
        <v>19</v>
      </c>
      <c r="F150">
        <v>1</v>
      </c>
      <c r="G150" s="1">
        <v>19</v>
      </c>
      <c r="H150" s="1">
        <v>11</v>
      </c>
      <c r="I150" s="1">
        <f t="shared" si="4"/>
        <v>8</v>
      </c>
      <c r="J150" s="2">
        <f t="shared" si="5"/>
        <v>0.42105263157894735</v>
      </c>
      <c r="K150" s="3">
        <v>2.7777777777777776E-2</v>
      </c>
      <c r="L150" t="s">
        <v>1133</v>
      </c>
    </row>
    <row r="151" spans="1:12" x14ac:dyDescent="0.25">
      <c r="A151">
        <v>57</v>
      </c>
      <c r="B151">
        <v>18</v>
      </c>
      <c r="C151" t="s">
        <v>33</v>
      </c>
      <c r="D151" s="1">
        <v>21</v>
      </c>
      <c r="E151" s="1">
        <v>35</v>
      </c>
      <c r="F151">
        <v>1</v>
      </c>
      <c r="G151" s="1">
        <v>35</v>
      </c>
      <c r="H151" s="1">
        <v>21</v>
      </c>
      <c r="I151" s="1">
        <f t="shared" si="4"/>
        <v>14</v>
      </c>
      <c r="J151" s="2">
        <f t="shared" si="5"/>
        <v>0.4</v>
      </c>
      <c r="K151" s="3">
        <v>1.4583333333333334E-2</v>
      </c>
      <c r="L151" t="s">
        <v>1133</v>
      </c>
    </row>
    <row r="152" spans="1:12" x14ac:dyDescent="0.25">
      <c r="A152">
        <v>57</v>
      </c>
      <c r="B152">
        <v>18</v>
      </c>
      <c r="C152" t="s">
        <v>65</v>
      </c>
      <c r="D152" s="1">
        <v>25</v>
      </c>
      <c r="E152" s="1">
        <v>40</v>
      </c>
      <c r="F152">
        <v>1</v>
      </c>
      <c r="G152" s="1">
        <v>40</v>
      </c>
      <c r="H152" s="1">
        <v>25</v>
      </c>
      <c r="I152" s="1">
        <f t="shared" si="4"/>
        <v>15</v>
      </c>
      <c r="J152" s="2">
        <f t="shared" si="5"/>
        <v>0.375</v>
      </c>
      <c r="K152" s="3">
        <v>2.0833333333333332E-2</v>
      </c>
      <c r="L152" t="s">
        <v>1133</v>
      </c>
    </row>
    <row r="153" spans="1:12" x14ac:dyDescent="0.25">
      <c r="A153">
        <v>57</v>
      </c>
      <c r="B153">
        <v>18</v>
      </c>
      <c r="C153" t="s">
        <v>335</v>
      </c>
      <c r="D153" s="1">
        <v>13</v>
      </c>
      <c r="E153" s="1">
        <v>22</v>
      </c>
      <c r="F153">
        <v>1</v>
      </c>
      <c r="G153" s="1">
        <v>22</v>
      </c>
      <c r="H153" s="1">
        <v>13</v>
      </c>
      <c r="I153" s="1">
        <f t="shared" si="4"/>
        <v>9</v>
      </c>
      <c r="J153" s="2">
        <f t="shared" si="5"/>
        <v>0.40909090909090912</v>
      </c>
      <c r="K153" s="3">
        <v>6.9444444444444441E-3</v>
      </c>
      <c r="L153" t="s">
        <v>1132</v>
      </c>
    </row>
    <row r="154" spans="1:12" x14ac:dyDescent="0.25">
      <c r="A154">
        <v>57</v>
      </c>
      <c r="B154">
        <v>18</v>
      </c>
      <c r="C154" t="s">
        <v>106</v>
      </c>
      <c r="D154" s="1">
        <v>22</v>
      </c>
      <c r="E154" s="1">
        <v>36</v>
      </c>
      <c r="F154">
        <v>2</v>
      </c>
      <c r="G154" s="1">
        <v>72</v>
      </c>
      <c r="H154" s="1">
        <v>44</v>
      </c>
      <c r="I154" s="1">
        <f t="shared" si="4"/>
        <v>28</v>
      </c>
      <c r="J154" s="2">
        <f t="shared" si="5"/>
        <v>0.3888888888888889</v>
      </c>
      <c r="K154" s="3">
        <v>4.8611111111111112E-3</v>
      </c>
      <c r="L154" t="s">
        <v>1133</v>
      </c>
    </row>
    <row r="155" spans="1:12" x14ac:dyDescent="0.25">
      <c r="A155">
        <v>58</v>
      </c>
      <c r="B155">
        <v>8</v>
      </c>
      <c r="C155" t="s">
        <v>335</v>
      </c>
      <c r="D155" s="1">
        <v>13</v>
      </c>
      <c r="E155" s="1">
        <v>22</v>
      </c>
      <c r="F155">
        <v>1</v>
      </c>
      <c r="G155" s="1">
        <v>22</v>
      </c>
      <c r="H155" s="1">
        <v>13</v>
      </c>
      <c r="I155" s="1">
        <f t="shared" si="4"/>
        <v>9</v>
      </c>
      <c r="J155" s="2">
        <f t="shared" si="5"/>
        <v>0.40909090909090912</v>
      </c>
      <c r="K155" s="3">
        <v>1.1805555555555555E-2</v>
      </c>
      <c r="L155" t="s">
        <v>1133</v>
      </c>
    </row>
    <row r="156" spans="1:12" x14ac:dyDescent="0.25">
      <c r="A156">
        <v>58</v>
      </c>
      <c r="B156">
        <v>8</v>
      </c>
      <c r="C156" t="s">
        <v>241</v>
      </c>
      <c r="D156" s="1">
        <v>12</v>
      </c>
      <c r="E156" s="1">
        <v>20</v>
      </c>
      <c r="F156">
        <v>3</v>
      </c>
      <c r="G156" s="1">
        <v>60</v>
      </c>
      <c r="H156" s="1">
        <v>36</v>
      </c>
      <c r="I156" s="1">
        <f t="shared" si="4"/>
        <v>24</v>
      </c>
      <c r="J156" s="2">
        <f t="shared" si="5"/>
        <v>0.4</v>
      </c>
      <c r="K156" s="3">
        <v>3.888888888888889E-2</v>
      </c>
      <c r="L156" t="s">
        <v>1133</v>
      </c>
    </row>
    <row r="157" spans="1:12" x14ac:dyDescent="0.25">
      <c r="A157">
        <v>59</v>
      </c>
      <c r="B157">
        <v>8</v>
      </c>
      <c r="C157" t="s">
        <v>180</v>
      </c>
      <c r="D157" s="1">
        <v>11</v>
      </c>
      <c r="E157" s="1">
        <v>19</v>
      </c>
      <c r="F157">
        <v>2</v>
      </c>
      <c r="G157" s="1">
        <v>38</v>
      </c>
      <c r="H157" s="1">
        <v>22</v>
      </c>
      <c r="I157" s="1">
        <f t="shared" si="4"/>
        <v>16</v>
      </c>
      <c r="J157" s="2">
        <f t="shared" si="5"/>
        <v>0.42105263157894735</v>
      </c>
      <c r="K157" s="3">
        <v>9.0277777777777769E-3</v>
      </c>
      <c r="L157" t="s">
        <v>1132</v>
      </c>
    </row>
    <row r="158" spans="1:12" x14ac:dyDescent="0.25">
      <c r="A158">
        <v>59</v>
      </c>
      <c r="B158">
        <v>8</v>
      </c>
      <c r="C158" t="s">
        <v>331</v>
      </c>
      <c r="D158" s="1">
        <v>14</v>
      </c>
      <c r="E158" s="1">
        <v>23</v>
      </c>
      <c r="F158">
        <v>2</v>
      </c>
      <c r="G158" s="1">
        <v>46</v>
      </c>
      <c r="H158" s="1">
        <v>28</v>
      </c>
      <c r="I158" s="1">
        <f t="shared" si="4"/>
        <v>18</v>
      </c>
      <c r="J158" s="2">
        <f t="shared" si="5"/>
        <v>0.39130434782608697</v>
      </c>
      <c r="K158" s="3">
        <v>6.2500000000000003E-3</v>
      </c>
      <c r="L158" t="s">
        <v>1132</v>
      </c>
    </row>
    <row r="159" spans="1:12" x14ac:dyDescent="0.25">
      <c r="A159">
        <v>59</v>
      </c>
      <c r="B159">
        <v>8</v>
      </c>
      <c r="C159" t="s">
        <v>117</v>
      </c>
      <c r="D159" s="1">
        <v>10</v>
      </c>
      <c r="E159" s="1">
        <v>18</v>
      </c>
      <c r="F159">
        <v>2</v>
      </c>
      <c r="G159" s="1">
        <v>36</v>
      </c>
      <c r="H159" s="1">
        <v>20</v>
      </c>
      <c r="I159" s="1">
        <f t="shared" si="4"/>
        <v>16</v>
      </c>
      <c r="J159" s="2">
        <f t="shared" si="5"/>
        <v>0.44444444444444442</v>
      </c>
      <c r="K159" s="3">
        <v>9.0277777777777769E-3</v>
      </c>
      <c r="L159" t="s">
        <v>1133</v>
      </c>
    </row>
    <row r="160" spans="1:12" x14ac:dyDescent="0.25">
      <c r="A160">
        <v>59</v>
      </c>
      <c r="B160">
        <v>8</v>
      </c>
      <c r="C160" t="s">
        <v>65</v>
      </c>
      <c r="D160" s="1">
        <v>25</v>
      </c>
      <c r="E160" s="1">
        <v>40</v>
      </c>
      <c r="F160">
        <v>1</v>
      </c>
      <c r="G160" s="1">
        <v>40</v>
      </c>
      <c r="H160" s="1">
        <v>25</v>
      </c>
      <c r="I160" s="1">
        <f t="shared" si="4"/>
        <v>15</v>
      </c>
      <c r="J160" s="2">
        <f t="shared" si="5"/>
        <v>0.375</v>
      </c>
      <c r="K160" s="3">
        <v>9.0277777777777769E-3</v>
      </c>
      <c r="L160" t="s">
        <v>1133</v>
      </c>
    </row>
    <row r="161" spans="1:12" x14ac:dyDescent="0.25">
      <c r="A161">
        <v>60</v>
      </c>
      <c r="B161">
        <v>6</v>
      </c>
      <c r="C161" t="s">
        <v>117</v>
      </c>
      <c r="D161" s="1">
        <v>10</v>
      </c>
      <c r="E161" s="1">
        <v>18</v>
      </c>
      <c r="F161">
        <v>2</v>
      </c>
      <c r="G161" s="1">
        <v>36</v>
      </c>
      <c r="H161" s="1">
        <v>20</v>
      </c>
      <c r="I161" s="1">
        <f t="shared" si="4"/>
        <v>16</v>
      </c>
      <c r="J161" s="2">
        <f t="shared" si="5"/>
        <v>0.44444444444444442</v>
      </c>
      <c r="K161" s="3">
        <v>1.5972222222222221E-2</v>
      </c>
      <c r="L161" t="s">
        <v>1132</v>
      </c>
    </row>
    <row r="162" spans="1:12" x14ac:dyDescent="0.25">
      <c r="A162">
        <v>60</v>
      </c>
      <c r="B162">
        <v>6</v>
      </c>
      <c r="C162" t="s">
        <v>439</v>
      </c>
      <c r="D162" s="1">
        <v>20</v>
      </c>
      <c r="E162" s="1">
        <v>33</v>
      </c>
      <c r="F162">
        <v>2</v>
      </c>
      <c r="G162" s="1">
        <v>66</v>
      </c>
      <c r="H162" s="1">
        <v>40</v>
      </c>
      <c r="I162" s="1">
        <f t="shared" si="4"/>
        <v>26</v>
      </c>
      <c r="J162" s="2">
        <f t="shared" si="5"/>
        <v>0.39393939393939392</v>
      </c>
      <c r="K162" s="3">
        <v>1.3888888888888888E-2</v>
      </c>
      <c r="L162" t="s">
        <v>1133</v>
      </c>
    </row>
    <row r="163" spans="1:12" x14ac:dyDescent="0.25">
      <c r="A163">
        <v>61</v>
      </c>
      <c r="B163">
        <v>10</v>
      </c>
      <c r="C163" t="s">
        <v>65</v>
      </c>
      <c r="D163" s="1">
        <v>25</v>
      </c>
      <c r="E163" s="1">
        <v>40</v>
      </c>
      <c r="F163">
        <v>2</v>
      </c>
      <c r="G163" s="1">
        <v>80</v>
      </c>
      <c r="H163" s="1">
        <v>50</v>
      </c>
      <c r="I163" s="1">
        <f t="shared" si="4"/>
        <v>30</v>
      </c>
      <c r="J163" s="2">
        <f t="shared" si="5"/>
        <v>0.375</v>
      </c>
      <c r="K163" s="3">
        <v>3.888888888888889E-2</v>
      </c>
      <c r="L163" t="s">
        <v>1132</v>
      </c>
    </row>
    <row r="164" spans="1:12" x14ac:dyDescent="0.25">
      <c r="A164">
        <v>61</v>
      </c>
      <c r="B164">
        <v>10</v>
      </c>
      <c r="C164" t="s">
        <v>117</v>
      </c>
      <c r="D164" s="1">
        <v>10</v>
      </c>
      <c r="E164" s="1">
        <v>18</v>
      </c>
      <c r="F164">
        <v>1</v>
      </c>
      <c r="G164" s="1">
        <v>18</v>
      </c>
      <c r="H164" s="1">
        <v>10</v>
      </c>
      <c r="I164" s="1">
        <f t="shared" si="4"/>
        <v>8</v>
      </c>
      <c r="J164" s="2">
        <f t="shared" si="5"/>
        <v>0.44444444444444442</v>
      </c>
      <c r="K164" s="3">
        <v>2.7083333333333334E-2</v>
      </c>
      <c r="L164" t="s">
        <v>1133</v>
      </c>
    </row>
    <row r="165" spans="1:12" x14ac:dyDescent="0.25">
      <c r="A165">
        <v>61</v>
      </c>
      <c r="B165">
        <v>10</v>
      </c>
      <c r="C165" t="s">
        <v>100</v>
      </c>
      <c r="D165" s="1">
        <v>18</v>
      </c>
      <c r="E165" s="1">
        <v>30</v>
      </c>
      <c r="F165">
        <v>2</v>
      </c>
      <c r="G165" s="1">
        <v>60</v>
      </c>
      <c r="H165" s="1">
        <v>36</v>
      </c>
      <c r="I165" s="1">
        <f t="shared" si="4"/>
        <v>24</v>
      </c>
      <c r="J165" s="2">
        <f t="shared" si="5"/>
        <v>0.4</v>
      </c>
      <c r="K165" s="3">
        <v>9.0277777777777769E-3</v>
      </c>
      <c r="L165" t="s">
        <v>1132</v>
      </c>
    </row>
    <row r="166" spans="1:12" x14ac:dyDescent="0.25">
      <c r="A166">
        <v>61</v>
      </c>
      <c r="B166">
        <v>10</v>
      </c>
      <c r="C166" t="s">
        <v>57</v>
      </c>
      <c r="D166" s="1">
        <v>16</v>
      </c>
      <c r="E166" s="1">
        <v>28</v>
      </c>
      <c r="F166">
        <v>3</v>
      </c>
      <c r="G166" s="1">
        <v>84</v>
      </c>
      <c r="H166" s="1">
        <v>48</v>
      </c>
      <c r="I166" s="1">
        <f t="shared" si="4"/>
        <v>36</v>
      </c>
      <c r="J166" s="2">
        <f t="shared" si="5"/>
        <v>0.42857142857142855</v>
      </c>
      <c r="K166" s="3">
        <v>3.5416666666666666E-2</v>
      </c>
      <c r="L166" t="s">
        <v>1133</v>
      </c>
    </row>
    <row r="167" spans="1:12" x14ac:dyDescent="0.25">
      <c r="A167">
        <v>62</v>
      </c>
      <c r="B167">
        <v>2</v>
      </c>
      <c r="C167" t="s">
        <v>100</v>
      </c>
      <c r="D167" s="1">
        <v>18</v>
      </c>
      <c r="E167" s="1">
        <v>30</v>
      </c>
      <c r="F167">
        <v>2</v>
      </c>
      <c r="G167" s="1">
        <v>60</v>
      </c>
      <c r="H167" s="1">
        <v>36</v>
      </c>
      <c r="I167" s="1">
        <f t="shared" si="4"/>
        <v>24</v>
      </c>
      <c r="J167" s="2">
        <f t="shared" si="5"/>
        <v>0.4</v>
      </c>
      <c r="K167" s="3">
        <v>4.0972222222222222E-2</v>
      </c>
      <c r="L167" t="s">
        <v>1133</v>
      </c>
    </row>
    <row r="168" spans="1:12" x14ac:dyDescent="0.25">
      <c r="A168">
        <v>62</v>
      </c>
      <c r="B168">
        <v>2</v>
      </c>
      <c r="C168" t="s">
        <v>180</v>
      </c>
      <c r="D168" s="1">
        <v>11</v>
      </c>
      <c r="E168" s="1">
        <v>19</v>
      </c>
      <c r="F168">
        <v>3</v>
      </c>
      <c r="G168" s="1">
        <v>57</v>
      </c>
      <c r="H168" s="1">
        <v>33</v>
      </c>
      <c r="I168" s="1">
        <f t="shared" si="4"/>
        <v>24</v>
      </c>
      <c r="J168" s="2">
        <f t="shared" si="5"/>
        <v>0.42105263157894735</v>
      </c>
      <c r="K168" s="3">
        <v>3.1944444444444442E-2</v>
      </c>
      <c r="L168" t="s">
        <v>1133</v>
      </c>
    </row>
    <row r="169" spans="1:12" x14ac:dyDescent="0.25">
      <c r="A169">
        <v>62</v>
      </c>
      <c r="B169">
        <v>2</v>
      </c>
      <c r="C169" t="s">
        <v>186</v>
      </c>
      <c r="D169" s="1">
        <v>19</v>
      </c>
      <c r="E169" s="1">
        <v>31</v>
      </c>
      <c r="F169">
        <v>1</v>
      </c>
      <c r="G169" s="1">
        <v>31</v>
      </c>
      <c r="H169" s="1">
        <v>19</v>
      </c>
      <c r="I169" s="1">
        <f t="shared" si="4"/>
        <v>12</v>
      </c>
      <c r="J169" s="2">
        <f t="shared" si="5"/>
        <v>0.38709677419354838</v>
      </c>
      <c r="K169" s="3">
        <v>3.4722222222222224E-2</v>
      </c>
      <c r="L169" t="s">
        <v>1133</v>
      </c>
    </row>
    <row r="170" spans="1:12" x14ac:dyDescent="0.25">
      <c r="A170">
        <v>63</v>
      </c>
      <c r="B170">
        <v>17</v>
      </c>
      <c r="C170" t="s">
        <v>241</v>
      </c>
      <c r="D170" s="1">
        <v>12</v>
      </c>
      <c r="E170" s="1">
        <v>20</v>
      </c>
      <c r="F170">
        <v>1</v>
      </c>
      <c r="G170" s="1">
        <v>20</v>
      </c>
      <c r="H170" s="1">
        <v>12</v>
      </c>
      <c r="I170" s="1">
        <f t="shared" si="4"/>
        <v>8</v>
      </c>
      <c r="J170" s="2">
        <f t="shared" si="5"/>
        <v>0.4</v>
      </c>
      <c r="K170" s="3">
        <v>6.9444444444444441E-3</v>
      </c>
      <c r="L170" t="s">
        <v>1133</v>
      </c>
    </row>
    <row r="171" spans="1:12" x14ac:dyDescent="0.25">
      <c r="A171">
        <v>63</v>
      </c>
      <c r="B171">
        <v>17</v>
      </c>
      <c r="C171" t="s">
        <v>33</v>
      </c>
      <c r="D171" s="1">
        <v>21</v>
      </c>
      <c r="E171" s="1">
        <v>35</v>
      </c>
      <c r="F171">
        <v>1</v>
      </c>
      <c r="G171" s="1">
        <v>35</v>
      </c>
      <c r="H171" s="1">
        <v>21</v>
      </c>
      <c r="I171" s="1">
        <f t="shared" si="4"/>
        <v>14</v>
      </c>
      <c r="J171" s="2">
        <f t="shared" si="5"/>
        <v>0.4</v>
      </c>
      <c r="K171" s="3">
        <v>1.3888888888888888E-2</v>
      </c>
      <c r="L171" t="s">
        <v>1132</v>
      </c>
    </row>
    <row r="172" spans="1:12" x14ac:dyDescent="0.25">
      <c r="A172">
        <v>64</v>
      </c>
      <c r="B172">
        <v>3</v>
      </c>
      <c r="C172" t="s">
        <v>241</v>
      </c>
      <c r="D172" s="1">
        <v>12</v>
      </c>
      <c r="E172" s="1">
        <v>20</v>
      </c>
      <c r="F172">
        <v>3</v>
      </c>
      <c r="G172" s="1">
        <v>60</v>
      </c>
      <c r="H172" s="1">
        <v>36</v>
      </c>
      <c r="I172" s="1">
        <f t="shared" si="4"/>
        <v>24</v>
      </c>
      <c r="J172" s="2">
        <f t="shared" si="5"/>
        <v>0.4</v>
      </c>
      <c r="K172" s="3">
        <v>1.7361111111111112E-2</v>
      </c>
      <c r="L172" t="s">
        <v>1132</v>
      </c>
    </row>
    <row r="173" spans="1:12" x14ac:dyDescent="0.25">
      <c r="A173">
        <v>64</v>
      </c>
      <c r="B173">
        <v>3</v>
      </c>
      <c r="C173" t="s">
        <v>65</v>
      </c>
      <c r="D173" s="1">
        <v>25</v>
      </c>
      <c r="E173" s="1">
        <v>40</v>
      </c>
      <c r="F173">
        <v>3</v>
      </c>
      <c r="G173" s="1">
        <v>120</v>
      </c>
      <c r="H173" s="1">
        <v>75</v>
      </c>
      <c r="I173" s="1">
        <f t="shared" si="4"/>
        <v>45</v>
      </c>
      <c r="J173" s="2">
        <f t="shared" si="5"/>
        <v>0.375</v>
      </c>
      <c r="K173" s="3">
        <v>3.2638888888888891E-2</v>
      </c>
      <c r="L173" t="s">
        <v>1133</v>
      </c>
    </row>
    <row r="174" spans="1:12" x14ac:dyDescent="0.25">
      <c r="A174">
        <v>64</v>
      </c>
      <c r="B174">
        <v>3</v>
      </c>
      <c r="C174" t="s">
        <v>106</v>
      </c>
      <c r="D174" s="1">
        <v>22</v>
      </c>
      <c r="E174" s="1">
        <v>36</v>
      </c>
      <c r="F174">
        <v>3</v>
      </c>
      <c r="G174" s="1">
        <v>108</v>
      </c>
      <c r="H174" s="1">
        <v>66</v>
      </c>
      <c r="I174" s="1">
        <f t="shared" si="4"/>
        <v>42</v>
      </c>
      <c r="J174" s="2">
        <f t="shared" si="5"/>
        <v>0.3888888888888889</v>
      </c>
      <c r="K174" s="3">
        <v>6.9444444444444441E-3</v>
      </c>
      <c r="L174" t="s">
        <v>1132</v>
      </c>
    </row>
    <row r="175" spans="1:12" x14ac:dyDescent="0.25">
      <c r="A175">
        <v>65</v>
      </c>
      <c r="B175">
        <v>5</v>
      </c>
      <c r="C175" t="s">
        <v>57</v>
      </c>
      <c r="D175" s="1">
        <v>16</v>
      </c>
      <c r="E175" s="1">
        <v>28</v>
      </c>
      <c r="F175">
        <v>1</v>
      </c>
      <c r="G175" s="1">
        <v>28</v>
      </c>
      <c r="H175" s="1">
        <v>16</v>
      </c>
      <c r="I175" s="1">
        <f t="shared" si="4"/>
        <v>12</v>
      </c>
      <c r="J175" s="2">
        <f t="shared" si="5"/>
        <v>0.42857142857142855</v>
      </c>
      <c r="K175" s="3">
        <v>2.2222222222222223E-2</v>
      </c>
      <c r="L175" t="s">
        <v>1133</v>
      </c>
    </row>
    <row r="176" spans="1:12" x14ac:dyDescent="0.25">
      <c r="A176">
        <v>65</v>
      </c>
      <c r="B176">
        <v>5</v>
      </c>
      <c r="C176" t="s">
        <v>186</v>
      </c>
      <c r="D176" s="1">
        <v>19</v>
      </c>
      <c r="E176" s="1">
        <v>31</v>
      </c>
      <c r="F176">
        <v>1</v>
      </c>
      <c r="G176" s="1">
        <v>31</v>
      </c>
      <c r="H176" s="1">
        <v>19</v>
      </c>
      <c r="I176" s="1">
        <f t="shared" si="4"/>
        <v>12</v>
      </c>
      <c r="J176" s="2">
        <f t="shared" si="5"/>
        <v>0.38709677419354838</v>
      </c>
      <c r="K176" s="3">
        <v>3.8194444444444448E-2</v>
      </c>
      <c r="L176" t="s">
        <v>1133</v>
      </c>
    </row>
    <row r="177" spans="1:12" x14ac:dyDescent="0.25">
      <c r="A177">
        <v>65</v>
      </c>
      <c r="B177">
        <v>5</v>
      </c>
      <c r="C177" t="s">
        <v>180</v>
      </c>
      <c r="D177" s="1">
        <v>11</v>
      </c>
      <c r="E177" s="1">
        <v>19</v>
      </c>
      <c r="F177">
        <v>3</v>
      </c>
      <c r="G177" s="1">
        <v>57</v>
      </c>
      <c r="H177" s="1">
        <v>33</v>
      </c>
      <c r="I177" s="1">
        <f t="shared" si="4"/>
        <v>24</v>
      </c>
      <c r="J177" s="2">
        <f t="shared" si="5"/>
        <v>0.42105263157894735</v>
      </c>
      <c r="K177" s="3">
        <v>3.5416666666666666E-2</v>
      </c>
      <c r="L177" t="s">
        <v>1132</v>
      </c>
    </row>
    <row r="178" spans="1:12" x14ac:dyDescent="0.25">
      <c r="A178">
        <v>65</v>
      </c>
      <c r="B178">
        <v>5</v>
      </c>
      <c r="C178" t="s">
        <v>65</v>
      </c>
      <c r="D178" s="1">
        <v>25</v>
      </c>
      <c r="E178" s="1">
        <v>40</v>
      </c>
      <c r="F178">
        <v>2</v>
      </c>
      <c r="G178" s="1">
        <v>80</v>
      </c>
      <c r="H178" s="1">
        <v>50</v>
      </c>
      <c r="I178" s="1">
        <f t="shared" si="4"/>
        <v>30</v>
      </c>
      <c r="J178" s="2">
        <f t="shared" si="5"/>
        <v>0.375</v>
      </c>
      <c r="K178" s="3">
        <v>1.1805555555555555E-2</v>
      </c>
      <c r="L178" t="s">
        <v>1132</v>
      </c>
    </row>
    <row r="179" spans="1:12" x14ac:dyDescent="0.25">
      <c r="A179">
        <v>66</v>
      </c>
      <c r="B179">
        <v>18</v>
      </c>
      <c r="C179" t="s">
        <v>106</v>
      </c>
      <c r="D179" s="1">
        <v>22</v>
      </c>
      <c r="E179" s="1">
        <v>36</v>
      </c>
      <c r="F179">
        <v>1</v>
      </c>
      <c r="G179" s="1">
        <v>36</v>
      </c>
      <c r="H179" s="1">
        <v>22</v>
      </c>
      <c r="I179" s="1">
        <f t="shared" si="4"/>
        <v>14</v>
      </c>
      <c r="J179" s="2">
        <f t="shared" si="5"/>
        <v>0.3888888888888889</v>
      </c>
      <c r="K179" s="3">
        <v>2.013888888888889E-2</v>
      </c>
      <c r="L179" t="s">
        <v>1132</v>
      </c>
    </row>
    <row r="180" spans="1:12" x14ac:dyDescent="0.25">
      <c r="A180">
        <v>66</v>
      </c>
      <c r="B180">
        <v>18</v>
      </c>
      <c r="C180" t="s">
        <v>65</v>
      </c>
      <c r="D180" s="1">
        <v>25</v>
      </c>
      <c r="E180" s="1">
        <v>40</v>
      </c>
      <c r="F180">
        <v>3</v>
      </c>
      <c r="G180" s="1">
        <v>120</v>
      </c>
      <c r="H180" s="1">
        <v>75</v>
      </c>
      <c r="I180" s="1">
        <f t="shared" si="4"/>
        <v>45</v>
      </c>
      <c r="J180" s="2">
        <f t="shared" si="5"/>
        <v>0.375</v>
      </c>
      <c r="K180" s="3">
        <v>2.0833333333333332E-2</v>
      </c>
      <c r="L180" t="s">
        <v>1132</v>
      </c>
    </row>
    <row r="181" spans="1:12" x14ac:dyDescent="0.25">
      <c r="A181">
        <v>66</v>
      </c>
      <c r="B181">
        <v>18</v>
      </c>
      <c r="C181" t="s">
        <v>117</v>
      </c>
      <c r="D181" s="1">
        <v>10</v>
      </c>
      <c r="E181" s="1">
        <v>18</v>
      </c>
      <c r="F181">
        <v>3</v>
      </c>
      <c r="G181" s="1">
        <v>54</v>
      </c>
      <c r="H181" s="1">
        <v>30</v>
      </c>
      <c r="I181" s="1">
        <f t="shared" si="4"/>
        <v>24</v>
      </c>
      <c r="J181" s="2">
        <f t="shared" si="5"/>
        <v>0.44444444444444442</v>
      </c>
      <c r="K181" s="3">
        <v>3.8194444444444448E-2</v>
      </c>
      <c r="L181" t="s">
        <v>1133</v>
      </c>
    </row>
    <row r="182" spans="1:12" x14ac:dyDescent="0.25">
      <c r="A182">
        <v>67</v>
      </c>
      <c r="B182">
        <v>2</v>
      </c>
      <c r="C182" t="s">
        <v>65</v>
      </c>
      <c r="D182" s="1">
        <v>25</v>
      </c>
      <c r="E182" s="1">
        <v>40</v>
      </c>
      <c r="F182">
        <v>1</v>
      </c>
      <c r="G182" s="1">
        <v>40</v>
      </c>
      <c r="H182" s="1">
        <v>25</v>
      </c>
      <c r="I182" s="1">
        <f t="shared" si="4"/>
        <v>15</v>
      </c>
      <c r="J182" s="2">
        <f t="shared" si="5"/>
        <v>0.375</v>
      </c>
      <c r="K182" s="3">
        <v>1.5277777777777777E-2</v>
      </c>
      <c r="L182" t="s">
        <v>1132</v>
      </c>
    </row>
    <row r="183" spans="1:12" x14ac:dyDescent="0.25">
      <c r="A183">
        <v>67</v>
      </c>
      <c r="B183">
        <v>2</v>
      </c>
      <c r="C183" t="s">
        <v>106</v>
      </c>
      <c r="D183" s="1">
        <v>22</v>
      </c>
      <c r="E183" s="1">
        <v>36</v>
      </c>
      <c r="F183">
        <v>3</v>
      </c>
      <c r="G183" s="1">
        <v>108</v>
      </c>
      <c r="H183" s="1">
        <v>66</v>
      </c>
      <c r="I183" s="1">
        <f t="shared" si="4"/>
        <v>42</v>
      </c>
      <c r="J183" s="2">
        <f t="shared" si="5"/>
        <v>0.3888888888888889</v>
      </c>
      <c r="K183" s="3">
        <v>4.0972222222222222E-2</v>
      </c>
      <c r="L183" t="s">
        <v>1133</v>
      </c>
    </row>
    <row r="184" spans="1:12" x14ac:dyDescent="0.25">
      <c r="A184">
        <v>67</v>
      </c>
      <c r="B184">
        <v>2</v>
      </c>
      <c r="C184" t="s">
        <v>256</v>
      </c>
      <c r="D184" s="1">
        <v>15</v>
      </c>
      <c r="E184" s="1">
        <v>26</v>
      </c>
      <c r="F184">
        <v>3</v>
      </c>
      <c r="G184" s="1">
        <v>78</v>
      </c>
      <c r="H184" s="1">
        <v>45</v>
      </c>
      <c r="I184" s="1">
        <f t="shared" si="4"/>
        <v>33</v>
      </c>
      <c r="J184" s="2">
        <f t="shared" si="5"/>
        <v>0.42307692307692307</v>
      </c>
      <c r="K184" s="3">
        <v>1.0416666666666666E-2</v>
      </c>
      <c r="L184" t="s">
        <v>1133</v>
      </c>
    </row>
    <row r="185" spans="1:12" x14ac:dyDescent="0.25">
      <c r="A185">
        <v>67</v>
      </c>
      <c r="B185">
        <v>2</v>
      </c>
      <c r="C185" t="s">
        <v>100</v>
      </c>
      <c r="D185" s="1">
        <v>18</v>
      </c>
      <c r="E185" s="1">
        <v>30</v>
      </c>
      <c r="F185">
        <v>1</v>
      </c>
      <c r="G185" s="1">
        <v>30</v>
      </c>
      <c r="H185" s="1">
        <v>18</v>
      </c>
      <c r="I185" s="1">
        <f t="shared" si="4"/>
        <v>12</v>
      </c>
      <c r="J185" s="2">
        <f t="shared" si="5"/>
        <v>0.4</v>
      </c>
      <c r="K185" s="3">
        <v>2.4305555555555556E-2</v>
      </c>
      <c r="L185" t="s">
        <v>1133</v>
      </c>
    </row>
    <row r="186" spans="1:12" x14ac:dyDescent="0.25">
      <c r="A186">
        <v>68</v>
      </c>
      <c r="B186">
        <v>8</v>
      </c>
      <c r="C186" t="s">
        <v>331</v>
      </c>
      <c r="D186" s="1">
        <v>14</v>
      </c>
      <c r="E186" s="1">
        <v>23</v>
      </c>
      <c r="F186">
        <v>3</v>
      </c>
      <c r="G186" s="1">
        <v>69</v>
      </c>
      <c r="H186" s="1">
        <v>42</v>
      </c>
      <c r="I186" s="1">
        <f t="shared" si="4"/>
        <v>27</v>
      </c>
      <c r="J186" s="2">
        <f t="shared" si="5"/>
        <v>0.39130434782608697</v>
      </c>
      <c r="K186" s="3">
        <v>2.9861111111111113E-2</v>
      </c>
      <c r="L186" t="s">
        <v>1132</v>
      </c>
    </row>
    <row r="187" spans="1:12" x14ac:dyDescent="0.25">
      <c r="A187">
        <v>68</v>
      </c>
      <c r="B187">
        <v>8</v>
      </c>
      <c r="C187" t="s">
        <v>57</v>
      </c>
      <c r="D187" s="1">
        <v>16</v>
      </c>
      <c r="E187" s="1">
        <v>28</v>
      </c>
      <c r="F187">
        <v>1</v>
      </c>
      <c r="G187" s="1">
        <v>28</v>
      </c>
      <c r="H187" s="1">
        <v>16</v>
      </c>
      <c r="I187" s="1">
        <f t="shared" si="4"/>
        <v>12</v>
      </c>
      <c r="J187" s="2">
        <f t="shared" si="5"/>
        <v>0.42857142857142855</v>
      </c>
      <c r="K187" s="3">
        <v>1.3194444444444444E-2</v>
      </c>
      <c r="L187" t="s">
        <v>1133</v>
      </c>
    </row>
    <row r="188" spans="1:12" x14ac:dyDescent="0.25">
      <c r="A188">
        <v>68</v>
      </c>
      <c r="B188">
        <v>8</v>
      </c>
      <c r="C188" t="s">
        <v>414</v>
      </c>
      <c r="D188" s="1">
        <v>19</v>
      </c>
      <c r="E188" s="1">
        <v>32</v>
      </c>
      <c r="F188">
        <v>3</v>
      </c>
      <c r="G188" s="1">
        <v>96</v>
      </c>
      <c r="H188" s="1">
        <v>57</v>
      </c>
      <c r="I188" s="1">
        <f t="shared" si="4"/>
        <v>39</v>
      </c>
      <c r="J188" s="2">
        <f t="shared" si="5"/>
        <v>0.40625</v>
      </c>
      <c r="K188" s="3">
        <v>3.9583333333333331E-2</v>
      </c>
      <c r="L188" t="s">
        <v>1133</v>
      </c>
    </row>
    <row r="189" spans="1:12" x14ac:dyDescent="0.25">
      <c r="A189">
        <v>68</v>
      </c>
      <c r="B189">
        <v>8</v>
      </c>
      <c r="C189" t="s">
        <v>195</v>
      </c>
      <c r="D189" s="1">
        <v>15</v>
      </c>
      <c r="E189" s="1">
        <v>25</v>
      </c>
      <c r="F189">
        <v>1</v>
      </c>
      <c r="G189" s="1">
        <v>25</v>
      </c>
      <c r="H189" s="1">
        <v>15</v>
      </c>
      <c r="I189" s="1">
        <f t="shared" si="4"/>
        <v>10</v>
      </c>
      <c r="J189" s="2">
        <f t="shared" si="5"/>
        <v>0.4</v>
      </c>
      <c r="K189" s="3">
        <v>1.8055555555555554E-2</v>
      </c>
      <c r="L189" t="s">
        <v>1133</v>
      </c>
    </row>
    <row r="190" spans="1:12" x14ac:dyDescent="0.25">
      <c r="A190">
        <v>69</v>
      </c>
      <c r="B190">
        <v>5</v>
      </c>
      <c r="C190" t="s">
        <v>102</v>
      </c>
      <c r="D190" s="1">
        <v>13</v>
      </c>
      <c r="E190" s="1">
        <v>21</v>
      </c>
      <c r="F190">
        <v>3</v>
      </c>
      <c r="G190" s="1">
        <v>63</v>
      </c>
      <c r="H190" s="1">
        <v>39</v>
      </c>
      <c r="I190" s="1">
        <f t="shared" si="4"/>
        <v>24</v>
      </c>
      <c r="J190" s="2">
        <f t="shared" si="5"/>
        <v>0.38095238095238093</v>
      </c>
      <c r="K190" s="3">
        <v>1.3888888888888888E-2</v>
      </c>
      <c r="L190" t="s">
        <v>1132</v>
      </c>
    </row>
    <row r="191" spans="1:12" x14ac:dyDescent="0.25">
      <c r="A191">
        <v>69</v>
      </c>
      <c r="B191">
        <v>5</v>
      </c>
      <c r="C191" t="s">
        <v>259</v>
      </c>
      <c r="D191" s="1">
        <v>14</v>
      </c>
      <c r="E191" s="1">
        <v>24</v>
      </c>
      <c r="F191">
        <v>3</v>
      </c>
      <c r="G191" s="1">
        <v>72</v>
      </c>
      <c r="H191" s="1">
        <v>42</v>
      </c>
      <c r="I191" s="1">
        <f t="shared" si="4"/>
        <v>30</v>
      </c>
      <c r="J191" s="2">
        <f t="shared" si="5"/>
        <v>0.41666666666666669</v>
      </c>
      <c r="K191" s="3">
        <v>3.3333333333333333E-2</v>
      </c>
      <c r="L191" t="s">
        <v>1133</v>
      </c>
    </row>
    <row r="192" spans="1:12" x14ac:dyDescent="0.25">
      <c r="A192">
        <v>69</v>
      </c>
      <c r="B192">
        <v>5</v>
      </c>
      <c r="C192" t="s">
        <v>439</v>
      </c>
      <c r="D192" s="1">
        <v>20</v>
      </c>
      <c r="E192" s="1">
        <v>33</v>
      </c>
      <c r="F192">
        <v>3</v>
      </c>
      <c r="G192" s="1">
        <v>99</v>
      </c>
      <c r="H192" s="1">
        <v>60</v>
      </c>
      <c r="I192" s="1">
        <f t="shared" si="4"/>
        <v>39</v>
      </c>
      <c r="J192" s="2">
        <f t="shared" si="5"/>
        <v>0.39393939393939392</v>
      </c>
      <c r="K192" s="3">
        <v>1.6666666666666666E-2</v>
      </c>
      <c r="L192" t="s">
        <v>1133</v>
      </c>
    </row>
    <row r="193" spans="1:12" x14ac:dyDescent="0.25">
      <c r="A193">
        <v>70</v>
      </c>
      <c r="B193">
        <v>17</v>
      </c>
      <c r="C193" t="s">
        <v>195</v>
      </c>
      <c r="D193" s="1">
        <v>15</v>
      </c>
      <c r="E193" s="1">
        <v>25</v>
      </c>
      <c r="F193">
        <v>2</v>
      </c>
      <c r="G193" s="1">
        <v>50</v>
      </c>
      <c r="H193" s="1">
        <v>30</v>
      </c>
      <c r="I193" s="1">
        <f t="shared" si="4"/>
        <v>20</v>
      </c>
      <c r="J193" s="2">
        <f t="shared" si="5"/>
        <v>0.4</v>
      </c>
      <c r="K193" s="3">
        <v>1.3194444444444444E-2</v>
      </c>
      <c r="L193" t="s">
        <v>1133</v>
      </c>
    </row>
    <row r="194" spans="1:12" x14ac:dyDescent="0.25">
      <c r="A194">
        <v>70</v>
      </c>
      <c r="B194">
        <v>17</v>
      </c>
      <c r="C194" t="s">
        <v>77</v>
      </c>
      <c r="D194" s="1">
        <v>20</v>
      </c>
      <c r="E194" s="1">
        <v>34</v>
      </c>
      <c r="F194">
        <v>2</v>
      </c>
      <c r="G194" s="1">
        <v>68</v>
      </c>
      <c r="H194" s="1">
        <v>40</v>
      </c>
      <c r="I194" s="1">
        <f t="shared" si="4"/>
        <v>28</v>
      </c>
      <c r="J194" s="2">
        <f t="shared" si="5"/>
        <v>0.41176470588235292</v>
      </c>
      <c r="K194" s="3">
        <v>1.4583333333333334E-2</v>
      </c>
      <c r="L194" t="s">
        <v>1133</v>
      </c>
    </row>
    <row r="195" spans="1:12" x14ac:dyDescent="0.25">
      <c r="A195">
        <v>71</v>
      </c>
      <c r="B195">
        <v>18</v>
      </c>
      <c r="C195" t="s">
        <v>100</v>
      </c>
      <c r="D195" s="1">
        <v>18</v>
      </c>
      <c r="E195" s="1">
        <v>30</v>
      </c>
      <c r="F195">
        <v>3</v>
      </c>
      <c r="G195" s="1">
        <v>90</v>
      </c>
      <c r="H195" s="1">
        <v>54</v>
      </c>
      <c r="I195" s="1">
        <f t="shared" ref="I195:I258" si="6">G195-H195</f>
        <v>36</v>
      </c>
      <c r="J195" s="2">
        <f t="shared" ref="J195:J258" si="7">I195/G195</f>
        <v>0.4</v>
      </c>
      <c r="K195" s="3">
        <v>1.3888888888888888E-2</v>
      </c>
      <c r="L195" t="s">
        <v>1133</v>
      </c>
    </row>
    <row r="196" spans="1:12" x14ac:dyDescent="0.25">
      <c r="A196">
        <v>71</v>
      </c>
      <c r="B196">
        <v>18</v>
      </c>
      <c r="C196" t="s">
        <v>331</v>
      </c>
      <c r="D196" s="1">
        <v>14</v>
      </c>
      <c r="E196" s="1">
        <v>23</v>
      </c>
      <c r="F196">
        <v>2</v>
      </c>
      <c r="G196" s="1">
        <v>46</v>
      </c>
      <c r="H196" s="1">
        <v>28</v>
      </c>
      <c r="I196" s="1">
        <f t="shared" si="6"/>
        <v>18</v>
      </c>
      <c r="J196" s="2">
        <f t="shared" si="7"/>
        <v>0.39130434782608697</v>
      </c>
      <c r="K196" s="3">
        <v>2.013888888888889E-2</v>
      </c>
      <c r="L196" t="s">
        <v>1133</v>
      </c>
    </row>
    <row r="197" spans="1:12" x14ac:dyDescent="0.25">
      <c r="A197">
        <v>72</v>
      </c>
      <c r="B197">
        <v>17</v>
      </c>
      <c r="C197" t="s">
        <v>102</v>
      </c>
      <c r="D197" s="1">
        <v>13</v>
      </c>
      <c r="E197" s="1">
        <v>21</v>
      </c>
      <c r="F197">
        <v>1</v>
      </c>
      <c r="G197" s="1">
        <v>21</v>
      </c>
      <c r="H197" s="1">
        <v>13</v>
      </c>
      <c r="I197" s="1">
        <f t="shared" si="6"/>
        <v>8</v>
      </c>
      <c r="J197" s="2">
        <f t="shared" si="7"/>
        <v>0.38095238095238093</v>
      </c>
      <c r="K197" s="3">
        <v>1.1805555555555555E-2</v>
      </c>
      <c r="L197" t="s">
        <v>1133</v>
      </c>
    </row>
    <row r="198" spans="1:12" x14ac:dyDescent="0.25">
      <c r="A198">
        <v>72</v>
      </c>
      <c r="B198">
        <v>17</v>
      </c>
      <c r="C198" t="s">
        <v>117</v>
      </c>
      <c r="D198" s="1">
        <v>10</v>
      </c>
      <c r="E198" s="1">
        <v>18</v>
      </c>
      <c r="F198">
        <v>3</v>
      </c>
      <c r="G198" s="1">
        <v>54</v>
      </c>
      <c r="H198" s="1">
        <v>30</v>
      </c>
      <c r="I198" s="1">
        <f t="shared" si="6"/>
        <v>24</v>
      </c>
      <c r="J198" s="2">
        <f t="shared" si="7"/>
        <v>0.44444444444444442</v>
      </c>
      <c r="K198" s="3">
        <v>2.5694444444444443E-2</v>
      </c>
      <c r="L198" t="s">
        <v>1133</v>
      </c>
    </row>
    <row r="199" spans="1:12" x14ac:dyDescent="0.25">
      <c r="A199">
        <v>73</v>
      </c>
      <c r="B199">
        <v>1</v>
      </c>
      <c r="C199" t="s">
        <v>170</v>
      </c>
      <c r="D199" s="1">
        <v>16</v>
      </c>
      <c r="E199" s="1">
        <v>27</v>
      </c>
      <c r="F199">
        <v>3</v>
      </c>
      <c r="G199" s="1">
        <v>81</v>
      </c>
      <c r="H199" s="1">
        <v>48</v>
      </c>
      <c r="I199" s="1">
        <f t="shared" si="6"/>
        <v>33</v>
      </c>
      <c r="J199" s="2">
        <f t="shared" si="7"/>
        <v>0.40740740740740738</v>
      </c>
      <c r="K199" s="3">
        <v>1.3888888888888888E-2</v>
      </c>
      <c r="L199" t="s">
        <v>1132</v>
      </c>
    </row>
    <row r="200" spans="1:12" x14ac:dyDescent="0.25">
      <c r="A200">
        <v>74</v>
      </c>
      <c r="B200">
        <v>19</v>
      </c>
      <c r="C200" t="s">
        <v>256</v>
      </c>
      <c r="D200" s="1">
        <v>15</v>
      </c>
      <c r="E200" s="1">
        <v>26</v>
      </c>
      <c r="F200">
        <v>2</v>
      </c>
      <c r="G200" s="1">
        <v>52</v>
      </c>
      <c r="H200" s="1">
        <v>30</v>
      </c>
      <c r="I200" s="1">
        <f t="shared" si="6"/>
        <v>22</v>
      </c>
      <c r="J200" s="2">
        <f t="shared" si="7"/>
        <v>0.42307692307692307</v>
      </c>
      <c r="K200" s="3">
        <v>2.7083333333333334E-2</v>
      </c>
      <c r="L200" t="s">
        <v>1133</v>
      </c>
    </row>
    <row r="201" spans="1:12" x14ac:dyDescent="0.25">
      <c r="A201">
        <v>74</v>
      </c>
      <c r="B201">
        <v>19</v>
      </c>
      <c r="C201" t="s">
        <v>77</v>
      </c>
      <c r="D201" s="1">
        <v>20</v>
      </c>
      <c r="E201" s="1">
        <v>34</v>
      </c>
      <c r="F201">
        <v>3</v>
      </c>
      <c r="G201" s="1">
        <v>102</v>
      </c>
      <c r="H201" s="1">
        <v>60</v>
      </c>
      <c r="I201" s="1">
        <f t="shared" si="6"/>
        <v>42</v>
      </c>
      <c r="J201" s="2">
        <f t="shared" si="7"/>
        <v>0.41176470588235292</v>
      </c>
      <c r="K201" s="3">
        <v>2.5694444444444443E-2</v>
      </c>
      <c r="L201" t="s">
        <v>1132</v>
      </c>
    </row>
    <row r="202" spans="1:12" x14ac:dyDescent="0.25">
      <c r="A202">
        <v>74</v>
      </c>
      <c r="B202">
        <v>19</v>
      </c>
      <c r="C202" t="s">
        <v>414</v>
      </c>
      <c r="D202" s="1">
        <v>19</v>
      </c>
      <c r="E202" s="1">
        <v>32</v>
      </c>
      <c r="F202">
        <v>2</v>
      </c>
      <c r="G202" s="1">
        <v>64</v>
      </c>
      <c r="H202" s="1">
        <v>38</v>
      </c>
      <c r="I202" s="1">
        <f t="shared" si="6"/>
        <v>26</v>
      </c>
      <c r="J202" s="2">
        <f t="shared" si="7"/>
        <v>0.40625</v>
      </c>
      <c r="K202" s="3">
        <v>1.6666666666666666E-2</v>
      </c>
      <c r="L202" t="s">
        <v>1133</v>
      </c>
    </row>
    <row r="203" spans="1:12" x14ac:dyDescent="0.25">
      <c r="A203">
        <v>75</v>
      </c>
      <c r="B203">
        <v>19</v>
      </c>
      <c r="C203" t="s">
        <v>65</v>
      </c>
      <c r="D203" s="1">
        <v>25</v>
      </c>
      <c r="E203" s="1">
        <v>40</v>
      </c>
      <c r="F203">
        <v>1</v>
      </c>
      <c r="G203" s="1">
        <v>40</v>
      </c>
      <c r="H203" s="1">
        <v>25</v>
      </c>
      <c r="I203" s="1">
        <f t="shared" si="6"/>
        <v>15</v>
      </c>
      <c r="J203" s="2">
        <f t="shared" si="7"/>
        <v>0.375</v>
      </c>
      <c r="K203" s="3">
        <v>2.4305555555555556E-2</v>
      </c>
      <c r="L203" t="s">
        <v>1132</v>
      </c>
    </row>
    <row r="204" spans="1:12" x14ac:dyDescent="0.25">
      <c r="A204">
        <v>75</v>
      </c>
      <c r="B204">
        <v>19</v>
      </c>
      <c r="C204" t="s">
        <v>331</v>
      </c>
      <c r="D204" s="1">
        <v>14</v>
      </c>
      <c r="E204" s="1">
        <v>23</v>
      </c>
      <c r="F204">
        <v>3</v>
      </c>
      <c r="G204" s="1">
        <v>69</v>
      </c>
      <c r="H204" s="1">
        <v>42</v>
      </c>
      <c r="I204" s="1">
        <f t="shared" si="6"/>
        <v>27</v>
      </c>
      <c r="J204" s="2">
        <f t="shared" si="7"/>
        <v>0.39130434782608697</v>
      </c>
      <c r="K204" s="3">
        <v>1.1111111111111112E-2</v>
      </c>
      <c r="L204" t="s">
        <v>1133</v>
      </c>
    </row>
    <row r="205" spans="1:12" x14ac:dyDescent="0.25">
      <c r="A205">
        <v>76</v>
      </c>
      <c r="B205">
        <v>17</v>
      </c>
      <c r="C205" t="s">
        <v>100</v>
      </c>
      <c r="D205" s="1">
        <v>18</v>
      </c>
      <c r="E205" s="1">
        <v>30</v>
      </c>
      <c r="F205">
        <v>3</v>
      </c>
      <c r="G205" s="1">
        <v>90</v>
      </c>
      <c r="H205" s="1">
        <v>54</v>
      </c>
      <c r="I205" s="1">
        <f t="shared" si="6"/>
        <v>36</v>
      </c>
      <c r="J205" s="2">
        <f t="shared" si="7"/>
        <v>0.4</v>
      </c>
      <c r="K205" s="3">
        <v>9.0277777777777769E-3</v>
      </c>
      <c r="L205" t="s">
        <v>1133</v>
      </c>
    </row>
    <row r="206" spans="1:12" x14ac:dyDescent="0.25">
      <c r="A206">
        <v>76</v>
      </c>
      <c r="B206">
        <v>17</v>
      </c>
      <c r="C206" t="s">
        <v>117</v>
      </c>
      <c r="D206" s="1">
        <v>10</v>
      </c>
      <c r="E206" s="1">
        <v>18</v>
      </c>
      <c r="F206">
        <v>1</v>
      </c>
      <c r="G206" s="1">
        <v>18</v>
      </c>
      <c r="H206" s="1">
        <v>10</v>
      </c>
      <c r="I206" s="1">
        <f t="shared" si="6"/>
        <v>8</v>
      </c>
      <c r="J206" s="2">
        <f t="shared" si="7"/>
        <v>0.44444444444444442</v>
      </c>
      <c r="K206" s="3">
        <v>2.361111111111111E-2</v>
      </c>
      <c r="L206" t="s">
        <v>1133</v>
      </c>
    </row>
    <row r="207" spans="1:12" x14ac:dyDescent="0.25">
      <c r="A207">
        <v>76</v>
      </c>
      <c r="B207">
        <v>17</v>
      </c>
      <c r="C207" t="s">
        <v>259</v>
      </c>
      <c r="D207" s="1">
        <v>14</v>
      </c>
      <c r="E207" s="1">
        <v>24</v>
      </c>
      <c r="F207">
        <v>1</v>
      </c>
      <c r="G207" s="1">
        <v>24</v>
      </c>
      <c r="H207" s="1">
        <v>14</v>
      </c>
      <c r="I207" s="1">
        <f t="shared" si="6"/>
        <v>10</v>
      </c>
      <c r="J207" s="2">
        <f t="shared" si="7"/>
        <v>0.41666666666666669</v>
      </c>
      <c r="K207" s="3">
        <v>1.3888888888888888E-2</v>
      </c>
      <c r="L207" t="s">
        <v>1132</v>
      </c>
    </row>
    <row r="208" spans="1:12" x14ac:dyDescent="0.25">
      <c r="A208">
        <v>76</v>
      </c>
      <c r="B208">
        <v>17</v>
      </c>
      <c r="C208" t="s">
        <v>256</v>
      </c>
      <c r="D208" s="1">
        <v>15</v>
      </c>
      <c r="E208" s="1">
        <v>26</v>
      </c>
      <c r="F208">
        <v>1</v>
      </c>
      <c r="G208" s="1">
        <v>26</v>
      </c>
      <c r="H208" s="1">
        <v>15</v>
      </c>
      <c r="I208" s="1">
        <f t="shared" si="6"/>
        <v>11</v>
      </c>
      <c r="J208" s="2">
        <f t="shared" si="7"/>
        <v>0.42307692307692307</v>
      </c>
      <c r="K208" s="3">
        <v>2.0833333333333332E-2</v>
      </c>
      <c r="L208" t="s">
        <v>1132</v>
      </c>
    </row>
    <row r="209" spans="1:12" x14ac:dyDescent="0.25">
      <c r="A209">
        <v>77</v>
      </c>
      <c r="B209">
        <v>3</v>
      </c>
      <c r="C209" t="s">
        <v>117</v>
      </c>
      <c r="D209" s="1">
        <v>10</v>
      </c>
      <c r="E209" s="1">
        <v>18</v>
      </c>
      <c r="F209">
        <v>1</v>
      </c>
      <c r="G209" s="1">
        <v>18</v>
      </c>
      <c r="H209" s="1">
        <v>10</v>
      </c>
      <c r="I209" s="1">
        <f t="shared" si="6"/>
        <v>8</v>
      </c>
      <c r="J209" s="2">
        <f t="shared" si="7"/>
        <v>0.44444444444444442</v>
      </c>
      <c r="K209" s="3">
        <v>2.361111111111111E-2</v>
      </c>
      <c r="L209" t="s">
        <v>1133</v>
      </c>
    </row>
    <row r="210" spans="1:12" x14ac:dyDescent="0.25">
      <c r="A210">
        <v>77</v>
      </c>
      <c r="B210">
        <v>3</v>
      </c>
      <c r="C210" t="s">
        <v>259</v>
      </c>
      <c r="D210" s="1">
        <v>14</v>
      </c>
      <c r="E210" s="1">
        <v>24</v>
      </c>
      <c r="F210">
        <v>2</v>
      </c>
      <c r="G210" s="1">
        <v>48</v>
      </c>
      <c r="H210" s="1">
        <v>28</v>
      </c>
      <c r="I210" s="1">
        <f t="shared" si="6"/>
        <v>20</v>
      </c>
      <c r="J210" s="2">
        <f t="shared" si="7"/>
        <v>0.41666666666666669</v>
      </c>
      <c r="K210" s="3">
        <v>3.8194444444444448E-2</v>
      </c>
      <c r="L210" t="s">
        <v>1132</v>
      </c>
    </row>
    <row r="211" spans="1:12" x14ac:dyDescent="0.25">
      <c r="A211">
        <v>77</v>
      </c>
      <c r="B211">
        <v>3</v>
      </c>
      <c r="C211" t="s">
        <v>439</v>
      </c>
      <c r="D211" s="1">
        <v>20</v>
      </c>
      <c r="E211" s="1">
        <v>33</v>
      </c>
      <c r="F211">
        <v>1</v>
      </c>
      <c r="G211" s="1">
        <v>33</v>
      </c>
      <c r="H211" s="1">
        <v>20</v>
      </c>
      <c r="I211" s="1">
        <f t="shared" si="6"/>
        <v>13</v>
      </c>
      <c r="J211" s="2">
        <f t="shared" si="7"/>
        <v>0.39393939393939392</v>
      </c>
      <c r="K211" s="3">
        <v>5.5555555555555558E-3</v>
      </c>
      <c r="L211" t="s">
        <v>1133</v>
      </c>
    </row>
    <row r="212" spans="1:12" x14ac:dyDescent="0.25">
      <c r="A212">
        <v>78</v>
      </c>
      <c r="B212">
        <v>7</v>
      </c>
      <c r="C212" t="s">
        <v>180</v>
      </c>
      <c r="D212" s="1">
        <v>11</v>
      </c>
      <c r="E212" s="1">
        <v>19</v>
      </c>
      <c r="F212">
        <v>3</v>
      </c>
      <c r="G212" s="1">
        <v>57</v>
      </c>
      <c r="H212" s="1">
        <v>33</v>
      </c>
      <c r="I212" s="1">
        <f t="shared" si="6"/>
        <v>24</v>
      </c>
      <c r="J212" s="2">
        <f t="shared" si="7"/>
        <v>0.42105263157894735</v>
      </c>
      <c r="K212" s="3">
        <v>3.7499999999999999E-2</v>
      </c>
      <c r="L212" t="s">
        <v>1133</v>
      </c>
    </row>
    <row r="213" spans="1:12" x14ac:dyDescent="0.25">
      <c r="A213">
        <v>79</v>
      </c>
      <c r="B213">
        <v>16</v>
      </c>
      <c r="C213" t="s">
        <v>51</v>
      </c>
      <c r="D213" s="1">
        <v>17</v>
      </c>
      <c r="E213" s="1">
        <v>29</v>
      </c>
      <c r="F213">
        <v>3</v>
      </c>
      <c r="G213" s="1">
        <v>87</v>
      </c>
      <c r="H213" s="1">
        <v>51</v>
      </c>
      <c r="I213" s="1">
        <f t="shared" si="6"/>
        <v>36</v>
      </c>
      <c r="J213" s="2">
        <f t="shared" si="7"/>
        <v>0.41379310344827586</v>
      </c>
      <c r="K213" s="3">
        <v>9.7222222222222224E-3</v>
      </c>
      <c r="L213" t="s">
        <v>1132</v>
      </c>
    </row>
    <row r="214" spans="1:12" x14ac:dyDescent="0.25">
      <c r="A214">
        <v>79</v>
      </c>
      <c r="B214">
        <v>16</v>
      </c>
      <c r="C214" t="s">
        <v>439</v>
      </c>
      <c r="D214" s="1">
        <v>20</v>
      </c>
      <c r="E214" s="1">
        <v>33</v>
      </c>
      <c r="F214">
        <v>3</v>
      </c>
      <c r="G214" s="1">
        <v>99</v>
      </c>
      <c r="H214" s="1">
        <v>60</v>
      </c>
      <c r="I214" s="1">
        <f t="shared" si="6"/>
        <v>39</v>
      </c>
      <c r="J214" s="2">
        <f t="shared" si="7"/>
        <v>0.39393939393939392</v>
      </c>
      <c r="K214" s="3">
        <v>9.7222222222222224E-3</v>
      </c>
      <c r="L214" t="s">
        <v>1133</v>
      </c>
    </row>
    <row r="215" spans="1:12" x14ac:dyDescent="0.25">
      <c r="A215">
        <v>79</v>
      </c>
      <c r="B215">
        <v>16</v>
      </c>
      <c r="C215" t="s">
        <v>241</v>
      </c>
      <c r="D215" s="1">
        <v>12</v>
      </c>
      <c r="E215" s="1">
        <v>20</v>
      </c>
      <c r="F215">
        <v>3</v>
      </c>
      <c r="G215" s="1">
        <v>60</v>
      </c>
      <c r="H215" s="1">
        <v>36</v>
      </c>
      <c r="I215" s="1">
        <f t="shared" si="6"/>
        <v>24</v>
      </c>
      <c r="J215" s="2">
        <f t="shared" si="7"/>
        <v>0.4</v>
      </c>
      <c r="K215" s="3">
        <v>1.7361111111111112E-2</v>
      </c>
      <c r="L215" t="s">
        <v>1132</v>
      </c>
    </row>
    <row r="216" spans="1:12" x14ac:dyDescent="0.25">
      <c r="A216">
        <v>79</v>
      </c>
      <c r="B216">
        <v>16</v>
      </c>
      <c r="C216" t="s">
        <v>102</v>
      </c>
      <c r="D216" s="1">
        <v>13</v>
      </c>
      <c r="E216" s="1">
        <v>21</v>
      </c>
      <c r="F216">
        <v>3</v>
      </c>
      <c r="G216" s="1">
        <v>63</v>
      </c>
      <c r="H216" s="1">
        <v>39</v>
      </c>
      <c r="I216" s="1">
        <f t="shared" si="6"/>
        <v>24</v>
      </c>
      <c r="J216" s="2">
        <f t="shared" si="7"/>
        <v>0.38095238095238093</v>
      </c>
      <c r="K216" s="3">
        <v>2.9861111111111113E-2</v>
      </c>
      <c r="L216" t="s">
        <v>1132</v>
      </c>
    </row>
    <row r="217" spans="1:12" x14ac:dyDescent="0.25">
      <c r="A217">
        <v>80</v>
      </c>
      <c r="B217">
        <v>18</v>
      </c>
      <c r="C217" t="s">
        <v>335</v>
      </c>
      <c r="D217" s="1">
        <v>13</v>
      </c>
      <c r="E217" s="1">
        <v>22</v>
      </c>
      <c r="F217">
        <v>2</v>
      </c>
      <c r="G217" s="1">
        <v>44</v>
      </c>
      <c r="H217" s="1">
        <v>26</v>
      </c>
      <c r="I217" s="1">
        <f t="shared" si="6"/>
        <v>18</v>
      </c>
      <c r="J217" s="2">
        <f t="shared" si="7"/>
        <v>0.40909090909090912</v>
      </c>
      <c r="K217" s="3">
        <v>3.472222222222222E-3</v>
      </c>
      <c r="L217" t="s">
        <v>1132</v>
      </c>
    </row>
    <row r="218" spans="1:12" x14ac:dyDescent="0.25">
      <c r="A218">
        <v>80</v>
      </c>
      <c r="B218">
        <v>18</v>
      </c>
      <c r="C218" t="s">
        <v>51</v>
      </c>
      <c r="D218" s="1">
        <v>17</v>
      </c>
      <c r="E218" s="1">
        <v>29</v>
      </c>
      <c r="F218">
        <v>1</v>
      </c>
      <c r="G218" s="1">
        <v>29</v>
      </c>
      <c r="H218" s="1">
        <v>17</v>
      </c>
      <c r="I218" s="1">
        <f t="shared" si="6"/>
        <v>12</v>
      </c>
      <c r="J218" s="2">
        <f t="shared" si="7"/>
        <v>0.41379310344827586</v>
      </c>
      <c r="K218" s="3">
        <v>2.361111111111111E-2</v>
      </c>
      <c r="L218" t="s">
        <v>1133</v>
      </c>
    </row>
    <row r="219" spans="1:12" x14ac:dyDescent="0.25">
      <c r="A219">
        <v>80</v>
      </c>
      <c r="B219">
        <v>18</v>
      </c>
      <c r="C219" t="s">
        <v>259</v>
      </c>
      <c r="D219" s="1">
        <v>14</v>
      </c>
      <c r="E219" s="1">
        <v>24</v>
      </c>
      <c r="F219">
        <v>2</v>
      </c>
      <c r="G219" s="1">
        <v>48</v>
      </c>
      <c r="H219" s="1">
        <v>28</v>
      </c>
      <c r="I219" s="1">
        <f t="shared" si="6"/>
        <v>20</v>
      </c>
      <c r="J219" s="2">
        <f t="shared" si="7"/>
        <v>0.41666666666666669</v>
      </c>
      <c r="K219" s="3">
        <v>1.9444444444444445E-2</v>
      </c>
      <c r="L219" t="s">
        <v>1132</v>
      </c>
    </row>
    <row r="220" spans="1:12" x14ac:dyDescent="0.25">
      <c r="A220">
        <v>81</v>
      </c>
      <c r="B220">
        <v>17</v>
      </c>
      <c r="C220" t="s">
        <v>186</v>
      </c>
      <c r="D220" s="1">
        <v>19</v>
      </c>
      <c r="E220" s="1">
        <v>31</v>
      </c>
      <c r="F220">
        <v>2</v>
      </c>
      <c r="G220" s="1">
        <v>62</v>
      </c>
      <c r="H220" s="1">
        <v>38</v>
      </c>
      <c r="I220" s="1">
        <f t="shared" si="6"/>
        <v>24</v>
      </c>
      <c r="J220" s="2">
        <f t="shared" si="7"/>
        <v>0.38709677419354838</v>
      </c>
      <c r="K220" s="3">
        <v>4.0972222222222222E-2</v>
      </c>
      <c r="L220" t="s">
        <v>1133</v>
      </c>
    </row>
    <row r="221" spans="1:12" x14ac:dyDescent="0.25">
      <c r="A221">
        <v>82</v>
      </c>
      <c r="B221">
        <v>16</v>
      </c>
      <c r="C221" t="s">
        <v>195</v>
      </c>
      <c r="D221" s="1">
        <v>15</v>
      </c>
      <c r="E221" s="1">
        <v>25</v>
      </c>
      <c r="F221">
        <v>2</v>
      </c>
      <c r="G221" s="1">
        <v>50</v>
      </c>
      <c r="H221" s="1">
        <v>30</v>
      </c>
      <c r="I221" s="1">
        <f t="shared" si="6"/>
        <v>20</v>
      </c>
      <c r="J221" s="2">
        <f t="shared" si="7"/>
        <v>0.4</v>
      </c>
      <c r="K221" s="3">
        <v>7.6388888888888886E-3</v>
      </c>
      <c r="L221" t="s">
        <v>1133</v>
      </c>
    </row>
    <row r="222" spans="1:12" x14ac:dyDescent="0.25">
      <c r="A222">
        <v>82</v>
      </c>
      <c r="B222">
        <v>16</v>
      </c>
      <c r="C222" t="s">
        <v>100</v>
      </c>
      <c r="D222" s="1">
        <v>18</v>
      </c>
      <c r="E222" s="1">
        <v>30</v>
      </c>
      <c r="F222">
        <v>1</v>
      </c>
      <c r="G222" s="1">
        <v>30</v>
      </c>
      <c r="H222" s="1">
        <v>18</v>
      </c>
      <c r="I222" s="1">
        <f t="shared" si="6"/>
        <v>12</v>
      </c>
      <c r="J222" s="2">
        <f t="shared" si="7"/>
        <v>0.4</v>
      </c>
      <c r="K222" s="3">
        <v>5.5555555555555558E-3</v>
      </c>
      <c r="L222" t="s">
        <v>1133</v>
      </c>
    </row>
    <row r="223" spans="1:12" x14ac:dyDescent="0.25">
      <c r="A223">
        <v>83</v>
      </c>
      <c r="B223">
        <v>15</v>
      </c>
      <c r="C223" t="s">
        <v>170</v>
      </c>
      <c r="D223" s="1">
        <v>16</v>
      </c>
      <c r="E223" s="1">
        <v>27</v>
      </c>
      <c r="F223">
        <v>2</v>
      </c>
      <c r="G223" s="1">
        <v>54</v>
      </c>
      <c r="H223" s="1">
        <v>32</v>
      </c>
      <c r="I223" s="1">
        <f t="shared" si="6"/>
        <v>22</v>
      </c>
      <c r="J223" s="2">
        <f t="shared" si="7"/>
        <v>0.40740740740740738</v>
      </c>
      <c r="K223" s="3">
        <v>9.7222222222222224E-3</v>
      </c>
      <c r="L223" t="s">
        <v>1132</v>
      </c>
    </row>
    <row r="224" spans="1:12" x14ac:dyDescent="0.25">
      <c r="A224">
        <v>83</v>
      </c>
      <c r="B224">
        <v>15</v>
      </c>
      <c r="C224" t="s">
        <v>241</v>
      </c>
      <c r="D224" s="1">
        <v>12</v>
      </c>
      <c r="E224" s="1">
        <v>20</v>
      </c>
      <c r="F224">
        <v>1</v>
      </c>
      <c r="G224" s="1">
        <v>20</v>
      </c>
      <c r="H224" s="1">
        <v>12</v>
      </c>
      <c r="I224" s="1">
        <f t="shared" si="6"/>
        <v>8</v>
      </c>
      <c r="J224" s="2">
        <f t="shared" si="7"/>
        <v>0.4</v>
      </c>
      <c r="K224" s="3">
        <v>2.0833333333333332E-2</v>
      </c>
      <c r="L224" t="s">
        <v>1133</v>
      </c>
    </row>
    <row r="225" spans="1:12" x14ac:dyDescent="0.25">
      <c r="A225">
        <v>83</v>
      </c>
      <c r="B225">
        <v>15</v>
      </c>
      <c r="C225" t="s">
        <v>414</v>
      </c>
      <c r="D225" s="1">
        <v>19</v>
      </c>
      <c r="E225" s="1">
        <v>32</v>
      </c>
      <c r="F225">
        <v>3</v>
      </c>
      <c r="G225" s="1">
        <v>96</v>
      </c>
      <c r="H225" s="1">
        <v>57</v>
      </c>
      <c r="I225" s="1">
        <f t="shared" si="6"/>
        <v>39</v>
      </c>
      <c r="J225" s="2">
        <f t="shared" si="7"/>
        <v>0.40625</v>
      </c>
      <c r="K225" s="3">
        <v>3.4722222222222224E-2</v>
      </c>
      <c r="L225" t="s">
        <v>1132</v>
      </c>
    </row>
    <row r="226" spans="1:12" x14ac:dyDescent="0.25">
      <c r="A226">
        <v>84</v>
      </c>
      <c r="B226">
        <v>19</v>
      </c>
      <c r="C226" t="s">
        <v>100</v>
      </c>
      <c r="D226" s="1">
        <v>18</v>
      </c>
      <c r="E226" s="1">
        <v>30</v>
      </c>
      <c r="F226">
        <v>2</v>
      </c>
      <c r="G226" s="1">
        <v>60</v>
      </c>
      <c r="H226" s="1">
        <v>36</v>
      </c>
      <c r="I226" s="1">
        <f t="shared" si="6"/>
        <v>24</v>
      </c>
      <c r="J226" s="2">
        <f t="shared" si="7"/>
        <v>0.4</v>
      </c>
      <c r="K226" s="3">
        <v>6.9444444444444441E-3</v>
      </c>
      <c r="L226" t="s">
        <v>1133</v>
      </c>
    </row>
    <row r="227" spans="1:12" x14ac:dyDescent="0.25">
      <c r="A227">
        <v>85</v>
      </c>
      <c r="B227">
        <v>8</v>
      </c>
      <c r="C227" t="s">
        <v>57</v>
      </c>
      <c r="D227" s="1">
        <v>16</v>
      </c>
      <c r="E227" s="1">
        <v>28</v>
      </c>
      <c r="F227">
        <v>3</v>
      </c>
      <c r="G227" s="1">
        <v>84</v>
      </c>
      <c r="H227" s="1">
        <v>48</v>
      </c>
      <c r="I227" s="1">
        <f t="shared" si="6"/>
        <v>36</v>
      </c>
      <c r="J227" s="2">
        <f t="shared" si="7"/>
        <v>0.42857142857142855</v>
      </c>
      <c r="K227" s="3">
        <v>1.8055555555555554E-2</v>
      </c>
      <c r="L227" t="s">
        <v>1133</v>
      </c>
    </row>
    <row r="228" spans="1:12" x14ac:dyDescent="0.25">
      <c r="A228">
        <v>85</v>
      </c>
      <c r="B228">
        <v>8</v>
      </c>
      <c r="C228" t="s">
        <v>106</v>
      </c>
      <c r="D228" s="1">
        <v>22</v>
      </c>
      <c r="E228" s="1">
        <v>36</v>
      </c>
      <c r="F228">
        <v>2</v>
      </c>
      <c r="G228" s="1">
        <v>72</v>
      </c>
      <c r="H228" s="1">
        <v>44</v>
      </c>
      <c r="I228" s="1">
        <f t="shared" si="6"/>
        <v>28</v>
      </c>
      <c r="J228" s="2">
        <f t="shared" si="7"/>
        <v>0.3888888888888889</v>
      </c>
      <c r="K228" s="3">
        <v>2.2916666666666665E-2</v>
      </c>
      <c r="L228" t="s">
        <v>1133</v>
      </c>
    </row>
    <row r="229" spans="1:12" x14ac:dyDescent="0.25">
      <c r="A229">
        <v>85</v>
      </c>
      <c r="B229">
        <v>8</v>
      </c>
      <c r="C229" t="s">
        <v>241</v>
      </c>
      <c r="D229" s="1">
        <v>12</v>
      </c>
      <c r="E229" s="1">
        <v>20</v>
      </c>
      <c r="F229">
        <v>1</v>
      </c>
      <c r="G229" s="1">
        <v>20</v>
      </c>
      <c r="H229" s="1">
        <v>12</v>
      </c>
      <c r="I229" s="1">
        <f t="shared" si="6"/>
        <v>8</v>
      </c>
      <c r="J229" s="2">
        <f t="shared" si="7"/>
        <v>0.4</v>
      </c>
      <c r="K229" s="3">
        <v>3.7499999999999999E-2</v>
      </c>
      <c r="L229" t="s">
        <v>1133</v>
      </c>
    </row>
    <row r="230" spans="1:12" x14ac:dyDescent="0.25">
      <c r="A230">
        <v>85</v>
      </c>
      <c r="B230">
        <v>8</v>
      </c>
      <c r="C230" t="s">
        <v>414</v>
      </c>
      <c r="D230" s="1">
        <v>19</v>
      </c>
      <c r="E230" s="1">
        <v>32</v>
      </c>
      <c r="F230">
        <v>1</v>
      </c>
      <c r="G230" s="1">
        <v>32</v>
      </c>
      <c r="H230" s="1">
        <v>19</v>
      </c>
      <c r="I230" s="1">
        <f t="shared" si="6"/>
        <v>13</v>
      </c>
      <c r="J230" s="2">
        <f t="shared" si="7"/>
        <v>0.40625</v>
      </c>
      <c r="K230" s="3">
        <v>2.013888888888889E-2</v>
      </c>
      <c r="L230" t="s">
        <v>1133</v>
      </c>
    </row>
    <row r="231" spans="1:12" x14ac:dyDescent="0.25">
      <c r="A231">
        <v>86</v>
      </c>
      <c r="B231">
        <v>20</v>
      </c>
      <c r="C231" t="s">
        <v>195</v>
      </c>
      <c r="D231" s="1">
        <v>15</v>
      </c>
      <c r="E231" s="1">
        <v>25</v>
      </c>
      <c r="F231">
        <v>2</v>
      </c>
      <c r="G231" s="1">
        <v>50</v>
      </c>
      <c r="H231" s="1">
        <v>30</v>
      </c>
      <c r="I231" s="1">
        <f t="shared" si="6"/>
        <v>20</v>
      </c>
      <c r="J231" s="2">
        <f t="shared" si="7"/>
        <v>0.4</v>
      </c>
      <c r="K231" s="3">
        <v>5.5555555555555558E-3</v>
      </c>
      <c r="L231" t="s">
        <v>1133</v>
      </c>
    </row>
    <row r="232" spans="1:12" x14ac:dyDescent="0.25">
      <c r="A232">
        <v>87</v>
      </c>
      <c r="B232">
        <v>3</v>
      </c>
      <c r="C232" t="s">
        <v>117</v>
      </c>
      <c r="D232" s="1">
        <v>10</v>
      </c>
      <c r="E232" s="1">
        <v>18</v>
      </c>
      <c r="F232">
        <v>2</v>
      </c>
      <c r="G232" s="1">
        <v>36</v>
      </c>
      <c r="H232" s="1">
        <v>20</v>
      </c>
      <c r="I232" s="1">
        <f t="shared" si="6"/>
        <v>16</v>
      </c>
      <c r="J232" s="2">
        <f t="shared" si="7"/>
        <v>0.44444444444444442</v>
      </c>
      <c r="K232" s="3">
        <v>3.8194444444444448E-2</v>
      </c>
      <c r="L232" t="s">
        <v>1132</v>
      </c>
    </row>
    <row r="233" spans="1:12" x14ac:dyDescent="0.25">
      <c r="A233">
        <v>87</v>
      </c>
      <c r="B233">
        <v>3</v>
      </c>
      <c r="C233" t="s">
        <v>414</v>
      </c>
      <c r="D233" s="1">
        <v>19</v>
      </c>
      <c r="E233" s="1">
        <v>32</v>
      </c>
      <c r="F233">
        <v>1</v>
      </c>
      <c r="G233" s="1">
        <v>32</v>
      </c>
      <c r="H233" s="1">
        <v>19</v>
      </c>
      <c r="I233" s="1">
        <f t="shared" si="6"/>
        <v>13</v>
      </c>
      <c r="J233" s="2">
        <f t="shared" si="7"/>
        <v>0.40625</v>
      </c>
      <c r="K233" s="3">
        <v>3.472222222222222E-3</v>
      </c>
      <c r="L233" t="s">
        <v>1133</v>
      </c>
    </row>
    <row r="234" spans="1:12" x14ac:dyDescent="0.25">
      <c r="A234">
        <v>87</v>
      </c>
      <c r="B234">
        <v>3</v>
      </c>
      <c r="C234" t="s">
        <v>186</v>
      </c>
      <c r="D234" s="1">
        <v>19</v>
      </c>
      <c r="E234" s="1">
        <v>31</v>
      </c>
      <c r="F234">
        <v>1</v>
      </c>
      <c r="G234" s="1">
        <v>31</v>
      </c>
      <c r="H234" s="1">
        <v>19</v>
      </c>
      <c r="I234" s="1">
        <f t="shared" si="6"/>
        <v>12</v>
      </c>
      <c r="J234" s="2">
        <f t="shared" si="7"/>
        <v>0.38709677419354838</v>
      </c>
      <c r="K234" s="3">
        <v>7.6388888888888886E-3</v>
      </c>
      <c r="L234" t="s">
        <v>1132</v>
      </c>
    </row>
    <row r="235" spans="1:12" x14ac:dyDescent="0.25">
      <c r="A235">
        <v>88</v>
      </c>
      <c r="B235">
        <v>18</v>
      </c>
      <c r="C235" t="s">
        <v>65</v>
      </c>
      <c r="D235" s="1">
        <v>25</v>
      </c>
      <c r="E235" s="1">
        <v>40</v>
      </c>
      <c r="F235">
        <v>1</v>
      </c>
      <c r="G235" s="1">
        <v>40</v>
      </c>
      <c r="H235" s="1">
        <v>25</v>
      </c>
      <c r="I235" s="1">
        <f t="shared" si="6"/>
        <v>15</v>
      </c>
      <c r="J235" s="2">
        <f t="shared" si="7"/>
        <v>0.375</v>
      </c>
      <c r="K235" s="3">
        <v>8.3333333333333332E-3</v>
      </c>
      <c r="L235" t="s">
        <v>1132</v>
      </c>
    </row>
    <row r="236" spans="1:12" x14ac:dyDescent="0.25">
      <c r="A236">
        <v>88</v>
      </c>
      <c r="B236">
        <v>18</v>
      </c>
      <c r="C236" t="s">
        <v>180</v>
      </c>
      <c r="D236" s="1">
        <v>11</v>
      </c>
      <c r="E236" s="1">
        <v>19</v>
      </c>
      <c r="F236">
        <v>3</v>
      </c>
      <c r="G236" s="1">
        <v>57</v>
      </c>
      <c r="H236" s="1">
        <v>33</v>
      </c>
      <c r="I236" s="1">
        <f t="shared" si="6"/>
        <v>24</v>
      </c>
      <c r="J236" s="2">
        <f t="shared" si="7"/>
        <v>0.42105263157894735</v>
      </c>
      <c r="K236" s="3">
        <v>3.1944444444444442E-2</v>
      </c>
      <c r="L236" t="s">
        <v>1133</v>
      </c>
    </row>
    <row r="237" spans="1:12" x14ac:dyDescent="0.25">
      <c r="A237">
        <v>88</v>
      </c>
      <c r="B237">
        <v>18</v>
      </c>
      <c r="C237" t="s">
        <v>256</v>
      </c>
      <c r="D237" s="1">
        <v>15</v>
      </c>
      <c r="E237" s="1">
        <v>26</v>
      </c>
      <c r="F237">
        <v>1</v>
      </c>
      <c r="G237" s="1">
        <v>26</v>
      </c>
      <c r="H237" s="1">
        <v>15</v>
      </c>
      <c r="I237" s="1">
        <f t="shared" si="6"/>
        <v>11</v>
      </c>
      <c r="J237" s="2">
        <f t="shared" si="7"/>
        <v>0.42307692307692307</v>
      </c>
      <c r="K237" s="3">
        <v>4.0972222222222222E-2</v>
      </c>
      <c r="L237" t="s">
        <v>1132</v>
      </c>
    </row>
    <row r="238" spans="1:12" x14ac:dyDescent="0.25">
      <c r="A238">
        <v>89</v>
      </c>
      <c r="B238">
        <v>11</v>
      </c>
      <c r="C238" t="s">
        <v>331</v>
      </c>
      <c r="D238" s="1">
        <v>14</v>
      </c>
      <c r="E238" s="1">
        <v>23</v>
      </c>
      <c r="F238">
        <v>3</v>
      </c>
      <c r="G238" s="1">
        <v>69</v>
      </c>
      <c r="H238" s="1">
        <v>42</v>
      </c>
      <c r="I238" s="1">
        <f t="shared" si="6"/>
        <v>27</v>
      </c>
      <c r="J238" s="2">
        <f t="shared" si="7"/>
        <v>0.39130434782608697</v>
      </c>
      <c r="K238" s="3">
        <v>3.0555555555555555E-2</v>
      </c>
      <c r="L238" t="s">
        <v>1133</v>
      </c>
    </row>
    <row r="239" spans="1:12" x14ac:dyDescent="0.25">
      <c r="A239">
        <v>89</v>
      </c>
      <c r="B239">
        <v>11</v>
      </c>
      <c r="C239" t="s">
        <v>77</v>
      </c>
      <c r="D239" s="1">
        <v>20</v>
      </c>
      <c r="E239" s="1">
        <v>34</v>
      </c>
      <c r="F239">
        <v>2</v>
      </c>
      <c r="G239" s="1">
        <v>68</v>
      </c>
      <c r="H239" s="1">
        <v>40</v>
      </c>
      <c r="I239" s="1">
        <f t="shared" si="6"/>
        <v>28</v>
      </c>
      <c r="J239" s="2">
        <f t="shared" si="7"/>
        <v>0.41176470588235292</v>
      </c>
      <c r="K239" s="3">
        <v>4.027777777777778E-2</v>
      </c>
      <c r="L239" t="s">
        <v>1132</v>
      </c>
    </row>
    <row r="240" spans="1:12" x14ac:dyDescent="0.25">
      <c r="A240">
        <v>89</v>
      </c>
      <c r="B240">
        <v>11</v>
      </c>
      <c r="C240" t="s">
        <v>335</v>
      </c>
      <c r="D240" s="1">
        <v>13</v>
      </c>
      <c r="E240" s="1">
        <v>22</v>
      </c>
      <c r="F240">
        <v>1</v>
      </c>
      <c r="G240" s="1">
        <v>22</v>
      </c>
      <c r="H240" s="1">
        <v>13</v>
      </c>
      <c r="I240" s="1">
        <f t="shared" si="6"/>
        <v>9</v>
      </c>
      <c r="J240" s="2">
        <f t="shared" si="7"/>
        <v>0.40909090909090912</v>
      </c>
      <c r="K240" s="3">
        <v>2.7777777777777776E-2</v>
      </c>
      <c r="L240" t="s">
        <v>1133</v>
      </c>
    </row>
    <row r="241" spans="1:12" x14ac:dyDescent="0.25">
      <c r="A241">
        <v>90</v>
      </c>
      <c r="B241">
        <v>6</v>
      </c>
      <c r="C241" t="s">
        <v>77</v>
      </c>
      <c r="D241" s="1">
        <v>20</v>
      </c>
      <c r="E241" s="1">
        <v>34</v>
      </c>
      <c r="F241">
        <v>1</v>
      </c>
      <c r="G241" s="1">
        <v>34</v>
      </c>
      <c r="H241" s="1">
        <v>20</v>
      </c>
      <c r="I241" s="1">
        <f t="shared" si="6"/>
        <v>14</v>
      </c>
      <c r="J241" s="2">
        <f t="shared" si="7"/>
        <v>0.41176470588235292</v>
      </c>
      <c r="K241" s="3">
        <v>3.3333333333333333E-2</v>
      </c>
      <c r="L241" t="s">
        <v>1133</v>
      </c>
    </row>
    <row r="242" spans="1:12" x14ac:dyDescent="0.25">
      <c r="A242">
        <v>91</v>
      </c>
      <c r="B242">
        <v>1</v>
      </c>
      <c r="C242" t="s">
        <v>33</v>
      </c>
      <c r="D242" s="1">
        <v>21</v>
      </c>
      <c r="E242" s="1">
        <v>35</v>
      </c>
      <c r="F242">
        <v>3</v>
      </c>
      <c r="G242" s="1">
        <v>105</v>
      </c>
      <c r="H242" s="1">
        <v>63</v>
      </c>
      <c r="I242" s="1">
        <f t="shared" si="6"/>
        <v>42</v>
      </c>
      <c r="J242" s="2">
        <f t="shared" si="7"/>
        <v>0.4</v>
      </c>
      <c r="K242" s="3">
        <v>1.4583333333333334E-2</v>
      </c>
      <c r="L242" t="s">
        <v>1133</v>
      </c>
    </row>
    <row r="243" spans="1:12" x14ac:dyDescent="0.25">
      <c r="A243">
        <v>91</v>
      </c>
      <c r="B243">
        <v>1</v>
      </c>
      <c r="C243" t="s">
        <v>102</v>
      </c>
      <c r="D243" s="1">
        <v>13</v>
      </c>
      <c r="E243" s="1">
        <v>21</v>
      </c>
      <c r="F243">
        <v>3</v>
      </c>
      <c r="G243" s="1">
        <v>63</v>
      </c>
      <c r="H243" s="1">
        <v>39</v>
      </c>
      <c r="I243" s="1">
        <f t="shared" si="6"/>
        <v>24</v>
      </c>
      <c r="J243" s="2">
        <f t="shared" si="7"/>
        <v>0.38095238095238093</v>
      </c>
      <c r="K243" s="3">
        <v>3.6111111111111108E-2</v>
      </c>
      <c r="L243" t="s">
        <v>1132</v>
      </c>
    </row>
    <row r="244" spans="1:12" x14ac:dyDescent="0.25">
      <c r="A244">
        <v>91</v>
      </c>
      <c r="B244">
        <v>1</v>
      </c>
      <c r="C244" t="s">
        <v>335</v>
      </c>
      <c r="D244" s="1">
        <v>13</v>
      </c>
      <c r="E244" s="1">
        <v>22</v>
      </c>
      <c r="F244">
        <v>2</v>
      </c>
      <c r="G244" s="1">
        <v>44</v>
      </c>
      <c r="H244" s="1">
        <v>26</v>
      </c>
      <c r="I244" s="1">
        <f t="shared" si="6"/>
        <v>18</v>
      </c>
      <c r="J244" s="2">
        <f t="shared" si="7"/>
        <v>0.40909090909090912</v>
      </c>
      <c r="K244" s="3">
        <v>7.6388888888888886E-3</v>
      </c>
      <c r="L244" t="s">
        <v>1132</v>
      </c>
    </row>
    <row r="245" spans="1:12" x14ac:dyDescent="0.25">
      <c r="A245">
        <v>91</v>
      </c>
      <c r="B245">
        <v>1</v>
      </c>
      <c r="C245" t="s">
        <v>170</v>
      </c>
      <c r="D245" s="1">
        <v>16</v>
      </c>
      <c r="E245" s="1">
        <v>27</v>
      </c>
      <c r="F245">
        <v>3</v>
      </c>
      <c r="G245" s="1">
        <v>81</v>
      </c>
      <c r="H245" s="1">
        <v>48</v>
      </c>
      <c r="I245" s="1">
        <f t="shared" si="6"/>
        <v>33</v>
      </c>
      <c r="J245" s="2">
        <f t="shared" si="7"/>
        <v>0.40740740740740738</v>
      </c>
      <c r="K245" s="3">
        <v>3.3333333333333333E-2</v>
      </c>
      <c r="L245" t="s">
        <v>1132</v>
      </c>
    </row>
    <row r="246" spans="1:12" x14ac:dyDescent="0.25">
      <c r="A246">
        <v>92</v>
      </c>
      <c r="B246">
        <v>6</v>
      </c>
      <c r="C246" t="s">
        <v>51</v>
      </c>
      <c r="D246" s="1">
        <v>17</v>
      </c>
      <c r="E246" s="1">
        <v>29</v>
      </c>
      <c r="F246">
        <v>2</v>
      </c>
      <c r="G246" s="1">
        <v>58</v>
      </c>
      <c r="H246" s="1">
        <v>34</v>
      </c>
      <c r="I246" s="1">
        <f t="shared" si="6"/>
        <v>24</v>
      </c>
      <c r="J246" s="2">
        <f t="shared" si="7"/>
        <v>0.41379310344827586</v>
      </c>
      <c r="K246" s="3">
        <v>2.5000000000000001E-2</v>
      </c>
      <c r="L246" t="s">
        <v>1132</v>
      </c>
    </row>
    <row r="247" spans="1:12" x14ac:dyDescent="0.25">
      <c r="A247">
        <v>92</v>
      </c>
      <c r="B247">
        <v>6</v>
      </c>
      <c r="C247" t="s">
        <v>259</v>
      </c>
      <c r="D247" s="1">
        <v>14</v>
      </c>
      <c r="E247" s="1">
        <v>24</v>
      </c>
      <c r="F247">
        <v>1</v>
      </c>
      <c r="G247" s="1">
        <v>24</v>
      </c>
      <c r="H247" s="1">
        <v>14</v>
      </c>
      <c r="I247" s="1">
        <f t="shared" si="6"/>
        <v>10</v>
      </c>
      <c r="J247" s="2">
        <f t="shared" si="7"/>
        <v>0.41666666666666669</v>
      </c>
      <c r="K247" s="3">
        <v>4.1666666666666666E-3</v>
      </c>
      <c r="L247" t="s">
        <v>1133</v>
      </c>
    </row>
    <row r="248" spans="1:12" x14ac:dyDescent="0.25">
      <c r="A248">
        <v>93</v>
      </c>
      <c r="B248">
        <v>2</v>
      </c>
      <c r="C248" t="s">
        <v>51</v>
      </c>
      <c r="D248" s="1">
        <v>17</v>
      </c>
      <c r="E248" s="1">
        <v>29</v>
      </c>
      <c r="F248">
        <v>1</v>
      </c>
      <c r="G248" s="1">
        <v>29</v>
      </c>
      <c r="H248" s="1">
        <v>17</v>
      </c>
      <c r="I248" s="1">
        <f t="shared" si="6"/>
        <v>12</v>
      </c>
      <c r="J248" s="2">
        <f t="shared" si="7"/>
        <v>0.41379310344827586</v>
      </c>
      <c r="K248" s="3">
        <v>1.2500000000000001E-2</v>
      </c>
      <c r="L248" t="s">
        <v>1133</v>
      </c>
    </row>
    <row r="249" spans="1:12" x14ac:dyDescent="0.25">
      <c r="A249">
        <v>94</v>
      </c>
      <c r="B249">
        <v>12</v>
      </c>
      <c r="C249" t="s">
        <v>100</v>
      </c>
      <c r="D249" s="1">
        <v>18</v>
      </c>
      <c r="E249" s="1">
        <v>30</v>
      </c>
      <c r="F249">
        <v>3</v>
      </c>
      <c r="G249" s="1">
        <v>90</v>
      </c>
      <c r="H249" s="1">
        <v>54</v>
      </c>
      <c r="I249" s="1">
        <f t="shared" si="6"/>
        <v>36</v>
      </c>
      <c r="J249" s="2">
        <f t="shared" si="7"/>
        <v>0.4</v>
      </c>
      <c r="K249" s="3">
        <v>1.3194444444444444E-2</v>
      </c>
      <c r="L249" t="s">
        <v>1133</v>
      </c>
    </row>
    <row r="250" spans="1:12" x14ac:dyDescent="0.25">
      <c r="A250">
        <v>94</v>
      </c>
      <c r="B250">
        <v>12</v>
      </c>
      <c r="C250" t="s">
        <v>414</v>
      </c>
      <c r="D250" s="1">
        <v>19</v>
      </c>
      <c r="E250" s="1">
        <v>32</v>
      </c>
      <c r="F250">
        <v>2</v>
      </c>
      <c r="G250" s="1">
        <v>64</v>
      </c>
      <c r="H250" s="1">
        <v>38</v>
      </c>
      <c r="I250" s="1">
        <f t="shared" si="6"/>
        <v>26</v>
      </c>
      <c r="J250" s="2">
        <f t="shared" si="7"/>
        <v>0.40625</v>
      </c>
      <c r="K250" s="3">
        <v>3.888888888888889E-2</v>
      </c>
      <c r="L250" t="s">
        <v>1133</v>
      </c>
    </row>
    <row r="251" spans="1:12" x14ac:dyDescent="0.25">
      <c r="A251">
        <v>94</v>
      </c>
      <c r="B251">
        <v>12</v>
      </c>
      <c r="C251" t="s">
        <v>439</v>
      </c>
      <c r="D251" s="1">
        <v>20</v>
      </c>
      <c r="E251" s="1">
        <v>33</v>
      </c>
      <c r="F251">
        <v>3</v>
      </c>
      <c r="G251" s="1">
        <v>99</v>
      </c>
      <c r="H251" s="1">
        <v>60</v>
      </c>
      <c r="I251" s="1">
        <f t="shared" si="6"/>
        <v>39</v>
      </c>
      <c r="J251" s="2">
        <f t="shared" si="7"/>
        <v>0.39393939393939392</v>
      </c>
      <c r="K251" s="3">
        <v>3.7499999999999999E-2</v>
      </c>
      <c r="L251" t="s">
        <v>1133</v>
      </c>
    </row>
    <row r="252" spans="1:12" x14ac:dyDescent="0.25">
      <c r="A252">
        <v>95</v>
      </c>
      <c r="B252">
        <v>12</v>
      </c>
      <c r="C252" t="s">
        <v>180</v>
      </c>
      <c r="D252" s="1">
        <v>11</v>
      </c>
      <c r="E252" s="1">
        <v>19</v>
      </c>
      <c r="F252">
        <v>3</v>
      </c>
      <c r="G252" s="1">
        <v>57</v>
      </c>
      <c r="H252" s="1">
        <v>33</v>
      </c>
      <c r="I252" s="1">
        <f t="shared" si="6"/>
        <v>24</v>
      </c>
      <c r="J252" s="2">
        <f t="shared" si="7"/>
        <v>0.42105263157894735</v>
      </c>
      <c r="K252" s="3">
        <v>1.3194444444444444E-2</v>
      </c>
      <c r="L252" t="s">
        <v>1133</v>
      </c>
    </row>
    <row r="253" spans="1:12" x14ac:dyDescent="0.25">
      <c r="A253">
        <v>95</v>
      </c>
      <c r="B253">
        <v>12</v>
      </c>
      <c r="C253" t="s">
        <v>414</v>
      </c>
      <c r="D253" s="1">
        <v>19</v>
      </c>
      <c r="E253" s="1">
        <v>32</v>
      </c>
      <c r="F253">
        <v>3</v>
      </c>
      <c r="G253" s="1">
        <v>96</v>
      </c>
      <c r="H253" s="1">
        <v>57</v>
      </c>
      <c r="I253" s="1">
        <f t="shared" si="6"/>
        <v>39</v>
      </c>
      <c r="J253" s="2">
        <f t="shared" si="7"/>
        <v>0.40625</v>
      </c>
      <c r="K253" s="3">
        <v>1.5277777777777777E-2</v>
      </c>
      <c r="L253" t="s">
        <v>1133</v>
      </c>
    </row>
    <row r="254" spans="1:12" x14ac:dyDescent="0.25">
      <c r="A254">
        <v>96</v>
      </c>
      <c r="B254">
        <v>16</v>
      </c>
      <c r="C254" t="s">
        <v>439</v>
      </c>
      <c r="D254" s="1">
        <v>20</v>
      </c>
      <c r="E254" s="1">
        <v>33</v>
      </c>
      <c r="F254">
        <v>2</v>
      </c>
      <c r="G254" s="1">
        <v>66</v>
      </c>
      <c r="H254" s="1">
        <v>40</v>
      </c>
      <c r="I254" s="1">
        <f t="shared" si="6"/>
        <v>26</v>
      </c>
      <c r="J254" s="2">
        <f t="shared" si="7"/>
        <v>0.39393939393939392</v>
      </c>
      <c r="K254" s="3">
        <v>3.2638888888888891E-2</v>
      </c>
      <c r="L254" t="s">
        <v>1132</v>
      </c>
    </row>
    <row r="255" spans="1:12" x14ac:dyDescent="0.25">
      <c r="A255">
        <v>96</v>
      </c>
      <c r="B255">
        <v>16</v>
      </c>
      <c r="C255" t="s">
        <v>180</v>
      </c>
      <c r="D255" s="1">
        <v>11</v>
      </c>
      <c r="E255" s="1">
        <v>19</v>
      </c>
      <c r="F255">
        <v>2</v>
      </c>
      <c r="G255" s="1">
        <v>38</v>
      </c>
      <c r="H255" s="1">
        <v>22</v>
      </c>
      <c r="I255" s="1">
        <f t="shared" si="6"/>
        <v>16</v>
      </c>
      <c r="J255" s="2">
        <f t="shared" si="7"/>
        <v>0.42105263157894735</v>
      </c>
      <c r="K255" s="3">
        <v>6.9444444444444441E-3</v>
      </c>
      <c r="L255" t="s">
        <v>1132</v>
      </c>
    </row>
    <row r="256" spans="1:12" x14ac:dyDescent="0.25">
      <c r="A256">
        <v>96</v>
      </c>
      <c r="B256">
        <v>16</v>
      </c>
      <c r="C256" t="s">
        <v>259</v>
      </c>
      <c r="D256" s="1">
        <v>14</v>
      </c>
      <c r="E256" s="1">
        <v>24</v>
      </c>
      <c r="F256">
        <v>3</v>
      </c>
      <c r="G256" s="1">
        <v>72</v>
      </c>
      <c r="H256" s="1">
        <v>42</v>
      </c>
      <c r="I256" s="1">
        <f t="shared" si="6"/>
        <v>30</v>
      </c>
      <c r="J256" s="2">
        <f t="shared" si="7"/>
        <v>0.41666666666666669</v>
      </c>
      <c r="K256" s="3">
        <v>1.3194444444444444E-2</v>
      </c>
      <c r="L256" t="s">
        <v>1133</v>
      </c>
    </row>
    <row r="257" spans="1:12" x14ac:dyDescent="0.25">
      <c r="A257">
        <v>97</v>
      </c>
      <c r="B257">
        <v>14</v>
      </c>
      <c r="C257" t="s">
        <v>256</v>
      </c>
      <c r="D257" s="1">
        <v>15</v>
      </c>
      <c r="E257" s="1">
        <v>26</v>
      </c>
      <c r="F257">
        <v>1</v>
      </c>
      <c r="G257" s="1">
        <v>26</v>
      </c>
      <c r="H257" s="1">
        <v>15</v>
      </c>
      <c r="I257" s="1">
        <f t="shared" si="6"/>
        <v>11</v>
      </c>
      <c r="J257" s="2">
        <f t="shared" si="7"/>
        <v>0.42307692307692307</v>
      </c>
      <c r="K257" s="3">
        <v>1.1805555555555555E-2</v>
      </c>
      <c r="L257" t="s">
        <v>1133</v>
      </c>
    </row>
    <row r="258" spans="1:12" x14ac:dyDescent="0.25">
      <c r="A258">
        <v>97</v>
      </c>
      <c r="B258">
        <v>14</v>
      </c>
      <c r="C258" t="s">
        <v>241</v>
      </c>
      <c r="D258" s="1">
        <v>12</v>
      </c>
      <c r="E258" s="1">
        <v>20</v>
      </c>
      <c r="F258">
        <v>3</v>
      </c>
      <c r="G258" s="1">
        <v>60</v>
      </c>
      <c r="H258" s="1">
        <v>36</v>
      </c>
      <c r="I258" s="1">
        <f t="shared" si="6"/>
        <v>24</v>
      </c>
      <c r="J258" s="2">
        <f t="shared" si="7"/>
        <v>0.4</v>
      </c>
      <c r="K258" s="3">
        <v>3.472222222222222E-3</v>
      </c>
      <c r="L258" t="s">
        <v>1132</v>
      </c>
    </row>
    <row r="259" spans="1:12" x14ac:dyDescent="0.25">
      <c r="A259">
        <v>97</v>
      </c>
      <c r="B259">
        <v>14</v>
      </c>
      <c r="C259" t="s">
        <v>77</v>
      </c>
      <c r="D259" s="1">
        <v>20</v>
      </c>
      <c r="E259" s="1">
        <v>34</v>
      </c>
      <c r="F259">
        <v>3</v>
      </c>
      <c r="G259" s="1">
        <v>102</v>
      </c>
      <c r="H259" s="1">
        <v>60</v>
      </c>
      <c r="I259" s="1">
        <f t="shared" ref="I259:I322" si="8">G259-H259</f>
        <v>42</v>
      </c>
      <c r="J259" s="2">
        <f t="shared" ref="J259:J322" si="9">I259/G259</f>
        <v>0.41176470588235292</v>
      </c>
      <c r="K259" s="3">
        <v>3.9583333333333331E-2</v>
      </c>
      <c r="L259" t="s">
        <v>1132</v>
      </c>
    </row>
    <row r="260" spans="1:12" x14ac:dyDescent="0.25">
      <c r="A260">
        <v>98</v>
      </c>
      <c r="B260">
        <v>7</v>
      </c>
      <c r="C260" t="s">
        <v>241</v>
      </c>
      <c r="D260" s="1">
        <v>12</v>
      </c>
      <c r="E260" s="1">
        <v>20</v>
      </c>
      <c r="F260">
        <v>3</v>
      </c>
      <c r="G260" s="1">
        <v>60</v>
      </c>
      <c r="H260" s="1">
        <v>36</v>
      </c>
      <c r="I260" s="1">
        <f t="shared" si="8"/>
        <v>24</v>
      </c>
      <c r="J260" s="2">
        <f t="shared" si="9"/>
        <v>0.4</v>
      </c>
      <c r="K260" s="3">
        <v>3.888888888888889E-2</v>
      </c>
      <c r="L260" t="s">
        <v>1133</v>
      </c>
    </row>
    <row r="261" spans="1:12" x14ac:dyDescent="0.25">
      <c r="A261">
        <v>98</v>
      </c>
      <c r="B261">
        <v>7</v>
      </c>
      <c r="C261" t="s">
        <v>51</v>
      </c>
      <c r="D261" s="1">
        <v>17</v>
      </c>
      <c r="E261" s="1">
        <v>29</v>
      </c>
      <c r="F261">
        <v>3</v>
      </c>
      <c r="G261" s="1">
        <v>87</v>
      </c>
      <c r="H261" s="1">
        <v>51</v>
      </c>
      <c r="I261" s="1">
        <f t="shared" si="8"/>
        <v>36</v>
      </c>
      <c r="J261" s="2">
        <f t="shared" si="9"/>
        <v>0.41379310344827586</v>
      </c>
      <c r="K261" s="3">
        <v>2.2916666666666665E-2</v>
      </c>
      <c r="L261" t="s">
        <v>1133</v>
      </c>
    </row>
    <row r="262" spans="1:12" x14ac:dyDescent="0.25">
      <c r="A262">
        <v>98</v>
      </c>
      <c r="B262">
        <v>7</v>
      </c>
      <c r="C262" t="s">
        <v>180</v>
      </c>
      <c r="D262" s="1">
        <v>11</v>
      </c>
      <c r="E262" s="1">
        <v>19</v>
      </c>
      <c r="F262">
        <v>1</v>
      </c>
      <c r="G262" s="1">
        <v>19</v>
      </c>
      <c r="H262" s="1">
        <v>11</v>
      </c>
      <c r="I262" s="1">
        <f t="shared" si="8"/>
        <v>8</v>
      </c>
      <c r="J262" s="2">
        <f t="shared" si="9"/>
        <v>0.42105263157894735</v>
      </c>
      <c r="K262" s="3">
        <v>3.5416666666666666E-2</v>
      </c>
      <c r="L262" t="s">
        <v>1133</v>
      </c>
    </row>
    <row r="263" spans="1:12" x14ac:dyDescent="0.25">
      <c r="A263">
        <v>99</v>
      </c>
      <c r="B263">
        <v>2</v>
      </c>
      <c r="C263" t="s">
        <v>100</v>
      </c>
      <c r="D263" s="1">
        <v>18</v>
      </c>
      <c r="E263" s="1">
        <v>30</v>
      </c>
      <c r="F263">
        <v>2</v>
      </c>
      <c r="G263" s="1">
        <v>60</v>
      </c>
      <c r="H263" s="1">
        <v>36</v>
      </c>
      <c r="I263" s="1">
        <f t="shared" si="8"/>
        <v>24</v>
      </c>
      <c r="J263" s="2">
        <f t="shared" si="9"/>
        <v>0.4</v>
      </c>
      <c r="K263" s="3">
        <v>1.8749999999999999E-2</v>
      </c>
      <c r="L263" t="s">
        <v>1133</v>
      </c>
    </row>
    <row r="264" spans="1:12" x14ac:dyDescent="0.25">
      <c r="A264">
        <v>99</v>
      </c>
      <c r="B264">
        <v>2</v>
      </c>
      <c r="C264" t="s">
        <v>186</v>
      </c>
      <c r="D264" s="1">
        <v>19</v>
      </c>
      <c r="E264" s="1">
        <v>31</v>
      </c>
      <c r="F264">
        <v>1</v>
      </c>
      <c r="G264" s="1">
        <v>31</v>
      </c>
      <c r="H264" s="1">
        <v>19</v>
      </c>
      <c r="I264" s="1">
        <f t="shared" si="8"/>
        <v>12</v>
      </c>
      <c r="J264" s="2">
        <f t="shared" si="9"/>
        <v>0.38709677419354838</v>
      </c>
      <c r="K264" s="3">
        <v>3.472222222222222E-3</v>
      </c>
      <c r="L264" t="s">
        <v>1133</v>
      </c>
    </row>
    <row r="265" spans="1:12" x14ac:dyDescent="0.25">
      <c r="A265">
        <v>99</v>
      </c>
      <c r="B265">
        <v>2</v>
      </c>
      <c r="C265" t="s">
        <v>180</v>
      </c>
      <c r="D265" s="1">
        <v>11</v>
      </c>
      <c r="E265" s="1">
        <v>19</v>
      </c>
      <c r="F265">
        <v>1</v>
      </c>
      <c r="G265" s="1">
        <v>19</v>
      </c>
      <c r="H265" s="1">
        <v>11</v>
      </c>
      <c r="I265" s="1">
        <f t="shared" si="8"/>
        <v>8</v>
      </c>
      <c r="J265" s="2">
        <f t="shared" si="9"/>
        <v>0.42105263157894735</v>
      </c>
      <c r="K265" s="3">
        <v>6.2500000000000003E-3</v>
      </c>
      <c r="L265" t="s">
        <v>1132</v>
      </c>
    </row>
    <row r="266" spans="1:12" x14ac:dyDescent="0.25">
      <c r="A266">
        <v>99</v>
      </c>
      <c r="B266">
        <v>2</v>
      </c>
      <c r="C266" t="s">
        <v>51</v>
      </c>
      <c r="D266" s="1">
        <v>17</v>
      </c>
      <c r="E266" s="1">
        <v>29</v>
      </c>
      <c r="F266">
        <v>1</v>
      </c>
      <c r="G266" s="1">
        <v>29</v>
      </c>
      <c r="H266" s="1">
        <v>17</v>
      </c>
      <c r="I266" s="1">
        <f t="shared" si="8"/>
        <v>12</v>
      </c>
      <c r="J266" s="2">
        <f t="shared" si="9"/>
        <v>0.41379310344827586</v>
      </c>
      <c r="K266" s="3">
        <v>3.125E-2</v>
      </c>
      <c r="L266" t="s">
        <v>1132</v>
      </c>
    </row>
    <row r="267" spans="1:12" x14ac:dyDescent="0.25">
      <c r="A267">
        <v>100</v>
      </c>
      <c r="B267">
        <v>18</v>
      </c>
      <c r="C267" t="s">
        <v>259</v>
      </c>
      <c r="D267" s="1">
        <v>14</v>
      </c>
      <c r="E267" s="1">
        <v>24</v>
      </c>
      <c r="F267">
        <v>3</v>
      </c>
      <c r="G267" s="1">
        <v>72</v>
      </c>
      <c r="H267" s="1">
        <v>42</v>
      </c>
      <c r="I267" s="1">
        <f t="shared" si="8"/>
        <v>30</v>
      </c>
      <c r="J267" s="2">
        <f t="shared" si="9"/>
        <v>0.41666666666666669</v>
      </c>
      <c r="K267" s="3">
        <v>3.3333333333333333E-2</v>
      </c>
      <c r="L267" t="s">
        <v>1133</v>
      </c>
    </row>
    <row r="268" spans="1:12" x14ac:dyDescent="0.25">
      <c r="A268">
        <v>100</v>
      </c>
      <c r="B268">
        <v>18</v>
      </c>
      <c r="C268" t="s">
        <v>335</v>
      </c>
      <c r="D268" s="1">
        <v>13</v>
      </c>
      <c r="E268" s="1">
        <v>22</v>
      </c>
      <c r="F268">
        <v>2</v>
      </c>
      <c r="G268" s="1">
        <v>44</v>
      </c>
      <c r="H268" s="1">
        <v>26</v>
      </c>
      <c r="I268" s="1">
        <f t="shared" si="8"/>
        <v>18</v>
      </c>
      <c r="J268" s="2">
        <f t="shared" si="9"/>
        <v>0.40909090909090912</v>
      </c>
      <c r="K268" s="3">
        <v>2.2916666666666665E-2</v>
      </c>
      <c r="L268" t="s">
        <v>1132</v>
      </c>
    </row>
    <row r="269" spans="1:12" x14ac:dyDescent="0.25">
      <c r="A269">
        <v>100</v>
      </c>
      <c r="B269">
        <v>18</v>
      </c>
      <c r="C269" t="s">
        <v>195</v>
      </c>
      <c r="D269" s="1">
        <v>15</v>
      </c>
      <c r="E269" s="1">
        <v>25</v>
      </c>
      <c r="F269">
        <v>2</v>
      </c>
      <c r="G269" s="1">
        <v>50</v>
      </c>
      <c r="H269" s="1">
        <v>30</v>
      </c>
      <c r="I269" s="1">
        <f t="shared" si="8"/>
        <v>20</v>
      </c>
      <c r="J269" s="2">
        <f t="shared" si="9"/>
        <v>0.4</v>
      </c>
      <c r="K269" s="3">
        <v>1.5277777777777777E-2</v>
      </c>
      <c r="L269" t="s">
        <v>1133</v>
      </c>
    </row>
    <row r="270" spans="1:12" x14ac:dyDescent="0.25">
      <c r="A270">
        <v>101</v>
      </c>
      <c r="B270">
        <v>1</v>
      </c>
      <c r="C270" t="s">
        <v>186</v>
      </c>
      <c r="D270" s="1">
        <v>19</v>
      </c>
      <c r="E270" s="1">
        <v>31</v>
      </c>
      <c r="F270">
        <v>1</v>
      </c>
      <c r="G270" s="1">
        <v>31</v>
      </c>
      <c r="H270" s="1">
        <v>19</v>
      </c>
      <c r="I270" s="1">
        <f t="shared" si="8"/>
        <v>12</v>
      </c>
      <c r="J270" s="2">
        <f t="shared" si="9"/>
        <v>0.38709677419354838</v>
      </c>
      <c r="K270" s="3">
        <v>1.6666666666666666E-2</v>
      </c>
      <c r="L270" t="s">
        <v>1133</v>
      </c>
    </row>
    <row r="271" spans="1:12" x14ac:dyDescent="0.25">
      <c r="A271">
        <v>101</v>
      </c>
      <c r="B271">
        <v>1</v>
      </c>
      <c r="C271" t="s">
        <v>195</v>
      </c>
      <c r="D271" s="1">
        <v>15</v>
      </c>
      <c r="E271" s="1">
        <v>25</v>
      </c>
      <c r="F271">
        <v>2</v>
      </c>
      <c r="G271" s="1">
        <v>50</v>
      </c>
      <c r="H271" s="1">
        <v>30</v>
      </c>
      <c r="I271" s="1">
        <f t="shared" si="8"/>
        <v>20</v>
      </c>
      <c r="J271" s="2">
        <f t="shared" si="9"/>
        <v>0.4</v>
      </c>
      <c r="K271" s="3">
        <v>2.8472222222222222E-2</v>
      </c>
      <c r="L271" t="s">
        <v>1133</v>
      </c>
    </row>
    <row r="272" spans="1:12" x14ac:dyDescent="0.25">
      <c r="A272">
        <v>101</v>
      </c>
      <c r="B272">
        <v>1</v>
      </c>
      <c r="C272" t="s">
        <v>335</v>
      </c>
      <c r="D272" s="1">
        <v>13</v>
      </c>
      <c r="E272" s="1">
        <v>22</v>
      </c>
      <c r="F272">
        <v>1</v>
      </c>
      <c r="G272" s="1">
        <v>22</v>
      </c>
      <c r="H272" s="1">
        <v>13</v>
      </c>
      <c r="I272" s="1">
        <f t="shared" si="8"/>
        <v>9</v>
      </c>
      <c r="J272" s="2">
        <f t="shared" si="9"/>
        <v>0.40909090909090912</v>
      </c>
      <c r="K272" s="3">
        <v>2.4305555555555556E-2</v>
      </c>
      <c r="L272" t="s">
        <v>1133</v>
      </c>
    </row>
    <row r="273" spans="1:12" x14ac:dyDescent="0.25">
      <c r="A273">
        <v>101</v>
      </c>
      <c r="B273">
        <v>1</v>
      </c>
      <c r="C273" t="s">
        <v>33</v>
      </c>
      <c r="D273" s="1">
        <v>21</v>
      </c>
      <c r="E273" s="1">
        <v>35</v>
      </c>
      <c r="F273">
        <v>1</v>
      </c>
      <c r="G273" s="1">
        <v>35</v>
      </c>
      <c r="H273" s="1">
        <v>21</v>
      </c>
      <c r="I273" s="1">
        <f t="shared" si="8"/>
        <v>14</v>
      </c>
      <c r="J273" s="2">
        <f t="shared" si="9"/>
        <v>0.4</v>
      </c>
      <c r="K273" s="3">
        <v>2.361111111111111E-2</v>
      </c>
      <c r="L273" t="s">
        <v>1133</v>
      </c>
    </row>
    <row r="274" spans="1:12" x14ac:dyDescent="0.25">
      <c r="A274">
        <v>102</v>
      </c>
      <c r="B274">
        <v>19</v>
      </c>
      <c r="C274" t="s">
        <v>57</v>
      </c>
      <c r="D274" s="1">
        <v>16</v>
      </c>
      <c r="E274" s="1">
        <v>28</v>
      </c>
      <c r="F274">
        <v>3</v>
      </c>
      <c r="G274" s="1">
        <v>84</v>
      </c>
      <c r="H274" s="1">
        <v>48</v>
      </c>
      <c r="I274" s="1">
        <f t="shared" si="8"/>
        <v>36</v>
      </c>
      <c r="J274" s="2">
        <f t="shared" si="9"/>
        <v>0.42857142857142855</v>
      </c>
      <c r="K274" s="3">
        <v>1.1805555555555555E-2</v>
      </c>
      <c r="L274" t="s">
        <v>1133</v>
      </c>
    </row>
    <row r="275" spans="1:12" x14ac:dyDescent="0.25">
      <c r="A275">
        <v>102</v>
      </c>
      <c r="B275">
        <v>19</v>
      </c>
      <c r="C275" t="s">
        <v>51</v>
      </c>
      <c r="D275" s="1">
        <v>17</v>
      </c>
      <c r="E275" s="1">
        <v>29</v>
      </c>
      <c r="F275">
        <v>3</v>
      </c>
      <c r="G275" s="1">
        <v>87</v>
      </c>
      <c r="H275" s="1">
        <v>51</v>
      </c>
      <c r="I275" s="1">
        <f t="shared" si="8"/>
        <v>36</v>
      </c>
      <c r="J275" s="2">
        <f t="shared" si="9"/>
        <v>0.41379310344827586</v>
      </c>
      <c r="K275" s="3">
        <v>2.013888888888889E-2</v>
      </c>
      <c r="L275" t="s">
        <v>1132</v>
      </c>
    </row>
    <row r="276" spans="1:12" x14ac:dyDescent="0.25">
      <c r="A276">
        <v>103</v>
      </c>
      <c r="B276">
        <v>13</v>
      </c>
      <c r="C276" t="s">
        <v>102</v>
      </c>
      <c r="D276" s="1">
        <v>13</v>
      </c>
      <c r="E276" s="1">
        <v>21</v>
      </c>
      <c r="F276">
        <v>1</v>
      </c>
      <c r="G276" s="1">
        <v>21</v>
      </c>
      <c r="H276" s="1">
        <v>13</v>
      </c>
      <c r="I276" s="1">
        <f t="shared" si="8"/>
        <v>8</v>
      </c>
      <c r="J276" s="2">
        <f t="shared" si="9"/>
        <v>0.38095238095238093</v>
      </c>
      <c r="K276" s="3">
        <v>3.9583333333333331E-2</v>
      </c>
      <c r="L276" t="s">
        <v>1133</v>
      </c>
    </row>
    <row r="277" spans="1:12" x14ac:dyDescent="0.25">
      <c r="A277">
        <v>103</v>
      </c>
      <c r="B277">
        <v>13</v>
      </c>
      <c r="C277" t="s">
        <v>77</v>
      </c>
      <c r="D277" s="1">
        <v>20</v>
      </c>
      <c r="E277" s="1">
        <v>34</v>
      </c>
      <c r="F277">
        <v>1</v>
      </c>
      <c r="G277" s="1">
        <v>34</v>
      </c>
      <c r="H277" s="1">
        <v>20</v>
      </c>
      <c r="I277" s="1">
        <f t="shared" si="8"/>
        <v>14</v>
      </c>
      <c r="J277" s="2">
        <f t="shared" si="9"/>
        <v>0.41176470588235292</v>
      </c>
      <c r="K277" s="3">
        <v>6.2500000000000003E-3</v>
      </c>
      <c r="L277" t="s">
        <v>1132</v>
      </c>
    </row>
    <row r="278" spans="1:12" x14ac:dyDescent="0.25">
      <c r="A278">
        <v>103</v>
      </c>
      <c r="B278">
        <v>13</v>
      </c>
      <c r="C278" t="s">
        <v>117</v>
      </c>
      <c r="D278" s="1">
        <v>10</v>
      </c>
      <c r="E278" s="1">
        <v>18</v>
      </c>
      <c r="F278">
        <v>1</v>
      </c>
      <c r="G278" s="1">
        <v>18</v>
      </c>
      <c r="H278" s="1">
        <v>10</v>
      </c>
      <c r="I278" s="1">
        <f t="shared" si="8"/>
        <v>8</v>
      </c>
      <c r="J278" s="2">
        <f t="shared" si="9"/>
        <v>0.44444444444444442</v>
      </c>
      <c r="K278" s="3">
        <v>2.2916666666666665E-2</v>
      </c>
      <c r="L278" t="s">
        <v>1133</v>
      </c>
    </row>
    <row r="279" spans="1:12" x14ac:dyDescent="0.25">
      <c r="A279">
        <v>104</v>
      </c>
      <c r="B279">
        <v>14</v>
      </c>
      <c r="C279" t="s">
        <v>331</v>
      </c>
      <c r="D279" s="1">
        <v>14</v>
      </c>
      <c r="E279" s="1">
        <v>23</v>
      </c>
      <c r="F279">
        <v>2</v>
      </c>
      <c r="G279" s="1">
        <v>46</v>
      </c>
      <c r="H279" s="1">
        <v>28</v>
      </c>
      <c r="I279" s="1">
        <f t="shared" si="8"/>
        <v>18</v>
      </c>
      <c r="J279" s="2">
        <f t="shared" si="9"/>
        <v>0.39130434782608697</v>
      </c>
      <c r="K279" s="3">
        <v>2.9861111111111113E-2</v>
      </c>
      <c r="L279" t="s">
        <v>1133</v>
      </c>
    </row>
    <row r="280" spans="1:12" x14ac:dyDescent="0.25">
      <c r="A280">
        <v>104</v>
      </c>
      <c r="B280">
        <v>14</v>
      </c>
      <c r="C280" t="s">
        <v>186</v>
      </c>
      <c r="D280" s="1">
        <v>19</v>
      </c>
      <c r="E280" s="1">
        <v>31</v>
      </c>
      <c r="F280">
        <v>1</v>
      </c>
      <c r="G280" s="1">
        <v>31</v>
      </c>
      <c r="H280" s="1">
        <v>19</v>
      </c>
      <c r="I280" s="1">
        <f t="shared" si="8"/>
        <v>12</v>
      </c>
      <c r="J280" s="2">
        <f t="shared" si="9"/>
        <v>0.38709677419354838</v>
      </c>
      <c r="K280" s="3">
        <v>8.3333333333333332E-3</v>
      </c>
      <c r="L280" t="s">
        <v>1132</v>
      </c>
    </row>
    <row r="281" spans="1:12" x14ac:dyDescent="0.25">
      <c r="A281">
        <v>105</v>
      </c>
      <c r="B281">
        <v>14</v>
      </c>
      <c r="C281" t="s">
        <v>241</v>
      </c>
      <c r="D281" s="1">
        <v>12</v>
      </c>
      <c r="E281" s="1">
        <v>20</v>
      </c>
      <c r="F281">
        <v>3</v>
      </c>
      <c r="G281" s="1">
        <v>60</v>
      </c>
      <c r="H281" s="1">
        <v>36</v>
      </c>
      <c r="I281" s="1">
        <f t="shared" si="8"/>
        <v>24</v>
      </c>
      <c r="J281" s="2">
        <f t="shared" si="9"/>
        <v>0.4</v>
      </c>
      <c r="K281" s="3">
        <v>6.2500000000000003E-3</v>
      </c>
      <c r="L281" t="s">
        <v>1132</v>
      </c>
    </row>
    <row r="282" spans="1:12" x14ac:dyDescent="0.25">
      <c r="A282">
        <v>105</v>
      </c>
      <c r="B282">
        <v>14</v>
      </c>
      <c r="C282" t="s">
        <v>170</v>
      </c>
      <c r="D282" s="1">
        <v>16</v>
      </c>
      <c r="E282" s="1">
        <v>27</v>
      </c>
      <c r="F282">
        <v>3</v>
      </c>
      <c r="G282" s="1">
        <v>81</v>
      </c>
      <c r="H282" s="1">
        <v>48</v>
      </c>
      <c r="I282" s="1">
        <f t="shared" si="8"/>
        <v>33</v>
      </c>
      <c r="J282" s="2">
        <f t="shared" si="9"/>
        <v>0.40740740740740738</v>
      </c>
      <c r="K282" s="3">
        <v>2.361111111111111E-2</v>
      </c>
      <c r="L282" t="s">
        <v>1132</v>
      </c>
    </row>
    <row r="283" spans="1:12" x14ac:dyDescent="0.25">
      <c r="A283">
        <v>106</v>
      </c>
      <c r="B283">
        <v>15</v>
      </c>
      <c r="C283" t="s">
        <v>77</v>
      </c>
      <c r="D283" s="1">
        <v>20</v>
      </c>
      <c r="E283" s="1">
        <v>34</v>
      </c>
      <c r="F283">
        <v>2</v>
      </c>
      <c r="G283" s="1">
        <v>68</v>
      </c>
      <c r="H283" s="1">
        <v>40</v>
      </c>
      <c r="I283" s="1">
        <f t="shared" si="8"/>
        <v>28</v>
      </c>
      <c r="J283" s="2">
        <f t="shared" si="9"/>
        <v>0.41176470588235292</v>
      </c>
      <c r="K283" s="3">
        <v>2.013888888888889E-2</v>
      </c>
      <c r="L283" t="s">
        <v>1132</v>
      </c>
    </row>
    <row r="284" spans="1:12" x14ac:dyDescent="0.25">
      <c r="A284">
        <v>107</v>
      </c>
      <c r="B284">
        <v>11</v>
      </c>
      <c r="C284" t="s">
        <v>414</v>
      </c>
      <c r="D284" s="1">
        <v>19</v>
      </c>
      <c r="E284" s="1">
        <v>32</v>
      </c>
      <c r="F284">
        <v>2</v>
      </c>
      <c r="G284" s="1">
        <v>64</v>
      </c>
      <c r="H284" s="1">
        <v>38</v>
      </c>
      <c r="I284" s="1">
        <f t="shared" si="8"/>
        <v>26</v>
      </c>
      <c r="J284" s="2">
        <f t="shared" si="9"/>
        <v>0.40625</v>
      </c>
      <c r="K284" s="3">
        <v>3.3333333333333333E-2</v>
      </c>
      <c r="L284" t="s">
        <v>1132</v>
      </c>
    </row>
    <row r="285" spans="1:12" x14ac:dyDescent="0.25">
      <c r="A285">
        <v>107</v>
      </c>
      <c r="B285">
        <v>11</v>
      </c>
      <c r="C285" t="s">
        <v>51</v>
      </c>
      <c r="D285" s="1">
        <v>17</v>
      </c>
      <c r="E285" s="1">
        <v>29</v>
      </c>
      <c r="F285">
        <v>3</v>
      </c>
      <c r="G285" s="1">
        <v>87</v>
      </c>
      <c r="H285" s="1">
        <v>51</v>
      </c>
      <c r="I285" s="1">
        <f t="shared" si="8"/>
        <v>36</v>
      </c>
      <c r="J285" s="2">
        <f t="shared" si="9"/>
        <v>0.41379310344827586</v>
      </c>
      <c r="K285" s="3">
        <v>3.5416666666666666E-2</v>
      </c>
      <c r="L285" t="s">
        <v>1133</v>
      </c>
    </row>
    <row r="286" spans="1:12" x14ac:dyDescent="0.25">
      <c r="A286">
        <v>107</v>
      </c>
      <c r="B286">
        <v>11</v>
      </c>
      <c r="C286" t="s">
        <v>77</v>
      </c>
      <c r="D286" s="1">
        <v>20</v>
      </c>
      <c r="E286" s="1">
        <v>34</v>
      </c>
      <c r="F286">
        <v>3</v>
      </c>
      <c r="G286" s="1">
        <v>102</v>
      </c>
      <c r="H286" s="1">
        <v>60</v>
      </c>
      <c r="I286" s="1">
        <f t="shared" si="8"/>
        <v>42</v>
      </c>
      <c r="J286" s="2">
        <f t="shared" si="9"/>
        <v>0.41176470588235292</v>
      </c>
      <c r="K286" s="3">
        <v>2.9166666666666667E-2</v>
      </c>
      <c r="L286" t="s">
        <v>1133</v>
      </c>
    </row>
    <row r="287" spans="1:12" x14ac:dyDescent="0.25">
      <c r="A287">
        <v>108</v>
      </c>
      <c r="B287">
        <v>3</v>
      </c>
      <c r="C287" t="s">
        <v>51</v>
      </c>
      <c r="D287" s="1">
        <v>17</v>
      </c>
      <c r="E287" s="1">
        <v>29</v>
      </c>
      <c r="F287">
        <v>2</v>
      </c>
      <c r="G287" s="1">
        <v>58</v>
      </c>
      <c r="H287" s="1">
        <v>34</v>
      </c>
      <c r="I287" s="1">
        <f t="shared" si="8"/>
        <v>24</v>
      </c>
      <c r="J287" s="2">
        <f t="shared" si="9"/>
        <v>0.41379310344827586</v>
      </c>
      <c r="K287" s="3">
        <v>1.5972222222222221E-2</v>
      </c>
      <c r="L287" t="s">
        <v>1132</v>
      </c>
    </row>
    <row r="288" spans="1:12" x14ac:dyDescent="0.25">
      <c r="A288">
        <v>108</v>
      </c>
      <c r="B288">
        <v>3</v>
      </c>
      <c r="C288" t="s">
        <v>117</v>
      </c>
      <c r="D288" s="1">
        <v>10</v>
      </c>
      <c r="E288" s="1">
        <v>18</v>
      </c>
      <c r="F288">
        <v>1</v>
      </c>
      <c r="G288" s="1">
        <v>18</v>
      </c>
      <c r="H288" s="1">
        <v>10</v>
      </c>
      <c r="I288" s="1">
        <f t="shared" si="8"/>
        <v>8</v>
      </c>
      <c r="J288" s="2">
        <f t="shared" si="9"/>
        <v>0.44444444444444442</v>
      </c>
      <c r="K288" s="3">
        <v>6.9444444444444441E-3</v>
      </c>
      <c r="L288" t="s">
        <v>1133</v>
      </c>
    </row>
    <row r="289" spans="1:12" x14ac:dyDescent="0.25">
      <c r="A289">
        <v>108</v>
      </c>
      <c r="B289">
        <v>3</v>
      </c>
      <c r="C289" t="s">
        <v>241</v>
      </c>
      <c r="D289" s="1">
        <v>12</v>
      </c>
      <c r="E289" s="1">
        <v>20</v>
      </c>
      <c r="F289">
        <v>1</v>
      </c>
      <c r="G289" s="1">
        <v>20</v>
      </c>
      <c r="H289" s="1">
        <v>12</v>
      </c>
      <c r="I289" s="1">
        <f t="shared" si="8"/>
        <v>8</v>
      </c>
      <c r="J289" s="2">
        <f t="shared" si="9"/>
        <v>0.4</v>
      </c>
      <c r="K289" s="3">
        <v>1.8055555555555554E-2</v>
      </c>
      <c r="L289" t="s">
        <v>1133</v>
      </c>
    </row>
    <row r="290" spans="1:12" x14ac:dyDescent="0.25">
      <c r="A290">
        <v>108</v>
      </c>
      <c r="B290">
        <v>3</v>
      </c>
      <c r="C290" t="s">
        <v>57</v>
      </c>
      <c r="D290" s="1">
        <v>16</v>
      </c>
      <c r="E290" s="1">
        <v>28</v>
      </c>
      <c r="F290">
        <v>1</v>
      </c>
      <c r="G290" s="1">
        <v>28</v>
      </c>
      <c r="H290" s="1">
        <v>16</v>
      </c>
      <c r="I290" s="1">
        <f t="shared" si="8"/>
        <v>12</v>
      </c>
      <c r="J290" s="2">
        <f t="shared" si="9"/>
        <v>0.42857142857142855</v>
      </c>
      <c r="K290" s="3">
        <v>3.888888888888889E-2</v>
      </c>
      <c r="L290" t="s">
        <v>1132</v>
      </c>
    </row>
    <row r="291" spans="1:12" x14ac:dyDescent="0.25">
      <c r="A291">
        <v>109</v>
      </c>
      <c r="B291">
        <v>10</v>
      </c>
      <c r="C291" t="s">
        <v>77</v>
      </c>
      <c r="D291" s="1">
        <v>20</v>
      </c>
      <c r="E291" s="1">
        <v>34</v>
      </c>
      <c r="F291">
        <v>3</v>
      </c>
      <c r="G291" s="1">
        <v>102</v>
      </c>
      <c r="H291" s="1">
        <v>60</v>
      </c>
      <c r="I291" s="1">
        <f t="shared" si="8"/>
        <v>42</v>
      </c>
      <c r="J291" s="2">
        <f t="shared" si="9"/>
        <v>0.41176470588235292</v>
      </c>
      <c r="K291" s="3">
        <v>3.7499999999999999E-2</v>
      </c>
      <c r="L291" t="s">
        <v>1133</v>
      </c>
    </row>
    <row r="292" spans="1:12" x14ac:dyDescent="0.25">
      <c r="A292">
        <v>109</v>
      </c>
      <c r="B292">
        <v>10</v>
      </c>
      <c r="C292" t="s">
        <v>331</v>
      </c>
      <c r="D292" s="1">
        <v>14</v>
      </c>
      <c r="E292" s="1">
        <v>23</v>
      </c>
      <c r="F292">
        <v>1</v>
      </c>
      <c r="G292" s="1">
        <v>23</v>
      </c>
      <c r="H292" s="1">
        <v>14</v>
      </c>
      <c r="I292" s="1">
        <f t="shared" si="8"/>
        <v>9</v>
      </c>
      <c r="J292" s="2">
        <f t="shared" si="9"/>
        <v>0.39130434782608697</v>
      </c>
      <c r="K292" s="3">
        <v>1.8055555555555554E-2</v>
      </c>
      <c r="L292" t="s">
        <v>1133</v>
      </c>
    </row>
    <row r="293" spans="1:12" x14ac:dyDescent="0.25">
      <c r="A293">
        <v>109</v>
      </c>
      <c r="B293">
        <v>10</v>
      </c>
      <c r="C293" t="s">
        <v>335</v>
      </c>
      <c r="D293" s="1">
        <v>13</v>
      </c>
      <c r="E293" s="1">
        <v>22</v>
      </c>
      <c r="F293">
        <v>2</v>
      </c>
      <c r="G293" s="1">
        <v>44</v>
      </c>
      <c r="H293" s="1">
        <v>26</v>
      </c>
      <c r="I293" s="1">
        <f t="shared" si="8"/>
        <v>18</v>
      </c>
      <c r="J293" s="2">
        <f t="shared" si="9"/>
        <v>0.40909090909090912</v>
      </c>
      <c r="K293" s="3">
        <v>2.6388888888888889E-2</v>
      </c>
      <c r="L293" t="s">
        <v>1132</v>
      </c>
    </row>
    <row r="294" spans="1:12" x14ac:dyDescent="0.25">
      <c r="A294">
        <v>110</v>
      </c>
      <c r="B294">
        <v>5</v>
      </c>
      <c r="C294" t="s">
        <v>51</v>
      </c>
      <c r="D294" s="1">
        <v>17</v>
      </c>
      <c r="E294" s="1">
        <v>29</v>
      </c>
      <c r="F294">
        <v>2</v>
      </c>
      <c r="G294" s="1">
        <v>58</v>
      </c>
      <c r="H294" s="1">
        <v>34</v>
      </c>
      <c r="I294" s="1">
        <f t="shared" si="8"/>
        <v>24</v>
      </c>
      <c r="J294" s="2">
        <f t="shared" si="9"/>
        <v>0.41379310344827586</v>
      </c>
      <c r="K294" s="3">
        <v>2.6388888888888889E-2</v>
      </c>
      <c r="L294" t="s">
        <v>1132</v>
      </c>
    </row>
    <row r="295" spans="1:12" x14ac:dyDescent="0.25">
      <c r="A295">
        <v>110</v>
      </c>
      <c r="B295">
        <v>5</v>
      </c>
      <c r="C295" t="s">
        <v>256</v>
      </c>
      <c r="D295" s="1">
        <v>15</v>
      </c>
      <c r="E295" s="1">
        <v>26</v>
      </c>
      <c r="F295">
        <v>3</v>
      </c>
      <c r="G295" s="1">
        <v>78</v>
      </c>
      <c r="H295" s="1">
        <v>45</v>
      </c>
      <c r="I295" s="1">
        <f t="shared" si="8"/>
        <v>33</v>
      </c>
      <c r="J295" s="2">
        <f t="shared" si="9"/>
        <v>0.42307692307692307</v>
      </c>
      <c r="K295" s="3">
        <v>1.8749999999999999E-2</v>
      </c>
      <c r="L295" t="s">
        <v>1132</v>
      </c>
    </row>
    <row r="296" spans="1:12" x14ac:dyDescent="0.25">
      <c r="A296">
        <v>110</v>
      </c>
      <c r="B296">
        <v>5</v>
      </c>
      <c r="C296" t="s">
        <v>170</v>
      </c>
      <c r="D296" s="1">
        <v>16</v>
      </c>
      <c r="E296" s="1">
        <v>27</v>
      </c>
      <c r="F296">
        <v>1</v>
      </c>
      <c r="G296" s="1">
        <v>27</v>
      </c>
      <c r="H296" s="1">
        <v>16</v>
      </c>
      <c r="I296" s="1">
        <f t="shared" si="8"/>
        <v>11</v>
      </c>
      <c r="J296" s="2">
        <f t="shared" si="9"/>
        <v>0.40740740740740738</v>
      </c>
      <c r="K296" s="3">
        <v>3.888888888888889E-2</v>
      </c>
      <c r="L296" t="s">
        <v>1133</v>
      </c>
    </row>
    <row r="297" spans="1:12" x14ac:dyDescent="0.25">
      <c r="A297">
        <v>111</v>
      </c>
      <c r="B297">
        <v>3</v>
      </c>
      <c r="C297" t="s">
        <v>414</v>
      </c>
      <c r="D297" s="1">
        <v>19</v>
      </c>
      <c r="E297" s="1">
        <v>32</v>
      </c>
      <c r="F297">
        <v>1</v>
      </c>
      <c r="G297" s="1">
        <v>32</v>
      </c>
      <c r="H297" s="1">
        <v>19</v>
      </c>
      <c r="I297" s="1">
        <f t="shared" si="8"/>
        <v>13</v>
      </c>
      <c r="J297" s="2">
        <f t="shared" si="9"/>
        <v>0.40625</v>
      </c>
      <c r="K297" s="3">
        <v>3.2638888888888891E-2</v>
      </c>
      <c r="L297" t="s">
        <v>1133</v>
      </c>
    </row>
    <row r="298" spans="1:12" x14ac:dyDescent="0.25">
      <c r="A298">
        <v>111</v>
      </c>
      <c r="B298">
        <v>3</v>
      </c>
      <c r="C298" t="s">
        <v>335</v>
      </c>
      <c r="D298" s="1">
        <v>13</v>
      </c>
      <c r="E298" s="1">
        <v>22</v>
      </c>
      <c r="F298">
        <v>3</v>
      </c>
      <c r="G298" s="1">
        <v>66</v>
      </c>
      <c r="H298" s="1">
        <v>39</v>
      </c>
      <c r="I298" s="1">
        <f t="shared" si="8"/>
        <v>27</v>
      </c>
      <c r="J298" s="2">
        <f t="shared" si="9"/>
        <v>0.40909090909090912</v>
      </c>
      <c r="K298" s="3">
        <v>3.472222222222222E-3</v>
      </c>
      <c r="L298" t="s">
        <v>1132</v>
      </c>
    </row>
    <row r="299" spans="1:12" x14ac:dyDescent="0.25">
      <c r="A299">
        <v>111</v>
      </c>
      <c r="B299">
        <v>3</v>
      </c>
      <c r="C299" t="s">
        <v>259</v>
      </c>
      <c r="D299" s="1">
        <v>14</v>
      </c>
      <c r="E299" s="1">
        <v>24</v>
      </c>
      <c r="F299">
        <v>2</v>
      </c>
      <c r="G299" s="1">
        <v>48</v>
      </c>
      <c r="H299" s="1">
        <v>28</v>
      </c>
      <c r="I299" s="1">
        <f t="shared" si="8"/>
        <v>20</v>
      </c>
      <c r="J299" s="2">
        <f t="shared" si="9"/>
        <v>0.41666666666666669</v>
      </c>
      <c r="K299" s="3">
        <v>3.3333333333333333E-2</v>
      </c>
      <c r="L299" t="s">
        <v>1132</v>
      </c>
    </row>
    <row r="300" spans="1:12" x14ac:dyDescent="0.25">
      <c r="A300">
        <v>111</v>
      </c>
      <c r="B300">
        <v>3</v>
      </c>
      <c r="C300" t="s">
        <v>51</v>
      </c>
      <c r="D300" s="1">
        <v>17</v>
      </c>
      <c r="E300" s="1">
        <v>29</v>
      </c>
      <c r="F300">
        <v>2</v>
      </c>
      <c r="G300" s="1">
        <v>58</v>
      </c>
      <c r="H300" s="1">
        <v>34</v>
      </c>
      <c r="I300" s="1">
        <f t="shared" si="8"/>
        <v>24</v>
      </c>
      <c r="J300" s="2">
        <f t="shared" si="9"/>
        <v>0.41379310344827586</v>
      </c>
      <c r="K300" s="3">
        <v>2.5694444444444443E-2</v>
      </c>
      <c r="L300" t="s">
        <v>1133</v>
      </c>
    </row>
    <row r="301" spans="1:12" x14ac:dyDescent="0.25">
      <c r="A301">
        <v>112</v>
      </c>
      <c r="B301">
        <v>6</v>
      </c>
      <c r="C301" t="s">
        <v>241</v>
      </c>
      <c r="D301" s="1">
        <v>12</v>
      </c>
      <c r="E301" s="1">
        <v>20</v>
      </c>
      <c r="F301">
        <v>1</v>
      </c>
      <c r="G301" s="1">
        <v>20</v>
      </c>
      <c r="H301" s="1">
        <v>12</v>
      </c>
      <c r="I301" s="1">
        <f t="shared" si="8"/>
        <v>8</v>
      </c>
      <c r="J301" s="2">
        <f t="shared" si="9"/>
        <v>0.4</v>
      </c>
      <c r="K301" s="3">
        <v>1.1111111111111112E-2</v>
      </c>
      <c r="L301" t="s">
        <v>1133</v>
      </c>
    </row>
    <row r="302" spans="1:12" x14ac:dyDescent="0.25">
      <c r="A302">
        <v>113</v>
      </c>
      <c r="B302">
        <v>4</v>
      </c>
      <c r="C302" t="s">
        <v>77</v>
      </c>
      <c r="D302" s="1">
        <v>20</v>
      </c>
      <c r="E302" s="1">
        <v>34</v>
      </c>
      <c r="F302">
        <v>2</v>
      </c>
      <c r="G302" s="1">
        <v>68</v>
      </c>
      <c r="H302" s="1">
        <v>40</v>
      </c>
      <c r="I302" s="1">
        <f t="shared" si="8"/>
        <v>28</v>
      </c>
      <c r="J302" s="2">
        <f t="shared" si="9"/>
        <v>0.41176470588235292</v>
      </c>
      <c r="K302" s="3">
        <v>3.5416666666666666E-2</v>
      </c>
      <c r="L302" t="s">
        <v>1132</v>
      </c>
    </row>
    <row r="303" spans="1:12" x14ac:dyDescent="0.25">
      <c r="A303">
        <v>114</v>
      </c>
      <c r="B303">
        <v>7</v>
      </c>
      <c r="C303" t="s">
        <v>100</v>
      </c>
      <c r="D303" s="1">
        <v>18</v>
      </c>
      <c r="E303" s="1">
        <v>30</v>
      </c>
      <c r="F303">
        <v>3</v>
      </c>
      <c r="G303" s="1">
        <v>90</v>
      </c>
      <c r="H303" s="1">
        <v>54</v>
      </c>
      <c r="I303" s="1">
        <f t="shared" si="8"/>
        <v>36</v>
      </c>
      <c r="J303" s="2">
        <f t="shared" si="9"/>
        <v>0.4</v>
      </c>
      <c r="K303" s="3">
        <v>2.5000000000000001E-2</v>
      </c>
      <c r="L303" t="s">
        <v>1132</v>
      </c>
    </row>
    <row r="304" spans="1:12" x14ac:dyDescent="0.25">
      <c r="A304">
        <v>114</v>
      </c>
      <c r="B304">
        <v>7</v>
      </c>
      <c r="C304" t="s">
        <v>51</v>
      </c>
      <c r="D304" s="1">
        <v>17</v>
      </c>
      <c r="E304" s="1">
        <v>29</v>
      </c>
      <c r="F304">
        <v>3</v>
      </c>
      <c r="G304" s="1">
        <v>87</v>
      </c>
      <c r="H304" s="1">
        <v>51</v>
      </c>
      <c r="I304" s="1">
        <f t="shared" si="8"/>
        <v>36</v>
      </c>
      <c r="J304" s="2">
        <f t="shared" si="9"/>
        <v>0.41379310344827586</v>
      </c>
      <c r="K304" s="3">
        <v>1.5277777777777777E-2</v>
      </c>
      <c r="L304" t="s">
        <v>1132</v>
      </c>
    </row>
    <row r="305" spans="1:12" x14ac:dyDescent="0.25">
      <c r="A305">
        <v>114</v>
      </c>
      <c r="B305">
        <v>7</v>
      </c>
      <c r="C305" t="s">
        <v>117</v>
      </c>
      <c r="D305" s="1">
        <v>10</v>
      </c>
      <c r="E305" s="1">
        <v>18</v>
      </c>
      <c r="F305">
        <v>3</v>
      </c>
      <c r="G305" s="1">
        <v>54</v>
      </c>
      <c r="H305" s="1">
        <v>30</v>
      </c>
      <c r="I305" s="1">
        <f t="shared" si="8"/>
        <v>24</v>
      </c>
      <c r="J305" s="2">
        <f t="shared" si="9"/>
        <v>0.44444444444444442</v>
      </c>
      <c r="K305" s="3">
        <v>2.1527777777777778E-2</v>
      </c>
      <c r="L305" t="s">
        <v>1133</v>
      </c>
    </row>
    <row r="306" spans="1:12" x14ac:dyDescent="0.25">
      <c r="A306">
        <v>114</v>
      </c>
      <c r="B306">
        <v>7</v>
      </c>
      <c r="C306" t="s">
        <v>335</v>
      </c>
      <c r="D306" s="1">
        <v>13</v>
      </c>
      <c r="E306" s="1">
        <v>22</v>
      </c>
      <c r="F306">
        <v>1</v>
      </c>
      <c r="G306" s="1">
        <v>22</v>
      </c>
      <c r="H306" s="1">
        <v>13</v>
      </c>
      <c r="I306" s="1">
        <f t="shared" si="8"/>
        <v>9</v>
      </c>
      <c r="J306" s="2">
        <f t="shared" si="9"/>
        <v>0.40909090909090912</v>
      </c>
      <c r="K306" s="3">
        <v>2.9166666666666667E-2</v>
      </c>
      <c r="L306" t="s">
        <v>1133</v>
      </c>
    </row>
    <row r="307" spans="1:12" x14ac:dyDescent="0.25">
      <c r="A307">
        <v>115</v>
      </c>
      <c r="B307">
        <v>12</v>
      </c>
      <c r="C307" t="s">
        <v>170</v>
      </c>
      <c r="D307" s="1">
        <v>16</v>
      </c>
      <c r="E307" s="1">
        <v>27</v>
      </c>
      <c r="F307">
        <v>3</v>
      </c>
      <c r="G307" s="1">
        <v>81</v>
      </c>
      <c r="H307" s="1">
        <v>48</v>
      </c>
      <c r="I307" s="1">
        <f t="shared" si="8"/>
        <v>33</v>
      </c>
      <c r="J307" s="2">
        <f t="shared" si="9"/>
        <v>0.40740740740740738</v>
      </c>
      <c r="K307" s="3">
        <v>1.5972222222222221E-2</v>
      </c>
      <c r="L307" t="s">
        <v>1133</v>
      </c>
    </row>
    <row r="308" spans="1:12" x14ac:dyDescent="0.25">
      <c r="A308">
        <v>115</v>
      </c>
      <c r="B308">
        <v>12</v>
      </c>
      <c r="C308" t="s">
        <v>100</v>
      </c>
      <c r="D308" s="1">
        <v>18</v>
      </c>
      <c r="E308" s="1">
        <v>30</v>
      </c>
      <c r="F308">
        <v>2</v>
      </c>
      <c r="G308" s="1">
        <v>60</v>
      </c>
      <c r="H308" s="1">
        <v>36</v>
      </c>
      <c r="I308" s="1">
        <f t="shared" si="8"/>
        <v>24</v>
      </c>
      <c r="J308" s="2">
        <f t="shared" si="9"/>
        <v>0.4</v>
      </c>
      <c r="K308" s="3">
        <v>2.2222222222222223E-2</v>
      </c>
      <c r="L308" t="s">
        <v>1133</v>
      </c>
    </row>
    <row r="309" spans="1:12" x14ac:dyDescent="0.25">
      <c r="A309">
        <v>115</v>
      </c>
      <c r="B309">
        <v>12</v>
      </c>
      <c r="C309" t="s">
        <v>414</v>
      </c>
      <c r="D309" s="1">
        <v>19</v>
      </c>
      <c r="E309" s="1">
        <v>32</v>
      </c>
      <c r="F309">
        <v>3</v>
      </c>
      <c r="G309" s="1">
        <v>96</v>
      </c>
      <c r="H309" s="1">
        <v>57</v>
      </c>
      <c r="I309" s="1">
        <f t="shared" si="8"/>
        <v>39</v>
      </c>
      <c r="J309" s="2">
        <f t="shared" si="9"/>
        <v>0.40625</v>
      </c>
      <c r="K309" s="3">
        <v>2.9861111111111113E-2</v>
      </c>
      <c r="L309" t="s">
        <v>1133</v>
      </c>
    </row>
    <row r="310" spans="1:12" x14ac:dyDescent="0.25">
      <c r="A310">
        <v>116</v>
      </c>
      <c r="B310">
        <v>8</v>
      </c>
      <c r="C310" t="s">
        <v>414</v>
      </c>
      <c r="D310" s="1">
        <v>19</v>
      </c>
      <c r="E310" s="1">
        <v>32</v>
      </c>
      <c r="F310">
        <v>3</v>
      </c>
      <c r="G310" s="1">
        <v>96</v>
      </c>
      <c r="H310" s="1">
        <v>57</v>
      </c>
      <c r="I310" s="1">
        <f t="shared" si="8"/>
        <v>39</v>
      </c>
      <c r="J310" s="2">
        <f t="shared" si="9"/>
        <v>0.40625</v>
      </c>
      <c r="K310" s="3">
        <v>3.7499999999999999E-2</v>
      </c>
      <c r="L310" t="s">
        <v>1133</v>
      </c>
    </row>
    <row r="311" spans="1:12" x14ac:dyDescent="0.25">
      <c r="A311">
        <v>116</v>
      </c>
      <c r="B311">
        <v>8</v>
      </c>
      <c r="C311" t="s">
        <v>33</v>
      </c>
      <c r="D311" s="1">
        <v>21</v>
      </c>
      <c r="E311" s="1">
        <v>35</v>
      </c>
      <c r="F311">
        <v>1</v>
      </c>
      <c r="G311" s="1">
        <v>35</v>
      </c>
      <c r="H311" s="1">
        <v>21</v>
      </c>
      <c r="I311" s="1">
        <f t="shared" si="8"/>
        <v>14</v>
      </c>
      <c r="J311" s="2">
        <f t="shared" si="9"/>
        <v>0.4</v>
      </c>
      <c r="K311" s="3">
        <v>1.4583333333333334E-2</v>
      </c>
      <c r="L311" t="s">
        <v>1132</v>
      </c>
    </row>
    <row r="312" spans="1:12" x14ac:dyDescent="0.25">
      <c r="A312">
        <v>116</v>
      </c>
      <c r="B312">
        <v>8</v>
      </c>
      <c r="C312" t="s">
        <v>106</v>
      </c>
      <c r="D312" s="1">
        <v>22</v>
      </c>
      <c r="E312" s="1">
        <v>36</v>
      </c>
      <c r="F312">
        <v>1</v>
      </c>
      <c r="G312" s="1">
        <v>36</v>
      </c>
      <c r="H312" s="1">
        <v>22</v>
      </c>
      <c r="I312" s="1">
        <f t="shared" si="8"/>
        <v>14</v>
      </c>
      <c r="J312" s="2">
        <f t="shared" si="9"/>
        <v>0.3888888888888889</v>
      </c>
      <c r="K312" s="3">
        <v>1.8055555555555554E-2</v>
      </c>
      <c r="L312" t="s">
        <v>1133</v>
      </c>
    </row>
    <row r="313" spans="1:12" x14ac:dyDescent="0.25">
      <c r="A313">
        <v>116</v>
      </c>
      <c r="B313">
        <v>8</v>
      </c>
      <c r="C313" t="s">
        <v>77</v>
      </c>
      <c r="D313" s="1">
        <v>20</v>
      </c>
      <c r="E313" s="1">
        <v>34</v>
      </c>
      <c r="F313">
        <v>3</v>
      </c>
      <c r="G313" s="1">
        <v>102</v>
      </c>
      <c r="H313" s="1">
        <v>60</v>
      </c>
      <c r="I313" s="1">
        <f t="shared" si="8"/>
        <v>42</v>
      </c>
      <c r="J313" s="2">
        <f t="shared" si="9"/>
        <v>0.41176470588235292</v>
      </c>
      <c r="K313" s="3">
        <v>1.9444444444444445E-2</v>
      </c>
      <c r="L313" t="s">
        <v>1133</v>
      </c>
    </row>
    <row r="314" spans="1:12" x14ac:dyDescent="0.25">
      <c r="A314">
        <v>117</v>
      </c>
      <c r="B314">
        <v>8</v>
      </c>
      <c r="C314" t="s">
        <v>33</v>
      </c>
      <c r="D314" s="1">
        <v>21</v>
      </c>
      <c r="E314" s="1">
        <v>35</v>
      </c>
      <c r="F314">
        <v>2</v>
      </c>
      <c r="G314" s="1">
        <v>70</v>
      </c>
      <c r="H314" s="1">
        <v>42</v>
      </c>
      <c r="I314" s="1">
        <f t="shared" si="8"/>
        <v>28</v>
      </c>
      <c r="J314" s="2">
        <f t="shared" si="9"/>
        <v>0.4</v>
      </c>
      <c r="K314" s="3">
        <v>5.5555555555555558E-3</v>
      </c>
      <c r="L314" t="s">
        <v>1133</v>
      </c>
    </row>
    <row r="315" spans="1:12" x14ac:dyDescent="0.25">
      <c r="A315">
        <v>118</v>
      </c>
      <c r="B315">
        <v>13</v>
      </c>
      <c r="C315" t="s">
        <v>117</v>
      </c>
      <c r="D315" s="1">
        <v>10</v>
      </c>
      <c r="E315" s="1">
        <v>18</v>
      </c>
      <c r="F315">
        <v>3</v>
      </c>
      <c r="G315" s="1">
        <v>54</v>
      </c>
      <c r="H315" s="1">
        <v>30</v>
      </c>
      <c r="I315" s="1">
        <f t="shared" si="8"/>
        <v>24</v>
      </c>
      <c r="J315" s="2">
        <f t="shared" si="9"/>
        <v>0.44444444444444442</v>
      </c>
      <c r="K315" s="3">
        <v>2.7083333333333334E-2</v>
      </c>
      <c r="L315" t="s">
        <v>1132</v>
      </c>
    </row>
    <row r="316" spans="1:12" x14ac:dyDescent="0.25">
      <c r="A316">
        <v>118</v>
      </c>
      <c r="B316">
        <v>13</v>
      </c>
      <c r="C316" t="s">
        <v>331</v>
      </c>
      <c r="D316" s="1">
        <v>14</v>
      </c>
      <c r="E316" s="1">
        <v>23</v>
      </c>
      <c r="F316">
        <v>3</v>
      </c>
      <c r="G316" s="1">
        <v>69</v>
      </c>
      <c r="H316" s="1">
        <v>42</v>
      </c>
      <c r="I316" s="1">
        <f t="shared" si="8"/>
        <v>27</v>
      </c>
      <c r="J316" s="2">
        <f t="shared" si="9"/>
        <v>0.39130434782608697</v>
      </c>
      <c r="K316" s="3">
        <v>1.5277777777777777E-2</v>
      </c>
      <c r="L316" t="s">
        <v>1133</v>
      </c>
    </row>
    <row r="317" spans="1:12" x14ac:dyDescent="0.25">
      <c r="A317">
        <v>118</v>
      </c>
      <c r="B317">
        <v>13</v>
      </c>
      <c r="C317" t="s">
        <v>170</v>
      </c>
      <c r="D317" s="1">
        <v>16</v>
      </c>
      <c r="E317" s="1">
        <v>27</v>
      </c>
      <c r="F317">
        <v>2</v>
      </c>
      <c r="G317" s="1">
        <v>54</v>
      </c>
      <c r="H317" s="1">
        <v>32</v>
      </c>
      <c r="I317" s="1">
        <f t="shared" si="8"/>
        <v>22</v>
      </c>
      <c r="J317" s="2">
        <f t="shared" si="9"/>
        <v>0.40740740740740738</v>
      </c>
      <c r="K317" s="3">
        <v>3.6111111111111108E-2</v>
      </c>
      <c r="L317" t="s">
        <v>1133</v>
      </c>
    </row>
    <row r="318" spans="1:12" x14ac:dyDescent="0.25">
      <c r="A318">
        <v>118</v>
      </c>
      <c r="B318">
        <v>13</v>
      </c>
      <c r="C318" t="s">
        <v>414</v>
      </c>
      <c r="D318" s="1">
        <v>19</v>
      </c>
      <c r="E318" s="1">
        <v>32</v>
      </c>
      <c r="F318">
        <v>1</v>
      </c>
      <c r="G318" s="1">
        <v>32</v>
      </c>
      <c r="H318" s="1">
        <v>19</v>
      </c>
      <c r="I318" s="1">
        <f t="shared" si="8"/>
        <v>13</v>
      </c>
      <c r="J318" s="2">
        <f t="shared" si="9"/>
        <v>0.40625</v>
      </c>
      <c r="K318" s="3">
        <v>1.5972222222222221E-2</v>
      </c>
      <c r="L318" t="s">
        <v>1133</v>
      </c>
    </row>
    <row r="319" spans="1:12" x14ac:dyDescent="0.25">
      <c r="A319">
        <v>119</v>
      </c>
      <c r="B319">
        <v>17</v>
      </c>
      <c r="C319" t="s">
        <v>256</v>
      </c>
      <c r="D319" s="1">
        <v>15</v>
      </c>
      <c r="E319" s="1">
        <v>26</v>
      </c>
      <c r="F319">
        <v>1</v>
      </c>
      <c r="G319" s="1">
        <v>26</v>
      </c>
      <c r="H319" s="1">
        <v>15</v>
      </c>
      <c r="I319" s="1">
        <f t="shared" si="8"/>
        <v>11</v>
      </c>
      <c r="J319" s="2">
        <f t="shared" si="9"/>
        <v>0.42307692307692307</v>
      </c>
      <c r="K319" s="3">
        <v>4.8611111111111112E-3</v>
      </c>
      <c r="L319" t="s">
        <v>1132</v>
      </c>
    </row>
    <row r="320" spans="1:12" x14ac:dyDescent="0.25">
      <c r="A320">
        <v>119</v>
      </c>
      <c r="B320">
        <v>17</v>
      </c>
      <c r="C320" t="s">
        <v>106</v>
      </c>
      <c r="D320" s="1">
        <v>22</v>
      </c>
      <c r="E320" s="1">
        <v>36</v>
      </c>
      <c r="F320">
        <v>2</v>
      </c>
      <c r="G320" s="1">
        <v>72</v>
      </c>
      <c r="H320" s="1">
        <v>44</v>
      </c>
      <c r="I320" s="1">
        <f t="shared" si="8"/>
        <v>28</v>
      </c>
      <c r="J320" s="2">
        <f t="shared" si="9"/>
        <v>0.3888888888888889</v>
      </c>
      <c r="K320" s="3">
        <v>9.0277777777777769E-3</v>
      </c>
      <c r="L320" t="s">
        <v>1133</v>
      </c>
    </row>
    <row r="321" spans="1:12" x14ac:dyDescent="0.25">
      <c r="A321">
        <v>119</v>
      </c>
      <c r="B321">
        <v>17</v>
      </c>
      <c r="C321" t="s">
        <v>117</v>
      </c>
      <c r="D321" s="1">
        <v>10</v>
      </c>
      <c r="E321" s="1">
        <v>18</v>
      </c>
      <c r="F321">
        <v>2</v>
      </c>
      <c r="G321" s="1">
        <v>36</v>
      </c>
      <c r="H321" s="1">
        <v>20</v>
      </c>
      <c r="I321" s="1">
        <f t="shared" si="8"/>
        <v>16</v>
      </c>
      <c r="J321" s="2">
        <f t="shared" si="9"/>
        <v>0.44444444444444442</v>
      </c>
      <c r="K321" s="3">
        <v>2.361111111111111E-2</v>
      </c>
      <c r="L321" t="s">
        <v>1133</v>
      </c>
    </row>
    <row r="322" spans="1:12" x14ac:dyDescent="0.25">
      <c r="A322">
        <v>120</v>
      </c>
      <c r="B322">
        <v>4</v>
      </c>
      <c r="C322" t="s">
        <v>186</v>
      </c>
      <c r="D322" s="1">
        <v>19</v>
      </c>
      <c r="E322" s="1">
        <v>31</v>
      </c>
      <c r="F322">
        <v>3</v>
      </c>
      <c r="G322" s="1">
        <v>93</v>
      </c>
      <c r="H322" s="1">
        <v>57</v>
      </c>
      <c r="I322" s="1">
        <f t="shared" si="8"/>
        <v>36</v>
      </c>
      <c r="J322" s="2">
        <f t="shared" si="9"/>
        <v>0.38709677419354838</v>
      </c>
      <c r="K322" s="3">
        <v>3.888888888888889E-2</v>
      </c>
      <c r="L322" t="s">
        <v>1133</v>
      </c>
    </row>
    <row r="323" spans="1:12" x14ac:dyDescent="0.25">
      <c r="A323">
        <v>120</v>
      </c>
      <c r="B323">
        <v>4</v>
      </c>
      <c r="C323" t="s">
        <v>256</v>
      </c>
      <c r="D323" s="1">
        <v>15</v>
      </c>
      <c r="E323" s="1">
        <v>26</v>
      </c>
      <c r="F323">
        <v>2</v>
      </c>
      <c r="G323" s="1">
        <v>52</v>
      </c>
      <c r="H323" s="1">
        <v>30</v>
      </c>
      <c r="I323" s="1">
        <f t="shared" ref="I323:I386" si="10">G323-H323</f>
        <v>22</v>
      </c>
      <c r="J323" s="2">
        <f t="shared" ref="J323:J386" si="11">I323/G323</f>
        <v>0.42307692307692307</v>
      </c>
      <c r="K323" s="3">
        <v>2.8472222222222222E-2</v>
      </c>
      <c r="L323" t="s">
        <v>1133</v>
      </c>
    </row>
    <row r="324" spans="1:12" x14ac:dyDescent="0.25">
      <c r="A324">
        <v>121</v>
      </c>
      <c r="B324">
        <v>5</v>
      </c>
      <c r="C324" t="s">
        <v>256</v>
      </c>
      <c r="D324" s="1">
        <v>15</v>
      </c>
      <c r="E324" s="1">
        <v>26</v>
      </c>
      <c r="F324">
        <v>2</v>
      </c>
      <c r="G324" s="1">
        <v>52</v>
      </c>
      <c r="H324" s="1">
        <v>30</v>
      </c>
      <c r="I324" s="1">
        <f t="shared" si="10"/>
        <v>22</v>
      </c>
      <c r="J324" s="2">
        <f t="shared" si="11"/>
        <v>0.42307692307692307</v>
      </c>
      <c r="K324" s="3">
        <v>2.6388888888888889E-2</v>
      </c>
      <c r="L324" t="s">
        <v>1132</v>
      </c>
    </row>
    <row r="325" spans="1:12" x14ac:dyDescent="0.25">
      <c r="A325">
        <v>122</v>
      </c>
      <c r="B325">
        <v>6</v>
      </c>
      <c r="C325" t="s">
        <v>33</v>
      </c>
      <c r="D325" s="1">
        <v>21</v>
      </c>
      <c r="E325" s="1">
        <v>35</v>
      </c>
      <c r="F325">
        <v>3</v>
      </c>
      <c r="G325" s="1">
        <v>105</v>
      </c>
      <c r="H325" s="1">
        <v>63</v>
      </c>
      <c r="I325" s="1">
        <f t="shared" si="10"/>
        <v>42</v>
      </c>
      <c r="J325" s="2">
        <f t="shared" si="11"/>
        <v>0.4</v>
      </c>
      <c r="K325" s="3">
        <v>2.2222222222222223E-2</v>
      </c>
      <c r="L325" t="s">
        <v>1132</v>
      </c>
    </row>
    <row r="326" spans="1:12" x14ac:dyDescent="0.25">
      <c r="A326">
        <v>123</v>
      </c>
      <c r="B326">
        <v>16</v>
      </c>
      <c r="C326" t="s">
        <v>259</v>
      </c>
      <c r="D326" s="1">
        <v>14</v>
      </c>
      <c r="E326" s="1">
        <v>24</v>
      </c>
      <c r="F326">
        <v>1</v>
      </c>
      <c r="G326" s="1">
        <v>24</v>
      </c>
      <c r="H326" s="1">
        <v>14</v>
      </c>
      <c r="I326" s="1">
        <f t="shared" si="10"/>
        <v>10</v>
      </c>
      <c r="J326" s="2">
        <f t="shared" si="11"/>
        <v>0.41666666666666669</v>
      </c>
      <c r="K326" s="3">
        <v>2.2916666666666665E-2</v>
      </c>
      <c r="L326" t="s">
        <v>1133</v>
      </c>
    </row>
    <row r="327" spans="1:12" x14ac:dyDescent="0.25">
      <c r="A327">
        <v>124</v>
      </c>
      <c r="B327">
        <v>16</v>
      </c>
      <c r="C327" t="s">
        <v>241</v>
      </c>
      <c r="D327" s="1">
        <v>12</v>
      </c>
      <c r="E327" s="1">
        <v>20</v>
      </c>
      <c r="F327">
        <v>2</v>
      </c>
      <c r="G327" s="1">
        <v>40</v>
      </c>
      <c r="H327" s="1">
        <v>24</v>
      </c>
      <c r="I327" s="1">
        <f t="shared" si="10"/>
        <v>16</v>
      </c>
      <c r="J327" s="2">
        <f t="shared" si="11"/>
        <v>0.4</v>
      </c>
      <c r="K327" s="3">
        <v>2.9861111111111113E-2</v>
      </c>
      <c r="L327" t="s">
        <v>1132</v>
      </c>
    </row>
    <row r="328" spans="1:12" x14ac:dyDescent="0.25">
      <c r="A328">
        <v>124</v>
      </c>
      <c r="B328">
        <v>16</v>
      </c>
      <c r="C328" t="s">
        <v>195</v>
      </c>
      <c r="D328" s="1">
        <v>15</v>
      </c>
      <c r="E328" s="1">
        <v>25</v>
      </c>
      <c r="F328">
        <v>1</v>
      </c>
      <c r="G328" s="1">
        <v>25</v>
      </c>
      <c r="H328" s="1">
        <v>15</v>
      </c>
      <c r="I328" s="1">
        <f t="shared" si="10"/>
        <v>10</v>
      </c>
      <c r="J328" s="2">
        <f t="shared" si="11"/>
        <v>0.4</v>
      </c>
      <c r="K328" s="3">
        <v>1.8749999999999999E-2</v>
      </c>
      <c r="L328" t="s">
        <v>1133</v>
      </c>
    </row>
    <row r="329" spans="1:12" x14ac:dyDescent="0.25">
      <c r="A329">
        <v>124</v>
      </c>
      <c r="B329">
        <v>16</v>
      </c>
      <c r="C329" t="s">
        <v>439</v>
      </c>
      <c r="D329" s="1">
        <v>20</v>
      </c>
      <c r="E329" s="1">
        <v>33</v>
      </c>
      <c r="F329">
        <v>3</v>
      </c>
      <c r="G329" s="1">
        <v>99</v>
      </c>
      <c r="H329" s="1">
        <v>60</v>
      </c>
      <c r="I329" s="1">
        <f t="shared" si="10"/>
        <v>39</v>
      </c>
      <c r="J329" s="2">
        <f t="shared" si="11"/>
        <v>0.39393939393939392</v>
      </c>
      <c r="K329" s="3">
        <v>6.2500000000000003E-3</v>
      </c>
      <c r="L329" t="s">
        <v>1133</v>
      </c>
    </row>
    <row r="330" spans="1:12" x14ac:dyDescent="0.25">
      <c r="A330">
        <v>124</v>
      </c>
      <c r="B330">
        <v>16</v>
      </c>
      <c r="C330" t="s">
        <v>51</v>
      </c>
      <c r="D330" s="1">
        <v>17</v>
      </c>
      <c r="E330" s="1">
        <v>29</v>
      </c>
      <c r="F330">
        <v>2</v>
      </c>
      <c r="G330" s="1">
        <v>58</v>
      </c>
      <c r="H330" s="1">
        <v>34</v>
      </c>
      <c r="I330" s="1">
        <f t="shared" si="10"/>
        <v>24</v>
      </c>
      <c r="J330" s="2">
        <f t="shared" si="11"/>
        <v>0.41379310344827586</v>
      </c>
      <c r="K330" s="3">
        <v>4.0972222222222222E-2</v>
      </c>
      <c r="L330" t="s">
        <v>1133</v>
      </c>
    </row>
    <row r="331" spans="1:12" x14ac:dyDescent="0.25">
      <c r="A331">
        <v>125</v>
      </c>
      <c r="B331">
        <v>14</v>
      </c>
      <c r="C331" t="s">
        <v>57</v>
      </c>
      <c r="D331" s="1">
        <v>16</v>
      </c>
      <c r="E331" s="1">
        <v>28</v>
      </c>
      <c r="F331">
        <v>2</v>
      </c>
      <c r="G331" s="1">
        <v>56</v>
      </c>
      <c r="H331" s="1">
        <v>32</v>
      </c>
      <c r="I331" s="1">
        <f t="shared" si="10"/>
        <v>24</v>
      </c>
      <c r="J331" s="2">
        <f t="shared" si="11"/>
        <v>0.42857142857142855</v>
      </c>
      <c r="K331" s="3">
        <v>2.6388888888888889E-2</v>
      </c>
      <c r="L331" t="s">
        <v>1133</v>
      </c>
    </row>
    <row r="332" spans="1:12" x14ac:dyDescent="0.25">
      <c r="A332">
        <v>125</v>
      </c>
      <c r="B332">
        <v>14</v>
      </c>
      <c r="C332" t="s">
        <v>77</v>
      </c>
      <c r="D332" s="1">
        <v>20</v>
      </c>
      <c r="E332" s="1">
        <v>34</v>
      </c>
      <c r="F332">
        <v>2</v>
      </c>
      <c r="G332" s="1">
        <v>68</v>
      </c>
      <c r="H332" s="1">
        <v>40</v>
      </c>
      <c r="I332" s="1">
        <f t="shared" si="10"/>
        <v>28</v>
      </c>
      <c r="J332" s="2">
        <f t="shared" si="11"/>
        <v>0.41176470588235292</v>
      </c>
      <c r="K332" s="3">
        <v>1.0416666666666666E-2</v>
      </c>
      <c r="L332" t="s">
        <v>1132</v>
      </c>
    </row>
    <row r="333" spans="1:12" x14ac:dyDescent="0.25">
      <c r="A333">
        <v>125</v>
      </c>
      <c r="B333">
        <v>14</v>
      </c>
      <c r="C333" t="s">
        <v>241</v>
      </c>
      <c r="D333" s="1">
        <v>12</v>
      </c>
      <c r="E333" s="1">
        <v>20</v>
      </c>
      <c r="F333">
        <v>3</v>
      </c>
      <c r="G333" s="1">
        <v>60</v>
      </c>
      <c r="H333" s="1">
        <v>36</v>
      </c>
      <c r="I333" s="1">
        <f t="shared" si="10"/>
        <v>24</v>
      </c>
      <c r="J333" s="2">
        <f t="shared" si="11"/>
        <v>0.4</v>
      </c>
      <c r="K333" s="3">
        <v>2.1527777777777778E-2</v>
      </c>
      <c r="L333" t="s">
        <v>1132</v>
      </c>
    </row>
    <row r="334" spans="1:12" x14ac:dyDescent="0.25">
      <c r="A334">
        <v>126</v>
      </c>
      <c r="B334">
        <v>18</v>
      </c>
      <c r="C334" t="s">
        <v>57</v>
      </c>
      <c r="D334" s="1">
        <v>16</v>
      </c>
      <c r="E334" s="1">
        <v>28</v>
      </c>
      <c r="F334">
        <v>1</v>
      </c>
      <c r="G334" s="1">
        <v>28</v>
      </c>
      <c r="H334" s="1">
        <v>16</v>
      </c>
      <c r="I334" s="1">
        <f t="shared" si="10"/>
        <v>12</v>
      </c>
      <c r="J334" s="2">
        <f t="shared" si="11"/>
        <v>0.42857142857142855</v>
      </c>
      <c r="K334" s="3">
        <v>1.3194444444444444E-2</v>
      </c>
      <c r="L334" t="s">
        <v>1133</v>
      </c>
    </row>
    <row r="335" spans="1:12" x14ac:dyDescent="0.25">
      <c r="A335">
        <v>126</v>
      </c>
      <c r="B335">
        <v>18</v>
      </c>
      <c r="C335" t="s">
        <v>33</v>
      </c>
      <c r="D335" s="1">
        <v>21</v>
      </c>
      <c r="E335" s="1">
        <v>35</v>
      </c>
      <c r="F335">
        <v>1</v>
      </c>
      <c r="G335" s="1">
        <v>35</v>
      </c>
      <c r="H335" s="1">
        <v>21</v>
      </c>
      <c r="I335" s="1">
        <f t="shared" si="10"/>
        <v>14</v>
      </c>
      <c r="J335" s="2">
        <f t="shared" si="11"/>
        <v>0.4</v>
      </c>
      <c r="K335" s="3">
        <v>2.7777777777777776E-2</v>
      </c>
      <c r="L335" t="s">
        <v>1133</v>
      </c>
    </row>
    <row r="336" spans="1:12" x14ac:dyDescent="0.25">
      <c r="A336">
        <v>126</v>
      </c>
      <c r="B336">
        <v>18</v>
      </c>
      <c r="C336" t="s">
        <v>259</v>
      </c>
      <c r="D336" s="1">
        <v>14</v>
      </c>
      <c r="E336" s="1">
        <v>24</v>
      </c>
      <c r="F336">
        <v>3</v>
      </c>
      <c r="G336" s="1">
        <v>72</v>
      </c>
      <c r="H336" s="1">
        <v>42</v>
      </c>
      <c r="I336" s="1">
        <f t="shared" si="10"/>
        <v>30</v>
      </c>
      <c r="J336" s="2">
        <f t="shared" si="11"/>
        <v>0.41666666666666669</v>
      </c>
      <c r="K336" s="3">
        <v>1.8749999999999999E-2</v>
      </c>
      <c r="L336" t="s">
        <v>1132</v>
      </c>
    </row>
    <row r="337" spans="1:12" x14ac:dyDescent="0.25">
      <c r="A337">
        <v>126</v>
      </c>
      <c r="B337">
        <v>18</v>
      </c>
      <c r="C337" t="s">
        <v>100</v>
      </c>
      <c r="D337" s="1">
        <v>18</v>
      </c>
      <c r="E337" s="1">
        <v>30</v>
      </c>
      <c r="F337">
        <v>1</v>
      </c>
      <c r="G337" s="1">
        <v>30</v>
      </c>
      <c r="H337" s="1">
        <v>18</v>
      </c>
      <c r="I337" s="1">
        <f t="shared" si="10"/>
        <v>12</v>
      </c>
      <c r="J337" s="2">
        <f t="shared" si="11"/>
        <v>0.4</v>
      </c>
      <c r="K337" s="3">
        <v>3.6805555555555557E-2</v>
      </c>
      <c r="L337" t="s">
        <v>1132</v>
      </c>
    </row>
    <row r="338" spans="1:12" x14ac:dyDescent="0.25">
      <c r="A338">
        <v>127</v>
      </c>
      <c r="B338">
        <v>6</v>
      </c>
      <c r="C338" t="s">
        <v>106</v>
      </c>
      <c r="D338" s="1">
        <v>22</v>
      </c>
      <c r="E338" s="1">
        <v>36</v>
      </c>
      <c r="F338">
        <v>2</v>
      </c>
      <c r="G338" s="1">
        <v>72</v>
      </c>
      <c r="H338" s="1">
        <v>44</v>
      </c>
      <c r="I338" s="1">
        <f t="shared" si="10"/>
        <v>28</v>
      </c>
      <c r="J338" s="2">
        <f t="shared" si="11"/>
        <v>0.3888888888888889</v>
      </c>
      <c r="K338" s="3">
        <v>2.0833333333333332E-2</v>
      </c>
      <c r="L338" t="s">
        <v>1133</v>
      </c>
    </row>
    <row r="339" spans="1:12" x14ac:dyDescent="0.25">
      <c r="A339">
        <v>128</v>
      </c>
      <c r="B339">
        <v>2</v>
      </c>
      <c r="C339" t="s">
        <v>195</v>
      </c>
      <c r="D339" s="1">
        <v>15</v>
      </c>
      <c r="E339" s="1">
        <v>25</v>
      </c>
      <c r="F339">
        <v>3</v>
      </c>
      <c r="G339" s="1">
        <v>75</v>
      </c>
      <c r="H339" s="1">
        <v>45</v>
      </c>
      <c r="I339" s="1">
        <f t="shared" si="10"/>
        <v>30</v>
      </c>
      <c r="J339" s="2">
        <f t="shared" si="11"/>
        <v>0.4</v>
      </c>
      <c r="K339" s="3">
        <v>3.6805555555555557E-2</v>
      </c>
      <c r="L339" t="s">
        <v>1132</v>
      </c>
    </row>
    <row r="340" spans="1:12" x14ac:dyDescent="0.25">
      <c r="A340">
        <v>128</v>
      </c>
      <c r="B340">
        <v>2</v>
      </c>
      <c r="C340" t="s">
        <v>117</v>
      </c>
      <c r="D340" s="1">
        <v>10</v>
      </c>
      <c r="E340" s="1">
        <v>18</v>
      </c>
      <c r="F340">
        <v>3</v>
      </c>
      <c r="G340" s="1">
        <v>54</v>
      </c>
      <c r="H340" s="1">
        <v>30</v>
      </c>
      <c r="I340" s="1">
        <f t="shared" si="10"/>
        <v>24</v>
      </c>
      <c r="J340" s="2">
        <f t="shared" si="11"/>
        <v>0.44444444444444442</v>
      </c>
      <c r="K340" s="3">
        <v>3.4722222222222224E-2</v>
      </c>
      <c r="L340" t="s">
        <v>1133</v>
      </c>
    </row>
    <row r="341" spans="1:12" x14ac:dyDescent="0.25">
      <c r="A341">
        <v>128</v>
      </c>
      <c r="B341">
        <v>2</v>
      </c>
      <c r="C341" t="s">
        <v>259</v>
      </c>
      <c r="D341" s="1">
        <v>14</v>
      </c>
      <c r="E341" s="1">
        <v>24</v>
      </c>
      <c r="F341">
        <v>2</v>
      </c>
      <c r="G341" s="1">
        <v>48</v>
      </c>
      <c r="H341" s="1">
        <v>28</v>
      </c>
      <c r="I341" s="1">
        <f t="shared" si="10"/>
        <v>20</v>
      </c>
      <c r="J341" s="2">
        <f t="shared" si="11"/>
        <v>0.41666666666666669</v>
      </c>
      <c r="K341" s="3">
        <v>2.4305555555555556E-2</v>
      </c>
      <c r="L341" t="s">
        <v>1133</v>
      </c>
    </row>
    <row r="342" spans="1:12" x14ac:dyDescent="0.25">
      <c r="A342">
        <v>128</v>
      </c>
      <c r="B342">
        <v>2</v>
      </c>
      <c r="C342" t="s">
        <v>186</v>
      </c>
      <c r="D342" s="1">
        <v>19</v>
      </c>
      <c r="E342" s="1">
        <v>31</v>
      </c>
      <c r="F342">
        <v>2</v>
      </c>
      <c r="G342" s="1">
        <v>62</v>
      </c>
      <c r="H342" s="1">
        <v>38</v>
      </c>
      <c r="I342" s="1">
        <f t="shared" si="10"/>
        <v>24</v>
      </c>
      <c r="J342" s="2">
        <f t="shared" si="11"/>
        <v>0.38709677419354838</v>
      </c>
      <c r="K342" s="3">
        <v>2.361111111111111E-2</v>
      </c>
      <c r="L342" t="s">
        <v>1133</v>
      </c>
    </row>
    <row r="343" spans="1:12" x14ac:dyDescent="0.25">
      <c r="A343">
        <v>129</v>
      </c>
      <c r="B343">
        <v>16</v>
      </c>
      <c r="C343" t="s">
        <v>180</v>
      </c>
      <c r="D343" s="1">
        <v>11</v>
      </c>
      <c r="E343" s="1">
        <v>19</v>
      </c>
      <c r="F343">
        <v>3</v>
      </c>
      <c r="G343" s="1">
        <v>57</v>
      </c>
      <c r="H343" s="1">
        <v>33</v>
      </c>
      <c r="I343" s="1">
        <f t="shared" si="10"/>
        <v>24</v>
      </c>
      <c r="J343" s="2">
        <f t="shared" si="11"/>
        <v>0.42105263157894735</v>
      </c>
      <c r="K343" s="3">
        <v>4.1666666666666666E-3</v>
      </c>
      <c r="L343" t="s">
        <v>1133</v>
      </c>
    </row>
    <row r="344" spans="1:12" x14ac:dyDescent="0.25">
      <c r="A344">
        <v>129</v>
      </c>
      <c r="B344">
        <v>16</v>
      </c>
      <c r="C344" t="s">
        <v>241</v>
      </c>
      <c r="D344" s="1">
        <v>12</v>
      </c>
      <c r="E344" s="1">
        <v>20</v>
      </c>
      <c r="F344">
        <v>1</v>
      </c>
      <c r="G344" s="1">
        <v>20</v>
      </c>
      <c r="H344" s="1">
        <v>12</v>
      </c>
      <c r="I344" s="1">
        <f t="shared" si="10"/>
        <v>8</v>
      </c>
      <c r="J344" s="2">
        <f t="shared" si="11"/>
        <v>0.4</v>
      </c>
      <c r="K344" s="3">
        <v>1.6666666666666666E-2</v>
      </c>
      <c r="L344" t="s">
        <v>1132</v>
      </c>
    </row>
    <row r="345" spans="1:12" x14ac:dyDescent="0.25">
      <c r="A345">
        <v>129</v>
      </c>
      <c r="B345">
        <v>16</v>
      </c>
      <c r="C345" t="s">
        <v>51</v>
      </c>
      <c r="D345" s="1">
        <v>17</v>
      </c>
      <c r="E345" s="1">
        <v>29</v>
      </c>
      <c r="F345">
        <v>1</v>
      </c>
      <c r="G345" s="1">
        <v>29</v>
      </c>
      <c r="H345" s="1">
        <v>17</v>
      </c>
      <c r="I345" s="1">
        <f t="shared" si="10"/>
        <v>12</v>
      </c>
      <c r="J345" s="2">
        <f t="shared" si="11"/>
        <v>0.41379310344827586</v>
      </c>
      <c r="K345" s="3">
        <v>3.4722222222222224E-2</v>
      </c>
      <c r="L345" t="s">
        <v>1132</v>
      </c>
    </row>
    <row r="346" spans="1:12" x14ac:dyDescent="0.25">
      <c r="A346">
        <v>130</v>
      </c>
      <c r="B346">
        <v>10</v>
      </c>
      <c r="C346" t="s">
        <v>33</v>
      </c>
      <c r="D346" s="1">
        <v>21</v>
      </c>
      <c r="E346" s="1">
        <v>35</v>
      </c>
      <c r="F346">
        <v>1</v>
      </c>
      <c r="G346" s="1">
        <v>35</v>
      </c>
      <c r="H346" s="1">
        <v>21</v>
      </c>
      <c r="I346" s="1">
        <f t="shared" si="10"/>
        <v>14</v>
      </c>
      <c r="J346" s="2">
        <f t="shared" si="11"/>
        <v>0.4</v>
      </c>
      <c r="K346" s="3">
        <v>1.7361111111111112E-2</v>
      </c>
      <c r="L346" t="s">
        <v>1133</v>
      </c>
    </row>
    <row r="347" spans="1:12" x14ac:dyDescent="0.25">
      <c r="A347">
        <v>131</v>
      </c>
      <c r="B347">
        <v>7</v>
      </c>
      <c r="C347" t="s">
        <v>65</v>
      </c>
      <c r="D347" s="1">
        <v>25</v>
      </c>
      <c r="E347" s="1">
        <v>40</v>
      </c>
      <c r="F347">
        <v>1</v>
      </c>
      <c r="G347" s="1">
        <v>40</v>
      </c>
      <c r="H347" s="1">
        <v>25</v>
      </c>
      <c r="I347" s="1">
        <f t="shared" si="10"/>
        <v>15</v>
      </c>
      <c r="J347" s="2">
        <f t="shared" si="11"/>
        <v>0.375</v>
      </c>
      <c r="K347" s="3">
        <v>2.9861111111111113E-2</v>
      </c>
      <c r="L347" t="s">
        <v>1133</v>
      </c>
    </row>
    <row r="348" spans="1:12" x14ac:dyDescent="0.25">
      <c r="A348">
        <v>131</v>
      </c>
      <c r="B348">
        <v>7</v>
      </c>
      <c r="C348" t="s">
        <v>117</v>
      </c>
      <c r="D348" s="1">
        <v>10</v>
      </c>
      <c r="E348" s="1">
        <v>18</v>
      </c>
      <c r="F348">
        <v>3</v>
      </c>
      <c r="G348" s="1">
        <v>54</v>
      </c>
      <c r="H348" s="1">
        <v>30</v>
      </c>
      <c r="I348" s="1">
        <f t="shared" si="10"/>
        <v>24</v>
      </c>
      <c r="J348" s="2">
        <f t="shared" si="11"/>
        <v>0.44444444444444442</v>
      </c>
      <c r="K348" s="3">
        <v>1.3888888888888888E-2</v>
      </c>
      <c r="L348" t="s">
        <v>1132</v>
      </c>
    </row>
    <row r="349" spans="1:12" x14ac:dyDescent="0.25">
      <c r="A349">
        <v>131</v>
      </c>
      <c r="B349">
        <v>7</v>
      </c>
      <c r="C349" t="s">
        <v>102</v>
      </c>
      <c r="D349" s="1">
        <v>13</v>
      </c>
      <c r="E349" s="1">
        <v>21</v>
      </c>
      <c r="F349">
        <v>3</v>
      </c>
      <c r="G349" s="1">
        <v>63</v>
      </c>
      <c r="H349" s="1">
        <v>39</v>
      </c>
      <c r="I349" s="1">
        <f t="shared" si="10"/>
        <v>24</v>
      </c>
      <c r="J349" s="2">
        <f t="shared" si="11"/>
        <v>0.38095238095238093</v>
      </c>
      <c r="K349" s="3">
        <v>3.9583333333333331E-2</v>
      </c>
      <c r="L349" t="s">
        <v>1133</v>
      </c>
    </row>
    <row r="350" spans="1:12" x14ac:dyDescent="0.25">
      <c r="A350">
        <v>132</v>
      </c>
      <c r="B350">
        <v>9</v>
      </c>
      <c r="C350" t="s">
        <v>331</v>
      </c>
      <c r="D350" s="1">
        <v>14</v>
      </c>
      <c r="E350" s="1">
        <v>23</v>
      </c>
      <c r="F350">
        <v>1</v>
      </c>
      <c r="G350" s="1">
        <v>23</v>
      </c>
      <c r="H350" s="1">
        <v>14</v>
      </c>
      <c r="I350" s="1">
        <f t="shared" si="10"/>
        <v>9</v>
      </c>
      <c r="J350" s="2">
        <f t="shared" si="11"/>
        <v>0.39130434782608697</v>
      </c>
      <c r="K350" s="3">
        <v>4.1666666666666666E-3</v>
      </c>
      <c r="L350" t="s">
        <v>1133</v>
      </c>
    </row>
    <row r="351" spans="1:12" x14ac:dyDescent="0.25">
      <c r="A351">
        <v>132</v>
      </c>
      <c r="B351">
        <v>9</v>
      </c>
      <c r="C351" t="s">
        <v>106</v>
      </c>
      <c r="D351" s="1">
        <v>22</v>
      </c>
      <c r="E351" s="1">
        <v>36</v>
      </c>
      <c r="F351">
        <v>1</v>
      </c>
      <c r="G351" s="1">
        <v>36</v>
      </c>
      <c r="H351" s="1">
        <v>22</v>
      </c>
      <c r="I351" s="1">
        <f t="shared" si="10"/>
        <v>14</v>
      </c>
      <c r="J351" s="2">
        <f t="shared" si="11"/>
        <v>0.3888888888888889</v>
      </c>
      <c r="K351" s="3">
        <v>1.2500000000000001E-2</v>
      </c>
      <c r="L351" t="s">
        <v>1132</v>
      </c>
    </row>
    <row r="352" spans="1:12" x14ac:dyDescent="0.25">
      <c r="A352">
        <v>132</v>
      </c>
      <c r="B352">
        <v>9</v>
      </c>
      <c r="C352" t="s">
        <v>102</v>
      </c>
      <c r="D352" s="1">
        <v>13</v>
      </c>
      <c r="E352" s="1">
        <v>21</v>
      </c>
      <c r="F352">
        <v>2</v>
      </c>
      <c r="G352" s="1">
        <v>42</v>
      </c>
      <c r="H352" s="1">
        <v>26</v>
      </c>
      <c r="I352" s="1">
        <f t="shared" si="10"/>
        <v>16</v>
      </c>
      <c r="J352" s="2">
        <f t="shared" si="11"/>
        <v>0.38095238095238093</v>
      </c>
      <c r="K352" s="3">
        <v>3.6805555555555557E-2</v>
      </c>
      <c r="L352" t="s">
        <v>1132</v>
      </c>
    </row>
    <row r="353" spans="1:12" x14ac:dyDescent="0.25">
      <c r="A353">
        <v>132</v>
      </c>
      <c r="B353">
        <v>9</v>
      </c>
      <c r="C353" t="s">
        <v>33</v>
      </c>
      <c r="D353" s="1">
        <v>21</v>
      </c>
      <c r="E353" s="1">
        <v>35</v>
      </c>
      <c r="F353">
        <v>3</v>
      </c>
      <c r="G353" s="1">
        <v>105</v>
      </c>
      <c r="H353" s="1">
        <v>63</v>
      </c>
      <c r="I353" s="1">
        <f t="shared" si="10"/>
        <v>42</v>
      </c>
      <c r="J353" s="2">
        <f t="shared" si="11"/>
        <v>0.4</v>
      </c>
      <c r="K353" s="3">
        <v>1.7361111111111112E-2</v>
      </c>
      <c r="L353" t="s">
        <v>1133</v>
      </c>
    </row>
    <row r="354" spans="1:12" x14ac:dyDescent="0.25">
      <c r="A354">
        <v>133</v>
      </c>
      <c r="B354">
        <v>20</v>
      </c>
      <c r="C354" t="s">
        <v>414</v>
      </c>
      <c r="D354" s="1">
        <v>19</v>
      </c>
      <c r="E354" s="1">
        <v>32</v>
      </c>
      <c r="F354">
        <v>1</v>
      </c>
      <c r="G354" s="1">
        <v>32</v>
      </c>
      <c r="H354" s="1">
        <v>19</v>
      </c>
      <c r="I354" s="1">
        <f t="shared" si="10"/>
        <v>13</v>
      </c>
      <c r="J354" s="2">
        <f t="shared" si="11"/>
        <v>0.40625</v>
      </c>
      <c r="K354" s="3">
        <v>3.472222222222222E-3</v>
      </c>
      <c r="L354" t="s">
        <v>1132</v>
      </c>
    </row>
    <row r="355" spans="1:12" x14ac:dyDescent="0.25">
      <c r="A355">
        <v>133</v>
      </c>
      <c r="B355">
        <v>20</v>
      </c>
      <c r="C355" t="s">
        <v>77</v>
      </c>
      <c r="D355" s="1">
        <v>20</v>
      </c>
      <c r="E355" s="1">
        <v>34</v>
      </c>
      <c r="F355">
        <v>1</v>
      </c>
      <c r="G355" s="1">
        <v>34</v>
      </c>
      <c r="H355" s="1">
        <v>20</v>
      </c>
      <c r="I355" s="1">
        <f t="shared" si="10"/>
        <v>14</v>
      </c>
      <c r="J355" s="2">
        <f t="shared" si="11"/>
        <v>0.41176470588235292</v>
      </c>
      <c r="K355" s="3">
        <v>3.125E-2</v>
      </c>
      <c r="L355" t="s">
        <v>1133</v>
      </c>
    </row>
    <row r="356" spans="1:12" x14ac:dyDescent="0.25">
      <c r="A356">
        <v>133</v>
      </c>
      <c r="B356">
        <v>20</v>
      </c>
      <c r="C356" t="s">
        <v>186</v>
      </c>
      <c r="D356" s="1">
        <v>19</v>
      </c>
      <c r="E356" s="1">
        <v>31</v>
      </c>
      <c r="F356">
        <v>2</v>
      </c>
      <c r="G356" s="1">
        <v>62</v>
      </c>
      <c r="H356" s="1">
        <v>38</v>
      </c>
      <c r="I356" s="1">
        <f t="shared" si="10"/>
        <v>24</v>
      </c>
      <c r="J356" s="2">
        <f t="shared" si="11"/>
        <v>0.38709677419354838</v>
      </c>
      <c r="K356" s="3">
        <v>3.1944444444444442E-2</v>
      </c>
      <c r="L356" t="s">
        <v>1132</v>
      </c>
    </row>
    <row r="357" spans="1:12" x14ac:dyDescent="0.25">
      <c r="A357">
        <v>133</v>
      </c>
      <c r="B357">
        <v>20</v>
      </c>
      <c r="C357" t="s">
        <v>117</v>
      </c>
      <c r="D357" s="1">
        <v>10</v>
      </c>
      <c r="E357" s="1">
        <v>18</v>
      </c>
      <c r="F357">
        <v>3</v>
      </c>
      <c r="G357" s="1">
        <v>54</v>
      </c>
      <c r="H357" s="1">
        <v>30</v>
      </c>
      <c r="I357" s="1">
        <f t="shared" si="10"/>
        <v>24</v>
      </c>
      <c r="J357" s="2">
        <f t="shared" si="11"/>
        <v>0.44444444444444442</v>
      </c>
      <c r="K357" s="3">
        <v>7.6388888888888886E-3</v>
      </c>
      <c r="L357" t="s">
        <v>1132</v>
      </c>
    </row>
    <row r="358" spans="1:12" x14ac:dyDescent="0.25">
      <c r="A358">
        <v>134</v>
      </c>
      <c r="B358">
        <v>3</v>
      </c>
      <c r="C358" t="s">
        <v>259</v>
      </c>
      <c r="D358" s="1">
        <v>14</v>
      </c>
      <c r="E358" s="1">
        <v>24</v>
      </c>
      <c r="F358">
        <v>1</v>
      </c>
      <c r="G358" s="1">
        <v>24</v>
      </c>
      <c r="H358" s="1">
        <v>14</v>
      </c>
      <c r="I358" s="1">
        <f t="shared" si="10"/>
        <v>10</v>
      </c>
      <c r="J358" s="2">
        <f t="shared" si="11"/>
        <v>0.41666666666666669</v>
      </c>
      <c r="K358" s="3">
        <v>1.3194444444444444E-2</v>
      </c>
      <c r="L358" t="s">
        <v>1132</v>
      </c>
    </row>
    <row r="359" spans="1:12" x14ac:dyDescent="0.25">
      <c r="A359">
        <v>134</v>
      </c>
      <c r="B359">
        <v>3</v>
      </c>
      <c r="C359" t="s">
        <v>414</v>
      </c>
      <c r="D359" s="1">
        <v>19</v>
      </c>
      <c r="E359" s="1">
        <v>32</v>
      </c>
      <c r="F359">
        <v>3</v>
      </c>
      <c r="G359" s="1">
        <v>96</v>
      </c>
      <c r="H359" s="1">
        <v>57</v>
      </c>
      <c r="I359" s="1">
        <f t="shared" si="10"/>
        <v>39</v>
      </c>
      <c r="J359" s="2">
        <f t="shared" si="11"/>
        <v>0.40625</v>
      </c>
      <c r="K359" s="3">
        <v>2.013888888888889E-2</v>
      </c>
      <c r="L359" t="s">
        <v>1132</v>
      </c>
    </row>
    <row r="360" spans="1:12" x14ac:dyDescent="0.25">
      <c r="A360">
        <v>135</v>
      </c>
      <c r="B360">
        <v>11</v>
      </c>
      <c r="C360" t="s">
        <v>186</v>
      </c>
      <c r="D360" s="1">
        <v>19</v>
      </c>
      <c r="E360" s="1">
        <v>31</v>
      </c>
      <c r="F360">
        <v>3</v>
      </c>
      <c r="G360" s="1">
        <v>93</v>
      </c>
      <c r="H360" s="1">
        <v>57</v>
      </c>
      <c r="I360" s="1">
        <f t="shared" si="10"/>
        <v>36</v>
      </c>
      <c r="J360" s="2">
        <f t="shared" si="11"/>
        <v>0.38709677419354838</v>
      </c>
      <c r="K360" s="3">
        <v>1.1805555555555555E-2</v>
      </c>
      <c r="L360" t="s">
        <v>1132</v>
      </c>
    </row>
    <row r="361" spans="1:12" x14ac:dyDescent="0.25">
      <c r="A361">
        <v>135</v>
      </c>
      <c r="B361">
        <v>11</v>
      </c>
      <c r="C361" t="s">
        <v>65</v>
      </c>
      <c r="D361" s="1">
        <v>25</v>
      </c>
      <c r="E361" s="1">
        <v>40</v>
      </c>
      <c r="F361">
        <v>2</v>
      </c>
      <c r="G361" s="1">
        <v>80</v>
      </c>
      <c r="H361" s="1">
        <v>50</v>
      </c>
      <c r="I361" s="1">
        <f t="shared" si="10"/>
        <v>30</v>
      </c>
      <c r="J361" s="2">
        <f t="shared" si="11"/>
        <v>0.375</v>
      </c>
      <c r="K361" s="3">
        <v>2.9166666666666667E-2</v>
      </c>
      <c r="L361" t="s">
        <v>1132</v>
      </c>
    </row>
    <row r="362" spans="1:12" x14ac:dyDescent="0.25">
      <c r="A362">
        <v>135</v>
      </c>
      <c r="B362">
        <v>11</v>
      </c>
      <c r="C362" t="s">
        <v>51</v>
      </c>
      <c r="D362" s="1">
        <v>17</v>
      </c>
      <c r="E362" s="1">
        <v>29</v>
      </c>
      <c r="F362">
        <v>3</v>
      </c>
      <c r="G362" s="1">
        <v>87</v>
      </c>
      <c r="H362" s="1">
        <v>51</v>
      </c>
      <c r="I362" s="1">
        <f t="shared" si="10"/>
        <v>36</v>
      </c>
      <c r="J362" s="2">
        <f t="shared" si="11"/>
        <v>0.41379310344827586</v>
      </c>
      <c r="K362" s="3">
        <v>2.013888888888889E-2</v>
      </c>
      <c r="L362" t="s">
        <v>1133</v>
      </c>
    </row>
    <row r="363" spans="1:12" x14ac:dyDescent="0.25">
      <c r="A363">
        <v>136</v>
      </c>
      <c r="B363">
        <v>6</v>
      </c>
      <c r="C363" t="s">
        <v>65</v>
      </c>
      <c r="D363" s="1">
        <v>25</v>
      </c>
      <c r="E363" s="1">
        <v>40</v>
      </c>
      <c r="F363">
        <v>2</v>
      </c>
      <c r="G363" s="1">
        <v>80</v>
      </c>
      <c r="H363" s="1">
        <v>50</v>
      </c>
      <c r="I363" s="1">
        <f t="shared" si="10"/>
        <v>30</v>
      </c>
      <c r="J363" s="2">
        <f t="shared" si="11"/>
        <v>0.375</v>
      </c>
      <c r="K363" s="3">
        <v>9.0277777777777769E-3</v>
      </c>
      <c r="L363" t="s">
        <v>1133</v>
      </c>
    </row>
    <row r="364" spans="1:12" x14ac:dyDescent="0.25">
      <c r="A364">
        <v>137</v>
      </c>
      <c r="B364">
        <v>13</v>
      </c>
      <c r="C364" t="s">
        <v>102</v>
      </c>
      <c r="D364" s="1">
        <v>13</v>
      </c>
      <c r="E364" s="1">
        <v>21</v>
      </c>
      <c r="F364">
        <v>3</v>
      </c>
      <c r="G364" s="1">
        <v>63</v>
      </c>
      <c r="H364" s="1">
        <v>39</v>
      </c>
      <c r="I364" s="1">
        <f t="shared" si="10"/>
        <v>24</v>
      </c>
      <c r="J364" s="2">
        <f t="shared" si="11"/>
        <v>0.38095238095238093</v>
      </c>
      <c r="K364" s="3">
        <v>2.8472222222222222E-2</v>
      </c>
      <c r="L364" t="s">
        <v>1133</v>
      </c>
    </row>
    <row r="365" spans="1:12" x14ac:dyDescent="0.25">
      <c r="A365">
        <v>138</v>
      </c>
      <c r="B365">
        <v>6</v>
      </c>
      <c r="C365" t="s">
        <v>186</v>
      </c>
      <c r="D365" s="1">
        <v>19</v>
      </c>
      <c r="E365" s="1">
        <v>31</v>
      </c>
      <c r="F365">
        <v>2</v>
      </c>
      <c r="G365" s="1">
        <v>62</v>
      </c>
      <c r="H365" s="1">
        <v>38</v>
      </c>
      <c r="I365" s="1">
        <f t="shared" si="10"/>
        <v>24</v>
      </c>
      <c r="J365" s="2">
        <f t="shared" si="11"/>
        <v>0.38709677419354838</v>
      </c>
      <c r="K365" s="3">
        <v>2.7777777777777776E-2</v>
      </c>
      <c r="L365" t="s">
        <v>1132</v>
      </c>
    </row>
    <row r="366" spans="1:12" x14ac:dyDescent="0.25">
      <c r="A366">
        <v>138</v>
      </c>
      <c r="B366">
        <v>6</v>
      </c>
      <c r="C366" t="s">
        <v>180</v>
      </c>
      <c r="D366" s="1">
        <v>11</v>
      </c>
      <c r="E366" s="1">
        <v>19</v>
      </c>
      <c r="F366">
        <v>2</v>
      </c>
      <c r="G366" s="1">
        <v>38</v>
      </c>
      <c r="H366" s="1">
        <v>22</v>
      </c>
      <c r="I366" s="1">
        <f t="shared" si="10"/>
        <v>16</v>
      </c>
      <c r="J366" s="2">
        <f t="shared" si="11"/>
        <v>0.42105263157894735</v>
      </c>
      <c r="K366" s="3">
        <v>4.1666666666666666E-3</v>
      </c>
      <c r="L366" t="s">
        <v>1132</v>
      </c>
    </row>
    <row r="367" spans="1:12" x14ac:dyDescent="0.25">
      <c r="A367">
        <v>138</v>
      </c>
      <c r="B367">
        <v>6</v>
      </c>
      <c r="C367" t="s">
        <v>256</v>
      </c>
      <c r="D367" s="1">
        <v>15</v>
      </c>
      <c r="E367" s="1">
        <v>26</v>
      </c>
      <c r="F367">
        <v>3</v>
      </c>
      <c r="G367" s="1">
        <v>78</v>
      </c>
      <c r="H367" s="1">
        <v>45</v>
      </c>
      <c r="I367" s="1">
        <f t="shared" si="10"/>
        <v>33</v>
      </c>
      <c r="J367" s="2">
        <f t="shared" si="11"/>
        <v>0.42307692307692307</v>
      </c>
      <c r="K367" s="3">
        <v>4.8611111111111112E-3</v>
      </c>
      <c r="L367" t="s">
        <v>1133</v>
      </c>
    </row>
    <row r="368" spans="1:12" x14ac:dyDescent="0.25">
      <c r="A368">
        <v>138</v>
      </c>
      <c r="B368">
        <v>6</v>
      </c>
      <c r="C368" t="s">
        <v>100</v>
      </c>
      <c r="D368" s="1">
        <v>18</v>
      </c>
      <c r="E368" s="1">
        <v>30</v>
      </c>
      <c r="F368">
        <v>2</v>
      </c>
      <c r="G368" s="1">
        <v>60</v>
      </c>
      <c r="H368" s="1">
        <v>36</v>
      </c>
      <c r="I368" s="1">
        <f t="shared" si="10"/>
        <v>24</v>
      </c>
      <c r="J368" s="2">
        <f t="shared" si="11"/>
        <v>0.4</v>
      </c>
      <c r="K368" s="3">
        <v>3.0555555555555555E-2</v>
      </c>
      <c r="L368" t="s">
        <v>1133</v>
      </c>
    </row>
    <row r="369" spans="1:12" x14ac:dyDescent="0.25">
      <c r="A369">
        <v>139</v>
      </c>
      <c r="B369">
        <v>16</v>
      </c>
      <c r="C369" t="s">
        <v>33</v>
      </c>
      <c r="D369" s="1">
        <v>21</v>
      </c>
      <c r="E369" s="1">
        <v>35</v>
      </c>
      <c r="F369">
        <v>1</v>
      </c>
      <c r="G369" s="1">
        <v>35</v>
      </c>
      <c r="H369" s="1">
        <v>21</v>
      </c>
      <c r="I369" s="1">
        <f t="shared" si="10"/>
        <v>14</v>
      </c>
      <c r="J369" s="2">
        <f t="shared" si="11"/>
        <v>0.4</v>
      </c>
      <c r="K369" s="3">
        <v>1.8055555555555554E-2</v>
      </c>
      <c r="L369" t="s">
        <v>1132</v>
      </c>
    </row>
    <row r="370" spans="1:12" x14ac:dyDescent="0.25">
      <c r="A370">
        <v>140</v>
      </c>
      <c r="B370">
        <v>11</v>
      </c>
      <c r="C370" t="s">
        <v>195</v>
      </c>
      <c r="D370" s="1">
        <v>15</v>
      </c>
      <c r="E370" s="1">
        <v>25</v>
      </c>
      <c r="F370">
        <v>2</v>
      </c>
      <c r="G370" s="1">
        <v>50</v>
      </c>
      <c r="H370" s="1">
        <v>30</v>
      </c>
      <c r="I370" s="1">
        <f t="shared" si="10"/>
        <v>20</v>
      </c>
      <c r="J370" s="2">
        <f t="shared" si="11"/>
        <v>0.4</v>
      </c>
      <c r="K370" s="3">
        <v>2.4305555555555556E-2</v>
      </c>
      <c r="L370" t="s">
        <v>1132</v>
      </c>
    </row>
    <row r="371" spans="1:12" x14ac:dyDescent="0.25">
      <c r="A371">
        <v>140</v>
      </c>
      <c r="B371">
        <v>11</v>
      </c>
      <c r="C371" t="s">
        <v>33</v>
      </c>
      <c r="D371" s="1">
        <v>21</v>
      </c>
      <c r="E371" s="1">
        <v>35</v>
      </c>
      <c r="F371">
        <v>3</v>
      </c>
      <c r="G371" s="1">
        <v>105</v>
      </c>
      <c r="H371" s="1">
        <v>63</v>
      </c>
      <c r="I371" s="1">
        <f t="shared" si="10"/>
        <v>42</v>
      </c>
      <c r="J371" s="2">
        <f t="shared" si="11"/>
        <v>0.4</v>
      </c>
      <c r="K371" s="3">
        <v>2.4305555555555556E-2</v>
      </c>
      <c r="L371" t="s">
        <v>1133</v>
      </c>
    </row>
    <row r="372" spans="1:12" x14ac:dyDescent="0.25">
      <c r="A372">
        <v>140</v>
      </c>
      <c r="B372">
        <v>11</v>
      </c>
      <c r="C372" t="s">
        <v>117</v>
      </c>
      <c r="D372" s="1">
        <v>10</v>
      </c>
      <c r="E372" s="1">
        <v>18</v>
      </c>
      <c r="F372">
        <v>2</v>
      </c>
      <c r="G372" s="1">
        <v>36</v>
      </c>
      <c r="H372" s="1">
        <v>20</v>
      </c>
      <c r="I372" s="1">
        <f t="shared" si="10"/>
        <v>16</v>
      </c>
      <c r="J372" s="2">
        <f t="shared" si="11"/>
        <v>0.44444444444444442</v>
      </c>
      <c r="K372" s="3">
        <v>3.3333333333333333E-2</v>
      </c>
      <c r="L372" t="s">
        <v>1133</v>
      </c>
    </row>
    <row r="373" spans="1:12" x14ac:dyDescent="0.25">
      <c r="A373">
        <v>141</v>
      </c>
      <c r="B373">
        <v>4</v>
      </c>
      <c r="C373" t="s">
        <v>102</v>
      </c>
      <c r="D373" s="1">
        <v>13</v>
      </c>
      <c r="E373" s="1">
        <v>21</v>
      </c>
      <c r="F373">
        <v>1</v>
      </c>
      <c r="G373" s="1">
        <v>21</v>
      </c>
      <c r="H373" s="1">
        <v>13</v>
      </c>
      <c r="I373" s="1">
        <f t="shared" si="10"/>
        <v>8</v>
      </c>
      <c r="J373" s="2">
        <f t="shared" si="11"/>
        <v>0.38095238095238093</v>
      </c>
      <c r="K373" s="3">
        <v>1.9444444444444445E-2</v>
      </c>
      <c r="L373" t="s">
        <v>1133</v>
      </c>
    </row>
    <row r="374" spans="1:12" x14ac:dyDescent="0.25">
      <c r="A374">
        <v>142</v>
      </c>
      <c r="B374">
        <v>14</v>
      </c>
      <c r="C374" t="s">
        <v>259</v>
      </c>
      <c r="D374" s="1">
        <v>14</v>
      </c>
      <c r="E374" s="1">
        <v>24</v>
      </c>
      <c r="F374">
        <v>3</v>
      </c>
      <c r="G374" s="1">
        <v>72</v>
      </c>
      <c r="H374" s="1">
        <v>42</v>
      </c>
      <c r="I374" s="1">
        <f t="shared" si="10"/>
        <v>30</v>
      </c>
      <c r="J374" s="2">
        <f t="shared" si="11"/>
        <v>0.41666666666666669</v>
      </c>
      <c r="K374" s="3">
        <v>2.5694444444444443E-2</v>
      </c>
      <c r="L374" t="s">
        <v>1132</v>
      </c>
    </row>
    <row r="375" spans="1:12" x14ac:dyDescent="0.25">
      <c r="A375">
        <v>142</v>
      </c>
      <c r="B375">
        <v>14</v>
      </c>
      <c r="C375" t="s">
        <v>331</v>
      </c>
      <c r="D375" s="1">
        <v>14</v>
      </c>
      <c r="E375" s="1">
        <v>23</v>
      </c>
      <c r="F375">
        <v>3</v>
      </c>
      <c r="G375" s="1">
        <v>69</v>
      </c>
      <c r="H375" s="1">
        <v>42</v>
      </c>
      <c r="I375" s="1">
        <f t="shared" si="10"/>
        <v>27</v>
      </c>
      <c r="J375" s="2">
        <f t="shared" si="11"/>
        <v>0.39130434782608697</v>
      </c>
      <c r="K375" s="3">
        <v>7.6388888888888886E-3</v>
      </c>
      <c r="L375" t="s">
        <v>1133</v>
      </c>
    </row>
    <row r="376" spans="1:12" x14ac:dyDescent="0.25">
      <c r="A376">
        <v>142</v>
      </c>
      <c r="B376">
        <v>14</v>
      </c>
      <c r="C376" t="s">
        <v>65</v>
      </c>
      <c r="D376" s="1">
        <v>25</v>
      </c>
      <c r="E376" s="1">
        <v>40</v>
      </c>
      <c r="F376">
        <v>1</v>
      </c>
      <c r="G376" s="1">
        <v>40</v>
      </c>
      <c r="H376" s="1">
        <v>25</v>
      </c>
      <c r="I376" s="1">
        <f t="shared" si="10"/>
        <v>15</v>
      </c>
      <c r="J376" s="2">
        <f t="shared" si="11"/>
        <v>0.375</v>
      </c>
      <c r="K376" s="3">
        <v>1.5277777777777777E-2</v>
      </c>
      <c r="L376" t="s">
        <v>1132</v>
      </c>
    </row>
    <row r="377" spans="1:12" x14ac:dyDescent="0.25">
      <c r="A377">
        <v>143</v>
      </c>
      <c r="B377">
        <v>9</v>
      </c>
      <c r="C377" t="s">
        <v>195</v>
      </c>
      <c r="D377" s="1">
        <v>15</v>
      </c>
      <c r="E377" s="1">
        <v>25</v>
      </c>
      <c r="F377">
        <v>2</v>
      </c>
      <c r="G377" s="1">
        <v>50</v>
      </c>
      <c r="H377" s="1">
        <v>30</v>
      </c>
      <c r="I377" s="1">
        <f t="shared" si="10"/>
        <v>20</v>
      </c>
      <c r="J377" s="2">
        <f t="shared" si="11"/>
        <v>0.4</v>
      </c>
      <c r="K377" s="3">
        <v>1.1111111111111112E-2</v>
      </c>
      <c r="L377" t="s">
        <v>1133</v>
      </c>
    </row>
    <row r="378" spans="1:12" x14ac:dyDescent="0.25">
      <c r="A378">
        <v>144</v>
      </c>
      <c r="B378">
        <v>18</v>
      </c>
      <c r="C378" t="s">
        <v>106</v>
      </c>
      <c r="D378" s="1">
        <v>22</v>
      </c>
      <c r="E378" s="1">
        <v>36</v>
      </c>
      <c r="F378">
        <v>1</v>
      </c>
      <c r="G378" s="1">
        <v>36</v>
      </c>
      <c r="H378" s="1">
        <v>22</v>
      </c>
      <c r="I378" s="1">
        <f t="shared" si="10"/>
        <v>14</v>
      </c>
      <c r="J378" s="2">
        <f t="shared" si="11"/>
        <v>0.3888888888888889</v>
      </c>
      <c r="K378" s="3">
        <v>1.8749999999999999E-2</v>
      </c>
      <c r="L378" t="s">
        <v>1133</v>
      </c>
    </row>
    <row r="379" spans="1:12" x14ac:dyDescent="0.25">
      <c r="A379">
        <v>144</v>
      </c>
      <c r="B379">
        <v>18</v>
      </c>
      <c r="C379" t="s">
        <v>180</v>
      </c>
      <c r="D379" s="1">
        <v>11</v>
      </c>
      <c r="E379" s="1">
        <v>19</v>
      </c>
      <c r="F379">
        <v>3</v>
      </c>
      <c r="G379" s="1">
        <v>57</v>
      </c>
      <c r="H379" s="1">
        <v>33</v>
      </c>
      <c r="I379" s="1">
        <f t="shared" si="10"/>
        <v>24</v>
      </c>
      <c r="J379" s="2">
        <f t="shared" si="11"/>
        <v>0.42105263157894735</v>
      </c>
      <c r="K379" s="3">
        <v>3.5416666666666666E-2</v>
      </c>
      <c r="L379" t="s">
        <v>1132</v>
      </c>
    </row>
    <row r="380" spans="1:12" x14ac:dyDescent="0.25">
      <c r="A380">
        <v>144</v>
      </c>
      <c r="B380">
        <v>18</v>
      </c>
      <c r="C380" t="s">
        <v>51</v>
      </c>
      <c r="D380" s="1">
        <v>17</v>
      </c>
      <c r="E380" s="1">
        <v>29</v>
      </c>
      <c r="F380">
        <v>2</v>
      </c>
      <c r="G380" s="1">
        <v>58</v>
      </c>
      <c r="H380" s="1">
        <v>34</v>
      </c>
      <c r="I380" s="1">
        <f t="shared" si="10"/>
        <v>24</v>
      </c>
      <c r="J380" s="2">
        <f t="shared" si="11"/>
        <v>0.41379310344827586</v>
      </c>
      <c r="K380" s="3">
        <v>2.6388888888888889E-2</v>
      </c>
      <c r="L380" t="s">
        <v>1132</v>
      </c>
    </row>
    <row r="381" spans="1:12" x14ac:dyDescent="0.25">
      <c r="A381">
        <v>144</v>
      </c>
      <c r="B381">
        <v>18</v>
      </c>
      <c r="C381" t="s">
        <v>77</v>
      </c>
      <c r="D381" s="1">
        <v>20</v>
      </c>
      <c r="E381" s="1">
        <v>34</v>
      </c>
      <c r="F381">
        <v>1</v>
      </c>
      <c r="G381" s="1">
        <v>34</v>
      </c>
      <c r="H381" s="1">
        <v>20</v>
      </c>
      <c r="I381" s="1">
        <f t="shared" si="10"/>
        <v>14</v>
      </c>
      <c r="J381" s="2">
        <f t="shared" si="11"/>
        <v>0.41176470588235292</v>
      </c>
      <c r="K381" s="3">
        <v>2.361111111111111E-2</v>
      </c>
      <c r="L381" t="s">
        <v>1133</v>
      </c>
    </row>
    <row r="382" spans="1:12" x14ac:dyDescent="0.25">
      <c r="A382">
        <v>145</v>
      </c>
      <c r="B382">
        <v>2</v>
      </c>
      <c r="C382" t="s">
        <v>335</v>
      </c>
      <c r="D382" s="1">
        <v>13</v>
      </c>
      <c r="E382" s="1">
        <v>22</v>
      </c>
      <c r="F382">
        <v>3</v>
      </c>
      <c r="G382" s="1">
        <v>66</v>
      </c>
      <c r="H382" s="1">
        <v>39</v>
      </c>
      <c r="I382" s="1">
        <f t="shared" si="10"/>
        <v>27</v>
      </c>
      <c r="J382" s="2">
        <f t="shared" si="11"/>
        <v>0.40909090909090912</v>
      </c>
      <c r="K382" s="3">
        <v>4.0972222222222222E-2</v>
      </c>
      <c r="L382" t="s">
        <v>1132</v>
      </c>
    </row>
    <row r="383" spans="1:12" x14ac:dyDescent="0.25">
      <c r="A383">
        <v>145</v>
      </c>
      <c r="B383">
        <v>2</v>
      </c>
      <c r="C383" t="s">
        <v>100</v>
      </c>
      <c r="D383" s="1">
        <v>18</v>
      </c>
      <c r="E383" s="1">
        <v>30</v>
      </c>
      <c r="F383">
        <v>2</v>
      </c>
      <c r="G383" s="1">
        <v>60</v>
      </c>
      <c r="H383" s="1">
        <v>36</v>
      </c>
      <c r="I383" s="1">
        <f t="shared" si="10"/>
        <v>24</v>
      </c>
      <c r="J383" s="2">
        <f t="shared" si="11"/>
        <v>0.4</v>
      </c>
      <c r="K383" s="3">
        <v>3.2638888888888891E-2</v>
      </c>
      <c r="L383" t="s">
        <v>1133</v>
      </c>
    </row>
    <row r="384" spans="1:12" x14ac:dyDescent="0.25">
      <c r="A384">
        <v>146</v>
      </c>
      <c r="B384">
        <v>8</v>
      </c>
      <c r="C384" t="s">
        <v>186</v>
      </c>
      <c r="D384" s="1">
        <v>19</v>
      </c>
      <c r="E384" s="1">
        <v>31</v>
      </c>
      <c r="F384">
        <v>2</v>
      </c>
      <c r="G384" s="1">
        <v>62</v>
      </c>
      <c r="H384" s="1">
        <v>38</v>
      </c>
      <c r="I384" s="1">
        <f t="shared" si="10"/>
        <v>24</v>
      </c>
      <c r="J384" s="2">
        <f t="shared" si="11"/>
        <v>0.38709677419354838</v>
      </c>
      <c r="K384" s="3">
        <v>3.2638888888888891E-2</v>
      </c>
      <c r="L384" t="s">
        <v>1133</v>
      </c>
    </row>
    <row r="385" spans="1:12" x14ac:dyDescent="0.25">
      <c r="A385">
        <v>147</v>
      </c>
      <c r="B385">
        <v>5</v>
      </c>
      <c r="C385" t="s">
        <v>65</v>
      </c>
      <c r="D385" s="1">
        <v>25</v>
      </c>
      <c r="E385" s="1">
        <v>40</v>
      </c>
      <c r="F385">
        <v>1</v>
      </c>
      <c r="G385" s="1">
        <v>40</v>
      </c>
      <c r="H385" s="1">
        <v>25</v>
      </c>
      <c r="I385" s="1">
        <f t="shared" si="10"/>
        <v>15</v>
      </c>
      <c r="J385" s="2">
        <f t="shared" si="11"/>
        <v>0.375</v>
      </c>
      <c r="K385" s="3">
        <v>9.0277777777777769E-3</v>
      </c>
      <c r="L385" t="s">
        <v>1133</v>
      </c>
    </row>
    <row r="386" spans="1:12" x14ac:dyDescent="0.25">
      <c r="A386">
        <v>147</v>
      </c>
      <c r="B386">
        <v>5</v>
      </c>
      <c r="C386" t="s">
        <v>335</v>
      </c>
      <c r="D386" s="1">
        <v>13</v>
      </c>
      <c r="E386" s="1">
        <v>22</v>
      </c>
      <c r="F386">
        <v>2</v>
      </c>
      <c r="G386" s="1">
        <v>44</v>
      </c>
      <c r="H386" s="1">
        <v>26</v>
      </c>
      <c r="I386" s="1">
        <f t="shared" si="10"/>
        <v>18</v>
      </c>
      <c r="J386" s="2">
        <f t="shared" si="11"/>
        <v>0.40909090909090912</v>
      </c>
      <c r="K386" s="3">
        <v>1.3888888888888888E-2</v>
      </c>
      <c r="L386" t="s">
        <v>1132</v>
      </c>
    </row>
    <row r="387" spans="1:12" x14ac:dyDescent="0.25">
      <c r="A387">
        <v>148</v>
      </c>
      <c r="B387">
        <v>10</v>
      </c>
      <c r="C387" t="s">
        <v>51</v>
      </c>
      <c r="D387" s="1">
        <v>17</v>
      </c>
      <c r="E387" s="1">
        <v>29</v>
      </c>
      <c r="F387">
        <v>2</v>
      </c>
      <c r="G387" s="1">
        <v>58</v>
      </c>
      <c r="H387" s="1">
        <v>34</v>
      </c>
      <c r="I387" s="1">
        <f t="shared" ref="I387:I450" si="12">G387-H387</f>
        <v>24</v>
      </c>
      <c r="J387" s="2">
        <f t="shared" ref="J387:J450" si="13">I387/G387</f>
        <v>0.41379310344827586</v>
      </c>
      <c r="K387" s="3">
        <v>2.1527777777777778E-2</v>
      </c>
      <c r="L387" t="s">
        <v>1132</v>
      </c>
    </row>
    <row r="388" spans="1:12" x14ac:dyDescent="0.25">
      <c r="A388">
        <v>148</v>
      </c>
      <c r="B388">
        <v>10</v>
      </c>
      <c r="C388" t="s">
        <v>77</v>
      </c>
      <c r="D388" s="1">
        <v>20</v>
      </c>
      <c r="E388" s="1">
        <v>34</v>
      </c>
      <c r="F388">
        <v>2</v>
      </c>
      <c r="G388" s="1">
        <v>68</v>
      </c>
      <c r="H388" s="1">
        <v>40</v>
      </c>
      <c r="I388" s="1">
        <f t="shared" si="12"/>
        <v>28</v>
      </c>
      <c r="J388" s="2">
        <f t="shared" si="13"/>
        <v>0.41176470588235292</v>
      </c>
      <c r="K388" s="3">
        <v>3.9583333333333331E-2</v>
      </c>
      <c r="L388" t="s">
        <v>1132</v>
      </c>
    </row>
    <row r="389" spans="1:12" x14ac:dyDescent="0.25">
      <c r="A389">
        <v>148</v>
      </c>
      <c r="B389">
        <v>10</v>
      </c>
      <c r="C389" t="s">
        <v>241</v>
      </c>
      <c r="D389" s="1">
        <v>12</v>
      </c>
      <c r="E389" s="1">
        <v>20</v>
      </c>
      <c r="F389">
        <v>3</v>
      </c>
      <c r="G389" s="1">
        <v>60</v>
      </c>
      <c r="H389" s="1">
        <v>36</v>
      </c>
      <c r="I389" s="1">
        <f t="shared" si="12"/>
        <v>24</v>
      </c>
      <c r="J389" s="2">
        <f t="shared" si="13"/>
        <v>0.4</v>
      </c>
      <c r="K389" s="3">
        <v>3.1944444444444442E-2</v>
      </c>
      <c r="L389" t="s">
        <v>1132</v>
      </c>
    </row>
    <row r="390" spans="1:12" x14ac:dyDescent="0.25">
      <c r="A390">
        <v>148</v>
      </c>
      <c r="B390">
        <v>10</v>
      </c>
      <c r="C390" t="s">
        <v>256</v>
      </c>
      <c r="D390" s="1">
        <v>15</v>
      </c>
      <c r="E390" s="1">
        <v>26</v>
      </c>
      <c r="F390">
        <v>1</v>
      </c>
      <c r="G390" s="1">
        <v>26</v>
      </c>
      <c r="H390" s="1">
        <v>15</v>
      </c>
      <c r="I390" s="1">
        <f t="shared" si="12"/>
        <v>11</v>
      </c>
      <c r="J390" s="2">
        <f t="shared" si="13"/>
        <v>0.42307692307692307</v>
      </c>
      <c r="K390" s="3">
        <v>1.7361111111111112E-2</v>
      </c>
      <c r="L390" t="s">
        <v>1132</v>
      </c>
    </row>
    <row r="391" spans="1:12" x14ac:dyDescent="0.25">
      <c r="A391">
        <v>149</v>
      </c>
      <c r="B391">
        <v>18</v>
      </c>
      <c r="C391" t="s">
        <v>77</v>
      </c>
      <c r="D391" s="1">
        <v>20</v>
      </c>
      <c r="E391" s="1">
        <v>34</v>
      </c>
      <c r="F391">
        <v>3</v>
      </c>
      <c r="G391" s="1">
        <v>102</v>
      </c>
      <c r="H391" s="1">
        <v>60</v>
      </c>
      <c r="I391" s="1">
        <f t="shared" si="12"/>
        <v>42</v>
      </c>
      <c r="J391" s="2">
        <f t="shared" si="13"/>
        <v>0.41176470588235292</v>
      </c>
      <c r="K391" s="3">
        <v>1.9444444444444445E-2</v>
      </c>
      <c r="L391" t="s">
        <v>1133</v>
      </c>
    </row>
    <row r="392" spans="1:12" x14ac:dyDescent="0.25">
      <c r="A392">
        <v>149</v>
      </c>
      <c r="B392">
        <v>18</v>
      </c>
      <c r="C392" t="s">
        <v>100</v>
      </c>
      <c r="D392" s="1">
        <v>18</v>
      </c>
      <c r="E392" s="1">
        <v>30</v>
      </c>
      <c r="F392">
        <v>1</v>
      </c>
      <c r="G392" s="1">
        <v>30</v>
      </c>
      <c r="H392" s="1">
        <v>18</v>
      </c>
      <c r="I392" s="1">
        <f t="shared" si="12"/>
        <v>12</v>
      </c>
      <c r="J392" s="2">
        <f t="shared" si="13"/>
        <v>0.4</v>
      </c>
      <c r="K392" s="3">
        <v>2.6388888888888889E-2</v>
      </c>
      <c r="L392" t="s">
        <v>1133</v>
      </c>
    </row>
    <row r="393" spans="1:12" x14ac:dyDescent="0.25">
      <c r="A393">
        <v>149</v>
      </c>
      <c r="B393">
        <v>18</v>
      </c>
      <c r="C393" t="s">
        <v>117</v>
      </c>
      <c r="D393" s="1">
        <v>10</v>
      </c>
      <c r="E393" s="1">
        <v>18</v>
      </c>
      <c r="F393">
        <v>2</v>
      </c>
      <c r="G393" s="1">
        <v>36</v>
      </c>
      <c r="H393" s="1">
        <v>20</v>
      </c>
      <c r="I393" s="1">
        <f t="shared" si="12"/>
        <v>16</v>
      </c>
      <c r="J393" s="2">
        <f t="shared" si="13"/>
        <v>0.44444444444444442</v>
      </c>
      <c r="K393" s="3">
        <v>1.7361111111111112E-2</v>
      </c>
      <c r="L393" t="s">
        <v>1132</v>
      </c>
    </row>
    <row r="394" spans="1:12" x14ac:dyDescent="0.25">
      <c r="A394">
        <v>149</v>
      </c>
      <c r="B394">
        <v>18</v>
      </c>
      <c r="C394" t="s">
        <v>51</v>
      </c>
      <c r="D394" s="1">
        <v>17</v>
      </c>
      <c r="E394" s="1">
        <v>29</v>
      </c>
      <c r="F394">
        <v>2</v>
      </c>
      <c r="G394" s="1">
        <v>58</v>
      </c>
      <c r="H394" s="1">
        <v>34</v>
      </c>
      <c r="I394" s="1">
        <f t="shared" si="12"/>
        <v>24</v>
      </c>
      <c r="J394" s="2">
        <f t="shared" si="13"/>
        <v>0.41379310344827586</v>
      </c>
      <c r="K394" s="3">
        <v>3.3333333333333333E-2</v>
      </c>
      <c r="L394" t="s">
        <v>1133</v>
      </c>
    </row>
    <row r="395" spans="1:12" x14ac:dyDescent="0.25">
      <c r="A395">
        <v>150</v>
      </c>
      <c r="B395">
        <v>18</v>
      </c>
      <c r="C395" t="s">
        <v>335</v>
      </c>
      <c r="D395" s="1">
        <v>13</v>
      </c>
      <c r="E395" s="1">
        <v>22</v>
      </c>
      <c r="F395">
        <v>2</v>
      </c>
      <c r="G395" s="1">
        <v>44</v>
      </c>
      <c r="H395" s="1">
        <v>26</v>
      </c>
      <c r="I395" s="1">
        <f t="shared" si="12"/>
        <v>18</v>
      </c>
      <c r="J395" s="2">
        <f t="shared" si="13"/>
        <v>0.40909090909090912</v>
      </c>
      <c r="K395" s="3">
        <v>1.3194444444444444E-2</v>
      </c>
      <c r="L395" t="s">
        <v>1132</v>
      </c>
    </row>
    <row r="396" spans="1:12" x14ac:dyDescent="0.25">
      <c r="A396">
        <v>150</v>
      </c>
      <c r="B396">
        <v>18</v>
      </c>
      <c r="C396" t="s">
        <v>439</v>
      </c>
      <c r="D396" s="1">
        <v>20</v>
      </c>
      <c r="E396" s="1">
        <v>33</v>
      </c>
      <c r="F396">
        <v>2</v>
      </c>
      <c r="G396" s="1">
        <v>66</v>
      </c>
      <c r="H396" s="1">
        <v>40</v>
      </c>
      <c r="I396" s="1">
        <f t="shared" si="12"/>
        <v>26</v>
      </c>
      <c r="J396" s="2">
        <f t="shared" si="13"/>
        <v>0.39393939393939392</v>
      </c>
      <c r="K396" s="3">
        <v>3.9583333333333331E-2</v>
      </c>
      <c r="L396" t="s">
        <v>1133</v>
      </c>
    </row>
    <row r="397" spans="1:12" x14ac:dyDescent="0.25">
      <c r="A397">
        <v>150</v>
      </c>
      <c r="B397">
        <v>18</v>
      </c>
      <c r="C397" t="s">
        <v>241</v>
      </c>
      <c r="D397" s="1">
        <v>12</v>
      </c>
      <c r="E397" s="1">
        <v>20</v>
      </c>
      <c r="F397">
        <v>2</v>
      </c>
      <c r="G397" s="1">
        <v>40</v>
      </c>
      <c r="H397" s="1">
        <v>24</v>
      </c>
      <c r="I397" s="1">
        <f t="shared" si="12"/>
        <v>16</v>
      </c>
      <c r="J397" s="2">
        <f t="shared" si="13"/>
        <v>0.4</v>
      </c>
      <c r="K397" s="3">
        <v>2.0833333333333332E-2</v>
      </c>
      <c r="L397" t="s">
        <v>1133</v>
      </c>
    </row>
    <row r="398" spans="1:12" x14ac:dyDescent="0.25">
      <c r="A398">
        <v>151</v>
      </c>
      <c r="B398">
        <v>6</v>
      </c>
      <c r="C398" t="s">
        <v>331</v>
      </c>
      <c r="D398" s="1">
        <v>14</v>
      </c>
      <c r="E398" s="1">
        <v>23</v>
      </c>
      <c r="F398">
        <v>3</v>
      </c>
      <c r="G398" s="1">
        <v>69</v>
      </c>
      <c r="H398" s="1">
        <v>42</v>
      </c>
      <c r="I398" s="1">
        <f t="shared" si="12"/>
        <v>27</v>
      </c>
      <c r="J398" s="2">
        <f t="shared" si="13"/>
        <v>0.39130434782608697</v>
      </c>
      <c r="K398" s="3">
        <v>9.0277777777777769E-3</v>
      </c>
      <c r="L398" t="s">
        <v>1132</v>
      </c>
    </row>
    <row r="399" spans="1:12" x14ac:dyDescent="0.25">
      <c r="A399">
        <v>151</v>
      </c>
      <c r="B399">
        <v>6</v>
      </c>
      <c r="C399" t="s">
        <v>102</v>
      </c>
      <c r="D399" s="1">
        <v>13</v>
      </c>
      <c r="E399" s="1">
        <v>21</v>
      </c>
      <c r="F399">
        <v>3</v>
      </c>
      <c r="G399" s="1">
        <v>63</v>
      </c>
      <c r="H399" s="1">
        <v>39</v>
      </c>
      <c r="I399" s="1">
        <f t="shared" si="12"/>
        <v>24</v>
      </c>
      <c r="J399" s="2">
        <f t="shared" si="13"/>
        <v>0.38095238095238093</v>
      </c>
      <c r="K399" s="3">
        <v>4.1666666666666666E-3</v>
      </c>
      <c r="L399" t="s">
        <v>1132</v>
      </c>
    </row>
    <row r="400" spans="1:12" x14ac:dyDescent="0.25">
      <c r="A400">
        <v>152</v>
      </c>
      <c r="B400">
        <v>5</v>
      </c>
      <c r="C400" t="s">
        <v>57</v>
      </c>
      <c r="D400" s="1">
        <v>16</v>
      </c>
      <c r="E400" s="1">
        <v>28</v>
      </c>
      <c r="F400">
        <v>2</v>
      </c>
      <c r="G400" s="1">
        <v>56</v>
      </c>
      <c r="H400" s="1">
        <v>32</v>
      </c>
      <c r="I400" s="1">
        <f t="shared" si="12"/>
        <v>24</v>
      </c>
      <c r="J400" s="2">
        <f t="shared" si="13"/>
        <v>0.42857142857142855</v>
      </c>
      <c r="K400" s="3">
        <v>8.3333333333333332E-3</v>
      </c>
      <c r="L400" t="s">
        <v>1132</v>
      </c>
    </row>
    <row r="401" spans="1:12" x14ac:dyDescent="0.25">
      <c r="A401">
        <v>153</v>
      </c>
      <c r="B401">
        <v>10</v>
      </c>
      <c r="C401" t="s">
        <v>439</v>
      </c>
      <c r="D401" s="1">
        <v>20</v>
      </c>
      <c r="E401" s="1">
        <v>33</v>
      </c>
      <c r="F401">
        <v>3</v>
      </c>
      <c r="G401" s="1">
        <v>99</v>
      </c>
      <c r="H401" s="1">
        <v>60</v>
      </c>
      <c r="I401" s="1">
        <f t="shared" si="12"/>
        <v>39</v>
      </c>
      <c r="J401" s="2">
        <f t="shared" si="13"/>
        <v>0.39393939393939392</v>
      </c>
      <c r="K401" s="3">
        <v>6.9444444444444441E-3</v>
      </c>
      <c r="L401" t="s">
        <v>1133</v>
      </c>
    </row>
    <row r="402" spans="1:12" x14ac:dyDescent="0.25">
      <c r="A402">
        <v>153</v>
      </c>
      <c r="B402">
        <v>10</v>
      </c>
      <c r="C402" t="s">
        <v>259</v>
      </c>
      <c r="D402" s="1">
        <v>14</v>
      </c>
      <c r="E402" s="1">
        <v>24</v>
      </c>
      <c r="F402">
        <v>1</v>
      </c>
      <c r="G402" s="1">
        <v>24</v>
      </c>
      <c r="H402" s="1">
        <v>14</v>
      </c>
      <c r="I402" s="1">
        <f t="shared" si="12"/>
        <v>10</v>
      </c>
      <c r="J402" s="2">
        <f t="shared" si="13"/>
        <v>0.41666666666666669</v>
      </c>
      <c r="K402" s="3">
        <v>3.6805555555555557E-2</v>
      </c>
      <c r="L402" t="s">
        <v>1133</v>
      </c>
    </row>
    <row r="403" spans="1:12" x14ac:dyDescent="0.25">
      <c r="A403">
        <v>153</v>
      </c>
      <c r="B403">
        <v>10</v>
      </c>
      <c r="C403" t="s">
        <v>65</v>
      </c>
      <c r="D403" s="1">
        <v>25</v>
      </c>
      <c r="E403" s="1">
        <v>40</v>
      </c>
      <c r="F403">
        <v>2</v>
      </c>
      <c r="G403" s="1">
        <v>80</v>
      </c>
      <c r="H403" s="1">
        <v>50</v>
      </c>
      <c r="I403" s="1">
        <f t="shared" si="12"/>
        <v>30</v>
      </c>
      <c r="J403" s="2">
        <f t="shared" si="13"/>
        <v>0.375</v>
      </c>
      <c r="K403" s="3">
        <v>1.8055555555555554E-2</v>
      </c>
      <c r="L403" t="s">
        <v>1132</v>
      </c>
    </row>
    <row r="404" spans="1:12" x14ac:dyDescent="0.25">
      <c r="A404">
        <v>154</v>
      </c>
      <c r="B404">
        <v>11</v>
      </c>
      <c r="C404" t="s">
        <v>106</v>
      </c>
      <c r="D404" s="1">
        <v>22</v>
      </c>
      <c r="E404" s="1">
        <v>36</v>
      </c>
      <c r="F404">
        <v>3</v>
      </c>
      <c r="G404" s="1">
        <v>108</v>
      </c>
      <c r="H404" s="1">
        <v>66</v>
      </c>
      <c r="I404" s="1">
        <f t="shared" si="12"/>
        <v>42</v>
      </c>
      <c r="J404" s="2">
        <f t="shared" si="13"/>
        <v>0.3888888888888889</v>
      </c>
      <c r="K404" s="3">
        <v>3.6111111111111108E-2</v>
      </c>
      <c r="L404" t="s">
        <v>1132</v>
      </c>
    </row>
    <row r="405" spans="1:12" x14ac:dyDescent="0.25">
      <c r="A405">
        <v>154</v>
      </c>
      <c r="B405">
        <v>11</v>
      </c>
      <c r="C405" t="s">
        <v>117</v>
      </c>
      <c r="D405" s="1">
        <v>10</v>
      </c>
      <c r="E405" s="1">
        <v>18</v>
      </c>
      <c r="F405">
        <v>2</v>
      </c>
      <c r="G405" s="1">
        <v>36</v>
      </c>
      <c r="H405" s="1">
        <v>20</v>
      </c>
      <c r="I405" s="1">
        <f t="shared" si="12"/>
        <v>16</v>
      </c>
      <c r="J405" s="2">
        <f t="shared" si="13"/>
        <v>0.44444444444444442</v>
      </c>
      <c r="K405" s="3">
        <v>2.0833333333333332E-2</v>
      </c>
      <c r="L405" t="s">
        <v>1132</v>
      </c>
    </row>
    <row r="406" spans="1:12" x14ac:dyDescent="0.25">
      <c r="A406">
        <v>155</v>
      </c>
      <c r="B406">
        <v>7</v>
      </c>
      <c r="C406" t="s">
        <v>170</v>
      </c>
      <c r="D406" s="1">
        <v>16</v>
      </c>
      <c r="E406" s="1">
        <v>27</v>
      </c>
      <c r="F406">
        <v>2</v>
      </c>
      <c r="G406" s="1">
        <v>54</v>
      </c>
      <c r="H406" s="1">
        <v>32</v>
      </c>
      <c r="I406" s="1">
        <f t="shared" si="12"/>
        <v>22</v>
      </c>
      <c r="J406" s="2">
        <f t="shared" si="13"/>
        <v>0.40740740740740738</v>
      </c>
      <c r="K406" s="3">
        <v>1.6666666666666666E-2</v>
      </c>
      <c r="L406" t="s">
        <v>1133</v>
      </c>
    </row>
    <row r="407" spans="1:12" x14ac:dyDescent="0.25">
      <c r="A407">
        <v>155</v>
      </c>
      <c r="B407">
        <v>7</v>
      </c>
      <c r="C407" t="s">
        <v>186</v>
      </c>
      <c r="D407" s="1">
        <v>19</v>
      </c>
      <c r="E407" s="1">
        <v>31</v>
      </c>
      <c r="F407">
        <v>2</v>
      </c>
      <c r="G407" s="1">
        <v>62</v>
      </c>
      <c r="H407" s="1">
        <v>38</v>
      </c>
      <c r="I407" s="1">
        <f t="shared" si="12"/>
        <v>24</v>
      </c>
      <c r="J407" s="2">
        <f t="shared" si="13"/>
        <v>0.38709677419354838</v>
      </c>
      <c r="K407" s="3">
        <v>2.9861111111111113E-2</v>
      </c>
      <c r="L407" t="s">
        <v>1132</v>
      </c>
    </row>
    <row r="408" spans="1:12" x14ac:dyDescent="0.25">
      <c r="A408">
        <v>155</v>
      </c>
      <c r="B408">
        <v>7</v>
      </c>
      <c r="C408" t="s">
        <v>241</v>
      </c>
      <c r="D408" s="1">
        <v>12</v>
      </c>
      <c r="E408" s="1">
        <v>20</v>
      </c>
      <c r="F408">
        <v>1</v>
      </c>
      <c r="G408" s="1">
        <v>20</v>
      </c>
      <c r="H408" s="1">
        <v>12</v>
      </c>
      <c r="I408" s="1">
        <f t="shared" si="12"/>
        <v>8</v>
      </c>
      <c r="J408" s="2">
        <f t="shared" si="13"/>
        <v>0.4</v>
      </c>
      <c r="K408" s="3">
        <v>2.2916666666666665E-2</v>
      </c>
      <c r="L408" t="s">
        <v>1133</v>
      </c>
    </row>
    <row r="409" spans="1:12" x14ac:dyDescent="0.25">
      <c r="A409">
        <v>156</v>
      </c>
      <c r="B409">
        <v>6</v>
      </c>
      <c r="C409" t="s">
        <v>57</v>
      </c>
      <c r="D409" s="1">
        <v>16</v>
      </c>
      <c r="E409" s="1">
        <v>28</v>
      </c>
      <c r="F409">
        <v>2</v>
      </c>
      <c r="G409" s="1">
        <v>56</v>
      </c>
      <c r="H409" s="1">
        <v>32</v>
      </c>
      <c r="I409" s="1">
        <f t="shared" si="12"/>
        <v>24</v>
      </c>
      <c r="J409" s="2">
        <f t="shared" si="13"/>
        <v>0.42857142857142855</v>
      </c>
      <c r="K409" s="3">
        <v>4.1666666666666666E-3</v>
      </c>
      <c r="L409" t="s">
        <v>1132</v>
      </c>
    </row>
    <row r="410" spans="1:12" x14ac:dyDescent="0.25">
      <c r="A410">
        <v>157</v>
      </c>
      <c r="B410">
        <v>13</v>
      </c>
      <c r="C410" t="s">
        <v>195</v>
      </c>
      <c r="D410" s="1">
        <v>15</v>
      </c>
      <c r="E410" s="1">
        <v>25</v>
      </c>
      <c r="F410">
        <v>3</v>
      </c>
      <c r="G410" s="1">
        <v>75</v>
      </c>
      <c r="H410" s="1">
        <v>45</v>
      </c>
      <c r="I410" s="1">
        <f t="shared" si="12"/>
        <v>30</v>
      </c>
      <c r="J410" s="2">
        <f t="shared" si="13"/>
        <v>0.4</v>
      </c>
      <c r="K410" s="3">
        <v>3.3333333333333333E-2</v>
      </c>
      <c r="L410" t="s">
        <v>1133</v>
      </c>
    </row>
    <row r="411" spans="1:12" x14ac:dyDescent="0.25">
      <c r="A411">
        <v>157</v>
      </c>
      <c r="B411">
        <v>13</v>
      </c>
      <c r="C411" t="s">
        <v>57</v>
      </c>
      <c r="D411" s="1">
        <v>16</v>
      </c>
      <c r="E411" s="1">
        <v>28</v>
      </c>
      <c r="F411">
        <v>1</v>
      </c>
      <c r="G411" s="1">
        <v>28</v>
      </c>
      <c r="H411" s="1">
        <v>16</v>
      </c>
      <c r="I411" s="1">
        <f t="shared" si="12"/>
        <v>12</v>
      </c>
      <c r="J411" s="2">
        <f t="shared" si="13"/>
        <v>0.42857142857142855</v>
      </c>
      <c r="K411" s="3">
        <v>3.7499999999999999E-2</v>
      </c>
      <c r="L411" t="s">
        <v>1133</v>
      </c>
    </row>
    <row r="412" spans="1:12" x14ac:dyDescent="0.25">
      <c r="A412">
        <v>157</v>
      </c>
      <c r="B412">
        <v>13</v>
      </c>
      <c r="C412" t="s">
        <v>100</v>
      </c>
      <c r="D412" s="1">
        <v>18</v>
      </c>
      <c r="E412" s="1">
        <v>30</v>
      </c>
      <c r="F412">
        <v>2</v>
      </c>
      <c r="G412" s="1">
        <v>60</v>
      </c>
      <c r="H412" s="1">
        <v>36</v>
      </c>
      <c r="I412" s="1">
        <f t="shared" si="12"/>
        <v>24</v>
      </c>
      <c r="J412" s="2">
        <f t="shared" si="13"/>
        <v>0.4</v>
      </c>
      <c r="K412" s="3">
        <v>1.8749999999999999E-2</v>
      </c>
      <c r="L412" t="s">
        <v>1132</v>
      </c>
    </row>
    <row r="413" spans="1:12" x14ac:dyDescent="0.25">
      <c r="A413">
        <v>157</v>
      </c>
      <c r="B413">
        <v>13</v>
      </c>
      <c r="C413" t="s">
        <v>106</v>
      </c>
      <c r="D413" s="1">
        <v>22</v>
      </c>
      <c r="E413" s="1">
        <v>36</v>
      </c>
      <c r="F413">
        <v>3</v>
      </c>
      <c r="G413" s="1">
        <v>108</v>
      </c>
      <c r="H413" s="1">
        <v>66</v>
      </c>
      <c r="I413" s="1">
        <f t="shared" si="12"/>
        <v>42</v>
      </c>
      <c r="J413" s="2">
        <f t="shared" si="13"/>
        <v>0.3888888888888889</v>
      </c>
      <c r="K413" s="3">
        <v>1.4583333333333334E-2</v>
      </c>
      <c r="L413" t="s">
        <v>1132</v>
      </c>
    </row>
    <row r="414" spans="1:12" x14ac:dyDescent="0.25">
      <c r="A414">
        <v>158</v>
      </c>
      <c r="B414">
        <v>5</v>
      </c>
      <c r="C414" t="s">
        <v>180</v>
      </c>
      <c r="D414" s="1">
        <v>11</v>
      </c>
      <c r="E414" s="1">
        <v>19</v>
      </c>
      <c r="F414">
        <v>1</v>
      </c>
      <c r="G414" s="1">
        <v>19</v>
      </c>
      <c r="H414" s="1">
        <v>11</v>
      </c>
      <c r="I414" s="1">
        <f t="shared" si="12"/>
        <v>8</v>
      </c>
      <c r="J414" s="2">
        <f t="shared" si="13"/>
        <v>0.42105263157894735</v>
      </c>
      <c r="K414" s="3">
        <v>3.9583333333333331E-2</v>
      </c>
      <c r="L414" t="s">
        <v>1132</v>
      </c>
    </row>
    <row r="415" spans="1:12" x14ac:dyDescent="0.25">
      <c r="A415">
        <v>158</v>
      </c>
      <c r="B415">
        <v>5</v>
      </c>
      <c r="C415" t="s">
        <v>256</v>
      </c>
      <c r="D415" s="1">
        <v>15</v>
      </c>
      <c r="E415" s="1">
        <v>26</v>
      </c>
      <c r="F415">
        <v>3</v>
      </c>
      <c r="G415" s="1">
        <v>78</v>
      </c>
      <c r="H415" s="1">
        <v>45</v>
      </c>
      <c r="I415" s="1">
        <f t="shared" si="12"/>
        <v>33</v>
      </c>
      <c r="J415" s="2">
        <f t="shared" si="13"/>
        <v>0.42307692307692307</v>
      </c>
      <c r="K415" s="3">
        <v>3.8194444444444448E-2</v>
      </c>
      <c r="L415" t="s">
        <v>1132</v>
      </c>
    </row>
    <row r="416" spans="1:12" x14ac:dyDescent="0.25">
      <c r="A416">
        <v>158</v>
      </c>
      <c r="B416">
        <v>5</v>
      </c>
      <c r="C416" t="s">
        <v>106</v>
      </c>
      <c r="D416" s="1">
        <v>22</v>
      </c>
      <c r="E416" s="1">
        <v>36</v>
      </c>
      <c r="F416">
        <v>3</v>
      </c>
      <c r="G416" s="1">
        <v>108</v>
      </c>
      <c r="H416" s="1">
        <v>66</v>
      </c>
      <c r="I416" s="1">
        <f t="shared" si="12"/>
        <v>42</v>
      </c>
      <c r="J416" s="2">
        <f t="shared" si="13"/>
        <v>0.3888888888888889</v>
      </c>
      <c r="K416" s="3">
        <v>4.8611111111111112E-3</v>
      </c>
      <c r="L416" t="s">
        <v>1132</v>
      </c>
    </row>
    <row r="417" spans="1:12" x14ac:dyDescent="0.25">
      <c r="A417">
        <v>158</v>
      </c>
      <c r="B417">
        <v>5</v>
      </c>
      <c r="C417" t="s">
        <v>33</v>
      </c>
      <c r="D417" s="1">
        <v>21</v>
      </c>
      <c r="E417" s="1">
        <v>35</v>
      </c>
      <c r="F417">
        <v>3</v>
      </c>
      <c r="G417" s="1">
        <v>105</v>
      </c>
      <c r="H417" s="1">
        <v>63</v>
      </c>
      <c r="I417" s="1">
        <f t="shared" si="12"/>
        <v>42</v>
      </c>
      <c r="J417" s="2">
        <f t="shared" si="13"/>
        <v>0.4</v>
      </c>
      <c r="K417" s="3">
        <v>1.1111111111111112E-2</v>
      </c>
      <c r="L417" t="s">
        <v>1133</v>
      </c>
    </row>
    <row r="418" spans="1:12" x14ac:dyDescent="0.25">
      <c r="A418">
        <v>159</v>
      </c>
      <c r="B418">
        <v>16</v>
      </c>
      <c r="C418" t="s">
        <v>51</v>
      </c>
      <c r="D418" s="1">
        <v>17</v>
      </c>
      <c r="E418" s="1">
        <v>29</v>
      </c>
      <c r="F418">
        <v>3</v>
      </c>
      <c r="G418" s="1">
        <v>87</v>
      </c>
      <c r="H418" s="1">
        <v>51</v>
      </c>
      <c r="I418" s="1">
        <f t="shared" si="12"/>
        <v>36</v>
      </c>
      <c r="J418" s="2">
        <f t="shared" si="13"/>
        <v>0.41379310344827586</v>
      </c>
      <c r="K418" s="3">
        <v>1.5972222222222221E-2</v>
      </c>
      <c r="L418" t="s">
        <v>1133</v>
      </c>
    </row>
    <row r="419" spans="1:12" x14ac:dyDescent="0.25">
      <c r="A419">
        <v>159</v>
      </c>
      <c r="B419">
        <v>16</v>
      </c>
      <c r="C419" t="s">
        <v>186</v>
      </c>
      <c r="D419" s="1">
        <v>19</v>
      </c>
      <c r="E419" s="1">
        <v>31</v>
      </c>
      <c r="F419">
        <v>1</v>
      </c>
      <c r="G419" s="1">
        <v>31</v>
      </c>
      <c r="H419" s="1">
        <v>19</v>
      </c>
      <c r="I419" s="1">
        <f t="shared" si="12"/>
        <v>12</v>
      </c>
      <c r="J419" s="2">
        <f t="shared" si="13"/>
        <v>0.38709677419354838</v>
      </c>
      <c r="K419" s="3">
        <v>3.472222222222222E-3</v>
      </c>
      <c r="L419" t="s">
        <v>1132</v>
      </c>
    </row>
    <row r="420" spans="1:12" x14ac:dyDescent="0.25">
      <c r="A420">
        <v>159</v>
      </c>
      <c r="B420">
        <v>16</v>
      </c>
      <c r="C420" t="s">
        <v>117</v>
      </c>
      <c r="D420" s="1">
        <v>10</v>
      </c>
      <c r="E420" s="1">
        <v>18</v>
      </c>
      <c r="F420">
        <v>2</v>
      </c>
      <c r="G420" s="1">
        <v>36</v>
      </c>
      <c r="H420" s="1">
        <v>20</v>
      </c>
      <c r="I420" s="1">
        <f t="shared" si="12"/>
        <v>16</v>
      </c>
      <c r="J420" s="2">
        <f t="shared" si="13"/>
        <v>0.44444444444444442</v>
      </c>
      <c r="K420" s="3">
        <v>4.1666666666666666E-3</v>
      </c>
      <c r="L420" t="s">
        <v>1132</v>
      </c>
    </row>
    <row r="421" spans="1:12" x14ac:dyDescent="0.25">
      <c r="A421">
        <v>159</v>
      </c>
      <c r="B421">
        <v>16</v>
      </c>
      <c r="C421" t="s">
        <v>439</v>
      </c>
      <c r="D421" s="1">
        <v>20</v>
      </c>
      <c r="E421" s="1">
        <v>33</v>
      </c>
      <c r="F421">
        <v>3</v>
      </c>
      <c r="G421" s="1">
        <v>99</v>
      </c>
      <c r="H421" s="1">
        <v>60</v>
      </c>
      <c r="I421" s="1">
        <f t="shared" si="12"/>
        <v>39</v>
      </c>
      <c r="J421" s="2">
        <f t="shared" si="13"/>
        <v>0.39393939393939392</v>
      </c>
      <c r="K421" s="3">
        <v>2.7777777777777776E-2</v>
      </c>
      <c r="L421" t="s">
        <v>1132</v>
      </c>
    </row>
    <row r="422" spans="1:12" x14ac:dyDescent="0.25">
      <c r="A422">
        <v>160</v>
      </c>
      <c r="B422">
        <v>19</v>
      </c>
      <c r="C422" t="s">
        <v>106</v>
      </c>
      <c r="D422" s="1">
        <v>22</v>
      </c>
      <c r="E422" s="1">
        <v>36</v>
      </c>
      <c r="F422">
        <v>3</v>
      </c>
      <c r="G422" s="1">
        <v>108</v>
      </c>
      <c r="H422" s="1">
        <v>66</v>
      </c>
      <c r="I422" s="1">
        <f t="shared" si="12"/>
        <v>42</v>
      </c>
      <c r="J422" s="2">
        <f t="shared" si="13"/>
        <v>0.3888888888888889</v>
      </c>
      <c r="K422" s="3">
        <v>1.3888888888888888E-2</v>
      </c>
      <c r="L422" t="s">
        <v>1132</v>
      </c>
    </row>
    <row r="423" spans="1:12" x14ac:dyDescent="0.25">
      <c r="A423">
        <v>160</v>
      </c>
      <c r="B423">
        <v>19</v>
      </c>
      <c r="C423" t="s">
        <v>259</v>
      </c>
      <c r="D423" s="1">
        <v>14</v>
      </c>
      <c r="E423" s="1">
        <v>24</v>
      </c>
      <c r="F423">
        <v>2</v>
      </c>
      <c r="G423" s="1">
        <v>48</v>
      </c>
      <c r="H423" s="1">
        <v>28</v>
      </c>
      <c r="I423" s="1">
        <f t="shared" si="12"/>
        <v>20</v>
      </c>
      <c r="J423" s="2">
        <f t="shared" si="13"/>
        <v>0.41666666666666669</v>
      </c>
      <c r="K423" s="3">
        <v>3.2638888888888891E-2</v>
      </c>
      <c r="L423" t="s">
        <v>1132</v>
      </c>
    </row>
    <row r="424" spans="1:12" x14ac:dyDescent="0.25">
      <c r="A424">
        <v>161</v>
      </c>
      <c r="B424">
        <v>13</v>
      </c>
      <c r="C424" t="s">
        <v>57</v>
      </c>
      <c r="D424" s="1">
        <v>16</v>
      </c>
      <c r="E424" s="1">
        <v>28</v>
      </c>
      <c r="F424">
        <v>3</v>
      </c>
      <c r="G424" s="1">
        <v>84</v>
      </c>
      <c r="H424" s="1">
        <v>48</v>
      </c>
      <c r="I424" s="1">
        <f t="shared" si="12"/>
        <v>36</v>
      </c>
      <c r="J424" s="2">
        <f t="shared" si="13"/>
        <v>0.42857142857142855</v>
      </c>
      <c r="K424" s="3">
        <v>3.9583333333333331E-2</v>
      </c>
      <c r="L424" t="s">
        <v>1132</v>
      </c>
    </row>
    <row r="425" spans="1:12" x14ac:dyDescent="0.25">
      <c r="A425">
        <v>162</v>
      </c>
      <c r="B425">
        <v>14</v>
      </c>
      <c r="C425" t="s">
        <v>259</v>
      </c>
      <c r="D425" s="1">
        <v>14</v>
      </c>
      <c r="E425" s="1">
        <v>24</v>
      </c>
      <c r="F425">
        <v>3</v>
      </c>
      <c r="G425" s="1">
        <v>72</v>
      </c>
      <c r="H425" s="1">
        <v>42</v>
      </c>
      <c r="I425" s="1">
        <f t="shared" si="12"/>
        <v>30</v>
      </c>
      <c r="J425" s="2">
        <f t="shared" si="13"/>
        <v>0.41666666666666669</v>
      </c>
      <c r="K425" s="3">
        <v>1.7361111111111112E-2</v>
      </c>
      <c r="L425" t="s">
        <v>1132</v>
      </c>
    </row>
    <row r="426" spans="1:12" x14ac:dyDescent="0.25">
      <c r="A426">
        <v>163</v>
      </c>
      <c r="B426">
        <v>6</v>
      </c>
      <c r="C426" t="s">
        <v>186</v>
      </c>
      <c r="D426" s="1">
        <v>19</v>
      </c>
      <c r="E426" s="1">
        <v>31</v>
      </c>
      <c r="F426">
        <v>3</v>
      </c>
      <c r="G426" s="1">
        <v>93</v>
      </c>
      <c r="H426" s="1">
        <v>57</v>
      </c>
      <c r="I426" s="1">
        <f t="shared" si="12"/>
        <v>36</v>
      </c>
      <c r="J426" s="2">
        <f t="shared" si="13"/>
        <v>0.38709677419354838</v>
      </c>
      <c r="K426" s="3">
        <v>5.5555555555555558E-3</v>
      </c>
      <c r="L426" t="s">
        <v>1133</v>
      </c>
    </row>
    <row r="427" spans="1:12" x14ac:dyDescent="0.25">
      <c r="A427">
        <v>163</v>
      </c>
      <c r="B427">
        <v>6</v>
      </c>
      <c r="C427" t="s">
        <v>100</v>
      </c>
      <c r="D427" s="1">
        <v>18</v>
      </c>
      <c r="E427" s="1">
        <v>30</v>
      </c>
      <c r="F427">
        <v>3</v>
      </c>
      <c r="G427" s="1">
        <v>90</v>
      </c>
      <c r="H427" s="1">
        <v>54</v>
      </c>
      <c r="I427" s="1">
        <f t="shared" si="12"/>
        <v>36</v>
      </c>
      <c r="J427" s="2">
        <f t="shared" si="13"/>
        <v>0.4</v>
      </c>
      <c r="K427" s="3">
        <v>1.1111111111111112E-2</v>
      </c>
      <c r="L427" t="s">
        <v>1133</v>
      </c>
    </row>
    <row r="428" spans="1:12" x14ac:dyDescent="0.25">
      <c r="A428">
        <v>163</v>
      </c>
      <c r="B428">
        <v>6</v>
      </c>
      <c r="C428" t="s">
        <v>439</v>
      </c>
      <c r="D428" s="1">
        <v>20</v>
      </c>
      <c r="E428" s="1">
        <v>33</v>
      </c>
      <c r="F428">
        <v>2</v>
      </c>
      <c r="G428" s="1">
        <v>66</v>
      </c>
      <c r="H428" s="1">
        <v>40</v>
      </c>
      <c r="I428" s="1">
        <f t="shared" si="12"/>
        <v>26</v>
      </c>
      <c r="J428" s="2">
        <f t="shared" si="13"/>
        <v>0.39393939393939392</v>
      </c>
      <c r="K428" s="3">
        <v>2.7777777777777776E-2</v>
      </c>
      <c r="L428" t="s">
        <v>1133</v>
      </c>
    </row>
    <row r="429" spans="1:12" x14ac:dyDescent="0.25">
      <c r="A429">
        <v>163</v>
      </c>
      <c r="B429">
        <v>6</v>
      </c>
      <c r="C429" t="s">
        <v>335</v>
      </c>
      <c r="D429" s="1">
        <v>13</v>
      </c>
      <c r="E429" s="1">
        <v>22</v>
      </c>
      <c r="F429">
        <v>1</v>
      </c>
      <c r="G429" s="1">
        <v>22</v>
      </c>
      <c r="H429" s="1">
        <v>13</v>
      </c>
      <c r="I429" s="1">
        <f t="shared" si="12"/>
        <v>9</v>
      </c>
      <c r="J429" s="2">
        <f t="shared" si="13"/>
        <v>0.40909090909090912</v>
      </c>
      <c r="K429" s="3">
        <v>4.8611111111111112E-3</v>
      </c>
      <c r="L429" t="s">
        <v>1132</v>
      </c>
    </row>
    <row r="430" spans="1:12" x14ac:dyDescent="0.25">
      <c r="A430">
        <v>164</v>
      </c>
      <c r="B430">
        <v>8</v>
      </c>
      <c r="C430" t="s">
        <v>335</v>
      </c>
      <c r="D430" s="1">
        <v>13</v>
      </c>
      <c r="E430" s="1">
        <v>22</v>
      </c>
      <c r="F430">
        <v>1</v>
      </c>
      <c r="G430" s="1">
        <v>22</v>
      </c>
      <c r="H430" s="1">
        <v>13</v>
      </c>
      <c r="I430" s="1">
        <f t="shared" si="12"/>
        <v>9</v>
      </c>
      <c r="J430" s="2">
        <f t="shared" si="13"/>
        <v>0.40909090909090912</v>
      </c>
      <c r="K430" s="3">
        <v>2.9861111111111113E-2</v>
      </c>
      <c r="L430" t="s">
        <v>1133</v>
      </c>
    </row>
    <row r="431" spans="1:12" x14ac:dyDescent="0.25">
      <c r="A431">
        <v>164</v>
      </c>
      <c r="B431">
        <v>8</v>
      </c>
      <c r="C431" t="s">
        <v>106</v>
      </c>
      <c r="D431" s="1">
        <v>22</v>
      </c>
      <c r="E431" s="1">
        <v>36</v>
      </c>
      <c r="F431">
        <v>1</v>
      </c>
      <c r="G431" s="1">
        <v>36</v>
      </c>
      <c r="H431" s="1">
        <v>22</v>
      </c>
      <c r="I431" s="1">
        <f t="shared" si="12"/>
        <v>14</v>
      </c>
      <c r="J431" s="2">
        <f t="shared" si="13"/>
        <v>0.3888888888888889</v>
      </c>
      <c r="K431" s="3">
        <v>4.8611111111111112E-3</v>
      </c>
      <c r="L431" t="s">
        <v>1132</v>
      </c>
    </row>
    <row r="432" spans="1:12" x14ac:dyDescent="0.25">
      <c r="A432">
        <v>164</v>
      </c>
      <c r="B432">
        <v>8</v>
      </c>
      <c r="C432" t="s">
        <v>414</v>
      </c>
      <c r="D432" s="1">
        <v>19</v>
      </c>
      <c r="E432" s="1">
        <v>32</v>
      </c>
      <c r="F432">
        <v>2</v>
      </c>
      <c r="G432" s="1">
        <v>64</v>
      </c>
      <c r="H432" s="1">
        <v>38</v>
      </c>
      <c r="I432" s="1">
        <f t="shared" si="12"/>
        <v>26</v>
      </c>
      <c r="J432" s="2">
        <f t="shared" si="13"/>
        <v>0.40625</v>
      </c>
      <c r="K432" s="3">
        <v>1.3888888888888888E-2</v>
      </c>
      <c r="L432" t="s">
        <v>1132</v>
      </c>
    </row>
    <row r="433" spans="1:12" x14ac:dyDescent="0.25">
      <c r="A433">
        <v>164</v>
      </c>
      <c r="B433">
        <v>8</v>
      </c>
      <c r="C433" t="s">
        <v>259</v>
      </c>
      <c r="D433" s="1">
        <v>14</v>
      </c>
      <c r="E433" s="1">
        <v>24</v>
      </c>
      <c r="F433">
        <v>2</v>
      </c>
      <c r="G433" s="1">
        <v>48</v>
      </c>
      <c r="H433" s="1">
        <v>28</v>
      </c>
      <c r="I433" s="1">
        <f t="shared" si="12"/>
        <v>20</v>
      </c>
      <c r="J433" s="2">
        <f t="shared" si="13"/>
        <v>0.41666666666666669</v>
      </c>
      <c r="K433" s="3">
        <v>2.4305555555555556E-2</v>
      </c>
      <c r="L433" t="s">
        <v>1132</v>
      </c>
    </row>
    <row r="434" spans="1:12" x14ac:dyDescent="0.25">
      <c r="A434">
        <v>165</v>
      </c>
      <c r="B434">
        <v>10</v>
      </c>
      <c r="C434" t="s">
        <v>259</v>
      </c>
      <c r="D434" s="1">
        <v>14</v>
      </c>
      <c r="E434" s="1">
        <v>24</v>
      </c>
      <c r="F434">
        <v>2</v>
      </c>
      <c r="G434" s="1">
        <v>48</v>
      </c>
      <c r="H434" s="1">
        <v>28</v>
      </c>
      <c r="I434" s="1">
        <f t="shared" si="12"/>
        <v>20</v>
      </c>
      <c r="J434" s="2">
        <f t="shared" si="13"/>
        <v>0.41666666666666669</v>
      </c>
      <c r="K434" s="3">
        <v>1.0416666666666666E-2</v>
      </c>
      <c r="L434" t="s">
        <v>1133</v>
      </c>
    </row>
    <row r="435" spans="1:12" x14ac:dyDescent="0.25">
      <c r="A435">
        <v>165</v>
      </c>
      <c r="B435">
        <v>10</v>
      </c>
      <c r="C435" t="s">
        <v>102</v>
      </c>
      <c r="D435" s="1">
        <v>13</v>
      </c>
      <c r="E435" s="1">
        <v>21</v>
      </c>
      <c r="F435">
        <v>2</v>
      </c>
      <c r="G435" s="1">
        <v>42</v>
      </c>
      <c r="H435" s="1">
        <v>26</v>
      </c>
      <c r="I435" s="1">
        <f t="shared" si="12"/>
        <v>16</v>
      </c>
      <c r="J435" s="2">
        <f t="shared" si="13"/>
        <v>0.38095238095238093</v>
      </c>
      <c r="K435" s="3">
        <v>2.8472222222222222E-2</v>
      </c>
      <c r="L435" t="s">
        <v>1132</v>
      </c>
    </row>
    <row r="436" spans="1:12" x14ac:dyDescent="0.25">
      <c r="A436">
        <v>166</v>
      </c>
      <c r="B436">
        <v>12</v>
      </c>
      <c r="C436" t="s">
        <v>331</v>
      </c>
      <c r="D436" s="1">
        <v>14</v>
      </c>
      <c r="E436" s="1">
        <v>23</v>
      </c>
      <c r="F436">
        <v>2</v>
      </c>
      <c r="G436" s="1">
        <v>46</v>
      </c>
      <c r="H436" s="1">
        <v>28</v>
      </c>
      <c r="I436" s="1">
        <f t="shared" si="12"/>
        <v>18</v>
      </c>
      <c r="J436" s="2">
        <f t="shared" si="13"/>
        <v>0.39130434782608697</v>
      </c>
      <c r="K436" s="3">
        <v>1.5277777777777777E-2</v>
      </c>
      <c r="L436" t="s">
        <v>1133</v>
      </c>
    </row>
    <row r="437" spans="1:12" x14ac:dyDescent="0.25">
      <c r="A437">
        <v>167</v>
      </c>
      <c r="B437">
        <v>5</v>
      </c>
      <c r="C437" t="s">
        <v>180</v>
      </c>
      <c r="D437" s="1">
        <v>11</v>
      </c>
      <c r="E437" s="1">
        <v>19</v>
      </c>
      <c r="F437">
        <v>1</v>
      </c>
      <c r="G437" s="1">
        <v>19</v>
      </c>
      <c r="H437" s="1">
        <v>11</v>
      </c>
      <c r="I437" s="1">
        <f t="shared" si="12"/>
        <v>8</v>
      </c>
      <c r="J437" s="2">
        <f t="shared" si="13"/>
        <v>0.42105263157894735</v>
      </c>
      <c r="K437" s="3">
        <v>2.013888888888889E-2</v>
      </c>
      <c r="L437" t="s">
        <v>1132</v>
      </c>
    </row>
    <row r="438" spans="1:12" x14ac:dyDescent="0.25">
      <c r="A438">
        <v>167</v>
      </c>
      <c r="B438">
        <v>5</v>
      </c>
      <c r="C438" t="s">
        <v>77</v>
      </c>
      <c r="D438" s="1">
        <v>20</v>
      </c>
      <c r="E438" s="1">
        <v>34</v>
      </c>
      <c r="F438">
        <v>3</v>
      </c>
      <c r="G438" s="1">
        <v>102</v>
      </c>
      <c r="H438" s="1">
        <v>60</v>
      </c>
      <c r="I438" s="1">
        <f t="shared" si="12"/>
        <v>42</v>
      </c>
      <c r="J438" s="2">
        <f t="shared" si="13"/>
        <v>0.41176470588235292</v>
      </c>
      <c r="K438" s="3">
        <v>7.6388888888888886E-3</v>
      </c>
      <c r="L438" t="s">
        <v>1132</v>
      </c>
    </row>
    <row r="439" spans="1:12" x14ac:dyDescent="0.25">
      <c r="A439">
        <v>167</v>
      </c>
      <c r="B439">
        <v>5</v>
      </c>
      <c r="C439" t="s">
        <v>186</v>
      </c>
      <c r="D439" s="1">
        <v>19</v>
      </c>
      <c r="E439" s="1">
        <v>31</v>
      </c>
      <c r="F439">
        <v>1</v>
      </c>
      <c r="G439" s="1">
        <v>31</v>
      </c>
      <c r="H439" s="1">
        <v>19</v>
      </c>
      <c r="I439" s="1">
        <f t="shared" si="12"/>
        <v>12</v>
      </c>
      <c r="J439" s="2">
        <f t="shared" si="13"/>
        <v>0.38709677419354838</v>
      </c>
      <c r="K439" s="3">
        <v>2.5000000000000001E-2</v>
      </c>
      <c r="L439" t="s">
        <v>1133</v>
      </c>
    </row>
    <row r="440" spans="1:12" x14ac:dyDescent="0.25">
      <c r="A440">
        <v>168</v>
      </c>
      <c r="B440">
        <v>17</v>
      </c>
      <c r="C440" t="s">
        <v>335</v>
      </c>
      <c r="D440" s="1">
        <v>13</v>
      </c>
      <c r="E440" s="1">
        <v>22</v>
      </c>
      <c r="F440">
        <v>2</v>
      </c>
      <c r="G440" s="1">
        <v>44</v>
      </c>
      <c r="H440" s="1">
        <v>26</v>
      </c>
      <c r="I440" s="1">
        <f t="shared" si="12"/>
        <v>18</v>
      </c>
      <c r="J440" s="2">
        <f t="shared" si="13"/>
        <v>0.40909090909090912</v>
      </c>
      <c r="K440" s="3">
        <v>4.8611111111111112E-3</v>
      </c>
      <c r="L440" t="s">
        <v>1133</v>
      </c>
    </row>
    <row r="441" spans="1:12" x14ac:dyDescent="0.25">
      <c r="A441">
        <v>169</v>
      </c>
      <c r="B441">
        <v>19</v>
      </c>
      <c r="C441" t="s">
        <v>102</v>
      </c>
      <c r="D441" s="1">
        <v>13</v>
      </c>
      <c r="E441" s="1">
        <v>21</v>
      </c>
      <c r="F441">
        <v>2</v>
      </c>
      <c r="G441" s="1">
        <v>42</v>
      </c>
      <c r="H441" s="1">
        <v>26</v>
      </c>
      <c r="I441" s="1">
        <f t="shared" si="12"/>
        <v>16</v>
      </c>
      <c r="J441" s="2">
        <f t="shared" si="13"/>
        <v>0.38095238095238093</v>
      </c>
      <c r="K441" s="3">
        <v>3.0555555555555555E-2</v>
      </c>
      <c r="L441" t="s">
        <v>1133</v>
      </c>
    </row>
    <row r="442" spans="1:12" x14ac:dyDescent="0.25">
      <c r="A442">
        <v>169</v>
      </c>
      <c r="B442">
        <v>19</v>
      </c>
      <c r="C442" t="s">
        <v>77</v>
      </c>
      <c r="D442" s="1">
        <v>20</v>
      </c>
      <c r="E442" s="1">
        <v>34</v>
      </c>
      <c r="F442">
        <v>2</v>
      </c>
      <c r="G442" s="1">
        <v>68</v>
      </c>
      <c r="H442" s="1">
        <v>40</v>
      </c>
      <c r="I442" s="1">
        <f t="shared" si="12"/>
        <v>28</v>
      </c>
      <c r="J442" s="2">
        <f t="shared" si="13"/>
        <v>0.41176470588235292</v>
      </c>
      <c r="K442" s="3">
        <v>4.0972222222222222E-2</v>
      </c>
      <c r="L442" t="s">
        <v>1133</v>
      </c>
    </row>
    <row r="443" spans="1:12" x14ac:dyDescent="0.25">
      <c r="A443">
        <v>169</v>
      </c>
      <c r="B443">
        <v>19</v>
      </c>
      <c r="C443" t="s">
        <v>335</v>
      </c>
      <c r="D443" s="1">
        <v>13</v>
      </c>
      <c r="E443" s="1">
        <v>22</v>
      </c>
      <c r="F443">
        <v>2</v>
      </c>
      <c r="G443" s="1">
        <v>44</v>
      </c>
      <c r="H443" s="1">
        <v>26</v>
      </c>
      <c r="I443" s="1">
        <f t="shared" si="12"/>
        <v>18</v>
      </c>
      <c r="J443" s="2">
        <f t="shared" si="13"/>
        <v>0.40909090909090912</v>
      </c>
      <c r="K443" s="3">
        <v>4.8611111111111112E-3</v>
      </c>
      <c r="L443" t="s">
        <v>1132</v>
      </c>
    </row>
    <row r="444" spans="1:12" x14ac:dyDescent="0.25">
      <c r="A444">
        <v>170</v>
      </c>
      <c r="B444">
        <v>12</v>
      </c>
      <c r="C444" t="s">
        <v>241</v>
      </c>
      <c r="D444" s="1">
        <v>12</v>
      </c>
      <c r="E444" s="1">
        <v>20</v>
      </c>
      <c r="F444">
        <v>3</v>
      </c>
      <c r="G444" s="1">
        <v>60</v>
      </c>
      <c r="H444" s="1">
        <v>36</v>
      </c>
      <c r="I444" s="1">
        <f t="shared" si="12"/>
        <v>24</v>
      </c>
      <c r="J444" s="2">
        <f t="shared" si="13"/>
        <v>0.4</v>
      </c>
      <c r="K444" s="3">
        <v>1.1111111111111112E-2</v>
      </c>
      <c r="L444" t="s">
        <v>1132</v>
      </c>
    </row>
    <row r="445" spans="1:12" x14ac:dyDescent="0.25">
      <c r="A445">
        <v>170</v>
      </c>
      <c r="B445">
        <v>12</v>
      </c>
      <c r="C445" t="s">
        <v>51</v>
      </c>
      <c r="D445" s="1">
        <v>17</v>
      </c>
      <c r="E445" s="1">
        <v>29</v>
      </c>
      <c r="F445">
        <v>3</v>
      </c>
      <c r="G445" s="1">
        <v>87</v>
      </c>
      <c r="H445" s="1">
        <v>51</v>
      </c>
      <c r="I445" s="1">
        <f t="shared" si="12"/>
        <v>36</v>
      </c>
      <c r="J445" s="2">
        <f t="shared" si="13"/>
        <v>0.41379310344827586</v>
      </c>
      <c r="K445" s="3">
        <v>1.1111111111111112E-2</v>
      </c>
      <c r="L445" t="s">
        <v>1132</v>
      </c>
    </row>
    <row r="446" spans="1:12" x14ac:dyDescent="0.25">
      <c r="A446">
        <v>170</v>
      </c>
      <c r="B446">
        <v>12</v>
      </c>
      <c r="C446" t="s">
        <v>106</v>
      </c>
      <c r="D446" s="1">
        <v>22</v>
      </c>
      <c r="E446" s="1">
        <v>36</v>
      </c>
      <c r="F446">
        <v>1</v>
      </c>
      <c r="G446" s="1">
        <v>36</v>
      </c>
      <c r="H446" s="1">
        <v>22</v>
      </c>
      <c r="I446" s="1">
        <f t="shared" si="12"/>
        <v>14</v>
      </c>
      <c r="J446" s="2">
        <f t="shared" si="13"/>
        <v>0.3888888888888889</v>
      </c>
      <c r="K446" s="3">
        <v>2.2916666666666665E-2</v>
      </c>
      <c r="L446" t="s">
        <v>1133</v>
      </c>
    </row>
    <row r="447" spans="1:12" x14ac:dyDescent="0.25">
      <c r="A447">
        <v>170</v>
      </c>
      <c r="B447">
        <v>12</v>
      </c>
      <c r="C447" t="s">
        <v>100</v>
      </c>
      <c r="D447" s="1">
        <v>18</v>
      </c>
      <c r="E447" s="1">
        <v>30</v>
      </c>
      <c r="F447">
        <v>2</v>
      </c>
      <c r="G447" s="1">
        <v>60</v>
      </c>
      <c r="H447" s="1">
        <v>36</v>
      </c>
      <c r="I447" s="1">
        <f t="shared" si="12"/>
        <v>24</v>
      </c>
      <c r="J447" s="2">
        <f t="shared" si="13"/>
        <v>0.4</v>
      </c>
      <c r="K447" s="3">
        <v>5.5555555555555558E-3</v>
      </c>
      <c r="L447" t="s">
        <v>1133</v>
      </c>
    </row>
    <row r="448" spans="1:12" x14ac:dyDescent="0.25">
      <c r="A448">
        <v>171</v>
      </c>
      <c r="B448">
        <v>16</v>
      </c>
      <c r="C448" t="s">
        <v>256</v>
      </c>
      <c r="D448" s="1">
        <v>15</v>
      </c>
      <c r="E448" s="1">
        <v>26</v>
      </c>
      <c r="F448">
        <v>2</v>
      </c>
      <c r="G448" s="1">
        <v>52</v>
      </c>
      <c r="H448" s="1">
        <v>30</v>
      </c>
      <c r="I448" s="1">
        <f t="shared" si="12"/>
        <v>22</v>
      </c>
      <c r="J448" s="2">
        <f t="shared" si="13"/>
        <v>0.42307692307692307</v>
      </c>
      <c r="K448" s="3">
        <v>2.013888888888889E-2</v>
      </c>
      <c r="L448" t="s">
        <v>1132</v>
      </c>
    </row>
    <row r="449" spans="1:12" x14ac:dyDescent="0.25">
      <c r="A449">
        <v>171</v>
      </c>
      <c r="B449">
        <v>16</v>
      </c>
      <c r="C449" t="s">
        <v>51</v>
      </c>
      <c r="D449" s="1">
        <v>17</v>
      </c>
      <c r="E449" s="1">
        <v>29</v>
      </c>
      <c r="F449">
        <v>3</v>
      </c>
      <c r="G449" s="1">
        <v>87</v>
      </c>
      <c r="H449" s="1">
        <v>51</v>
      </c>
      <c r="I449" s="1">
        <f t="shared" si="12"/>
        <v>36</v>
      </c>
      <c r="J449" s="2">
        <f t="shared" si="13"/>
        <v>0.41379310344827586</v>
      </c>
      <c r="K449" s="3">
        <v>1.5277777777777777E-2</v>
      </c>
      <c r="L449" t="s">
        <v>1133</v>
      </c>
    </row>
    <row r="450" spans="1:12" x14ac:dyDescent="0.25">
      <c r="A450">
        <v>172</v>
      </c>
      <c r="B450">
        <v>12</v>
      </c>
      <c r="C450" t="s">
        <v>77</v>
      </c>
      <c r="D450" s="1">
        <v>20</v>
      </c>
      <c r="E450" s="1">
        <v>34</v>
      </c>
      <c r="F450">
        <v>2</v>
      </c>
      <c r="G450" s="1">
        <v>68</v>
      </c>
      <c r="H450" s="1">
        <v>40</v>
      </c>
      <c r="I450" s="1">
        <f t="shared" si="12"/>
        <v>28</v>
      </c>
      <c r="J450" s="2">
        <f t="shared" si="13"/>
        <v>0.41176470588235292</v>
      </c>
      <c r="K450" s="3">
        <v>1.8749999999999999E-2</v>
      </c>
      <c r="L450" t="s">
        <v>1133</v>
      </c>
    </row>
    <row r="451" spans="1:12" x14ac:dyDescent="0.25">
      <c r="A451">
        <v>173</v>
      </c>
      <c r="B451">
        <v>11</v>
      </c>
      <c r="C451" t="s">
        <v>170</v>
      </c>
      <c r="D451" s="1">
        <v>16</v>
      </c>
      <c r="E451" s="1">
        <v>27</v>
      </c>
      <c r="F451">
        <v>3</v>
      </c>
      <c r="G451" s="1">
        <v>81</v>
      </c>
      <c r="H451" s="1">
        <v>48</v>
      </c>
      <c r="I451" s="1">
        <f t="shared" ref="I451:I514" si="14">G451-H451</f>
        <v>33</v>
      </c>
      <c r="J451" s="2">
        <f t="shared" ref="J451:J514" si="15">I451/G451</f>
        <v>0.40740740740740738</v>
      </c>
      <c r="K451" s="3">
        <v>1.0416666666666666E-2</v>
      </c>
      <c r="L451" t="s">
        <v>1133</v>
      </c>
    </row>
    <row r="452" spans="1:12" x14ac:dyDescent="0.25">
      <c r="A452">
        <v>173</v>
      </c>
      <c r="B452">
        <v>11</v>
      </c>
      <c r="C452" t="s">
        <v>414</v>
      </c>
      <c r="D452" s="1">
        <v>19</v>
      </c>
      <c r="E452" s="1">
        <v>32</v>
      </c>
      <c r="F452">
        <v>3</v>
      </c>
      <c r="G452" s="1">
        <v>96</v>
      </c>
      <c r="H452" s="1">
        <v>57</v>
      </c>
      <c r="I452" s="1">
        <f t="shared" si="14"/>
        <v>39</v>
      </c>
      <c r="J452" s="2">
        <f t="shared" si="15"/>
        <v>0.40625</v>
      </c>
      <c r="K452" s="3">
        <v>3.6111111111111108E-2</v>
      </c>
      <c r="L452" t="s">
        <v>1133</v>
      </c>
    </row>
    <row r="453" spans="1:12" x14ac:dyDescent="0.25">
      <c r="A453">
        <v>174</v>
      </c>
      <c r="B453">
        <v>10</v>
      </c>
      <c r="C453" t="s">
        <v>100</v>
      </c>
      <c r="D453" s="1">
        <v>18</v>
      </c>
      <c r="E453" s="1">
        <v>30</v>
      </c>
      <c r="F453">
        <v>2</v>
      </c>
      <c r="G453" s="1">
        <v>60</v>
      </c>
      <c r="H453" s="1">
        <v>36</v>
      </c>
      <c r="I453" s="1">
        <f t="shared" si="14"/>
        <v>24</v>
      </c>
      <c r="J453" s="2">
        <f t="shared" si="15"/>
        <v>0.4</v>
      </c>
      <c r="K453" s="3">
        <v>8.3333333333333332E-3</v>
      </c>
      <c r="L453" t="s">
        <v>1133</v>
      </c>
    </row>
    <row r="454" spans="1:12" x14ac:dyDescent="0.25">
      <c r="A454">
        <v>175</v>
      </c>
      <c r="B454">
        <v>14</v>
      </c>
      <c r="C454" t="s">
        <v>414</v>
      </c>
      <c r="D454" s="1">
        <v>19</v>
      </c>
      <c r="E454" s="1">
        <v>32</v>
      </c>
      <c r="F454">
        <v>3</v>
      </c>
      <c r="G454" s="1">
        <v>96</v>
      </c>
      <c r="H454" s="1">
        <v>57</v>
      </c>
      <c r="I454" s="1">
        <f t="shared" si="14"/>
        <v>39</v>
      </c>
      <c r="J454" s="2">
        <f t="shared" si="15"/>
        <v>0.40625</v>
      </c>
      <c r="K454" s="3">
        <v>6.2500000000000003E-3</v>
      </c>
      <c r="L454" t="s">
        <v>1133</v>
      </c>
    </row>
    <row r="455" spans="1:12" x14ac:dyDescent="0.25">
      <c r="A455">
        <v>175</v>
      </c>
      <c r="B455">
        <v>14</v>
      </c>
      <c r="C455" t="s">
        <v>259</v>
      </c>
      <c r="D455" s="1">
        <v>14</v>
      </c>
      <c r="E455" s="1">
        <v>24</v>
      </c>
      <c r="F455">
        <v>2</v>
      </c>
      <c r="G455" s="1">
        <v>48</v>
      </c>
      <c r="H455" s="1">
        <v>28</v>
      </c>
      <c r="I455" s="1">
        <f t="shared" si="14"/>
        <v>20</v>
      </c>
      <c r="J455" s="2">
        <f t="shared" si="15"/>
        <v>0.41666666666666669</v>
      </c>
      <c r="K455" s="3">
        <v>2.6388888888888889E-2</v>
      </c>
      <c r="L455" t="s">
        <v>1132</v>
      </c>
    </row>
    <row r="456" spans="1:12" x14ac:dyDescent="0.25">
      <c r="A456">
        <v>176</v>
      </c>
      <c r="B456">
        <v>20</v>
      </c>
      <c r="C456" t="s">
        <v>102</v>
      </c>
      <c r="D456" s="1">
        <v>13</v>
      </c>
      <c r="E456" s="1">
        <v>21</v>
      </c>
      <c r="F456">
        <v>3</v>
      </c>
      <c r="G456" s="1">
        <v>63</v>
      </c>
      <c r="H456" s="1">
        <v>39</v>
      </c>
      <c r="I456" s="1">
        <f t="shared" si="14"/>
        <v>24</v>
      </c>
      <c r="J456" s="2">
        <f t="shared" si="15"/>
        <v>0.38095238095238093</v>
      </c>
      <c r="K456" s="3">
        <v>3.3333333333333333E-2</v>
      </c>
      <c r="L456" t="s">
        <v>1133</v>
      </c>
    </row>
    <row r="457" spans="1:12" x14ac:dyDescent="0.25">
      <c r="A457">
        <v>177</v>
      </c>
      <c r="B457">
        <v>4</v>
      </c>
      <c r="C457" t="s">
        <v>259</v>
      </c>
      <c r="D457" s="1">
        <v>14</v>
      </c>
      <c r="E457" s="1">
        <v>24</v>
      </c>
      <c r="F457">
        <v>2</v>
      </c>
      <c r="G457" s="1">
        <v>48</v>
      </c>
      <c r="H457" s="1">
        <v>28</v>
      </c>
      <c r="I457" s="1">
        <f t="shared" si="14"/>
        <v>20</v>
      </c>
      <c r="J457" s="2">
        <f t="shared" si="15"/>
        <v>0.41666666666666669</v>
      </c>
      <c r="K457" s="3">
        <v>6.9444444444444441E-3</v>
      </c>
      <c r="L457" t="s">
        <v>1133</v>
      </c>
    </row>
    <row r="458" spans="1:12" x14ac:dyDescent="0.25">
      <c r="A458">
        <v>177</v>
      </c>
      <c r="B458">
        <v>4</v>
      </c>
      <c r="C458" t="s">
        <v>256</v>
      </c>
      <c r="D458" s="1">
        <v>15</v>
      </c>
      <c r="E458" s="1">
        <v>26</v>
      </c>
      <c r="F458">
        <v>1</v>
      </c>
      <c r="G458" s="1">
        <v>26</v>
      </c>
      <c r="H458" s="1">
        <v>15</v>
      </c>
      <c r="I458" s="1">
        <f t="shared" si="14"/>
        <v>11</v>
      </c>
      <c r="J458" s="2">
        <f t="shared" si="15"/>
        <v>0.42307692307692307</v>
      </c>
      <c r="K458" s="3">
        <v>2.7777777777777776E-2</v>
      </c>
      <c r="L458" t="s">
        <v>1132</v>
      </c>
    </row>
    <row r="459" spans="1:12" x14ac:dyDescent="0.25">
      <c r="A459">
        <v>177</v>
      </c>
      <c r="B459">
        <v>4</v>
      </c>
      <c r="C459" t="s">
        <v>102</v>
      </c>
      <c r="D459" s="1">
        <v>13</v>
      </c>
      <c r="E459" s="1">
        <v>21</v>
      </c>
      <c r="F459">
        <v>2</v>
      </c>
      <c r="G459" s="1">
        <v>42</v>
      </c>
      <c r="H459" s="1">
        <v>26</v>
      </c>
      <c r="I459" s="1">
        <f t="shared" si="14"/>
        <v>16</v>
      </c>
      <c r="J459" s="2">
        <f t="shared" si="15"/>
        <v>0.38095238095238093</v>
      </c>
      <c r="K459" s="3">
        <v>3.125E-2</v>
      </c>
      <c r="L459" t="s">
        <v>1133</v>
      </c>
    </row>
    <row r="460" spans="1:12" x14ac:dyDescent="0.25">
      <c r="A460">
        <v>177</v>
      </c>
      <c r="B460">
        <v>4</v>
      </c>
      <c r="C460" t="s">
        <v>180</v>
      </c>
      <c r="D460" s="1">
        <v>11</v>
      </c>
      <c r="E460" s="1">
        <v>19</v>
      </c>
      <c r="F460">
        <v>3</v>
      </c>
      <c r="G460" s="1">
        <v>57</v>
      </c>
      <c r="H460" s="1">
        <v>33</v>
      </c>
      <c r="I460" s="1">
        <f t="shared" si="14"/>
        <v>24</v>
      </c>
      <c r="J460" s="2">
        <f t="shared" si="15"/>
        <v>0.42105263157894735</v>
      </c>
      <c r="K460" s="3">
        <v>3.2638888888888891E-2</v>
      </c>
      <c r="L460" t="s">
        <v>1132</v>
      </c>
    </row>
    <row r="461" spans="1:12" x14ac:dyDescent="0.25">
      <c r="A461">
        <v>178</v>
      </c>
      <c r="B461">
        <v>11</v>
      </c>
      <c r="C461" t="s">
        <v>100</v>
      </c>
      <c r="D461" s="1">
        <v>18</v>
      </c>
      <c r="E461" s="1">
        <v>30</v>
      </c>
      <c r="F461">
        <v>1</v>
      </c>
      <c r="G461" s="1">
        <v>30</v>
      </c>
      <c r="H461" s="1">
        <v>18</v>
      </c>
      <c r="I461" s="1">
        <f t="shared" si="14"/>
        <v>12</v>
      </c>
      <c r="J461" s="2">
        <f t="shared" si="15"/>
        <v>0.4</v>
      </c>
      <c r="K461" s="3">
        <v>3.8194444444444448E-2</v>
      </c>
      <c r="L461" t="s">
        <v>1133</v>
      </c>
    </row>
    <row r="462" spans="1:12" x14ac:dyDescent="0.25">
      <c r="A462">
        <v>178</v>
      </c>
      <c r="B462">
        <v>11</v>
      </c>
      <c r="C462" t="s">
        <v>33</v>
      </c>
      <c r="D462" s="1">
        <v>21</v>
      </c>
      <c r="E462" s="1">
        <v>35</v>
      </c>
      <c r="F462">
        <v>1</v>
      </c>
      <c r="G462" s="1">
        <v>35</v>
      </c>
      <c r="H462" s="1">
        <v>21</v>
      </c>
      <c r="I462" s="1">
        <f t="shared" si="14"/>
        <v>14</v>
      </c>
      <c r="J462" s="2">
        <f t="shared" si="15"/>
        <v>0.4</v>
      </c>
      <c r="K462" s="3">
        <v>1.1111111111111112E-2</v>
      </c>
      <c r="L462" t="s">
        <v>1133</v>
      </c>
    </row>
    <row r="463" spans="1:12" x14ac:dyDescent="0.25">
      <c r="A463">
        <v>178</v>
      </c>
      <c r="B463">
        <v>11</v>
      </c>
      <c r="C463" t="s">
        <v>335</v>
      </c>
      <c r="D463" s="1">
        <v>13</v>
      </c>
      <c r="E463" s="1">
        <v>22</v>
      </c>
      <c r="F463">
        <v>2</v>
      </c>
      <c r="G463" s="1">
        <v>44</v>
      </c>
      <c r="H463" s="1">
        <v>26</v>
      </c>
      <c r="I463" s="1">
        <f t="shared" si="14"/>
        <v>18</v>
      </c>
      <c r="J463" s="2">
        <f t="shared" si="15"/>
        <v>0.40909090909090912</v>
      </c>
      <c r="K463" s="3">
        <v>1.3888888888888888E-2</v>
      </c>
      <c r="L463" t="s">
        <v>1132</v>
      </c>
    </row>
    <row r="464" spans="1:12" x14ac:dyDescent="0.25">
      <c r="A464">
        <v>178</v>
      </c>
      <c r="B464">
        <v>11</v>
      </c>
      <c r="C464" t="s">
        <v>439</v>
      </c>
      <c r="D464" s="1">
        <v>20</v>
      </c>
      <c r="E464" s="1">
        <v>33</v>
      </c>
      <c r="F464">
        <v>3</v>
      </c>
      <c r="G464" s="1">
        <v>99</v>
      </c>
      <c r="H464" s="1">
        <v>60</v>
      </c>
      <c r="I464" s="1">
        <f t="shared" si="14"/>
        <v>39</v>
      </c>
      <c r="J464" s="2">
        <f t="shared" si="15"/>
        <v>0.39393939393939392</v>
      </c>
      <c r="K464" s="3">
        <v>3.8194444444444448E-2</v>
      </c>
      <c r="L464" t="s">
        <v>1132</v>
      </c>
    </row>
    <row r="465" spans="1:12" x14ac:dyDescent="0.25">
      <c r="A465">
        <v>179</v>
      </c>
      <c r="B465">
        <v>12</v>
      </c>
      <c r="C465" t="s">
        <v>186</v>
      </c>
      <c r="D465" s="1">
        <v>19</v>
      </c>
      <c r="E465" s="1">
        <v>31</v>
      </c>
      <c r="F465">
        <v>2</v>
      </c>
      <c r="G465" s="1">
        <v>62</v>
      </c>
      <c r="H465" s="1">
        <v>38</v>
      </c>
      <c r="I465" s="1">
        <f t="shared" si="14"/>
        <v>24</v>
      </c>
      <c r="J465" s="2">
        <f t="shared" si="15"/>
        <v>0.38709677419354838</v>
      </c>
      <c r="K465" s="3">
        <v>1.8055555555555554E-2</v>
      </c>
      <c r="L465" t="s">
        <v>1132</v>
      </c>
    </row>
    <row r="466" spans="1:12" x14ac:dyDescent="0.25">
      <c r="A466">
        <v>180</v>
      </c>
      <c r="B466">
        <v>10</v>
      </c>
      <c r="C466" t="s">
        <v>51</v>
      </c>
      <c r="D466" s="1">
        <v>17</v>
      </c>
      <c r="E466" s="1">
        <v>29</v>
      </c>
      <c r="F466">
        <v>1</v>
      </c>
      <c r="G466" s="1">
        <v>29</v>
      </c>
      <c r="H466" s="1">
        <v>17</v>
      </c>
      <c r="I466" s="1">
        <f t="shared" si="14"/>
        <v>12</v>
      </c>
      <c r="J466" s="2">
        <f t="shared" si="15"/>
        <v>0.41379310344827586</v>
      </c>
      <c r="K466" s="3">
        <v>2.4305555555555556E-2</v>
      </c>
      <c r="L466" t="s">
        <v>1133</v>
      </c>
    </row>
    <row r="467" spans="1:12" x14ac:dyDescent="0.25">
      <c r="A467">
        <v>180</v>
      </c>
      <c r="B467">
        <v>10</v>
      </c>
      <c r="C467" t="s">
        <v>100</v>
      </c>
      <c r="D467" s="1">
        <v>18</v>
      </c>
      <c r="E467" s="1">
        <v>30</v>
      </c>
      <c r="F467">
        <v>3</v>
      </c>
      <c r="G467" s="1">
        <v>90</v>
      </c>
      <c r="H467" s="1">
        <v>54</v>
      </c>
      <c r="I467" s="1">
        <f t="shared" si="14"/>
        <v>36</v>
      </c>
      <c r="J467" s="2">
        <f t="shared" si="15"/>
        <v>0.4</v>
      </c>
      <c r="K467" s="3">
        <v>1.3888888888888888E-2</v>
      </c>
      <c r="L467" t="s">
        <v>1133</v>
      </c>
    </row>
    <row r="468" spans="1:12" x14ac:dyDescent="0.25">
      <c r="A468">
        <v>180</v>
      </c>
      <c r="B468">
        <v>10</v>
      </c>
      <c r="C468" t="s">
        <v>241</v>
      </c>
      <c r="D468" s="1">
        <v>12</v>
      </c>
      <c r="E468" s="1">
        <v>20</v>
      </c>
      <c r="F468">
        <v>1</v>
      </c>
      <c r="G468" s="1">
        <v>20</v>
      </c>
      <c r="H468" s="1">
        <v>12</v>
      </c>
      <c r="I468" s="1">
        <f t="shared" si="14"/>
        <v>8</v>
      </c>
      <c r="J468" s="2">
        <f t="shared" si="15"/>
        <v>0.4</v>
      </c>
      <c r="K468" s="3">
        <v>3.4722222222222224E-2</v>
      </c>
      <c r="L468" t="s">
        <v>1132</v>
      </c>
    </row>
    <row r="469" spans="1:12" x14ac:dyDescent="0.25">
      <c r="A469">
        <v>180</v>
      </c>
      <c r="B469">
        <v>10</v>
      </c>
      <c r="C469" t="s">
        <v>170</v>
      </c>
      <c r="D469" s="1">
        <v>16</v>
      </c>
      <c r="E469" s="1">
        <v>27</v>
      </c>
      <c r="F469">
        <v>1</v>
      </c>
      <c r="G469" s="1">
        <v>27</v>
      </c>
      <c r="H469" s="1">
        <v>16</v>
      </c>
      <c r="I469" s="1">
        <f t="shared" si="14"/>
        <v>11</v>
      </c>
      <c r="J469" s="2">
        <f t="shared" si="15"/>
        <v>0.40740740740740738</v>
      </c>
      <c r="K469" s="3">
        <v>3.888888888888889E-2</v>
      </c>
      <c r="L469" t="s">
        <v>1132</v>
      </c>
    </row>
    <row r="470" spans="1:12" x14ac:dyDescent="0.25">
      <c r="A470">
        <v>181</v>
      </c>
      <c r="B470">
        <v>15</v>
      </c>
      <c r="C470" t="s">
        <v>170</v>
      </c>
      <c r="D470" s="1">
        <v>16</v>
      </c>
      <c r="E470" s="1">
        <v>27</v>
      </c>
      <c r="F470">
        <v>1</v>
      </c>
      <c r="G470" s="1">
        <v>27</v>
      </c>
      <c r="H470" s="1">
        <v>16</v>
      </c>
      <c r="I470" s="1">
        <f t="shared" si="14"/>
        <v>11</v>
      </c>
      <c r="J470" s="2">
        <f t="shared" si="15"/>
        <v>0.40740740740740738</v>
      </c>
      <c r="K470" s="3">
        <v>3.8194444444444448E-2</v>
      </c>
      <c r="L470" t="s">
        <v>1133</v>
      </c>
    </row>
    <row r="471" spans="1:12" x14ac:dyDescent="0.25">
      <c r="A471">
        <v>182</v>
      </c>
      <c r="B471">
        <v>18</v>
      </c>
      <c r="C471" t="s">
        <v>180</v>
      </c>
      <c r="D471" s="1">
        <v>11</v>
      </c>
      <c r="E471" s="1">
        <v>19</v>
      </c>
      <c r="F471">
        <v>2</v>
      </c>
      <c r="G471" s="1">
        <v>38</v>
      </c>
      <c r="H471" s="1">
        <v>22</v>
      </c>
      <c r="I471" s="1">
        <f t="shared" si="14"/>
        <v>16</v>
      </c>
      <c r="J471" s="2">
        <f t="shared" si="15"/>
        <v>0.42105263157894735</v>
      </c>
      <c r="K471" s="3">
        <v>7.6388888888888886E-3</v>
      </c>
      <c r="L471" t="s">
        <v>1133</v>
      </c>
    </row>
    <row r="472" spans="1:12" x14ac:dyDescent="0.25">
      <c r="A472">
        <v>183</v>
      </c>
      <c r="B472">
        <v>18</v>
      </c>
      <c r="C472" t="s">
        <v>414</v>
      </c>
      <c r="D472" s="1">
        <v>19</v>
      </c>
      <c r="E472" s="1">
        <v>32</v>
      </c>
      <c r="F472">
        <v>2</v>
      </c>
      <c r="G472" s="1">
        <v>64</v>
      </c>
      <c r="H472" s="1">
        <v>38</v>
      </c>
      <c r="I472" s="1">
        <f t="shared" si="14"/>
        <v>26</v>
      </c>
      <c r="J472" s="2">
        <f t="shared" si="15"/>
        <v>0.40625</v>
      </c>
      <c r="K472" s="3">
        <v>3.6111111111111108E-2</v>
      </c>
      <c r="L472" t="s">
        <v>1132</v>
      </c>
    </row>
    <row r="473" spans="1:12" x14ac:dyDescent="0.25">
      <c r="A473">
        <v>183</v>
      </c>
      <c r="B473">
        <v>18</v>
      </c>
      <c r="C473" t="s">
        <v>256</v>
      </c>
      <c r="D473" s="1">
        <v>15</v>
      </c>
      <c r="E473" s="1">
        <v>26</v>
      </c>
      <c r="F473">
        <v>1</v>
      </c>
      <c r="G473" s="1">
        <v>26</v>
      </c>
      <c r="H473" s="1">
        <v>15</v>
      </c>
      <c r="I473" s="1">
        <f t="shared" si="14"/>
        <v>11</v>
      </c>
      <c r="J473" s="2">
        <f t="shared" si="15"/>
        <v>0.42307692307692307</v>
      </c>
      <c r="K473" s="3">
        <v>6.9444444444444441E-3</v>
      </c>
      <c r="L473" t="s">
        <v>1132</v>
      </c>
    </row>
    <row r="474" spans="1:12" x14ac:dyDescent="0.25">
      <c r="A474">
        <v>183</v>
      </c>
      <c r="B474">
        <v>18</v>
      </c>
      <c r="C474" t="s">
        <v>241</v>
      </c>
      <c r="D474" s="1">
        <v>12</v>
      </c>
      <c r="E474" s="1">
        <v>20</v>
      </c>
      <c r="F474">
        <v>3</v>
      </c>
      <c r="G474" s="1">
        <v>60</v>
      </c>
      <c r="H474" s="1">
        <v>36</v>
      </c>
      <c r="I474" s="1">
        <f t="shared" si="14"/>
        <v>24</v>
      </c>
      <c r="J474" s="2">
        <f t="shared" si="15"/>
        <v>0.4</v>
      </c>
      <c r="K474" s="3">
        <v>4.027777777777778E-2</v>
      </c>
      <c r="L474" t="s">
        <v>1132</v>
      </c>
    </row>
    <row r="475" spans="1:12" x14ac:dyDescent="0.25">
      <c r="A475">
        <v>183</v>
      </c>
      <c r="B475">
        <v>18</v>
      </c>
      <c r="C475" t="s">
        <v>33</v>
      </c>
      <c r="D475" s="1">
        <v>21</v>
      </c>
      <c r="E475" s="1">
        <v>35</v>
      </c>
      <c r="F475">
        <v>3</v>
      </c>
      <c r="G475" s="1">
        <v>105</v>
      </c>
      <c r="H475" s="1">
        <v>63</v>
      </c>
      <c r="I475" s="1">
        <f t="shared" si="14"/>
        <v>42</v>
      </c>
      <c r="J475" s="2">
        <f t="shared" si="15"/>
        <v>0.4</v>
      </c>
      <c r="K475" s="3">
        <v>3.1944444444444442E-2</v>
      </c>
      <c r="L475" t="s">
        <v>1132</v>
      </c>
    </row>
    <row r="476" spans="1:12" x14ac:dyDescent="0.25">
      <c r="A476">
        <v>184</v>
      </c>
      <c r="B476">
        <v>4</v>
      </c>
      <c r="C476" t="s">
        <v>57</v>
      </c>
      <c r="D476" s="1">
        <v>16</v>
      </c>
      <c r="E476" s="1">
        <v>28</v>
      </c>
      <c r="F476">
        <v>3</v>
      </c>
      <c r="G476" s="1">
        <v>84</v>
      </c>
      <c r="H476" s="1">
        <v>48</v>
      </c>
      <c r="I476" s="1">
        <f t="shared" si="14"/>
        <v>36</v>
      </c>
      <c r="J476" s="2">
        <f t="shared" si="15"/>
        <v>0.42857142857142855</v>
      </c>
      <c r="K476" s="3">
        <v>4.1666666666666666E-3</v>
      </c>
      <c r="L476" t="s">
        <v>1133</v>
      </c>
    </row>
    <row r="477" spans="1:12" x14ac:dyDescent="0.25">
      <c r="A477">
        <v>184</v>
      </c>
      <c r="B477">
        <v>4</v>
      </c>
      <c r="C477" t="s">
        <v>170</v>
      </c>
      <c r="D477" s="1">
        <v>16</v>
      </c>
      <c r="E477" s="1">
        <v>27</v>
      </c>
      <c r="F477">
        <v>3</v>
      </c>
      <c r="G477" s="1">
        <v>81</v>
      </c>
      <c r="H477" s="1">
        <v>48</v>
      </c>
      <c r="I477" s="1">
        <f t="shared" si="14"/>
        <v>33</v>
      </c>
      <c r="J477" s="2">
        <f t="shared" si="15"/>
        <v>0.40740740740740738</v>
      </c>
      <c r="K477" s="3">
        <v>6.9444444444444441E-3</v>
      </c>
      <c r="L477" t="s">
        <v>1132</v>
      </c>
    </row>
    <row r="478" spans="1:12" x14ac:dyDescent="0.25">
      <c r="A478">
        <v>184</v>
      </c>
      <c r="B478">
        <v>4</v>
      </c>
      <c r="C478" t="s">
        <v>241</v>
      </c>
      <c r="D478" s="1">
        <v>12</v>
      </c>
      <c r="E478" s="1">
        <v>20</v>
      </c>
      <c r="F478">
        <v>2</v>
      </c>
      <c r="G478" s="1">
        <v>40</v>
      </c>
      <c r="H478" s="1">
        <v>24</v>
      </c>
      <c r="I478" s="1">
        <f t="shared" si="14"/>
        <v>16</v>
      </c>
      <c r="J478" s="2">
        <f t="shared" si="15"/>
        <v>0.4</v>
      </c>
      <c r="K478" s="3">
        <v>9.0277777777777769E-3</v>
      </c>
      <c r="L478" t="s">
        <v>1133</v>
      </c>
    </row>
    <row r="479" spans="1:12" x14ac:dyDescent="0.25">
      <c r="A479">
        <v>185</v>
      </c>
      <c r="B479">
        <v>16</v>
      </c>
      <c r="C479" t="s">
        <v>102</v>
      </c>
      <c r="D479" s="1">
        <v>13</v>
      </c>
      <c r="E479" s="1">
        <v>21</v>
      </c>
      <c r="F479">
        <v>3</v>
      </c>
      <c r="G479" s="1">
        <v>63</v>
      </c>
      <c r="H479" s="1">
        <v>39</v>
      </c>
      <c r="I479" s="1">
        <f t="shared" si="14"/>
        <v>24</v>
      </c>
      <c r="J479" s="2">
        <f t="shared" si="15"/>
        <v>0.38095238095238093</v>
      </c>
      <c r="K479" s="3">
        <v>2.361111111111111E-2</v>
      </c>
      <c r="L479" t="s">
        <v>1132</v>
      </c>
    </row>
    <row r="480" spans="1:12" x14ac:dyDescent="0.25">
      <c r="A480">
        <v>185</v>
      </c>
      <c r="B480">
        <v>16</v>
      </c>
      <c r="C480" t="s">
        <v>57</v>
      </c>
      <c r="D480" s="1">
        <v>16</v>
      </c>
      <c r="E480" s="1">
        <v>28</v>
      </c>
      <c r="F480">
        <v>1</v>
      </c>
      <c r="G480" s="1">
        <v>28</v>
      </c>
      <c r="H480" s="1">
        <v>16</v>
      </c>
      <c r="I480" s="1">
        <f t="shared" si="14"/>
        <v>12</v>
      </c>
      <c r="J480" s="2">
        <f t="shared" si="15"/>
        <v>0.42857142857142855</v>
      </c>
      <c r="K480" s="3">
        <v>4.1666666666666666E-3</v>
      </c>
      <c r="L480" t="s">
        <v>1133</v>
      </c>
    </row>
    <row r="481" spans="1:12" x14ac:dyDescent="0.25">
      <c r="A481">
        <v>186</v>
      </c>
      <c r="B481">
        <v>13</v>
      </c>
      <c r="C481" t="s">
        <v>170</v>
      </c>
      <c r="D481" s="1">
        <v>16</v>
      </c>
      <c r="E481" s="1">
        <v>27</v>
      </c>
      <c r="F481">
        <v>3</v>
      </c>
      <c r="G481" s="1">
        <v>81</v>
      </c>
      <c r="H481" s="1">
        <v>48</v>
      </c>
      <c r="I481" s="1">
        <f t="shared" si="14"/>
        <v>33</v>
      </c>
      <c r="J481" s="2">
        <f t="shared" si="15"/>
        <v>0.40740740740740738</v>
      </c>
      <c r="K481" s="3">
        <v>1.1111111111111112E-2</v>
      </c>
      <c r="L481" t="s">
        <v>1132</v>
      </c>
    </row>
    <row r="482" spans="1:12" x14ac:dyDescent="0.25">
      <c r="A482">
        <v>186</v>
      </c>
      <c r="B482">
        <v>13</v>
      </c>
      <c r="C482" t="s">
        <v>414</v>
      </c>
      <c r="D482" s="1">
        <v>19</v>
      </c>
      <c r="E482" s="1">
        <v>32</v>
      </c>
      <c r="F482">
        <v>3</v>
      </c>
      <c r="G482" s="1">
        <v>96</v>
      </c>
      <c r="H482" s="1">
        <v>57</v>
      </c>
      <c r="I482" s="1">
        <f t="shared" si="14"/>
        <v>39</v>
      </c>
      <c r="J482" s="2">
        <f t="shared" si="15"/>
        <v>0.40625</v>
      </c>
      <c r="K482" s="3">
        <v>1.5972222222222221E-2</v>
      </c>
      <c r="L482" t="s">
        <v>1133</v>
      </c>
    </row>
    <row r="483" spans="1:12" x14ac:dyDescent="0.25">
      <c r="A483">
        <v>186</v>
      </c>
      <c r="B483">
        <v>13</v>
      </c>
      <c r="C483" t="s">
        <v>186</v>
      </c>
      <c r="D483" s="1">
        <v>19</v>
      </c>
      <c r="E483" s="1">
        <v>31</v>
      </c>
      <c r="F483">
        <v>3</v>
      </c>
      <c r="G483" s="1">
        <v>93</v>
      </c>
      <c r="H483" s="1">
        <v>57</v>
      </c>
      <c r="I483" s="1">
        <f t="shared" si="14"/>
        <v>36</v>
      </c>
      <c r="J483" s="2">
        <f t="shared" si="15"/>
        <v>0.38709677419354838</v>
      </c>
      <c r="K483" s="3">
        <v>3.7499999999999999E-2</v>
      </c>
      <c r="L483" t="s">
        <v>1132</v>
      </c>
    </row>
    <row r="484" spans="1:12" x14ac:dyDescent="0.25">
      <c r="A484">
        <v>187</v>
      </c>
      <c r="B484">
        <v>5</v>
      </c>
      <c r="C484" t="s">
        <v>77</v>
      </c>
      <c r="D484" s="1">
        <v>20</v>
      </c>
      <c r="E484" s="1">
        <v>34</v>
      </c>
      <c r="F484">
        <v>2</v>
      </c>
      <c r="G484" s="1">
        <v>68</v>
      </c>
      <c r="H484" s="1">
        <v>40</v>
      </c>
      <c r="I484" s="1">
        <f t="shared" si="14"/>
        <v>28</v>
      </c>
      <c r="J484" s="2">
        <f t="shared" si="15"/>
        <v>0.41176470588235292</v>
      </c>
      <c r="K484" s="3">
        <v>1.9444444444444445E-2</v>
      </c>
      <c r="L484" t="s">
        <v>1133</v>
      </c>
    </row>
    <row r="485" spans="1:12" x14ac:dyDescent="0.25">
      <c r="A485">
        <v>187</v>
      </c>
      <c r="B485">
        <v>5</v>
      </c>
      <c r="C485" t="s">
        <v>256</v>
      </c>
      <c r="D485" s="1">
        <v>15</v>
      </c>
      <c r="E485" s="1">
        <v>26</v>
      </c>
      <c r="F485">
        <v>1</v>
      </c>
      <c r="G485" s="1">
        <v>26</v>
      </c>
      <c r="H485" s="1">
        <v>15</v>
      </c>
      <c r="I485" s="1">
        <f t="shared" si="14"/>
        <v>11</v>
      </c>
      <c r="J485" s="2">
        <f t="shared" si="15"/>
        <v>0.42307692307692307</v>
      </c>
      <c r="K485" s="3">
        <v>3.5416666666666666E-2</v>
      </c>
      <c r="L485" t="s">
        <v>1132</v>
      </c>
    </row>
    <row r="486" spans="1:12" x14ac:dyDescent="0.25">
      <c r="A486">
        <v>187</v>
      </c>
      <c r="B486">
        <v>5</v>
      </c>
      <c r="C486" t="s">
        <v>51</v>
      </c>
      <c r="D486" s="1">
        <v>17</v>
      </c>
      <c r="E486" s="1">
        <v>29</v>
      </c>
      <c r="F486">
        <v>3</v>
      </c>
      <c r="G486" s="1">
        <v>87</v>
      </c>
      <c r="H486" s="1">
        <v>51</v>
      </c>
      <c r="I486" s="1">
        <f t="shared" si="14"/>
        <v>36</v>
      </c>
      <c r="J486" s="2">
        <f t="shared" si="15"/>
        <v>0.41379310344827586</v>
      </c>
      <c r="K486" s="3">
        <v>7.6388888888888886E-3</v>
      </c>
      <c r="L486" t="s">
        <v>1132</v>
      </c>
    </row>
    <row r="487" spans="1:12" x14ac:dyDescent="0.25">
      <c r="A487">
        <v>187</v>
      </c>
      <c r="B487">
        <v>5</v>
      </c>
      <c r="C487" t="s">
        <v>170</v>
      </c>
      <c r="D487" s="1">
        <v>16</v>
      </c>
      <c r="E487" s="1">
        <v>27</v>
      </c>
      <c r="F487">
        <v>1</v>
      </c>
      <c r="G487" s="1">
        <v>27</v>
      </c>
      <c r="H487" s="1">
        <v>16</v>
      </c>
      <c r="I487" s="1">
        <f t="shared" si="14"/>
        <v>11</v>
      </c>
      <c r="J487" s="2">
        <f t="shared" si="15"/>
        <v>0.40740740740740738</v>
      </c>
      <c r="K487" s="3">
        <v>2.5000000000000001E-2</v>
      </c>
      <c r="L487" t="s">
        <v>1133</v>
      </c>
    </row>
    <row r="488" spans="1:12" x14ac:dyDescent="0.25">
      <c r="A488">
        <v>188</v>
      </c>
      <c r="B488">
        <v>20</v>
      </c>
      <c r="C488" t="s">
        <v>186</v>
      </c>
      <c r="D488" s="1">
        <v>19</v>
      </c>
      <c r="E488" s="1">
        <v>31</v>
      </c>
      <c r="F488">
        <v>1</v>
      </c>
      <c r="G488" s="1">
        <v>31</v>
      </c>
      <c r="H488" s="1">
        <v>19</v>
      </c>
      <c r="I488" s="1">
        <f t="shared" si="14"/>
        <v>12</v>
      </c>
      <c r="J488" s="2">
        <f t="shared" si="15"/>
        <v>0.38709677419354838</v>
      </c>
      <c r="K488" s="3">
        <v>4.027777777777778E-2</v>
      </c>
      <c r="L488" t="s">
        <v>1132</v>
      </c>
    </row>
    <row r="489" spans="1:12" x14ac:dyDescent="0.25">
      <c r="A489">
        <v>188</v>
      </c>
      <c r="B489">
        <v>20</v>
      </c>
      <c r="C489" t="s">
        <v>256</v>
      </c>
      <c r="D489" s="1">
        <v>15</v>
      </c>
      <c r="E489" s="1">
        <v>26</v>
      </c>
      <c r="F489">
        <v>2</v>
      </c>
      <c r="G489" s="1">
        <v>52</v>
      </c>
      <c r="H489" s="1">
        <v>30</v>
      </c>
      <c r="I489" s="1">
        <f t="shared" si="14"/>
        <v>22</v>
      </c>
      <c r="J489" s="2">
        <f t="shared" si="15"/>
        <v>0.42307692307692307</v>
      </c>
      <c r="K489" s="3">
        <v>3.2638888888888891E-2</v>
      </c>
      <c r="L489" t="s">
        <v>1132</v>
      </c>
    </row>
    <row r="490" spans="1:12" x14ac:dyDescent="0.25">
      <c r="A490">
        <v>189</v>
      </c>
      <c r="B490">
        <v>11</v>
      </c>
      <c r="C490" t="s">
        <v>77</v>
      </c>
      <c r="D490" s="1">
        <v>20</v>
      </c>
      <c r="E490" s="1">
        <v>34</v>
      </c>
      <c r="F490">
        <v>2</v>
      </c>
      <c r="G490" s="1">
        <v>68</v>
      </c>
      <c r="H490" s="1">
        <v>40</v>
      </c>
      <c r="I490" s="1">
        <f t="shared" si="14"/>
        <v>28</v>
      </c>
      <c r="J490" s="2">
        <f t="shared" si="15"/>
        <v>0.41176470588235292</v>
      </c>
      <c r="K490" s="3">
        <v>2.9166666666666667E-2</v>
      </c>
      <c r="L490" t="s">
        <v>1133</v>
      </c>
    </row>
    <row r="491" spans="1:12" x14ac:dyDescent="0.25">
      <c r="A491">
        <v>189</v>
      </c>
      <c r="B491">
        <v>11</v>
      </c>
      <c r="C491" t="s">
        <v>256</v>
      </c>
      <c r="D491" s="1">
        <v>15</v>
      </c>
      <c r="E491" s="1">
        <v>26</v>
      </c>
      <c r="F491">
        <v>2</v>
      </c>
      <c r="G491" s="1">
        <v>52</v>
      </c>
      <c r="H491" s="1">
        <v>30</v>
      </c>
      <c r="I491" s="1">
        <f t="shared" si="14"/>
        <v>22</v>
      </c>
      <c r="J491" s="2">
        <f t="shared" si="15"/>
        <v>0.42307692307692307</v>
      </c>
      <c r="K491" s="3">
        <v>1.5277777777777777E-2</v>
      </c>
      <c r="L491" t="s">
        <v>1133</v>
      </c>
    </row>
    <row r="492" spans="1:12" x14ac:dyDescent="0.25">
      <c r="A492">
        <v>189</v>
      </c>
      <c r="B492">
        <v>11</v>
      </c>
      <c r="C492" t="s">
        <v>259</v>
      </c>
      <c r="D492" s="1">
        <v>14</v>
      </c>
      <c r="E492" s="1">
        <v>24</v>
      </c>
      <c r="F492">
        <v>3</v>
      </c>
      <c r="G492" s="1">
        <v>72</v>
      </c>
      <c r="H492" s="1">
        <v>42</v>
      </c>
      <c r="I492" s="1">
        <f t="shared" si="14"/>
        <v>30</v>
      </c>
      <c r="J492" s="2">
        <f t="shared" si="15"/>
        <v>0.41666666666666669</v>
      </c>
      <c r="K492" s="3">
        <v>3.6805555555555557E-2</v>
      </c>
      <c r="L492" t="s">
        <v>1133</v>
      </c>
    </row>
    <row r="493" spans="1:12" x14ac:dyDescent="0.25">
      <c r="A493">
        <v>190</v>
      </c>
      <c r="B493">
        <v>5</v>
      </c>
      <c r="C493" t="s">
        <v>117</v>
      </c>
      <c r="D493" s="1">
        <v>10</v>
      </c>
      <c r="E493" s="1">
        <v>18</v>
      </c>
      <c r="F493">
        <v>1</v>
      </c>
      <c r="G493" s="1">
        <v>18</v>
      </c>
      <c r="H493" s="1">
        <v>10</v>
      </c>
      <c r="I493" s="1">
        <f t="shared" si="14"/>
        <v>8</v>
      </c>
      <c r="J493" s="2">
        <f t="shared" si="15"/>
        <v>0.44444444444444442</v>
      </c>
      <c r="K493" s="3">
        <v>2.7083333333333334E-2</v>
      </c>
      <c r="L493" t="s">
        <v>1132</v>
      </c>
    </row>
    <row r="494" spans="1:12" x14ac:dyDescent="0.25">
      <c r="A494">
        <v>190</v>
      </c>
      <c r="B494">
        <v>5</v>
      </c>
      <c r="C494" t="s">
        <v>65</v>
      </c>
      <c r="D494" s="1">
        <v>25</v>
      </c>
      <c r="E494" s="1">
        <v>40</v>
      </c>
      <c r="F494">
        <v>2</v>
      </c>
      <c r="G494" s="1">
        <v>80</v>
      </c>
      <c r="H494" s="1">
        <v>50</v>
      </c>
      <c r="I494" s="1">
        <f t="shared" si="14"/>
        <v>30</v>
      </c>
      <c r="J494" s="2">
        <f t="shared" si="15"/>
        <v>0.375</v>
      </c>
      <c r="K494" s="3">
        <v>3.125E-2</v>
      </c>
      <c r="L494" t="s">
        <v>1132</v>
      </c>
    </row>
    <row r="495" spans="1:12" x14ac:dyDescent="0.25">
      <c r="A495">
        <v>190</v>
      </c>
      <c r="B495">
        <v>5</v>
      </c>
      <c r="C495" t="s">
        <v>33</v>
      </c>
      <c r="D495" s="1">
        <v>21</v>
      </c>
      <c r="E495" s="1">
        <v>35</v>
      </c>
      <c r="F495">
        <v>1</v>
      </c>
      <c r="G495" s="1">
        <v>35</v>
      </c>
      <c r="H495" s="1">
        <v>21</v>
      </c>
      <c r="I495" s="1">
        <f t="shared" si="14"/>
        <v>14</v>
      </c>
      <c r="J495" s="2">
        <f t="shared" si="15"/>
        <v>0.4</v>
      </c>
      <c r="K495" s="3">
        <v>7.6388888888888886E-3</v>
      </c>
      <c r="L495" t="s">
        <v>1133</v>
      </c>
    </row>
    <row r="496" spans="1:12" x14ac:dyDescent="0.25">
      <c r="A496">
        <v>190</v>
      </c>
      <c r="B496">
        <v>5</v>
      </c>
      <c r="C496" t="s">
        <v>331</v>
      </c>
      <c r="D496" s="1">
        <v>14</v>
      </c>
      <c r="E496" s="1">
        <v>23</v>
      </c>
      <c r="F496">
        <v>3</v>
      </c>
      <c r="G496" s="1">
        <v>69</v>
      </c>
      <c r="H496" s="1">
        <v>42</v>
      </c>
      <c r="I496" s="1">
        <f t="shared" si="14"/>
        <v>27</v>
      </c>
      <c r="J496" s="2">
        <f t="shared" si="15"/>
        <v>0.39130434782608697</v>
      </c>
      <c r="K496" s="3">
        <v>4.8611111111111112E-3</v>
      </c>
      <c r="L496" t="s">
        <v>1133</v>
      </c>
    </row>
    <row r="497" spans="1:12" x14ac:dyDescent="0.25">
      <c r="A497">
        <v>191</v>
      </c>
      <c r="B497">
        <v>12</v>
      </c>
      <c r="C497" t="s">
        <v>195</v>
      </c>
      <c r="D497" s="1">
        <v>15</v>
      </c>
      <c r="E497" s="1">
        <v>25</v>
      </c>
      <c r="F497">
        <v>3</v>
      </c>
      <c r="G497" s="1">
        <v>75</v>
      </c>
      <c r="H497" s="1">
        <v>45</v>
      </c>
      <c r="I497" s="1">
        <f t="shared" si="14"/>
        <v>30</v>
      </c>
      <c r="J497" s="2">
        <f t="shared" si="15"/>
        <v>0.4</v>
      </c>
      <c r="K497" s="3">
        <v>2.2222222222222223E-2</v>
      </c>
      <c r="L497" t="s">
        <v>1133</v>
      </c>
    </row>
    <row r="498" spans="1:12" x14ac:dyDescent="0.25">
      <c r="A498">
        <v>191</v>
      </c>
      <c r="B498">
        <v>12</v>
      </c>
      <c r="C498" t="s">
        <v>51</v>
      </c>
      <c r="D498" s="1">
        <v>17</v>
      </c>
      <c r="E498" s="1">
        <v>29</v>
      </c>
      <c r="F498">
        <v>3</v>
      </c>
      <c r="G498" s="1">
        <v>87</v>
      </c>
      <c r="H498" s="1">
        <v>51</v>
      </c>
      <c r="I498" s="1">
        <f t="shared" si="14"/>
        <v>36</v>
      </c>
      <c r="J498" s="2">
        <f t="shared" si="15"/>
        <v>0.41379310344827586</v>
      </c>
      <c r="K498" s="3">
        <v>3.8194444444444448E-2</v>
      </c>
      <c r="L498" t="s">
        <v>1132</v>
      </c>
    </row>
    <row r="499" spans="1:12" x14ac:dyDescent="0.25">
      <c r="A499">
        <v>192</v>
      </c>
      <c r="B499">
        <v>17</v>
      </c>
      <c r="C499" t="s">
        <v>195</v>
      </c>
      <c r="D499" s="1">
        <v>15</v>
      </c>
      <c r="E499" s="1">
        <v>25</v>
      </c>
      <c r="F499">
        <v>3</v>
      </c>
      <c r="G499" s="1">
        <v>75</v>
      </c>
      <c r="H499" s="1">
        <v>45</v>
      </c>
      <c r="I499" s="1">
        <f t="shared" si="14"/>
        <v>30</v>
      </c>
      <c r="J499" s="2">
        <f t="shared" si="15"/>
        <v>0.4</v>
      </c>
      <c r="K499" s="3">
        <v>1.8055555555555554E-2</v>
      </c>
      <c r="L499" t="s">
        <v>1132</v>
      </c>
    </row>
    <row r="500" spans="1:12" x14ac:dyDescent="0.25">
      <c r="A500">
        <v>193</v>
      </c>
      <c r="B500">
        <v>3</v>
      </c>
      <c r="C500" t="s">
        <v>256</v>
      </c>
      <c r="D500" s="1">
        <v>15</v>
      </c>
      <c r="E500" s="1">
        <v>26</v>
      </c>
      <c r="F500">
        <v>2</v>
      </c>
      <c r="G500" s="1">
        <v>52</v>
      </c>
      <c r="H500" s="1">
        <v>30</v>
      </c>
      <c r="I500" s="1">
        <f t="shared" si="14"/>
        <v>22</v>
      </c>
      <c r="J500" s="2">
        <f t="shared" si="15"/>
        <v>0.42307692307692307</v>
      </c>
      <c r="K500" s="3">
        <v>3.9583333333333331E-2</v>
      </c>
      <c r="L500" t="s">
        <v>1133</v>
      </c>
    </row>
    <row r="501" spans="1:12" x14ac:dyDescent="0.25">
      <c r="A501">
        <v>193</v>
      </c>
      <c r="B501">
        <v>3</v>
      </c>
      <c r="C501" t="s">
        <v>106</v>
      </c>
      <c r="D501" s="1">
        <v>22</v>
      </c>
      <c r="E501" s="1">
        <v>36</v>
      </c>
      <c r="F501">
        <v>2</v>
      </c>
      <c r="G501" s="1">
        <v>72</v>
      </c>
      <c r="H501" s="1">
        <v>44</v>
      </c>
      <c r="I501" s="1">
        <f t="shared" si="14"/>
        <v>28</v>
      </c>
      <c r="J501" s="2">
        <f t="shared" si="15"/>
        <v>0.3888888888888889</v>
      </c>
      <c r="K501" s="3">
        <v>4.0972222222222222E-2</v>
      </c>
      <c r="L501" t="s">
        <v>1132</v>
      </c>
    </row>
    <row r="502" spans="1:12" x14ac:dyDescent="0.25">
      <c r="A502">
        <v>193</v>
      </c>
      <c r="B502">
        <v>3</v>
      </c>
      <c r="C502" t="s">
        <v>170</v>
      </c>
      <c r="D502" s="1">
        <v>16</v>
      </c>
      <c r="E502" s="1">
        <v>27</v>
      </c>
      <c r="F502">
        <v>1</v>
      </c>
      <c r="G502" s="1">
        <v>27</v>
      </c>
      <c r="H502" s="1">
        <v>16</v>
      </c>
      <c r="I502" s="1">
        <f t="shared" si="14"/>
        <v>11</v>
      </c>
      <c r="J502" s="2">
        <f t="shared" si="15"/>
        <v>0.40740740740740738</v>
      </c>
      <c r="K502" s="3">
        <v>2.1527777777777778E-2</v>
      </c>
      <c r="L502" t="s">
        <v>1133</v>
      </c>
    </row>
    <row r="503" spans="1:12" x14ac:dyDescent="0.25">
      <c r="A503">
        <v>193</v>
      </c>
      <c r="B503">
        <v>3</v>
      </c>
      <c r="C503" t="s">
        <v>331</v>
      </c>
      <c r="D503" s="1">
        <v>14</v>
      </c>
      <c r="E503" s="1">
        <v>23</v>
      </c>
      <c r="F503">
        <v>3</v>
      </c>
      <c r="G503" s="1">
        <v>69</v>
      </c>
      <c r="H503" s="1">
        <v>42</v>
      </c>
      <c r="I503" s="1">
        <f t="shared" si="14"/>
        <v>27</v>
      </c>
      <c r="J503" s="2">
        <f t="shared" si="15"/>
        <v>0.39130434782608697</v>
      </c>
      <c r="K503" s="3">
        <v>1.6666666666666666E-2</v>
      </c>
      <c r="L503" t="s">
        <v>1132</v>
      </c>
    </row>
    <row r="504" spans="1:12" x14ac:dyDescent="0.25">
      <c r="A504">
        <v>194</v>
      </c>
      <c r="B504">
        <v>3</v>
      </c>
      <c r="C504" t="s">
        <v>439</v>
      </c>
      <c r="D504" s="1">
        <v>20</v>
      </c>
      <c r="E504" s="1">
        <v>33</v>
      </c>
      <c r="F504">
        <v>2</v>
      </c>
      <c r="G504" s="1">
        <v>66</v>
      </c>
      <c r="H504" s="1">
        <v>40</v>
      </c>
      <c r="I504" s="1">
        <f t="shared" si="14"/>
        <v>26</v>
      </c>
      <c r="J504" s="2">
        <f t="shared" si="15"/>
        <v>0.39393939393939392</v>
      </c>
      <c r="K504" s="3">
        <v>1.2500000000000001E-2</v>
      </c>
      <c r="L504" t="s">
        <v>1132</v>
      </c>
    </row>
    <row r="505" spans="1:12" x14ac:dyDescent="0.25">
      <c r="A505">
        <v>194</v>
      </c>
      <c r="B505">
        <v>3</v>
      </c>
      <c r="C505" t="s">
        <v>100</v>
      </c>
      <c r="D505" s="1">
        <v>18</v>
      </c>
      <c r="E505" s="1">
        <v>30</v>
      </c>
      <c r="F505">
        <v>1</v>
      </c>
      <c r="G505" s="1">
        <v>30</v>
      </c>
      <c r="H505" s="1">
        <v>18</v>
      </c>
      <c r="I505" s="1">
        <f t="shared" si="14"/>
        <v>12</v>
      </c>
      <c r="J505" s="2">
        <f t="shared" si="15"/>
        <v>0.4</v>
      </c>
      <c r="K505" s="3">
        <v>3.4722222222222224E-2</v>
      </c>
      <c r="L505" t="s">
        <v>1132</v>
      </c>
    </row>
    <row r="506" spans="1:12" x14ac:dyDescent="0.25">
      <c r="A506">
        <v>195</v>
      </c>
      <c r="B506">
        <v>2</v>
      </c>
      <c r="C506" t="s">
        <v>195</v>
      </c>
      <c r="D506" s="1">
        <v>15</v>
      </c>
      <c r="E506" s="1">
        <v>25</v>
      </c>
      <c r="F506">
        <v>2</v>
      </c>
      <c r="G506" s="1">
        <v>50</v>
      </c>
      <c r="H506" s="1">
        <v>30</v>
      </c>
      <c r="I506" s="1">
        <f t="shared" si="14"/>
        <v>20</v>
      </c>
      <c r="J506" s="2">
        <f t="shared" si="15"/>
        <v>0.4</v>
      </c>
      <c r="K506" s="3">
        <v>3.5416666666666666E-2</v>
      </c>
      <c r="L506" t="s">
        <v>1132</v>
      </c>
    </row>
    <row r="507" spans="1:12" x14ac:dyDescent="0.25">
      <c r="A507">
        <v>196</v>
      </c>
      <c r="B507">
        <v>4</v>
      </c>
      <c r="C507" t="s">
        <v>241</v>
      </c>
      <c r="D507" s="1">
        <v>12</v>
      </c>
      <c r="E507" s="1">
        <v>20</v>
      </c>
      <c r="F507">
        <v>3</v>
      </c>
      <c r="G507" s="1">
        <v>60</v>
      </c>
      <c r="H507" s="1">
        <v>36</v>
      </c>
      <c r="I507" s="1">
        <f t="shared" si="14"/>
        <v>24</v>
      </c>
      <c r="J507" s="2">
        <f t="shared" si="15"/>
        <v>0.4</v>
      </c>
      <c r="K507" s="3">
        <v>2.361111111111111E-2</v>
      </c>
      <c r="L507" t="s">
        <v>1133</v>
      </c>
    </row>
    <row r="508" spans="1:12" x14ac:dyDescent="0.25">
      <c r="A508">
        <v>196</v>
      </c>
      <c r="B508">
        <v>4</v>
      </c>
      <c r="C508" t="s">
        <v>331</v>
      </c>
      <c r="D508" s="1">
        <v>14</v>
      </c>
      <c r="E508" s="1">
        <v>23</v>
      </c>
      <c r="F508">
        <v>2</v>
      </c>
      <c r="G508" s="1">
        <v>46</v>
      </c>
      <c r="H508" s="1">
        <v>28</v>
      </c>
      <c r="I508" s="1">
        <f t="shared" si="14"/>
        <v>18</v>
      </c>
      <c r="J508" s="2">
        <f t="shared" si="15"/>
        <v>0.39130434782608697</v>
      </c>
      <c r="K508" s="3">
        <v>3.5416666666666666E-2</v>
      </c>
      <c r="L508" t="s">
        <v>1132</v>
      </c>
    </row>
    <row r="509" spans="1:12" x14ac:dyDescent="0.25">
      <c r="A509">
        <v>196</v>
      </c>
      <c r="B509">
        <v>4</v>
      </c>
      <c r="C509" t="s">
        <v>51</v>
      </c>
      <c r="D509" s="1">
        <v>17</v>
      </c>
      <c r="E509" s="1">
        <v>29</v>
      </c>
      <c r="F509">
        <v>1</v>
      </c>
      <c r="G509" s="1">
        <v>29</v>
      </c>
      <c r="H509" s="1">
        <v>17</v>
      </c>
      <c r="I509" s="1">
        <f t="shared" si="14"/>
        <v>12</v>
      </c>
      <c r="J509" s="2">
        <f t="shared" si="15"/>
        <v>0.41379310344827586</v>
      </c>
      <c r="K509" s="3">
        <v>3.2638888888888891E-2</v>
      </c>
      <c r="L509" t="s">
        <v>1133</v>
      </c>
    </row>
    <row r="510" spans="1:12" x14ac:dyDescent="0.25">
      <c r="A510">
        <v>196</v>
      </c>
      <c r="B510">
        <v>4</v>
      </c>
      <c r="C510" t="s">
        <v>57</v>
      </c>
      <c r="D510" s="1">
        <v>16</v>
      </c>
      <c r="E510" s="1">
        <v>28</v>
      </c>
      <c r="F510">
        <v>2</v>
      </c>
      <c r="G510" s="1">
        <v>56</v>
      </c>
      <c r="H510" s="1">
        <v>32</v>
      </c>
      <c r="I510" s="1">
        <f t="shared" si="14"/>
        <v>24</v>
      </c>
      <c r="J510" s="2">
        <f t="shared" si="15"/>
        <v>0.42857142857142855</v>
      </c>
      <c r="K510" s="3">
        <v>3.0555555555555555E-2</v>
      </c>
      <c r="L510" t="s">
        <v>1133</v>
      </c>
    </row>
    <row r="511" spans="1:12" x14ac:dyDescent="0.25">
      <c r="A511">
        <v>197</v>
      </c>
      <c r="B511">
        <v>5</v>
      </c>
      <c r="C511" t="s">
        <v>77</v>
      </c>
      <c r="D511" s="1">
        <v>20</v>
      </c>
      <c r="E511" s="1">
        <v>34</v>
      </c>
      <c r="F511">
        <v>3</v>
      </c>
      <c r="G511" s="1">
        <v>102</v>
      </c>
      <c r="H511" s="1">
        <v>60</v>
      </c>
      <c r="I511" s="1">
        <f t="shared" si="14"/>
        <v>42</v>
      </c>
      <c r="J511" s="2">
        <f t="shared" si="15"/>
        <v>0.41176470588235292</v>
      </c>
      <c r="K511" s="3">
        <v>1.5277777777777777E-2</v>
      </c>
      <c r="L511" t="s">
        <v>1132</v>
      </c>
    </row>
    <row r="512" spans="1:12" x14ac:dyDescent="0.25">
      <c r="A512">
        <v>197</v>
      </c>
      <c r="B512">
        <v>5</v>
      </c>
      <c r="C512" t="s">
        <v>170</v>
      </c>
      <c r="D512" s="1">
        <v>16</v>
      </c>
      <c r="E512" s="1">
        <v>27</v>
      </c>
      <c r="F512">
        <v>1</v>
      </c>
      <c r="G512" s="1">
        <v>27</v>
      </c>
      <c r="H512" s="1">
        <v>16</v>
      </c>
      <c r="I512" s="1">
        <f t="shared" si="14"/>
        <v>11</v>
      </c>
      <c r="J512" s="2">
        <f t="shared" si="15"/>
        <v>0.40740740740740738</v>
      </c>
      <c r="K512" s="3">
        <v>3.4722222222222224E-2</v>
      </c>
      <c r="L512" t="s">
        <v>1132</v>
      </c>
    </row>
    <row r="513" spans="1:12" x14ac:dyDescent="0.25">
      <c r="A513">
        <v>198</v>
      </c>
      <c r="B513">
        <v>9</v>
      </c>
      <c r="C513" t="s">
        <v>170</v>
      </c>
      <c r="D513" s="1">
        <v>16</v>
      </c>
      <c r="E513" s="1">
        <v>27</v>
      </c>
      <c r="F513">
        <v>2</v>
      </c>
      <c r="G513" s="1">
        <v>54</v>
      </c>
      <c r="H513" s="1">
        <v>32</v>
      </c>
      <c r="I513" s="1">
        <f t="shared" si="14"/>
        <v>22</v>
      </c>
      <c r="J513" s="2">
        <f t="shared" si="15"/>
        <v>0.40740740740740738</v>
      </c>
      <c r="K513" s="3">
        <v>2.2916666666666665E-2</v>
      </c>
      <c r="L513" t="s">
        <v>1132</v>
      </c>
    </row>
    <row r="514" spans="1:12" x14ac:dyDescent="0.25">
      <c r="A514">
        <v>199</v>
      </c>
      <c r="B514">
        <v>11</v>
      </c>
      <c r="C514" t="s">
        <v>51</v>
      </c>
      <c r="D514" s="1">
        <v>17</v>
      </c>
      <c r="E514" s="1">
        <v>29</v>
      </c>
      <c r="F514">
        <v>3</v>
      </c>
      <c r="G514" s="1">
        <v>87</v>
      </c>
      <c r="H514" s="1">
        <v>51</v>
      </c>
      <c r="I514" s="1">
        <f t="shared" si="14"/>
        <v>36</v>
      </c>
      <c r="J514" s="2">
        <f t="shared" si="15"/>
        <v>0.41379310344827586</v>
      </c>
      <c r="K514" s="3">
        <v>2.1527777777777778E-2</v>
      </c>
      <c r="L514" t="s">
        <v>1132</v>
      </c>
    </row>
    <row r="515" spans="1:12" x14ac:dyDescent="0.25">
      <c r="A515">
        <v>199</v>
      </c>
      <c r="B515">
        <v>11</v>
      </c>
      <c r="C515" t="s">
        <v>33</v>
      </c>
      <c r="D515" s="1">
        <v>21</v>
      </c>
      <c r="E515" s="1">
        <v>35</v>
      </c>
      <c r="F515">
        <v>3</v>
      </c>
      <c r="G515" s="1">
        <v>105</v>
      </c>
      <c r="H515" s="1">
        <v>63</v>
      </c>
      <c r="I515" s="1">
        <f t="shared" ref="I515:I578" si="16">G515-H515</f>
        <v>42</v>
      </c>
      <c r="J515" s="2">
        <f t="shared" ref="J515:J578" si="17">I515/G515</f>
        <v>0.4</v>
      </c>
      <c r="K515" s="3">
        <v>2.8472222222222222E-2</v>
      </c>
      <c r="L515" t="s">
        <v>1133</v>
      </c>
    </row>
    <row r="516" spans="1:12" x14ac:dyDescent="0.25">
      <c r="A516">
        <v>199</v>
      </c>
      <c r="B516">
        <v>11</v>
      </c>
      <c r="C516" t="s">
        <v>102</v>
      </c>
      <c r="D516" s="1">
        <v>13</v>
      </c>
      <c r="E516" s="1">
        <v>21</v>
      </c>
      <c r="F516">
        <v>2</v>
      </c>
      <c r="G516" s="1">
        <v>42</v>
      </c>
      <c r="H516" s="1">
        <v>26</v>
      </c>
      <c r="I516" s="1">
        <f t="shared" si="16"/>
        <v>16</v>
      </c>
      <c r="J516" s="2">
        <f t="shared" si="17"/>
        <v>0.38095238095238093</v>
      </c>
      <c r="K516" s="3">
        <v>1.2500000000000001E-2</v>
      </c>
      <c r="L516" t="s">
        <v>1133</v>
      </c>
    </row>
    <row r="517" spans="1:12" x14ac:dyDescent="0.25">
      <c r="A517">
        <v>199</v>
      </c>
      <c r="B517">
        <v>11</v>
      </c>
      <c r="C517" t="s">
        <v>170</v>
      </c>
      <c r="D517" s="1">
        <v>16</v>
      </c>
      <c r="E517" s="1">
        <v>27</v>
      </c>
      <c r="F517">
        <v>1</v>
      </c>
      <c r="G517" s="1">
        <v>27</v>
      </c>
      <c r="H517" s="1">
        <v>16</v>
      </c>
      <c r="I517" s="1">
        <f t="shared" si="16"/>
        <v>11</v>
      </c>
      <c r="J517" s="2">
        <f t="shared" si="17"/>
        <v>0.40740740740740738</v>
      </c>
      <c r="K517" s="3">
        <v>3.6111111111111108E-2</v>
      </c>
      <c r="L517" t="s">
        <v>1133</v>
      </c>
    </row>
    <row r="518" spans="1:12" x14ac:dyDescent="0.25">
      <c r="A518">
        <v>200</v>
      </c>
      <c r="B518">
        <v>11</v>
      </c>
      <c r="C518" t="s">
        <v>180</v>
      </c>
      <c r="D518" s="1">
        <v>11</v>
      </c>
      <c r="E518" s="1">
        <v>19</v>
      </c>
      <c r="F518">
        <v>2</v>
      </c>
      <c r="G518" s="1">
        <v>38</v>
      </c>
      <c r="H518" s="1">
        <v>22</v>
      </c>
      <c r="I518" s="1">
        <f t="shared" si="16"/>
        <v>16</v>
      </c>
      <c r="J518" s="2">
        <f t="shared" si="17"/>
        <v>0.42105263157894735</v>
      </c>
      <c r="K518" s="3">
        <v>2.7083333333333334E-2</v>
      </c>
      <c r="L518" t="s">
        <v>1132</v>
      </c>
    </row>
    <row r="519" spans="1:12" x14ac:dyDescent="0.25">
      <c r="A519">
        <v>200</v>
      </c>
      <c r="B519">
        <v>11</v>
      </c>
      <c r="C519" t="s">
        <v>195</v>
      </c>
      <c r="D519" s="1">
        <v>15</v>
      </c>
      <c r="E519" s="1">
        <v>25</v>
      </c>
      <c r="F519">
        <v>2</v>
      </c>
      <c r="G519" s="1">
        <v>50</v>
      </c>
      <c r="H519" s="1">
        <v>30</v>
      </c>
      <c r="I519" s="1">
        <f t="shared" si="16"/>
        <v>20</v>
      </c>
      <c r="J519" s="2">
        <f t="shared" si="17"/>
        <v>0.4</v>
      </c>
      <c r="K519" s="3">
        <v>1.9444444444444445E-2</v>
      </c>
      <c r="L519" t="s">
        <v>1133</v>
      </c>
    </row>
    <row r="520" spans="1:12" x14ac:dyDescent="0.25">
      <c r="A520">
        <v>201</v>
      </c>
      <c r="B520">
        <v>3</v>
      </c>
      <c r="C520" t="s">
        <v>259</v>
      </c>
      <c r="D520" s="1">
        <v>14</v>
      </c>
      <c r="E520" s="1">
        <v>24</v>
      </c>
      <c r="F520">
        <v>3</v>
      </c>
      <c r="G520" s="1">
        <v>72</v>
      </c>
      <c r="H520" s="1">
        <v>42</v>
      </c>
      <c r="I520" s="1">
        <f t="shared" si="16"/>
        <v>30</v>
      </c>
      <c r="J520" s="2">
        <f t="shared" si="17"/>
        <v>0.41666666666666669</v>
      </c>
      <c r="K520" s="3">
        <v>4.027777777777778E-2</v>
      </c>
      <c r="L520" t="s">
        <v>1133</v>
      </c>
    </row>
    <row r="521" spans="1:12" x14ac:dyDescent="0.25">
      <c r="A521">
        <v>202</v>
      </c>
      <c r="B521">
        <v>16</v>
      </c>
      <c r="C521" t="s">
        <v>106</v>
      </c>
      <c r="D521" s="1">
        <v>22</v>
      </c>
      <c r="E521" s="1">
        <v>36</v>
      </c>
      <c r="F521">
        <v>2</v>
      </c>
      <c r="G521" s="1">
        <v>72</v>
      </c>
      <c r="H521" s="1">
        <v>44</v>
      </c>
      <c r="I521" s="1">
        <f t="shared" si="16"/>
        <v>28</v>
      </c>
      <c r="J521" s="2">
        <f t="shared" si="17"/>
        <v>0.3888888888888889</v>
      </c>
      <c r="K521" s="3">
        <v>3.1944444444444442E-2</v>
      </c>
      <c r="L521" t="s">
        <v>1133</v>
      </c>
    </row>
    <row r="522" spans="1:12" x14ac:dyDescent="0.25">
      <c r="A522">
        <v>202</v>
      </c>
      <c r="B522">
        <v>16</v>
      </c>
      <c r="C522" t="s">
        <v>65</v>
      </c>
      <c r="D522" s="1">
        <v>25</v>
      </c>
      <c r="E522" s="1">
        <v>40</v>
      </c>
      <c r="F522">
        <v>2</v>
      </c>
      <c r="G522" s="1">
        <v>80</v>
      </c>
      <c r="H522" s="1">
        <v>50</v>
      </c>
      <c r="I522" s="1">
        <f t="shared" si="16"/>
        <v>30</v>
      </c>
      <c r="J522" s="2">
        <f t="shared" si="17"/>
        <v>0.375</v>
      </c>
      <c r="K522" s="3">
        <v>3.2638888888888891E-2</v>
      </c>
      <c r="L522" t="s">
        <v>1132</v>
      </c>
    </row>
    <row r="523" spans="1:12" x14ac:dyDescent="0.25">
      <c r="A523">
        <v>202</v>
      </c>
      <c r="B523">
        <v>16</v>
      </c>
      <c r="C523" t="s">
        <v>259</v>
      </c>
      <c r="D523" s="1">
        <v>14</v>
      </c>
      <c r="E523" s="1">
        <v>24</v>
      </c>
      <c r="F523">
        <v>1</v>
      </c>
      <c r="G523" s="1">
        <v>24</v>
      </c>
      <c r="H523" s="1">
        <v>14</v>
      </c>
      <c r="I523" s="1">
        <f t="shared" si="16"/>
        <v>10</v>
      </c>
      <c r="J523" s="2">
        <f t="shared" si="17"/>
        <v>0.41666666666666669</v>
      </c>
      <c r="K523" s="3">
        <v>3.472222222222222E-3</v>
      </c>
      <c r="L523" t="s">
        <v>1132</v>
      </c>
    </row>
    <row r="524" spans="1:12" x14ac:dyDescent="0.25">
      <c r="A524">
        <v>202</v>
      </c>
      <c r="B524">
        <v>16</v>
      </c>
      <c r="C524" t="s">
        <v>100</v>
      </c>
      <c r="D524" s="1">
        <v>18</v>
      </c>
      <c r="E524" s="1">
        <v>30</v>
      </c>
      <c r="F524">
        <v>1</v>
      </c>
      <c r="G524" s="1">
        <v>30</v>
      </c>
      <c r="H524" s="1">
        <v>18</v>
      </c>
      <c r="I524" s="1">
        <f t="shared" si="16"/>
        <v>12</v>
      </c>
      <c r="J524" s="2">
        <f t="shared" si="17"/>
        <v>0.4</v>
      </c>
      <c r="K524" s="3">
        <v>4.027777777777778E-2</v>
      </c>
      <c r="L524" t="s">
        <v>1132</v>
      </c>
    </row>
    <row r="525" spans="1:12" x14ac:dyDescent="0.25">
      <c r="A525">
        <v>203</v>
      </c>
      <c r="B525">
        <v>5</v>
      </c>
      <c r="C525" t="s">
        <v>186</v>
      </c>
      <c r="D525" s="1">
        <v>19</v>
      </c>
      <c r="E525" s="1">
        <v>31</v>
      </c>
      <c r="F525">
        <v>3</v>
      </c>
      <c r="G525" s="1">
        <v>93</v>
      </c>
      <c r="H525" s="1">
        <v>57</v>
      </c>
      <c r="I525" s="1">
        <f t="shared" si="16"/>
        <v>36</v>
      </c>
      <c r="J525" s="2">
        <f t="shared" si="17"/>
        <v>0.38709677419354838</v>
      </c>
      <c r="K525" s="3">
        <v>3.5416666666666666E-2</v>
      </c>
      <c r="L525" t="s">
        <v>1132</v>
      </c>
    </row>
    <row r="526" spans="1:12" x14ac:dyDescent="0.25">
      <c r="A526">
        <v>203</v>
      </c>
      <c r="B526">
        <v>5</v>
      </c>
      <c r="C526" t="s">
        <v>102</v>
      </c>
      <c r="D526" s="1">
        <v>13</v>
      </c>
      <c r="E526" s="1">
        <v>21</v>
      </c>
      <c r="F526">
        <v>3</v>
      </c>
      <c r="G526" s="1">
        <v>63</v>
      </c>
      <c r="H526" s="1">
        <v>39</v>
      </c>
      <c r="I526" s="1">
        <f t="shared" si="16"/>
        <v>24</v>
      </c>
      <c r="J526" s="2">
        <f t="shared" si="17"/>
        <v>0.38095238095238093</v>
      </c>
      <c r="K526" s="3">
        <v>2.361111111111111E-2</v>
      </c>
      <c r="L526" t="s">
        <v>1133</v>
      </c>
    </row>
    <row r="527" spans="1:12" x14ac:dyDescent="0.25">
      <c r="A527">
        <v>204</v>
      </c>
      <c r="B527">
        <v>16</v>
      </c>
      <c r="C527" t="s">
        <v>259</v>
      </c>
      <c r="D527" s="1">
        <v>14</v>
      </c>
      <c r="E527" s="1">
        <v>24</v>
      </c>
      <c r="F527">
        <v>2</v>
      </c>
      <c r="G527" s="1">
        <v>48</v>
      </c>
      <c r="H527" s="1">
        <v>28</v>
      </c>
      <c r="I527" s="1">
        <f t="shared" si="16"/>
        <v>20</v>
      </c>
      <c r="J527" s="2">
        <f t="shared" si="17"/>
        <v>0.41666666666666669</v>
      </c>
      <c r="K527" s="3">
        <v>1.4583333333333334E-2</v>
      </c>
      <c r="L527" t="s">
        <v>1132</v>
      </c>
    </row>
    <row r="528" spans="1:12" x14ac:dyDescent="0.25">
      <c r="A528">
        <v>205</v>
      </c>
      <c r="B528">
        <v>14</v>
      </c>
      <c r="C528" t="s">
        <v>414</v>
      </c>
      <c r="D528" s="1">
        <v>19</v>
      </c>
      <c r="E528" s="1">
        <v>32</v>
      </c>
      <c r="F528">
        <v>1</v>
      </c>
      <c r="G528" s="1">
        <v>32</v>
      </c>
      <c r="H528" s="1">
        <v>19</v>
      </c>
      <c r="I528" s="1">
        <f t="shared" si="16"/>
        <v>13</v>
      </c>
      <c r="J528" s="2">
        <f t="shared" si="17"/>
        <v>0.40625</v>
      </c>
      <c r="K528" s="3">
        <v>2.361111111111111E-2</v>
      </c>
      <c r="L528" t="s">
        <v>1132</v>
      </c>
    </row>
    <row r="529" spans="1:12" x14ac:dyDescent="0.25">
      <c r="A529">
        <v>205</v>
      </c>
      <c r="B529">
        <v>14</v>
      </c>
      <c r="C529" t="s">
        <v>51</v>
      </c>
      <c r="D529" s="1">
        <v>17</v>
      </c>
      <c r="E529" s="1">
        <v>29</v>
      </c>
      <c r="F529">
        <v>1</v>
      </c>
      <c r="G529" s="1">
        <v>29</v>
      </c>
      <c r="H529" s="1">
        <v>17</v>
      </c>
      <c r="I529" s="1">
        <f t="shared" si="16"/>
        <v>12</v>
      </c>
      <c r="J529" s="2">
        <f t="shared" si="17"/>
        <v>0.41379310344827586</v>
      </c>
      <c r="K529" s="3">
        <v>3.6111111111111108E-2</v>
      </c>
      <c r="L529" t="s">
        <v>1133</v>
      </c>
    </row>
    <row r="530" spans="1:12" x14ac:dyDescent="0.25">
      <c r="A530">
        <v>206</v>
      </c>
      <c r="B530">
        <v>4</v>
      </c>
      <c r="C530" t="s">
        <v>100</v>
      </c>
      <c r="D530" s="1">
        <v>18</v>
      </c>
      <c r="E530" s="1">
        <v>30</v>
      </c>
      <c r="F530">
        <v>1</v>
      </c>
      <c r="G530" s="1">
        <v>30</v>
      </c>
      <c r="H530" s="1">
        <v>18</v>
      </c>
      <c r="I530" s="1">
        <f t="shared" si="16"/>
        <v>12</v>
      </c>
      <c r="J530" s="2">
        <f t="shared" si="17"/>
        <v>0.4</v>
      </c>
      <c r="K530" s="3">
        <v>4.027777777777778E-2</v>
      </c>
      <c r="L530" t="s">
        <v>1133</v>
      </c>
    </row>
    <row r="531" spans="1:12" x14ac:dyDescent="0.25">
      <c r="A531">
        <v>207</v>
      </c>
      <c r="B531">
        <v>20</v>
      </c>
      <c r="C531" t="s">
        <v>256</v>
      </c>
      <c r="D531" s="1">
        <v>15</v>
      </c>
      <c r="E531" s="1">
        <v>26</v>
      </c>
      <c r="F531">
        <v>2</v>
      </c>
      <c r="G531" s="1">
        <v>52</v>
      </c>
      <c r="H531" s="1">
        <v>30</v>
      </c>
      <c r="I531" s="1">
        <f t="shared" si="16"/>
        <v>22</v>
      </c>
      <c r="J531" s="2">
        <f t="shared" si="17"/>
        <v>0.42307692307692307</v>
      </c>
      <c r="K531" s="3">
        <v>2.5694444444444443E-2</v>
      </c>
      <c r="L531" t="s">
        <v>1132</v>
      </c>
    </row>
    <row r="532" spans="1:12" x14ac:dyDescent="0.25">
      <c r="A532">
        <v>207</v>
      </c>
      <c r="B532">
        <v>20</v>
      </c>
      <c r="C532" t="s">
        <v>33</v>
      </c>
      <c r="D532" s="1">
        <v>21</v>
      </c>
      <c r="E532" s="1">
        <v>35</v>
      </c>
      <c r="F532">
        <v>1</v>
      </c>
      <c r="G532" s="1">
        <v>35</v>
      </c>
      <c r="H532" s="1">
        <v>21</v>
      </c>
      <c r="I532" s="1">
        <f t="shared" si="16"/>
        <v>14</v>
      </c>
      <c r="J532" s="2">
        <f t="shared" si="17"/>
        <v>0.4</v>
      </c>
      <c r="K532" s="3">
        <v>3.8194444444444448E-2</v>
      </c>
      <c r="L532" t="s">
        <v>1133</v>
      </c>
    </row>
    <row r="533" spans="1:12" x14ac:dyDescent="0.25">
      <c r="A533">
        <v>207</v>
      </c>
      <c r="B533">
        <v>20</v>
      </c>
      <c r="C533" t="s">
        <v>186</v>
      </c>
      <c r="D533" s="1">
        <v>19</v>
      </c>
      <c r="E533" s="1">
        <v>31</v>
      </c>
      <c r="F533">
        <v>3</v>
      </c>
      <c r="G533" s="1">
        <v>93</v>
      </c>
      <c r="H533" s="1">
        <v>57</v>
      </c>
      <c r="I533" s="1">
        <f t="shared" si="16"/>
        <v>36</v>
      </c>
      <c r="J533" s="2">
        <f t="shared" si="17"/>
        <v>0.38709677419354838</v>
      </c>
      <c r="K533" s="3">
        <v>1.3194444444444444E-2</v>
      </c>
      <c r="L533" t="s">
        <v>1133</v>
      </c>
    </row>
    <row r="534" spans="1:12" x14ac:dyDescent="0.25">
      <c r="A534">
        <v>208</v>
      </c>
      <c r="B534">
        <v>16</v>
      </c>
      <c r="C534" t="s">
        <v>414</v>
      </c>
      <c r="D534" s="1">
        <v>19</v>
      </c>
      <c r="E534" s="1">
        <v>32</v>
      </c>
      <c r="F534">
        <v>1</v>
      </c>
      <c r="G534" s="1">
        <v>32</v>
      </c>
      <c r="H534" s="1">
        <v>19</v>
      </c>
      <c r="I534" s="1">
        <f t="shared" si="16"/>
        <v>13</v>
      </c>
      <c r="J534" s="2">
        <f t="shared" si="17"/>
        <v>0.40625</v>
      </c>
      <c r="K534" s="3">
        <v>1.2500000000000001E-2</v>
      </c>
      <c r="L534" t="s">
        <v>1133</v>
      </c>
    </row>
    <row r="535" spans="1:12" x14ac:dyDescent="0.25">
      <c r="A535">
        <v>208</v>
      </c>
      <c r="B535">
        <v>16</v>
      </c>
      <c r="C535" t="s">
        <v>106</v>
      </c>
      <c r="D535" s="1">
        <v>22</v>
      </c>
      <c r="E535" s="1">
        <v>36</v>
      </c>
      <c r="F535">
        <v>3</v>
      </c>
      <c r="G535" s="1">
        <v>108</v>
      </c>
      <c r="H535" s="1">
        <v>66</v>
      </c>
      <c r="I535" s="1">
        <f t="shared" si="16"/>
        <v>42</v>
      </c>
      <c r="J535" s="2">
        <f t="shared" si="17"/>
        <v>0.3888888888888889</v>
      </c>
      <c r="K535" s="3">
        <v>2.013888888888889E-2</v>
      </c>
      <c r="L535" t="s">
        <v>1133</v>
      </c>
    </row>
    <row r="536" spans="1:12" x14ac:dyDescent="0.25">
      <c r="A536">
        <v>208</v>
      </c>
      <c r="B536">
        <v>16</v>
      </c>
      <c r="C536" t="s">
        <v>241</v>
      </c>
      <c r="D536" s="1">
        <v>12</v>
      </c>
      <c r="E536" s="1">
        <v>20</v>
      </c>
      <c r="F536">
        <v>2</v>
      </c>
      <c r="G536" s="1">
        <v>40</v>
      </c>
      <c r="H536" s="1">
        <v>24</v>
      </c>
      <c r="I536" s="1">
        <f t="shared" si="16"/>
        <v>16</v>
      </c>
      <c r="J536" s="2">
        <f t="shared" si="17"/>
        <v>0.4</v>
      </c>
      <c r="K536" s="3">
        <v>3.6805555555555557E-2</v>
      </c>
      <c r="L536" t="s">
        <v>1132</v>
      </c>
    </row>
    <row r="537" spans="1:12" x14ac:dyDescent="0.25">
      <c r="A537">
        <v>209</v>
      </c>
      <c r="B537">
        <v>9</v>
      </c>
      <c r="C537" t="s">
        <v>331</v>
      </c>
      <c r="D537" s="1">
        <v>14</v>
      </c>
      <c r="E537" s="1">
        <v>23</v>
      </c>
      <c r="F537">
        <v>3</v>
      </c>
      <c r="G537" s="1">
        <v>69</v>
      </c>
      <c r="H537" s="1">
        <v>42</v>
      </c>
      <c r="I537" s="1">
        <f t="shared" si="16"/>
        <v>27</v>
      </c>
      <c r="J537" s="2">
        <f t="shared" si="17"/>
        <v>0.39130434782608697</v>
      </c>
      <c r="K537" s="3">
        <v>2.4305555555555556E-2</v>
      </c>
      <c r="L537" t="s">
        <v>1133</v>
      </c>
    </row>
    <row r="538" spans="1:12" x14ac:dyDescent="0.25">
      <c r="A538">
        <v>209</v>
      </c>
      <c r="B538">
        <v>9</v>
      </c>
      <c r="C538" t="s">
        <v>77</v>
      </c>
      <c r="D538" s="1">
        <v>20</v>
      </c>
      <c r="E538" s="1">
        <v>34</v>
      </c>
      <c r="F538">
        <v>2</v>
      </c>
      <c r="G538" s="1">
        <v>68</v>
      </c>
      <c r="H538" s="1">
        <v>40</v>
      </c>
      <c r="I538" s="1">
        <f t="shared" si="16"/>
        <v>28</v>
      </c>
      <c r="J538" s="2">
        <f t="shared" si="17"/>
        <v>0.41176470588235292</v>
      </c>
      <c r="K538" s="3">
        <v>2.7777777777777776E-2</v>
      </c>
      <c r="L538" t="s">
        <v>1133</v>
      </c>
    </row>
    <row r="539" spans="1:12" x14ac:dyDescent="0.25">
      <c r="A539">
        <v>209</v>
      </c>
      <c r="B539">
        <v>9</v>
      </c>
      <c r="C539" t="s">
        <v>195</v>
      </c>
      <c r="D539" s="1">
        <v>15</v>
      </c>
      <c r="E539" s="1">
        <v>25</v>
      </c>
      <c r="F539">
        <v>1</v>
      </c>
      <c r="G539" s="1">
        <v>25</v>
      </c>
      <c r="H539" s="1">
        <v>15</v>
      </c>
      <c r="I539" s="1">
        <f t="shared" si="16"/>
        <v>10</v>
      </c>
      <c r="J539" s="2">
        <f t="shared" si="17"/>
        <v>0.4</v>
      </c>
      <c r="K539" s="3">
        <v>2.9166666666666667E-2</v>
      </c>
      <c r="L539" t="s">
        <v>1132</v>
      </c>
    </row>
    <row r="540" spans="1:12" x14ac:dyDescent="0.25">
      <c r="A540">
        <v>209</v>
      </c>
      <c r="B540">
        <v>9</v>
      </c>
      <c r="C540" t="s">
        <v>256</v>
      </c>
      <c r="D540" s="1">
        <v>15</v>
      </c>
      <c r="E540" s="1">
        <v>26</v>
      </c>
      <c r="F540">
        <v>2</v>
      </c>
      <c r="G540" s="1">
        <v>52</v>
      </c>
      <c r="H540" s="1">
        <v>30</v>
      </c>
      <c r="I540" s="1">
        <f t="shared" si="16"/>
        <v>22</v>
      </c>
      <c r="J540" s="2">
        <f t="shared" si="17"/>
        <v>0.42307692307692307</v>
      </c>
      <c r="K540" s="3">
        <v>3.7499999999999999E-2</v>
      </c>
      <c r="L540" t="s">
        <v>1132</v>
      </c>
    </row>
    <row r="541" spans="1:12" x14ac:dyDescent="0.25">
      <c r="A541">
        <v>210</v>
      </c>
      <c r="B541">
        <v>10</v>
      </c>
      <c r="C541" t="s">
        <v>102</v>
      </c>
      <c r="D541" s="1">
        <v>13</v>
      </c>
      <c r="E541" s="1">
        <v>21</v>
      </c>
      <c r="F541">
        <v>1</v>
      </c>
      <c r="G541" s="1">
        <v>21</v>
      </c>
      <c r="H541" s="1">
        <v>13</v>
      </c>
      <c r="I541" s="1">
        <f t="shared" si="16"/>
        <v>8</v>
      </c>
      <c r="J541" s="2">
        <f t="shared" si="17"/>
        <v>0.38095238095238093</v>
      </c>
      <c r="K541" s="3">
        <v>1.9444444444444445E-2</v>
      </c>
      <c r="L541" t="s">
        <v>1133</v>
      </c>
    </row>
    <row r="542" spans="1:12" x14ac:dyDescent="0.25">
      <c r="A542">
        <v>210</v>
      </c>
      <c r="B542">
        <v>10</v>
      </c>
      <c r="C542" t="s">
        <v>100</v>
      </c>
      <c r="D542" s="1">
        <v>18</v>
      </c>
      <c r="E542" s="1">
        <v>30</v>
      </c>
      <c r="F542">
        <v>1</v>
      </c>
      <c r="G542" s="1">
        <v>30</v>
      </c>
      <c r="H542" s="1">
        <v>18</v>
      </c>
      <c r="I542" s="1">
        <f t="shared" si="16"/>
        <v>12</v>
      </c>
      <c r="J542" s="2">
        <f t="shared" si="17"/>
        <v>0.4</v>
      </c>
      <c r="K542" s="3">
        <v>3.4722222222222224E-2</v>
      </c>
      <c r="L542" t="s">
        <v>1132</v>
      </c>
    </row>
    <row r="543" spans="1:12" x14ac:dyDescent="0.25">
      <c r="A543">
        <v>210</v>
      </c>
      <c r="B543">
        <v>10</v>
      </c>
      <c r="C543" t="s">
        <v>259</v>
      </c>
      <c r="D543" s="1">
        <v>14</v>
      </c>
      <c r="E543" s="1">
        <v>24</v>
      </c>
      <c r="F543">
        <v>1</v>
      </c>
      <c r="G543" s="1">
        <v>24</v>
      </c>
      <c r="H543" s="1">
        <v>14</v>
      </c>
      <c r="I543" s="1">
        <f t="shared" si="16"/>
        <v>10</v>
      </c>
      <c r="J543" s="2">
        <f t="shared" si="17"/>
        <v>0.41666666666666669</v>
      </c>
      <c r="K543" s="3">
        <v>2.361111111111111E-2</v>
      </c>
      <c r="L543" t="s">
        <v>1132</v>
      </c>
    </row>
    <row r="544" spans="1:12" x14ac:dyDescent="0.25">
      <c r="A544">
        <v>210</v>
      </c>
      <c r="B544">
        <v>10</v>
      </c>
      <c r="C544" t="s">
        <v>65</v>
      </c>
      <c r="D544" s="1">
        <v>25</v>
      </c>
      <c r="E544" s="1">
        <v>40</v>
      </c>
      <c r="F544">
        <v>3</v>
      </c>
      <c r="G544" s="1">
        <v>120</v>
      </c>
      <c r="H544" s="1">
        <v>75</v>
      </c>
      <c r="I544" s="1">
        <f t="shared" si="16"/>
        <v>45</v>
      </c>
      <c r="J544" s="2">
        <f t="shared" si="17"/>
        <v>0.375</v>
      </c>
      <c r="K544" s="3">
        <v>3.1944444444444442E-2</v>
      </c>
      <c r="L544" t="s">
        <v>1132</v>
      </c>
    </row>
    <row r="545" spans="1:12" x14ac:dyDescent="0.25">
      <c r="A545">
        <v>211</v>
      </c>
      <c r="B545">
        <v>1</v>
      </c>
      <c r="C545" t="s">
        <v>102</v>
      </c>
      <c r="D545" s="1">
        <v>13</v>
      </c>
      <c r="E545" s="1">
        <v>21</v>
      </c>
      <c r="F545">
        <v>3</v>
      </c>
      <c r="G545" s="1">
        <v>63</v>
      </c>
      <c r="H545" s="1">
        <v>39</v>
      </c>
      <c r="I545" s="1">
        <f t="shared" si="16"/>
        <v>24</v>
      </c>
      <c r="J545" s="2">
        <f t="shared" si="17"/>
        <v>0.38095238095238093</v>
      </c>
      <c r="K545" s="3">
        <v>3.7499999999999999E-2</v>
      </c>
      <c r="L545" t="s">
        <v>1133</v>
      </c>
    </row>
    <row r="546" spans="1:12" x14ac:dyDescent="0.25">
      <c r="A546">
        <v>211</v>
      </c>
      <c r="B546">
        <v>1</v>
      </c>
      <c r="C546" t="s">
        <v>117</v>
      </c>
      <c r="D546" s="1">
        <v>10</v>
      </c>
      <c r="E546" s="1">
        <v>18</v>
      </c>
      <c r="F546">
        <v>2</v>
      </c>
      <c r="G546" s="1">
        <v>36</v>
      </c>
      <c r="H546" s="1">
        <v>20</v>
      </c>
      <c r="I546" s="1">
        <f t="shared" si="16"/>
        <v>16</v>
      </c>
      <c r="J546" s="2">
        <f t="shared" si="17"/>
        <v>0.44444444444444442</v>
      </c>
      <c r="K546" s="3">
        <v>3.125E-2</v>
      </c>
      <c r="L546" t="s">
        <v>1132</v>
      </c>
    </row>
    <row r="547" spans="1:12" x14ac:dyDescent="0.25">
      <c r="A547">
        <v>211</v>
      </c>
      <c r="B547">
        <v>1</v>
      </c>
      <c r="C547" t="s">
        <v>195</v>
      </c>
      <c r="D547" s="1">
        <v>15</v>
      </c>
      <c r="E547" s="1">
        <v>25</v>
      </c>
      <c r="F547">
        <v>2</v>
      </c>
      <c r="G547" s="1">
        <v>50</v>
      </c>
      <c r="H547" s="1">
        <v>30</v>
      </c>
      <c r="I547" s="1">
        <f t="shared" si="16"/>
        <v>20</v>
      </c>
      <c r="J547" s="2">
        <f t="shared" si="17"/>
        <v>0.4</v>
      </c>
      <c r="K547" s="3">
        <v>6.2500000000000003E-3</v>
      </c>
      <c r="L547" t="s">
        <v>1132</v>
      </c>
    </row>
    <row r="548" spans="1:12" x14ac:dyDescent="0.25">
      <c r="A548">
        <v>211</v>
      </c>
      <c r="B548">
        <v>1</v>
      </c>
      <c r="C548" t="s">
        <v>241</v>
      </c>
      <c r="D548" s="1">
        <v>12</v>
      </c>
      <c r="E548" s="1">
        <v>20</v>
      </c>
      <c r="F548">
        <v>1</v>
      </c>
      <c r="G548" s="1">
        <v>20</v>
      </c>
      <c r="H548" s="1">
        <v>12</v>
      </c>
      <c r="I548" s="1">
        <f t="shared" si="16"/>
        <v>8</v>
      </c>
      <c r="J548" s="2">
        <f t="shared" si="17"/>
        <v>0.4</v>
      </c>
      <c r="K548" s="3">
        <v>1.8749999999999999E-2</v>
      </c>
      <c r="L548" t="s">
        <v>1132</v>
      </c>
    </row>
    <row r="549" spans="1:12" x14ac:dyDescent="0.25">
      <c r="A549">
        <v>212</v>
      </c>
      <c r="B549">
        <v>14</v>
      </c>
      <c r="C549" t="s">
        <v>100</v>
      </c>
      <c r="D549" s="1">
        <v>18</v>
      </c>
      <c r="E549" s="1">
        <v>30</v>
      </c>
      <c r="F549">
        <v>3</v>
      </c>
      <c r="G549" s="1">
        <v>90</v>
      </c>
      <c r="H549" s="1">
        <v>54</v>
      </c>
      <c r="I549" s="1">
        <f t="shared" si="16"/>
        <v>36</v>
      </c>
      <c r="J549" s="2">
        <f t="shared" si="17"/>
        <v>0.4</v>
      </c>
      <c r="K549" s="3">
        <v>2.4305555555555556E-2</v>
      </c>
      <c r="L549" t="s">
        <v>1133</v>
      </c>
    </row>
    <row r="550" spans="1:12" x14ac:dyDescent="0.25">
      <c r="A550">
        <v>212</v>
      </c>
      <c r="B550">
        <v>14</v>
      </c>
      <c r="C550" t="s">
        <v>256</v>
      </c>
      <c r="D550" s="1">
        <v>15</v>
      </c>
      <c r="E550" s="1">
        <v>26</v>
      </c>
      <c r="F550">
        <v>3</v>
      </c>
      <c r="G550" s="1">
        <v>78</v>
      </c>
      <c r="H550" s="1">
        <v>45</v>
      </c>
      <c r="I550" s="1">
        <f t="shared" si="16"/>
        <v>33</v>
      </c>
      <c r="J550" s="2">
        <f t="shared" si="17"/>
        <v>0.42307692307692307</v>
      </c>
      <c r="K550" s="3">
        <v>2.9861111111111113E-2</v>
      </c>
      <c r="L550" t="s">
        <v>1133</v>
      </c>
    </row>
    <row r="551" spans="1:12" x14ac:dyDescent="0.25">
      <c r="A551">
        <v>212</v>
      </c>
      <c r="B551">
        <v>14</v>
      </c>
      <c r="C551" t="s">
        <v>102</v>
      </c>
      <c r="D551" s="1">
        <v>13</v>
      </c>
      <c r="E551" s="1">
        <v>21</v>
      </c>
      <c r="F551">
        <v>1</v>
      </c>
      <c r="G551" s="1">
        <v>21</v>
      </c>
      <c r="H551" s="1">
        <v>13</v>
      </c>
      <c r="I551" s="1">
        <f t="shared" si="16"/>
        <v>8</v>
      </c>
      <c r="J551" s="2">
        <f t="shared" si="17"/>
        <v>0.38095238095238093</v>
      </c>
      <c r="K551" s="3">
        <v>2.1527777777777778E-2</v>
      </c>
      <c r="L551" t="s">
        <v>1133</v>
      </c>
    </row>
    <row r="552" spans="1:12" x14ac:dyDescent="0.25">
      <c r="A552">
        <v>212</v>
      </c>
      <c r="B552">
        <v>14</v>
      </c>
      <c r="C552" t="s">
        <v>57</v>
      </c>
      <c r="D552" s="1">
        <v>16</v>
      </c>
      <c r="E552" s="1">
        <v>28</v>
      </c>
      <c r="F552">
        <v>2</v>
      </c>
      <c r="G552" s="1">
        <v>56</v>
      </c>
      <c r="H552" s="1">
        <v>32</v>
      </c>
      <c r="I552" s="1">
        <f t="shared" si="16"/>
        <v>24</v>
      </c>
      <c r="J552" s="2">
        <f t="shared" si="17"/>
        <v>0.42857142857142855</v>
      </c>
      <c r="K552" s="3">
        <v>3.8194444444444448E-2</v>
      </c>
      <c r="L552" t="s">
        <v>1133</v>
      </c>
    </row>
    <row r="553" spans="1:12" x14ac:dyDescent="0.25">
      <c r="A553">
        <v>213</v>
      </c>
      <c r="B553">
        <v>13</v>
      </c>
      <c r="C553" t="s">
        <v>170</v>
      </c>
      <c r="D553" s="1">
        <v>16</v>
      </c>
      <c r="E553" s="1">
        <v>27</v>
      </c>
      <c r="F553">
        <v>1</v>
      </c>
      <c r="G553" s="1">
        <v>27</v>
      </c>
      <c r="H553" s="1">
        <v>16</v>
      </c>
      <c r="I553" s="1">
        <f t="shared" si="16"/>
        <v>11</v>
      </c>
      <c r="J553" s="2">
        <f t="shared" si="17"/>
        <v>0.40740740740740738</v>
      </c>
      <c r="K553" s="3">
        <v>3.6805555555555557E-2</v>
      </c>
      <c r="L553" t="s">
        <v>1132</v>
      </c>
    </row>
    <row r="554" spans="1:12" x14ac:dyDescent="0.25">
      <c r="A554">
        <v>213</v>
      </c>
      <c r="B554">
        <v>13</v>
      </c>
      <c r="C554" t="s">
        <v>100</v>
      </c>
      <c r="D554" s="1">
        <v>18</v>
      </c>
      <c r="E554" s="1">
        <v>30</v>
      </c>
      <c r="F554">
        <v>2</v>
      </c>
      <c r="G554" s="1">
        <v>60</v>
      </c>
      <c r="H554" s="1">
        <v>36</v>
      </c>
      <c r="I554" s="1">
        <f t="shared" si="16"/>
        <v>24</v>
      </c>
      <c r="J554" s="2">
        <f t="shared" si="17"/>
        <v>0.4</v>
      </c>
      <c r="K554" s="3">
        <v>3.2638888888888891E-2</v>
      </c>
      <c r="L554" t="s">
        <v>1133</v>
      </c>
    </row>
    <row r="555" spans="1:12" x14ac:dyDescent="0.25">
      <c r="A555">
        <v>214</v>
      </c>
      <c r="B555">
        <v>2</v>
      </c>
      <c r="C555" t="s">
        <v>77</v>
      </c>
      <c r="D555" s="1">
        <v>20</v>
      </c>
      <c r="E555" s="1">
        <v>34</v>
      </c>
      <c r="F555">
        <v>2</v>
      </c>
      <c r="G555" s="1">
        <v>68</v>
      </c>
      <c r="H555" s="1">
        <v>40</v>
      </c>
      <c r="I555" s="1">
        <f t="shared" si="16"/>
        <v>28</v>
      </c>
      <c r="J555" s="2">
        <f t="shared" si="17"/>
        <v>0.41176470588235292</v>
      </c>
      <c r="K555" s="3">
        <v>9.7222222222222224E-3</v>
      </c>
      <c r="L555" t="s">
        <v>1132</v>
      </c>
    </row>
    <row r="556" spans="1:12" x14ac:dyDescent="0.25">
      <c r="A556">
        <v>214</v>
      </c>
      <c r="B556">
        <v>2</v>
      </c>
      <c r="C556" t="s">
        <v>65</v>
      </c>
      <c r="D556" s="1">
        <v>25</v>
      </c>
      <c r="E556" s="1">
        <v>40</v>
      </c>
      <c r="F556">
        <v>3</v>
      </c>
      <c r="G556" s="1">
        <v>120</v>
      </c>
      <c r="H556" s="1">
        <v>75</v>
      </c>
      <c r="I556" s="1">
        <f t="shared" si="16"/>
        <v>45</v>
      </c>
      <c r="J556" s="2">
        <f t="shared" si="17"/>
        <v>0.375</v>
      </c>
      <c r="K556" s="3">
        <v>8.3333333333333332E-3</v>
      </c>
      <c r="L556" t="s">
        <v>1133</v>
      </c>
    </row>
    <row r="557" spans="1:12" x14ac:dyDescent="0.25">
      <c r="A557">
        <v>214</v>
      </c>
      <c r="B557">
        <v>2</v>
      </c>
      <c r="C557" t="s">
        <v>241</v>
      </c>
      <c r="D557" s="1">
        <v>12</v>
      </c>
      <c r="E557" s="1">
        <v>20</v>
      </c>
      <c r="F557">
        <v>2</v>
      </c>
      <c r="G557" s="1">
        <v>40</v>
      </c>
      <c r="H557" s="1">
        <v>24</v>
      </c>
      <c r="I557" s="1">
        <f t="shared" si="16"/>
        <v>16</v>
      </c>
      <c r="J557" s="2">
        <f t="shared" si="17"/>
        <v>0.4</v>
      </c>
      <c r="K557" s="3">
        <v>8.3333333333333332E-3</v>
      </c>
      <c r="L557" t="s">
        <v>1133</v>
      </c>
    </row>
    <row r="558" spans="1:12" x14ac:dyDescent="0.25">
      <c r="A558">
        <v>215</v>
      </c>
      <c r="B558">
        <v>6</v>
      </c>
      <c r="C558" t="s">
        <v>77</v>
      </c>
      <c r="D558" s="1">
        <v>20</v>
      </c>
      <c r="E558" s="1">
        <v>34</v>
      </c>
      <c r="F558">
        <v>2</v>
      </c>
      <c r="G558" s="1">
        <v>68</v>
      </c>
      <c r="H558" s="1">
        <v>40</v>
      </c>
      <c r="I558" s="1">
        <f t="shared" si="16"/>
        <v>28</v>
      </c>
      <c r="J558" s="2">
        <f t="shared" si="17"/>
        <v>0.41176470588235292</v>
      </c>
      <c r="K558" s="3">
        <v>8.3333333333333332E-3</v>
      </c>
      <c r="L558" t="s">
        <v>1132</v>
      </c>
    </row>
    <row r="559" spans="1:12" x14ac:dyDescent="0.25">
      <c r="A559">
        <v>215</v>
      </c>
      <c r="B559">
        <v>6</v>
      </c>
      <c r="C559" t="s">
        <v>100</v>
      </c>
      <c r="D559" s="1">
        <v>18</v>
      </c>
      <c r="E559" s="1">
        <v>30</v>
      </c>
      <c r="F559">
        <v>3</v>
      </c>
      <c r="G559" s="1">
        <v>90</v>
      </c>
      <c r="H559" s="1">
        <v>54</v>
      </c>
      <c r="I559" s="1">
        <f t="shared" si="16"/>
        <v>36</v>
      </c>
      <c r="J559" s="2">
        <f t="shared" si="17"/>
        <v>0.4</v>
      </c>
      <c r="K559" s="3">
        <v>2.361111111111111E-2</v>
      </c>
      <c r="L559" t="s">
        <v>1132</v>
      </c>
    </row>
    <row r="560" spans="1:12" x14ac:dyDescent="0.25">
      <c r="A560">
        <v>216</v>
      </c>
      <c r="B560">
        <v>17</v>
      </c>
      <c r="C560" t="s">
        <v>195</v>
      </c>
      <c r="D560" s="1">
        <v>15</v>
      </c>
      <c r="E560" s="1">
        <v>25</v>
      </c>
      <c r="F560">
        <v>1</v>
      </c>
      <c r="G560" s="1">
        <v>25</v>
      </c>
      <c r="H560" s="1">
        <v>15</v>
      </c>
      <c r="I560" s="1">
        <f t="shared" si="16"/>
        <v>10</v>
      </c>
      <c r="J560" s="2">
        <f t="shared" si="17"/>
        <v>0.4</v>
      </c>
      <c r="K560" s="3">
        <v>2.9166666666666667E-2</v>
      </c>
      <c r="L560" t="s">
        <v>1132</v>
      </c>
    </row>
    <row r="561" spans="1:12" x14ac:dyDescent="0.25">
      <c r="A561">
        <v>216</v>
      </c>
      <c r="B561">
        <v>17</v>
      </c>
      <c r="C561" t="s">
        <v>102</v>
      </c>
      <c r="D561" s="1">
        <v>13</v>
      </c>
      <c r="E561" s="1">
        <v>21</v>
      </c>
      <c r="F561">
        <v>3</v>
      </c>
      <c r="G561" s="1">
        <v>63</v>
      </c>
      <c r="H561" s="1">
        <v>39</v>
      </c>
      <c r="I561" s="1">
        <f t="shared" si="16"/>
        <v>24</v>
      </c>
      <c r="J561" s="2">
        <f t="shared" si="17"/>
        <v>0.38095238095238093</v>
      </c>
      <c r="K561" s="3">
        <v>2.5000000000000001E-2</v>
      </c>
      <c r="L561" t="s">
        <v>1132</v>
      </c>
    </row>
    <row r="562" spans="1:12" x14ac:dyDescent="0.25">
      <c r="A562">
        <v>216</v>
      </c>
      <c r="B562">
        <v>17</v>
      </c>
      <c r="C562" t="s">
        <v>170</v>
      </c>
      <c r="D562" s="1">
        <v>16</v>
      </c>
      <c r="E562" s="1">
        <v>27</v>
      </c>
      <c r="F562">
        <v>2</v>
      </c>
      <c r="G562" s="1">
        <v>54</v>
      </c>
      <c r="H562" s="1">
        <v>32</v>
      </c>
      <c r="I562" s="1">
        <f t="shared" si="16"/>
        <v>22</v>
      </c>
      <c r="J562" s="2">
        <f t="shared" si="17"/>
        <v>0.40740740740740738</v>
      </c>
      <c r="K562" s="3">
        <v>2.9166666666666667E-2</v>
      </c>
      <c r="L562" t="s">
        <v>1132</v>
      </c>
    </row>
    <row r="563" spans="1:12" x14ac:dyDescent="0.25">
      <c r="A563">
        <v>217</v>
      </c>
      <c r="B563">
        <v>1</v>
      </c>
      <c r="C563" t="s">
        <v>414</v>
      </c>
      <c r="D563" s="1">
        <v>19</v>
      </c>
      <c r="E563" s="1">
        <v>32</v>
      </c>
      <c r="F563">
        <v>3</v>
      </c>
      <c r="G563" s="1">
        <v>96</v>
      </c>
      <c r="H563" s="1">
        <v>57</v>
      </c>
      <c r="I563" s="1">
        <f t="shared" si="16"/>
        <v>39</v>
      </c>
      <c r="J563" s="2">
        <f t="shared" si="17"/>
        <v>0.40625</v>
      </c>
      <c r="K563" s="3">
        <v>9.0277777777777769E-3</v>
      </c>
      <c r="L563" t="s">
        <v>1133</v>
      </c>
    </row>
    <row r="564" spans="1:12" x14ac:dyDescent="0.25">
      <c r="A564">
        <v>218</v>
      </c>
      <c r="B564">
        <v>13</v>
      </c>
      <c r="C564" t="s">
        <v>180</v>
      </c>
      <c r="D564" s="1">
        <v>11</v>
      </c>
      <c r="E564" s="1">
        <v>19</v>
      </c>
      <c r="F564">
        <v>3</v>
      </c>
      <c r="G564" s="1">
        <v>57</v>
      </c>
      <c r="H564" s="1">
        <v>33</v>
      </c>
      <c r="I564" s="1">
        <f t="shared" si="16"/>
        <v>24</v>
      </c>
      <c r="J564" s="2">
        <f t="shared" si="17"/>
        <v>0.42105263157894735</v>
      </c>
      <c r="K564" s="3">
        <v>1.6666666666666666E-2</v>
      </c>
      <c r="L564" t="s">
        <v>1133</v>
      </c>
    </row>
    <row r="565" spans="1:12" x14ac:dyDescent="0.25">
      <c r="A565">
        <v>218</v>
      </c>
      <c r="B565">
        <v>13</v>
      </c>
      <c r="C565" t="s">
        <v>170</v>
      </c>
      <c r="D565" s="1">
        <v>16</v>
      </c>
      <c r="E565" s="1">
        <v>27</v>
      </c>
      <c r="F565">
        <v>3</v>
      </c>
      <c r="G565" s="1">
        <v>81</v>
      </c>
      <c r="H565" s="1">
        <v>48</v>
      </c>
      <c r="I565" s="1">
        <f t="shared" si="16"/>
        <v>33</v>
      </c>
      <c r="J565" s="2">
        <f t="shared" si="17"/>
        <v>0.40740740740740738</v>
      </c>
      <c r="K565" s="3">
        <v>1.1111111111111112E-2</v>
      </c>
      <c r="L565" t="s">
        <v>1132</v>
      </c>
    </row>
    <row r="566" spans="1:12" x14ac:dyDescent="0.25">
      <c r="A566">
        <v>218</v>
      </c>
      <c r="B566">
        <v>13</v>
      </c>
      <c r="C566" t="s">
        <v>331</v>
      </c>
      <c r="D566" s="1">
        <v>14</v>
      </c>
      <c r="E566" s="1">
        <v>23</v>
      </c>
      <c r="F566">
        <v>2</v>
      </c>
      <c r="G566" s="1">
        <v>46</v>
      </c>
      <c r="H566" s="1">
        <v>28</v>
      </c>
      <c r="I566" s="1">
        <f t="shared" si="16"/>
        <v>18</v>
      </c>
      <c r="J566" s="2">
        <f t="shared" si="17"/>
        <v>0.39130434782608697</v>
      </c>
      <c r="K566" s="3">
        <v>4.1666666666666666E-3</v>
      </c>
      <c r="L566" t="s">
        <v>1132</v>
      </c>
    </row>
    <row r="567" spans="1:12" x14ac:dyDescent="0.25">
      <c r="A567">
        <v>219</v>
      </c>
      <c r="B567">
        <v>1</v>
      </c>
      <c r="C567" t="s">
        <v>331</v>
      </c>
      <c r="D567" s="1">
        <v>14</v>
      </c>
      <c r="E567" s="1">
        <v>23</v>
      </c>
      <c r="F567">
        <v>2</v>
      </c>
      <c r="G567" s="1">
        <v>46</v>
      </c>
      <c r="H567" s="1">
        <v>28</v>
      </c>
      <c r="I567" s="1">
        <f t="shared" si="16"/>
        <v>18</v>
      </c>
      <c r="J567" s="2">
        <f t="shared" si="17"/>
        <v>0.39130434782608697</v>
      </c>
      <c r="K567" s="3">
        <v>8.3333333333333332E-3</v>
      </c>
      <c r="L567" t="s">
        <v>1132</v>
      </c>
    </row>
    <row r="568" spans="1:12" x14ac:dyDescent="0.25">
      <c r="A568">
        <v>219</v>
      </c>
      <c r="B568">
        <v>1</v>
      </c>
      <c r="C568" t="s">
        <v>186</v>
      </c>
      <c r="D568" s="1">
        <v>19</v>
      </c>
      <c r="E568" s="1">
        <v>31</v>
      </c>
      <c r="F568">
        <v>3</v>
      </c>
      <c r="G568" s="1">
        <v>93</v>
      </c>
      <c r="H568" s="1">
        <v>57</v>
      </c>
      <c r="I568" s="1">
        <f t="shared" si="16"/>
        <v>36</v>
      </c>
      <c r="J568" s="2">
        <f t="shared" si="17"/>
        <v>0.38709677419354838</v>
      </c>
      <c r="K568" s="3">
        <v>7.6388888888888886E-3</v>
      </c>
      <c r="L568" t="s">
        <v>1133</v>
      </c>
    </row>
    <row r="569" spans="1:12" x14ac:dyDescent="0.25">
      <c r="A569">
        <v>220</v>
      </c>
      <c r="B569">
        <v>15</v>
      </c>
      <c r="C569" t="s">
        <v>259</v>
      </c>
      <c r="D569" s="1">
        <v>14</v>
      </c>
      <c r="E569" s="1">
        <v>24</v>
      </c>
      <c r="F569">
        <v>1</v>
      </c>
      <c r="G569" s="1">
        <v>24</v>
      </c>
      <c r="H569" s="1">
        <v>14</v>
      </c>
      <c r="I569" s="1">
        <f t="shared" si="16"/>
        <v>10</v>
      </c>
      <c r="J569" s="2">
        <f t="shared" si="17"/>
        <v>0.41666666666666669</v>
      </c>
      <c r="K569" s="3">
        <v>9.0277777777777769E-3</v>
      </c>
      <c r="L569" t="s">
        <v>1132</v>
      </c>
    </row>
    <row r="570" spans="1:12" x14ac:dyDescent="0.25">
      <c r="A570">
        <v>221</v>
      </c>
      <c r="B570">
        <v>16</v>
      </c>
      <c r="C570" t="s">
        <v>414</v>
      </c>
      <c r="D570" s="1">
        <v>19</v>
      </c>
      <c r="E570" s="1">
        <v>32</v>
      </c>
      <c r="F570">
        <v>3</v>
      </c>
      <c r="G570" s="1">
        <v>96</v>
      </c>
      <c r="H570" s="1">
        <v>57</v>
      </c>
      <c r="I570" s="1">
        <f t="shared" si="16"/>
        <v>39</v>
      </c>
      <c r="J570" s="2">
        <f t="shared" si="17"/>
        <v>0.40625</v>
      </c>
      <c r="K570" s="3">
        <v>2.013888888888889E-2</v>
      </c>
      <c r="L570" t="s">
        <v>1132</v>
      </c>
    </row>
    <row r="571" spans="1:12" x14ac:dyDescent="0.25">
      <c r="A571">
        <v>221</v>
      </c>
      <c r="B571">
        <v>16</v>
      </c>
      <c r="C571" t="s">
        <v>77</v>
      </c>
      <c r="D571" s="1">
        <v>20</v>
      </c>
      <c r="E571" s="1">
        <v>34</v>
      </c>
      <c r="F571">
        <v>2</v>
      </c>
      <c r="G571" s="1">
        <v>68</v>
      </c>
      <c r="H571" s="1">
        <v>40</v>
      </c>
      <c r="I571" s="1">
        <f t="shared" si="16"/>
        <v>28</v>
      </c>
      <c r="J571" s="2">
        <f t="shared" si="17"/>
        <v>0.41176470588235292</v>
      </c>
      <c r="K571" s="3">
        <v>3.7499999999999999E-2</v>
      </c>
      <c r="L571" t="s">
        <v>1133</v>
      </c>
    </row>
    <row r="572" spans="1:12" x14ac:dyDescent="0.25">
      <c r="A572">
        <v>221</v>
      </c>
      <c r="B572">
        <v>16</v>
      </c>
      <c r="C572" t="s">
        <v>51</v>
      </c>
      <c r="D572" s="1">
        <v>17</v>
      </c>
      <c r="E572" s="1">
        <v>29</v>
      </c>
      <c r="F572">
        <v>1</v>
      </c>
      <c r="G572" s="1">
        <v>29</v>
      </c>
      <c r="H572" s="1">
        <v>17</v>
      </c>
      <c r="I572" s="1">
        <f t="shared" si="16"/>
        <v>12</v>
      </c>
      <c r="J572" s="2">
        <f t="shared" si="17"/>
        <v>0.41379310344827586</v>
      </c>
      <c r="K572" s="3">
        <v>1.7361111111111112E-2</v>
      </c>
      <c r="L572" t="s">
        <v>1132</v>
      </c>
    </row>
    <row r="573" spans="1:12" x14ac:dyDescent="0.25">
      <c r="A573">
        <v>222</v>
      </c>
      <c r="B573">
        <v>3</v>
      </c>
      <c r="C573" t="s">
        <v>331</v>
      </c>
      <c r="D573" s="1">
        <v>14</v>
      </c>
      <c r="E573" s="1">
        <v>23</v>
      </c>
      <c r="F573">
        <v>3</v>
      </c>
      <c r="G573" s="1">
        <v>69</v>
      </c>
      <c r="H573" s="1">
        <v>42</v>
      </c>
      <c r="I573" s="1">
        <f t="shared" si="16"/>
        <v>27</v>
      </c>
      <c r="J573" s="2">
        <f t="shared" si="17"/>
        <v>0.39130434782608697</v>
      </c>
      <c r="K573" s="3">
        <v>2.013888888888889E-2</v>
      </c>
      <c r="L573" t="s">
        <v>1132</v>
      </c>
    </row>
    <row r="574" spans="1:12" x14ac:dyDescent="0.25">
      <c r="A574">
        <v>222</v>
      </c>
      <c r="B574">
        <v>3</v>
      </c>
      <c r="C574" t="s">
        <v>57</v>
      </c>
      <c r="D574" s="1">
        <v>16</v>
      </c>
      <c r="E574" s="1">
        <v>28</v>
      </c>
      <c r="F574">
        <v>1</v>
      </c>
      <c r="G574" s="1">
        <v>28</v>
      </c>
      <c r="H574" s="1">
        <v>16</v>
      </c>
      <c r="I574" s="1">
        <f t="shared" si="16"/>
        <v>12</v>
      </c>
      <c r="J574" s="2">
        <f t="shared" si="17"/>
        <v>0.42857142857142855</v>
      </c>
      <c r="K574" s="3">
        <v>3.888888888888889E-2</v>
      </c>
      <c r="L574" t="s">
        <v>1132</v>
      </c>
    </row>
    <row r="575" spans="1:12" x14ac:dyDescent="0.25">
      <c r="A575">
        <v>223</v>
      </c>
      <c r="B575">
        <v>19</v>
      </c>
      <c r="C575" t="s">
        <v>414</v>
      </c>
      <c r="D575" s="1">
        <v>19</v>
      </c>
      <c r="E575" s="1">
        <v>32</v>
      </c>
      <c r="F575">
        <v>1</v>
      </c>
      <c r="G575" s="1">
        <v>32</v>
      </c>
      <c r="H575" s="1">
        <v>19</v>
      </c>
      <c r="I575" s="1">
        <f t="shared" si="16"/>
        <v>13</v>
      </c>
      <c r="J575" s="2">
        <f t="shared" si="17"/>
        <v>0.40625</v>
      </c>
      <c r="K575" s="3">
        <v>3.6805555555555557E-2</v>
      </c>
      <c r="L575" t="s">
        <v>1132</v>
      </c>
    </row>
    <row r="576" spans="1:12" x14ac:dyDescent="0.25">
      <c r="A576">
        <v>224</v>
      </c>
      <c r="B576">
        <v>7</v>
      </c>
      <c r="C576" t="s">
        <v>256</v>
      </c>
      <c r="D576" s="1">
        <v>15</v>
      </c>
      <c r="E576" s="1">
        <v>26</v>
      </c>
      <c r="F576">
        <v>2</v>
      </c>
      <c r="G576" s="1">
        <v>52</v>
      </c>
      <c r="H576" s="1">
        <v>30</v>
      </c>
      <c r="I576" s="1">
        <f t="shared" si="16"/>
        <v>22</v>
      </c>
      <c r="J576" s="2">
        <f t="shared" si="17"/>
        <v>0.42307692307692307</v>
      </c>
      <c r="K576" s="3">
        <v>1.3888888888888888E-2</v>
      </c>
      <c r="L576" t="s">
        <v>1132</v>
      </c>
    </row>
    <row r="577" spans="1:12" x14ac:dyDescent="0.25">
      <c r="A577">
        <v>225</v>
      </c>
      <c r="B577">
        <v>19</v>
      </c>
      <c r="C577" t="s">
        <v>439</v>
      </c>
      <c r="D577" s="1">
        <v>20</v>
      </c>
      <c r="E577" s="1">
        <v>33</v>
      </c>
      <c r="F577">
        <v>3</v>
      </c>
      <c r="G577" s="1">
        <v>99</v>
      </c>
      <c r="H577" s="1">
        <v>60</v>
      </c>
      <c r="I577" s="1">
        <f t="shared" si="16"/>
        <v>39</v>
      </c>
      <c r="J577" s="2">
        <f t="shared" si="17"/>
        <v>0.39393939393939392</v>
      </c>
      <c r="K577" s="3">
        <v>3.888888888888889E-2</v>
      </c>
      <c r="L577" t="s">
        <v>1133</v>
      </c>
    </row>
    <row r="578" spans="1:12" x14ac:dyDescent="0.25">
      <c r="A578">
        <v>225</v>
      </c>
      <c r="B578">
        <v>19</v>
      </c>
      <c r="C578" t="s">
        <v>331</v>
      </c>
      <c r="D578" s="1">
        <v>14</v>
      </c>
      <c r="E578" s="1">
        <v>23</v>
      </c>
      <c r="F578">
        <v>3</v>
      </c>
      <c r="G578" s="1">
        <v>69</v>
      </c>
      <c r="H578" s="1">
        <v>42</v>
      </c>
      <c r="I578" s="1">
        <f t="shared" si="16"/>
        <v>27</v>
      </c>
      <c r="J578" s="2">
        <f t="shared" si="17"/>
        <v>0.39130434782608697</v>
      </c>
      <c r="K578" s="3">
        <v>2.6388888888888889E-2</v>
      </c>
      <c r="L578" t="s">
        <v>1133</v>
      </c>
    </row>
    <row r="579" spans="1:12" x14ac:dyDescent="0.25">
      <c r="A579">
        <v>226</v>
      </c>
      <c r="B579">
        <v>7</v>
      </c>
      <c r="C579" t="s">
        <v>241</v>
      </c>
      <c r="D579" s="1">
        <v>12</v>
      </c>
      <c r="E579" s="1">
        <v>20</v>
      </c>
      <c r="F579">
        <v>2</v>
      </c>
      <c r="G579" s="1">
        <v>40</v>
      </c>
      <c r="H579" s="1">
        <v>24</v>
      </c>
      <c r="I579" s="1">
        <f t="shared" ref="I579:I642" si="18">G579-H579</f>
        <v>16</v>
      </c>
      <c r="J579" s="2">
        <f t="shared" ref="J579:J642" si="19">I579/G579</f>
        <v>0.4</v>
      </c>
      <c r="K579" s="3">
        <v>4.8611111111111112E-3</v>
      </c>
      <c r="L579" t="s">
        <v>1132</v>
      </c>
    </row>
    <row r="580" spans="1:12" x14ac:dyDescent="0.25">
      <c r="A580">
        <v>226</v>
      </c>
      <c r="B580">
        <v>7</v>
      </c>
      <c r="C580" t="s">
        <v>102</v>
      </c>
      <c r="D580" s="1">
        <v>13</v>
      </c>
      <c r="E580" s="1">
        <v>21</v>
      </c>
      <c r="F580">
        <v>1</v>
      </c>
      <c r="G580" s="1">
        <v>21</v>
      </c>
      <c r="H580" s="1">
        <v>13</v>
      </c>
      <c r="I580" s="1">
        <f t="shared" si="18"/>
        <v>8</v>
      </c>
      <c r="J580" s="2">
        <f t="shared" si="19"/>
        <v>0.38095238095238093</v>
      </c>
      <c r="K580" s="3">
        <v>2.013888888888889E-2</v>
      </c>
      <c r="L580" t="s">
        <v>1133</v>
      </c>
    </row>
    <row r="581" spans="1:12" x14ac:dyDescent="0.25">
      <c r="A581">
        <v>226</v>
      </c>
      <c r="B581">
        <v>7</v>
      </c>
      <c r="C581" t="s">
        <v>170</v>
      </c>
      <c r="D581" s="1">
        <v>16</v>
      </c>
      <c r="E581" s="1">
        <v>27</v>
      </c>
      <c r="F581">
        <v>3</v>
      </c>
      <c r="G581" s="1">
        <v>81</v>
      </c>
      <c r="H581" s="1">
        <v>48</v>
      </c>
      <c r="I581" s="1">
        <f t="shared" si="18"/>
        <v>33</v>
      </c>
      <c r="J581" s="2">
        <f t="shared" si="19"/>
        <v>0.40740740740740738</v>
      </c>
      <c r="K581" s="3">
        <v>3.888888888888889E-2</v>
      </c>
      <c r="L581" t="s">
        <v>1132</v>
      </c>
    </row>
    <row r="582" spans="1:12" x14ac:dyDescent="0.25">
      <c r="A582">
        <v>226</v>
      </c>
      <c r="B582">
        <v>7</v>
      </c>
      <c r="C582" t="s">
        <v>51</v>
      </c>
      <c r="D582" s="1">
        <v>17</v>
      </c>
      <c r="E582" s="1">
        <v>29</v>
      </c>
      <c r="F582">
        <v>1</v>
      </c>
      <c r="G582" s="1">
        <v>29</v>
      </c>
      <c r="H582" s="1">
        <v>17</v>
      </c>
      <c r="I582" s="1">
        <f t="shared" si="18"/>
        <v>12</v>
      </c>
      <c r="J582" s="2">
        <f t="shared" si="19"/>
        <v>0.41379310344827586</v>
      </c>
      <c r="K582" s="3">
        <v>3.7499999999999999E-2</v>
      </c>
      <c r="L582" t="s">
        <v>1133</v>
      </c>
    </row>
    <row r="583" spans="1:12" x14ac:dyDescent="0.25">
      <c r="A583">
        <v>227</v>
      </c>
      <c r="B583">
        <v>17</v>
      </c>
      <c r="C583" t="s">
        <v>259</v>
      </c>
      <c r="D583" s="1">
        <v>14</v>
      </c>
      <c r="E583" s="1">
        <v>24</v>
      </c>
      <c r="F583">
        <v>1</v>
      </c>
      <c r="G583" s="1">
        <v>24</v>
      </c>
      <c r="H583" s="1">
        <v>14</v>
      </c>
      <c r="I583" s="1">
        <f t="shared" si="18"/>
        <v>10</v>
      </c>
      <c r="J583" s="2">
        <f t="shared" si="19"/>
        <v>0.41666666666666669</v>
      </c>
      <c r="K583" s="3">
        <v>4.027777777777778E-2</v>
      </c>
      <c r="L583" t="s">
        <v>1132</v>
      </c>
    </row>
    <row r="584" spans="1:12" x14ac:dyDescent="0.25">
      <c r="A584">
        <v>227</v>
      </c>
      <c r="B584">
        <v>17</v>
      </c>
      <c r="C584" t="s">
        <v>186</v>
      </c>
      <c r="D584" s="1">
        <v>19</v>
      </c>
      <c r="E584" s="1">
        <v>31</v>
      </c>
      <c r="F584">
        <v>3</v>
      </c>
      <c r="G584" s="1">
        <v>93</v>
      </c>
      <c r="H584" s="1">
        <v>57</v>
      </c>
      <c r="I584" s="1">
        <f t="shared" si="18"/>
        <v>36</v>
      </c>
      <c r="J584" s="2">
        <f t="shared" si="19"/>
        <v>0.38709677419354838</v>
      </c>
      <c r="K584" s="3">
        <v>1.0416666666666666E-2</v>
      </c>
      <c r="L584" t="s">
        <v>1133</v>
      </c>
    </row>
    <row r="585" spans="1:12" x14ac:dyDescent="0.25">
      <c r="A585">
        <v>227</v>
      </c>
      <c r="B585">
        <v>17</v>
      </c>
      <c r="C585" t="s">
        <v>57</v>
      </c>
      <c r="D585" s="1">
        <v>16</v>
      </c>
      <c r="E585" s="1">
        <v>28</v>
      </c>
      <c r="F585">
        <v>1</v>
      </c>
      <c r="G585" s="1">
        <v>28</v>
      </c>
      <c r="H585" s="1">
        <v>16</v>
      </c>
      <c r="I585" s="1">
        <f t="shared" si="18"/>
        <v>12</v>
      </c>
      <c r="J585" s="2">
        <f t="shared" si="19"/>
        <v>0.42857142857142855</v>
      </c>
      <c r="K585" s="3">
        <v>9.0277777777777769E-3</v>
      </c>
      <c r="L585" t="s">
        <v>1132</v>
      </c>
    </row>
    <row r="586" spans="1:12" x14ac:dyDescent="0.25">
      <c r="A586">
        <v>227</v>
      </c>
      <c r="B586">
        <v>17</v>
      </c>
      <c r="C586" t="s">
        <v>439</v>
      </c>
      <c r="D586" s="1">
        <v>20</v>
      </c>
      <c r="E586" s="1">
        <v>33</v>
      </c>
      <c r="F586">
        <v>2</v>
      </c>
      <c r="G586" s="1">
        <v>66</v>
      </c>
      <c r="H586" s="1">
        <v>40</v>
      </c>
      <c r="I586" s="1">
        <f t="shared" si="18"/>
        <v>26</v>
      </c>
      <c r="J586" s="2">
        <f t="shared" si="19"/>
        <v>0.39393939393939392</v>
      </c>
      <c r="K586" s="3">
        <v>2.2916666666666665E-2</v>
      </c>
      <c r="L586" t="s">
        <v>1132</v>
      </c>
    </row>
    <row r="587" spans="1:12" x14ac:dyDescent="0.25">
      <c r="A587">
        <v>228</v>
      </c>
      <c r="B587">
        <v>16</v>
      </c>
      <c r="C587" t="s">
        <v>331</v>
      </c>
      <c r="D587" s="1">
        <v>14</v>
      </c>
      <c r="E587" s="1">
        <v>23</v>
      </c>
      <c r="F587">
        <v>3</v>
      </c>
      <c r="G587" s="1">
        <v>69</v>
      </c>
      <c r="H587" s="1">
        <v>42</v>
      </c>
      <c r="I587" s="1">
        <f t="shared" si="18"/>
        <v>27</v>
      </c>
      <c r="J587" s="2">
        <f t="shared" si="19"/>
        <v>0.39130434782608697</v>
      </c>
      <c r="K587" s="3">
        <v>2.4305555555555556E-2</v>
      </c>
      <c r="L587" t="s">
        <v>1132</v>
      </c>
    </row>
    <row r="588" spans="1:12" x14ac:dyDescent="0.25">
      <c r="A588">
        <v>229</v>
      </c>
      <c r="B588">
        <v>14</v>
      </c>
      <c r="C588" t="s">
        <v>195</v>
      </c>
      <c r="D588" s="1">
        <v>15</v>
      </c>
      <c r="E588" s="1">
        <v>25</v>
      </c>
      <c r="F588">
        <v>1</v>
      </c>
      <c r="G588" s="1">
        <v>25</v>
      </c>
      <c r="H588" s="1">
        <v>15</v>
      </c>
      <c r="I588" s="1">
        <f t="shared" si="18"/>
        <v>10</v>
      </c>
      <c r="J588" s="2">
        <f t="shared" si="19"/>
        <v>0.4</v>
      </c>
      <c r="K588" s="3">
        <v>1.9444444444444445E-2</v>
      </c>
      <c r="L588" t="s">
        <v>1133</v>
      </c>
    </row>
    <row r="589" spans="1:12" x14ac:dyDescent="0.25">
      <c r="A589">
        <v>229</v>
      </c>
      <c r="B589">
        <v>14</v>
      </c>
      <c r="C589" t="s">
        <v>33</v>
      </c>
      <c r="D589" s="1">
        <v>21</v>
      </c>
      <c r="E589" s="1">
        <v>35</v>
      </c>
      <c r="F589">
        <v>1</v>
      </c>
      <c r="G589" s="1">
        <v>35</v>
      </c>
      <c r="H589" s="1">
        <v>21</v>
      </c>
      <c r="I589" s="1">
        <f t="shared" si="18"/>
        <v>14</v>
      </c>
      <c r="J589" s="2">
        <f t="shared" si="19"/>
        <v>0.4</v>
      </c>
      <c r="K589" s="3">
        <v>2.9861111111111113E-2</v>
      </c>
      <c r="L589" t="s">
        <v>1132</v>
      </c>
    </row>
    <row r="590" spans="1:12" x14ac:dyDescent="0.25">
      <c r="A590">
        <v>229</v>
      </c>
      <c r="B590">
        <v>14</v>
      </c>
      <c r="C590" t="s">
        <v>106</v>
      </c>
      <c r="D590" s="1">
        <v>22</v>
      </c>
      <c r="E590" s="1">
        <v>36</v>
      </c>
      <c r="F590">
        <v>1</v>
      </c>
      <c r="G590" s="1">
        <v>36</v>
      </c>
      <c r="H590" s="1">
        <v>22</v>
      </c>
      <c r="I590" s="1">
        <f t="shared" si="18"/>
        <v>14</v>
      </c>
      <c r="J590" s="2">
        <f t="shared" si="19"/>
        <v>0.3888888888888889</v>
      </c>
      <c r="K590" s="3">
        <v>1.3194444444444444E-2</v>
      </c>
      <c r="L590" t="s">
        <v>1133</v>
      </c>
    </row>
    <row r="591" spans="1:12" x14ac:dyDescent="0.25">
      <c r="A591">
        <v>229</v>
      </c>
      <c r="B591">
        <v>14</v>
      </c>
      <c r="C591" t="s">
        <v>57</v>
      </c>
      <c r="D591" s="1">
        <v>16</v>
      </c>
      <c r="E591" s="1">
        <v>28</v>
      </c>
      <c r="F591">
        <v>1</v>
      </c>
      <c r="G591" s="1">
        <v>28</v>
      </c>
      <c r="H591" s="1">
        <v>16</v>
      </c>
      <c r="I591" s="1">
        <f t="shared" si="18"/>
        <v>12</v>
      </c>
      <c r="J591" s="2">
        <f t="shared" si="19"/>
        <v>0.42857142857142855</v>
      </c>
      <c r="K591" s="3">
        <v>1.8749999999999999E-2</v>
      </c>
      <c r="L591" t="s">
        <v>1133</v>
      </c>
    </row>
    <row r="592" spans="1:12" x14ac:dyDescent="0.25">
      <c r="A592">
        <v>230</v>
      </c>
      <c r="B592">
        <v>5</v>
      </c>
      <c r="C592" t="s">
        <v>414</v>
      </c>
      <c r="D592" s="1">
        <v>19</v>
      </c>
      <c r="E592" s="1">
        <v>32</v>
      </c>
      <c r="F592">
        <v>3</v>
      </c>
      <c r="G592" s="1">
        <v>96</v>
      </c>
      <c r="H592" s="1">
        <v>57</v>
      </c>
      <c r="I592" s="1">
        <f t="shared" si="18"/>
        <v>39</v>
      </c>
      <c r="J592" s="2">
        <f t="shared" si="19"/>
        <v>0.40625</v>
      </c>
      <c r="K592" s="3">
        <v>6.9444444444444441E-3</v>
      </c>
      <c r="L592" t="s">
        <v>1133</v>
      </c>
    </row>
    <row r="593" spans="1:12" x14ac:dyDescent="0.25">
      <c r="A593">
        <v>230</v>
      </c>
      <c r="B593">
        <v>5</v>
      </c>
      <c r="C593" t="s">
        <v>57</v>
      </c>
      <c r="D593" s="1">
        <v>16</v>
      </c>
      <c r="E593" s="1">
        <v>28</v>
      </c>
      <c r="F593">
        <v>2</v>
      </c>
      <c r="G593" s="1">
        <v>56</v>
      </c>
      <c r="H593" s="1">
        <v>32</v>
      </c>
      <c r="I593" s="1">
        <f t="shared" si="18"/>
        <v>24</v>
      </c>
      <c r="J593" s="2">
        <f t="shared" si="19"/>
        <v>0.42857142857142855</v>
      </c>
      <c r="K593" s="3">
        <v>1.6666666666666666E-2</v>
      </c>
      <c r="L593" t="s">
        <v>1133</v>
      </c>
    </row>
    <row r="594" spans="1:12" x14ac:dyDescent="0.25">
      <c r="A594">
        <v>230</v>
      </c>
      <c r="B594">
        <v>5</v>
      </c>
      <c r="C594" t="s">
        <v>186</v>
      </c>
      <c r="D594" s="1">
        <v>19</v>
      </c>
      <c r="E594" s="1">
        <v>31</v>
      </c>
      <c r="F594">
        <v>2</v>
      </c>
      <c r="G594" s="1">
        <v>62</v>
      </c>
      <c r="H594" s="1">
        <v>38</v>
      </c>
      <c r="I594" s="1">
        <f t="shared" si="18"/>
        <v>24</v>
      </c>
      <c r="J594" s="2">
        <f t="shared" si="19"/>
        <v>0.38709677419354838</v>
      </c>
      <c r="K594" s="3">
        <v>3.9583333333333331E-2</v>
      </c>
      <c r="L594" t="s">
        <v>1133</v>
      </c>
    </row>
    <row r="595" spans="1:12" x14ac:dyDescent="0.25">
      <c r="A595">
        <v>231</v>
      </c>
      <c r="B595">
        <v>8</v>
      </c>
      <c r="C595" t="s">
        <v>102</v>
      </c>
      <c r="D595" s="1">
        <v>13</v>
      </c>
      <c r="E595" s="1">
        <v>21</v>
      </c>
      <c r="F595">
        <v>2</v>
      </c>
      <c r="G595" s="1">
        <v>42</v>
      </c>
      <c r="H595" s="1">
        <v>26</v>
      </c>
      <c r="I595" s="1">
        <f t="shared" si="18"/>
        <v>16</v>
      </c>
      <c r="J595" s="2">
        <f t="shared" si="19"/>
        <v>0.38095238095238093</v>
      </c>
      <c r="K595" s="3">
        <v>2.013888888888889E-2</v>
      </c>
      <c r="L595" t="s">
        <v>1133</v>
      </c>
    </row>
    <row r="596" spans="1:12" x14ac:dyDescent="0.25">
      <c r="A596">
        <v>231</v>
      </c>
      <c r="B596">
        <v>8</v>
      </c>
      <c r="C596" t="s">
        <v>77</v>
      </c>
      <c r="D596" s="1">
        <v>20</v>
      </c>
      <c r="E596" s="1">
        <v>34</v>
      </c>
      <c r="F596">
        <v>3</v>
      </c>
      <c r="G596" s="1">
        <v>102</v>
      </c>
      <c r="H596" s="1">
        <v>60</v>
      </c>
      <c r="I596" s="1">
        <f t="shared" si="18"/>
        <v>42</v>
      </c>
      <c r="J596" s="2">
        <f t="shared" si="19"/>
        <v>0.41176470588235292</v>
      </c>
      <c r="K596" s="3">
        <v>1.1805555555555555E-2</v>
      </c>
      <c r="L596" t="s">
        <v>1133</v>
      </c>
    </row>
    <row r="597" spans="1:12" x14ac:dyDescent="0.25">
      <c r="A597">
        <v>231</v>
      </c>
      <c r="B597">
        <v>8</v>
      </c>
      <c r="C597" t="s">
        <v>186</v>
      </c>
      <c r="D597" s="1">
        <v>19</v>
      </c>
      <c r="E597" s="1">
        <v>31</v>
      </c>
      <c r="F597">
        <v>1</v>
      </c>
      <c r="G597" s="1">
        <v>31</v>
      </c>
      <c r="H597" s="1">
        <v>19</v>
      </c>
      <c r="I597" s="1">
        <f t="shared" si="18"/>
        <v>12</v>
      </c>
      <c r="J597" s="2">
        <f t="shared" si="19"/>
        <v>0.38709677419354838</v>
      </c>
      <c r="K597" s="3">
        <v>3.6805555555555557E-2</v>
      </c>
      <c r="L597" t="s">
        <v>1133</v>
      </c>
    </row>
    <row r="598" spans="1:12" x14ac:dyDescent="0.25">
      <c r="A598">
        <v>231</v>
      </c>
      <c r="B598">
        <v>8</v>
      </c>
      <c r="C598" t="s">
        <v>439</v>
      </c>
      <c r="D598" s="1">
        <v>20</v>
      </c>
      <c r="E598" s="1">
        <v>33</v>
      </c>
      <c r="F598">
        <v>1</v>
      </c>
      <c r="G598" s="1">
        <v>33</v>
      </c>
      <c r="H598" s="1">
        <v>20</v>
      </c>
      <c r="I598" s="1">
        <f t="shared" si="18"/>
        <v>13</v>
      </c>
      <c r="J598" s="2">
        <f t="shared" si="19"/>
        <v>0.39393939393939392</v>
      </c>
      <c r="K598" s="3">
        <v>3.5416666666666666E-2</v>
      </c>
      <c r="L598" t="s">
        <v>1132</v>
      </c>
    </row>
    <row r="599" spans="1:12" x14ac:dyDescent="0.25">
      <c r="A599">
        <v>232</v>
      </c>
      <c r="B599">
        <v>2</v>
      </c>
      <c r="C599" t="s">
        <v>259</v>
      </c>
      <c r="D599" s="1">
        <v>14</v>
      </c>
      <c r="E599" s="1">
        <v>24</v>
      </c>
      <c r="F599">
        <v>1</v>
      </c>
      <c r="G599" s="1">
        <v>24</v>
      </c>
      <c r="H599" s="1">
        <v>14</v>
      </c>
      <c r="I599" s="1">
        <f t="shared" si="18"/>
        <v>10</v>
      </c>
      <c r="J599" s="2">
        <f t="shared" si="19"/>
        <v>0.41666666666666669</v>
      </c>
      <c r="K599" s="3">
        <v>3.4722222222222224E-2</v>
      </c>
      <c r="L599" t="s">
        <v>1133</v>
      </c>
    </row>
    <row r="600" spans="1:12" x14ac:dyDescent="0.25">
      <c r="A600">
        <v>232</v>
      </c>
      <c r="B600">
        <v>2</v>
      </c>
      <c r="C600" t="s">
        <v>170</v>
      </c>
      <c r="D600" s="1">
        <v>16</v>
      </c>
      <c r="E600" s="1">
        <v>27</v>
      </c>
      <c r="F600">
        <v>2</v>
      </c>
      <c r="G600" s="1">
        <v>54</v>
      </c>
      <c r="H600" s="1">
        <v>32</v>
      </c>
      <c r="I600" s="1">
        <f t="shared" si="18"/>
        <v>22</v>
      </c>
      <c r="J600" s="2">
        <f t="shared" si="19"/>
        <v>0.40740740740740738</v>
      </c>
      <c r="K600" s="3">
        <v>2.0833333333333332E-2</v>
      </c>
      <c r="L600" t="s">
        <v>1133</v>
      </c>
    </row>
    <row r="601" spans="1:12" x14ac:dyDescent="0.25">
      <c r="A601">
        <v>232</v>
      </c>
      <c r="B601">
        <v>2</v>
      </c>
      <c r="C601" t="s">
        <v>100</v>
      </c>
      <c r="D601" s="1">
        <v>18</v>
      </c>
      <c r="E601" s="1">
        <v>30</v>
      </c>
      <c r="F601">
        <v>2</v>
      </c>
      <c r="G601" s="1">
        <v>60</v>
      </c>
      <c r="H601" s="1">
        <v>36</v>
      </c>
      <c r="I601" s="1">
        <f t="shared" si="18"/>
        <v>24</v>
      </c>
      <c r="J601" s="2">
        <f t="shared" si="19"/>
        <v>0.4</v>
      </c>
      <c r="K601" s="3">
        <v>2.7777777777777776E-2</v>
      </c>
      <c r="L601" t="s">
        <v>1133</v>
      </c>
    </row>
    <row r="602" spans="1:12" x14ac:dyDescent="0.25">
      <c r="A602">
        <v>232</v>
      </c>
      <c r="B602">
        <v>2</v>
      </c>
      <c r="C602" t="s">
        <v>256</v>
      </c>
      <c r="D602" s="1">
        <v>15</v>
      </c>
      <c r="E602" s="1">
        <v>26</v>
      </c>
      <c r="F602">
        <v>2</v>
      </c>
      <c r="G602" s="1">
        <v>52</v>
      </c>
      <c r="H602" s="1">
        <v>30</v>
      </c>
      <c r="I602" s="1">
        <f t="shared" si="18"/>
        <v>22</v>
      </c>
      <c r="J602" s="2">
        <f t="shared" si="19"/>
        <v>0.42307692307692307</v>
      </c>
      <c r="K602" s="3">
        <v>1.3194444444444444E-2</v>
      </c>
      <c r="L602" t="s">
        <v>1132</v>
      </c>
    </row>
    <row r="603" spans="1:12" x14ac:dyDescent="0.25">
      <c r="A603">
        <v>233</v>
      </c>
      <c r="B603">
        <v>8</v>
      </c>
      <c r="C603" t="s">
        <v>180</v>
      </c>
      <c r="D603" s="1">
        <v>11</v>
      </c>
      <c r="E603" s="1">
        <v>19</v>
      </c>
      <c r="F603">
        <v>2</v>
      </c>
      <c r="G603" s="1">
        <v>38</v>
      </c>
      <c r="H603" s="1">
        <v>22</v>
      </c>
      <c r="I603" s="1">
        <f t="shared" si="18"/>
        <v>16</v>
      </c>
      <c r="J603" s="2">
        <f t="shared" si="19"/>
        <v>0.42105263157894735</v>
      </c>
      <c r="K603" s="3">
        <v>2.1527777777777778E-2</v>
      </c>
      <c r="L603" t="s">
        <v>1133</v>
      </c>
    </row>
    <row r="604" spans="1:12" x14ac:dyDescent="0.25">
      <c r="A604">
        <v>234</v>
      </c>
      <c r="B604">
        <v>17</v>
      </c>
      <c r="C604" t="s">
        <v>100</v>
      </c>
      <c r="D604" s="1">
        <v>18</v>
      </c>
      <c r="E604" s="1">
        <v>30</v>
      </c>
      <c r="F604">
        <v>2</v>
      </c>
      <c r="G604" s="1">
        <v>60</v>
      </c>
      <c r="H604" s="1">
        <v>36</v>
      </c>
      <c r="I604" s="1">
        <f t="shared" si="18"/>
        <v>24</v>
      </c>
      <c r="J604" s="2">
        <f t="shared" si="19"/>
        <v>0.4</v>
      </c>
      <c r="K604" s="3">
        <v>2.8472222222222222E-2</v>
      </c>
      <c r="L604" t="s">
        <v>1133</v>
      </c>
    </row>
    <row r="605" spans="1:12" x14ac:dyDescent="0.25">
      <c r="A605">
        <v>234</v>
      </c>
      <c r="B605">
        <v>17</v>
      </c>
      <c r="C605" t="s">
        <v>259</v>
      </c>
      <c r="D605" s="1">
        <v>14</v>
      </c>
      <c r="E605" s="1">
        <v>24</v>
      </c>
      <c r="F605">
        <v>3</v>
      </c>
      <c r="G605" s="1">
        <v>72</v>
      </c>
      <c r="H605" s="1">
        <v>42</v>
      </c>
      <c r="I605" s="1">
        <f t="shared" si="18"/>
        <v>30</v>
      </c>
      <c r="J605" s="2">
        <f t="shared" si="19"/>
        <v>0.41666666666666669</v>
      </c>
      <c r="K605" s="3">
        <v>2.4305555555555556E-2</v>
      </c>
      <c r="L605" t="s">
        <v>1132</v>
      </c>
    </row>
    <row r="606" spans="1:12" x14ac:dyDescent="0.25">
      <c r="A606">
        <v>234</v>
      </c>
      <c r="B606">
        <v>17</v>
      </c>
      <c r="C606" t="s">
        <v>186</v>
      </c>
      <c r="D606" s="1">
        <v>19</v>
      </c>
      <c r="E606" s="1">
        <v>31</v>
      </c>
      <c r="F606">
        <v>3</v>
      </c>
      <c r="G606" s="1">
        <v>93</v>
      </c>
      <c r="H606" s="1">
        <v>57</v>
      </c>
      <c r="I606" s="1">
        <f t="shared" si="18"/>
        <v>36</v>
      </c>
      <c r="J606" s="2">
        <f t="shared" si="19"/>
        <v>0.38709677419354838</v>
      </c>
      <c r="K606" s="3">
        <v>1.5972222222222221E-2</v>
      </c>
      <c r="L606" t="s">
        <v>1133</v>
      </c>
    </row>
    <row r="607" spans="1:12" x14ac:dyDescent="0.25">
      <c r="A607">
        <v>235</v>
      </c>
      <c r="B607">
        <v>13</v>
      </c>
      <c r="C607" t="s">
        <v>439</v>
      </c>
      <c r="D607" s="1">
        <v>20</v>
      </c>
      <c r="E607" s="1">
        <v>33</v>
      </c>
      <c r="F607">
        <v>1</v>
      </c>
      <c r="G607" s="1">
        <v>33</v>
      </c>
      <c r="H607" s="1">
        <v>20</v>
      </c>
      <c r="I607" s="1">
        <f t="shared" si="18"/>
        <v>13</v>
      </c>
      <c r="J607" s="2">
        <f t="shared" si="19"/>
        <v>0.39393939393939392</v>
      </c>
      <c r="K607" s="3">
        <v>1.7361111111111112E-2</v>
      </c>
      <c r="L607" t="s">
        <v>1132</v>
      </c>
    </row>
    <row r="608" spans="1:12" x14ac:dyDescent="0.25">
      <c r="A608">
        <v>236</v>
      </c>
      <c r="B608">
        <v>12</v>
      </c>
      <c r="C608" t="s">
        <v>439</v>
      </c>
      <c r="D608" s="1">
        <v>20</v>
      </c>
      <c r="E608" s="1">
        <v>33</v>
      </c>
      <c r="F608">
        <v>3</v>
      </c>
      <c r="G608" s="1">
        <v>99</v>
      </c>
      <c r="H608" s="1">
        <v>60</v>
      </c>
      <c r="I608" s="1">
        <f t="shared" si="18"/>
        <v>39</v>
      </c>
      <c r="J608" s="2">
        <f t="shared" si="19"/>
        <v>0.39393939393939392</v>
      </c>
      <c r="K608" s="3">
        <v>1.4583333333333334E-2</v>
      </c>
      <c r="L608" t="s">
        <v>1132</v>
      </c>
    </row>
    <row r="609" spans="1:12" x14ac:dyDescent="0.25">
      <c r="A609">
        <v>236</v>
      </c>
      <c r="B609">
        <v>12</v>
      </c>
      <c r="C609" t="s">
        <v>335</v>
      </c>
      <c r="D609" s="1">
        <v>13</v>
      </c>
      <c r="E609" s="1">
        <v>22</v>
      </c>
      <c r="F609">
        <v>1</v>
      </c>
      <c r="G609" s="1">
        <v>22</v>
      </c>
      <c r="H609" s="1">
        <v>13</v>
      </c>
      <c r="I609" s="1">
        <f t="shared" si="18"/>
        <v>9</v>
      </c>
      <c r="J609" s="2">
        <f t="shared" si="19"/>
        <v>0.40909090909090912</v>
      </c>
      <c r="K609" s="3">
        <v>4.8611111111111112E-3</v>
      </c>
      <c r="L609" t="s">
        <v>1132</v>
      </c>
    </row>
    <row r="610" spans="1:12" x14ac:dyDescent="0.25">
      <c r="A610">
        <v>236</v>
      </c>
      <c r="B610">
        <v>12</v>
      </c>
      <c r="C610" t="s">
        <v>33</v>
      </c>
      <c r="D610" s="1">
        <v>21</v>
      </c>
      <c r="E610" s="1">
        <v>35</v>
      </c>
      <c r="F610">
        <v>2</v>
      </c>
      <c r="G610" s="1">
        <v>70</v>
      </c>
      <c r="H610" s="1">
        <v>42</v>
      </c>
      <c r="I610" s="1">
        <f t="shared" si="18"/>
        <v>28</v>
      </c>
      <c r="J610" s="2">
        <f t="shared" si="19"/>
        <v>0.4</v>
      </c>
      <c r="K610" s="3">
        <v>2.9861111111111113E-2</v>
      </c>
      <c r="L610" t="s">
        <v>1133</v>
      </c>
    </row>
    <row r="611" spans="1:12" x14ac:dyDescent="0.25">
      <c r="A611">
        <v>236</v>
      </c>
      <c r="B611">
        <v>12</v>
      </c>
      <c r="C611" t="s">
        <v>414</v>
      </c>
      <c r="D611" s="1">
        <v>19</v>
      </c>
      <c r="E611" s="1">
        <v>32</v>
      </c>
      <c r="F611">
        <v>2</v>
      </c>
      <c r="G611" s="1">
        <v>64</v>
      </c>
      <c r="H611" s="1">
        <v>38</v>
      </c>
      <c r="I611" s="1">
        <f t="shared" si="18"/>
        <v>26</v>
      </c>
      <c r="J611" s="2">
        <f t="shared" si="19"/>
        <v>0.40625</v>
      </c>
      <c r="K611" s="3">
        <v>2.0833333333333332E-2</v>
      </c>
      <c r="L611" t="s">
        <v>1132</v>
      </c>
    </row>
    <row r="612" spans="1:12" x14ac:dyDescent="0.25">
      <c r="A612">
        <v>237</v>
      </c>
      <c r="B612">
        <v>4</v>
      </c>
      <c r="C612" t="s">
        <v>331</v>
      </c>
      <c r="D612" s="1">
        <v>14</v>
      </c>
      <c r="E612" s="1">
        <v>23</v>
      </c>
      <c r="F612">
        <v>2</v>
      </c>
      <c r="G612" s="1">
        <v>46</v>
      </c>
      <c r="H612" s="1">
        <v>28</v>
      </c>
      <c r="I612" s="1">
        <f t="shared" si="18"/>
        <v>18</v>
      </c>
      <c r="J612" s="2">
        <f t="shared" si="19"/>
        <v>0.39130434782608697</v>
      </c>
      <c r="K612" s="3">
        <v>8.3333333333333332E-3</v>
      </c>
      <c r="L612" t="s">
        <v>1132</v>
      </c>
    </row>
    <row r="613" spans="1:12" x14ac:dyDescent="0.25">
      <c r="A613">
        <v>237</v>
      </c>
      <c r="B613">
        <v>4</v>
      </c>
      <c r="C613" t="s">
        <v>100</v>
      </c>
      <c r="D613" s="1">
        <v>18</v>
      </c>
      <c r="E613" s="1">
        <v>30</v>
      </c>
      <c r="F613">
        <v>2</v>
      </c>
      <c r="G613" s="1">
        <v>60</v>
      </c>
      <c r="H613" s="1">
        <v>36</v>
      </c>
      <c r="I613" s="1">
        <f t="shared" si="18"/>
        <v>24</v>
      </c>
      <c r="J613" s="2">
        <f t="shared" si="19"/>
        <v>0.4</v>
      </c>
      <c r="K613" s="3">
        <v>1.7361111111111112E-2</v>
      </c>
      <c r="L613" t="s">
        <v>1133</v>
      </c>
    </row>
    <row r="614" spans="1:12" x14ac:dyDescent="0.25">
      <c r="A614">
        <v>238</v>
      </c>
      <c r="B614">
        <v>13</v>
      </c>
      <c r="C614" t="s">
        <v>106</v>
      </c>
      <c r="D614" s="1">
        <v>22</v>
      </c>
      <c r="E614" s="1">
        <v>36</v>
      </c>
      <c r="F614">
        <v>2</v>
      </c>
      <c r="G614" s="1">
        <v>72</v>
      </c>
      <c r="H614" s="1">
        <v>44</v>
      </c>
      <c r="I614" s="1">
        <f t="shared" si="18"/>
        <v>28</v>
      </c>
      <c r="J614" s="2">
        <f t="shared" si="19"/>
        <v>0.3888888888888889</v>
      </c>
      <c r="K614" s="3">
        <v>3.125E-2</v>
      </c>
      <c r="L614" t="s">
        <v>1133</v>
      </c>
    </row>
    <row r="615" spans="1:12" x14ac:dyDescent="0.25">
      <c r="A615">
        <v>239</v>
      </c>
      <c r="B615">
        <v>12</v>
      </c>
      <c r="C615" t="s">
        <v>256</v>
      </c>
      <c r="D615" s="1">
        <v>15</v>
      </c>
      <c r="E615" s="1">
        <v>26</v>
      </c>
      <c r="F615">
        <v>1</v>
      </c>
      <c r="G615" s="1">
        <v>26</v>
      </c>
      <c r="H615" s="1">
        <v>15</v>
      </c>
      <c r="I615" s="1">
        <f t="shared" si="18"/>
        <v>11</v>
      </c>
      <c r="J615" s="2">
        <f t="shared" si="19"/>
        <v>0.42307692307692307</v>
      </c>
      <c r="K615" s="3">
        <v>2.5000000000000001E-2</v>
      </c>
      <c r="L615" t="s">
        <v>1132</v>
      </c>
    </row>
    <row r="616" spans="1:12" x14ac:dyDescent="0.25">
      <c r="A616">
        <v>239</v>
      </c>
      <c r="B616">
        <v>12</v>
      </c>
      <c r="C616" t="s">
        <v>259</v>
      </c>
      <c r="D616" s="1">
        <v>14</v>
      </c>
      <c r="E616" s="1">
        <v>24</v>
      </c>
      <c r="F616">
        <v>2</v>
      </c>
      <c r="G616" s="1">
        <v>48</v>
      </c>
      <c r="H616" s="1">
        <v>28</v>
      </c>
      <c r="I616" s="1">
        <f t="shared" si="18"/>
        <v>20</v>
      </c>
      <c r="J616" s="2">
        <f t="shared" si="19"/>
        <v>0.41666666666666669</v>
      </c>
      <c r="K616" s="3">
        <v>2.5694444444444443E-2</v>
      </c>
      <c r="L616" t="s">
        <v>1132</v>
      </c>
    </row>
    <row r="617" spans="1:12" x14ac:dyDescent="0.25">
      <c r="A617">
        <v>240</v>
      </c>
      <c r="B617">
        <v>9</v>
      </c>
      <c r="C617" t="s">
        <v>186</v>
      </c>
      <c r="D617" s="1">
        <v>19</v>
      </c>
      <c r="E617" s="1">
        <v>31</v>
      </c>
      <c r="F617">
        <v>3</v>
      </c>
      <c r="G617" s="1">
        <v>93</v>
      </c>
      <c r="H617" s="1">
        <v>57</v>
      </c>
      <c r="I617" s="1">
        <f t="shared" si="18"/>
        <v>36</v>
      </c>
      <c r="J617" s="2">
        <f t="shared" si="19"/>
        <v>0.38709677419354838</v>
      </c>
      <c r="K617" s="3">
        <v>2.2222222222222223E-2</v>
      </c>
      <c r="L617" t="s">
        <v>1133</v>
      </c>
    </row>
    <row r="618" spans="1:12" x14ac:dyDescent="0.25">
      <c r="A618">
        <v>240</v>
      </c>
      <c r="B618">
        <v>9</v>
      </c>
      <c r="C618" t="s">
        <v>331</v>
      </c>
      <c r="D618" s="1">
        <v>14</v>
      </c>
      <c r="E618" s="1">
        <v>23</v>
      </c>
      <c r="F618">
        <v>3</v>
      </c>
      <c r="G618" s="1">
        <v>69</v>
      </c>
      <c r="H618" s="1">
        <v>42</v>
      </c>
      <c r="I618" s="1">
        <f t="shared" si="18"/>
        <v>27</v>
      </c>
      <c r="J618" s="2">
        <f t="shared" si="19"/>
        <v>0.39130434782608697</v>
      </c>
      <c r="K618" s="3">
        <v>2.2222222222222223E-2</v>
      </c>
      <c r="L618" t="s">
        <v>1133</v>
      </c>
    </row>
    <row r="619" spans="1:12" x14ac:dyDescent="0.25">
      <c r="A619">
        <v>240</v>
      </c>
      <c r="B619">
        <v>9</v>
      </c>
      <c r="C619" t="s">
        <v>117</v>
      </c>
      <c r="D619" s="1">
        <v>10</v>
      </c>
      <c r="E619" s="1">
        <v>18</v>
      </c>
      <c r="F619">
        <v>2</v>
      </c>
      <c r="G619" s="1">
        <v>36</v>
      </c>
      <c r="H619" s="1">
        <v>20</v>
      </c>
      <c r="I619" s="1">
        <f t="shared" si="18"/>
        <v>16</v>
      </c>
      <c r="J619" s="2">
        <f t="shared" si="19"/>
        <v>0.44444444444444442</v>
      </c>
      <c r="K619" s="3">
        <v>3.1944444444444442E-2</v>
      </c>
      <c r="L619" t="s">
        <v>1132</v>
      </c>
    </row>
    <row r="620" spans="1:12" x14ac:dyDescent="0.25">
      <c r="A620">
        <v>240</v>
      </c>
      <c r="B620">
        <v>9</v>
      </c>
      <c r="C620" t="s">
        <v>414</v>
      </c>
      <c r="D620" s="1">
        <v>19</v>
      </c>
      <c r="E620" s="1">
        <v>32</v>
      </c>
      <c r="F620">
        <v>3</v>
      </c>
      <c r="G620" s="1">
        <v>96</v>
      </c>
      <c r="H620" s="1">
        <v>57</v>
      </c>
      <c r="I620" s="1">
        <f t="shared" si="18"/>
        <v>39</v>
      </c>
      <c r="J620" s="2">
        <f t="shared" si="19"/>
        <v>0.40625</v>
      </c>
      <c r="K620" s="3">
        <v>1.3194444444444444E-2</v>
      </c>
      <c r="L620" t="s">
        <v>1132</v>
      </c>
    </row>
    <row r="621" spans="1:12" x14ac:dyDescent="0.25">
      <c r="A621">
        <v>241</v>
      </c>
      <c r="B621">
        <v>12</v>
      </c>
      <c r="C621" t="s">
        <v>117</v>
      </c>
      <c r="D621" s="1">
        <v>10</v>
      </c>
      <c r="E621" s="1">
        <v>18</v>
      </c>
      <c r="F621">
        <v>1</v>
      </c>
      <c r="G621" s="1">
        <v>18</v>
      </c>
      <c r="H621" s="1">
        <v>10</v>
      </c>
      <c r="I621" s="1">
        <f t="shared" si="18"/>
        <v>8</v>
      </c>
      <c r="J621" s="2">
        <f t="shared" si="19"/>
        <v>0.44444444444444442</v>
      </c>
      <c r="K621" s="3">
        <v>7.6388888888888886E-3</v>
      </c>
      <c r="L621" t="s">
        <v>1133</v>
      </c>
    </row>
    <row r="622" spans="1:12" x14ac:dyDescent="0.25">
      <c r="A622">
        <v>242</v>
      </c>
      <c r="B622">
        <v>12</v>
      </c>
      <c r="C622" t="s">
        <v>256</v>
      </c>
      <c r="D622" s="1">
        <v>15</v>
      </c>
      <c r="E622" s="1">
        <v>26</v>
      </c>
      <c r="F622">
        <v>1</v>
      </c>
      <c r="G622" s="1">
        <v>26</v>
      </c>
      <c r="H622" s="1">
        <v>15</v>
      </c>
      <c r="I622" s="1">
        <f t="shared" si="18"/>
        <v>11</v>
      </c>
      <c r="J622" s="2">
        <f t="shared" si="19"/>
        <v>0.42307692307692307</v>
      </c>
      <c r="K622" s="3">
        <v>3.7499999999999999E-2</v>
      </c>
      <c r="L622" t="s">
        <v>1132</v>
      </c>
    </row>
    <row r="623" spans="1:12" x14ac:dyDescent="0.25">
      <c r="A623">
        <v>242</v>
      </c>
      <c r="B623">
        <v>12</v>
      </c>
      <c r="C623" t="s">
        <v>195</v>
      </c>
      <c r="D623" s="1">
        <v>15</v>
      </c>
      <c r="E623" s="1">
        <v>25</v>
      </c>
      <c r="F623">
        <v>3</v>
      </c>
      <c r="G623" s="1">
        <v>75</v>
      </c>
      <c r="H623" s="1">
        <v>45</v>
      </c>
      <c r="I623" s="1">
        <f t="shared" si="18"/>
        <v>30</v>
      </c>
      <c r="J623" s="2">
        <f t="shared" si="19"/>
        <v>0.4</v>
      </c>
      <c r="K623" s="3">
        <v>2.7777777777777776E-2</v>
      </c>
      <c r="L623" t="s">
        <v>1133</v>
      </c>
    </row>
    <row r="624" spans="1:12" x14ac:dyDescent="0.25">
      <c r="A624">
        <v>242</v>
      </c>
      <c r="B624">
        <v>12</v>
      </c>
      <c r="C624" t="s">
        <v>439</v>
      </c>
      <c r="D624" s="1">
        <v>20</v>
      </c>
      <c r="E624" s="1">
        <v>33</v>
      </c>
      <c r="F624">
        <v>1</v>
      </c>
      <c r="G624" s="1">
        <v>33</v>
      </c>
      <c r="H624" s="1">
        <v>20</v>
      </c>
      <c r="I624" s="1">
        <f t="shared" si="18"/>
        <v>13</v>
      </c>
      <c r="J624" s="2">
        <f t="shared" si="19"/>
        <v>0.39393939393939392</v>
      </c>
      <c r="K624" s="3">
        <v>3.472222222222222E-3</v>
      </c>
      <c r="L624" t="s">
        <v>1132</v>
      </c>
    </row>
    <row r="625" spans="1:12" x14ac:dyDescent="0.25">
      <c r="A625">
        <v>243</v>
      </c>
      <c r="B625">
        <v>4</v>
      </c>
      <c r="C625" t="s">
        <v>65</v>
      </c>
      <c r="D625" s="1">
        <v>25</v>
      </c>
      <c r="E625" s="1">
        <v>40</v>
      </c>
      <c r="F625">
        <v>3</v>
      </c>
      <c r="G625" s="1">
        <v>120</v>
      </c>
      <c r="H625" s="1">
        <v>75</v>
      </c>
      <c r="I625" s="1">
        <f t="shared" si="18"/>
        <v>45</v>
      </c>
      <c r="J625" s="2">
        <f t="shared" si="19"/>
        <v>0.375</v>
      </c>
      <c r="K625" s="3">
        <v>1.5277777777777777E-2</v>
      </c>
      <c r="L625" t="s">
        <v>1133</v>
      </c>
    </row>
    <row r="626" spans="1:12" x14ac:dyDescent="0.25">
      <c r="A626">
        <v>244</v>
      </c>
      <c r="B626">
        <v>17</v>
      </c>
      <c r="C626" t="s">
        <v>65</v>
      </c>
      <c r="D626" s="1">
        <v>25</v>
      </c>
      <c r="E626" s="1">
        <v>40</v>
      </c>
      <c r="F626">
        <v>3</v>
      </c>
      <c r="G626" s="1">
        <v>120</v>
      </c>
      <c r="H626" s="1">
        <v>75</v>
      </c>
      <c r="I626" s="1">
        <f t="shared" si="18"/>
        <v>45</v>
      </c>
      <c r="J626" s="2">
        <f t="shared" si="19"/>
        <v>0.375</v>
      </c>
      <c r="K626" s="3">
        <v>2.0833333333333332E-2</v>
      </c>
      <c r="L626" t="s">
        <v>1132</v>
      </c>
    </row>
    <row r="627" spans="1:12" x14ac:dyDescent="0.25">
      <c r="A627">
        <v>244</v>
      </c>
      <c r="B627">
        <v>17</v>
      </c>
      <c r="C627" t="s">
        <v>180</v>
      </c>
      <c r="D627" s="1">
        <v>11</v>
      </c>
      <c r="E627" s="1">
        <v>19</v>
      </c>
      <c r="F627">
        <v>2</v>
      </c>
      <c r="G627" s="1">
        <v>38</v>
      </c>
      <c r="H627" s="1">
        <v>22</v>
      </c>
      <c r="I627" s="1">
        <f t="shared" si="18"/>
        <v>16</v>
      </c>
      <c r="J627" s="2">
        <f t="shared" si="19"/>
        <v>0.42105263157894735</v>
      </c>
      <c r="K627" s="3">
        <v>4.0972222222222222E-2</v>
      </c>
      <c r="L627" t="s">
        <v>1132</v>
      </c>
    </row>
    <row r="628" spans="1:12" x14ac:dyDescent="0.25">
      <c r="A628">
        <v>245</v>
      </c>
      <c r="B628">
        <v>11</v>
      </c>
      <c r="C628" t="s">
        <v>117</v>
      </c>
      <c r="D628" s="1">
        <v>10</v>
      </c>
      <c r="E628" s="1">
        <v>18</v>
      </c>
      <c r="F628">
        <v>3</v>
      </c>
      <c r="G628" s="1">
        <v>54</v>
      </c>
      <c r="H628" s="1">
        <v>30</v>
      </c>
      <c r="I628" s="1">
        <f t="shared" si="18"/>
        <v>24</v>
      </c>
      <c r="J628" s="2">
        <f t="shared" si="19"/>
        <v>0.44444444444444442</v>
      </c>
      <c r="K628" s="3">
        <v>3.125E-2</v>
      </c>
      <c r="L628" t="s">
        <v>1133</v>
      </c>
    </row>
    <row r="629" spans="1:12" x14ac:dyDescent="0.25">
      <c r="A629">
        <v>245</v>
      </c>
      <c r="B629">
        <v>11</v>
      </c>
      <c r="C629" t="s">
        <v>186</v>
      </c>
      <c r="D629" s="1">
        <v>19</v>
      </c>
      <c r="E629" s="1">
        <v>31</v>
      </c>
      <c r="F629">
        <v>1</v>
      </c>
      <c r="G629" s="1">
        <v>31</v>
      </c>
      <c r="H629" s="1">
        <v>19</v>
      </c>
      <c r="I629" s="1">
        <f t="shared" si="18"/>
        <v>12</v>
      </c>
      <c r="J629" s="2">
        <f t="shared" si="19"/>
        <v>0.38709677419354838</v>
      </c>
      <c r="K629" s="3">
        <v>1.5972222222222221E-2</v>
      </c>
      <c r="L629" t="s">
        <v>1132</v>
      </c>
    </row>
    <row r="630" spans="1:12" x14ac:dyDescent="0.25">
      <c r="A630">
        <v>245</v>
      </c>
      <c r="B630">
        <v>11</v>
      </c>
      <c r="C630" t="s">
        <v>65</v>
      </c>
      <c r="D630" s="1">
        <v>25</v>
      </c>
      <c r="E630" s="1">
        <v>40</v>
      </c>
      <c r="F630">
        <v>2</v>
      </c>
      <c r="G630" s="1">
        <v>80</v>
      </c>
      <c r="H630" s="1">
        <v>50</v>
      </c>
      <c r="I630" s="1">
        <f t="shared" si="18"/>
        <v>30</v>
      </c>
      <c r="J630" s="2">
        <f t="shared" si="19"/>
        <v>0.375</v>
      </c>
      <c r="K630" s="3">
        <v>1.5972222222222221E-2</v>
      </c>
      <c r="L630" t="s">
        <v>1132</v>
      </c>
    </row>
    <row r="631" spans="1:12" x14ac:dyDescent="0.25">
      <c r="A631">
        <v>245</v>
      </c>
      <c r="B631">
        <v>11</v>
      </c>
      <c r="C631" t="s">
        <v>106</v>
      </c>
      <c r="D631" s="1">
        <v>22</v>
      </c>
      <c r="E631" s="1">
        <v>36</v>
      </c>
      <c r="F631">
        <v>3</v>
      </c>
      <c r="G631" s="1">
        <v>108</v>
      </c>
      <c r="H631" s="1">
        <v>66</v>
      </c>
      <c r="I631" s="1">
        <f t="shared" si="18"/>
        <v>42</v>
      </c>
      <c r="J631" s="2">
        <f t="shared" si="19"/>
        <v>0.3888888888888889</v>
      </c>
      <c r="K631" s="3">
        <v>1.7361111111111112E-2</v>
      </c>
      <c r="L631" t="s">
        <v>1133</v>
      </c>
    </row>
    <row r="632" spans="1:12" x14ac:dyDescent="0.25">
      <c r="A632">
        <v>246</v>
      </c>
      <c r="B632">
        <v>2</v>
      </c>
      <c r="C632" t="s">
        <v>170</v>
      </c>
      <c r="D632" s="1">
        <v>16</v>
      </c>
      <c r="E632" s="1">
        <v>27</v>
      </c>
      <c r="F632">
        <v>3</v>
      </c>
      <c r="G632" s="1">
        <v>81</v>
      </c>
      <c r="H632" s="1">
        <v>48</v>
      </c>
      <c r="I632" s="1">
        <f t="shared" si="18"/>
        <v>33</v>
      </c>
      <c r="J632" s="2">
        <f t="shared" si="19"/>
        <v>0.40740740740740738</v>
      </c>
      <c r="K632" s="3">
        <v>2.5000000000000001E-2</v>
      </c>
      <c r="L632" t="s">
        <v>1133</v>
      </c>
    </row>
    <row r="633" spans="1:12" x14ac:dyDescent="0.25">
      <c r="A633">
        <v>246</v>
      </c>
      <c r="B633">
        <v>2</v>
      </c>
      <c r="C633" t="s">
        <v>259</v>
      </c>
      <c r="D633" s="1">
        <v>14</v>
      </c>
      <c r="E633" s="1">
        <v>24</v>
      </c>
      <c r="F633">
        <v>2</v>
      </c>
      <c r="G633" s="1">
        <v>48</v>
      </c>
      <c r="H633" s="1">
        <v>28</v>
      </c>
      <c r="I633" s="1">
        <f t="shared" si="18"/>
        <v>20</v>
      </c>
      <c r="J633" s="2">
        <f t="shared" si="19"/>
        <v>0.41666666666666669</v>
      </c>
      <c r="K633" s="3">
        <v>6.9444444444444441E-3</v>
      </c>
      <c r="L633" t="s">
        <v>1132</v>
      </c>
    </row>
    <row r="634" spans="1:12" x14ac:dyDescent="0.25">
      <c r="A634">
        <v>246</v>
      </c>
      <c r="B634">
        <v>2</v>
      </c>
      <c r="C634" t="s">
        <v>33</v>
      </c>
      <c r="D634" s="1">
        <v>21</v>
      </c>
      <c r="E634" s="1">
        <v>35</v>
      </c>
      <c r="F634">
        <v>3</v>
      </c>
      <c r="G634" s="1">
        <v>105</v>
      </c>
      <c r="H634" s="1">
        <v>63</v>
      </c>
      <c r="I634" s="1">
        <f t="shared" si="18"/>
        <v>42</v>
      </c>
      <c r="J634" s="2">
        <f t="shared" si="19"/>
        <v>0.4</v>
      </c>
      <c r="K634" s="3">
        <v>3.3333333333333333E-2</v>
      </c>
      <c r="L634" t="s">
        <v>1132</v>
      </c>
    </row>
    <row r="635" spans="1:12" x14ac:dyDescent="0.25">
      <c r="A635">
        <v>246</v>
      </c>
      <c r="B635">
        <v>2</v>
      </c>
      <c r="C635" t="s">
        <v>186</v>
      </c>
      <c r="D635" s="1">
        <v>19</v>
      </c>
      <c r="E635" s="1">
        <v>31</v>
      </c>
      <c r="F635">
        <v>3</v>
      </c>
      <c r="G635" s="1">
        <v>93</v>
      </c>
      <c r="H635" s="1">
        <v>57</v>
      </c>
      <c r="I635" s="1">
        <f t="shared" si="18"/>
        <v>36</v>
      </c>
      <c r="J635" s="2">
        <f t="shared" si="19"/>
        <v>0.38709677419354838</v>
      </c>
      <c r="K635" s="3">
        <v>3.6111111111111108E-2</v>
      </c>
      <c r="L635" t="s">
        <v>1132</v>
      </c>
    </row>
    <row r="636" spans="1:12" x14ac:dyDescent="0.25">
      <c r="A636">
        <v>247</v>
      </c>
      <c r="B636">
        <v>11</v>
      </c>
      <c r="C636" t="s">
        <v>439</v>
      </c>
      <c r="D636" s="1">
        <v>20</v>
      </c>
      <c r="E636" s="1">
        <v>33</v>
      </c>
      <c r="F636">
        <v>2</v>
      </c>
      <c r="G636" s="1">
        <v>66</v>
      </c>
      <c r="H636" s="1">
        <v>40</v>
      </c>
      <c r="I636" s="1">
        <f t="shared" si="18"/>
        <v>26</v>
      </c>
      <c r="J636" s="2">
        <f t="shared" si="19"/>
        <v>0.39393939393939392</v>
      </c>
      <c r="K636" s="3">
        <v>4.0972222222222222E-2</v>
      </c>
      <c r="L636" t="s">
        <v>1133</v>
      </c>
    </row>
    <row r="637" spans="1:12" x14ac:dyDescent="0.25">
      <c r="A637">
        <v>248</v>
      </c>
      <c r="B637">
        <v>12</v>
      </c>
      <c r="C637" t="s">
        <v>77</v>
      </c>
      <c r="D637" s="1">
        <v>20</v>
      </c>
      <c r="E637" s="1">
        <v>34</v>
      </c>
      <c r="F637">
        <v>1</v>
      </c>
      <c r="G637" s="1">
        <v>34</v>
      </c>
      <c r="H637" s="1">
        <v>20</v>
      </c>
      <c r="I637" s="1">
        <f t="shared" si="18"/>
        <v>14</v>
      </c>
      <c r="J637" s="2">
        <f t="shared" si="19"/>
        <v>0.41176470588235292</v>
      </c>
      <c r="K637" s="3">
        <v>2.2222222222222223E-2</v>
      </c>
      <c r="L637" t="s">
        <v>1133</v>
      </c>
    </row>
    <row r="638" spans="1:12" x14ac:dyDescent="0.25">
      <c r="A638">
        <v>248</v>
      </c>
      <c r="B638">
        <v>12</v>
      </c>
      <c r="C638" t="s">
        <v>51</v>
      </c>
      <c r="D638" s="1">
        <v>17</v>
      </c>
      <c r="E638" s="1">
        <v>29</v>
      </c>
      <c r="F638">
        <v>3</v>
      </c>
      <c r="G638" s="1">
        <v>87</v>
      </c>
      <c r="H638" s="1">
        <v>51</v>
      </c>
      <c r="I638" s="1">
        <f t="shared" si="18"/>
        <v>36</v>
      </c>
      <c r="J638" s="2">
        <f t="shared" si="19"/>
        <v>0.41379310344827586</v>
      </c>
      <c r="K638" s="3">
        <v>3.5416666666666666E-2</v>
      </c>
      <c r="L638" t="s">
        <v>1133</v>
      </c>
    </row>
    <row r="639" spans="1:12" x14ac:dyDescent="0.25">
      <c r="A639">
        <v>248</v>
      </c>
      <c r="B639">
        <v>12</v>
      </c>
      <c r="C639" t="s">
        <v>170</v>
      </c>
      <c r="D639" s="1">
        <v>16</v>
      </c>
      <c r="E639" s="1">
        <v>27</v>
      </c>
      <c r="F639">
        <v>2</v>
      </c>
      <c r="G639" s="1">
        <v>54</v>
      </c>
      <c r="H639" s="1">
        <v>32</v>
      </c>
      <c r="I639" s="1">
        <f t="shared" si="18"/>
        <v>22</v>
      </c>
      <c r="J639" s="2">
        <f t="shared" si="19"/>
        <v>0.40740740740740738</v>
      </c>
      <c r="K639" s="3">
        <v>4.1666666666666666E-3</v>
      </c>
      <c r="L639" t="s">
        <v>1133</v>
      </c>
    </row>
    <row r="640" spans="1:12" x14ac:dyDescent="0.25">
      <c r="A640">
        <v>248</v>
      </c>
      <c r="B640">
        <v>12</v>
      </c>
      <c r="C640" t="s">
        <v>195</v>
      </c>
      <c r="D640" s="1">
        <v>15</v>
      </c>
      <c r="E640" s="1">
        <v>25</v>
      </c>
      <c r="F640">
        <v>2</v>
      </c>
      <c r="G640" s="1">
        <v>50</v>
      </c>
      <c r="H640" s="1">
        <v>30</v>
      </c>
      <c r="I640" s="1">
        <f t="shared" si="18"/>
        <v>20</v>
      </c>
      <c r="J640" s="2">
        <f t="shared" si="19"/>
        <v>0.4</v>
      </c>
      <c r="K640" s="3">
        <v>2.1527777777777778E-2</v>
      </c>
      <c r="L640" t="s">
        <v>1132</v>
      </c>
    </row>
    <row r="641" spans="1:12" x14ac:dyDescent="0.25">
      <c r="A641">
        <v>249</v>
      </c>
      <c r="B641">
        <v>8</v>
      </c>
      <c r="C641" t="s">
        <v>335</v>
      </c>
      <c r="D641" s="1">
        <v>13</v>
      </c>
      <c r="E641" s="1">
        <v>22</v>
      </c>
      <c r="F641">
        <v>2</v>
      </c>
      <c r="G641" s="1">
        <v>44</v>
      </c>
      <c r="H641" s="1">
        <v>26</v>
      </c>
      <c r="I641" s="1">
        <f t="shared" si="18"/>
        <v>18</v>
      </c>
      <c r="J641" s="2">
        <f t="shared" si="19"/>
        <v>0.40909090909090912</v>
      </c>
      <c r="K641" s="3">
        <v>3.5416666666666666E-2</v>
      </c>
      <c r="L641" t="s">
        <v>1133</v>
      </c>
    </row>
    <row r="642" spans="1:12" x14ac:dyDescent="0.25">
      <c r="A642">
        <v>249</v>
      </c>
      <c r="B642">
        <v>8</v>
      </c>
      <c r="C642" t="s">
        <v>117</v>
      </c>
      <c r="D642" s="1">
        <v>10</v>
      </c>
      <c r="E642" s="1">
        <v>18</v>
      </c>
      <c r="F642">
        <v>2</v>
      </c>
      <c r="G642" s="1">
        <v>36</v>
      </c>
      <c r="H642" s="1">
        <v>20</v>
      </c>
      <c r="I642" s="1">
        <f t="shared" si="18"/>
        <v>16</v>
      </c>
      <c r="J642" s="2">
        <f t="shared" si="19"/>
        <v>0.44444444444444442</v>
      </c>
      <c r="K642" s="3">
        <v>4.027777777777778E-2</v>
      </c>
      <c r="L642" t="s">
        <v>1132</v>
      </c>
    </row>
    <row r="643" spans="1:12" x14ac:dyDescent="0.25">
      <c r="A643">
        <v>250</v>
      </c>
      <c r="B643">
        <v>8</v>
      </c>
      <c r="C643" t="s">
        <v>241</v>
      </c>
      <c r="D643" s="1">
        <v>12</v>
      </c>
      <c r="E643" s="1">
        <v>20</v>
      </c>
      <c r="F643">
        <v>1</v>
      </c>
      <c r="G643" s="1">
        <v>20</v>
      </c>
      <c r="H643" s="1">
        <v>12</v>
      </c>
      <c r="I643" s="1">
        <f t="shared" ref="I643:I706" si="20">G643-H643</f>
        <v>8</v>
      </c>
      <c r="J643" s="2">
        <f t="shared" ref="J643:J706" si="21">I643/G643</f>
        <v>0.4</v>
      </c>
      <c r="K643" s="3">
        <v>2.013888888888889E-2</v>
      </c>
      <c r="L643" t="s">
        <v>1133</v>
      </c>
    </row>
    <row r="644" spans="1:12" x14ac:dyDescent="0.25">
      <c r="A644">
        <v>251</v>
      </c>
      <c r="B644">
        <v>12</v>
      </c>
      <c r="C644" t="s">
        <v>256</v>
      </c>
      <c r="D644" s="1">
        <v>15</v>
      </c>
      <c r="E644" s="1">
        <v>26</v>
      </c>
      <c r="F644">
        <v>1</v>
      </c>
      <c r="G644" s="1">
        <v>26</v>
      </c>
      <c r="H644" s="1">
        <v>15</v>
      </c>
      <c r="I644" s="1">
        <f t="shared" si="20"/>
        <v>11</v>
      </c>
      <c r="J644" s="2">
        <f t="shared" si="21"/>
        <v>0.42307692307692307</v>
      </c>
      <c r="K644" s="3">
        <v>1.7361111111111112E-2</v>
      </c>
      <c r="L644" t="s">
        <v>1133</v>
      </c>
    </row>
    <row r="645" spans="1:12" x14ac:dyDescent="0.25">
      <c r="A645">
        <v>251</v>
      </c>
      <c r="B645">
        <v>12</v>
      </c>
      <c r="C645" t="s">
        <v>335</v>
      </c>
      <c r="D645" s="1">
        <v>13</v>
      </c>
      <c r="E645" s="1">
        <v>22</v>
      </c>
      <c r="F645">
        <v>1</v>
      </c>
      <c r="G645" s="1">
        <v>22</v>
      </c>
      <c r="H645" s="1">
        <v>13</v>
      </c>
      <c r="I645" s="1">
        <f t="shared" si="20"/>
        <v>9</v>
      </c>
      <c r="J645" s="2">
        <f t="shared" si="21"/>
        <v>0.40909090909090912</v>
      </c>
      <c r="K645" s="3">
        <v>2.361111111111111E-2</v>
      </c>
      <c r="L645" t="s">
        <v>1132</v>
      </c>
    </row>
    <row r="646" spans="1:12" x14ac:dyDescent="0.25">
      <c r="A646">
        <v>251</v>
      </c>
      <c r="B646">
        <v>12</v>
      </c>
      <c r="C646" t="s">
        <v>331</v>
      </c>
      <c r="D646" s="1">
        <v>14</v>
      </c>
      <c r="E646" s="1">
        <v>23</v>
      </c>
      <c r="F646">
        <v>1</v>
      </c>
      <c r="G646" s="1">
        <v>23</v>
      </c>
      <c r="H646" s="1">
        <v>14</v>
      </c>
      <c r="I646" s="1">
        <f t="shared" si="20"/>
        <v>9</v>
      </c>
      <c r="J646" s="2">
        <f t="shared" si="21"/>
        <v>0.39130434782608697</v>
      </c>
      <c r="K646" s="3">
        <v>1.5972222222222221E-2</v>
      </c>
      <c r="L646" t="s">
        <v>1133</v>
      </c>
    </row>
    <row r="647" spans="1:12" x14ac:dyDescent="0.25">
      <c r="A647">
        <v>251</v>
      </c>
      <c r="B647">
        <v>12</v>
      </c>
      <c r="C647" t="s">
        <v>180</v>
      </c>
      <c r="D647" s="1">
        <v>11</v>
      </c>
      <c r="E647" s="1">
        <v>19</v>
      </c>
      <c r="F647">
        <v>2</v>
      </c>
      <c r="G647" s="1">
        <v>38</v>
      </c>
      <c r="H647" s="1">
        <v>22</v>
      </c>
      <c r="I647" s="1">
        <f t="shared" si="20"/>
        <v>16</v>
      </c>
      <c r="J647" s="2">
        <f t="shared" si="21"/>
        <v>0.42105263157894735</v>
      </c>
      <c r="K647" s="3">
        <v>2.7777777777777776E-2</v>
      </c>
      <c r="L647" t="s">
        <v>1133</v>
      </c>
    </row>
    <row r="648" spans="1:12" x14ac:dyDescent="0.25">
      <c r="A648">
        <v>252</v>
      </c>
      <c r="B648">
        <v>4</v>
      </c>
      <c r="C648" t="s">
        <v>195</v>
      </c>
      <c r="D648" s="1">
        <v>15</v>
      </c>
      <c r="E648" s="1">
        <v>25</v>
      </c>
      <c r="F648">
        <v>2</v>
      </c>
      <c r="G648" s="1">
        <v>50</v>
      </c>
      <c r="H648" s="1">
        <v>30</v>
      </c>
      <c r="I648" s="1">
        <f t="shared" si="20"/>
        <v>20</v>
      </c>
      <c r="J648" s="2">
        <f t="shared" si="21"/>
        <v>0.4</v>
      </c>
      <c r="K648" s="3">
        <v>3.6805555555555557E-2</v>
      </c>
      <c r="L648" t="s">
        <v>1133</v>
      </c>
    </row>
    <row r="649" spans="1:12" x14ac:dyDescent="0.25">
      <c r="A649">
        <v>252</v>
      </c>
      <c r="B649">
        <v>4</v>
      </c>
      <c r="C649" t="s">
        <v>256</v>
      </c>
      <c r="D649" s="1">
        <v>15</v>
      </c>
      <c r="E649" s="1">
        <v>26</v>
      </c>
      <c r="F649">
        <v>2</v>
      </c>
      <c r="G649" s="1">
        <v>52</v>
      </c>
      <c r="H649" s="1">
        <v>30</v>
      </c>
      <c r="I649" s="1">
        <f t="shared" si="20"/>
        <v>22</v>
      </c>
      <c r="J649" s="2">
        <f t="shared" si="21"/>
        <v>0.42307692307692307</v>
      </c>
      <c r="K649" s="3">
        <v>2.1527777777777778E-2</v>
      </c>
      <c r="L649" t="s">
        <v>1132</v>
      </c>
    </row>
    <row r="650" spans="1:12" x14ac:dyDescent="0.25">
      <c r="A650">
        <v>253</v>
      </c>
      <c r="B650">
        <v>8</v>
      </c>
      <c r="C650" t="s">
        <v>195</v>
      </c>
      <c r="D650" s="1">
        <v>15</v>
      </c>
      <c r="E650" s="1">
        <v>25</v>
      </c>
      <c r="F650">
        <v>1</v>
      </c>
      <c r="G650" s="1">
        <v>25</v>
      </c>
      <c r="H650" s="1">
        <v>15</v>
      </c>
      <c r="I650" s="1">
        <f t="shared" si="20"/>
        <v>10</v>
      </c>
      <c r="J650" s="2">
        <f t="shared" si="21"/>
        <v>0.4</v>
      </c>
      <c r="K650" s="3">
        <v>1.2500000000000001E-2</v>
      </c>
      <c r="L650" t="s">
        <v>1132</v>
      </c>
    </row>
    <row r="651" spans="1:12" x14ac:dyDescent="0.25">
      <c r="A651">
        <v>253</v>
      </c>
      <c r="B651">
        <v>8</v>
      </c>
      <c r="C651" t="s">
        <v>102</v>
      </c>
      <c r="D651" s="1">
        <v>13</v>
      </c>
      <c r="E651" s="1">
        <v>21</v>
      </c>
      <c r="F651">
        <v>2</v>
      </c>
      <c r="G651" s="1">
        <v>42</v>
      </c>
      <c r="H651" s="1">
        <v>26</v>
      </c>
      <c r="I651" s="1">
        <f t="shared" si="20"/>
        <v>16</v>
      </c>
      <c r="J651" s="2">
        <f t="shared" si="21"/>
        <v>0.38095238095238093</v>
      </c>
      <c r="K651" s="3">
        <v>5.5555555555555558E-3</v>
      </c>
      <c r="L651" t="s">
        <v>1132</v>
      </c>
    </row>
    <row r="652" spans="1:12" x14ac:dyDescent="0.25">
      <c r="A652">
        <v>253</v>
      </c>
      <c r="B652">
        <v>8</v>
      </c>
      <c r="C652" t="s">
        <v>51</v>
      </c>
      <c r="D652" s="1">
        <v>17</v>
      </c>
      <c r="E652" s="1">
        <v>29</v>
      </c>
      <c r="F652">
        <v>3</v>
      </c>
      <c r="G652" s="1">
        <v>87</v>
      </c>
      <c r="H652" s="1">
        <v>51</v>
      </c>
      <c r="I652" s="1">
        <f t="shared" si="20"/>
        <v>36</v>
      </c>
      <c r="J652" s="2">
        <f t="shared" si="21"/>
        <v>0.41379310344827586</v>
      </c>
      <c r="K652" s="3">
        <v>2.013888888888889E-2</v>
      </c>
      <c r="L652" t="s">
        <v>1133</v>
      </c>
    </row>
    <row r="653" spans="1:12" x14ac:dyDescent="0.25">
      <c r="A653">
        <v>254</v>
      </c>
      <c r="B653">
        <v>10</v>
      </c>
      <c r="C653" t="s">
        <v>186</v>
      </c>
      <c r="D653" s="1">
        <v>19</v>
      </c>
      <c r="E653" s="1">
        <v>31</v>
      </c>
      <c r="F653">
        <v>3</v>
      </c>
      <c r="G653" s="1">
        <v>93</v>
      </c>
      <c r="H653" s="1">
        <v>57</v>
      </c>
      <c r="I653" s="1">
        <f t="shared" si="20"/>
        <v>36</v>
      </c>
      <c r="J653" s="2">
        <f t="shared" si="21"/>
        <v>0.38709677419354838</v>
      </c>
      <c r="K653" s="3">
        <v>2.2916666666666665E-2</v>
      </c>
      <c r="L653" t="s">
        <v>1132</v>
      </c>
    </row>
    <row r="654" spans="1:12" x14ac:dyDescent="0.25">
      <c r="A654">
        <v>254</v>
      </c>
      <c r="B654">
        <v>10</v>
      </c>
      <c r="C654" t="s">
        <v>256</v>
      </c>
      <c r="D654" s="1">
        <v>15</v>
      </c>
      <c r="E654" s="1">
        <v>26</v>
      </c>
      <c r="F654">
        <v>2</v>
      </c>
      <c r="G654" s="1">
        <v>52</v>
      </c>
      <c r="H654" s="1">
        <v>30</v>
      </c>
      <c r="I654" s="1">
        <f t="shared" si="20"/>
        <v>22</v>
      </c>
      <c r="J654" s="2">
        <f t="shared" si="21"/>
        <v>0.42307692307692307</v>
      </c>
      <c r="K654" s="3">
        <v>6.9444444444444441E-3</v>
      </c>
      <c r="L654" t="s">
        <v>1133</v>
      </c>
    </row>
    <row r="655" spans="1:12" x14ac:dyDescent="0.25">
      <c r="A655">
        <v>254</v>
      </c>
      <c r="B655">
        <v>10</v>
      </c>
      <c r="C655" t="s">
        <v>77</v>
      </c>
      <c r="D655" s="1">
        <v>20</v>
      </c>
      <c r="E655" s="1">
        <v>34</v>
      </c>
      <c r="F655">
        <v>2</v>
      </c>
      <c r="G655" s="1">
        <v>68</v>
      </c>
      <c r="H655" s="1">
        <v>40</v>
      </c>
      <c r="I655" s="1">
        <f t="shared" si="20"/>
        <v>28</v>
      </c>
      <c r="J655" s="2">
        <f t="shared" si="21"/>
        <v>0.41176470588235292</v>
      </c>
      <c r="K655" s="3">
        <v>3.888888888888889E-2</v>
      </c>
      <c r="L655" t="s">
        <v>1132</v>
      </c>
    </row>
    <row r="656" spans="1:12" x14ac:dyDescent="0.25">
      <c r="A656">
        <v>254</v>
      </c>
      <c r="B656">
        <v>10</v>
      </c>
      <c r="C656" t="s">
        <v>57</v>
      </c>
      <c r="D656" s="1">
        <v>16</v>
      </c>
      <c r="E656" s="1">
        <v>28</v>
      </c>
      <c r="F656">
        <v>3</v>
      </c>
      <c r="G656" s="1">
        <v>84</v>
      </c>
      <c r="H656" s="1">
        <v>48</v>
      </c>
      <c r="I656" s="1">
        <f t="shared" si="20"/>
        <v>36</v>
      </c>
      <c r="J656" s="2">
        <f t="shared" si="21"/>
        <v>0.42857142857142855</v>
      </c>
      <c r="K656" s="3">
        <v>2.9166666666666667E-2</v>
      </c>
      <c r="L656" t="s">
        <v>1133</v>
      </c>
    </row>
    <row r="657" spans="1:12" x14ac:dyDescent="0.25">
      <c r="A657">
        <v>255</v>
      </c>
      <c r="B657">
        <v>8</v>
      </c>
      <c r="C657" t="s">
        <v>195</v>
      </c>
      <c r="D657" s="1">
        <v>15</v>
      </c>
      <c r="E657" s="1">
        <v>25</v>
      </c>
      <c r="F657">
        <v>1</v>
      </c>
      <c r="G657" s="1">
        <v>25</v>
      </c>
      <c r="H657" s="1">
        <v>15</v>
      </c>
      <c r="I657" s="1">
        <f t="shared" si="20"/>
        <v>10</v>
      </c>
      <c r="J657" s="2">
        <f t="shared" si="21"/>
        <v>0.4</v>
      </c>
      <c r="K657" s="3">
        <v>2.5694444444444443E-2</v>
      </c>
      <c r="L657" t="s">
        <v>1132</v>
      </c>
    </row>
    <row r="658" spans="1:12" x14ac:dyDescent="0.25">
      <c r="A658">
        <v>256</v>
      </c>
      <c r="B658">
        <v>5</v>
      </c>
      <c r="C658" t="s">
        <v>102</v>
      </c>
      <c r="D658" s="1">
        <v>13</v>
      </c>
      <c r="E658" s="1">
        <v>21</v>
      </c>
      <c r="F658">
        <v>1</v>
      </c>
      <c r="G658" s="1">
        <v>21</v>
      </c>
      <c r="H658" s="1">
        <v>13</v>
      </c>
      <c r="I658" s="1">
        <f t="shared" si="20"/>
        <v>8</v>
      </c>
      <c r="J658" s="2">
        <f t="shared" si="21"/>
        <v>0.38095238095238093</v>
      </c>
      <c r="K658" s="3">
        <v>1.1111111111111112E-2</v>
      </c>
      <c r="L658" t="s">
        <v>1132</v>
      </c>
    </row>
    <row r="659" spans="1:12" x14ac:dyDescent="0.25">
      <c r="A659">
        <v>257</v>
      </c>
      <c r="B659">
        <v>12</v>
      </c>
      <c r="C659" t="s">
        <v>331</v>
      </c>
      <c r="D659" s="1">
        <v>14</v>
      </c>
      <c r="E659" s="1">
        <v>23</v>
      </c>
      <c r="F659">
        <v>2</v>
      </c>
      <c r="G659" s="1">
        <v>46</v>
      </c>
      <c r="H659" s="1">
        <v>28</v>
      </c>
      <c r="I659" s="1">
        <f t="shared" si="20"/>
        <v>18</v>
      </c>
      <c r="J659" s="2">
        <f t="shared" si="21"/>
        <v>0.39130434782608697</v>
      </c>
      <c r="K659" s="3">
        <v>1.9444444444444445E-2</v>
      </c>
      <c r="L659" t="s">
        <v>1133</v>
      </c>
    </row>
    <row r="660" spans="1:12" x14ac:dyDescent="0.25">
      <c r="A660">
        <v>258</v>
      </c>
      <c r="B660">
        <v>12</v>
      </c>
      <c r="C660" t="s">
        <v>195</v>
      </c>
      <c r="D660" s="1">
        <v>15</v>
      </c>
      <c r="E660" s="1">
        <v>25</v>
      </c>
      <c r="F660">
        <v>1</v>
      </c>
      <c r="G660" s="1">
        <v>25</v>
      </c>
      <c r="H660" s="1">
        <v>15</v>
      </c>
      <c r="I660" s="1">
        <f t="shared" si="20"/>
        <v>10</v>
      </c>
      <c r="J660" s="2">
        <f t="shared" si="21"/>
        <v>0.4</v>
      </c>
      <c r="K660" s="3">
        <v>4.0972222222222222E-2</v>
      </c>
      <c r="L660" t="s">
        <v>1132</v>
      </c>
    </row>
    <row r="661" spans="1:12" x14ac:dyDescent="0.25">
      <c r="A661">
        <v>258</v>
      </c>
      <c r="B661">
        <v>12</v>
      </c>
      <c r="C661" t="s">
        <v>241</v>
      </c>
      <c r="D661" s="1">
        <v>12</v>
      </c>
      <c r="E661" s="1">
        <v>20</v>
      </c>
      <c r="F661">
        <v>1</v>
      </c>
      <c r="G661" s="1">
        <v>20</v>
      </c>
      <c r="H661" s="1">
        <v>12</v>
      </c>
      <c r="I661" s="1">
        <f t="shared" si="20"/>
        <v>8</v>
      </c>
      <c r="J661" s="2">
        <f t="shared" si="21"/>
        <v>0.4</v>
      </c>
      <c r="K661" s="3">
        <v>2.1527777777777778E-2</v>
      </c>
      <c r="L661" t="s">
        <v>1132</v>
      </c>
    </row>
    <row r="662" spans="1:12" x14ac:dyDescent="0.25">
      <c r="A662">
        <v>258</v>
      </c>
      <c r="B662">
        <v>12</v>
      </c>
      <c r="C662" t="s">
        <v>414</v>
      </c>
      <c r="D662" s="1">
        <v>19</v>
      </c>
      <c r="E662" s="1">
        <v>32</v>
      </c>
      <c r="F662">
        <v>1</v>
      </c>
      <c r="G662" s="1">
        <v>32</v>
      </c>
      <c r="H662" s="1">
        <v>19</v>
      </c>
      <c r="I662" s="1">
        <f t="shared" si="20"/>
        <v>13</v>
      </c>
      <c r="J662" s="2">
        <f t="shared" si="21"/>
        <v>0.40625</v>
      </c>
      <c r="K662" s="3">
        <v>3.472222222222222E-3</v>
      </c>
      <c r="L662" t="s">
        <v>1132</v>
      </c>
    </row>
    <row r="663" spans="1:12" x14ac:dyDescent="0.25">
      <c r="A663">
        <v>258</v>
      </c>
      <c r="B663">
        <v>12</v>
      </c>
      <c r="C663" t="s">
        <v>65</v>
      </c>
      <c r="D663" s="1">
        <v>25</v>
      </c>
      <c r="E663" s="1">
        <v>40</v>
      </c>
      <c r="F663">
        <v>1</v>
      </c>
      <c r="G663" s="1">
        <v>40</v>
      </c>
      <c r="H663" s="1">
        <v>25</v>
      </c>
      <c r="I663" s="1">
        <f t="shared" si="20"/>
        <v>15</v>
      </c>
      <c r="J663" s="2">
        <f t="shared" si="21"/>
        <v>0.375</v>
      </c>
      <c r="K663" s="3">
        <v>6.9444444444444441E-3</v>
      </c>
      <c r="L663" t="s">
        <v>1132</v>
      </c>
    </row>
    <row r="664" spans="1:12" x14ac:dyDescent="0.25">
      <c r="A664">
        <v>259</v>
      </c>
      <c r="B664">
        <v>10</v>
      </c>
      <c r="C664" t="s">
        <v>170</v>
      </c>
      <c r="D664" s="1">
        <v>16</v>
      </c>
      <c r="E664" s="1">
        <v>27</v>
      </c>
      <c r="F664">
        <v>3</v>
      </c>
      <c r="G664" s="1">
        <v>81</v>
      </c>
      <c r="H664" s="1">
        <v>48</v>
      </c>
      <c r="I664" s="1">
        <f t="shared" si="20"/>
        <v>33</v>
      </c>
      <c r="J664" s="2">
        <f t="shared" si="21"/>
        <v>0.40740740740740738</v>
      </c>
      <c r="K664" s="3">
        <v>7.6388888888888886E-3</v>
      </c>
      <c r="L664" t="s">
        <v>1133</v>
      </c>
    </row>
    <row r="665" spans="1:12" x14ac:dyDescent="0.25">
      <c r="A665">
        <v>260</v>
      </c>
      <c r="B665">
        <v>20</v>
      </c>
      <c r="C665" t="s">
        <v>331</v>
      </c>
      <c r="D665" s="1">
        <v>14</v>
      </c>
      <c r="E665" s="1">
        <v>23</v>
      </c>
      <c r="F665">
        <v>3</v>
      </c>
      <c r="G665" s="1">
        <v>69</v>
      </c>
      <c r="H665" s="1">
        <v>42</v>
      </c>
      <c r="I665" s="1">
        <f t="shared" si="20"/>
        <v>27</v>
      </c>
      <c r="J665" s="2">
        <f t="shared" si="21"/>
        <v>0.39130434782608697</v>
      </c>
      <c r="K665" s="3">
        <v>3.4027777777777775E-2</v>
      </c>
      <c r="L665" t="s">
        <v>1133</v>
      </c>
    </row>
    <row r="666" spans="1:12" x14ac:dyDescent="0.25">
      <c r="A666">
        <v>261</v>
      </c>
      <c r="B666">
        <v>8</v>
      </c>
      <c r="C666" t="s">
        <v>414</v>
      </c>
      <c r="D666" s="1">
        <v>19</v>
      </c>
      <c r="E666" s="1">
        <v>32</v>
      </c>
      <c r="F666">
        <v>3</v>
      </c>
      <c r="G666" s="1">
        <v>96</v>
      </c>
      <c r="H666" s="1">
        <v>57</v>
      </c>
      <c r="I666" s="1">
        <f t="shared" si="20"/>
        <v>39</v>
      </c>
      <c r="J666" s="2">
        <f t="shared" si="21"/>
        <v>0.40625</v>
      </c>
      <c r="K666" s="3">
        <v>1.3194444444444444E-2</v>
      </c>
      <c r="L666" t="s">
        <v>1133</v>
      </c>
    </row>
    <row r="667" spans="1:12" x14ac:dyDescent="0.25">
      <c r="A667">
        <v>261</v>
      </c>
      <c r="B667">
        <v>8</v>
      </c>
      <c r="C667" t="s">
        <v>51</v>
      </c>
      <c r="D667" s="1">
        <v>17</v>
      </c>
      <c r="E667" s="1">
        <v>29</v>
      </c>
      <c r="F667">
        <v>2</v>
      </c>
      <c r="G667" s="1">
        <v>58</v>
      </c>
      <c r="H667" s="1">
        <v>34</v>
      </c>
      <c r="I667" s="1">
        <f t="shared" si="20"/>
        <v>24</v>
      </c>
      <c r="J667" s="2">
        <f t="shared" si="21"/>
        <v>0.41379310344827586</v>
      </c>
      <c r="K667" s="3">
        <v>2.5000000000000001E-2</v>
      </c>
      <c r="L667" t="s">
        <v>1133</v>
      </c>
    </row>
    <row r="668" spans="1:12" x14ac:dyDescent="0.25">
      <c r="A668">
        <v>262</v>
      </c>
      <c r="B668">
        <v>18</v>
      </c>
      <c r="C668" t="s">
        <v>335</v>
      </c>
      <c r="D668" s="1">
        <v>13</v>
      </c>
      <c r="E668" s="1">
        <v>22</v>
      </c>
      <c r="F668">
        <v>1</v>
      </c>
      <c r="G668" s="1">
        <v>22</v>
      </c>
      <c r="H668" s="1">
        <v>13</v>
      </c>
      <c r="I668" s="1">
        <f t="shared" si="20"/>
        <v>9</v>
      </c>
      <c r="J668" s="2">
        <f t="shared" si="21"/>
        <v>0.40909090909090912</v>
      </c>
      <c r="K668" s="3">
        <v>1.9444444444444445E-2</v>
      </c>
      <c r="L668" t="s">
        <v>1133</v>
      </c>
    </row>
    <row r="669" spans="1:12" x14ac:dyDescent="0.25">
      <c r="A669">
        <v>262</v>
      </c>
      <c r="B669">
        <v>18</v>
      </c>
      <c r="C669" t="s">
        <v>186</v>
      </c>
      <c r="D669" s="1">
        <v>19</v>
      </c>
      <c r="E669" s="1">
        <v>31</v>
      </c>
      <c r="F669">
        <v>3</v>
      </c>
      <c r="G669" s="1">
        <v>93</v>
      </c>
      <c r="H669" s="1">
        <v>57</v>
      </c>
      <c r="I669" s="1">
        <f t="shared" si="20"/>
        <v>36</v>
      </c>
      <c r="J669" s="2">
        <f t="shared" si="21"/>
        <v>0.38709677419354838</v>
      </c>
      <c r="K669" s="3">
        <v>1.3888888888888888E-2</v>
      </c>
      <c r="L669" t="s">
        <v>1133</v>
      </c>
    </row>
    <row r="670" spans="1:12" x14ac:dyDescent="0.25">
      <c r="A670">
        <v>263</v>
      </c>
      <c r="B670">
        <v>5</v>
      </c>
      <c r="C670" t="s">
        <v>414</v>
      </c>
      <c r="D670" s="1">
        <v>19</v>
      </c>
      <c r="E670" s="1">
        <v>32</v>
      </c>
      <c r="F670">
        <v>1</v>
      </c>
      <c r="G670" s="1">
        <v>32</v>
      </c>
      <c r="H670" s="1">
        <v>19</v>
      </c>
      <c r="I670" s="1">
        <f t="shared" si="20"/>
        <v>13</v>
      </c>
      <c r="J670" s="2">
        <f t="shared" si="21"/>
        <v>0.40625</v>
      </c>
      <c r="K670" s="3">
        <v>2.5694444444444443E-2</v>
      </c>
      <c r="L670" t="s">
        <v>1133</v>
      </c>
    </row>
    <row r="671" spans="1:12" x14ac:dyDescent="0.25">
      <c r="A671">
        <v>263</v>
      </c>
      <c r="B671">
        <v>5</v>
      </c>
      <c r="C671" t="s">
        <v>33</v>
      </c>
      <c r="D671" s="1">
        <v>21</v>
      </c>
      <c r="E671" s="1">
        <v>35</v>
      </c>
      <c r="F671">
        <v>1</v>
      </c>
      <c r="G671" s="1">
        <v>35</v>
      </c>
      <c r="H671" s="1">
        <v>21</v>
      </c>
      <c r="I671" s="1">
        <f t="shared" si="20"/>
        <v>14</v>
      </c>
      <c r="J671" s="2">
        <f t="shared" si="21"/>
        <v>0.4</v>
      </c>
      <c r="K671" s="3">
        <v>2.0833333333333332E-2</v>
      </c>
      <c r="L671" t="s">
        <v>1133</v>
      </c>
    </row>
    <row r="672" spans="1:12" x14ac:dyDescent="0.25">
      <c r="A672">
        <v>263</v>
      </c>
      <c r="B672">
        <v>5</v>
      </c>
      <c r="C672" t="s">
        <v>100</v>
      </c>
      <c r="D672" s="1">
        <v>18</v>
      </c>
      <c r="E672" s="1">
        <v>30</v>
      </c>
      <c r="F672">
        <v>1</v>
      </c>
      <c r="G672" s="1">
        <v>30</v>
      </c>
      <c r="H672" s="1">
        <v>18</v>
      </c>
      <c r="I672" s="1">
        <f t="shared" si="20"/>
        <v>12</v>
      </c>
      <c r="J672" s="2">
        <f t="shared" si="21"/>
        <v>0.4</v>
      </c>
      <c r="K672" s="3">
        <v>2.9166666666666667E-2</v>
      </c>
      <c r="L672" t="s">
        <v>1132</v>
      </c>
    </row>
    <row r="673" spans="1:12" x14ac:dyDescent="0.25">
      <c r="A673">
        <v>263</v>
      </c>
      <c r="B673">
        <v>5</v>
      </c>
      <c r="C673" t="s">
        <v>259</v>
      </c>
      <c r="D673" s="1">
        <v>14</v>
      </c>
      <c r="E673" s="1">
        <v>24</v>
      </c>
      <c r="F673">
        <v>1</v>
      </c>
      <c r="G673" s="1">
        <v>24</v>
      </c>
      <c r="H673" s="1">
        <v>14</v>
      </c>
      <c r="I673" s="1">
        <f t="shared" si="20"/>
        <v>10</v>
      </c>
      <c r="J673" s="2">
        <f t="shared" si="21"/>
        <v>0.41666666666666669</v>
      </c>
      <c r="K673" s="3">
        <v>2.7777777777777776E-2</v>
      </c>
      <c r="L673" t="s">
        <v>1133</v>
      </c>
    </row>
    <row r="674" spans="1:12" x14ac:dyDescent="0.25">
      <c r="A674">
        <v>264</v>
      </c>
      <c r="B674">
        <v>2</v>
      </c>
      <c r="C674" t="s">
        <v>33</v>
      </c>
      <c r="D674" s="1">
        <v>21</v>
      </c>
      <c r="E674" s="1">
        <v>35</v>
      </c>
      <c r="F674">
        <v>2</v>
      </c>
      <c r="G674" s="1">
        <v>70</v>
      </c>
      <c r="H674" s="1">
        <v>42</v>
      </c>
      <c r="I674" s="1">
        <f t="shared" si="20"/>
        <v>28</v>
      </c>
      <c r="J674" s="2">
        <f t="shared" si="21"/>
        <v>0.4</v>
      </c>
      <c r="K674" s="3">
        <v>2.7083333333333334E-2</v>
      </c>
      <c r="L674" t="s">
        <v>1133</v>
      </c>
    </row>
    <row r="675" spans="1:12" x14ac:dyDescent="0.25">
      <c r="A675">
        <v>264</v>
      </c>
      <c r="B675">
        <v>2</v>
      </c>
      <c r="C675" t="s">
        <v>414</v>
      </c>
      <c r="D675" s="1">
        <v>19</v>
      </c>
      <c r="E675" s="1">
        <v>32</v>
      </c>
      <c r="F675">
        <v>1</v>
      </c>
      <c r="G675" s="1">
        <v>32</v>
      </c>
      <c r="H675" s="1">
        <v>19</v>
      </c>
      <c r="I675" s="1">
        <f t="shared" si="20"/>
        <v>13</v>
      </c>
      <c r="J675" s="2">
        <f t="shared" si="21"/>
        <v>0.40625</v>
      </c>
      <c r="K675" s="3">
        <v>1.8749999999999999E-2</v>
      </c>
      <c r="L675" t="s">
        <v>1133</v>
      </c>
    </row>
    <row r="676" spans="1:12" x14ac:dyDescent="0.25">
      <c r="A676">
        <v>264</v>
      </c>
      <c r="B676">
        <v>2</v>
      </c>
      <c r="C676" t="s">
        <v>100</v>
      </c>
      <c r="D676" s="1">
        <v>18</v>
      </c>
      <c r="E676" s="1">
        <v>30</v>
      </c>
      <c r="F676">
        <v>1</v>
      </c>
      <c r="G676" s="1">
        <v>30</v>
      </c>
      <c r="H676" s="1">
        <v>18</v>
      </c>
      <c r="I676" s="1">
        <f t="shared" si="20"/>
        <v>12</v>
      </c>
      <c r="J676" s="2">
        <f t="shared" si="21"/>
        <v>0.4</v>
      </c>
      <c r="K676" s="3">
        <v>2.5694444444444443E-2</v>
      </c>
      <c r="L676" t="s">
        <v>1132</v>
      </c>
    </row>
    <row r="677" spans="1:12" x14ac:dyDescent="0.25">
      <c r="A677">
        <v>264</v>
      </c>
      <c r="B677">
        <v>2</v>
      </c>
      <c r="C677" t="s">
        <v>195</v>
      </c>
      <c r="D677" s="1">
        <v>15</v>
      </c>
      <c r="E677" s="1">
        <v>25</v>
      </c>
      <c r="F677">
        <v>2</v>
      </c>
      <c r="G677" s="1">
        <v>50</v>
      </c>
      <c r="H677" s="1">
        <v>30</v>
      </c>
      <c r="I677" s="1">
        <f t="shared" si="20"/>
        <v>20</v>
      </c>
      <c r="J677" s="2">
        <f t="shared" si="21"/>
        <v>0.4</v>
      </c>
      <c r="K677" s="3">
        <v>9.7222222222222224E-3</v>
      </c>
      <c r="L677" t="s">
        <v>1132</v>
      </c>
    </row>
    <row r="678" spans="1:12" x14ac:dyDescent="0.25">
      <c r="A678">
        <v>265</v>
      </c>
      <c r="B678">
        <v>6</v>
      </c>
      <c r="C678" t="s">
        <v>331</v>
      </c>
      <c r="D678" s="1">
        <v>14</v>
      </c>
      <c r="E678" s="1">
        <v>23</v>
      </c>
      <c r="F678">
        <v>1</v>
      </c>
      <c r="G678" s="1">
        <v>23</v>
      </c>
      <c r="H678" s="1">
        <v>14</v>
      </c>
      <c r="I678" s="1">
        <f t="shared" si="20"/>
        <v>9</v>
      </c>
      <c r="J678" s="2">
        <f t="shared" si="21"/>
        <v>0.39130434782608697</v>
      </c>
      <c r="K678" s="3">
        <v>8.3333333333333332E-3</v>
      </c>
      <c r="L678" t="s">
        <v>1132</v>
      </c>
    </row>
    <row r="679" spans="1:12" x14ac:dyDescent="0.25">
      <c r="A679">
        <v>265</v>
      </c>
      <c r="B679">
        <v>6</v>
      </c>
      <c r="C679" t="s">
        <v>186</v>
      </c>
      <c r="D679" s="1">
        <v>19</v>
      </c>
      <c r="E679" s="1">
        <v>31</v>
      </c>
      <c r="F679">
        <v>1</v>
      </c>
      <c r="G679" s="1">
        <v>31</v>
      </c>
      <c r="H679" s="1">
        <v>19</v>
      </c>
      <c r="I679" s="1">
        <f t="shared" si="20"/>
        <v>12</v>
      </c>
      <c r="J679" s="2">
        <f t="shared" si="21"/>
        <v>0.38709677419354838</v>
      </c>
      <c r="K679" s="3">
        <v>1.1805555555555555E-2</v>
      </c>
      <c r="L679" t="s">
        <v>1133</v>
      </c>
    </row>
    <row r="680" spans="1:12" x14ac:dyDescent="0.25">
      <c r="A680">
        <v>265</v>
      </c>
      <c r="B680">
        <v>6</v>
      </c>
      <c r="C680" t="s">
        <v>170</v>
      </c>
      <c r="D680" s="1">
        <v>16</v>
      </c>
      <c r="E680" s="1">
        <v>27</v>
      </c>
      <c r="F680">
        <v>1</v>
      </c>
      <c r="G680" s="1">
        <v>27</v>
      </c>
      <c r="H680" s="1">
        <v>16</v>
      </c>
      <c r="I680" s="1">
        <f t="shared" si="20"/>
        <v>11</v>
      </c>
      <c r="J680" s="2">
        <f t="shared" si="21"/>
        <v>0.40740740740740738</v>
      </c>
      <c r="K680" s="3">
        <v>3.888888888888889E-2</v>
      </c>
      <c r="L680" t="s">
        <v>1132</v>
      </c>
    </row>
    <row r="681" spans="1:12" x14ac:dyDescent="0.25">
      <c r="A681">
        <v>265</v>
      </c>
      <c r="B681">
        <v>6</v>
      </c>
      <c r="C681" t="s">
        <v>100</v>
      </c>
      <c r="D681" s="1">
        <v>18</v>
      </c>
      <c r="E681" s="1">
        <v>30</v>
      </c>
      <c r="F681">
        <v>3</v>
      </c>
      <c r="G681" s="1">
        <v>90</v>
      </c>
      <c r="H681" s="1">
        <v>54</v>
      </c>
      <c r="I681" s="1">
        <f t="shared" si="20"/>
        <v>36</v>
      </c>
      <c r="J681" s="2">
        <f t="shared" si="21"/>
        <v>0.4</v>
      </c>
      <c r="K681" s="3">
        <v>3.4722222222222224E-2</v>
      </c>
      <c r="L681" t="s">
        <v>1133</v>
      </c>
    </row>
    <row r="682" spans="1:12" x14ac:dyDescent="0.25">
      <c r="A682">
        <v>266</v>
      </c>
      <c r="B682">
        <v>4</v>
      </c>
      <c r="C682" t="s">
        <v>259</v>
      </c>
      <c r="D682" s="1">
        <v>14</v>
      </c>
      <c r="E682" s="1">
        <v>24</v>
      </c>
      <c r="F682">
        <v>1</v>
      </c>
      <c r="G682" s="1">
        <v>24</v>
      </c>
      <c r="H682" s="1">
        <v>14</v>
      </c>
      <c r="I682" s="1">
        <f t="shared" si="20"/>
        <v>10</v>
      </c>
      <c r="J682" s="2">
        <f t="shared" si="21"/>
        <v>0.41666666666666669</v>
      </c>
      <c r="K682" s="3">
        <v>3.6805555555555557E-2</v>
      </c>
      <c r="L682" t="s">
        <v>1132</v>
      </c>
    </row>
    <row r="683" spans="1:12" x14ac:dyDescent="0.25">
      <c r="A683">
        <v>266</v>
      </c>
      <c r="B683">
        <v>4</v>
      </c>
      <c r="C683" t="s">
        <v>195</v>
      </c>
      <c r="D683" s="1">
        <v>15</v>
      </c>
      <c r="E683" s="1">
        <v>25</v>
      </c>
      <c r="F683">
        <v>3</v>
      </c>
      <c r="G683" s="1">
        <v>75</v>
      </c>
      <c r="H683" s="1">
        <v>45</v>
      </c>
      <c r="I683" s="1">
        <f t="shared" si="20"/>
        <v>30</v>
      </c>
      <c r="J683" s="2">
        <f t="shared" si="21"/>
        <v>0.4</v>
      </c>
      <c r="K683" s="3">
        <v>3.6805555555555557E-2</v>
      </c>
      <c r="L683" t="s">
        <v>1132</v>
      </c>
    </row>
    <row r="684" spans="1:12" x14ac:dyDescent="0.25">
      <c r="A684">
        <v>267</v>
      </c>
      <c r="B684">
        <v>7</v>
      </c>
      <c r="C684" t="s">
        <v>414</v>
      </c>
      <c r="D684" s="1">
        <v>19</v>
      </c>
      <c r="E684" s="1">
        <v>32</v>
      </c>
      <c r="F684">
        <v>1</v>
      </c>
      <c r="G684" s="1">
        <v>32</v>
      </c>
      <c r="H684" s="1">
        <v>19</v>
      </c>
      <c r="I684" s="1">
        <f t="shared" si="20"/>
        <v>13</v>
      </c>
      <c r="J684" s="2">
        <f t="shared" si="21"/>
        <v>0.40625</v>
      </c>
      <c r="K684" s="3">
        <v>3.125E-2</v>
      </c>
      <c r="L684" t="s">
        <v>1133</v>
      </c>
    </row>
    <row r="685" spans="1:12" x14ac:dyDescent="0.25">
      <c r="A685">
        <v>267</v>
      </c>
      <c r="B685">
        <v>7</v>
      </c>
      <c r="C685" t="s">
        <v>57</v>
      </c>
      <c r="D685" s="1">
        <v>16</v>
      </c>
      <c r="E685" s="1">
        <v>28</v>
      </c>
      <c r="F685">
        <v>2</v>
      </c>
      <c r="G685" s="1">
        <v>56</v>
      </c>
      <c r="H685" s="1">
        <v>32</v>
      </c>
      <c r="I685" s="1">
        <f t="shared" si="20"/>
        <v>24</v>
      </c>
      <c r="J685" s="2">
        <f t="shared" si="21"/>
        <v>0.42857142857142855</v>
      </c>
      <c r="K685" s="3">
        <v>1.5972222222222221E-2</v>
      </c>
      <c r="L685" t="s">
        <v>1132</v>
      </c>
    </row>
    <row r="686" spans="1:12" x14ac:dyDescent="0.25">
      <c r="A686">
        <v>267</v>
      </c>
      <c r="B686">
        <v>7</v>
      </c>
      <c r="C686" t="s">
        <v>100</v>
      </c>
      <c r="D686" s="1">
        <v>18</v>
      </c>
      <c r="E686" s="1">
        <v>30</v>
      </c>
      <c r="F686">
        <v>1</v>
      </c>
      <c r="G686" s="1">
        <v>30</v>
      </c>
      <c r="H686" s="1">
        <v>18</v>
      </c>
      <c r="I686" s="1">
        <f t="shared" si="20"/>
        <v>12</v>
      </c>
      <c r="J686" s="2">
        <f t="shared" si="21"/>
        <v>0.4</v>
      </c>
      <c r="K686" s="3">
        <v>1.9444444444444445E-2</v>
      </c>
      <c r="L686" t="s">
        <v>1133</v>
      </c>
    </row>
    <row r="687" spans="1:12" x14ac:dyDescent="0.25">
      <c r="A687">
        <v>268</v>
      </c>
      <c r="B687">
        <v>14</v>
      </c>
      <c r="C687" t="s">
        <v>259</v>
      </c>
      <c r="D687" s="1">
        <v>14</v>
      </c>
      <c r="E687" s="1">
        <v>24</v>
      </c>
      <c r="F687">
        <v>1</v>
      </c>
      <c r="G687" s="1">
        <v>24</v>
      </c>
      <c r="H687" s="1">
        <v>14</v>
      </c>
      <c r="I687" s="1">
        <f t="shared" si="20"/>
        <v>10</v>
      </c>
      <c r="J687" s="2">
        <f t="shared" si="21"/>
        <v>0.41666666666666669</v>
      </c>
      <c r="K687" s="3">
        <v>2.7083333333333334E-2</v>
      </c>
      <c r="L687" t="s">
        <v>1133</v>
      </c>
    </row>
    <row r="688" spans="1:12" x14ac:dyDescent="0.25">
      <c r="A688">
        <v>268</v>
      </c>
      <c r="B688">
        <v>14</v>
      </c>
      <c r="C688" t="s">
        <v>335</v>
      </c>
      <c r="D688" s="1">
        <v>13</v>
      </c>
      <c r="E688" s="1">
        <v>22</v>
      </c>
      <c r="F688">
        <v>2</v>
      </c>
      <c r="G688" s="1">
        <v>44</v>
      </c>
      <c r="H688" s="1">
        <v>26</v>
      </c>
      <c r="I688" s="1">
        <f t="shared" si="20"/>
        <v>18</v>
      </c>
      <c r="J688" s="2">
        <f t="shared" si="21"/>
        <v>0.40909090909090912</v>
      </c>
      <c r="K688" s="3">
        <v>3.0555555555555555E-2</v>
      </c>
      <c r="L688" t="s">
        <v>1133</v>
      </c>
    </row>
    <row r="689" spans="1:12" x14ac:dyDescent="0.25">
      <c r="A689">
        <v>269</v>
      </c>
      <c r="B689">
        <v>11</v>
      </c>
      <c r="C689" t="s">
        <v>106</v>
      </c>
      <c r="D689" s="1">
        <v>22</v>
      </c>
      <c r="E689" s="1">
        <v>36</v>
      </c>
      <c r="F689">
        <v>3</v>
      </c>
      <c r="G689" s="1">
        <v>108</v>
      </c>
      <c r="H689" s="1">
        <v>66</v>
      </c>
      <c r="I689" s="1">
        <f t="shared" si="20"/>
        <v>42</v>
      </c>
      <c r="J689" s="2">
        <f t="shared" si="21"/>
        <v>0.3888888888888889</v>
      </c>
      <c r="K689" s="3">
        <v>9.0277777777777769E-3</v>
      </c>
      <c r="L689" t="s">
        <v>1132</v>
      </c>
    </row>
    <row r="690" spans="1:12" x14ac:dyDescent="0.25">
      <c r="A690">
        <v>269</v>
      </c>
      <c r="B690">
        <v>11</v>
      </c>
      <c r="C690" t="s">
        <v>65</v>
      </c>
      <c r="D690" s="1">
        <v>25</v>
      </c>
      <c r="E690" s="1">
        <v>40</v>
      </c>
      <c r="F690">
        <v>1</v>
      </c>
      <c r="G690" s="1">
        <v>40</v>
      </c>
      <c r="H690" s="1">
        <v>25</v>
      </c>
      <c r="I690" s="1">
        <f t="shared" si="20"/>
        <v>15</v>
      </c>
      <c r="J690" s="2">
        <f t="shared" si="21"/>
        <v>0.375</v>
      </c>
      <c r="K690" s="3">
        <v>4.027777777777778E-2</v>
      </c>
      <c r="L690" t="s">
        <v>1133</v>
      </c>
    </row>
    <row r="691" spans="1:12" x14ac:dyDescent="0.25">
      <c r="A691">
        <v>269</v>
      </c>
      <c r="B691">
        <v>11</v>
      </c>
      <c r="C691" t="s">
        <v>77</v>
      </c>
      <c r="D691" s="1">
        <v>20</v>
      </c>
      <c r="E691" s="1">
        <v>34</v>
      </c>
      <c r="F691">
        <v>3</v>
      </c>
      <c r="G691" s="1">
        <v>102</v>
      </c>
      <c r="H691" s="1">
        <v>60</v>
      </c>
      <c r="I691" s="1">
        <f t="shared" si="20"/>
        <v>42</v>
      </c>
      <c r="J691" s="2">
        <f t="shared" si="21"/>
        <v>0.41176470588235292</v>
      </c>
      <c r="K691" s="3">
        <v>2.0833333333333332E-2</v>
      </c>
      <c r="L691" t="s">
        <v>1133</v>
      </c>
    </row>
    <row r="692" spans="1:12" x14ac:dyDescent="0.25">
      <c r="A692">
        <v>270</v>
      </c>
      <c r="B692">
        <v>10</v>
      </c>
      <c r="C692" t="s">
        <v>77</v>
      </c>
      <c r="D692" s="1">
        <v>20</v>
      </c>
      <c r="E692" s="1">
        <v>34</v>
      </c>
      <c r="F692">
        <v>3</v>
      </c>
      <c r="G692" s="1">
        <v>102</v>
      </c>
      <c r="H692" s="1">
        <v>60</v>
      </c>
      <c r="I692" s="1">
        <f t="shared" si="20"/>
        <v>42</v>
      </c>
      <c r="J692" s="2">
        <f t="shared" si="21"/>
        <v>0.41176470588235292</v>
      </c>
      <c r="K692" s="3">
        <v>1.8055555555555554E-2</v>
      </c>
      <c r="L692" t="s">
        <v>1132</v>
      </c>
    </row>
    <row r="693" spans="1:12" x14ac:dyDescent="0.25">
      <c r="A693">
        <v>271</v>
      </c>
      <c r="B693">
        <v>3</v>
      </c>
      <c r="C693" t="s">
        <v>335</v>
      </c>
      <c r="D693" s="1">
        <v>13</v>
      </c>
      <c r="E693" s="1">
        <v>22</v>
      </c>
      <c r="F693">
        <v>2</v>
      </c>
      <c r="G693" s="1">
        <v>44</v>
      </c>
      <c r="H693" s="1">
        <v>26</v>
      </c>
      <c r="I693" s="1">
        <f t="shared" si="20"/>
        <v>18</v>
      </c>
      <c r="J693" s="2">
        <f t="shared" si="21"/>
        <v>0.40909090909090912</v>
      </c>
      <c r="K693" s="3">
        <v>3.8194444444444448E-2</v>
      </c>
      <c r="L693" t="s">
        <v>1133</v>
      </c>
    </row>
    <row r="694" spans="1:12" x14ac:dyDescent="0.25">
      <c r="A694">
        <v>272</v>
      </c>
      <c r="B694">
        <v>7</v>
      </c>
      <c r="C694" t="s">
        <v>259</v>
      </c>
      <c r="D694" s="1">
        <v>14</v>
      </c>
      <c r="E694" s="1">
        <v>24</v>
      </c>
      <c r="F694">
        <v>2</v>
      </c>
      <c r="G694" s="1">
        <v>48</v>
      </c>
      <c r="H694" s="1">
        <v>28</v>
      </c>
      <c r="I694" s="1">
        <f t="shared" si="20"/>
        <v>20</v>
      </c>
      <c r="J694" s="2">
        <f t="shared" si="21"/>
        <v>0.41666666666666669</v>
      </c>
      <c r="K694" s="3">
        <v>2.5000000000000001E-2</v>
      </c>
      <c r="L694" t="s">
        <v>1132</v>
      </c>
    </row>
    <row r="695" spans="1:12" x14ac:dyDescent="0.25">
      <c r="A695">
        <v>272</v>
      </c>
      <c r="B695">
        <v>7</v>
      </c>
      <c r="C695" t="s">
        <v>33</v>
      </c>
      <c r="D695" s="1">
        <v>21</v>
      </c>
      <c r="E695" s="1">
        <v>35</v>
      </c>
      <c r="F695">
        <v>1</v>
      </c>
      <c r="G695" s="1">
        <v>35</v>
      </c>
      <c r="H695" s="1">
        <v>21</v>
      </c>
      <c r="I695" s="1">
        <f t="shared" si="20"/>
        <v>14</v>
      </c>
      <c r="J695" s="2">
        <f t="shared" si="21"/>
        <v>0.4</v>
      </c>
      <c r="K695" s="3">
        <v>3.2638888888888891E-2</v>
      </c>
      <c r="L695" t="s">
        <v>1133</v>
      </c>
    </row>
    <row r="696" spans="1:12" x14ac:dyDescent="0.25">
      <c r="A696">
        <v>273</v>
      </c>
      <c r="B696">
        <v>20</v>
      </c>
      <c r="C696" t="s">
        <v>414</v>
      </c>
      <c r="D696" s="1">
        <v>19</v>
      </c>
      <c r="E696" s="1">
        <v>32</v>
      </c>
      <c r="F696">
        <v>1</v>
      </c>
      <c r="G696" s="1">
        <v>32</v>
      </c>
      <c r="H696" s="1">
        <v>19</v>
      </c>
      <c r="I696" s="1">
        <f t="shared" si="20"/>
        <v>13</v>
      </c>
      <c r="J696" s="2">
        <f t="shared" si="21"/>
        <v>0.40625</v>
      </c>
      <c r="K696" s="3">
        <v>1.5277777777777777E-2</v>
      </c>
      <c r="L696" t="s">
        <v>1133</v>
      </c>
    </row>
    <row r="697" spans="1:12" x14ac:dyDescent="0.25">
      <c r="A697">
        <v>273</v>
      </c>
      <c r="B697">
        <v>20</v>
      </c>
      <c r="C697" t="s">
        <v>335</v>
      </c>
      <c r="D697" s="1">
        <v>13</v>
      </c>
      <c r="E697" s="1">
        <v>22</v>
      </c>
      <c r="F697">
        <v>3</v>
      </c>
      <c r="G697" s="1">
        <v>66</v>
      </c>
      <c r="H697" s="1">
        <v>39</v>
      </c>
      <c r="I697" s="1">
        <f t="shared" si="20"/>
        <v>27</v>
      </c>
      <c r="J697" s="2">
        <f t="shared" si="21"/>
        <v>0.40909090909090912</v>
      </c>
      <c r="K697" s="3">
        <v>2.7777777777777776E-2</v>
      </c>
      <c r="L697" t="s">
        <v>1132</v>
      </c>
    </row>
    <row r="698" spans="1:12" x14ac:dyDescent="0.25">
      <c r="A698">
        <v>273</v>
      </c>
      <c r="B698">
        <v>20</v>
      </c>
      <c r="C698" t="s">
        <v>195</v>
      </c>
      <c r="D698" s="1">
        <v>15</v>
      </c>
      <c r="E698" s="1">
        <v>25</v>
      </c>
      <c r="F698">
        <v>1</v>
      </c>
      <c r="G698" s="1">
        <v>25</v>
      </c>
      <c r="H698" s="1">
        <v>15</v>
      </c>
      <c r="I698" s="1">
        <f t="shared" si="20"/>
        <v>10</v>
      </c>
      <c r="J698" s="2">
        <f t="shared" si="21"/>
        <v>0.4</v>
      </c>
      <c r="K698" s="3">
        <v>3.472222222222222E-3</v>
      </c>
      <c r="L698" t="s">
        <v>1133</v>
      </c>
    </row>
    <row r="699" spans="1:12" x14ac:dyDescent="0.25">
      <c r="A699">
        <v>274</v>
      </c>
      <c r="B699">
        <v>7</v>
      </c>
      <c r="C699" t="s">
        <v>256</v>
      </c>
      <c r="D699" s="1">
        <v>15</v>
      </c>
      <c r="E699" s="1">
        <v>26</v>
      </c>
      <c r="F699">
        <v>3</v>
      </c>
      <c r="G699" s="1">
        <v>78</v>
      </c>
      <c r="H699" s="1">
        <v>45</v>
      </c>
      <c r="I699" s="1">
        <f t="shared" si="20"/>
        <v>33</v>
      </c>
      <c r="J699" s="2">
        <f t="shared" si="21"/>
        <v>0.42307692307692307</v>
      </c>
      <c r="K699" s="3">
        <v>2.2916666666666665E-2</v>
      </c>
      <c r="L699" t="s">
        <v>1132</v>
      </c>
    </row>
    <row r="700" spans="1:12" x14ac:dyDescent="0.25">
      <c r="A700">
        <v>274</v>
      </c>
      <c r="B700">
        <v>7</v>
      </c>
      <c r="C700" t="s">
        <v>180</v>
      </c>
      <c r="D700" s="1">
        <v>11</v>
      </c>
      <c r="E700" s="1">
        <v>19</v>
      </c>
      <c r="F700">
        <v>2</v>
      </c>
      <c r="G700" s="1">
        <v>38</v>
      </c>
      <c r="H700" s="1">
        <v>22</v>
      </c>
      <c r="I700" s="1">
        <f t="shared" si="20"/>
        <v>16</v>
      </c>
      <c r="J700" s="2">
        <f t="shared" si="21"/>
        <v>0.42105263157894735</v>
      </c>
      <c r="K700" s="3">
        <v>2.9166666666666667E-2</v>
      </c>
      <c r="L700" t="s">
        <v>1133</v>
      </c>
    </row>
    <row r="701" spans="1:12" x14ac:dyDescent="0.25">
      <c r="A701">
        <v>275</v>
      </c>
      <c r="B701">
        <v>5</v>
      </c>
      <c r="C701" t="s">
        <v>439</v>
      </c>
      <c r="D701" s="1">
        <v>20</v>
      </c>
      <c r="E701" s="1">
        <v>33</v>
      </c>
      <c r="F701">
        <v>1</v>
      </c>
      <c r="G701" s="1">
        <v>33</v>
      </c>
      <c r="H701" s="1">
        <v>20</v>
      </c>
      <c r="I701" s="1">
        <f t="shared" si="20"/>
        <v>13</v>
      </c>
      <c r="J701" s="2">
        <f t="shared" si="21"/>
        <v>0.39393939393939392</v>
      </c>
      <c r="K701" s="3">
        <v>2.2222222222222223E-2</v>
      </c>
      <c r="L701" t="s">
        <v>1133</v>
      </c>
    </row>
    <row r="702" spans="1:12" x14ac:dyDescent="0.25">
      <c r="A702">
        <v>275</v>
      </c>
      <c r="B702">
        <v>5</v>
      </c>
      <c r="C702" t="s">
        <v>186</v>
      </c>
      <c r="D702" s="1">
        <v>19</v>
      </c>
      <c r="E702" s="1">
        <v>31</v>
      </c>
      <c r="F702">
        <v>2</v>
      </c>
      <c r="G702" s="1">
        <v>62</v>
      </c>
      <c r="H702" s="1">
        <v>38</v>
      </c>
      <c r="I702" s="1">
        <f t="shared" si="20"/>
        <v>24</v>
      </c>
      <c r="J702" s="2">
        <f t="shared" si="21"/>
        <v>0.38709677419354838</v>
      </c>
      <c r="K702" s="3">
        <v>2.2222222222222223E-2</v>
      </c>
      <c r="L702" t="s">
        <v>1132</v>
      </c>
    </row>
    <row r="703" spans="1:12" x14ac:dyDescent="0.25">
      <c r="A703">
        <v>275</v>
      </c>
      <c r="B703">
        <v>5</v>
      </c>
      <c r="C703" t="s">
        <v>256</v>
      </c>
      <c r="D703" s="1">
        <v>15</v>
      </c>
      <c r="E703" s="1">
        <v>26</v>
      </c>
      <c r="F703">
        <v>1</v>
      </c>
      <c r="G703" s="1">
        <v>26</v>
      </c>
      <c r="H703" s="1">
        <v>15</v>
      </c>
      <c r="I703" s="1">
        <f t="shared" si="20"/>
        <v>11</v>
      </c>
      <c r="J703" s="2">
        <f t="shared" si="21"/>
        <v>0.42307692307692307</v>
      </c>
      <c r="K703" s="3">
        <v>4.027777777777778E-2</v>
      </c>
      <c r="L703" t="s">
        <v>1132</v>
      </c>
    </row>
    <row r="704" spans="1:12" x14ac:dyDescent="0.25">
      <c r="A704">
        <v>276</v>
      </c>
      <c r="B704">
        <v>15</v>
      </c>
      <c r="C704" t="s">
        <v>335</v>
      </c>
      <c r="D704" s="1">
        <v>13</v>
      </c>
      <c r="E704" s="1">
        <v>22</v>
      </c>
      <c r="F704">
        <v>2</v>
      </c>
      <c r="G704" s="1">
        <v>44</v>
      </c>
      <c r="H704" s="1">
        <v>26</v>
      </c>
      <c r="I704" s="1">
        <f t="shared" si="20"/>
        <v>18</v>
      </c>
      <c r="J704" s="2">
        <f t="shared" si="21"/>
        <v>0.40909090909090912</v>
      </c>
      <c r="K704" s="3">
        <v>3.4027777777777775E-2</v>
      </c>
      <c r="L704" t="s">
        <v>1132</v>
      </c>
    </row>
    <row r="705" spans="1:12" x14ac:dyDescent="0.25">
      <c r="A705">
        <v>276</v>
      </c>
      <c r="B705">
        <v>15</v>
      </c>
      <c r="C705" t="s">
        <v>256</v>
      </c>
      <c r="D705" s="1">
        <v>15</v>
      </c>
      <c r="E705" s="1">
        <v>26</v>
      </c>
      <c r="F705">
        <v>1</v>
      </c>
      <c r="G705" s="1">
        <v>26</v>
      </c>
      <c r="H705" s="1">
        <v>15</v>
      </c>
      <c r="I705" s="1">
        <f t="shared" si="20"/>
        <v>11</v>
      </c>
      <c r="J705" s="2">
        <f t="shared" si="21"/>
        <v>0.42307692307692307</v>
      </c>
      <c r="K705" s="3">
        <v>2.5000000000000001E-2</v>
      </c>
      <c r="L705" t="s">
        <v>1133</v>
      </c>
    </row>
    <row r="706" spans="1:12" x14ac:dyDescent="0.25">
      <c r="A706">
        <v>277</v>
      </c>
      <c r="B706">
        <v>4</v>
      </c>
      <c r="C706" t="s">
        <v>186</v>
      </c>
      <c r="D706" s="1">
        <v>19</v>
      </c>
      <c r="E706" s="1">
        <v>31</v>
      </c>
      <c r="F706">
        <v>3</v>
      </c>
      <c r="G706" s="1">
        <v>93</v>
      </c>
      <c r="H706" s="1">
        <v>57</v>
      </c>
      <c r="I706" s="1">
        <f t="shared" si="20"/>
        <v>36</v>
      </c>
      <c r="J706" s="2">
        <f t="shared" si="21"/>
        <v>0.38709677419354838</v>
      </c>
      <c r="K706" s="3">
        <v>2.013888888888889E-2</v>
      </c>
      <c r="L706" t="s">
        <v>1132</v>
      </c>
    </row>
    <row r="707" spans="1:12" x14ac:dyDescent="0.25">
      <c r="A707">
        <v>278</v>
      </c>
      <c r="B707">
        <v>5</v>
      </c>
      <c r="C707" t="s">
        <v>186</v>
      </c>
      <c r="D707" s="1">
        <v>19</v>
      </c>
      <c r="E707" s="1">
        <v>31</v>
      </c>
      <c r="F707">
        <v>3</v>
      </c>
      <c r="G707" s="1">
        <v>93</v>
      </c>
      <c r="H707" s="1">
        <v>57</v>
      </c>
      <c r="I707" s="1">
        <f t="shared" ref="I707:I770" si="22">G707-H707</f>
        <v>36</v>
      </c>
      <c r="J707" s="2">
        <f t="shared" ref="J707:J770" si="23">I707/G707</f>
        <v>0.38709677419354838</v>
      </c>
      <c r="K707" s="3">
        <v>2.2916666666666665E-2</v>
      </c>
      <c r="L707" t="s">
        <v>1132</v>
      </c>
    </row>
    <row r="708" spans="1:12" x14ac:dyDescent="0.25">
      <c r="A708">
        <v>278</v>
      </c>
      <c r="B708">
        <v>5</v>
      </c>
      <c r="C708" t="s">
        <v>259</v>
      </c>
      <c r="D708" s="1">
        <v>14</v>
      </c>
      <c r="E708" s="1">
        <v>24</v>
      </c>
      <c r="F708">
        <v>2</v>
      </c>
      <c r="G708" s="1">
        <v>48</v>
      </c>
      <c r="H708" s="1">
        <v>28</v>
      </c>
      <c r="I708" s="1">
        <f t="shared" si="22"/>
        <v>20</v>
      </c>
      <c r="J708" s="2">
        <f t="shared" si="23"/>
        <v>0.41666666666666669</v>
      </c>
      <c r="K708" s="3">
        <v>1.9444444444444445E-2</v>
      </c>
      <c r="L708" t="s">
        <v>1133</v>
      </c>
    </row>
    <row r="709" spans="1:12" x14ac:dyDescent="0.25">
      <c r="A709">
        <v>279</v>
      </c>
      <c r="B709">
        <v>11</v>
      </c>
      <c r="C709" t="s">
        <v>65</v>
      </c>
      <c r="D709" s="1">
        <v>25</v>
      </c>
      <c r="E709" s="1">
        <v>40</v>
      </c>
      <c r="F709">
        <v>3</v>
      </c>
      <c r="G709" s="1">
        <v>120</v>
      </c>
      <c r="H709" s="1">
        <v>75</v>
      </c>
      <c r="I709" s="1">
        <f t="shared" si="22"/>
        <v>45</v>
      </c>
      <c r="J709" s="2">
        <f t="shared" si="23"/>
        <v>0.375</v>
      </c>
      <c r="K709" s="3">
        <v>3.3333333333333333E-2</v>
      </c>
      <c r="L709" t="s">
        <v>1133</v>
      </c>
    </row>
    <row r="710" spans="1:12" x14ac:dyDescent="0.25">
      <c r="A710">
        <v>279</v>
      </c>
      <c r="B710">
        <v>11</v>
      </c>
      <c r="C710" t="s">
        <v>33</v>
      </c>
      <c r="D710" s="1">
        <v>21</v>
      </c>
      <c r="E710" s="1">
        <v>35</v>
      </c>
      <c r="F710">
        <v>1</v>
      </c>
      <c r="G710" s="1">
        <v>35</v>
      </c>
      <c r="H710" s="1">
        <v>21</v>
      </c>
      <c r="I710" s="1">
        <f t="shared" si="22"/>
        <v>14</v>
      </c>
      <c r="J710" s="2">
        <f t="shared" si="23"/>
        <v>0.4</v>
      </c>
      <c r="K710" s="3">
        <v>1.9444444444444445E-2</v>
      </c>
      <c r="L710" t="s">
        <v>1132</v>
      </c>
    </row>
    <row r="711" spans="1:12" x14ac:dyDescent="0.25">
      <c r="A711">
        <v>279</v>
      </c>
      <c r="B711">
        <v>11</v>
      </c>
      <c r="C711" t="s">
        <v>117</v>
      </c>
      <c r="D711" s="1">
        <v>10</v>
      </c>
      <c r="E711" s="1">
        <v>18</v>
      </c>
      <c r="F711">
        <v>1</v>
      </c>
      <c r="G711" s="1">
        <v>18</v>
      </c>
      <c r="H711" s="1">
        <v>10</v>
      </c>
      <c r="I711" s="1">
        <f t="shared" si="22"/>
        <v>8</v>
      </c>
      <c r="J711" s="2">
        <f t="shared" si="23"/>
        <v>0.44444444444444442</v>
      </c>
      <c r="K711" s="3">
        <v>4.027777777777778E-2</v>
      </c>
      <c r="L711" t="s">
        <v>1132</v>
      </c>
    </row>
    <row r="712" spans="1:12" x14ac:dyDescent="0.25">
      <c r="A712">
        <v>279</v>
      </c>
      <c r="B712">
        <v>11</v>
      </c>
      <c r="C712" t="s">
        <v>57</v>
      </c>
      <c r="D712" s="1">
        <v>16</v>
      </c>
      <c r="E712" s="1">
        <v>28</v>
      </c>
      <c r="F712">
        <v>1</v>
      </c>
      <c r="G712" s="1">
        <v>28</v>
      </c>
      <c r="H712" s="1">
        <v>16</v>
      </c>
      <c r="I712" s="1">
        <f t="shared" si="22"/>
        <v>12</v>
      </c>
      <c r="J712" s="2">
        <f t="shared" si="23"/>
        <v>0.42857142857142855</v>
      </c>
      <c r="K712" s="3">
        <v>5.5555555555555558E-3</v>
      </c>
      <c r="L712" t="s">
        <v>1132</v>
      </c>
    </row>
    <row r="713" spans="1:12" x14ac:dyDescent="0.25">
      <c r="A713">
        <v>280</v>
      </c>
      <c r="B713">
        <v>14</v>
      </c>
      <c r="C713" t="s">
        <v>259</v>
      </c>
      <c r="D713" s="1">
        <v>14</v>
      </c>
      <c r="E713" s="1">
        <v>24</v>
      </c>
      <c r="F713">
        <v>2</v>
      </c>
      <c r="G713" s="1">
        <v>48</v>
      </c>
      <c r="H713" s="1">
        <v>28</v>
      </c>
      <c r="I713" s="1">
        <f t="shared" si="22"/>
        <v>20</v>
      </c>
      <c r="J713" s="2">
        <f t="shared" si="23"/>
        <v>0.41666666666666669</v>
      </c>
      <c r="K713" s="3">
        <v>3.6111111111111108E-2</v>
      </c>
      <c r="L713" t="s">
        <v>1132</v>
      </c>
    </row>
    <row r="714" spans="1:12" x14ac:dyDescent="0.25">
      <c r="A714">
        <v>280</v>
      </c>
      <c r="B714">
        <v>14</v>
      </c>
      <c r="C714" t="s">
        <v>331</v>
      </c>
      <c r="D714" s="1">
        <v>14</v>
      </c>
      <c r="E714" s="1">
        <v>23</v>
      </c>
      <c r="F714">
        <v>3</v>
      </c>
      <c r="G714" s="1">
        <v>69</v>
      </c>
      <c r="H714" s="1">
        <v>42</v>
      </c>
      <c r="I714" s="1">
        <f t="shared" si="22"/>
        <v>27</v>
      </c>
      <c r="J714" s="2">
        <f t="shared" si="23"/>
        <v>0.39130434782608697</v>
      </c>
      <c r="K714" s="3">
        <v>2.361111111111111E-2</v>
      </c>
      <c r="L714" t="s">
        <v>1132</v>
      </c>
    </row>
    <row r="715" spans="1:12" x14ac:dyDescent="0.25">
      <c r="A715">
        <v>281</v>
      </c>
      <c r="B715">
        <v>18</v>
      </c>
      <c r="C715" t="s">
        <v>439</v>
      </c>
      <c r="D715" s="1">
        <v>20</v>
      </c>
      <c r="E715" s="1">
        <v>33</v>
      </c>
      <c r="F715">
        <v>2</v>
      </c>
      <c r="G715" s="1">
        <v>66</v>
      </c>
      <c r="H715" s="1">
        <v>40</v>
      </c>
      <c r="I715" s="1">
        <f t="shared" si="22"/>
        <v>26</v>
      </c>
      <c r="J715" s="2">
        <f t="shared" si="23"/>
        <v>0.39393939393939392</v>
      </c>
      <c r="K715" s="3">
        <v>6.2500000000000003E-3</v>
      </c>
      <c r="L715" t="s">
        <v>1133</v>
      </c>
    </row>
    <row r="716" spans="1:12" x14ac:dyDescent="0.25">
      <c r="A716">
        <v>282</v>
      </c>
      <c r="B716">
        <v>6</v>
      </c>
      <c r="C716" t="s">
        <v>117</v>
      </c>
      <c r="D716" s="1">
        <v>10</v>
      </c>
      <c r="E716" s="1">
        <v>18</v>
      </c>
      <c r="F716">
        <v>3</v>
      </c>
      <c r="G716" s="1">
        <v>54</v>
      </c>
      <c r="H716" s="1">
        <v>30</v>
      </c>
      <c r="I716" s="1">
        <f t="shared" si="22"/>
        <v>24</v>
      </c>
      <c r="J716" s="2">
        <f t="shared" si="23"/>
        <v>0.44444444444444442</v>
      </c>
      <c r="K716" s="3">
        <v>3.9583333333333331E-2</v>
      </c>
      <c r="L716" t="s">
        <v>1133</v>
      </c>
    </row>
    <row r="717" spans="1:12" x14ac:dyDescent="0.25">
      <c r="A717">
        <v>282</v>
      </c>
      <c r="B717">
        <v>6</v>
      </c>
      <c r="C717" t="s">
        <v>241</v>
      </c>
      <c r="D717" s="1">
        <v>12</v>
      </c>
      <c r="E717" s="1">
        <v>20</v>
      </c>
      <c r="F717">
        <v>1</v>
      </c>
      <c r="G717" s="1">
        <v>20</v>
      </c>
      <c r="H717" s="1">
        <v>12</v>
      </c>
      <c r="I717" s="1">
        <f t="shared" si="22"/>
        <v>8</v>
      </c>
      <c r="J717" s="2">
        <f t="shared" si="23"/>
        <v>0.4</v>
      </c>
      <c r="K717" s="3">
        <v>3.9583333333333331E-2</v>
      </c>
      <c r="L717" t="s">
        <v>1133</v>
      </c>
    </row>
    <row r="718" spans="1:12" x14ac:dyDescent="0.25">
      <c r="A718">
        <v>283</v>
      </c>
      <c r="B718">
        <v>19</v>
      </c>
      <c r="C718" t="s">
        <v>256</v>
      </c>
      <c r="D718" s="1">
        <v>15</v>
      </c>
      <c r="E718" s="1">
        <v>26</v>
      </c>
      <c r="F718">
        <v>3</v>
      </c>
      <c r="G718" s="1">
        <v>78</v>
      </c>
      <c r="H718" s="1">
        <v>45</v>
      </c>
      <c r="I718" s="1">
        <f t="shared" si="22"/>
        <v>33</v>
      </c>
      <c r="J718" s="2">
        <f t="shared" si="23"/>
        <v>0.42307692307692307</v>
      </c>
      <c r="K718" s="3">
        <v>4.1666666666666666E-3</v>
      </c>
      <c r="L718" t="s">
        <v>1132</v>
      </c>
    </row>
    <row r="719" spans="1:12" x14ac:dyDescent="0.25">
      <c r="A719">
        <v>284</v>
      </c>
      <c r="B719">
        <v>11</v>
      </c>
      <c r="C719" t="s">
        <v>241</v>
      </c>
      <c r="D719" s="1">
        <v>12</v>
      </c>
      <c r="E719" s="1">
        <v>20</v>
      </c>
      <c r="F719">
        <v>3</v>
      </c>
      <c r="G719" s="1">
        <v>60</v>
      </c>
      <c r="H719" s="1">
        <v>36</v>
      </c>
      <c r="I719" s="1">
        <f t="shared" si="22"/>
        <v>24</v>
      </c>
      <c r="J719" s="2">
        <f t="shared" si="23"/>
        <v>0.4</v>
      </c>
      <c r="K719" s="3">
        <v>3.125E-2</v>
      </c>
      <c r="L719" t="s">
        <v>1132</v>
      </c>
    </row>
    <row r="720" spans="1:12" x14ac:dyDescent="0.25">
      <c r="A720">
        <v>284</v>
      </c>
      <c r="B720">
        <v>11</v>
      </c>
      <c r="C720" t="s">
        <v>170</v>
      </c>
      <c r="D720" s="1">
        <v>16</v>
      </c>
      <c r="E720" s="1">
        <v>27</v>
      </c>
      <c r="F720">
        <v>1</v>
      </c>
      <c r="G720" s="1">
        <v>27</v>
      </c>
      <c r="H720" s="1">
        <v>16</v>
      </c>
      <c r="I720" s="1">
        <f t="shared" si="22"/>
        <v>11</v>
      </c>
      <c r="J720" s="2">
        <f t="shared" si="23"/>
        <v>0.40740740740740738</v>
      </c>
      <c r="K720" s="3">
        <v>4.0972222222222222E-2</v>
      </c>
      <c r="L720" t="s">
        <v>1132</v>
      </c>
    </row>
    <row r="721" spans="1:12" x14ac:dyDescent="0.25">
      <c r="A721">
        <v>284</v>
      </c>
      <c r="B721">
        <v>11</v>
      </c>
      <c r="C721" t="s">
        <v>180</v>
      </c>
      <c r="D721" s="1">
        <v>11</v>
      </c>
      <c r="E721" s="1">
        <v>19</v>
      </c>
      <c r="F721">
        <v>2</v>
      </c>
      <c r="G721" s="1">
        <v>38</v>
      </c>
      <c r="H721" s="1">
        <v>22</v>
      </c>
      <c r="I721" s="1">
        <f t="shared" si="22"/>
        <v>16</v>
      </c>
      <c r="J721" s="2">
        <f t="shared" si="23"/>
        <v>0.42105263157894735</v>
      </c>
      <c r="K721" s="3">
        <v>2.8472222222222222E-2</v>
      </c>
      <c r="L721" t="s">
        <v>1132</v>
      </c>
    </row>
    <row r="722" spans="1:12" x14ac:dyDescent="0.25">
      <c r="A722">
        <v>284</v>
      </c>
      <c r="B722">
        <v>11</v>
      </c>
      <c r="C722" t="s">
        <v>439</v>
      </c>
      <c r="D722" s="1">
        <v>20</v>
      </c>
      <c r="E722" s="1">
        <v>33</v>
      </c>
      <c r="F722">
        <v>1</v>
      </c>
      <c r="G722" s="1">
        <v>33</v>
      </c>
      <c r="H722" s="1">
        <v>20</v>
      </c>
      <c r="I722" s="1">
        <f t="shared" si="22"/>
        <v>13</v>
      </c>
      <c r="J722" s="2">
        <f t="shared" si="23"/>
        <v>0.39393939393939392</v>
      </c>
      <c r="K722" s="3">
        <v>3.4722222222222224E-2</v>
      </c>
      <c r="L722" t="s">
        <v>1133</v>
      </c>
    </row>
    <row r="723" spans="1:12" x14ac:dyDescent="0.25">
      <c r="A723">
        <v>285</v>
      </c>
      <c r="B723">
        <v>18</v>
      </c>
      <c r="C723" t="s">
        <v>102</v>
      </c>
      <c r="D723" s="1">
        <v>13</v>
      </c>
      <c r="E723" s="1">
        <v>21</v>
      </c>
      <c r="F723">
        <v>2</v>
      </c>
      <c r="G723" s="1">
        <v>42</v>
      </c>
      <c r="H723" s="1">
        <v>26</v>
      </c>
      <c r="I723" s="1">
        <f t="shared" si="22"/>
        <v>16</v>
      </c>
      <c r="J723" s="2">
        <f t="shared" si="23"/>
        <v>0.38095238095238093</v>
      </c>
      <c r="K723" s="3">
        <v>8.3333333333333332E-3</v>
      </c>
      <c r="L723" t="s">
        <v>1133</v>
      </c>
    </row>
    <row r="724" spans="1:12" x14ac:dyDescent="0.25">
      <c r="A724">
        <v>286</v>
      </c>
      <c r="B724">
        <v>15</v>
      </c>
      <c r="C724" t="s">
        <v>77</v>
      </c>
      <c r="D724" s="1">
        <v>20</v>
      </c>
      <c r="E724" s="1">
        <v>34</v>
      </c>
      <c r="F724">
        <v>2</v>
      </c>
      <c r="G724" s="1">
        <v>68</v>
      </c>
      <c r="H724" s="1">
        <v>40</v>
      </c>
      <c r="I724" s="1">
        <f t="shared" si="22"/>
        <v>28</v>
      </c>
      <c r="J724" s="2">
        <f t="shared" si="23"/>
        <v>0.41176470588235292</v>
      </c>
      <c r="K724" s="3">
        <v>1.7361111111111112E-2</v>
      </c>
      <c r="L724" t="s">
        <v>1132</v>
      </c>
    </row>
    <row r="725" spans="1:12" x14ac:dyDescent="0.25">
      <c r="A725">
        <v>287</v>
      </c>
      <c r="B725">
        <v>20</v>
      </c>
      <c r="C725" t="s">
        <v>414</v>
      </c>
      <c r="D725" s="1">
        <v>19</v>
      </c>
      <c r="E725" s="1">
        <v>32</v>
      </c>
      <c r="F725">
        <v>3</v>
      </c>
      <c r="G725" s="1">
        <v>96</v>
      </c>
      <c r="H725" s="1">
        <v>57</v>
      </c>
      <c r="I725" s="1">
        <f t="shared" si="22"/>
        <v>39</v>
      </c>
      <c r="J725" s="2">
        <f t="shared" si="23"/>
        <v>0.40625</v>
      </c>
      <c r="K725" s="3">
        <v>3.1944444444444442E-2</v>
      </c>
      <c r="L725" t="s">
        <v>1132</v>
      </c>
    </row>
    <row r="726" spans="1:12" x14ac:dyDescent="0.25">
      <c r="A726">
        <v>287</v>
      </c>
      <c r="B726">
        <v>20</v>
      </c>
      <c r="C726" t="s">
        <v>331</v>
      </c>
      <c r="D726" s="1">
        <v>14</v>
      </c>
      <c r="E726" s="1">
        <v>23</v>
      </c>
      <c r="F726">
        <v>2</v>
      </c>
      <c r="G726" s="1">
        <v>46</v>
      </c>
      <c r="H726" s="1">
        <v>28</v>
      </c>
      <c r="I726" s="1">
        <f t="shared" si="22"/>
        <v>18</v>
      </c>
      <c r="J726" s="2">
        <f t="shared" si="23"/>
        <v>0.39130434782608697</v>
      </c>
      <c r="K726" s="3">
        <v>4.027777777777778E-2</v>
      </c>
      <c r="L726" t="s">
        <v>1132</v>
      </c>
    </row>
    <row r="727" spans="1:12" x14ac:dyDescent="0.25">
      <c r="A727">
        <v>287</v>
      </c>
      <c r="B727">
        <v>20</v>
      </c>
      <c r="C727" t="s">
        <v>100</v>
      </c>
      <c r="D727" s="1">
        <v>18</v>
      </c>
      <c r="E727" s="1">
        <v>30</v>
      </c>
      <c r="F727">
        <v>2</v>
      </c>
      <c r="G727" s="1">
        <v>60</v>
      </c>
      <c r="H727" s="1">
        <v>36</v>
      </c>
      <c r="I727" s="1">
        <f t="shared" si="22"/>
        <v>24</v>
      </c>
      <c r="J727" s="2">
        <f t="shared" si="23"/>
        <v>0.4</v>
      </c>
      <c r="K727" s="3">
        <v>1.1805555555555555E-2</v>
      </c>
      <c r="L727" t="s">
        <v>1133</v>
      </c>
    </row>
    <row r="728" spans="1:12" x14ac:dyDescent="0.25">
      <c r="A728">
        <v>288</v>
      </c>
      <c r="B728">
        <v>15</v>
      </c>
      <c r="C728" t="s">
        <v>259</v>
      </c>
      <c r="D728" s="1">
        <v>14</v>
      </c>
      <c r="E728" s="1">
        <v>24</v>
      </c>
      <c r="F728">
        <v>2</v>
      </c>
      <c r="G728" s="1">
        <v>48</v>
      </c>
      <c r="H728" s="1">
        <v>28</v>
      </c>
      <c r="I728" s="1">
        <f t="shared" si="22"/>
        <v>20</v>
      </c>
      <c r="J728" s="2">
        <f t="shared" si="23"/>
        <v>0.41666666666666669</v>
      </c>
      <c r="K728" s="3">
        <v>4.1666666666666666E-3</v>
      </c>
      <c r="L728" t="s">
        <v>1133</v>
      </c>
    </row>
    <row r="729" spans="1:12" x14ac:dyDescent="0.25">
      <c r="A729">
        <v>288</v>
      </c>
      <c r="B729">
        <v>15</v>
      </c>
      <c r="C729" t="s">
        <v>180</v>
      </c>
      <c r="D729" s="1">
        <v>11</v>
      </c>
      <c r="E729" s="1">
        <v>19</v>
      </c>
      <c r="F729">
        <v>2</v>
      </c>
      <c r="G729" s="1">
        <v>38</v>
      </c>
      <c r="H729" s="1">
        <v>22</v>
      </c>
      <c r="I729" s="1">
        <f t="shared" si="22"/>
        <v>16</v>
      </c>
      <c r="J729" s="2">
        <f t="shared" si="23"/>
        <v>0.42105263157894735</v>
      </c>
      <c r="K729" s="3">
        <v>2.2222222222222223E-2</v>
      </c>
      <c r="L729" t="s">
        <v>1132</v>
      </c>
    </row>
    <row r="730" spans="1:12" x14ac:dyDescent="0.25">
      <c r="A730">
        <v>289</v>
      </c>
      <c r="B730">
        <v>15</v>
      </c>
      <c r="C730" t="s">
        <v>241</v>
      </c>
      <c r="D730" s="1">
        <v>12</v>
      </c>
      <c r="E730" s="1">
        <v>20</v>
      </c>
      <c r="F730">
        <v>3</v>
      </c>
      <c r="G730" s="1">
        <v>60</v>
      </c>
      <c r="H730" s="1">
        <v>36</v>
      </c>
      <c r="I730" s="1">
        <f t="shared" si="22"/>
        <v>24</v>
      </c>
      <c r="J730" s="2">
        <f t="shared" si="23"/>
        <v>0.4</v>
      </c>
      <c r="K730" s="3">
        <v>1.3888888888888888E-2</v>
      </c>
      <c r="L730" t="s">
        <v>1132</v>
      </c>
    </row>
    <row r="731" spans="1:12" x14ac:dyDescent="0.25">
      <c r="A731">
        <v>289</v>
      </c>
      <c r="B731">
        <v>15</v>
      </c>
      <c r="C731" t="s">
        <v>256</v>
      </c>
      <c r="D731" s="1">
        <v>15</v>
      </c>
      <c r="E731" s="1">
        <v>26</v>
      </c>
      <c r="F731">
        <v>3</v>
      </c>
      <c r="G731" s="1">
        <v>78</v>
      </c>
      <c r="H731" s="1">
        <v>45</v>
      </c>
      <c r="I731" s="1">
        <f t="shared" si="22"/>
        <v>33</v>
      </c>
      <c r="J731" s="2">
        <f t="shared" si="23"/>
        <v>0.42307692307692307</v>
      </c>
      <c r="K731" s="3">
        <v>3.3333333333333333E-2</v>
      </c>
      <c r="L731" t="s">
        <v>1133</v>
      </c>
    </row>
    <row r="732" spans="1:12" x14ac:dyDescent="0.25">
      <c r="A732">
        <v>290</v>
      </c>
      <c r="B732">
        <v>19</v>
      </c>
      <c r="C732" t="s">
        <v>65</v>
      </c>
      <c r="D732" s="1">
        <v>25</v>
      </c>
      <c r="E732" s="1">
        <v>40</v>
      </c>
      <c r="F732">
        <v>1</v>
      </c>
      <c r="G732" s="1">
        <v>40</v>
      </c>
      <c r="H732" s="1">
        <v>25</v>
      </c>
      <c r="I732" s="1">
        <f t="shared" si="22"/>
        <v>15</v>
      </c>
      <c r="J732" s="2">
        <f t="shared" si="23"/>
        <v>0.375</v>
      </c>
      <c r="K732" s="3">
        <v>3.9583333333333331E-2</v>
      </c>
      <c r="L732" t="s">
        <v>1132</v>
      </c>
    </row>
    <row r="733" spans="1:12" x14ac:dyDescent="0.25">
      <c r="A733">
        <v>291</v>
      </c>
      <c r="B733">
        <v>2</v>
      </c>
      <c r="C733" t="s">
        <v>77</v>
      </c>
      <c r="D733" s="1">
        <v>20</v>
      </c>
      <c r="E733" s="1">
        <v>34</v>
      </c>
      <c r="F733">
        <v>2</v>
      </c>
      <c r="G733" s="1">
        <v>68</v>
      </c>
      <c r="H733" s="1">
        <v>40</v>
      </c>
      <c r="I733" s="1">
        <f t="shared" si="22"/>
        <v>28</v>
      </c>
      <c r="J733" s="2">
        <f t="shared" si="23"/>
        <v>0.41176470588235292</v>
      </c>
      <c r="K733" s="3">
        <v>1.9444444444444445E-2</v>
      </c>
      <c r="L733" t="s">
        <v>1133</v>
      </c>
    </row>
    <row r="734" spans="1:12" x14ac:dyDescent="0.25">
      <c r="A734">
        <v>291</v>
      </c>
      <c r="B734">
        <v>2</v>
      </c>
      <c r="C734" t="s">
        <v>195</v>
      </c>
      <c r="D734" s="1">
        <v>15</v>
      </c>
      <c r="E734" s="1">
        <v>25</v>
      </c>
      <c r="F734">
        <v>1</v>
      </c>
      <c r="G734" s="1">
        <v>25</v>
      </c>
      <c r="H734" s="1">
        <v>15</v>
      </c>
      <c r="I734" s="1">
        <f t="shared" si="22"/>
        <v>10</v>
      </c>
      <c r="J734" s="2">
        <f t="shared" si="23"/>
        <v>0.4</v>
      </c>
      <c r="K734" s="3">
        <v>2.8472222222222222E-2</v>
      </c>
      <c r="L734" t="s">
        <v>1132</v>
      </c>
    </row>
    <row r="735" spans="1:12" x14ac:dyDescent="0.25">
      <c r="A735">
        <v>291</v>
      </c>
      <c r="B735">
        <v>2</v>
      </c>
      <c r="C735" t="s">
        <v>33</v>
      </c>
      <c r="D735" s="1">
        <v>21</v>
      </c>
      <c r="E735" s="1">
        <v>35</v>
      </c>
      <c r="F735">
        <v>3</v>
      </c>
      <c r="G735" s="1">
        <v>105</v>
      </c>
      <c r="H735" s="1">
        <v>63</v>
      </c>
      <c r="I735" s="1">
        <f t="shared" si="22"/>
        <v>42</v>
      </c>
      <c r="J735" s="2">
        <f t="shared" si="23"/>
        <v>0.4</v>
      </c>
      <c r="K735" s="3">
        <v>8.3333333333333332E-3</v>
      </c>
      <c r="L735" t="s">
        <v>1133</v>
      </c>
    </row>
    <row r="736" spans="1:12" x14ac:dyDescent="0.25">
      <c r="A736">
        <v>291</v>
      </c>
      <c r="B736">
        <v>2</v>
      </c>
      <c r="C736" t="s">
        <v>186</v>
      </c>
      <c r="D736" s="1">
        <v>19</v>
      </c>
      <c r="E736" s="1">
        <v>31</v>
      </c>
      <c r="F736">
        <v>2</v>
      </c>
      <c r="G736" s="1">
        <v>62</v>
      </c>
      <c r="H736" s="1">
        <v>38</v>
      </c>
      <c r="I736" s="1">
        <f t="shared" si="22"/>
        <v>24</v>
      </c>
      <c r="J736" s="2">
        <f t="shared" si="23"/>
        <v>0.38709677419354838</v>
      </c>
      <c r="K736" s="3">
        <v>9.7222222222222224E-3</v>
      </c>
      <c r="L736" t="s">
        <v>1132</v>
      </c>
    </row>
    <row r="737" spans="1:12" x14ac:dyDescent="0.25">
      <c r="A737">
        <v>292</v>
      </c>
      <c r="B737">
        <v>10</v>
      </c>
      <c r="C737" t="s">
        <v>57</v>
      </c>
      <c r="D737" s="1">
        <v>16</v>
      </c>
      <c r="E737" s="1">
        <v>28</v>
      </c>
      <c r="F737">
        <v>3</v>
      </c>
      <c r="G737" s="1">
        <v>84</v>
      </c>
      <c r="H737" s="1">
        <v>48</v>
      </c>
      <c r="I737" s="1">
        <f t="shared" si="22"/>
        <v>36</v>
      </c>
      <c r="J737" s="2">
        <f t="shared" si="23"/>
        <v>0.42857142857142855</v>
      </c>
      <c r="K737" s="3">
        <v>1.5972222222222221E-2</v>
      </c>
      <c r="L737" t="s">
        <v>1133</v>
      </c>
    </row>
    <row r="738" spans="1:12" x14ac:dyDescent="0.25">
      <c r="A738">
        <v>293</v>
      </c>
      <c r="B738">
        <v>16</v>
      </c>
      <c r="C738" t="s">
        <v>57</v>
      </c>
      <c r="D738" s="1">
        <v>16</v>
      </c>
      <c r="E738" s="1">
        <v>28</v>
      </c>
      <c r="F738">
        <v>3</v>
      </c>
      <c r="G738" s="1">
        <v>84</v>
      </c>
      <c r="H738" s="1">
        <v>48</v>
      </c>
      <c r="I738" s="1">
        <f t="shared" si="22"/>
        <v>36</v>
      </c>
      <c r="J738" s="2">
        <f t="shared" si="23"/>
        <v>0.42857142857142855</v>
      </c>
      <c r="K738" s="3">
        <v>3.0555555555555555E-2</v>
      </c>
      <c r="L738" t="s">
        <v>1132</v>
      </c>
    </row>
    <row r="739" spans="1:12" x14ac:dyDescent="0.25">
      <c r="A739">
        <v>293</v>
      </c>
      <c r="B739">
        <v>16</v>
      </c>
      <c r="C739" t="s">
        <v>100</v>
      </c>
      <c r="D739" s="1">
        <v>18</v>
      </c>
      <c r="E739" s="1">
        <v>30</v>
      </c>
      <c r="F739">
        <v>2</v>
      </c>
      <c r="G739" s="1">
        <v>60</v>
      </c>
      <c r="H739" s="1">
        <v>36</v>
      </c>
      <c r="I739" s="1">
        <f t="shared" si="22"/>
        <v>24</v>
      </c>
      <c r="J739" s="2">
        <f t="shared" si="23"/>
        <v>0.4</v>
      </c>
      <c r="K739" s="3">
        <v>2.013888888888889E-2</v>
      </c>
      <c r="L739" t="s">
        <v>1132</v>
      </c>
    </row>
    <row r="740" spans="1:12" x14ac:dyDescent="0.25">
      <c r="A740">
        <v>293</v>
      </c>
      <c r="B740">
        <v>16</v>
      </c>
      <c r="C740" t="s">
        <v>106</v>
      </c>
      <c r="D740" s="1">
        <v>22</v>
      </c>
      <c r="E740" s="1">
        <v>36</v>
      </c>
      <c r="F740">
        <v>2</v>
      </c>
      <c r="G740" s="1">
        <v>72</v>
      </c>
      <c r="H740" s="1">
        <v>44</v>
      </c>
      <c r="I740" s="1">
        <f t="shared" si="22"/>
        <v>28</v>
      </c>
      <c r="J740" s="2">
        <f t="shared" si="23"/>
        <v>0.3888888888888889</v>
      </c>
      <c r="K740" s="3">
        <v>3.2638888888888891E-2</v>
      </c>
      <c r="L740" t="s">
        <v>1132</v>
      </c>
    </row>
    <row r="741" spans="1:12" x14ac:dyDescent="0.25">
      <c r="A741">
        <v>294</v>
      </c>
      <c r="B741">
        <v>17</v>
      </c>
      <c r="C741" t="s">
        <v>186</v>
      </c>
      <c r="D741" s="1">
        <v>19</v>
      </c>
      <c r="E741" s="1">
        <v>31</v>
      </c>
      <c r="F741">
        <v>2</v>
      </c>
      <c r="G741" s="1">
        <v>62</v>
      </c>
      <c r="H741" s="1">
        <v>38</v>
      </c>
      <c r="I741" s="1">
        <f t="shared" si="22"/>
        <v>24</v>
      </c>
      <c r="J741" s="2">
        <f t="shared" si="23"/>
        <v>0.38709677419354838</v>
      </c>
      <c r="K741" s="3">
        <v>2.1527777777777778E-2</v>
      </c>
      <c r="L741" t="s">
        <v>1133</v>
      </c>
    </row>
    <row r="742" spans="1:12" x14ac:dyDescent="0.25">
      <c r="A742">
        <v>294</v>
      </c>
      <c r="B742">
        <v>17</v>
      </c>
      <c r="C742" t="s">
        <v>106</v>
      </c>
      <c r="D742" s="1">
        <v>22</v>
      </c>
      <c r="E742" s="1">
        <v>36</v>
      </c>
      <c r="F742">
        <v>3</v>
      </c>
      <c r="G742" s="1">
        <v>108</v>
      </c>
      <c r="H742" s="1">
        <v>66</v>
      </c>
      <c r="I742" s="1">
        <f t="shared" si="22"/>
        <v>42</v>
      </c>
      <c r="J742" s="2">
        <f t="shared" si="23"/>
        <v>0.3888888888888889</v>
      </c>
      <c r="K742" s="3">
        <v>9.0277777777777769E-3</v>
      </c>
      <c r="L742" t="s">
        <v>1132</v>
      </c>
    </row>
    <row r="743" spans="1:12" x14ac:dyDescent="0.25">
      <c r="A743">
        <v>294</v>
      </c>
      <c r="B743">
        <v>17</v>
      </c>
      <c r="C743" t="s">
        <v>117</v>
      </c>
      <c r="D743" s="1">
        <v>10</v>
      </c>
      <c r="E743" s="1">
        <v>18</v>
      </c>
      <c r="F743">
        <v>3</v>
      </c>
      <c r="G743" s="1">
        <v>54</v>
      </c>
      <c r="H743" s="1">
        <v>30</v>
      </c>
      <c r="I743" s="1">
        <f t="shared" si="22"/>
        <v>24</v>
      </c>
      <c r="J743" s="2">
        <f t="shared" si="23"/>
        <v>0.44444444444444442</v>
      </c>
      <c r="K743" s="3">
        <v>2.2916666666666665E-2</v>
      </c>
      <c r="L743" t="s">
        <v>1132</v>
      </c>
    </row>
    <row r="744" spans="1:12" x14ac:dyDescent="0.25">
      <c r="A744">
        <v>294</v>
      </c>
      <c r="B744">
        <v>17</v>
      </c>
      <c r="C744" t="s">
        <v>77</v>
      </c>
      <c r="D744" s="1">
        <v>20</v>
      </c>
      <c r="E744" s="1">
        <v>34</v>
      </c>
      <c r="F744">
        <v>3</v>
      </c>
      <c r="G744" s="1">
        <v>102</v>
      </c>
      <c r="H744" s="1">
        <v>60</v>
      </c>
      <c r="I744" s="1">
        <f t="shared" si="22"/>
        <v>42</v>
      </c>
      <c r="J744" s="2">
        <f t="shared" si="23"/>
        <v>0.41176470588235292</v>
      </c>
      <c r="K744" s="3">
        <v>6.2500000000000003E-3</v>
      </c>
      <c r="L744" t="s">
        <v>1133</v>
      </c>
    </row>
    <row r="745" spans="1:12" x14ac:dyDescent="0.25">
      <c r="A745">
        <v>295</v>
      </c>
      <c r="B745">
        <v>3</v>
      </c>
      <c r="C745" t="s">
        <v>414</v>
      </c>
      <c r="D745" s="1">
        <v>19</v>
      </c>
      <c r="E745" s="1">
        <v>32</v>
      </c>
      <c r="F745">
        <v>1</v>
      </c>
      <c r="G745" s="1">
        <v>32</v>
      </c>
      <c r="H745" s="1">
        <v>19</v>
      </c>
      <c r="I745" s="1">
        <f t="shared" si="22"/>
        <v>13</v>
      </c>
      <c r="J745" s="2">
        <f t="shared" si="23"/>
        <v>0.40625</v>
      </c>
      <c r="K745" s="3">
        <v>3.0555555555555555E-2</v>
      </c>
      <c r="L745" t="s">
        <v>1133</v>
      </c>
    </row>
    <row r="746" spans="1:12" x14ac:dyDescent="0.25">
      <c r="A746">
        <v>295</v>
      </c>
      <c r="B746">
        <v>3</v>
      </c>
      <c r="C746" t="s">
        <v>100</v>
      </c>
      <c r="D746" s="1">
        <v>18</v>
      </c>
      <c r="E746" s="1">
        <v>30</v>
      </c>
      <c r="F746">
        <v>3</v>
      </c>
      <c r="G746" s="1">
        <v>90</v>
      </c>
      <c r="H746" s="1">
        <v>54</v>
      </c>
      <c r="I746" s="1">
        <f t="shared" si="22"/>
        <v>36</v>
      </c>
      <c r="J746" s="2">
        <f t="shared" si="23"/>
        <v>0.4</v>
      </c>
      <c r="K746" s="3">
        <v>2.4305555555555556E-2</v>
      </c>
      <c r="L746" t="s">
        <v>1132</v>
      </c>
    </row>
    <row r="747" spans="1:12" x14ac:dyDescent="0.25">
      <c r="A747">
        <v>295</v>
      </c>
      <c r="B747">
        <v>3</v>
      </c>
      <c r="C747" t="s">
        <v>186</v>
      </c>
      <c r="D747" s="1">
        <v>19</v>
      </c>
      <c r="E747" s="1">
        <v>31</v>
      </c>
      <c r="F747">
        <v>2</v>
      </c>
      <c r="G747" s="1">
        <v>62</v>
      </c>
      <c r="H747" s="1">
        <v>38</v>
      </c>
      <c r="I747" s="1">
        <f t="shared" si="22"/>
        <v>24</v>
      </c>
      <c r="J747" s="2">
        <f t="shared" si="23"/>
        <v>0.38709677419354838</v>
      </c>
      <c r="K747" s="3">
        <v>2.7083333333333334E-2</v>
      </c>
      <c r="L747" t="s">
        <v>1133</v>
      </c>
    </row>
    <row r="748" spans="1:12" x14ac:dyDescent="0.25">
      <c r="A748">
        <v>295</v>
      </c>
      <c r="B748">
        <v>3</v>
      </c>
      <c r="C748" t="s">
        <v>102</v>
      </c>
      <c r="D748" s="1">
        <v>13</v>
      </c>
      <c r="E748" s="1">
        <v>21</v>
      </c>
      <c r="F748">
        <v>3</v>
      </c>
      <c r="G748" s="1">
        <v>63</v>
      </c>
      <c r="H748" s="1">
        <v>39</v>
      </c>
      <c r="I748" s="1">
        <f t="shared" si="22"/>
        <v>24</v>
      </c>
      <c r="J748" s="2">
        <f t="shared" si="23"/>
        <v>0.38095238095238093</v>
      </c>
      <c r="K748" s="3">
        <v>4.0972222222222222E-2</v>
      </c>
      <c r="L748" t="s">
        <v>1132</v>
      </c>
    </row>
    <row r="749" spans="1:12" x14ac:dyDescent="0.25">
      <c r="A749">
        <v>296</v>
      </c>
      <c r="B749">
        <v>14</v>
      </c>
      <c r="C749" t="s">
        <v>331</v>
      </c>
      <c r="D749" s="1">
        <v>14</v>
      </c>
      <c r="E749" s="1">
        <v>23</v>
      </c>
      <c r="F749">
        <v>1</v>
      </c>
      <c r="G749" s="1">
        <v>23</v>
      </c>
      <c r="H749" s="1">
        <v>14</v>
      </c>
      <c r="I749" s="1">
        <f t="shared" si="22"/>
        <v>9</v>
      </c>
      <c r="J749" s="2">
        <f t="shared" si="23"/>
        <v>0.39130434782608697</v>
      </c>
      <c r="K749" s="3">
        <v>1.3888888888888888E-2</v>
      </c>
      <c r="L749" t="s">
        <v>1132</v>
      </c>
    </row>
    <row r="750" spans="1:12" x14ac:dyDescent="0.25">
      <c r="A750">
        <v>296</v>
      </c>
      <c r="B750">
        <v>14</v>
      </c>
      <c r="C750" t="s">
        <v>106</v>
      </c>
      <c r="D750" s="1">
        <v>22</v>
      </c>
      <c r="E750" s="1">
        <v>36</v>
      </c>
      <c r="F750">
        <v>1</v>
      </c>
      <c r="G750" s="1">
        <v>36</v>
      </c>
      <c r="H750" s="1">
        <v>22</v>
      </c>
      <c r="I750" s="1">
        <f t="shared" si="22"/>
        <v>14</v>
      </c>
      <c r="J750" s="2">
        <f t="shared" si="23"/>
        <v>0.3888888888888889</v>
      </c>
      <c r="K750" s="3">
        <v>1.8055555555555554E-2</v>
      </c>
      <c r="L750" t="s">
        <v>1133</v>
      </c>
    </row>
    <row r="751" spans="1:12" x14ac:dyDescent="0.25">
      <c r="A751">
        <v>297</v>
      </c>
      <c r="B751">
        <v>4</v>
      </c>
      <c r="C751" t="s">
        <v>51</v>
      </c>
      <c r="D751" s="1">
        <v>17</v>
      </c>
      <c r="E751" s="1">
        <v>29</v>
      </c>
      <c r="F751">
        <v>2</v>
      </c>
      <c r="G751" s="1">
        <v>58</v>
      </c>
      <c r="H751" s="1">
        <v>34</v>
      </c>
      <c r="I751" s="1">
        <f t="shared" si="22"/>
        <v>24</v>
      </c>
      <c r="J751" s="2">
        <f t="shared" si="23"/>
        <v>0.41379310344827586</v>
      </c>
      <c r="K751" s="3">
        <v>4.0972222222222222E-2</v>
      </c>
      <c r="L751" t="s">
        <v>1133</v>
      </c>
    </row>
    <row r="752" spans="1:12" x14ac:dyDescent="0.25">
      <c r="A752">
        <v>297</v>
      </c>
      <c r="B752">
        <v>4</v>
      </c>
      <c r="C752" t="s">
        <v>117</v>
      </c>
      <c r="D752" s="1">
        <v>10</v>
      </c>
      <c r="E752" s="1">
        <v>18</v>
      </c>
      <c r="F752">
        <v>3</v>
      </c>
      <c r="G752" s="1">
        <v>54</v>
      </c>
      <c r="H752" s="1">
        <v>30</v>
      </c>
      <c r="I752" s="1">
        <f t="shared" si="22"/>
        <v>24</v>
      </c>
      <c r="J752" s="2">
        <f t="shared" si="23"/>
        <v>0.44444444444444442</v>
      </c>
      <c r="K752" s="3">
        <v>9.0277777777777769E-3</v>
      </c>
      <c r="L752" t="s">
        <v>1133</v>
      </c>
    </row>
    <row r="753" spans="1:12" x14ac:dyDescent="0.25">
      <c r="A753">
        <v>297</v>
      </c>
      <c r="B753">
        <v>4</v>
      </c>
      <c r="C753" t="s">
        <v>102</v>
      </c>
      <c r="D753" s="1">
        <v>13</v>
      </c>
      <c r="E753" s="1">
        <v>21</v>
      </c>
      <c r="F753">
        <v>3</v>
      </c>
      <c r="G753" s="1">
        <v>63</v>
      </c>
      <c r="H753" s="1">
        <v>39</v>
      </c>
      <c r="I753" s="1">
        <f t="shared" si="22"/>
        <v>24</v>
      </c>
      <c r="J753" s="2">
        <f t="shared" si="23"/>
        <v>0.38095238095238093</v>
      </c>
      <c r="K753" s="3">
        <v>2.7777777777777776E-2</v>
      </c>
      <c r="L753" t="s">
        <v>1133</v>
      </c>
    </row>
    <row r="754" spans="1:12" x14ac:dyDescent="0.25">
      <c r="A754">
        <v>298</v>
      </c>
      <c r="B754">
        <v>11</v>
      </c>
      <c r="C754" t="s">
        <v>170</v>
      </c>
      <c r="D754" s="1">
        <v>16</v>
      </c>
      <c r="E754" s="1">
        <v>27</v>
      </c>
      <c r="F754">
        <v>3</v>
      </c>
      <c r="G754" s="1">
        <v>81</v>
      </c>
      <c r="H754" s="1">
        <v>48</v>
      </c>
      <c r="I754" s="1">
        <f t="shared" si="22"/>
        <v>33</v>
      </c>
      <c r="J754" s="2">
        <f t="shared" si="23"/>
        <v>0.40740740740740738</v>
      </c>
      <c r="K754" s="3">
        <v>3.1944444444444442E-2</v>
      </c>
      <c r="L754" t="s">
        <v>1132</v>
      </c>
    </row>
    <row r="755" spans="1:12" x14ac:dyDescent="0.25">
      <c r="A755">
        <v>298</v>
      </c>
      <c r="B755">
        <v>11</v>
      </c>
      <c r="C755" t="s">
        <v>106</v>
      </c>
      <c r="D755" s="1">
        <v>22</v>
      </c>
      <c r="E755" s="1">
        <v>36</v>
      </c>
      <c r="F755">
        <v>3</v>
      </c>
      <c r="G755" s="1">
        <v>108</v>
      </c>
      <c r="H755" s="1">
        <v>66</v>
      </c>
      <c r="I755" s="1">
        <f t="shared" si="22"/>
        <v>42</v>
      </c>
      <c r="J755" s="2">
        <f t="shared" si="23"/>
        <v>0.3888888888888889</v>
      </c>
      <c r="K755" s="3">
        <v>3.4027777777777775E-2</v>
      </c>
      <c r="L755" t="s">
        <v>1132</v>
      </c>
    </row>
    <row r="756" spans="1:12" x14ac:dyDescent="0.25">
      <c r="A756">
        <v>298</v>
      </c>
      <c r="B756">
        <v>11</v>
      </c>
      <c r="C756" t="s">
        <v>335</v>
      </c>
      <c r="D756" s="1">
        <v>13</v>
      </c>
      <c r="E756" s="1">
        <v>22</v>
      </c>
      <c r="F756">
        <v>3</v>
      </c>
      <c r="G756" s="1">
        <v>66</v>
      </c>
      <c r="H756" s="1">
        <v>39</v>
      </c>
      <c r="I756" s="1">
        <f t="shared" si="22"/>
        <v>27</v>
      </c>
      <c r="J756" s="2">
        <f t="shared" si="23"/>
        <v>0.40909090909090912</v>
      </c>
      <c r="K756" s="3">
        <v>3.1944444444444442E-2</v>
      </c>
      <c r="L756" t="s">
        <v>1133</v>
      </c>
    </row>
    <row r="757" spans="1:12" x14ac:dyDescent="0.25">
      <c r="A757">
        <v>299</v>
      </c>
      <c r="B757">
        <v>6</v>
      </c>
      <c r="C757" t="s">
        <v>241</v>
      </c>
      <c r="D757" s="1">
        <v>12</v>
      </c>
      <c r="E757" s="1">
        <v>20</v>
      </c>
      <c r="F757">
        <v>1</v>
      </c>
      <c r="G757" s="1">
        <v>20</v>
      </c>
      <c r="H757" s="1">
        <v>12</v>
      </c>
      <c r="I757" s="1">
        <f t="shared" si="22"/>
        <v>8</v>
      </c>
      <c r="J757" s="2">
        <f t="shared" si="23"/>
        <v>0.4</v>
      </c>
      <c r="K757" s="3">
        <v>1.1805555555555555E-2</v>
      </c>
      <c r="L757" t="s">
        <v>1132</v>
      </c>
    </row>
    <row r="758" spans="1:12" x14ac:dyDescent="0.25">
      <c r="A758">
        <v>299</v>
      </c>
      <c r="B758">
        <v>6</v>
      </c>
      <c r="C758" t="s">
        <v>106</v>
      </c>
      <c r="D758" s="1">
        <v>22</v>
      </c>
      <c r="E758" s="1">
        <v>36</v>
      </c>
      <c r="F758">
        <v>2</v>
      </c>
      <c r="G758" s="1">
        <v>72</v>
      </c>
      <c r="H758" s="1">
        <v>44</v>
      </c>
      <c r="I758" s="1">
        <f t="shared" si="22"/>
        <v>28</v>
      </c>
      <c r="J758" s="2">
        <f t="shared" si="23"/>
        <v>0.3888888888888889</v>
      </c>
      <c r="K758" s="3">
        <v>3.8194444444444448E-2</v>
      </c>
      <c r="L758" t="s">
        <v>1132</v>
      </c>
    </row>
    <row r="759" spans="1:12" x14ac:dyDescent="0.25">
      <c r="A759">
        <v>299</v>
      </c>
      <c r="B759">
        <v>6</v>
      </c>
      <c r="C759" t="s">
        <v>259</v>
      </c>
      <c r="D759" s="1">
        <v>14</v>
      </c>
      <c r="E759" s="1">
        <v>24</v>
      </c>
      <c r="F759">
        <v>3</v>
      </c>
      <c r="G759" s="1">
        <v>72</v>
      </c>
      <c r="H759" s="1">
        <v>42</v>
      </c>
      <c r="I759" s="1">
        <f t="shared" si="22"/>
        <v>30</v>
      </c>
      <c r="J759" s="2">
        <f t="shared" si="23"/>
        <v>0.41666666666666669</v>
      </c>
      <c r="K759" s="3">
        <v>1.0416666666666666E-2</v>
      </c>
      <c r="L759" t="s">
        <v>1133</v>
      </c>
    </row>
    <row r="760" spans="1:12" x14ac:dyDescent="0.25">
      <c r="A760">
        <v>299</v>
      </c>
      <c r="B760">
        <v>6</v>
      </c>
      <c r="C760" t="s">
        <v>117</v>
      </c>
      <c r="D760" s="1">
        <v>10</v>
      </c>
      <c r="E760" s="1">
        <v>18</v>
      </c>
      <c r="F760">
        <v>1</v>
      </c>
      <c r="G760" s="1">
        <v>18</v>
      </c>
      <c r="H760" s="1">
        <v>10</v>
      </c>
      <c r="I760" s="1">
        <f t="shared" si="22"/>
        <v>8</v>
      </c>
      <c r="J760" s="2">
        <f t="shared" si="23"/>
        <v>0.44444444444444442</v>
      </c>
      <c r="K760" s="3">
        <v>1.8055555555555554E-2</v>
      </c>
      <c r="L760" t="s">
        <v>1132</v>
      </c>
    </row>
    <row r="761" spans="1:12" x14ac:dyDescent="0.25">
      <c r="A761">
        <v>300</v>
      </c>
      <c r="B761">
        <v>18</v>
      </c>
      <c r="C761" t="s">
        <v>65</v>
      </c>
      <c r="D761" s="1">
        <v>25</v>
      </c>
      <c r="E761" s="1">
        <v>40</v>
      </c>
      <c r="F761">
        <v>3</v>
      </c>
      <c r="G761" s="1">
        <v>120</v>
      </c>
      <c r="H761" s="1">
        <v>75</v>
      </c>
      <c r="I761" s="1">
        <f t="shared" si="22"/>
        <v>45</v>
      </c>
      <c r="J761" s="2">
        <f t="shared" si="23"/>
        <v>0.375</v>
      </c>
      <c r="K761" s="3">
        <v>3.7499999999999999E-2</v>
      </c>
      <c r="L761" t="s">
        <v>1133</v>
      </c>
    </row>
    <row r="762" spans="1:12" x14ac:dyDescent="0.25">
      <c r="A762">
        <v>300</v>
      </c>
      <c r="B762">
        <v>18</v>
      </c>
      <c r="C762" t="s">
        <v>117</v>
      </c>
      <c r="D762" s="1">
        <v>10</v>
      </c>
      <c r="E762" s="1">
        <v>18</v>
      </c>
      <c r="F762">
        <v>3</v>
      </c>
      <c r="G762" s="1">
        <v>54</v>
      </c>
      <c r="H762" s="1">
        <v>30</v>
      </c>
      <c r="I762" s="1">
        <f t="shared" si="22"/>
        <v>24</v>
      </c>
      <c r="J762" s="2">
        <f t="shared" si="23"/>
        <v>0.44444444444444442</v>
      </c>
      <c r="K762" s="3">
        <v>9.7222222222222224E-3</v>
      </c>
      <c r="L762" t="s">
        <v>1132</v>
      </c>
    </row>
    <row r="763" spans="1:12" x14ac:dyDescent="0.25">
      <c r="A763">
        <v>300</v>
      </c>
      <c r="B763">
        <v>18</v>
      </c>
      <c r="C763" t="s">
        <v>256</v>
      </c>
      <c r="D763" s="1">
        <v>15</v>
      </c>
      <c r="E763" s="1">
        <v>26</v>
      </c>
      <c r="F763">
        <v>1</v>
      </c>
      <c r="G763" s="1">
        <v>26</v>
      </c>
      <c r="H763" s="1">
        <v>15</v>
      </c>
      <c r="I763" s="1">
        <f t="shared" si="22"/>
        <v>11</v>
      </c>
      <c r="J763" s="2">
        <f t="shared" si="23"/>
        <v>0.42307692307692307</v>
      </c>
      <c r="K763" s="3">
        <v>1.5277777777777777E-2</v>
      </c>
      <c r="L763" t="s">
        <v>1133</v>
      </c>
    </row>
    <row r="764" spans="1:12" x14ac:dyDescent="0.25">
      <c r="A764">
        <v>300</v>
      </c>
      <c r="B764">
        <v>18</v>
      </c>
      <c r="C764" t="s">
        <v>100</v>
      </c>
      <c r="D764" s="1">
        <v>18</v>
      </c>
      <c r="E764" s="1">
        <v>30</v>
      </c>
      <c r="F764">
        <v>3</v>
      </c>
      <c r="G764" s="1">
        <v>90</v>
      </c>
      <c r="H764" s="1">
        <v>54</v>
      </c>
      <c r="I764" s="1">
        <f t="shared" si="22"/>
        <v>36</v>
      </c>
      <c r="J764" s="2">
        <f t="shared" si="23"/>
        <v>0.4</v>
      </c>
      <c r="K764" s="3">
        <v>1.9444444444444445E-2</v>
      </c>
      <c r="L764" t="s">
        <v>1132</v>
      </c>
    </row>
    <row r="765" spans="1:12" x14ac:dyDescent="0.25">
      <c r="A765">
        <v>301</v>
      </c>
      <c r="B765">
        <v>8</v>
      </c>
      <c r="C765" t="s">
        <v>186</v>
      </c>
      <c r="D765" s="1">
        <v>19</v>
      </c>
      <c r="E765" s="1">
        <v>31</v>
      </c>
      <c r="F765">
        <v>3</v>
      </c>
      <c r="G765" s="1">
        <v>93</v>
      </c>
      <c r="H765" s="1">
        <v>57</v>
      </c>
      <c r="I765" s="1">
        <f t="shared" si="22"/>
        <v>36</v>
      </c>
      <c r="J765" s="2">
        <f t="shared" si="23"/>
        <v>0.38709677419354838</v>
      </c>
      <c r="K765" s="3">
        <v>1.5972222222222221E-2</v>
      </c>
      <c r="L765" t="s">
        <v>1133</v>
      </c>
    </row>
    <row r="766" spans="1:12" x14ac:dyDescent="0.25">
      <c r="A766">
        <v>301</v>
      </c>
      <c r="B766">
        <v>8</v>
      </c>
      <c r="C766" t="s">
        <v>256</v>
      </c>
      <c r="D766" s="1">
        <v>15</v>
      </c>
      <c r="E766" s="1">
        <v>26</v>
      </c>
      <c r="F766">
        <v>2</v>
      </c>
      <c r="G766" s="1">
        <v>52</v>
      </c>
      <c r="H766" s="1">
        <v>30</v>
      </c>
      <c r="I766" s="1">
        <f t="shared" si="22"/>
        <v>22</v>
      </c>
      <c r="J766" s="2">
        <f t="shared" si="23"/>
        <v>0.42307692307692307</v>
      </c>
      <c r="K766" s="3">
        <v>3.9583333333333331E-2</v>
      </c>
      <c r="L766" t="s">
        <v>1133</v>
      </c>
    </row>
    <row r="767" spans="1:12" x14ac:dyDescent="0.25">
      <c r="A767">
        <v>301</v>
      </c>
      <c r="B767">
        <v>8</v>
      </c>
      <c r="C767" t="s">
        <v>51</v>
      </c>
      <c r="D767" s="1">
        <v>17</v>
      </c>
      <c r="E767" s="1">
        <v>29</v>
      </c>
      <c r="F767">
        <v>2</v>
      </c>
      <c r="G767" s="1">
        <v>58</v>
      </c>
      <c r="H767" s="1">
        <v>34</v>
      </c>
      <c r="I767" s="1">
        <f t="shared" si="22"/>
        <v>24</v>
      </c>
      <c r="J767" s="2">
        <f t="shared" si="23"/>
        <v>0.41379310344827586</v>
      </c>
      <c r="K767" s="3">
        <v>3.4027777777777775E-2</v>
      </c>
      <c r="L767" t="s">
        <v>1132</v>
      </c>
    </row>
    <row r="768" spans="1:12" x14ac:dyDescent="0.25">
      <c r="A768">
        <v>301</v>
      </c>
      <c r="B768">
        <v>8</v>
      </c>
      <c r="C768" t="s">
        <v>241</v>
      </c>
      <c r="D768" s="1">
        <v>12</v>
      </c>
      <c r="E768" s="1">
        <v>20</v>
      </c>
      <c r="F768">
        <v>1</v>
      </c>
      <c r="G768" s="1">
        <v>20</v>
      </c>
      <c r="H768" s="1">
        <v>12</v>
      </c>
      <c r="I768" s="1">
        <f t="shared" si="22"/>
        <v>8</v>
      </c>
      <c r="J768" s="2">
        <f t="shared" si="23"/>
        <v>0.4</v>
      </c>
      <c r="K768" s="3">
        <v>3.7499999999999999E-2</v>
      </c>
      <c r="L768" t="s">
        <v>1132</v>
      </c>
    </row>
    <row r="769" spans="1:12" x14ac:dyDescent="0.25">
      <c r="A769">
        <v>302</v>
      </c>
      <c r="B769">
        <v>5</v>
      </c>
      <c r="C769" t="s">
        <v>414</v>
      </c>
      <c r="D769" s="1">
        <v>19</v>
      </c>
      <c r="E769" s="1">
        <v>32</v>
      </c>
      <c r="F769">
        <v>3</v>
      </c>
      <c r="G769" s="1">
        <v>96</v>
      </c>
      <c r="H769" s="1">
        <v>57</v>
      </c>
      <c r="I769" s="1">
        <f t="shared" si="22"/>
        <v>39</v>
      </c>
      <c r="J769" s="2">
        <f t="shared" si="23"/>
        <v>0.40625</v>
      </c>
      <c r="K769" s="3">
        <v>1.0416666666666666E-2</v>
      </c>
      <c r="L769" t="s">
        <v>1132</v>
      </c>
    </row>
    <row r="770" spans="1:12" x14ac:dyDescent="0.25">
      <c r="A770">
        <v>303</v>
      </c>
      <c r="B770">
        <v>14</v>
      </c>
      <c r="C770" t="s">
        <v>241</v>
      </c>
      <c r="D770" s="1">
        <v>12</v>
      </c>
      <c r="E770" s="1">
        <v>20</v>
      </c>
      <c r="F770">
        <v>2</v>
      </c>
      <c r="G770" s="1">
        <v>40</v>
      </c>
      <c r="H770" s="1">
        <v>24</v>
      </c>
      <c r="I770" s="1">
        <f t="shared" si="22"/>
        <v>16</v>
      </c>
      <c r="J770" s="2">
        <f t="shared" si="23"/>
        <v>0.4</v>
      </c>
      <c r="K770" s="3">
        <v>9.0277777777777769E-3</v>
      </c>
      <c r="L770" t="s">
        <v>1132</v>
      </c>
    </row>
    <row r="771" spans="1:12" x14ac:dyDescent="0.25">
      <c r="A771">
        <v>303</v>
      </c>
      <c r="B771">
        <v>14</v>
      </c>
      <c r="C771" t="s">
        <v>65</v>
      </c>
      <c r="D771" s="1">
        <v>25</v>
      </c>
      <c r="E771" s="1">
        <v>40</v>
      </c>
      <c r="F771">
        <v>3</v>
      </c>
      <c r="G771" s="1">
        <v>120</v>
      </c>
      <c r="H771" s="1">
        <v>75</v>
      </c>
      <c r="I771" s="1">
        <f t="shared" ref="I771:I834" si="24">G771-H771</f>
        <v>45</v>
      </c>
      <c r="J771" s="2">
        <f t="shared" ref="J771:J834" si="25">I771/G771</f>
        <v>0.375</v>
      </c>
      <c r="K771" s="3">
        <v>1.1111111111111112E-2</v>
      </c>
      <c r="L771" t="s">
        <v>1132</v>
      </c>
    </row>
    <row r="772" spans="1:12" x14ac:dyDescent="0.25">
      <c r="A772">
        <v>303</v>
      </c>
      <c r="B772">
        <v>14</v>
      </c>
      <c r="C772" t="s">
        <v>256</v>
      </c>
      <c r="D772" s="1">
        <v>15</v>
      </c>
      <c r="E772" s="1">
        <v>26</v>
      </c>
      <c r="F772">
        <v>1</v>
      </c>
      <c r="G772" s="1">
        <v>26</v>
      </c>
      <c r="H772" s="1">
        <v>15</v>
      </c>
      <c r="I772" s="1">
        <f t="shared" si="24"/>
        <v>11</v>
      </c>
      <c r="J772" s="2">
        <f t="shared" si="25"/>
        <v>0.42307692307692307</v>
      </c>
      <c r="K772" s="3">
        <v>3.888888888888889E-2</v>
      </c>
      <c r="L772" t="s">
        <v>1133</v>
      </c>
    </row>
    <row r="773" spans="1:12" x14ac:dyDescent="0.25">
      <c r="A773">
        <v>303</v>
      </c>
      <c r="B773">
        <v>14</v>
      </c>
      <c r="C773" t="s">
        <v>259</v>
      </c>
      <c r="D773" s="1">
        <v>14</v>
      </c>
      <c r="E773" s="1">
        <v>24</v>
      </c>
      <c r="F773">
        <v>1</v>
      </c>
      <c r="G773" s="1">
        <v>24</v>
      </c>
      <c r="H773" s="1">
        <v>14</v>
      </c>
      <c r="I773" s="1">
        <f t="shared" si="24"/>
        <v>10</v>
      </c>
      <c r="J773" s="2">
        <f t="shared" si="25"/>
        <v>0.41666666666666669</v>
      </c>
      <c r="K773" s="3">
        <v>4.8611111111111112E-3</v>
      </c>
      <c r="L773" t="s">
        <v>1132</v>
      </c>
    </row>
    <row r="774" spans="1:12" x14ac:dyDescent="0.25">
      <c r="A774">
        <v>304</v>
      </c>
      <c r="B774">
        <v>6</v>
      </c>
      <c r="C774" t="s">
        <v>414</v>
      </c>
      <c r="D774" s="1">
        <v>19</v>
      </c>
      <c r="E774" s="1">
        <v>32</v>
      </c>
      <c r="F774">
        <v>2</v>
      </c>
      <c r="G774" s="1">
        <v>64</v>
      </c>
      <c r="H774" s="1">
        <v>38</v>
      </c>
      <c r="I774" s="1">
        <f t="shared" si="24"/>
        <v>26</v>
      </c>
      <c r="J774" s="2">
        <f t="shared" si="25"/>
        <v>0.40625</v>
      </c>
      <c r="K774" s="3">
        <v>6.2500000000000003E-3</v>
      </c>
      <c r="L774" t="s">
        <v>1132</v>
      </c>
    </row>
    <row r="775" spans="1:12" x14ac:dyDescent="0.25">
      <c r="A775">
        <v>304</v>
      </c>
      <c r="B775">
        <v>6</v>
      </c>
      <c r="C775" t="s">
        <v>102</v>
      </c>
      <c r="D775" s="1">
        <v>13</v>
      </c>
      <c r="E775" s="1">
        <v>21</v>
      </c>
      <c r="F775">
        <v>2</v>
      </c>
      <c r="G775" s="1">
        <v>42</v>
      </c>
      <c r="H775" s="1">
        <v>26</v>
      </c>
      <c r="I775" s="1">
        <f t="shared" si="24"/>
        <v>16</v>
      </c>
      <c r="J775" s="2">
        <f t="shared" si="25"/>
        <v>0.38095238095238093</v>
      </c>
      <c r="K775" s="3">
        <v>4.8611111111111112E-3</v>
      </c>
      <c r="L775" t="s">
        <v>1133</v>
      </c>
    </row>
    <row r="776" spans="1:12" x14ac:dyDescent="0.25">
      <c r="A776">
        <v>304</v>
      </c>
      <c r="B776">
        <v>6</v>
      </c>
      <c r="C776" t="s">
        <v>65</v>
      </c>
      <c r="D776" s="1">
        <v>25</v>
      </c>
      <c r="E776" s="1">
        <v>40</v>
      </c>
      <c r="F776">
        <v>2</v>
      </c>
      <c r="G776" s="1">
        <v>80</v>
      </c>
      <c r="H776" s="1">
        <v>50</v>
      </c>
      <c r="I776" s="1">
        <f t="shared" si="24"/>
        <v>30</v>
      </c>
      <c r="J776" s="2">
        <f t="shared" si="25"/>
        <v>0.375</v>
      </c>
      <c r="K776" s="3">
        <v>3.3333333333333333E-2</v>
      </c>
      <c r="L776" t="s">
        <v>1132</v>
      </c>
    </row>
    <row r="777" spans="1:12" x14ac:dyDescent="0.25">
      <c r="A777">
        <v>304</v>
      </c>
      <c r="B777">
        <v>6</v>
      </c>
      <c r="C777" t="s">
        <v>186</v>
      </c>
      <c r="D777" s="1">
        <v>19</v>
      </c>
      <c r="E777" s="1">
        <v>31</v>
      </c>
      <c r="F777">
        <v>3</v>
      </c>
      <c r="G777" s="1">
        <v>93</v>
      </c>
      <c r="H777" s="1">
        <v>57</v>
      </c>
      <c r="I777" s="1">
        <f t="shared" si="24"/>
        <v>36</v>
      </c>
      <c r="J777" s="2">
        <f t="shared" si="25"/>
        <v>0.38709677419354838</v>
      </c>
      <c r="K777" s="3">
        <v>1.4583333333333334E-2</v>
      </c>
      <c r="L777" t="s">
        <v>1132</v>
      </c>
    </row>
    <row r="778" spans="1:12" x14ac:dyDescent="0.25">
      <c r="A778">
        <v>305</v>
      </c>
      <c r="B778">
        <v>1</v>
      </c>
      <c r="C778" t="s">
        <v>33</v>
      </c>
      <c r="D778" s="1">
        <v>21</v>
      </c>
      <c r="E778" s="1">
        <v>35</v>
      </c>
      <c r="F778">
        <v>3</v>
      </c>
      <c r="G778" s="1">
        <v>105</v>
      </c>
      <c r="H778" s="1">
        <v>63</v>
      </c>
      <c r="I778" s="1">
        <f t="shared" si="24"/>
        <v>42</v>
      </c>
      <c r="J778" s="2">
        <f t="shared" si="25"/>
        <v>0.4</v>
      </c>
      <c r="K778" s="3">
        <v>1.1805555555555555E-2</v>
      </c>
      <c r="L778" t="s">
        <v>1132</v>
      </c>
    </row>
    <row r="779" spans="1:12" x14ac:dyDescent="0.25">
      <c r="A779">
        <v>305</v>
      </c>
      <c r="B779">
        <v>1</v>
      </c>
      <c r="C779" t="s">
        <v>331</v>
      </c>
      <c r="D779" s="1">
        <v>14</v>
      </c>
      <c r="E779" s="1">
        <v>23</v>
      </c>
      <c r="F779">
        <v>1</v>
      </c>
      <c r="G779" s="1">
        <v>23</v>
      </c>
      <c r="H779" s="1">
        <v>14</v>
      </c>
      <c r="I779" s="1">
        <f t="shared" si="24"/>
        <v>9</v>
      </c>
      <c r="J779" s="2">
        <f t="shared" si="25"/>
        <v>0.39130434782608697</v>
      </c>
      <c r="K779" s="3">
        <v>3.3333333333333333E-2</v>
      </c>
      <c r="L779" t="s">
        <v>1132</v>
      </c>
    </row>
    <row r="780" spans="1:12" x14ac:dyDescent="0.25">
      <c r="A780">
        <v>306</v>
      </c>
      <c r="B780">
        <v>7</v>
      </c>
      <c r="C780" t="s">
        <v>414</v>
      </c>
      <c r="D780" s="1">
        <v>19</v>
      </c>
      <c r="E780" s="1">
        <v>32</v>
      </c>
      <c r="F780">
        <v>1</v>
      </c>
      <c r="G780" s="1">
        <v>32</v>
      </c>
      <c r="H780" s="1">
        <v>19</v>
      </c>
      <c r="I780" s="1">
        <f t="shared" si="24"/>
        <v>13</v>
      </c>
      <c r="J780" s="2">
        <f t="shared" si="25"/>
        <v>0.40625</v>
      </c>
      <c r="K780" s="3">
        <v>1.4583333333333334E-2</v>
      </c>
      <c r="L780" t="s">
        <v>1133</v>
      </c>
    </row>
    <row r="781" spans="1:12" x14ac:dyDescent="0.25">
      <c r="A781">
        <v>307</v>
      </c>
      <c r="B781">
        <v>20</v>
      </c>
      <c r="C781" t="s">
        <v>102</v>
      </c>
      <c r="D781" s="1">
        <v>13</v>
      </c>
      <c r="E781" s="1">
        <v>21</v>
      </c>
      <c r="F781">
        <v>3</v>
      </c>
      <c r="G781" s="1">
        <v>63</v>
      </c>
      <c r="H781" s="1">
        <v>39</v>
      </c>
      <c r="I781" s="1">
        <f t="shared" si="24"/>
        <v>24</v>
      </c>
      <c r="J781" s="2">
        <f t="shared" si="25"/>
        <v>0.38095238095238093</v>
      </c>
      <c r="K781" s="3">
        <v>2.7083333333333334E-2</v>
      </c>
      <c r="L781" t="s">
        <v>1133</v>
      </c>
    </row>
    <row r="782" spans="1:12" x14ac:dyDescent="0.25">
      <c r="A782">
        <v>308</v>
      </c>
      <c r="B782">
        <v>14</v>
      </c>
      <c r="C782" t="s">
        <v>77</v>
      </c>
      <c r="D782" s="1">
        <v>20</v>
      </c>
      <c r="E782" s="1">
        <v>34</v>
      </c>
      <c r="F782">
        <v>1</v>
      </c>
      <c r="G782" s="1">
        <v>34</v>
      </c>
      <c r="H782" s="1">
        <v>20</v>
      </c>
      <c r="I782" s="1">
        <f t="shared" si="24"/>
        <v>14</v>
      </c>
      <c r="J782" s="2">
        <f t="shared" si="25"/>
        <v>0.41176470588235292</v>
      </c>
      <c r="K782" s="3">
        <v>3.0555555555555555E-2</v>
      </c>
      <c r="L782" t="s">
        <v>1133</v>
      </c>
    </row>
    <row r="783" spans="1:12" x14ac:dyDescent="0.25">
      <c r="A783">
        <v>308</v>
      </c>
      <c r="B783">
        <v>14</v>
      </c>
      <c r="C783" t="s">
        <v>33</v>
      </c>
      <c r="D783" s="1">
        <v>21</v>
      </c>
      <c r="E783" s="1">
        <v>35</v>
      </c>
      <c r="F783">
        <v>2</v>
      </c>
      <c r="G783" s="1">
        <v>70</v>
      </c>
      <c r="H783" s="1">
        <v>42</v>
      </c>
      <c r="I783" s="1">
        <f t="shared" si="24"/>
        <v>28</v>
      </c>
      <c r="J783" s="2">
        <f t="shared" si="25"/>
        <v>0.4</v>
      </c>
      <c r="K783" s="3">
        <v>2.8472222222222222E-2</v>
      </c>
      <c r="L783" t="s">
        <v>1132</v>
      </c>
    </row>
    <row r="784" spans="1:12" x14ac:dyDescent="0.25">
      <c r="A784">
        <v>308</v>
      </c>
      <c r="B784">
        <v>14</v>
      </c>
      <c r="C784" t="s">
        <v>186</v>
      </c>
      <c r="D784" s="1">
        <v>19</v>
      </c>
      <c r="E784" s="1">
        <v>31</v>
      </c>
      <c r="F784">
        <v>2</v>
      </c>
      <c r="G784" s="1">
        <v>62</v>
      </c>
      <c r="H784" s="1">
        <v>38</v>
      </c>
      <c r="I784" s="1">
        <f t="shared" si="24"/>
        <v>24</v>
      </c>
      <c r="J784" s="2">
        <f t="shared" si="25"/>
        <v>0.38709677419354838</v>
      </c>
      <c r="K784" s="3">
        <v>2.9166666666666667E-2</v>
      </c>
      <c r="L784" t="s">
        <v>1132</v>
      </c>
    </row>
    <row r="785" spans="1:12" x14ac:dyDescent="0.25">
      <c r="A785">
        <v>308</v>
      </c>
      <c r="B785">
        <v>14</v>
      </c>
      <c r="C785" t="s">
        <v>57</v>
      </c>
      <c r="D785" s="1">
        <v>16</v>
      </c>
      <c r="E785" s="1">
        <v>28</v>
      </c>
      <c r="F785">
        <v>2</v>
      </c>
      <c r="G785" s="1">
        <v>56</v>
      </c>
      <c r="H785" s="1">
        <v>32</v>
      </c>
      <c r="I785" s="1">
        <f t="shared" si="24"/>
        <v>24</v>
      </c>
      <c r="J785" s="2">
        <f t="shared" si="25"/>
        <v>0.42857142857142855</v>
      </c>
      <c r="K785" s="3">
        <v>4.0972222222222222E-2</v>
      </c>
      <c r="L785" t="s">
        <v>1132</v>
      </c>
    </row>
    <row r="786" spans="1:12" x14ac:dyDescent="0.25">
      <c r="A786">
        <v>309</v>
      </c>
      <c r="B786">
        <v>9</v>
      </c>
      <c r="C786" t="s">
        <v>65</v>
      </c>
      <c r="D786" s="1">
        <v>25</v>
      </c>
      <c r="E786" s="1">
        <v>40</v>
      </c>
      <c r="F786">
        <v>1</v>
      </c>
      <c r="G786" s="1">
        <v>40</v>
      </c>
      <c r="H786" s="1">
        <v>25</v>
      </c>
      <c r="I786" s="1">
        <f t="shared" si="24"/>
        <v>15</v>
      </c>
      <c r="J786" s="2">
        <f t="shared" si="25"/>
        <v>0.375</v>
      </c>
      <c r="K786" s="3">
        <v>2.013888888888889E-2</v>
      </c>
      <c r="L786" t="s">
        <v>1132</v>
      </c>
    </row>
    <row r="787" spans="1:12" x14ac:dyDescent="0.25">
      <c r="A787">
        <v>309</v>
      </c>
      <c r="B787">
        <v>9</v>
      </c>
      <c r="C787" t="s">
        <v>186</v>
      </c>
      <c r="D787" s="1">
        <v>19</v>
      </c>
      <c r="E787" s="1">
        <v>31</v>
      </c>
      <c r="F787">
        <v>2</v>
      </c>
      <c r="G787" s="1">
        <v>62</v>
      </c>
      <c r="H787" s="1">
        <v>38</v>
      </c>
      <c r="I787" s="1">
        <f t="shared" si="24"/>
        <v>24</v>
      </c>
      <c r="J787" s="2">
        <f t="shared" si="25"/>
        <v>0.38709677419354838</v>
      </c>
      <c r="K787" s="3">
        <v>2.9861111111111113E-2</v>
      </c>
      <c r="L787" t="s">
        <v>1133</v>
      </c>
    </row>
    <row r="788" spans="1:12" x14ac:dyDescent="0.25">
      <c r="A788">
        <v>309</v>
      </c>
      <c r="B788">
        <v>9</v>
      </c>
      <c r="C788" t="s">
        <v>33</v>
      </c>
      <c r="D788" s="1">
        <v>21</v>
      </c>
      <c r="E788" s="1">
        <v>35</v>
      </c>
      <c r="F788">
        <v>2</v>
      </c>
      <c r="G788" s="1">
        <v>70</v>
      </c>
      <c r="H788" s="1">
        <v>42</v>
      </c>
      <c r="I788" s="1">
        <f t="shared" si="24"/>
        <v>28</v>
      </c>
      <c r="J788" s="2">
        <f t="shared" si="25"/>
        <v>0.4</v>
      </c>
      <c r="K788" s="3">
        <v>3.5416666666666666E-2</v>
      </c>
      <c r="L788" t="s">
        <v>1133</v>
      </c>
    </row>
    <row r="789" spans="1:12" x14ac:dyDescent="0.25">
      <c r="A789">
        <v>310</v>
      </c>
      <c r="B789">
        <v>17</v>
      </c>
      <c r="C789" t="s">
        <v>256</v>
      </c>
      <c r="D789" s="1">
        <v>15</v>
      </c>
      <c r="E789" s="1">
        <v>26</v>
      </c>
      <c r="F789">
        <v>3</v>
      </c>
      <c r="G789" s="1">
        <v>78</v>
      </c>
      <c r="H789" s="1">
        <v>45</v>
      </c>
      <c r="I789" s="1">
        <f t="shared" si="24"/>
        <v>33</v>
      </c>
      <c r="J789" s="2">
        <f t="shared" si="25"/>
        <v>0.42307692307692307</v>
      </c>
      <c r="K789" s="3">
        <v>2.9861111111111113E-2</v>
      </c>
      <c r="L789" t="s">
        <v>1132</v>
      </c>
    </row>
    <row r="790" spans="1:12" x14ac:dyDescent="0.25">
      <c r="A790">
        <v>310</v>
      </c>
      <c r="B790">
        <v>17</v>
      </c>
      <c r="C790" t="s">
        <v>100</v>
      </c>
      <c r="D790" s="1">
        <v>18</v>
      </c>
      <c r="E790" s="1">
        <v>30</v>
      </c>
      <c r="F790">
        <v>2</v>
      </c>
      <c r="G790" s="1">
        <v>60</v>
      </c>
      <c r="H790" s="1">
        <v>36</v>
      </c>
      <c r="I790" s="1">
        <f t="shared" si="24"/>
        <v>24</v>
      </c>
      <c r="J790" s="2">
        <f t="shared" si="25"/>
        <v>0.4</v>
      </c>
      <c r="K790" s="3">
        <v>3.7499999999999999E-2</v>
      </c>
      <c r="L790" t="s">
        <v>1133</v>
      </c>
    </row>
    <row r="791" spans="1:12" x14ac:dyDescent="0.25">
      <c r="A791">
        <v>311</v>
      </c>
      <c r="B791">
        <v>6</v>
      </c>
      <c r="C791" t="s">
        <v>259</v>
      </c>
      <c r="D791" s="1">
        <v>14</v>
      </c>
      <c r="E791" s="1">
        <v>24</v>
      </c>
      <c r="F791">
        <v>1</v>
      </c>
      <c r="G791" s="1">
        <v>24</v>
      </c>
      <c r="H791" s="1">
        <v>14</v>
      </c>
      <c r="I791" s="1">
        <f t="shared" si="24"/>
        <v>10</v>
      </c>
      <c r="J791" s="2">
        <f t="shared" si="25"/>
        <v>0.41666666666666669</v>
      </c>
      <c r="K791" s="3">
        <v>3.1944444444444442E-2</v>
      </c>
      <c r="L791" t="s">
        <v>1133</v>
      </c>
    </row>
    <row r="792" spans="1:12" x14ac:dyDescent="0.25">
      <c r="A792">
        <v>311</v>
      </c>
      <c r="B792">
        <v>6</v>
      </c>
      <c r="C792" t="s">
        <v>51</v>
      </c>
      <c r="D792" s="1">
        <v>17</v>
      </c>
      <c r="E792" s="1">
        <v>29</v>
      </c>
      <c r="F792">
        <v>1</v>
      </c>
      <c r="G792" s="1">
        <v>29</v>
      </c>
      <c r="H792" s="1">
        <v>17</v>
      </c>
      <c r="I792" s="1">
        <f t="shared" si="24"/>
        <v>12</v>
      </c>
      <c r="J792" s="2">
        <f t="shared" si="25"/>
        <v>0.41379310344827586</v>
      </c>
      <c r="K792" s="3">
        <v>1.9444444444444445E-2</v>
      </c>
      <c r="L792" t="s">
        <v>1133</v>
      </c>
    </row>
    <row r="793" spans="1:12" x14ac:dyDescent="0.25">
      <c r="A793">
        <v>312</v>
      </c>
      <c r="B793">
        <v>2</v>
      </c>
      <c r="C793" t="s">
        <v>414</v>
      </c>
      <c r="D793" s="1">
        <v>19</v>
      </c>
      <c r="E793" s="1">
        <v>32</v>
      </c>
      <c r="F793">
        <v>2</v>
      </c>
      <c r="G793" s="1">
        <v>64</v>
      </c>
      <c r="H793" s="1">
        <v>38</v>
      </c>
      <c r="I793" s="1">
        <f t="shared" si="24"/>
        <v>26</v>
      </c>
      <c r="J793" s="2">
        <f t="shared" si="25"/>
        <v>0.40625</v>
      </c>
      <c r="K793" s="3">
        <v>3.125E-2</v>
      </c>
      <c r="L793" t="s">
        <v>1133</v>
      </c>
    </row>
    <row r="794" spans="1:12" x14ac:dyDescent="0.25">
      <c r="A794">
        <v>312</v>
      </c>
      <c r="B794">
        <v>2</v>
      </c>
      <c r="C794" t="s">
        <v>33</v>
      </c>
      <c r="D794" s="1">
        <v>21</v>
      </c>
      <c r="E794" s="1">
        <v>35</v>
      </c>
      <c r="F794">
        <v>2</v>
      </c>
      <c r="G794" s="1">
        <v>70</v>
      </c>
      <c r="H794" s="1">
        <v>42</v>
      </c>
      <c r="I794" s="1">
        <f t="shared" si="24"/>
        <v>28</v>
      </c>
      <c r="J794" s="2">
        <f t="shared" si="25"/>
        <v>0.4</v>
      </c>
      <c r="K794" s="3">
        <v>6.9444444444444441E-3</v>
      </c>
      <c r="L794" t="s">
        <v>1133</v>
      </c>
    </row>
    <row r="795" spans="1:12" x14ac:dyDescent="0.25">
      <c r="A795">
        <v>313</v>
      </c>
      <c r="B795">
        <v>10</v>
      </c>
      <c r="C795" t="s">
        <v>180</v>
      </c>
      <c r="D795" s="1">
        <v>11</v>
      </c>
      <c r="E795" s="1">
        <v>19</v>
      </c>
      <c r="F795">
        <v>2</v>
      </c>
      <c r="G795" s="1">
        <v>38</v>
      </c>
      <c r="H795" s="1">
        <v>22</v>
      </c>
      <c r="I795" s="1">
        <f t="shared" si="24"/>
        <v>16</v>
      </c>
      <c r="J795" s="2">
        <f t="shared" si="25"/>
        <v>0.42105263157894735</v>
      </c>
      <c r="K795" s="3">
        <v>1.8749999999999999E-2</v>
      </c>
      <c r="L795" t="s">
        <v>1133</v>
      </c>
    </row>
    <row r="796" spans="1:12" x14ac:dyDescent="0.25">
      <c r="A796">
        <v>313</v>
      </c>
      <c r="B796">
        <v>10</v>
      </c>
      <c r="C796" t="s">
        <v>186</v>
      </c>
      <c r="D796" s="1">
        <v>19</v>
      </c>
      <c r="E796" s="1">
        <v>31</v>
      </c>
      <c r="F796">
        <v>2</v>
      </c>
      <c r="G796" s="1">
        <v>62</v>
      </c>
      <c r="H796" s="1">
        <v>38</v>
      </c>
      <c r="I796" s="1">
        <f t="shared" si="24"/>
        <v>24</v>
      </c>
      <c r="J796" s="2">
        <f t="shared" si="25"/>
        <v>0.38709677419354838</v>
      </c>
      <c r="K796" s="3">
        <v>2.6388888888888889E-2</v>
      </c>
      <c r="L796" t="s">
        <v>1132</v>
      </c>
    </row>
    <row r="797" spans="1:12" x14ac:dyDescent="0.25">
      <c r="A797">
        <v>313</v>
      </c>
      <c r="B797">
        <v>10</v>
      </c>
      <c r="C797" t="s">
        <v>106</v>
      </c>
      <c r="D797" s="1">
        <v>22</v>
      </c>
      <c r="E797" s="1">
        <v>36</v>
      </c>
      <c r="F797">
        <v>3</v>
      </c>
      <c r="G797" s="1">
        <v>108</v>
      </c>
      <c r="H797" s="1">
        <v>66</v>
      </c>
      <c r="I797" s="1">
        <f t="shared" si="24"/>
        <v>42</v>
      </c>
      <c r="J797" s="2">
        <f t="shared" si="25"/>
        <v>0.3888888888888889</v>
      </c>
      <c r="K797" s="3">
        <v>1.8055555555555554E-2</v>
      </c>
      <c r="L797" t="s">
        <v>1132</v>
      </c>
    </row>
    <row r="798" spans="1:12" x14ac:dyDescent="0.25">
      <c r="A798">
        <v>313</v>
      </c>
      <c r="B798">
        <v>10</v>
      </c>
      <c r="C798" t="s">
        <v>259</v>
      </c>
      <c r="D798" s="1">
        <v>14</v>
      </c>
      <c r="E798" s="1">
        <v>24</v>
      </c>
      <c r="F798">
        <v>1</v>
      </c>
      <c r="G798" s="1">
        <v>24</v>
      </c>
      <c r="H798" s="1">
        <v>14</v>
      </c>
      <c r="I798" s="1">
        <f t="shared" si="24"/>
        <v>10</v>
      </c>
      <c r="J798" s="2">
        <f t="shared" si="25"/>
        <v>0.41666666666666669</v>
      </c>
      <c r="K798" s="3">
        <v>1.0416666666666666E-2</v>
      </c>
      <c r="L798" t="s">
        <v>1133</v>
      </c>
    </row>
    <row r="799" spans="1:12" x14ac:dyDescent="0.25">
      <c r="A799">
        <v>314</v>
      </c>
      <c r="B799">
        <v>20</v>
      </c>
      <c r="C799" t="s">
        <v>170</v>
      </c>
      <c r="D799" s="1">
        <v>16</v>
      </c>
      <c r="E799" s="1">
        <v>27</v>
      </c>
      <c r="F799">
        <v>1</v>
      </c>
      <c r="G799" s="1">
        <v>27</v>
      </c>
      <c r="H799" s="1">
        <v>16</v>
      </c>
      <c r="I799" s="1">
        <f t="shared" si="24"/>
        <v>11</v>
      </c>
      <c r="J799" s="2">
        <f t="shared" si="25"/>
        <v>0.40740740740740738</v>
      </c>
      <c r="K799" s="3">
        <v>3.472222222222222E-3</v>
      </c>
      <c r="L799" t="s">
        <v>1132</v>
      </c>
    </row>
    <row r="800" spans="1:12" x14ac:dyDescent="0.25">
      <c r="A800">
        <v>315</v>
      </c>
      <c r="B800">
        <v>14</v>
      </c>
      <c r="C800" t="s">
        <v>195</v>
      </c>
      <c r="D800" s="1">
        <v>15</v>
      </c>
      <c r="E800" s="1">
        <v>25</v>
      </c>
      <c r="F800">
        <v>1</v>
      </c>
      <c r="G800" s="1">
        <v>25</v>
      </c>
      <c r="H800" s="1">
        <v>15</v>
      </c>
      <c r="I800" s="1">
        <f t="shared" si="24"/>
        <v>10</v>
      </c>
      <c r="J800" s="2">
        <f t="shared" si="25"/>
        <v>0.4</v>
      </c>
      <c r="K800" s="3">
        <v>1.1111111111111112E-2</v>
      </c>
      <c r="L800" t="s">
        <v>1133</v>
      </c>
    </row>
    <row r="801" spans="1:12" x14ac:dyDescent="0.25">
      <c r="A801">
        <v>315</v>
      </c>
      <c r="B801">
        <v>14</v>
      </c>
      <c r="C801" t="s">
        <v>57</v>
      </c>
      <c r="D801" s="1">
        <v>16</v>
      </c>
      <c r="E801" s="1">
        <v>28</v>
      </c>
      <c r="F801">
        <v>1</v>
      </c>
      <c r="G801" s="1">
        <v>28</v>
      </c>
      <c r="H801" s="1">
        <v>16</v>
      </c>
      <c r="I801" s="1">
        <f t="shared" si="24"/>
        <v>12</v>
      </c>
      <c r="J801" s="2">
        <f t="shared" si="25"/>
        <v>0.42857142857142855</v>
      </c>
      <c r="K801" s="3">
        <v>4.8611111111111112E-3</v>
      </c>
      <c r="L801" t="s">
        <v>1133</v>
      </c>
    </row>
    <row r="802" spans="1:12" x14ac:dyDescent="0.25">
      <c r="A802">
        <v>315</v>
      </c>
      <c r="B802">
        <v>14</v>
      </c>
      <c r="C802" t="s">
        <v>51</v>
      </c>
      <c r="D802" s="1">
        <v>17</v>
      </c>
      <c r="E802" s="1">
        <v>29</v>
      </c>
      <c r="F802">
        <v>3</v>
      </c>
      <c r="G802" s="1">
        <v>87</v>
      </c>
      <c r="H802" s="1">
        <v>51</v>
      </c>
      <c r="I802" s="1">
        <f t="shared" si="24"/>
        <v>36</v>
      </c>
      <c r="J802" s="2">
        <f t="shared" si="25"/>
        <v>0.41379310344827586</v>
      </c>
      <c r="K802" s="3">
        <v>3.6111111111111108E-2</v>
      </c>
      <c r="L802" t="s">
        <v>1133</v>
      </c>
    </row>
    <row r="803" spans="1:12" x14ac:dyDescent="0.25">
      <c r="A803">
        <v>315</v>
      </c>
      <c r="B803">
        <v>14</v>
      </c>
      <c r="C803" t="s">
        <v>102</v>
      </c>
      <c r="D803" s="1">
        <v>13</v>
      </c>
      <c r="E803" s="1">
        <v>21</v>
      </c>
      <c r="F803">
        <v>1</v>
      </c>
      <c r="G803" s="1">
        <v>21</v>
      </c>
      <c r="H803" s="1">
        <v>13</v>
      </c>
      <c r="I803" s="1">
        <f t="shared" si="24"/>
        <v>8</v>
      </c>
      <c r="J803" s="2">
        <f t="shared" si="25"/>
        <v>0.38095238095238093</v>
      </c>
      <c r="K803" s="3">
        <v>3.5416666666666666E-2</v>
      </c>
      <c r="L803" t="s">
        <v>1133</v>
      </c>
    </row>
    <row r="804" spans="1:12" x14ac:dyDescent="0.25">
      <c r="A804">
        <v>316</v>
      </c>
      <c r="B804">
        <v>2</v>
      </c>
      <c r="C804" t="s">
        <v>117</v>
      </c>
      <c r="D804" s="1">
        <v>10</v>
      </c>
      <c r="E804" s="1">
        <v>18</v>
      </c>
      <c r="F804">
        <v>1</v>
      </c>
      <c r="G804" s="1">
        <v>18</v>
      </c>
      <c r="H804" s="1">
        <v>10</v>
      </c>
      <c r="I804" s="1">
        <f t="shared" si="24"/>
        <v>8</v>
      </c>
      <c r="J804" s="2">
        <f t="shared" si="25"/>
        <v>0.44444444444444442</v>
      </c>
      <c r="K804" s="3">
        <v>2.0833333333333332E-2</v>
      </c>
      <c r="L804" t="s">
        <v>1132</v>
      </c>
    </row>
    <row r="805" spans="1:12" x14ac:dyDescent="0.25">
      <c r="A805">
        <v>316</v>
      </c>
      <c r="B805">
        <v>2</v>
      </c>
      <c r="C805" t="s">
        <v>102</v>
      </c>
      <c r="D805" s="1">
        <v>13</v>
      </c>
      <c r="E805" s="1">
        <v>21</v>
      </c>
      <c r="F805">
        <v>1</v>
      </c>
      <c r="G805" s="1">
        <v>21</v>
      </c>
      <c r="H805" s="1">
        <v>13</v>
      </c>
      <c r="I805" s="1">
        <f t="shared" si="24"/>
        <v>8</v>
      </c>
      <c r="J805" s="2">
        <f t="shared" si="25"/>
        <v>0.38095238095238093</v>
      </c>
      <c r="K805" s="3">
        <v>1.5972222222222221E-2</v>
      </c>
      <c r="L805" t="s">
        <v>1132</v>
      </c>
    </row>
    <row r="806" spans="1:12" x14ac:dyDescent="0.25">
      <c r="A806">
        <v>316</v>
      </c>
      <c r="B806">
        <v>2</v>
      </c>
      <c r="C806" t="s">
        <v>170</v>
      </c>
      <c r="D806" s="1">
        <v>16</v>
      </c>
      <c r="E806" s="1">
        <v>27</v>
      </c>
      <c r="F806">
        <v>3</v>
      </c>
      <c r="G806" s="1">
        <v>81</v>
      </c>
      <c r="H806" s="1">
        <v>48</v>
      </c>
      <c r="I806" s="1">
        <f t="shared" si="24"/>
        <v>33</v>
      </c>
      <c r="J806" s="2">
        <f t="shared" si="25"/>
        <v>0.40740740740740738</v>
      </c>
      <c r="K806" s="3">
        <v>3.6805555555555557E-2</v>
      </c>
      <c r="L806" t="s">
        <v>1133</v>
      </c>
    </row>
    <row r="807" spans="1:12" x14ac:dyDescent="0.25">
      <c r="A807">
        <v>316</v>
      </c>
      <c r="B807">
        <v>2</v>
      </c>
      <c r="C807" t="s">
        <v>65</v>
      </c>
      <c r="D807" s="1">
        <v>25</v>
      </c>
      <c r="E807" s="1">
        <v>40</v>
      </c>
      <c r="F807">
        <v>1</v>
      </c>
      <c r="G807" s="1">
        <v>40</v>
      </c>
      <c r="H807" s="1">
        <v>25</v>
      </c>
      <c r="I807" s="1">
        <f t="shared" si="24"/>
        <v>15</v>
      </c>
      <c r="J807" s="2">
        <f t="shared" si="25"/>
        <v>0.375</v>
      </c>
      <c r="K807" s="3">
        <v>3.6111111111111108E-2</v>
      </c>
      <c r="L807" t="s">
        <v>1133</v>
      </c>
    </row>
    <row r="808" spans="1:12" x14ac:dyDescent="0.25">
      <c r="A808">
        <v>317</v>
      </c>
      <c r="B808">
        <v>17</v>
      </c>
      <c r="C808" t="s">
        <v>335</v>
      </c>
      <c r="D808" s="1">
        <v>13</v>
      </c>
      <c r="E808" s="1">
        <v>22</v>
      </c>
      <c r="F808">
        <v>2</v>
      </c>
      <c r="G808" s="1">
        <v>44</v>
      </c>
      <c r="H808" s="1">
        <v>26</v>
      </c>
      <c r="I808" s="1">
        <f t="shared" si="24"/>
        <v>18</v>
      </c>
      <c r="J808" s="2">
        <f t="shared" si="25"/>
        <v>0.40909090909090912</v>
      </c>
      <c r="K808" s="3">
        <v>1.3888888888888888E-2</v>
      </c>
      <c r="L808" t="s">
        <v>1133</v>
      </c>
    </row>
    <row r="809" spans="1:12" x14ac:dyDescent="0.25">
      <c r="A809">
        <v>317</v>
      </c>
      <c r="B809">
        <v>17</v>
      </c>
      <c r="C809" t="s">
        <v>77</v>
      </c>
      <c r="D809" s="1">
        <v>20</v>
      </c>
      <c r="E809" s="1">
        <v>34</v>
      </c>
      <c r="F809">
        <v>3</v>
      </c>
      <c r="G809" s="1">
        <v>102</v>
      </c>
      <c r="H809" s="1">
        <v>60</v>
      </c>
      <c r="I809" s="1">
        <f t="shared" si="24"/>
        <v>42</v>
      </c>
      <c r="J809" s="2">
        <f t="shared" si="25"/>
        <v>0.41176470588235292</v>
      </c>
      <c r="K809" s="3">
        <v>2.5694444444444443E-2</v>
      </c>
      <c r="L809" t="s">
        <v>1133</v>
      </c>
    </row>
    <row r="810" spans="1:12" x14ac:dyDescent="0.25">
      <c r="A810">
        <v>317</v>
      </c>
      <c r="B810">
        <v>17</v>
      </c>
      <c r="C810" t="s">
        <v>414</v>
      </c>
      <c r="D810" s="1">
        <v>19</v>
      </c>
      <c r="E810" s="1">
        <v>32</v>
      </c>
      <c r="F810">
        <v>1</v>
      </c>
      <c r="G810" s="1">
        <v>32</v>
      </c>
      <c r="H810" s="1">
        <v>19</v>
      </c>
      <c r="I810" s="1">
        <f t="shared" si="24"/>
        <v>13</v>
      </c>
      <c r="J810" s="2">
        <f t="shared" si="25"/>
        <v>0.40625</v>
      </c>
      <c r="K810" s="3">
        <v>2.1527777777777778E-2</v>
      </c>
      <c r="L810" t="s">
        <v>1133</v>
      </c>
    </row>
    <row r="811" spans="1:12" x14ac:dyDescent="0.25">
      <c r="A811">
        <v>318</v>
      </c>
      <c r="B811">
        <v>13</v>
      </c>
      <c r="C811" t="s">
        <v>51</v>
      </c>
      <c r="D811" s="1">
        <v>17</v>
      </c>
      <c r="E811" s="1">
        <v>29</v>
      </c>
      <c r="F811">
        <v>1</v>
      </c>
      <c r="G811" s="1">
        <v>29</v>
      </c>
      <c r="H811" s="1">
        <v>17</v>
      </c>
      <c r="I811" s="1">
        <f t="shared" si="24"/>
        <v>12</v>
      </c>
      <c r="J811" s="2">
        <f t="shared" si="25"/>
        <v>0.41379310344827586</v>
      </c>
      <c r="K811" s="3">
        <v>2.7083333333333334E-2</v>
      </c>
      <c r="L811" t="s">
        <v>1133</v>
      </c>
    </row>
    <row r="812" spans="1:12" x14ac:dyDescent="0.25">
      <c r="A812">
        <v>319</v>
      </c>
      <c r="B812">
        <v>1</v>
      </c>
      <c r="C812" t="s">
        <v>414</v>
      </c>
      <c r="D812" s="1">
        <v>19</v>
      </c>
      <c r="E812" s="1">
        <v>32</v>
      </c>
      <c r="F812">
        <v>3</v>
      </c>
      <c r="G812" s="1">
        <v>96</v>
      </c>
      <c r="H812" s="1">
        <v>57</v>
      </c>
      <c r="I812" s="1">
        <f t="shared" si="24"/>
        <v>39</v>
      </c>
      <c r="J812" s="2">
        <f t="shared" si="25"/>
        <v>0.40625</v>
      </c>
      <c r="K812" s="3">
        <v>1.1111111111111112E-2</v>
      </c>
      <c r="L812" t="s">
        <v>1133</v>
      </c>
    </row>
    <row r="813" spans="1:12" x14ac:dyDescent="0.25">
      <c r="A813">
        <v>319</v>
      </c>
      <c r="B813">
        <v>1</v>
      </c>
      <c r="C813" t="s">
        <v>33</v>
      </c>
      <c r="D813" s="1">
        <v>21</v>
      </c>
      <c r="E813" s="1">
        <v>35</v>
      </c>
      <c r="F813">
        <v>2</v>
      </c>
      <c r="G813" s="1">
        <v>70</v>
      </c>
      <c r="H813" s="1">
        <v>42</v>
      </c>
      <c r="I813" s="1">
        <f t="shared" si="24"/>
        <v>28</v>
      </c>
      <c r="J813" s="2">
        <f t="shared" si="25"/>
        <v>0.4</v>
      </c>
      <c r="K813" s="3">
        <v>1.1805555555555555E-2</v>
      </c>
      <c r="L813" t="s">
        <v>1132</v>
      </c>
    </row>
    <row r="814" spans="1:12" x14ac:dyDescent="0.25">
      <c r="A814">
        <v>319</v>
      </c>
      <c r="B814">
        <v>1</v>
      </c>
      <c r="C814" t="s">
        <v>65</v>
      </c>
      <c r="D814" s="1">
        <v>25</v>
      </c>
      <c r="E814" s="1">
        <v>40</v>
      </c>
      <c r="F814">
        <v>1</v>
      </c>
      <c r="G814" s="1">
        <v>40</v>
      </c>
      <c r="H814" s="1">
        <v>25</v>
      </c>
      <c r="I814" s="1">
        <f t="shared" si="24"/>
        <v>15</v>
      </c>
      <c r="J814" s="2">
        <f t="shared" si="25"/>
        <v>0.375</v>
      </c>
      <c r="K814" s="3">
        <v>2.6388888888888889E-2</v>
      </c>
      <c r="L814" t="s">
        <v>1133</v>
      </c>
    </row>
    <row r="815" spans="1:12" x14ac:dyDescent="0.25">
      <c r="A815">
        <v>319</v>
      </c>
      <c r="B815">
        <v>1</v>
      </c>
      <c r="C815" t="s">
        <v>186</v>
      </c>
      <c r="D815" s="1">
        <v>19</v>
      </c>
      <c r="E815" s="1">
        <v>31</v>
      </c>
      <c r="F815">
        <v>2</v>
      </c>
      <c r="G815" s="1">
        <v>62</v>
      </c>
      <c r="H815" s="1">
        <v>38</v>
      </c>
      <c r="I815" s="1">
        <f t="shared" si="24"/>
        <v>24</v>
      </c>
      <c r="J815" s="2">
        <f t="shared" si="25"/>
        <v>0.38709677419354838</v>
      </c>
      <c r="K815" s="3">
        <v>3.8194444444444448E-2</v>
      </c>
      <c r="L815" t="s">
        <v>1133</v>
      </c>
    </row>
    <row r="816" spans="1:12" x14ac:dyDescent="0.25">
      <c r="A816">
        <v>320</v>
      </c>
      <c r="B816">
        <v>9</v>
      </c>
      <c r="C816" t="s">
        <v>102</v>
      </c>
      <c r="D816" s="1">
        <v>13</v>
      </c>
      <c r="E816" s="1">
        <v>21</v>
      </c>
      <c r="F816">
        <v>2</v>
      </c>
      <c r="G816" s="1">
        <v>42</v>
      </c>
      <c r="H816" s="1">
        <v>26</v>
      </c>
      <c r="I816" s="1">
        <f t="shared" si="24"/>
        <v>16</v>
      </c>
      <c r="J816" s="2">
        <f t="shared" si="25"/>
        <v>0.38095238095238093</v>
      </c>
      <c r="K816" s="3">
        <v>3.0555555555555555E-2</v>
      </c>
      <c r="L816" t="s">
        <v>1133</v>
      </c>
    </row>
    <row r="817" spans="1:12" x14ac:dyDescent="0.25">
      <c r="A817">
        <v>320</v>
      </c>
      <c r="B817">
        <v>9</v>
      </c>
      <c r="C817" t="s">
        <v>335</v>
      </c>
      <c r="D817" s="1">
        <v>13</v>
      </c>
      <c r="E817" s="1">
        <v>22</v>
      </c>
      <c r="F817">
        <v>1</v>
      </c>
      <c r="G817" s="1">
        <v>22</v>
      </c>
      <c r="H817" s="1">
        <v>13</v>
      </c>
      <c r="I817" s="1">
        <f t="shared" si="24"/>
        <v>9</v>
      </c>
      <c r="J817" s="2">
        <f t="shared" si="25"/>
        <v>0.40909090909090912</v>
      </c>
      <c r="K817" s="3">
        <v>3.0555555555555555E-2</v>
      </c>
      <c r="L817" t="s">
        <v>1133</v>
      </c>
    </row>
    <row r="818" spans="1:12" x14ac:dyDescent="0.25">
      <c r="A818">
        <v>320</v>
      </c>
      <c r="B818">
        <v>9</v>
      </c>
      <c r="C818" t="s">
        <v>77</v>
      </c>
      <c r="D818" s="1">
        <v>20</v>
      </c>
      <c r="E818" s="1">
        <v>34</v>
      </c>
      <c r="F818">
        <v>1</v>
      </c>
      <c r="G818" s="1">
        <v>34</v>
      </c>
      <c r="H818" s="1">
        <v>20</v>
      </c>
      <c r="I818" s="1">
        <f t="shared" si="24"/>
        <v>14</v>
      </c>
      <c r="J818" s="2">
        <f t="shared" si="25"/>
        <v>0.41176470588235292</v>
      </c>
      <c r="K818" s="3">
        <v>2.9166666666666667E-2</v>
      </c>
      <c r="L818" t="s">
        <v>1132</v>
      </c>
    </row>
    <row r="819" spans="1:12" x14ac:dyDescent="0.25">
      <c r="A819">
        <v>321</v>
      </c>
      <c r="B819">
        <v>18</v>
      </c>
      <c r="C819" t="s">
        <v>57</v>
      </c>
      <c r="D819" s="1">
        <v>16</v>
      </c>
      <c r="E819" s="1">
        <v>28</v>
      </c>
      <c r="F819">
        <v>1</v>
      </c>
      <c r="G819" s="1">
        <v>28</v>
      </c>
      <c r="H819" s="1">
        <v>16</v>
      </c>
      <c r="I819" s="1">
        <f t="shared" si="24"/>
        <v>12</v>
      </c>
      <c r="J819" s="2">
        <f t="shared" si="25"/>
        <v>0.42857142857142855</v>
      </c>
      <c r="K819" s="3">
        <v>2.361111111111111E-2</v>
      </c>
      <c r="L819" t="s">
        <v>1133</v>
      </c>
    </row>
    <row r="820" spans="1:12" x14ac:dyDescent="0.25">
      <c r="A820">
        <v>321</v>
      </c>
      <c r="B820">
        <v>18</v>
      </c>
      <c r="C820" t="s">
        <v>335</v>
      </c>
      <c r="D820" s="1">
        <v>13</v>
      </c>
      <c r="E820" s="1">
        <v>22</v>
      </c>
      <c r="F820">
        <v>2</v>
      </c>
      <c r="G820" s="1">
        <v>44</v>
      </c>
      <c r="H820" s="1">
        <v>26</v>
      </c>
      <c r="I820" s="1">
        <f t="shared" si="24"/>
        <v>18</v>
      </c>
      <c r="J820" s="2">
        <f t="shared" si="25"/>
        <v>0.40909090909090912</v>
      </c>
      <c r="K820" s="3">
        <v>1.5277777777777777E-2</v>
      </c>
      <c r="L820" t="s">
        <v>1133</v>
      </c>
    </row>
    <row r="821" spans="1:12" x14ac:dyDescent="0.25">
      <c r="A821">
        <v>321</v>
      </c>
      <c r="B821">
        <v>18</v>
      </c>
      <c r="C821" t="s">
        <v>331</v>
      </c>
      <c r="D821" s="1">
        <v>14</v>
      </c>
      <c r="E821" s="1">
        <v>23</v>
      </c>
      <c r="F821">
        <v>3</v>
      </c>
      <c r="G821" s="1">
        <v>69</v>
      </c>
      <c r="H821" s="1">
        <v>42</v>
      </c>
      <c r="I821" s="1">
        <f t="shared" si="24"/>
        <v>27</v>
      </c>
      <c r="J821" s="2">
        <f t="shared" si="25"/>
        <v>0.39130434782608697</v>
      </c>
      <c r="K821" s="3">
        <v>2.7083333333333334E-2</v>
      </c>
      <c r="L821" t="s">
        <v>1132</v>
      </c>
    </row>
    <row r="822" spans="1:12" x14ac:dyDescent="0.25">
      <c r="A822">
        <v>322</v>
      </c>
      <c r="B822">
        <v>12</v>
      </c>
      <c r="C822" t="s">
        <v>414</v>
      </c>
      <c r="D822" s="1">
        <v>19</v>
      </c>
      <c r="E822" s="1">
        <v>32</v>
      </c>
      <c r="F822">
        <v>2</v>
      </c>
      <c r="G822" s="1">
        <v>64</v>
      </c>
      <c r="H822" s="1">
        <v>38</v>
      </c>
      <c r="I822" s="1">
        <f t="shared" si="24"/>
        <v>26</v>
      </c>
      <c r="J822" s="2">
        <f t="shared" si="25"/>
        <v>0.40625</v>
      </c>
      <c r="K822" s="3">
        <v>5.5555555555555558E-3</v>
      </c>
      <c r="L822" t="s">
        <v>1132</v>
      </c>
    </row>
    <row r="823" spans="1:12" x14ac:dyDescent="0.25">
      <c r="A823">
        <v>322</v>
      </c>
      <c r="B823">
        <v>12</v>
      </c>
      <c r="C823" t="s">
        <v>102</v>
      </c>
      <c r="D823" s="1">
        <v>13</v>
      </c>
      <c r="E823" s="1">
        <v>21</v>
      </c>
      <c r="F823">
        <v>1</v>
      </c>
      <c r="G823" s="1">
        <v>21</v>
      </c>
      <c r="H823" s="1">
        <v>13</v>
      </c>
      <c r="I823" s="1">
        <f t="shared" si="24"/>
        <v>8</v>
      </c>
      <c r="J823" s="2">
        <f t="shared" si="25"/>
        <v>0.38095238095238093</v>
      </c>
      <c r="K823" s="3">
        <v>3.6111111111111108E-2</v>
      </c>
      <c r="L823" t="s">
        <v>1133</v>
      </c>
    </row>
    <row r="824" spans="1:12" x14ac:dyDescent="0.25">
      <c r="A824">
        <v>323</v>
      </c>
      <c r="B824">
        <v>8</v>
      </c>
      <c r="C824" t="s">
        <v>335</v>
      </c>
      <c r="D824" s="1">
        <v>13</v>
      </c>
      <c r="E824" s="1">
        <v>22</v>
      </c>
      <c r="F824">
        <v>3</v>
      </c>
      <c r="G824" s="1">
        <v>66</v>
      </c>
      <c r="H824" s="1">
        <v>39</v>
      </c>
      <c r="I824" s="1">
        <f t="shared" si="24"/>
        <v>27</v>
      </c>
      <c r="J824" s="2">
        <f t="shared" si="25"/>
        <v>0.40909090909090912</v>
      </c>
      <c r="K824" s="3">
        <v>2.5694444444444443E-2</v>
      </c>
      <c r="L824" t="s">
        <v>1133</v>
      </c>
    </row>
    <row r="825" spans="1:12" x14ac:dyDescent="0.25">
      <c r="A825">
        <v>323</v>
      </c>
      <c r="B825">
        <v>8</v>
      </c>
      <c r="C825" t="s">
        <v>51</v>
      </c>
      <c r="D825" s="1">
        <v>17</v>
      </c>
      <c r="E825" s="1">
        <v>29</v>
      </c>
      <c r="F825">
        <v>2</v>
      </c>
      <c r="G825" s="1">
        <v>58</v>
      </c>
      <c r="H825" s="1">
        <v>34</v>
      </c>
      <c r="I825" s="1">
        <f t="shared" si="24"/>
        <v>24</v>
      </c>
      <c r="J825" s="2">
        <f t="shared" si="25"/>
        <v>0.41379310344827586</v>
      </c>
      <c r="K825" s="3">
        <v>2.2916666666666665E-2</v>
      </c>
      <c r="L825" t="s">
        <v>1132</v>
      </c>
    </row>
    <row r="826" spans="1:12" x14ac:dyDescent="0.25">
      <c r="A826">
        <v>323</v>
      </c>
      <c r="B826">
        <v>8</v>
      </c>
      <c r="C826" t="s">
        <v>259</v>
      </c>
      <c r="D826" s="1">
        <v>14</v>
      </c>
      <c r="E826" s="1">
        <v>24</v>
      </c>
      <c r="F826">
        <v>2</v>
      </c>
      <c r="G826" s="1">
        <v>48</v>
      </c>
      <c r="H826" s="1">
        <v>28</v>
      </c>
      <c r="I826" s="1">
        <f t="shared" si="24"/>
        <v>20</v>
      </c>
      <c r="J826" s="2">
        <f t="shared" si="25"/>
        <v>0.41666666666666669</v>
      </c>
      <c r="K826" s="3">
        <v>2.0833333333333332E-2</v>
      </c>
      <c r="L826" t="s">
        <v>1132</v>
      </c>
    </row>
    <row r="827" spans="1:12" x14ac:dyDescent="0.25">
      <c r="A827">
        <v>323</v>
      </c>
      <c r="B827">
        <v>8</v>
      </c>
      <c r="C827" t="s">
        <v>117</v>
      </c>
      <c r="D827" s="1">
        <v>10</v>
      </c>
      <c r="E827" s="1">
        <v>18</v>
      </c>
      <c r="F827">
        <v>2</v>
      </c>
      <c r="G827" s="1">
        <v>36</v>
      </c>
      <c r="H827" s="1">
        <v>20</v>
      </c>
      <c r="I827" s="1">
        <f t="shared" si="24"/>
        <v>16</v>
      </c>
      <c r="J827" s="2">
        <f t="shared" si="25"/>
        <v>0.44444444444444442</v>
      </c>
      <c r="K827" s="3">
        <v>1.5277777777777777E-2</v>
      </c>
      <c r="L827" t="s">
        <v>1133</v>
      </c>
    </row>
    <row r="828" spans="1:12" x14ac:dyDescent="0.25">
      <c r="A828">
        <v>324</v>
      </c>
      <c r="B828">
        <v>9</v>
      </c>
      <c r="C828" t="s">
        <v>100</v>
      </c>
      <c r="D828" s="1">
        <v>18</v>
      </c>
      <c r="E828" s="1">
        <v>30</v>
      </c>
      <c r="F828">
        <v>1</v>
      </c>
      <c r="G828" s="1">
        <v>30</v>
      </c>
      <c r="H828" s="1">
        <v>18</v>
      </c>
      <c r="I828" s="1">
        <f t="shared" si="24"/>
        <v>12</v>
      </c>
      <c r="J828" s="2">
        <f t="shared" si="25"/>
        <v>0.4</v>
      </c>
      <c r="K828" s="3">
        <v>1.0416666666666666E-2</v>
      </c>
      <c r="L828" t="s">
        <v>1133</v>
      </c>
    </row>
    <row r="829" spans="1:12" x14ac:dyDescent="0.25">
      <c r="A829">
        <v>324</v>
      </c>
      <c r="B829">
        <v>9</v>
      </c>
      <c r="C829" t="s">
        <v>170</v>
      </c>
      <c r="D829" s="1">
        <v>16</v>
      </c>
      <c r="E829" s="1">
        <v>27</v>
      </c>
      <c r="F829">
        <v>3</v>
      </c>
      <c r="G829" s="1">
        <v>81</v>
      </c>
      <c r="H829" s="1">
        <v>48</v>
      </c>
      <c r="I829" s="1">
        <f t="shared" si="24"/>
        <v>33</v>
      </c>
      <c r="J829" s="2">
        <f t="shared" si="25"/>
        <v>0.40740740740740738</v>
      </c>
      <c r="K829" s="3">
        <v>4.027777777777778E-2</v>
      </c>
      <c r="L829" t="s">
        <v>1132</v>
      </c>
    </row>
    <row r="830" spans="1:12" x14ac:dyDescent="0.25">
      <c r="A830">
        <v>324</v>
      </c>
      <c r="B830">
        <v>9</v>
      </c>
      <c r="C830" t="s">
        <v>256</v>
      </c>
      <c r="D830" s="1">
        <v>15</v>
      </c>
      <c r="E830" s="1">
        <v>26</v>
      </c>
      <c r="F830">
        <v>1</v>
      </c>
      <c r="G830" s="1">
        <v>26</v>
      </c>
      <c r="H830" s="1">
        <v>15</v>
      </c>
      <c r="I830" s="1">
        <f t="shared" si="24"/>
        <v>11</v>
      </c>
      <c r="J830" s="2">
        <f t="shared" si="25"/>
        <v>0.42307692307692307</v>
      </c>
      <c r="K830" s="3">
        <v>1.1805555555555555E-2</v>
      </c>
      <c r="L830" t="s">
        <v>1132</v>
      </c>
    </row>
    <row r="831" spans="1:12" x14ac:dyDescent="0.25">
      <c r="A831">
        <v>325</v>
      </c>
      <c r="B831">
        <v>18</v>
      </c>
      <c r="C831" t="s">
        <v>102</v>
      </c>
      <c r="D831" s="1">
        <v>13</v>
      </c>
      <c r="E831" s="1">
        <v>21</v>
      </c>
      <c r="F831">
        <v>1</v>
      </c>
      <c r="G831" s="1">
        <v>21</v>
      </c>
      <c r="H831" s="1">
        <v>13</v>
      </c>
      <c r="I831" s="1">
        <f t="shared" si="24"/>
        <v>8</v>
      </c>
      <c r="J831" s="2">
        <f t="shared" si="25"/>
        <v>0.38095238095238093</v>
      </c>
      <c r="K831" s="3">
        <v>1.8055555555555554E-2</v>
      </c>
      <c r="L831" t="s">
        <v>1133</v>
      </c>
    </row>
    <row r="832" spans="1:12" x14ac:dyDescent="0.25">
      <c r="A832">
        <v>325</v>
      </c>
      <c r="B832">
        <v>18</v>
      </c>
      <c r="C832" t="s">
        <v>186</v>
      </c>
      <c r="D832" s="1">
        <v>19</v>
      </c>
      <c r="E832" s="1">
        <v>31</v>
      </c>
      <c r="F832">
        <v>1</v>
      </c>
      <c r="G832" s="1">
        <v>31</v>
      </c>
      <c r="H832" s="1">
        <v>19</v>
      </c>
      <c r="I832" s="1">
        <f t="shared" si="24"/>
        <v>12</v>
      </c>
      <c r="J832" s="2">
        <f t="shared" si="25"/>
        <v>0.38709677419354838</v>
      </c>
      <c r="K832" s="3">
        <v>3.472222222222222E-3</v>
      </c>
      <c r="L832" t="s">
        <v>1133</v>
      </c>
    </row>
    <row r="833" spans="1:12" x14ac:dyDescent="0.25">
      <c r="A833">
        <v>325</v>
      </c>
      <c r="B833">
        <v>18</v>
      </c>
      <c r="C833" t="s">
        <v>33</v>
      </c>
      <c r="D833" s="1">
        <v>21</v>
      </c>
      <c r="E833" s="1">
        <v>35</v>
      </c>
      <c r="F833">
        <v>2</v>
      </c>
      <c r="G833" s="1">
        <v>70</v>
      </c>
      <c r="H833" s="1">
        <v>42</v>
      </c>
      <c r="I833" s="1">
        <f t="shared" si="24"/>
        <v>28</v>
      </c>
      <c r="J833" s="2">
        <f t="shared" si="25"/>
        <v>0.4</v>
      </c>
      <c r="K833" s="3">
        <v>9.0277777777777769E-3</v>
      </c>
      <c r="L833" t="s">
        <v>1133</v>
      </c>
    </row>
    <row r="834" spans="1:12" x14ac:dyDescent="0.25">
      <c r="A834">
        <v>325</v>
      </c>
      <c r="B834">
        <v>18</v>
      </c>
      <c r="C834" t="s">
        <v>414</v>
      </c>
      <c r="D834" s="1">
        <v>19</v>
      </c>
      <c r="E834" s="1">
        <v>32</v>
      </c>
      <c r="F834">
        <v>1</v>
      </c>
      <c r="G834" s="1">
        <v>32</v>
      </c>
      <c r="H834" s="1">
        <v>19</v>
      </c>
      <c r="I834" s="1">
        <f t="shared" si="24"/>
        <v>13</v>
      </c>
      <c r="J834" s="2">
        <f t="shared" si="25"/>
        <v>0.40625</v>
      </c>
      <c r="K834" s="3">
        <v>1.8749999999999999E-2</v>
      </c>
      <c r="L834" t="s">
        <v>1132</v>
      </c>
    </row>
    <row r="835" spans="1:12" x14ac:dyDescent="0.25">
      <c r="A835">
        <v>326</v>
      </c>
      <c r="B835">
        <v>14</v>
      </c>
      <c r="C835" t="s">
        <v>33</v>
      </c>
      <c r="D835" s="1">
        <v>21</v>
      </c>
      <c r="E835" s="1">
        <v>35</v>
      </c>
      <c r="F835">
        <v>1</v>
      </c>
      <c r="G835" s="1">
        <v>35</v>
      </c>
      <c r="H835" s="1">
        <v>21</v>
      </c>
      <c r="I835" s="1">
        <f t="shared" ref="I835:I898" si="26">G835-H835</f>
        <v>14</v>
      </c>
      <c r="J835" s="2">
        <f t="shared" ref="J835:J898" si="27">I835/G835</f>
        <v>0.4</v>
      </c>
      <c r="K835" s="3">
        <v>9.7222222222222224E-3</v>
      </c>
      <c r="L835" t="s">
        <v>1132</v>
      </c>
    </row>
    <row r="836" spans="1:12" x14ac:dyDescent="0.25">
      <c r="A836">
        <v>326</v>
      </c>
      <c r="B836">
        <v>14</v>
      </c>
      <c r="C836" t="s">
        <v>117</v>
      </c>
      <c r="D836" s="1">
        <v>10</v>
      </c>
      <c r="E836" s="1">
        <v>18</v>
      </c>
      <c r="F836">
        <v>1</v>
      </c>
      <c r="G836" s="1">
        <v>18</v>
      </c>
      <c r="H836" s="1">
        <v>10</v>
      </c>
      <c r="I836" s="1">
        <f t="shared" si="26"/>
        <v>8</v>
      </c>
      <c r="J836" s="2">
        <f t="shared" si="27"/>
        <v>0.44444444444444442</v>
      </c>
      <c r="K836" s="3">
        <v>1.9444444444444445E-2</v>
      </c>
      <c r="L836" t="s">
        <v>1132</v>
      </c>
    </row>
    <row r="837" spans="1:12" x14ac:dyDescent="0.25">
      <c r="A837">
        <v>326</v>
      </c>
      <c r="B837">
        <v>14</v>
      </c>
      <c r="C837" t="s">
        <v>57</v>
      </c>
      <c r="D837" s="1">
        <v>16</v>
      </c>
      <c r="E837" s="1">
        <v>28</v>
      </c>
      <c r="F837">
        <v>1</v>
      </c>
      <c r="G837" s="1">
        <v>28</v>
      </c>
      <c r="H837" s="1">
        <v>16</v>
      </c>
      <c r="I837" s="1">
        <f t="shared" si="26"/>
        <v>12</v>
      </c>
      <c r="J837" s="2">
        <f t="shared" si="27"/>
        <v>0.42857142857142855</v>
      </c>
      <c r="K837" s="3">
        <v>3.4027777777777775E-2</v>
      </c>
      <c r="L837" t="s">
        <v>1132</v>
      </c>
    </row>
    <row r="838" spans="1:12" x14ac:dyDescent="0.25">
      <c r="A838">
        <v>327</v>
      </c>
      <c r="B838">
        <v>12</v>
      </c>
      <c r="C838" t="s">
        <v>77</v>
      </c>
      <c r="D838" s="1">
        <v>20</v>
      </c>
      <c r="E838" s="1">
        <v>34</v>
      </c>
      <c r="F838">
        <v>3</v>
      </c>
      <c r="G838" s="1">
        <v>102</v>
      </c>
      <c r="H838" s="1">
        <v>60</v>
      </c>
      <c r="I838" s="1">
        <f t="shared" si="26"/>
        <v>42</v>
      </c>
      <c r="J838" s="2">
        <f t="shared" si="27"/>
        <v>0.41176470588235292</v>
      </c>
      <c r="K838" s="3">
        <v>2.2916666666666665E-2</v>
      </c>
      <c r="L838" t="s">
        <v>1132</v>
      </c>
    </row>
    <row r="839" spans="1:12" x14ac:dyDescent="0.25">
      <c r="A839">
        <v>327</v>
      </c>
      <c r="B839">
        <v>12</v>
      </c>
      <c r="C839" t="s">
        <v>117</v>
      </c>
      <c r="D839" s="1">
        <v>10</v>
      </c>
      <c r="E839" s="1">
        <v>18</v>
      </c>
      <c r="F839">
        <v>1</v>
      </c>
      <c r="G839" s="1">
        <v>18</v>
      </c>
      <c r="H839" s="1">
        <v>10</v>
      </c>
      <c r="I839" s="1">
        <f t="shared" si="26"/>
        <v>8</v>
      </c>
      <c r="J839" s="2">
        <f t="shared" si="27"/>
        <v>0.44444444444444442</v>
      </c>
      <c r="K839" s="3">
        <v>4.8611111111111112E-3</v>
      </c>
      <c r="L839" t="s">
        <v>1133</v>
      </c>
    </row>
    <row r="840" spans="1:12" x14ac:dyDescent="0.25">
      <c r="A840">
        <v>327</v>
      </c>
      <c r="B840">
        <v>12</v>
      </c>
      <c r="C840" t="s">
        <v>170</v>
      </c>
      <c r="D840" s="1">
        <v>16</v>
      </c>
      <c r="E840" s="1">
        <v>27</v>
      </c>
      <c r="F840">
        <v>1</v>
      </c>
      <c r="G840" s="1">
        <v>27</v>
      </c>
      <c r="H840" s="1">
        <v>16</v>
      </c>
      <c r="I840" s="1">
        <f t="shared" si="26"/>
        <v>11</v>
      </c>
      <c r="J840" s="2">
        <f t="shared" si="27"/>
        <v>0.40740740740740738</v>
      </c>
      <c r="K840" s="3">
        <v>2.361111111111111E-2</v>
      </c>
      <c r="L840" t="s">
        <v>1132</v>
      </c>
    </row>
    <row r="841" spans="1:12" x14ac:dyDescent="0.25">
      <c r="A841">
        <v>328</v>
      </c>
      <c r="B841">
        <v>4</v>
      </c>
      <c r="C841" t="s">
        <v>33</v>
      </c>
      <c r="D841" s="1">
        <v>21</v>
      </c>
      <c r="E841" s="1">
        <v>35</v>
      </c>
      <c r="F841">
        <v>1</v>
      </c>
      <c r="G841" s="1">
        <v>35</v>
      </c>
      <c r="H841" s="1">
        <v>21</v>
      </c>
      <c r="I841" s="1">
        <f t="shared" si="26"/>
        <v>14</v>
      </c>
      <c r="J841" s="2">
        <f t="shared" si="27"/>
        <v>0.4</v>
      </c>
      <c r="K841" s="3">
        <v>1.4583333333333334E-2</v>
      </c>
      <c r="L841" t="s">
        <v>1132</v>
      </c>
    </row>
    <row r="842" spans="1:12" x14ac:dyDescent="0.25">
      <c r="A842">
        <v>329</v>
      </c>
      <c r="B842">
        <v>13</v>
      </c>
      <c r="C842" t="s">
        <v>102</v>
      </c>
      <c r="D842" s="1">
        <v>13</v>
      </c>
      <c r="E842" s="1">
        <v>21</v>
      </c>
      <c r="F842">
        <v>2</v>
      </c>
      <c r="G842" s="1">
        <v>42</v>
      </c>
      <c r="H842" s="1">
        <v>26</v>
      </c>
      <c r="I842" s="1">
        <f t="shared" si="26"/>
        <v>16</v>
      </c>
      <c r="J842" s="2">
        <f t="shared" si="27"/>
        <v>0.38095238095238093</v>
      </c>
      <c r="K842" s="3">
        <v>3.888888888888889E-2</v>
      </c>
      <c r="L842" t="s">
        <v>1132</v>
      </c>
    </row>
    <row r="843" spans="1:12" x14ac:dyDescent="0.25">
      <c r="A843">
        <v>329</v>
      </c>
      <c r="B843">
        <v>13</v>
      </c>
      <c r="C843" t="s">
        <v>65</v>
      </c>
      <c r="D843" s="1">
        <v>25</v>
      </c>
      <c r="E843" s="1">
        <v>40</v>
      </c>
      <c r="F843">
        <v>2</v>
      </c>
      <c r="G843" s="1">
        <v>80</v>
      </c>
      <c r="H843" s="1">
        <v>50</v>
      </c>
      <c r="I843" s="1">
        <f t="shared" si="26"/>
        <v>30</v>
      </c>
      <c r="J843" s="2">
        <f t="shared" si="27"/>
        <v>0.375</v>
      </c>
      <c r="K843" s="3">
        <v>1.1805555555555555E-2</v>
      </c>
      <c r="L843" t="s">
        <v>1132</v>
      </c>
    </row>
    <row r="844" spans="1:12" x14ac:dyDescent="0.25">
      <c r="A844">
        <v>329</v>
      </c>
      <c r="B844">
        <v>13</v>
      </c>
      <c r="C844" t="s">
        <v>186</v>
      </c>
      <c r="D844" s="1">
        <v>19</v>
      </c>
      <c r="E844" s="1">
        <v>31</v>
      </c>
      <c r="F844">
        <v>2</v>
      </c>
      <c r="G844" s="1">
        <v>62</v>
      </c>
      <c r="H844" s="1">
        <v>38</v>
      </c>
      <c r="I844" s="1">
        <f t="shared" si="26"/>
        <v>24</v>
      </c>
      <c r="J844" s="2">
        <f t="shared" si="27"/>
        <v>0.38709677419354838</v>
      </c>
      <c r="K844" s="3">
        <v>4.027777777777778E-2</v>
      </c>
      <c r="L844" t="s">
        <v>1132</v>
      </c>
    </row>
    <row r="845" spans="1:12" x14ac:dyDescent="0.25">
      <c r="A845">
        <v>329</v>
      </c>
      <c r="B845">
        <v>13</v>
      </c>
      <c r="C845" t="s">
        <v>331</v>
      </c>
      <c r="D845" s="1">
        <v>14</v>
      </c>
      <c r="E845" s="1">
        <v>23</v>
      </c>
      <c r="F845">
        <v>1</v>
      </c>
      <c r="G845" s="1">
        <v>23</v>
      </c>
      <c r="H845" s="1">
        <v>14</v>
      </c>
      <c r="I845" s="1">
        <f t="shared" si="26"/>
        <v>9</v>
      </c>
      <c r="J845" s="2">
        <f t="shared" si="27"/>
        <v>0.39130434782608697</v>
      </c>
      <c r="K845" s="3">
        <v>5.5555555555555558E-3</v>
      </c>
      <c r="L845" t="s">
        <v>1132</v>
      </c>
    </row>
    <row r="846" spans="1:12" x14ac:dyDescent="0.25">
      <c r="A846">
        <v>330</v>
      </c>
      <c r="B846">
        <v>10</v>
      </c>
      <c r="C846" t="s">
        <v>195</v>
      </c>
      <c r="D846" s="1">
        <v>15</v>
      </c>
      <c r="E846" s="1">
        <v>25</v>
      </c>
      <c r="F846">
        <v>2</v>
      </c>
      <c r="G846" s="1">
        <v>50</v>
      </c>
      <c r="H846" s="1">
        <v>30</v>
      </c>
      <c r="I846" s="1">
        <f t="shared" si="26"/>
        <v>20</v>
      </c>
      <c r="J846" s="2">
        <f t="shared" si="27"/>
        <v>0.4</v>
      </c>
      <c r="K846" s="3">
        <v>1.7361111111111112E-2</v>
      </c>
      <c r="L846" t="s">
        <v>1133</v>
      </c>
    </row>
    <row r="847" spans="1:12" x14ac:dyDescent="0.25">
      <c r="A847">
        <v>330</v>
      </c>
      <c r="B847">
        <v>10</v>
      </c>
      <c r="C847" t="s">
        <v>57</v>
      </c>
      <c r="D847" s="1">
        <v>16</v>
      </c>
      <c r="E847" s="1">
        <v>28</v>
      </c>
      <c r="F847">
        <v>2</v>
      </c>
      <c r="G847" s="1">
        <v>56</v>
      </c>
      <c r="H847" s="1">
        <v>32</v>
      </c>
      <c r="I847" s="1">
        <f t="shared" si="26"/>
        <v>24</v>
      </c>
      <c r="J847" s="2">
        <f t="shared" si="27"/>
        <v>0.42857142857142855</v>
      </c>
      <c r="K847" s="3">
        <v>2.9861111111111113E-2</v>
      </c>
      <c r="L847" t="s">
        <v>1132</v>
      </c>
    </row>
    <row r="848" spans="1:12" x14ac:dyDescent="0.25">
      <c r="A848">
        <v>330</v>
      </c>
      <c r="B848">
        <v>10</v>
      </c>
      <c r="C848" t="s">
        <v>331</v>
      </c>
      <c r="D848" s="1">
        <v>14</v>
      </c>
      <c r="E848" s="1">
        <v>23</v>
      </c>
      <c r="F848">
        <v>3</v>
      </c>
      <c r="G848" s="1">
        <v>69</v>
      </c>
      <c r="H848" s="1">
        <v>42</v>
      </c>
      <c r="I848" s="1">
        <f t="shared" si="26"/>
        <v>27</v>
      </c>
      <c r="J848" s="2">
        <f t="shared" si="27"/>
        <v>0.39130434782608697</v>
      </c>
      <c r="K848" s="3">
        <v>1.4583333333333334E-2</v>
      </c>
      <c r="L848" t="s">
        <v>1132</v>
      </c>
    </row>
    <row r="849" spans="1:12" x14ac:dyDescent="0.25">
      <c r="A849">
        <v>330</v>
      </c>
      <c r="B849">
        <v>10</v>
      </c>
      <c r="C849" t="s">
        <v>102</v>
      </c>
      <c r="D849" s="1">
        <v>13</v>
      </c>
      <c r="E849" s="1">
        <v>21</v>
      </c>
      <c r="F849">
        <v>2</v>
      </c>
      <c r="G849" s="1">
        <v>42</v>
      </c>
      <c r="H849" s="1">
        <v>26</v>
      </c>
      <c r="I849" s="1">
        <f t="shared" si="26"/>
        <v>16</v>
      </c>
      <c r="J849" s="2">
        <f t="shared" si="27"/>
        <v>0.38095238095238093</v>
      </c>
      <c r="K849" s="3">
        <v>3.5416666666666666E-2</v>
      </c>
      <c r="L849" t="s">
        <v>1133</v>
      </c>
    </row>
    <row r="850" spans="1:12" x14ac:dyDescent="0.25">
      <c r="A850">
        <v>331</v>
      </c>
      <c r="B850">
        <v>20</v>
      </c>
      <c r="C850" t="s">
        <v>180</v>
      </c>
      <c r="D850" s="1">
        <v>11</v>
      </c>
      <c r="E850" s="1">
        <v>19</v>
      </c>
      <c r="F850">
        <v>1</v>
      </c>
      <c r="G850" s="1">
        <v>19</v>
      </c>
      <c r="H850" s="1">
        <v>11</v>
      </c>
      <c r="I850" s="1">
        <f t="shared" si="26"/>
        <v>8</v>
      </c>
      <c r="J850" s="2">
        <f t="shared" si="27"/>
        <v>0.42105263157894735</v>
      </c>
      <c r="K850" s="3">
        <v>3.472222222222222E-3</v>
      </c>
      <c r="L850" t="s">
        <v>1132</v>
      </c>
    </row>
    <row r="851" spans="1:12" x14ac:dyDescent="0.25">
      <c r="A851">
        <v>331</v>
      </c>
      <c r="B851">
        <v>20</v>
      </c>
      <c r="C851" t="s">
        <v>33</v>
      </c>
      <c r="D851" s="1">
        <v>21</v>
      </c>
      <c r="E851" s="1">
        <v>35</v>
      </c>
      <c r="F851">
        <v>3</v>
      </c>
      <c r="G851" s="1">
        <v>105</v>
      </c>
      <c r="H851" s="1">
        <v>63</v>
      </c>
      <c r="I851" s="1">
        <f t="shared" si="26"/>
        <v>42</v>
      </c>
      <c r="J851" s="2">
        <f t="shared" si="27"/>
        <v>0.4</v>
      </c>
      <c r="K851" s="3">
        <v>1.8055555555555554E-2</v>
      </c>
      <c r="L851" t="s">
        <v>1133</v>
      </c>
    </row>
    <row r="852" spans="1:12" x14ac:dyDescent="0.25">
      <c r="A852">
        <v>331</v>
      </c>
      <c r="B852">
        <v>20</v>
      </c>
      <c r="C852" t="s">
        <v>259</v>
      </c>
      <c r="D852" s="1">
        <v>14</v>
      </c>
      <c r="E852" s="1">
        <v>24</v>
      </c>
      <c r="F852">
        <v>1</v>
      </c>
      <c r="G852" s="1">
        <v>24</v>
      </c>
      <c r="H852" s="1">
        <v>14</v>
      </c>
      <c r="I852" s="1">
        <f t="shared" si="26"/>
        <v>10</v>
      </c>
      <c r="J852" s="2">
        <f t="shared" si="27"/>
        <v>0.41666666666666669</v>
      </c>
      <c r="K852" s="3">
        <v>3.8194444444444448E-2</v>
      </c>
      <c r="L852" t="s">
        <v>1132</v>
      </c>
    </row>
    <row r="853" spans="1:12" x14ac:dyDescent="0.25">
      <c r="A853">
        <v>331</v>
      </c>
      <c r="B853">
        <v>20</v>
      </c>
      <c r="C853" t="s">
        <v>195</v>
      </c>
      <c r="D853" s="1">
        <v>15</v>
      </c>
      <c r="E853" s="1">
        <v>25</v>
      </c>
      <c r="F853">
        <v>1</v>
      </c>
      <c r="G853" s="1">
        <v>25</v>
      </c>
      <c r="H853" s="1">
        <v>15</v>
      </c>
      <c r="I853" s="1">
        <f t="shared" si="26"/>
        <v>10</v>
      </c>
      <c r="J853" s="2">
        <f t="shared" si="27"/>
        <v>0.4</v>
      </c>
      <c r="K853" s="3">
        <v>2.4305555555555556E-2</v>
      </c>
      <c r="L853" t="s">
        <v>1132</v>
      </c>
    </row>
    <row r="854" spans="1:12" x14ac:dyDescent="0.25">
      <c r="A854">
        <v>332</v>
      </c>
      <c r="B854">
        <v>6</v>
      </c>
      <c r="C854" t="s">
        <v>65</v>
      </c>
      <c r="D854" s="1">
        <v>25</v>
      </c>
      <c r="E854" s="1">
        <v>40</v>
      </c>
      <c r="F854">
        <v>3</v>
      </c>
      <c r="G854" s="1">
        <v>120</v>
      </c>
      <c r="H854" s="1">
        <v>75</v>
      </c>
      <c r="I854" s="1">
        <f t="shared" si="26"/>
        <v>45</v>
      </c>
      <c r="J854" s="2">
        <f t="shared" si="27"/>
        <v>0.375</v>
      </c>
      <c r="K854" s="3">
        <v>1.1805555555555555E-2</v>
      </c>
      <c r="L854" t="s">
        <v>1132</v>
      </c>
    </row>
    <row r="855" spans="1:12" x14ac:dyDescent="0.25">
      <c r="A855">
        <v>333</v>
      </c>
      <c r="B855">
        <v>6</v>
      </c>
      <c r="C855" t="s">
        <v>106</v>
      </c>
      <c r="D855" s="1">
        <v>22</v>
      </c>
      <c r="E855" s="1">
        <v>36</v>
      </c>
      <c r="F855">
        <v>1</v>
      </c>
      <c r="G855" s="1">
        <v>36</v>
      </c>
      <c r="H855" s="1">
        <v>22</v>
      </c>
      <c r="I855" s="1">
        <f t="shared" si="26"/>
        <v>14</v>
      </c>
      <c r="J855" s="2">
        <f t="shared" si="27"/>
        <v>0.3888888888888889</v>
      </c>
      <c r="K855" s="3">
        <v>2.6388888888888889E-2</v>
      </c>
      <c r="L855" t="s">
        <v>1133</v>
      </c>
    </row>
    <row r="856" spans="1:12" x14ac:dyDescent="0.25">
      <c r="A856">
        <v>333</v>
      </c>
      <c r="B856">
        <v>6</v>
      </c>
      <c r="C856" t="s">
        <v>117</v>
      </c>
      <c r="D856" s="1">
        <v>10</v>
      </c>
      <c r="E856" s="1">
        <v>18</v>
      </c>
      <c r="F856">
        <v>2</v>
      </c>
      <c r="G856" s="1">
        <v>36</v>
      </c>
      <c r="H856" s="1">
        <v>20</v>
      </c>
      <c r="I856" s="1">
        <f t="shared" si="26"/>
        <v>16</v>
      </c>
      <c r="J856" s="2">
        <f t="shared" si="27"/>
        <v>0.44444444444444442</v>
      </c>
      <c r="K856" s="3">
        <v>1.5972222222222221E-2</v>
      </c>
      <c r="L856" t="s">
        <v>1133</v>
      </c>
    </row>
    <row r="857" spans="1:12" x14ac:dyDescent="0.25">
      <c r="A857">
        <v>334</v>
      </c>
      <c r="B857">
        <v>12</v>
      </c>
      <c r="C857" t="s">
        <v>102</v>
      </c>
      <c r="D857" s="1">
        <v>13</v>
      </c>
      <c r="E857" s="1">
        <v>21</v>
      </c>
      <c r="F857">
        <v>2</v>
      </c>
      <c r="G857" s="1">
        <v>42</v>
      </c>
      <c r="H857" s="1">
        <v>26</v>
      </c>
      <c r="I857" s="1">
        <f t="shared" si="26"/>
        <v>16</v>
      </c>
      <c r="J857" s="2">
        <f t="shared" si="27"/>
        <v>0.38095238095238093</v>
      </c>
      <c r="K857" s="3">
        <v>2.5000000000000001E-2</v>
      </c>
      <c r="L857" t="s">
        <v>1133</v>
      </c>
    </row>
    <row r="858" spans="1:12" x14ac:dyDescent="0.25">
      <c r="A858">
        <v>334</v>
      </c>
      <c r="B858">
        <v>12</v>
      </c>
      <c r="C858" t="s">
        <v>331</v>
      </c>
      <c r="D858" s="1">
        <v>14</v>
      </c>
      <c r="E858" s="1">
        <v>23</v>
      </c>
      <c r="F858">
        <v>1</v>
      </c>
      <c r="G858" s="1">
        <v>23</v>
      </c>
      <c r="H858" s="1">
        <v>14</v>
      </c>
      <c r="I858" s="1">
        <f t="shared" si="26"/>
        <v>9</v>
      </c>
      <c r="J858" s="2">
        <f t="shared" si="27"/>
        <v>0.39130434782608697</v>
      </c>
      <c r="K858" s="3">
        <v>4.027777777777778E-2</v>
      </c>
      <c r="L858" t="s">
        <v>1132</v>
      </c>
    </row>
    <row r="859" spans="1:12" x14ac:dyDescent="0.25">
      <c r="A859">
        <v>334</v>
      </c>
      <c r="B859">
        <v>12</v>
      </c>
      <c r="C859" t="s">
        <v>259</v>
      </c>
      <c r="D859" s="1">
        <v>14</v>
      </c>
      <c r="E859" s="1">
        <v>24</v>
      </c>
      <c r="F859">
        <v>2</v>
      </c>
      <c r="G859" s="1">
        <v>48</v>
      </c>
      <c r="H859" s="1">
        <v>28</v>
      </c>
      <c r="I859" s="1">
        <f t="shared" si="26"/>
        <v>20</v>
      </c>
      <c r="J859" s="2">
        <f t="shared" si="27"/>
        <v>0.41666666666666669</v>
      </c>
      <c r="K859" s="3">
        <v>2.1527777777777778E-2</v>
      </c>
      <c r="L859" t="s">
        <v>1132</v>
      </c>
    </row>
    <row r="860" spans="1:12" x14ac:dyDescent="0.25">
      <c r="A860">
        <v>334</v>
      </c>
      <c r="B860">
        <v>12</v>
      </c>
      <c r="C860" t="s">
        <v>100</v>
      </c>
      <c r="D860" s="1">
        <v>18</v>
      </c>
      <c r="E860" s="1">
        <v>30</v>
      </c>
      <c r="F860">
        <v>2</v>
      </c>
      <c r="G860" s="1">
        <v>60</v>
      </c>
      <c r="H860" s="1">
        <v>36</v>
      </c>
      <c r="I860" s="1">
        <f t="shared" si="26"/>
        <v>24</v>
      </c>
      <c r="J860" s="2">
        <f t="shared" si="27"/>
        <v>0.4</v>
      </c>
      <c r="K860" s="3">
        <v>2.1527777777777778E-2</v>
      </c>
      <c r="L860" t="s">
        <v>1132</v>
      </c>
    </row>
    <row r="861" spans="1:12" x14ac:dyDescent="0.25">
      <c r="A861">
        <v>335</v>
      </c>
      <c r="B861">
        <v>14</v>
      </c>
      <c r="C861" t="s">
        <v>100</v>
      </c>
      <c r="D861" s="1">
        <v>18</v>
      </c>
      <c r="E861" s="1">
        <v>30</v>
      </c>
      <c r="F861">
        <v>1</v>
      </c>
      <c r="G861" s="1">
        <v>30</v>
      </c>
      <c r="H861" s="1">
        <v>18</v>
      </c>
      <c r="I861" s="1">
        <f t="shared" si="26"/>
        <v>12</v>
      </c>
      <c r="J861" s="2">
        <f t="shared" si="27"/>
        <v>0.4</v>
      </c>
      <c r="K861" s="3">
        <v>2.2916666666666665E-2</v>
      </c>
      <c r="L861" t="s">
        <v>1133</v>
      </c>
    </row>
    <row r="862" spans="1:12" x14ac:dyDescent="0.25">
      <c r="A862">
        <v>335</v>
      </c>
      <c r="B862">
        <v>14</v>
      </c>
      <c r="C862" t="s">
        <v>57</v>
      </c>
      <c r="D862" s="1">
        <v>16</v>
      </c>
      <c r="E862" s="1">
        <v>28</v>
      </c>
      <c r="F862">
        <v>3</v>
      </c>
      <c r="G862" s="1">
        <v>84</v>
      </c>
      <c r="H862" s="1">
        <v>48</v>
      </c>
      <c r="I862" s="1">
        <f t="shared" si="26"/>
        <v>36</v>
      </c>
      <c r="J862" s="2">
        <f t="shared" si="27"/>
        <v>0.42857142857142855</v>
      </c>
      <c r="K862" s="3">
        <v>2.5000000000000001E-2</v>
      </c>
      <c r="L862" t="s">
        <v>1133</v>
      </c>
    </row>
    <row r="863" spans="1:12" x14ac:dyDescent="0.25">
      <c r="A863">
        <v>336</v>
      </c>
      <c r="B863">
        <v>4</v>
      </c>
      <c r="C863" t="s">
        <v>102</v>
      </c>
      <c r="D863" s="1">
        <v>13</v>
      </c>
      <c r="E863" s="1">
        <v>21</v>
      </c>
      <c r="F863">
        <v>2</v>
      </c>
      <c r="G863" s="1">
        <v>42</v>
      </c>
      <c r="H863" s="1">
        <v>26</v>
      </c>
      <c r="I863" s="1">
        <f t="shared" si="26"/>
        <v>16</v>
      </c>
      <c r="J863" s="2">
        <f t="shared" si="27"/>
        <v>0.38095238095238093</v>
      </c>
      <c r="K863" s="3">
        <v>8.3333333333333332E-3</v>
      </c>
      <c r="L863" t="s">
        <v>1133</v>
      </c>
    </row>
    <row r="864" spans="1:12" x14ac:dyDescent="0.25">
      <c r="A864">
        <v>336</v>
      </c>
      <c r="B864">
        <v>4</v>
      </c>
      <c r="C864" t="s">
        <v>180</v>
      </c>
      <c r="D864" s="1">
        <v>11</v>
      </c>
      <c r="E864" s="1">
        <v>19</v>
      </c>
      <c r="F864">
        <v>2</v>
      </c>
      <c r="G864" s="1">
        <v>38</v>
      </c>
      <c r="H864" s="1">
        <v>22</v>
      </c>
      <c r="I864" s="1">
        <f t="shared" si="26"/>
        <v>16</v>
      </c>
      <c r="J864" s="2">
        <f t="shared" si="27"/>
        <v>0.42105263157894735</v>
      </c>
      <c r="K864" s="3">
        <v>2.2916666666666665E-2</v>
      </c>
      <c r="L864" t="s">
        <v>1133</v>
      </c>
    </row>
    <row r="865" spans="1:12" x14ac:dyDescent="0.25">
      <c r="A865">
        <v>336</v>
      </c>
      <c r="B865">
        <v>4</v>
      </c>
      <c r="C865" t="s">
        <v>256</v>
      </c>
      <c r="D865" s="1">
        <v>15</v>
      </c>
      <c r="E865" s="1">
        <v>26</v>
      </c>
      <c r="F865">
        <v>3</v>
      </c>
      <c r="G865" s="1">
        <v>78</v>
      </c>
      <c r="H865" s="1">
        <v>45</v>
      </c>
      <c r="I865" s="1">
        <f t="shared" si="26"/>
        <v>33</v>
      </c>
      <c r="J865" s="2">
        <f t="shared" si="27"/>
        <v>0.42307692307692307</v>
      </c>
      <c r="K865" s="3">
        <v>1.3888888888888888E-2</v>
      </c>
      <c r="L865" t="s">
        <v>1133</v>
      </c>
    </row>
    <row r="866" spans="1:12" x14ac:dyDescent="0.25">
      <c r="A866">
        <v>337</v>
      </c>
      <c r="B866">
        <v>11</v>
      </c>
      <c r="C866" t="s">
        <v>259</v>
      </c>
      <c r="D866" s="1">
        <v>14</v>
      </c>
      <c r="E866" s="1">
        <v>24</v>
      </c>
      <c r="F866">
        <v>3</v>
      </c>
      <c r="G866" s="1">
        <v>72</v>
      </c>
      <c r="H866" s="1">
        <v>42</v>
      </c>
      <c r="I866" s="1">
        <f t="shared" si="26"/>
        <v>30</v>
      </c>
      <c r="J866" s="2">
        <f t="shared" si="27"/>
        <v>0.41666666666666669</v>
      </c>
      <c r="K866" s="3">
        <v>3.6805555555555557E-2</v>
      </c>
      <c r="L866" t="s">
        <v>1132</v>
      </c>
    </row>
    <row r="867" spans="1:12" x14ac:dyDescent="0.25">
      <c r="A867">
        <v>337</v>
      </c>
      <c r="B867">
        <v>11</v>
      </c>
      <c r="C867" t="s">
        <v>57</v>
      </c>
      <c r="D867" s="1">
        <v>16</v>
      </c>
      <c r="E867" s="1">
        <v>28</v>
      </c>
      <c r="F867">
        <v>1</v>
      </c>
      <c r="G867" s="1">
        <v>28</v>
      </c>
      <c r="H867" s="1">
        <v>16</v>
      </c>
      <c r="I867" s="1">
        <f t="shared" si="26"/>
        <v>12</v>
      </c>
      <c r="J867" s="2">
        <f t="shared" si="27"/>
        <v>0.42857142857142855</v>
      </c>
      <c r="K867" s="3">
        <v>3.472222222222222E-3</v>
      </c>
      <c r="L867" t="s">
        <v>1133</v>
      </c>
    </row>
    <row r="868" spans="1:12" x14ac:dyDescent="0.25">
      <c r="A868">
        <v>338</v>
      </c>
      <c r="B868">
        <v>18</v>
      </c>
      <c r="C868" t="s">
        <v>77</v>
      </c>
      <c r="D868" s="1">
        <v>20</v>
      </c>
      <c r="E868" s="1">
        <v>34</v>
      </c>
      <c r="F868">
        <v>3</v>
      </c>
      <c r="G868" s="1">
        <v>102</v>
      </c>
      <c r="H868" s="1">
        <v>60</v>
      </c>
      <c r="I868" s="1">
        <f t="shared" si="26"/>
        <v>42</v>
      </c>
      <c r="J868" s="2">
        <f t="shared" si="27"/>
        <v>0.41176470588235292</v>
      </c>
      <c r="K868" s="3">
        <v>3.0555555555555555E-2</v>
      </c>
      <c r="L868" t="s">
        <v>1132</v>
      </c>
    </row>
    <row r="869" spans="1:12" x14ac:dyDescent="0.25">
      <c r="A869">
        <v>338</v>
      </c>
      <c r="B869">
        <v>18</v>
      </c>
      <c r="C869" t="s">
        <v>102</v>
      </c>
      <c r="D869" s="1">
        <v>13</v>
      </c>
      <c r="E869" s="1">
        <v>21</v>
      </c>
      <c r="F869">
        <v>1</v>
      </c>
      <c r="G869" s="1">
        <v>21</v>
      </c>
      <c r="H869" s="1">
        <v>13</v>
      </c>
      <c r="I869" s="1">
        <f t="shared" si="26"/>
        <v>8</v>
      </c>
      <c r="J869" s="2">
        <f t="shared" si="27"/>
        <v>0.38095238095238093</v>
      </c>
      <c r="K869" s="3">
        <v>6.9444444444444441E-3</v>
      </c>
      <c r="L869" t="s">
        <v>1133</v>
      </c>
    </row>
    <row r="870" spans="1:12" x14ac:dyDescent="0.25">
      <c r="A870">
        <v>338</v>
      </c>
      <c r="B870">
        <v>18</v>
      </c>
      <c r="C870" t="s">
        <v>414</v>
      </c>
      <c r="D870" s="1">
        <v>19</v>
      </c>
      <c r="E870" s="1">
        <v>32</v>
      </c>
      <c r="F870">
        <v>3</v>
      </c>
      <c r="G870" s="1">
        <v>96</v>
      </c>
      <c r="H870" s="1">
        <v>57</v>
      </c>
      <c r="I870" s="1">
        <f t="shared" si="26"/>
        <v>39</v>
      </c>
      <c r="J870" s="2">
        <f t="shared" si="27"/>
        <v>0.40625</v>
      </c>
      <c r="K870" s="3">
        <v>2.0833333333333332E-2</v>
      </c>
      <c r="L870" t="s">
        <v>1133</v>
      </c>
    </row>
    <row r="871" spans="1:12" x14ac:dyDescent="0.25">
      <c r="A871">
        <v>338</v>
      </c>
      <c r="B871">
        <v>18</v>
      </c>
      <c r="C871" t="s">
        <v>241</v>
      </c>
      <c r="D871" s="1">
        <v>12</v>
      </c>
      <c r="E871" s="1">
        <v>20</v>
      </c>
      <c r="F871">
        <v>3</v>
      </c>
      <c r="G871" s="1">
        <v>60</v>
      </c>
      <c r="H871" s="1">
        <v>36</v>
      </c>
      <c r="I871" s="1">
        <f t="shared" si="26"/>
        <v>24</v>
      </c>
      <c r="J871" s="2">
        <f t="shared" si="27"/>
        <v>0.4</v>
      </c>
      <c r="K871" s="3">
        <v>4.0972222222222222E-2</v>
      </c>
      <c r="L871" t="s">
        <v>1132</v>
      </c>
    </row>
    <row r="872" spans="1:12" x14ac:dyDescent="0.25">
      <c r="A872">
        <v>339</v>
      </c>
      <c r="B872">
        <v>13</v>
      </c>
      <c r="C872" t="s">
        <v>51</v>
      </c>
      <c r="D872" s="1">
        <v>17</v>
      </c>
      <c r="E872" s="1">
        <v>29</v>
      </c>
      <c r="F872">
        <v>2</v>
      </c>
      <c r="G872" s="1">
        <v>58</v>
      </c>
      <c r="H872" s="1">
        <v>34</v>
      </c>
      <c r="I872" s="1">
        <f t="shared" si="26"/>
        <v>24</v>
      </c>
      <c r="J872" s="2">
        <f t="shared" si="27"/>
        <v>0.41379310344827586</v>
      </c>
      <c r="K872" s="3">
        <v>4.1666666666666666E-3</v>
      </c>
      <c r="L872" t="s">
        <v>1133</v>
      </c>
    </row>
    <row r="873" spans="1:12" x14ac:dyDescent="0.25">
      <c r="A873">
        <v>339</v>
      </c>
      <c r="B873">
        <v>13</v>
      </c>
      <c r="C873" t="s">
        <v>331</v>
      </c>
      <c r="D873" s="1">
        <v>14</v>
      </c>
      <c r="E873" s="1">
        <v>23</v>
      </c>
      <c r="F873">
        <v>2</v>
      </c>
      <c r="G873" s="1">
        <v>46</v>
      </c>
      <c r="H873" s="1">
        <v>28</v>
      </c>
      <c r="I873" s="1">
        <f t="shared" si="26"/>
        <v>18</v>
      </c>
      <c r="J873" s="2">
        <f t="shared" si="27"/>
        <v>0.39130434782608697</v>
      </c>
      <c r="K873" s="3">
        <v>2.7777777777777776E-2</v>
      </c>
      <c r="L873" t="s">
        <v>1132</v>
      </c>
    </row>
    <row r="874" spans="1:12" x14ac:dyDescent="0.25">
      <c r="A874">
        <v>340</v>
      </c>
      <c r="B874">
        <v>15</v>
      </c>
      <c r="C874" t="s">
        <v>65</v>
      </c>
      <c r="D874" s="1">
        <v>25</v>
      </c>
      <c r="E874" s="1">
        <v>40</v>
      </c>
      <c r="F874">
        <v>2</v>
      </c>
      <c r="G874" s="1">
        <v>80</v>
      </c>
      <c r="H874" s="1">
        <v>50</v>
      </c>
      <c r="I874" s="1">
        <f t="shared" si="26"/>
        <v>30</v>
      </c>
      <c r="J874" s="2">
        <f t="shared" si="27"/>
        <v>0.375</v>
      </c>
      <c r="K874" s="3">
        <v>2.4305555555555556E-2</v>
      </c>
      <c r="L874" t="s">
        <v>1133</v>
      </c>
    </row>
    <row r="875" spans="1:12" x14ac:dyDescent="0.25">
      <c r="A875">
        <v>340</v>
      </c>
      <c r="B875">
        <v>15</v>
      </c>
      <c r="C875" t="s">
        <v>57</v>
      </c>
      <c r="D875" s="1">
        <v>16</v>
      </c>
      <c r="E875" s="1">
        <v>28</v>
      </c>
      <c r="F875">
        <v>3</v>
      </c>
      <c r="G875" s="1">
        <v>84</v>
      </c>
      <c r="H875" s="1">
        <v>48</v>
      </c>
      <c r="I875" s="1">
        <f t="shared" si="26"/>
        <v>36</v>
      </c>
      <c r="J875" s="2">
        <f t="shared" si="27"/>
        <v>0.42857142857142855</v>
      </c>
      <c r="K875" s="3">
        <v>3.888888888888889E-2</v>
      </c>
      <c r="L875" t="s">
        <v>1132</v>
      </c>
    </row>
    <row r="876" spans="1:12" x14ac:dyDescent="0.25">
      <c r="A876">
        <v>341</v>
      </c>
      <c r="B876">
        <v>14</v>
      </c>
      <c r="C876" t="s">
        <v>57</v>
      </c>
      <c r="D876" s="1">
        <v>16</v>
      </c>
      <c r="E876" s="1">
        <v>28</v>
      </c>
      <c r="F876">
        <v>1</v>
      </c>
      <c r="G876" s="1">
        <v>28</v>
      </c>
      <c r="H876" s="1">
        <v>16</v>
      </c>
      <c r="I876" s="1">
        <f t="shared" si="26"/>
        <v>12</v>
      </c>
      <c r="J876" s="2">
        <f t="shared" si="27"/>
        <v>0.42857142857142855</v>
      </c>
      <c r="K876" s="3">
        <v>3.1944444444444442E-2</v>
      </c>
      <c r="L876" t="s">
        <v>1132</v>
      </c>
    </row>
    <row r="877" spans="1:12" x14ac:dyDescent="0.25">
      <c r="A877">
        <v>341</v>
      </c>
      <c r="B877">
        <v>14</v>
      </c>
      <c r="C877" t="s">
        <v>335</v>
      </c>
      <c r="D877" s="1">
        <v>13</v>
      </c>
      <c r="E877" s="1">
        <v>22</v>
      </c>
      <c r="F877">
        <v>2</v>
      </c>
      <c r="G877" s="1">
        <v>44</v>
      </c>
      <c r="H877" s="1">
        <v>26</v>
      </c>
      <c r="I877" s="1">
        <f t="shared" si="26"/>
        <v>18</v>
      </c>
      <c r="J877" s="2">
        <f t="shared" si="27"/>
        <v>0.40909090909090912</v>
      </c>
      <c r="K877" s="3">
        <v>2.361111111111111E-2</v>
      </c>
      <c r="L877" t="s">
        <v>1133</v>
      </c>
    </row>
    <row r="878" spans="1:12" x14ac:dyDescent="0.25">
      <c r="A878">
        <v>341</v>
      </c>
      <c r="B878">
        <v>14</v>
      </c>
      <c r="C878" t="s">
        <v>33</v>
      </c>
      <c r="D878" s="1">
        <v>21</v>
      </c>
      <c r="E878" s="1">
        <v>35</v>
      </c>
      <c r="F878">
        <v>3</v>
      </c>
      <c r="G878" s="1">
        <v>105</v>
      </c>
      <c r="H878" s="1">
        <v>63</v>
      </c>
      <c r="I878" s="1">
        <f t="shared" si="26"/>
        <v>42</v>
      </c>
      <c r="J878" s="2">
        <f t="shared" si="27"/>
        <v>0.4</v>
      </c>
      <c r="K878" s="3">
        <v>5.5555555555555558E-3</v>
      </c>
      <c r="L878" t="s">
        <v>1133</v>
      </c>
    </row>
    <row r="879" spans="1:12" x14ac:dyDescent="0.25">
      <c r="A879">
        <v>342</v>
      </c>
      <c r="B879">
        <v>19</v>
      </c>
      <c r="C879" t="s">
        <v>331</v>
      </c>
      <c r="D879" s="1">
        <v>14</v>
      </c>
      <c r="E879" s="1">
        <v>23</v>
      </c>
      <c r="F879">
        <v>2</v>
      </c>
      <c r="G879" s="1">
        <v>46</v>
      </c>
      <c r="H879" s="1">
        <v>28</v>
      </c>
      <c r="I879" s="1">
        <f t="shared" si="26"/>
        <v>18</v>
      </c>
      <c r="J879" s="2">
        <f t="shared" si="27"/>
        <v>0.39130434782608697</v>
      </c>
      <c r="K879" s="3">
        <v>1.5972222222222221E-2</v>
      </c>
      <c r="L879" t="s">
        <v>1133</v>
      </c>
    </row>
    <row r="880" spans="1:12" x14ac:dyDescent="0.25">
      <c r="A880">
        <v>342</v>
      </c>
      <c r="B880">
        <v>19</v>
      </c>
      <c r="C880" t="s">
        <v>57</v>
      </c>
      <c r="D880" s="1">
        <v>16</v>
      </c>
      <c r="E880" s="1">
        <v>28</v>
      </c>
      <c r="F880">
        <v>2</v>
      </c>
      <c r="G880" s="1">
        <v>56</v>
      </c>
      <c r="H880" s="1">
        <v>32</v>
      </c>
      <c r="I880" s="1">
        <f t="shared" si="26"/>
        <v>24</v>
      </c>
      <c r="J880" s="2">
        <f t="shared" si="27"/>
        <v>0.42857142857142855</v>
      </c>
      <c r="K880" s="3">
        <v>2.1527777777777778E-2</v>
      </c>
      <c r="L880" t="s">
        <v>1133</v>
      </c>
    </row>
    <row r="881" spans="1:12" x14ac:dyDescent="0.25">
      <c r="A881">
        <v>343</v>
      </c>
      <c r="B881">
        <v>12</v>
      </c>
      <c r="C881" t="s">
        <v>77</v>
      </c>
      <c r="D881" s="1">
        <v>20</v>
      </c>
      <c r="E881" s="1">
        <v>34</v>
      </c>
      <c r="F881">
        <v>2</v>
      </c>
      <c r="G881" s="1">
        <v>68</v>
      </c>
      <c r="H881" s="1">
        <v>40</v>
      </c>
      <c r="I881" s="1">
        <f t="shared" si="26"/>
        <v>28</v>
      </c>
      <c r="J881" s="2">
        <f t="shared" si="27"/>
        <v>0.41176470588235292</v>
      </c>
      <c r="K881" s="3">
        <v>4.027777777777778E-2</v>
      </c>
      <c r="L881" t="s">
        <v>1133</v>
      </c>
    </row>
    <row r="882" spans="1:12" x14ac:dyDescent="0.25">
      <c r="A882">
        <v>343</v>
      </c>
      <c r="B882">
        <v>12</v>
      </c>
      <c r="C882" t="s">
        <v>331</v>
      </c>
      <c r="D882" s="1">
        <v>14</v>
      </c>
      <c r="E882" s="1">
        <v>23</v>
      </c>
      <c r="F882">
        <v>3</v>
      </c>
      <c r="G882" s="1">
        <v>69</v>
      </c>
      <c r="H882" s="1">
        <v>42</v>
      </c>
      <c r="I882" s="1">
        <f t="shared" si="26"/>
        <v>27</v>
      </c>
      <c r="J882" s="2">
        <f t="shared" si="27"/>
        <v>0.39130434782608697</v>
      </c>
      <c r="K882" s="3">
        <v>2.9861111111111113E-2</v>
      </c>
      <c r="L882" t="s">
        <v>1132</v>
      </c>
    </row>
    <row r="883" spans="1:12" x14ac:dyDescent="0.25">
      <c r="A883">
        <v>344</v>
      </c>
      <c r="B883">
        <v>15</v>
      </c>
      <c r="C883" t="s">
        <v>33</v>
      </c>
      <c r="D883" s="1">
        <v>21</v>
      </c>
      <c r="E883" s="1">
        <v>35</v>
      </c>
      <c r="F883">
        <v>1</v>
      </c>
      <c r="G883" s="1">
        <v>35</v>
      </c>
      <c r="H883" s="1">
        <v>21</v>
      </c>
      <c r="I883" s="1">
        <f t="shared" si="26"/>
        <v>14</v>
      </c>
      <c r="J883" s="2">
        <f t="shared" si="27"/>
        <v>0.4</v>
      </c>
      <c r="K883" s="3">
        <v>7.6388888888888886E-3</v>
      </c>
      <c r="L883" t="s">
        <v>1133</v>
      </c>
    </row>
    <row r="884" spans="1:12" x14ac:dyDescent="0.25">
      <c r="A884">
        <v>344</v>
      </c>
      <c r="B884">
        <v>15</v>
      </c>
      <c r="C884" t="s">
        <v>186</v>
      </c>
      <c r="D884" s="1">
        <v>19</v>
      </c>
      <c r="E884" s="1">
        <v>31</v>
      </c>
      <c r="F884">
        <v>2</v>
      </c>
      <c r="G884" s="1">
        <v>62</v>
      </c>
      <c r="H884" s="1">
        <v>38</v>
      </c>
      <c r="I884" s="1">
        <f t="shared" si="26"/>
        <v>24</v>
      </c>
      <c r="J884" s="2">
        <f t="shared" si="27"/>
        <v>0.38709677419354838</v>
      </c>
      <c r="K884" s="3">
        <v>1.9444444444444445E-2</v>
      </c>
      <c r="L884" t="s">
        <v>1133</v>
      </c>
    </row>
    <row r="885" spans="1:12" x14ac:dyDescent="0.25">
      <c r="A885">
        <v>344</v>
      </c>
      <c r="B885">
        <v>15</v>
      </c>
      <c r="C885" t="s">
        <v>414</v>
      </c>
      <c r="D885" s="1">
        <v>19</v>
      </c>
      <c r="E885" s="1">
        <v>32</v>
      </c>
      <c r="F885">
        <v>2</v>
      </c>
      <c r="G885" s="1">
        <v>64</v>
      </c>
      <c r="H885" s="1">
        <v>38</v>
      </c>
      <c r="I885" s="1">
        <f t="shared" si="26"/>
        <v>26</v>
      </c>
      <c r="J885" s="2">
        <f t="shared" si="27"/>
        <v>0.40625</v>
      </c>
      <c r="K885" s="3">
        <v>1.3194444444444444E-2</v>
      </c>
      <c r="L885" t="s">
        <v>1133</v>
      </c>
    </row>
    <row r="886" spans="1:12" x14ac:dyDescent="0.25">
      <c r="A886">
        <v>344</v>
      </c>
      <c r="B886">
        <v>15</v>
      </c>
      <c r="C886" t="s">
        <v>335</v>
      </c>
      <c r="D886" s="1">
        <v>13</v>
      </c>
      <c r="E886" s="1">
        <v>22</v>
      </c>
      <c r="F886">
        <v>1</v>
      </c>
      <c r="G886" s="1">
        <v>22</v>
      </c>
      <c r="H886" s="1">
        <v>13</v>
      </c>
      <c r="I886" s="1">
        <f t="shared" si="26"/>
        <v>9</v>
      </c>
      <c r="J886" s="2">
        <f t="shared" si="27"/>
        <v>0.40909090909090912</v>
      </c>
      <c r="K886" s="3">
        <v>1.9444444444444445E-2</v>
      </c>
      <c r="L886" t="s">
        <v>1132</v>
      </c>
    </row>
    <row r="887" spans="1:12" x14ac:dyDescent="0.25">
      <c r="A887">
        <v>345</v>
      </c>
      <c r="B887">
        <v>16</v>
      </c>
      <c r="C887" t="s">
        <v>180</v>
      </c>
      <c r="D887" s="1">
        <v>11</v>
      </c>
      <c r="E887" s="1">
        <v>19</v>
      </c>
      <c r="F887">
        <v>2</v>
      </c>
      <c r="G887" s="1">
        <v>38</v>
      </c>
      <c r="H887" s="1">
        <v>22</v>
      </c>
      <c r="I887" s="1">
        <f t="shared" si="26"/>
        <v>16</v>
      </c>
      <c r="J887" s="2">
        <f t="shared" si="27"/>
        <v>0.42105263157894735</v>
      </c>
      <c r="K887" s="3">
        <v>1.2500000000000001E-2</v>
      </c>
      <c r="L887" t="s">
        <v>1132</v>
      </c>
    </row>
    <row r="888" spans="1:12" x14ac:dyDescent="0.25">
      <c r="A888">
        <v>346</v>
      </c>
      <c r="B888">
        <v>1</v>
      </c>
      <c r="C888" t="s">
        <v>106</v>
      </c>
      <c r="D888" s="1">
        <v>22</v>
      </c>
      <c r="E888" s="1">
        <v>36</v>
      </c>
      <c r="F888">
        <v>2</v>
      </c>
      <c r="G888" s="1">
        <v>72</v>
      </c>
      <c r="H888" s="1">
        <v>44</v>
      </c>
      <c r="I888" s="1">
        <f t="shared" si="26"/>
        <v>28</v>
      </c>
      <c r="J888" s="2">
        <f t="shared" si="27"/>
        <v>0.3888888888888889</v>
      </c>
      <c r="K888" s="3">
        <v>1.5277777777777777E-2</v>
      </c>
      <c r="L888" t="s">
        <v>1133</v>
      </c>
    </row>
    <row r="889" spans="1:12" x14ac:dyDescent="0.25">
      <c r="A889">
        <v>347</v>
      </c>
      <c r="B889">
        <v>7</v>
      </c>
      <c r="C889" t="s">
        <v>33</v>
      </c>
      <c r="D889" s="1">
        <v>21</v>
      </c>
      <c r="E889" s="1">
        <v>35</v>
      </c>
      <c r="F889">
        <v>2</v>
      </c>
      <c r="G889" s="1">
        <v>70</v>
      </c>
      <c r="H889" s="1">
        <v>42</v>
      </c>
      <c r="I889" s="1">
        <f t="shared" si="26"/>
        <v>28</v>
      </c>
      <c r="J889" s="2">
        <f t="shared" si="27"/>
        <v>0.4</v>
      </c>
      <c r="K889" s="3">
        <v>3.0555555555555555E-2</v>
      </c>
      <c r="L889" t="s">
        <v>1132</v>
      </c>
    </row>
    <row r="890" spans="1:12" x14ac:dyDescent="0.25">
      <c r="A890">
        <v>348</v>
      </c>
      <c r="B890">
        <v>16</v>
      </c>
      <c r="C890" t="s">
        <v>256</v>
      </c>
      <c r="D890" s="1">
        <v>15</v>
      </c>
      <c r="E890" s="1">
        <v>26</v>
      </c>
      <c r="F890">
        <v>1</v>
      </c>
      <c r="G890" s="1">
        <v>26</v>
      </c>
      <c r="H890" s="1">
        <v>15</v>
      </c>
      <c r="I890" s="1">
        <f t="shared" si="26"/>
        <v>11</v>
      </c>
      <c r="J890" s="2">
        <f t="shared" si="27"/>
        <v>0.42307692307692307</v>
      </c>
      <c r="K890" s="3">
        <v>2.1527777777777778E-2</v>
      </c>
      <c r="L890" t="s">
        <v>1133</v>
      </c>
    </row>
    <row r="891" spans="1:12" x14ac:dyDescent="0.25">
      <c r="A891">
        <v>348</v>
      </c>
      <c r="B891">
        <v>16</v>
      </c>
      <c r="C891" t="s">
        <v>241</v>
      </c>
      <c r="D891" s="1">
        <v>12</v>
      </c>
      <c r="E891" s="1">
        <v>20</v>
      </c>
      <c r="F891">
        <v>3</v>
      </c>
      <c r="G891" s="1">
        <v>60</v>
      </c>
      <c r="H891" s="1">
        <v>36</v>
      </c>
      <c r="I891" s="1">
        <f t="shared" si="26"/>
        <v>24</v>
      </c>
      <c r="J891" s="2">
        <f t="shared" si="27"/>
        <v>0.4</v>
      </c>
      <c r="K891" s="3">
        <v>3.9583333333333331E-2</v>
      </c>
      <c r="L891" t="s">
        <v>1132</v>
      </c>
    </row>
    <row r="892" spans="1:12" x14ac:dyDescent="0.25">
      <c r="A892">
        <v>349</v>
      </c>
      <c r="B892">
        <v>13</v>
      </c>
      <c r="C892" t="s">
        <v>100</v>
      </c>
      <c r="D892" s="1">
        <v>18</v>
      </c>
      <c r="E892" s="1">
        <v>30</v>
      </c>
      <c r="F892">
        <v>2</v>
      </c>
      <c r="G892" s="1">
        <v>60</v>
      </c>
      <c r="H892" s="1">
        <v>36</v>
      </c>
      <c r="I892" s="1">
        <f t="shared" si="26"/>
        <v>24</v>
      </c>
      <c r="J892" s="2">
        <f t="shared" si="27"/>
        <v>0.4</v>
      </c>
      <c r="K892" s="3">
        <v>1.7361111111111112E-2</v>
      </c>
      <c r="L892" t="s">
        <v>1133</v>
      </c>
    </row>
    <row r="893" spans="1:12" x14ac:dyDescent="0.25">
      <c r="A893">
        <v>349</v>
      </c>
      <c r="B893">
        <v>13</v>
      </c>
      <c r="C893" t="s">
        <v>180</v>
      </c>
      <c r="D893" s="1">
        <v>11</v>
      </c>
      <c r="E893" s="1">
        <v>19</v>
      </c>
      <c r="F893">
        <v>3</v>
      </c>
      <c r="G893" s="1">
        <v>57</v>
      </c>
      <c r="H893" s="1">
        <v>33</v>
      </c>
      <c r="I893" s="1">
        <f t="shared" si="26"/>
        <v>24</v>
      </c>
      <c r="J893" s="2">
        <f t="shared" si="27"/>
        <v>0.42105263157894735</v>
      </c>
      <c r="K893" s="3">
        <v>4.8611111111111112E-3</v>
      </c>
      <c r="L893" t="s">
        <v>1132</v>
      </c>
    </row>
    <row r="894" spans="1:12" x14ac:dyDescent="0.25">
      <c r="A894">
        <v>349</v>
      </c>
      <c r="B894">
        <v>13</v>
      </c>
      <c r="C894" t="s">
        <v>33</v>
      </c>
      <c r="D894" s="1">
        <v>21</v>
      </c>
      <c r="E894" s="1">
        <v>35</v>
      </c>
      <c r="F894">
        <v>1</v>
      </c>
      <c r="G894" s="1">
        <v>35</v>
      </c>
      <c r="H894" s="1">
        <v>21</v>
      </c>
      <c r="I894" s="1">
        <f t="shared" si="26"/>
        <v>14</v>
      </c>
      <c r="J894" s="2">
        <f t="shared" si="27"/>
        <v>0.4</v>
      </c>
      <c r="K894" s="3">
        <v>3.6805555555555557E-2</v>
      </c>
      <c r="L894" t="s">
        <v>1132</v>
      </c>
    </row>
    <row r="895" spans="1:12" x14ac:dyDescent="0.25">
      <c r="A895">
        <v>350</v>
      </c>
      <c r="B895">
        <v>2</v>
      </c>
      <c r="C895" t="s">
        <v>186</v>
      </c>
      <c r="D895" s="1">
        <v>19</v>
      </c>
      <c r="E895" s="1">
        <v>31</v>
      </c>
      <c r="F895">
        <v>2</v>
      </c>
      <c r="G895" s="1">
        <v>62</v>
      </c>
      <c r="H895" s="1">
        <v>38</v>
      </c>
      <c r="I895" s="1">
        <f t="shared" si="26"/>
        <v>24</v>
      </c>
      <c r="J895" s="2">
        <f t="shared" si="27"/>
        <v>0.38709677419354838</v>
      </c>
      <c r="K895" s="3">
        <v>3.6111111111111108E-2</v>
      </c>
      <c r="L895" t="s">
        <v>1133</v>
      </c>
    </row>
    <row r="896" spans="1:12" x14ac:dyDescent="0.25">
      <c r="A896">
        <v>350</v>
      </c>
      <c r="B896">
        <v>2</v>
      </c>
      <c r="C896" t="s">
        <v>170</v>
      </c>
      <c r="D896" s="1">
        <v>16</v>
      </c>
      <c r="E896" s="1">
        <v>27</v>
      </c>
      <c r="F896">
        <v>3</v>
      </c>
      <c r="G896" s="1">
        <v>81</v>
      </c>
      <c r="H896" s="1">
        <v>48</v>
      </c>
      <c r="I896" s="1">
        <f t="shared" si="26"/>
        <v>33</v>
      </c>
      <c r="J896" s="2">
        <f t="shared" si="27"/>
        <v>0.40740740740740738</v>
      </c>
      <c r="K896" s="3">
        <v>3.9583333333333331E-2</v>
      </c>
      <c r="L896" t="s">
        <v>1133</v>
      </c>
    </row>
    <row r="897" spans="1:12" x14ac:dyDescent="0.25">
      <c r="A897">
        <v>351</v>
      </c>
      <c r="B897">
        <v>1</v>
      </c>
      <c r="C897" t="s">
        <v>414</v>
      </c>
      <c r="D897" s="1">
        <v>19</v>
      </c>
      <c r="E897" s="1">
        <v>32</v>
      </c>
      <c r="F897">
        <v>3</v>
      </c>
      <c r="G897" s="1">
        <v>96</v>
      </c>
      <c r="H897" s="1">
        <v>57</v>
      </c>
      <c r="I897" s="1">
        <f t="shared" si="26"/>
        <v>39</v>
      </c>
      <c r="J897" s="2">
        <f t="shared" si="27"/>
        <v>0.40625</v>
      </c>
      <c r="K897" s="3">
        <v>1.2500000000000001E-2</v>
      </c>
      <c r="L897" t="s">
        <v>1133</v>
      </c>
    </row>
    <row r="898" spans="1:12" x14ac:dyDescent="0.25">
      <c r="A898">
        <v>351</v>
      </c>
      <c r="B898">
        <v>1</v>
      </c>
      <c r="C898" t="s">
        <v>33</v>
      </c>
      <c r="D898" s="1">
        <v>21</v>
      </c>
      <c r="E898" s="1">
        <v>35</v>
      </c>
      <c r="F898">
        <v>3</v>
      </c>
      <c r="G898" s="1">
        <v>105</v>
      </c>
      <c r="H898" s="1">
        <v>63</v>
      </c>
      <c r="I898" s="1">
        <f t="shared" si="26"/>
        <v>42</v>
      </c>
      <c r="J898" s="2">
        <f t="shared" si="27"/>
        <v>0.4</v>
      </c>
      <c r="K898" s="3">
        <v>4.8611111111111112E-3</v>
      </c>
      <c r="L898" t="s">
        <v>1133</v>
      </c>
    </row>
    <row r="899" spans="1:12" x14ac:dyDescent="0.25">
      <c r="A899">
        <v>352</v>
      </c>
      <c r="B899">
        <v>1</v>
      </c>
      <c r="C899" t="s">
        <v>439</v>
      </c>
      <c r="D899" s="1">
        <v>20</v>
      </c>
      <c r="E899" s="1">
        <v>33</v>
      </c>
      <c r="F899">
        <v>3</v>
      </c>
      <c r="G899" s="1">
        <v>99</v>
      </c>
      <c r="H899" s="1">
        <v>60</v>
      </c>
      <c r="I899" s="1">
        <f t="shared" ref="I899:I962" si="28">G899-H899</f>
        <v>39</v>
      </c>
      <c r="J899" s="2">
        <f t="shared" ref="J899:J962" si="29">I899/G899</f>
        <v>0.39393939393939392</v>
      </c>
      <c r="K899" s="3">
        <v>4.8611111111111112E-3</v>
      </c>
      <c r="L899" t="s">
        <v>1133</v>
      </c>
    </row>
    <row r="900" spans="1:12" x14ac:dyDescent="0.25">
      <c r="A900">
        <v>353</v>
      </c>
      <c r="B900">
        <v>7</v>
      </c>
      <c r="C900" t="s">
        <v>335</v>
      </c>
      <c r="D900" s="1">
        <v>13</v>
      </c>
      <c r="E900" s="1">
        <v>22</v>
      </c>
      <c r="F900">
        <v>2</v>
      </c>
      <c r="G900" s="1">
        <v>44</v>
      </c>
      <c r="H900" s="1">
        <v>26</v>
      </c>
      <c r="I900" s="1">
        <f t="shared" si="28"/>
        <v>18</v>
      </c>
      <c r="J900" s="2">
        <f t="shared" si="29"/>
        <v>0.40909090909090912</v>
      </c>
      <c r="K900" s="3">
        <v>3.4722222222222224E-2</v>
      </c>
      <c r="L900" t="s">
        <v>1133</v>
      </c>
    </row>
    <row r="901" spans="1:12" x14ac:dyDescent="0.25">
      <c r="A901">
        <v>353</v>
      </c>
      <c r="B901">
        <v>7</v>
      </c>
      <c r="C901" t="s">
        <v>100</v>
      </c>
      <c r="D901" s="1">
        <v>18</v>
      </c>
      <c r="E901" s="1">
        <v>30</v>
      </c>
      <c r="F901">
        <v>1</v>
      </c>
      <c r="G901" s="1">
        <v>30</v>
      </c>
      <c r="H901" s="1">
        <v>18</v>
      </c>
      <c r="I901" s="1">
        <f t="shared" si="28"/>
        <v>12</v>
      </c>
      <c r="J901" s="2">
        <f t="shared" si="29"/>
        <v>0.4</v>
      </c>
      <c r="K901" s="3">
        <v>1.1111111111111112E-2</v>
      </c>
      <c r="L901" t="s">
        <v>1132</v>
      </c>
    </row>
    <row r="902" spans="1:12" x14ac:dyDescent="0.25">
      <c r="A902">
        <v>353</v>
      </c>
      <c r="B902">
        <v>7</v>
      </c>
      <c r="C902" t="s">
        <v>33</v>
      </c>
      <c r="D902" s="1">
        <v>21</v>
      </c>
      <c r="E902" s="1">
        <v>35</v>
      </c>
      <c r="F902">
        <v>2</v>
      </c>
      <c r="G902" s="1">
        <v>70</v>
      </c>
      <c r="H902" s="1">
        <v>42</v>
      </c>
      <c r="I902" s="1">
        <f t="shared" si="28"/>
        <v>28</v>
      </c>
      <c r="J902" s="2">
        <f t="shared" si="29"/>
        <v>0.4</v>
      </c>
      <c r="K902" s="3">
        <v>2.5694444444444443E-2</v>
      </c>
      <c r="L902" t="s">
        <v>1132</v>
      </c>
    </row>
    <row r="903" spans="1:12" x14ac:dyDescent="0.25">
      <c r="A903">
        <v>353</v>
      </c>
      <c r="B903">
        <v>7</v>
      </c>
      <c r="C903" t="s">
        <v>77</v>
      </c>
      <c r="D903" s="1">
        <v>20</v>
      </c>
      <c r="E903" s="1">
        <v>34</v>
      </c>
      <c r="F903">
        <v>2</v>
      </c>
      <c r="G903" s="1">
        <v>68</v>
      </c>
      <c r="H903" s="1">
        <v>40</v>
      </c>
      <c r="I903" s="1">
        <f t="shared" si="28"/>
        <v>28</v>
      </c>
      <c r="J903" s="2">
        <f t="shared" si="29"/>
        <v>0.41176470588235292</v>
      </c>
      <c r="K903" s="3">
        <v>1.7361111111111112E-2</v>
      </c>
      <c r="L903" t="s">
        <v>1133</v>
      </c>
    </row>
    <row r="904" spans="1:12" x14ac:dyDescent="0.25">
      <c r="A904">
        <v>354</v>
      </c>
      <c r="B904">
        <v>12</v>
      </c>
      <c r="C904" t="s">
        <v>180</v>
      </c>
      <c r="D904" s="1">
        <v>11</v>
      </c>
      <c r="E904" s="1">
        <v>19</v>
      </c>
      <c r="F904">
        <v>3</v>
      </c>
      <c r="G904" s="1">
        <v>57</v>
      </c>
      <c r="H904" s="1">
        <v>33</v>
      </c>
      <c r="I904" s="1">
        <f t="shared" si="28"/>
        <v>24</v>
      </c>
      <c r="J904" s="2">
        <f t="shared" si="29"/>
        <v>0.42105263157894735</v>
      </c>
      <c r="K904" s="3">
        <v>2.2222222222222223E-2</v>
      </c>
      <c r="L904" t="s">
        <v>1133</v>
      </c>
    </row>
    <row r="905" spans="1:12" x14ac:dyDescent="0.25">
      <c r="A905">
        <v>354</v>
      </c>
      <c r="B905">
        <v>12</v>
      </c>
      <c r="C905" t="s">
        <v>414</v>
      </c>
      <c r="D905" s="1">
        <v>19</v>
      </c>
      <c r="E905" s="1">
        <v>32</v>
      </c>
      <c r="F905">
        <v>2</v>
      </c>
      <c r="G905" s="1">
        <v>64</v>
      </c>
      <c r="H905" s="1">
        <v>38</v>
      </c>
      <c r="I905" s="1">
        <f t="shared" si="28"/>
        <v>26</v>
      </c>
      <c r="J905" s="2">
        <f t="shared" si="29"/>
        <v>0.40625</v>
      </c>
      <c r="K905" s="3">
        <v>3.4027777777777775E-2</v>
      </c>
      <c r="L905" t="s">
        <v>1133</v>
      </c>
    </row>
    <row r="906" spans="1:12" x14ac:dyDescent="0.25">
      <c r="A906">
        <v>354</v>
      </c>
      <c r="B906">
        <v>12</v>
      </c>
      <c r="C906" t="s">
        <v>117</v>
      </c>
      <c r="D906" s="1">
        <v>10</v>
      </c>
      <c r="E906" s="1">
        <v>18</v>
      </c>
      <c r="F906">
        <v>2</v>
      </c>
      <c r="G906" s="1">
        <v>36</v>
      </c>
      <c r="H906" s="1">
        <v>20</v>
      </c>
      <c r="I906" s="1">
        <f t="shared" si="28"/>
        <v>16</v>
      </c>
      <c r="J906" s="2">
        <f t="shared" si="29"/>
        <v>0.44444444444444442</v>
      </c>
      <c r="K906" s="3">
        <v>4.8611111111111112E-3</v>
      </c>
      <c r="L906" t="s">
        <v>1133</v>
      </c>
    </row>
    <row r="907" spans="1:12" x14ac:dyDescent="0.25">
      <c r="A907">
        <v>354</v>
      </c>
      <c r="B907">
        <v>12</v>
      </c>
      <c r="C907" t="s">
        <v>259</v>
      </c>
      <c r="D907" s="1">
        <v>14</v>
      </c>
      <c r="E907" s="1">
        <v>24</v>
      </c>
      <c r="F907">
        <v>1</v>
      </c>
      <c r="G907" s="1">
        <v>24</v>
      </c>
      <c r="H907" s="1">
        <v>14</v>
      </c>
      <c r="I907" s="1">
        <f t="shared" si="28"/>
        <v>10</v>
      </c>
      <c r="J907" s="2">
        <f t="shared" si="29"/>
        <v>0.41666666666666669</v>
      </c>
      <c r="K907" s="3">
        <v>3.4027777777777775E-2</v>
      </c>
      <c r="L907" t="s">
        <v>1133</v>
      </c>
    </row>
    <row r="908" spans="1:12" x14ac:dyDescent="0.25">
      <c r="A908">
        <v>355</v>
      </c>
      <c r="B908">
        <v>4</v>
      </c>
      <c r="C908" t="s">
        <v>256</v>
      </c>
      <c r="D908" s="1">
        <v>15</v>
      </c>
      <c r="E908" s="1">
        <v>26</v>
      </c>
      <c r="F908">
        <v>1</v>
      </c>
      <c r="G908" s="1">
        <v>26</v>
      </c>
      <c r="H908" s="1">
        <v>15</v>
      </c>
      <c r="I908" s="1">
        <f t="shared" si="28"/>
        <v>11</v>
      </c>
      <c r="J908" s="2">
        <f t="shared" si="29"/>
        <v>0.42307692307692307</v>
      </c>
      <c r="K908" s="3">
        <v>4.8611111111111112E-3</v>
      </c>
      <c r="L908" t="s">
        <v>1133</v>
      </c>
    </row>
    <row r="909" spans="1:12" x14ac:dyDescent="0.25">
      <c r="A909">
        <v>356</v>
      </c>
      <c r="B909">
        <v>1</v>
      </c>
      <c r="C909" t="s">
        <v>117</v>
      </c>
      <c r="D909" s="1">
        <v>10</v>
      </c>
      <c r="E909" s="1">
        <v>18</v>
      </c>
      <c r="F909">
        <v>2</v>
      </c>
      <c r="G909" s="1">
        <v>36</v>
      </c>
      <c r="H909" s="1">
        <v>20</v>
      </c>
      <c r="I909" s="1">
        <f t="shared" si="28"/>
        <v>16</v>
      </c>
      <c r="J909" s="2">
        <f t="shared" si="29"/>
        <v>0.44444444444444442</v>
      </c>
      <c r="K909" s="3">
        <v>4.8611111111111112E-3</v>
      </c>
      <c r="L909" t="s">
        <v>1132</v>
      </c>
    </row>
    <row r="910" spans="1:12" x14ac:dyDescent="0.25">
      <c r="A910">
        <v>357</v>
      </c>
      <c r="B910">
        <v>17</v>
      </c>
      <c r="C910" t="s">
        <v>195</v>
      </c>
      <c r="D910" s="1">
        <v>15</v>
      </c>
      <c r="E910" s="1">
        <v>25</v>
      </c>
      <c r="F910">
        <v>1</v>
      </c>
      <c r="G910" s="1">
        <v>25</v>
      </c>
      <c r="H910" s="1">
        <v>15</v>
      </c>
      <c r="I910" s="1">
        <f t="shared" si="28"/>
        <v>10</v>
      </c>
      <c r="J910" s="2">
        <f t="shared" si="29"/>
        <v>0.4</v>
      </c>
      <c r="K910" s="3">
        <v>8.3333333333333332E-3</v>
      </c>
      <c r="L910" t="s">
        <v>1132</v>
      </c>
    </row>
    <row r="911" spans="1:12" x14ac:dyDescent="0.25">
      <c r="A911">
        <v>357</v>
      </c>
      <c r="B911">
        <v>17</v>
      </c>
      <c r="C911" t="s">
        <v>241</v>
      </c>
      <c r="D911" s="1">
        <v>12</v>
      </c>
      <c r="E911" s="1">
        <v>20</v>
      </c>
      <c r="F911">
        <v>2</v>
      </c>
      <c r="G911" s="1">
        <v>40</v>
      </c>
      <c r="H911" s="1">
        <v>24</v>
      </c>
      <c r="I911" s="1">
        <f t="shared" si="28"/>
        <v>16</v>
      </c>
      <c r="J911" s="2">
        <f t="shared" si="29"/>
        <v>0.4</v>
      </c>
      <c r="K911" s="3">
        <v>3.472222222222222E-3</v>
      </c>
      <c r="L911" t="s">
        <v>1133</v>
      </c>
    </row>
    <row r="912" spans="1:12" x14ac:dyDescent="0.25">
      <c r="A912">
        <v>357</v>
      </c>
      <c r="B912">
        <v>17</v>
      </c>
      <c r="C912" t="s">
        <v>170</v>
      </c>
      <c r="D912" s="1">
        <v>16</v>
      </c>
      <c r="E912" s="1">
        <v>27</v>
      </c>
      <c r="F912">
        <v>3</v>
      </c>
      <c r="G912" s="1">
        <v>81</v>
      </c>
      <c r="H912" s="1">
        <v>48</v>
      </c>
      <c r="I912" s="1">
        <f t="shared" si="28"/>
        <v>33</v>
      </c>
      <c r="J912" s="2">
        <f t="shared" si="29"/>
        <v>0.40740740740740738</v>
      </c>
      <c r="K912" s="3">
        <v>2.1527777777777778E-2</v>
      </c>
      <c r="L912" t="s">
        <v>1133</v>
      </c>
    </row>
    <row r="913" spans="1:12" x14ac:dyDescent="0.25">
      <c r="A913">
        <v>357</v>
      </c>
      <c r="B913">
        <v>17</v>
      </c>
      <c r="C913" t="s">
        <v>335</v>
      </c>
      <c r="D913" s="1">
        <v>13</v>
      </c>
      <c r="E913" s="1">
        <v>22</v>
      </c>
      <c r="F913">
        <v>1</v>
      </c>
      <c r="G913" s="1">
        <v>22</v>
      </c>
      <c r="H913" s="1">
        <v>13</v>
      </c>
      <c r="I913" s="1">
        <f t="shared" si="28"/>
        <v>9</v>
      </c>
      <c r="J913" s="2">
        <f t="shared" si="29"/>
        <v>0.40909090909090912</v>
      </c>
      <c r="K913" s="3">
        <v>3.3333333333333333E-2</v>
      </c>
      <c r="L913" t="s">
        <v>1132</v>
      </c>
    </row>
    <row r="914" spans="1:12" x14ac:dyDescent="0.25">
      <c r="A914">
        <v>358</v>
      </c>
      <c r="B914">
        <v>13</v>
      </c>
      <c r="C914" t="s">
        <v>256</v>
      </c>
      <c r="D914" s="1">
        <v>15</v>
      </c>
      <c r="E914" s="1">
        <v>26</v>
      </c>
      <c r="F914">
        <v>2</v>
      </c>
      <c r="G914" s="1">
        <v>52</v>
      </c>
      <c r="H914" s="1">
        <v>30</v>
      </c>
      <c r="I914" s="1">
        <f t="shared" si="28"/>
        <v>22</v>
      </c>
      <c r="J914" s="2">
        <f t="shared" si="29"/>
        <v>0.42307692307692307</v>
      </c>
      <c r="K914" s="3">
        <v>3.4722222222222224E-2</v>
      </c>
      <c r="L914" t="s">
        <v>1132</v>
      </c>
    </row>
    <row r="915" spans="1:12" x14ac:dyDescent="0.25">
      <c r="A915">
        <v>358</v>
      </c>
      <c r="B915">
        <v>13</v>
      </c>
      <c r="C915" t="s">
        <v>117</v>
      </c>
      <c r="D915" s="1">
        <v>10</v>
      </c>
      <c r="E915" s="1">
        <v>18</v>
      </c>
      <c r="F915">
        <v>3</v>
      </c>
      <c r="G915" s="1">
        <v>54</v>
      </c>
      <c r="H915" s="1">
        <v>30</v>
      </c>
      <c r="I915" s="1">
        <f t="shared" si="28"/>
        <v>24</v>
      </c>
      <c r="J915" s="2">
        <f t="shared" si="29"/>
        <v>0.44444444444444442</v>
      </c>
      <c r="K915" s="3">
        <v>3.4722222222222224E-2</v>
      </c>
      <c r="L915" t="s">
        <v>1133</v>
      </c>
    </row>
    <row r="916" spans="1:12" x14ac:dyDescent="0.25">
      <c r="A916">
        <v>358</v>
      </c>
      <c r="B916">
        <v>13</v>
      </c>
      <c r="C916" t="s">
        <v>241</v>
      </c>
      <c r="D916" s="1">
        <v>12</v>
      </c>
      <c r="E916" s="1">
        <v>20</v>
      </c>
      <c r="F916">
        <v>3</v>
      </c>
      <c r="G916" s="1">
        <v>60</v>
      </c>
      <c r="H916" s="1">
        <v>36</v>
      </c>
      <c r="I916" s="1">
        <f t="shared" si="28"/>
        <v>24</v>
      </c>
      <c r="J916" s="2">
        <f t="shared" si="29"/>
        <v>0.4</v>
      </c>
      <c r="K916" s="3">
        <v>3.6111111111111108E-2</v>
      </c>
      <c r="L916" t="s">
        <v>1132</v>
      </c>
    </row>
    <row r="917" spans="1:12" x14ac:dyDescent="0.25">
      <c r="A917">
        <v>359</v>
      </c>
      <c r="B917">
        <v>11</v>
      </c>
      <c r="C917" t="s">
        <v>335</v>
      </c>
      <c r="D917" s="1">
        <v>13</v>
      </c>
      <c r="E917" s="1">
        <v>22</v>
      </c>
      <c r="F917">
        <v>1</v>
      </c>
      <c r="G917" s="1">
        <v>22</v>
      </c>
      <c r="H917" s="1">
        <v>13</v>
      </c>
      <c r="I917" s="1">
        <f t="shared" si="28"/>
        <v>9</v>
      </c>
      <c r="J917" s="2">
        <f t="shared" si="29"/>
        <v>0.40909090909090912</v>
      </c>
      <c r="K917" s="3">
        <v>1.8055555555555554E-2</v>
      </c>
      <c r="L917" t="s">
        <v>1133</v>
      </c>
    </row>
    <row r="918" spans="1:12" x14ac:dyDescent="0.25">
      <c r="A918">
        <v>359</v>
      </c>
      <c r="B918">
        <v>11</v>
      </c>
      <c r="C918" t="s">
        <v>57</v>
      </c>
      <c r="D918" s="1">
        <v>16</v>
      </c>
      <c r="E918" s="1">
        <v>28</v>
      </c>
      <c r="F918">
        <v>3</v>
      </c>
      <c r="G918" s="1">
        <v>84</v>
      </c>
      <c r="H918" s="1">
        <v>48</v>
      </c>
      <c r="I918" s="1">
        <f t="shared" si="28"/>
        <v>36</v>
      </c>
      <c r="J918" s="2">
        <f t="shared" si="29"/>
        <v>0.42857142857142855</v>
      </c>
      <c r="K918" s="3">
        <v>3.9583333333333331E-2</v>
      </c>
      <c r="L918" t="s">
        <v>1133</v>
      </c>
    </row>
    <row r="919" spans="1:12" x14ac:dyDescent="0.25">
      <c r="A919">
        <v>359</v>
      </c>
      <c r="B919">
        <v>11</v>
      </c>
      <c r="C919" t="s">
        <v>51</v>
      </c>
      <c r="D919" s="1">
        <v>17</v>
      </c>
      <c r="E919" s="1">
        <v>29</v>
      </c>
      <c r="F919">
        <v>2</v>
      </c>
      <c r="G919" s="1">
        <v>58</v>
      </c>
      <c r="H919" s="1">
        <v>34</v>
      </c>
      <c r="I919" s="1">
        <f t="shared" si="28"/>
        <v>24</v>
      </c>
      <c r="J919" s="2">
        <f t="shared" si="29"/>
        <v>0.41379310344827586</v>
      </c>
      <c r="K919" s="3">
        <v>8.3333333333333332E-3</v>
      </c>
      <c r="L919" t="s">
        <v>1133</v>
      </c>
    </row>
    <row r="920" spans="1:12" x14ac:dyDescent="0.25">
      <c r="A920">
        <v>359</v>
      </c>
      <c r="B920">
        <v>11</v>
      </c>
      <c r="C920" t="s">
        <v>256</v>
      </c>
      <c r="D920" s="1">
        <v>15</v>
      </c>
      <c r="E920" s="1">
        <v>26</v>
      </c>
      <c r="F920">
        <v>1</v>
      </c>
      <c r="G920" s="1">
        <v>26</v>
      </c>
      <c r="H920" s="1">
        <v>15</v>
      </c>
      <c r="I920" s="1">
        <f t="shared" si="28"/>
        <v>11</v>
      </c>
      <c r="J920" s="2">
        <f t="shared" si="29"/>
        <v>0.42307692307692307</v>
      </c>
      <c r="K920" s="3">
        <v>3.4722222222222224E-2</v>
      </c>
      <c r="L920" t="s">
        <v>1133</v>
      </c>
    </row>
    <row r="921" spans="1:12" x14ac:dyDescent="0.25">
      <c r="A921">
        <v>360</v>
      </c>
      <c r="B921">
        <v>16</v>
      </c>
      <c r="C921" t="s">
        <v>102</v>
      </c>
      <c r="D921" s="1">
        <v>13</v>
      </c>
      <c r="E921" s="1">
        <v>21</v>
      </c>
      <c r="F921">
        <v>1</v>
      </c>
      <c r="G921" s="1">
        <v>21</v>
      </c>
      <c r="H921" s="1">
        <v>13</v>
      </c>
      <c r="I921" s="1">
        <f t="shared" si="28"/>
        <v>8</v>
      </c>
      <c r="J921" s="2">
        <f t="shared" si="29"/>
        <v>0.38095238095238093</v>
      </c>
      <c r="K921" s="3">
        <v>2.9166666666666667E-2</v>
      </c>
      <c r="L921" t="s">
        <v>1132</v>
      </c>
    </row>
    <row r="922" spans="1:12" x14ac:dyDescent="0.25">
      <c r="A922">
        <v>360</v>
      </c>
      <c r="B922">
        <v>16</v>
      </c>
      <c r="C922" t="s">
        <v>100</v>
      </c>
      <c r="D922" s="1">
        <v>18</v>
      </c>
      <c r="E922" s="1">
        <v>30</v>
      </c>
      <c r="F922">
        <v>3</v>
      </c>
      <c r="G922" s="1">
        <v>90</v>
      </c>
      <c r="H922" s="1">
        <v>54</v>
      </c>
      <c r="I922" s="1">
        <f t="shared" si="28"/>
        <v>36</v>
      </c>
      <c r="J922" s="2">
        <f t="shared" si="29"/>
        <v>0.4</v>
      </c>
      <c r="K922" s="3">
        <v>2.5000000000000001E-2</v>
      </c>
      <c r="L922" t="s">
        <v>1133</v>
      </c>
    </row>
    <row r="923" spans="1:12" x14ac:dyDescent="0.25">
      <c r="A923">
        <v>360</v>
      </c>
      <c r="B923">
        <v>16</v>
      </c>
      <c r="C923" t="s">
        <v>256</v>
      </c>
      <c r="D923" s="1">
        <v>15</v>
      </c>
      <c r="E923" s="1">
        <v>26</v>
      </c>
      <c r="F923">
        <v>1</v>
      </c>
      <c r="G923" s="1">
        <v>26</v>
      </c>
      <c r="H923" s="1">
        <v>15</v>
      </c>
      <c r="I923" s="1">
        <f t="shared" si="28"/>
        <v>11</v>
      </c>
      <c r="J923" s="2">
        <f t="shared" si="29"/>
        <v>0.42307692307692307</v>
      </c>
      <c r="K923" s="3">
        <v>3.5416666666666666E-2</v>
      </c>
      <c r="L923" t="s">
        <v>1133</v>
      </c>
    </row>
    <row r="924" spans="1:12" x14ac:dyDescent="0.25">
      <c r="A924">
        <v>360</v>
      </c>
      <c r="B924">
        <v>16</v>
      </c>
      <c r="C924" t="s">
        <v>414</v>
      </c>
      <c r="D924" s="1">
        <v>19</v>
      </c>
      <c r="E924" s="1">
        <v>32</v>
      </c>
      <c r="F924">
        <v>3</v>
      </c>
      <c r="G924" s="1">
        <v>96</v>
      </c>
      <c r="H924" s="1">
        <v>57</v>
      </c>
      <c r="I924" s="1">
        <f t="shared" si="28"/>
        <v>39</v>
      </c>
      <c r="J924" s="2">
        <f t="shared" si="29"/>
        <v>0.40625</v>
      </c>
      <c r="K924" s="3">
        <v>2.0833333333333332E-2</v>
      </c>
      <c r="L924" t="s">
        <v>1133</v>
      </c>
    </row>
    <row r="925" spans="1:12" x14ac:dyDescent="0.25">
      <c r="A925">
        <v>361</v>
      </c>
      <c r="B925">
        <v>16</v>
      </c>
      <c r="C925" t="s">
        <v>51</v>
      </c>
      <c r="D925" s="1">
        <v>17</v>
      </c>
      <c r="E925" s="1">
        <v>29</v>
      </c>
      <c r="F925">
        <v>1</v>
      </c>
      <c r="G925" s="1">
        <v>29</v>
      </c>
      <c r="H925" s="1">
        <v>17</v>
      </c>
      <c r="I925" s="1">
        <f t="shared" si="28"/>
        <v>12</v>
      </c>
      <c r="J925" s="2">
        <f t="shared" si="29"/>
        <v>0.41379310344827586</v>
      </c>
      <c r="K925" s="3">
        <v>4.027777777777778E-2</v>
      </c>
      <c r="L925" t="s">
        <v>1132</v>
      </c>
    </row>
    <row r="926" spans="1:12" x14ac:dyDescent="0.25">
      <c r="A926">
        <v>361</v>
      </c>
      <c r="B926">
        <v>16</v>
      </c>
      <c r="C926" t="s">
        <v>259</v>
      </c>
      <c r="D926" s="1">
        <v>14</v>
      </c>
      <c r="E926" s="1">
        <v>24</v>
      </c>
      <c r="F926">
        <v>3</v>
      </c>
      <c r="G926" s="1">
        <v>72</v>
      </c>
      <c r="H926" s="1">
        <v>42</v>
      </c>
      <c r="I926" s="1">
        <f t="shared" si="28"/>
        <v>30</v>
      </c>
      <c r="J926" s="2">
        <f t="shared" si="29"/>
        <v>0.41666666666666669</v>
      </c>
      <c r="K926" s="3">
        <v>3.7499999999999999E-2</v>
      </c>
      <c r="L926" t="s">
        <v>1133</v>
      </c>
    </row>
    <row r="927" spans="1:12" x14ac:dyDescent="0.25">
      <c r="A927">
        <v>362</v>
      </c>
      <c r="B927">
        <v>15</v>
      </c>
      <c r="C927" t="s">
        <v>241</v>
      </c>
      <c r="D927" s="1">
        <v>12</v>
      </c>
      <c r="E927" s="1">
        <v>20</v>
      </c>
      <c r="F927">
        <v>1</v>
      </c>
      <c r="G927" s="1">
        <v>20</v>
      </c>
      <c r="H927" s="1">
        <v>12</v>
      </c>
      <c r="I927" s="1">
        <f t="shared" si="28"/>
        <v>8</v>
      </c>
      <c r="J927" s="2">
        <f t="shared" si="29"/>
        <v>0.4</v>
      </c>
      <c r="K927" s="3">
        <v>2.8472222222222222E-2</v>
      </c>
      <c r="L927" t="s">
        <v>1132</v>
      </c>
    </row>
    <row r="928" spans="1:12" x14ac:dyDescent="0.25">
      <c r="A928">
        <v>362</v>
      </c>
      <c r="B928">
        <v>15</v>
      </c>
      <c r="C928" t="s">
        <v>259</v>
      </c>
      <c r="D928" s="1">
        <v>14</v>
      </c>
      <c r="E928" s="1">
        <v>24</v>
      </c>
      <c r="F928">
        <v>1</v>
      </c>
      <c r="G928" s="1">
        <v>24</v>
      </c>
      <c r="H928" s="1">
        <v>14</v>
      </c>
      <c r="I928" s="1">
        <f t="shared" si="28"/>
        <v>10</v>
      </c>
      <c r="J928" s="2">
        <f t="shared" si="29"/>
        <v>0.41666666666666669</v>
      </c>
      <c r="K928" s="3">
        <v>4.027777777777778E-2</v>
      </c>
      <c r="L928" t="s">
        <v>1132</v>
      </c>
    </row>
    <row r="929" spans="1:12" x14ac:dyDescent="0.25">
      <c r="A929">
        <v>362</v>
      </c>
      <c r="B929">
        <v>15</v>
      </c>
      <c r="C929" t="s">
        <v>117</v>
      </c>
      <c r="D929" s="1">
        <v>10</v>
      </c>
      <c r="E929" s="1">
        <v>18</v>
      </c>
      <c r="F929">
        <v>1</v>
      </c>
      <c r="G929" s="1">
        <v>18</v>
      </c>
      <c r="H929" s="1">
        <v>10</v>
      </c>
      <c r="I929" s="1">
        <f t="shared" si="28"/>
        <v>8</v>
      </c>
      <c r="J929" s="2">
        <f t="shared" si="29"/>
        <v>0.44444444444444442</v>
      </c>
      <c r="K929" s="3">
        <v>1.6666666666666666E-2</v>
      </c>
      <c r="L929" t="s">
        <v>1132</v>
      </c>
    </row>
    <row r="930" spans="1:12" x14ac:dyDescent="0.25">
      <c r="A930">
        <v>363</v>
      </c>
      <c r="B930">
        <v>5</v>
      </c>
      <c r="C930" t="s">
        <v>100</v>
      </c>
      <c r="D930" s="1">
        <v>18</v>
      </c>
      <c r="E930" s="1">
        <v>30</v>
      </c>
      <c r="F930">
        <v>1</v>
      </c>
      <c r="G930" s="1">
        <v>30</v>
      </c>
      <c r="H930" s="1">
        <v>18</v>
      </c>
      <c r="I930" s="1">
        <f t="shared" si="28"/>
        <v>12</v>
      </c>
      <c r="J930" s="2">
        <f t="shared" si="29"/>
        <v>0.4</v>
      </c>
      <c r="K930" s="3">
        <v>3.3333333333333333E-2</v>
      </c>
      <c r="L930" t="s">
        <v>1132</v>
      </c>
    </row>
    <row r="931" spans="1:12" x14ac:dyDescent="0.25">
      <c r="A931">
        <v>363</v>
      </c>
      <c r="B931">
        <v>5</v>
      </c>
      <c r="C931" t="s">
        <v>259</v>
      </c>
      <c r="D931" s="1">
        <v>14</v>
      </c>
      <c r="E931" s="1">
        <v>24</v>
      </c>
      <c r="F931">
        <v>3</v>
      </c>
      <c r="G931" s="1">
        <v>72</v>
      </c>
      <c r="H931" s="1">
        <v>42</v>
      </c>
      <c r="I931" s="1">
        <f t="shared" si="28"/>
        <v>30</v>
      </c>
      <c r="J931" s="2">
        <f t="shared" si="29"/>
        <v>0.41666666666666669</v>
      </c>
      <c r="K931" s="3">
        <v>2.8472222222222222E-2</v>
      </c>
      <c r="L931" t="s">
        <v>1133</v>
      </c>
    </row>
    <row r="932" spans="1:12" x14ac:dyDescent="0.25">
      <c r="A932">
        <v>363</v>
      </c>
      <c r="B932">
        <v>5</v>
      </c>
      <c r="C932" t="s">
        <v>106</v>
      </c>
      <c r="D932" s="1">
        <v>22</v>
      </c>
      <c r="E932" s="1">
        <v>36</v>
      </c>
      <c r="F932">
        <v>2</v>
      </c>
      <c r="G932" s="1">
        <v>72</v>
      </c>
      <c r="H932" s="1">
        <v>44</v>
      </c>
      <c r="I932" s="1">
        <f t="shared" si="28"/>
        <v>28</v>
      </c>
      <c r="J932" s="2">
        <f t="shared" si="29"/>
        <v>0.3888888888888889</v>
      </c>
      <c r="K932" s="3">
        <v>2.9166666666666667E-2</v>
      </c>
      <c r="L932" t="s">
        <v>1132</v>
      </c>
    </row>
    <row r="933" spans="1:12" x14ac:dyDescent="0.25">
      <c r="A933">
        <v>363</v>
      </c>
      <c r="B933">
        <v>5</v>
      </c>
      <c r="C933" t="s">
        <v>439</v>
      </c>
      <c r="D933" s="1">
        <v>20</v>
      </c>
      <c r="E933" s="1">
        <v>33</v>
      </c>
      <c r="F933">
        <v>2</v>
      </c>
      <c r="G933" s="1">
        <v>66</v>
      </c>
      <c r="H933" s="1">
        <v>40</v>
      </c>
      <c r="I933" s="1">
        <f t="shared" si="28"/>
        <v>26</v>
      </c>
      <c r="J933" s="2">
        <f t="shared" si="29"/>
        <v>0.39393939393939392</v>
      </c>
      <c r="K933" s="3">
        <v>1.2500000000000001E-2</v>
      </c>
      <c r="L933" t="s">
        <v>1132</v>
      </c>
    </row>
    <row r="934" spans="1:12" x14ac:dyDescent="0.25">
      <c r="A934">
        <v>364</v>
      </c>
      <c r="B934">
        <v>15</v>
      </c>
      <c r="C934" t="s">
        <v>57</v>
      </c>
      <c r="D934" s="1">
        <v>16</v>
      </c>
      <c r="E934" s="1">
        <v>28</v>
      </c>
      <c r="F934">
        <v>2</v>
      </c>
      <c r="G934" s="1">
        <v>56</v>
      </c>
      <c r="H934" s="1">
        <v>32</v>
      </c>
      <c r="I934" s="1">
        <f t="shared" si="28"/>
        <v>24</v>
      </c>
      <c r="J934" s="2">
        <f t="shared" si="29"/>
        <v>0.42857142857142855</v>
      </c>
      <c r="K934" s="3">
        <v>3.6111111111111108E-2</v>
      </c>
      <c r="L934" t="s">
        <v>1132</v>
      </c>
    </row>
    <row r="935" spans="1:12" x14ac:dyDescent="0.25">
      <c r="A935">
        <v>364</v>
      </c>
      <c r="B935">
        <v>15</v>
      </c>
      <c r="C935" t="s">
        <v>335</v>
      </c>
      <c r="D935" s="1">
        <v>13</v>
      </c>
      <c r="E935" s="1">
        <v>22</v>
      </c>
      <c r="F935">
        <v>1</v>
      </c>
      <c r="G935" s="1">
        <v>22</v>
      </c>
      <c r="H935" s="1">
        <v>13</v>
      </c>
      <c r="I935" s="1">
        <f t="shared" si="28"/>
        <v>9</v>
      </c>
      <c r="J935" s="2">
        <f t="shared" si="29"/>
        <v>0.40909090909090912</v>
      </c>
      <c r="K935" s="3">
        <v>1.3888888888888888E-2</v>
      </c>
      <c r="L935" t="s">
        <v>1132</v>
      </c>
    </row>
    <row r="936" spans="1:12" x14ac:dyDescent="0.25">
      <c r="A936">
        <v>364</v>
      </c>
      <c r="B936">
        <v>15</v>
      </c>
      <c r="C936" t="s">
        <v>195</v>
      </c>
      <c r="D936" s="1">
        <v>15</v>
      </c>
      <c r="E936" s="1">
        <v>25</v>
      </c>
      <c r="F936">
        <v>2</v>
      </c>
      <c r="G936" s="1">
        <v>50</v>
      </c>
      <c r="H936" s="1">
        <v>30</v>
      </c>
      <c r="I936" s="1">
        <f t="shared" si="28"/>
        <v>20</v>
      </c>
      <c r="J936" s="2">
        <f t="shared" si="29"/>
        <v>0.4</v>
      </c>
      <c r="K936" s="3">
        <v>9.7222222222222224E-3</v>
      </c>
      <c r="L936" t="s">
        <v>1132</v>
      </c>
    </row>
    <row r="937" spans="1:12" x14ac:dyDescent="0.25">
      <c r="A937">
        <v>364</v>
      </c>
      <c r="B937">
        <v>15</v>
      </c>
      <c r="C937" t="s">
        <v>51</v>
      </c>
      <c r="D937" s="1">
        <v>17</v>
      </c>
      <c r="E937" s="1">
        <v>29</v>
      </c>
      <c r="F937">
        <v>1</v>
      </c>
      <c r="G937" s="1">
        <v>29</v>
      </c>
      <c r="H937" s="1">
        <v>17</v>
      </c>
      <c r="I937" s="1">
        <f t="shared" si="28"/>
        <v>12</v>
      </c>
      <c r="J937" s="2">
        <f t="shared" si="29"/>
        <v>0.41379310344827586</v>
      </c>
      <c r="K937" s="3">
        <v>1.8055555555555554E-2</v>
      </c>
      <c r="L937" t="s">
        <v>1132</v>
      </c>
    </row>
    <row r="938" spans="1:12" x14ac:dyDescent="0.25">
      <c r="A938">
        <v>365</v>
      </c>
      <c r="B938">
        <v>4</v>
      </c>
      <c r="C938" t="s">
        <v>106</v>
      </c>
      <c r="D938" s="1">
        <v>22</v>
      </c>
      <c r="E938" s="1">
        <v>36</v>
      </c>
      <c r="F938">
        <v>3</v>
      </c>
      <c r="G938" s="1">
        <v>108</v>
      </c>
      <c r="H938" s="1">
        <v>66</v>
      </c>
      <c r="I938" s="1">
        <f t="shared" si="28"/>
        <v>42</v>
      </c>
      <c r="J938" s="2">
        <f t="shared" si="29"/>
        <v>0.3888888888888889</v>
      </c>
      <c r="K938" s="3">
        <v>1.7361111111111112E-2</v>
      </c>
      <c r="L938" t="s">
        <v>1133</v>
      </c>
    </row>
    <row r="939" spans="1:12" x14ac:dyDescent="0.25">
      <c r="A939">
        <v>366</v>
      </c>
      <c r="B939">
        <v>17</v>
      </c>
      <c r="C939" t="s">
        <v>170</v>
      </c>
      <c r="D939" s="1">
        <v>16</v>
      </c>
      <c r="E939" s="1">
        <v>27</v>
      </c>
      <c r="F939">
        <v>2</v>
      </c>
      <c r="G939" s="1">
        <v>54</v>
      </c>
      <c r="H939" s="1">
        <v>32</v>
      </c>
      <c r="I939" s="1">
        <f t="shared" si="28"/>
        <v>22</v>
      </c>
      <c r="J939" s="2">
        <f t="shared" si="29"/>
        <v>0.40740740740740738</v>
      </c>
      <c r="K939" s="3">
        <v>2.0833333333333332E-2</v>
      </c>
      <c r="L939" t="s">
        <v>1132</v>
      </c>
    </row>
    <row r="940" spans="1:12" x14ac:dyDescent="0.25">
      <c r="A940">
        <v>366</v>
      </c>
      <c r="B940">
        <v>17</v>
      </c>
      <c r="C940" t="s">
        <v>33</v>
      </c>
      <c r="D940" s="1">
        <v>21</v>
      </c>
      <c r="E940" s="1">
        <v>35</v>
      </c>
      <c r="F940">
        <v>3</v>
      </c>
      <c r="G940" s="1">
        <v>105</v>
      </c>
      <c r="H940" s="1">
        <v>63</v>
      </c>
      <c r="I940" s="1">
        <f t="shared" si="28"/>
        <v>42</v>
      </c>
      <c r="J940" s="2">
        <f t="shared" si="29"/>
        <v>0.4</v>
      </c>
      <c r="K940" s="3">
        <v>3.5416666666666666E-2</v>
      </c>
      <c r="L940" t="s">
        <v>1133</v>
      </c>
    </row>
    <row r="941" spans="1:12" x14ac:dyDescent="0.25">
      <c r="A941">
        <v>366</v>
      </c>
      <c r="B941">
        <v>17</v>
      </c>
      <c r="C941" t="s">
        <v>65</v>
      </c>
      <c r="D941" s="1">
        <v>25</v>
      </c>
      <c r="E941" s="1">
        <v>40</v>
      </c>
      <c r="F941">
        <v>2</v>
      </c>
      <c r="G941" s="1">
        <v>80</v>
      </c>
      <c r="H941" s="1">
        <v>50</v>
      </c>
      <c r="I941" s="1">
        <f t="shared" si="28"/>
        <v>30</v>
      </c>
      <c r="J941" s="2">
        <f t="shared" si="29"/>
        <v>0.375</v>
      </c>
      <c r="K941" s="3">
        <v>6.2500000000000003E-3</v>
      </c>
      <c r="L941" t="s">
        <v>1132</v>
      </c>
    </row>
    <row r="942" spans="1:12" x14ac:dyDescent="0.25">
      <c r="A942">
        <v>367</v>
      </c>
      <c r="B942">
        <v>12</v>
      </c>
      <c r="C942" t="s">
        <v>256</v>
      </c>
      <c r="D942" s="1">
        <v>15</v>
      </c>
      <c r="E942" s="1">
        <v>26</v>
      </c>
      <c r="F942">
        <v>2</v>
      </c>
      <c r="G942" s="1">
        <v>52</v>
      </c>
      <c r="H942" s="1">
        <v>30</v>
      </c>
      <c r="I942" s="1">
        <f t="shared" si="28"/>
        <v>22</v>
      </c>
      <c r="J942" s="2">
        <f t="shared" si="29"/>
        <v>0.42307692307692307</v>
      </c>
      <c r="K942" s="3">
        <v>2.361111111111111E-2</v>
      </c>
      <c r="L942" t="s">
        <v>1133</v>
      </c>
    </row>
    <row r="943" spans="1:12" x14ac:dyDescent="0.25">
      <c r="A943">
        <v>367</v>
      </c>
      <c r="B943">
        <v>12</v>
      </c>
      <c r="C943" t="s">
        <v>51</v>
      </c>
      <c r="D943" s="1">
        <v>17</v>
      </c>
      <c r="E943" s="1">
        <v>29</v>
      </c>
      <c r="F943">
        <v>1</v>
      </c>
      <c r="G943" s="1">
        <v>29</v>
      </c>
      <c r="H943" s="1">
        <v>17</v>
      </c>
      <c r="I943" s="1">
        <f t="shared" si="28"/>
        <v>12</v>
      </c>
      <c r="J943" s="2">
        <f t="shared" si="29"/>
        <v>0.41379310344827586</v>
      </c>
      <c r="K943" s="3">
        <v>1.8055555555555554E-2</v>
      </c>
      <c r="L943" t="s">
        <v>1133</v>
      </c>
    </row>
    <row r="944" spans="1:12" x14ac:dyDescent="0.25">
      <c r="A944">
        <v>367</v>
      </c>
      <c r="B944">
        <v>12</v>
      </c>
      <c r="C944" t="s">
        <v>241</v>
      </c>
      <c r="D944" s="1">
        <v>12</v>
      </c>
      <c r="E944" s="1">
        <v>20</v>
      </c>
      <c r="F944">
        <v>1</v>
      </c>
      <c r="G944" s="1">
        <v>20</v>
      </c>
      <c r="H944" s="1">
        <v>12</v>
      </c>
      <c r="I944" s="1">
        <f t="shared" si="28"/>
        <v>8</v>
      </c>
      <c r="J944" s="2">
        <f t="shared" si="29"/>
        <v>0.4</v>
      </c>
      <c r="K944" s="3">
        <v>9.0277777777777769E-3</v>
      </c>
      <c r="L944" t="s">
        <v>1133</v>
      </c>
    </row>
    <row r="945" spans="1:12" x14ac:dyDescent="0.25">
      <c r="A945">
        <v>368</v>
      </c>
      <c r="B945">
        <v>13</v>
      </c>
      <c r="C945" t="s">
        <v>439</v>
      </c>
      <c r="D945" s="1">
        <v>20</v>
      </c>
      <c r="E945" s="1">
        <v>33</v>
      </c>
      <c r="F945">
        <v>3</v>
      </c>
      <c r="G945" s="1">
        <v>99</v>
      </c>
      <c r="H945" s="1">
        <v>60</v>
      </c>
      <c r="I945" s="1">
        <f t="shared" si="28"/>
        <v>39</v>
      </c>
      <c r="J945" s="2">
        <f t="shared" si="29"/>
        <v>0.39393939393939392</v>
      </c>
      <c r="K945" s="3">
        <v>3.125E-2</v>
      </c>
      <c r="L945" t="s">
        <v>1132</v>
      </c>
    </row>
    <row r="946" spans="1:12" x14ac:dyDescent="0.25">
      <c r="A946">
        <v>368</v>
      </c>
      <c r="B946">
        <v>13</v>
      </c>
      <c r="C946" t="s">
        <v>259</v>
      </c>
      <c r="D946" s="1">
        <v>14</v>
      </c>
      <c r="E946" s="1">
        <v>24</v>
      </c>
      <c r="F946">
        <v>1</v>
      </c>
      <c r="G946" s="1">
        <v>24</v>
      </c>
      <c r="H946" s="1">
        <v>14</v>
      </c>
      <c r="I946" s="1">
        <f t="shared" si="28"/>
        <v>10</v>
      </c>
      <c r="J946" s="2">
        <f t="shared" si="29"/>
        <v>0.41666666666666669</v>
      </c>
      <c r="K946" s="3">
        <v>2.7777777777777776E-2</v>
      </c>
      <c r="L946" t="s">
        <v>1133</v>
      </c>
    </row>
    <row r="947" spans="1:12" x14ac:dyDescent="0.25">
      <c r="A947">
        <v>369</v>
      </c>
      <c r="B947">
        <v>20</v>
      </c>
      <c r="C947" t="s">
        <v>186</v>
      </c>
      <c r="D947" s="1">
        <v>19</v>
      </c>
      <c r="E947" s="1">
        <v>31</v>
      </c>
      <c r="F947">
        <v>2</v>
      </c>
      <c r="G947" s="1">
        <v>62</v>
      </c>
      <c r="H947" s="1">
        <v>38</v>
      </c>
      <c r="I947" s="1">
        <f t="shared" si="28"/>
        <v>24</v>
      </c>
      <c r="J947" s="2">
        <f t="shared" si="29"/>
        <v>0.38709677419354838</v>
      </c>
      <c r="K947" s="3">
        <v>4.8611111111111112E-3</v>
      </c>
      <c r="L947" t="s">
        <v>1133</v>
      </c>
    </row>
    <row r="948" spans="1:12" x14ac:dyDescent="0.25">
      <c r="A948">
        <v>369</v>
      </c>
      <c r="B948">
        <v>20</v>
      </c>
      <c r="C948" t="s">
        <v>331</v>
      </c>
      <c r="D948" s="1">
        <v>14</v>
      </c>
      <c r="E948" s="1">
        <v>23</v>
      </c>
      <c r="F948">
        <v>2</v>
      </c>
      <c r="G948" s="1">
        <v>46</v>
      </c>
      <c r="H948" s="1">
        <v>28</v>
      </c>
      <c r="I948" s="1">
        <f t="shared" si="28"/>
        <v>18</v>
      </c>
      <c r="J948" s="2">
        <f t="shared" si="29"/>
        <v>0.39130434782608697</v>
      </c>
      <c r="K948" s="3">
        <v>4.8611111111111112E-3</v>
      </c>
      <c r="L948" t="s">
        <v>1133</v>
      </c>
    </row>
    <row r="949" spans="1:12" x14ac:dyDescent="0.25">
      <c r="A949">
        <v>369</v>
      </c>
      <c r="B949">
        <v>20</v>
      </c>
      <c r="C949" t="s">
        <v>57</v>
      </c>
      <c r="D949" s="1">
        <v>16</v>
      </c>
      <c r="E949" s="1">
        <v>28</v>
      </c>
      <c r="F949">
        <v>2</v>
      </c>
      <c r="G949" s="1">
        <v>56</v>
      </c>
      <c r="H949" s="1">
        <v>32</v>
      </c>
      <c r="I949" s="1">
        <f t="shared" si="28"/>
        <v>24</v>
      </c>
      <c r="J949" s="2">
        <f t="shared" si="29"/>
        <v>0.42857142857142855</v>
      </c>
      <c r="K949" s="3">
        <v>5.5555555555555558E-3</v>
      </c>
      <c r="L949" t="s">
        <v>1133</v>
      </c>
    </row>
    <row r="950" spans="1:12" x14ac:dyDescent="0.25">
      <c r="A950">
        <v>369</v>
      </c>
      <c r="B950">
        <v>20</v>
      </c>
      <c r="C950" t="s">
        <v>256</v>
      </c>
      <c r="D950" s="1">
        <v>15</v>
      </c>
      <c r="E950" s="1">
        <v>26</v>
      </c>
      <c r="F950">
        <v>3</v>
      </c>
      <c r="G950" s="1">
        <v>78</v>
      </c>
      <c r="H950" s="1">
        <v>45</v>
      </c>
      <c r="I950" s="1">
        <f t="shared" si="28"/>
        <v>33</v>
      </c>
      <c r="J950" s="2">
        <f t="shared" si="29"/>
        <v>0.42307692307692307</v>
      </c>
      <c r="K950" s="3">
        <v>1.3888888888888888E-2</v>
      </c>
      <c r="L950" t="s">
        <v>1133</v>
      </c>
    </row>
    <row r="951" spans="1:12" x14ac:dyDescent="0.25">
      <c r="A951">
        <v>370</v>
      </c>
      <c r="B951">
        <v>13</v>
      </c>
      <c r="C951" t="s">
        <v>106</v>
      </c>
      <c r="D951" s="1">
        <v>22</v>
      </c>
      <c r="E951" s="1">
        <v>36</v>
      </c>
      <c r="F951">
        <v>2</v>
      </c>
      <c r="G951" s="1">
        <v>72</v>
      </c>
      <c r="H951" s="1">
        <v>44</v>
      </c>
      <c r="I951" s="1">
        <f t="shared" si="28"/>
        <v>28</v>
      </c>
      <c r="J951" s="2">
        <f t="shared" si="29"/>
        <v>0.3888888888888889</v>
      </c>
      <c r="K951" s="3">
        <v>2.2916666666666665E-2</v>
      </c>
      <c r="L951" t="s">
        <v>1133</v>
      </c>
    </row>
    <row r="952" spans="1:12" x14ac:dyDescent="0.25">
      <c r="A952">
        <v>371</v>
      </c>
      <c r="B952">
        <v>4</v>
      </c>
      <c r="C952" t="s">
        <v>186</v>
      </c>
      <c r="D952" s="1">
        <v>19</v>
      </c>
      <c r="E952" s="1">
        <v>31</v>
      </c>
      <c r="F952">
        <v>2</v>
      </c>
      <c r="G952" s="1">
        <v>62</v>
      </c>
      <c r="H952" s="1">
        <v>38</v>
      </c>
      <c r="I952" s="1">
        <f t="shared" si="28"/>
        <v>24</v>
      </c>
      <c r="J952" s="2">
        <f t="shared" si="29"/>
        <v>0.38709677419354838</v>
      </c>
      <c r="K952" s="3">
        <v>7.6388888888888886E-3</v>
      </c>
      <c r="L952" t="s">
        <v>1133</v>
      </c>
    </row>
    <row r="953" spans="1:12" x14ac:dyDescent="0.25">
      <c r="A953">
        <v>371</v>
      </c>
      <c r="B953">
        <v>4</v>
      </c>
      <c r="C953" t="s">
        <v>106</v>
      </c>
      <c r="D953" s="1">
        <v>22</v>
      </c>
      <c r="E953" s="1">
        <v>36</v>
      </c>
      <c r="F953">
        <v>1</v>
      </c>
      <c r="G953" s="1">
        <v>36</v>
      </c>
      <c r="H953" s="1">
        <v>22</v>
      </c>
      <c r="I953" s="1">
        <f t="shared" si="28"/>
        <v>14</v>
      </c>
      <c r="J953" s="2">
        <f t="shared" si="29"/>
        <v>0.3888888888888889</v>
      </c>
      <c r="K953" s="3">
        <v>9.0277777777777769E-3</v>
      </c>
      <c r="L953" t="s">
        <v>1132</v>
      </c>
    </row>
    <row r="954" spans="1:12" x14ac:dyDescent="0.25">
      <c r="A954">
        <v>371</v>
      </c>
      <c r="B954">
        <v>4</v>
      </c>
      <c r="C954" t="s">
        <v>57</v>
      </c>
      <c r="D954" s="1">
        <v>16</v>
      </c>
      <c r="E954" s="1">
        <v>28</v>
      </c>
      <c r="F954">
        <v>2</v>
      </c>
      <c r="G954" s="1">
        <v>56</v>
      </c>
      <c r="H954" s="1">
        <v>32</v>
      </c>
      <c r="I954" s="1">
        <f t="shared" si="28"/>
        <v>24</v>
      </c>
      <c r="J954" s="2">
        <f t="shared" si="29"/>
        <v>0.42857142857142855</v>
      </c>
      <c r="K954" s="3">
        <v>7.6388888888888886E-3</v>
      </c>
      <c r="L954" t="s">
        <v>1132</v>
      </c>
    </row>
    <row r="955" spans="1:12" x14ac:dyDescent="0.25">
      <c r="A955">
        <v>371</v>
      </c>
      <c r="B955">
        <v>4</v>
      </c>
      <c r="C955" t="s">
        <v>331</v>
      </c>
      <c r="D955" s="1">
        <v>14</v>
      </c>
      <c r="E955" s="1">
        <v>23</v>
      </c>
      <c r="F955">
        <v>2</v>
      </c>
      <c r="G955" s="1">
        <v>46</v>
      </c>
      <c r="H955" s="1">
        <v>28</v>
      </c>
      <c r="I955" s="1">
        <f t="shared" si="28"/>
        <v>18</v>
      </c>
      <c r="J955" s="2">
        <f t="shared" si="29"/>
        <v>0.39130434782608697</v>
      </c>
      <c r="K955" s="3">
        <v>9.7222222222222224E-3</v>
      </c>
      <c r="L955" t="s">
        <v>1133</v>
      </c>
    </row>
    <row r="956" spans="1:12" x14ac:dyDescent="0.25">
      <c r="A956">
        <v>372</v>
      </c>
      <c r="B956">
        <v>14</v>
      </c>
      <c r="C956" t="s">
        <v>117</v>
      </c>
      <c r="D956" s="1">
        <v>10</v>
      </c>
      <c r="E956" s="1">
        <v>18</v>
      </c>
      <c r="F956">
        <v>2</v>
      </c>
      <c r="G956" s="1">
        <v>36</v>
      </c>
      <c r="H956" s="1">
        <v>20</v>
      </c>
      <c r="I956" s="1">
        <f t="shared" si="28"/>
        <v>16</v>
      </c>
      <c r="J956" s="2">
        <f t="shared" si="29"/>
        <v>0.44444444444444442</v>
      </c>
      <c r="K956" s="3">
        <v>1.5277777777777777E-2</v>
      </c>
      <c r="L956" t="s">
        <v>1132</v>
      </c>
    </row>
    <row r="957" spans="1:12" x14ac:dyDescent="0.25">
      <c r="A957">
        <v>373</v>
      </c>
      <c r="B957">
        <v>19</v>
      </c>
      <c r="C957" t="s">
        <v>102</v>
      </c>
      <c r="D957" s="1">
        <v>13</v>
      </c>
      <c r="E957" s="1">
        <v>21</v>
      </c>
      <c r="F957">
        <v>1</v>
      </c>
      <c r="G957" s="1">
        <v>21</v>
      </c>
      <c r="H957" s="1">
        <v>13</v>
      </c>
      <c r="I957" s="1">
        <f t="shared" si="28"/>
        <v>8</v>
      </c>
      <c r="J957" s="2">
        <f t="shared" si="29"/>
        <v>0.38095238095238093</v>
      </c>
      <c r="K957" s="3">
        <v>2.8472222222222222E-2</v>
      </c>
      <c r="L957" t="s">
        <v>1133</v>
      </c>
    </row>
    <row r="958" spans="1:12" x14ac:dyDescent="0.25">
      <c r="A958">
        <v>373</v>
      </c>
      <c r="B958">
        <v>19</v>
      </c>
      <c r="C958" t="s">
        <v>33</v>
      </c>
      <c r="D958" s="1">
        <v>21</v>
      </c>
      <c r="E958" s="1">
        <v>35</v>
      </c>
      <c r="F958">
        <v>1</v>
      </c>
      <c r="G958" s="1">
        <v>35</v>
      </c>
      <c r="H958" s="1">
        <v>21</v>
      </c>
      <c r="I958" s="1">
        <f t="shared" si="28"/>
        <v>14</v>
      </c>
      <c r="J958" s="2">
        <f t="shared" si="29"/>
        <v>0.4</v>
      </c>
      <c r="K958" s="3">
        <v>3.4027777777777775E-2</v>
      </c>
      <c r="L958" t="s">
        <v>1132</v>
      </c>
    </row>
    <row r="959" spans="1:12" x14ac:dyDescent="0.25">
      <c r="A959">
        <v>373</v>
      </c>
      <c r="B959">
        <v>19</v>
      </c>
      <c r="C959" t="s">
        <v>335</v>
      </c>
      <c r="D959" s="1">
        <v>13</v>
      </c>
      <c r="E959" s="1">
        <v>22</v>
      </c>
      <c r="F959">
        <v>2</v>
      </c>
      <c r="G959" s="1">
        <v>44</v>
      </c>
      <c r="H959" s="1">
        <v>26</v>
      </c>
      <c r="I959" s="1">
        <f t="shared" si="28"/>
        <v>18</v>
      </c>
      <c r="J959" s="2">
        <f t="shared" si="29"/>
        <v>0.40909090909090912</v>
      </c>
      <c r="K959" s="3">
        <v>1.1805555555555555E-2</v>
      </c>
      <c r="L959" t="s">
        <v>1133</v>
      </c>
    </row>
    <row r="960" spans="1:12" x14ac:dyDescent="0.25">
      <c r="A960">
        <v>373</v>
      </c>
      <c r="B960">
        <v>19</v>
      </c>
      <c r="C960" t="s">
        <v>241</v>
      </c>
      <c r="D960" s="1">
        <v>12</v>
      </c>
      <c r="E960" s="1">
        <v>20</v>
      </c>
      <c r="F960">
        <v>3</v>
      </c>
      <c r="G960" s="1">
        <v>60</v>
      </c>
      <c r="H960" s="1">
        <v>36</v>
      </c>
      <c r="I960" s="1">
        <f t="shared" si="28"/>
        <v>24</v>
      </c>
      <c r="J960" s="2">
        <f t="shared" si="29"/>
        <v>0.4</v>
      </c>
      <c r="K960" s="3">
        <v>6.2500000000000003E-3</v>
      </c>
      <c r="L960" t="s">
        <v>1133</v>
      </c>
    </row>
    <row r="961" spans="1:12" x14ac:dyDescent="0.25">
      <c r="A961">
        <v>374</v>
      </c>
      <c r="B961">
        <v>18</v>
      </c>
      <c r="C961" t="s">
        <v>33</v>
      </c>
      <c r="D961" s="1">
        <v>21</v>
      </c>
      <c r="E961" s="1">
        <v>35</v>
      </c>
      <c r="F961">
        <v>1</v>
      </c>
      <c r="G961" s="1">
        <v>35</v>
      </c>
      <c r="H961" s="1">
        <v>21</v>
      </c>
      <c r="I961" s="1">
        <f t="shared" si="28"/>
        <v>14</v>
      </c>
      <c r="J961" s="2">
        <f t="shared" si="29"/>
        <v>0.4</v>
      </c>
      <c r="K961" s="3">
        <v>6.2500000000000003E-3</v>
      </c>
      <c r="L961" t="s">
        <v>1133</v>
      </c>
    </row>
    <row r="962" spans="1:12" x14ac:dyDescent="0.25">
      <c r="A962">
        <v>375</v>
      </c>
      <c r="B962">
        <v>18</v>
      </c>
      <c r="C962" t="s">
        <v>186</v>
      </c>
      <c r="D962" s="1">
        <v>19</v>
      </c>
      <c r="E962" s="1">
        <v>31</v>
      </c>
      <c r="F962">
        <v>3</v>
      </c>
      <c r="G962" s="1">
        <v>93</v>
      </c>
      <c r="H962" s="1">
        <v>57</v>
      </c>
      <c r="I962" s="1">
        <f t="shared" si="28"/>
        <v>36</v>
      </c>
      <c r="J962" s="2">
        <f t="shared" si="29"/>
        <v>0.38709677419354838</v>
      </c>
      <c r="K962" s="3">
        <v>1.8749999999999999E-2</v>
      </c>
      <c r="L962" t="s">
        <v>1132</v>
      </c>
    </row>
    <row r="963" spans="1:12" x14ac:dyDescent="0.25">
      <c r="A963">
        <v>376</v>
      </c>
      <c r="B963">
        <v>16</v>
      </c>
      <c r="C963" t="s">
        <v>331</v>
      </c>
      <c r="D963" s="1">
        <v>14</v>
      </c>
      <c r="E963" s="1">
        <v>23</v>
      </c>
      <c r="F963">
        <v>2</v>
      </c>
      <c r="G963" s="1">
        <v>46</v>
      </c>
      <c r="H963" s="1">
        <v>28</v>
      </c>
      <c r="I963" s="1">
        <f t="shared" ref="I963:I1026" si="30">G963-H963</f>
        <v>18</v>
      </c>
      <c r="J963" s="2">
        <f t="shared" ref="J963:J1026" si="31">I963/G963</f>
        <v>0.39130434782608697</v>
      </c>
      <c r="K963" s="3">
        <v>3.472222222222222E-3</v>
      </c>
      <c r="L963" t="s">
        <v>1133</v>
      </c>
    </row>
    <row r="964" spans="1:12" x14ac:dyDescent="0.25">
      <c r="A964">
        <v>377</v>
      </c>
      <c r="B964">
        <v>5</v>
      </c>
      <c r="C964" t="s">
        <v>77</v>
      </c>
      <c r="D964" s="1">
        <v>20</v>
      </c>
      <c r="E964" s="1">
        <v>34</v>
      </c>
      <c r="F964">
        <v>2</v>
      </c>
      <c r="G964" s="1">
        <v>68</v>
      </c>
      <c r="H964" s="1">
        <v>40</v>
      </c>
      <c r="I964" s="1">
        <f t="shared" si="30"/>
        <v>28</v>
      </c>
      <c r="J964" s="2">
        <f t="shared" si="31"/>
        <v>0.41176470588235292</v>
      </c>
      <c r="K964" s="3">
        <v>9.0277777777777769E-3</v>
      </c>
      <c r="L964" t="s">
        <v>1132</v>
      </c>
    </row>
    <row r="965" spans="1:12" x14ac:dyDescent="0.25">
      <c r="A965">
        <v>377</v>
      </c>
      <c r="B965">
        <v>5</v>
      </c>
      <c r="C965" t="s">
        <v>414</v>
      </c>
      <c r="D965" s="1">
        <v>19</v>
      </c>
      <c r="E965" s="1">
        <v>32</v>
      </c>
      <c r="F965">
        <v>1</v>
      </c>
      <c r="G965" s="1">
        <v>32</v>
      </c>
      <c r="H965" s="1">
        <v>19</v>
      </c>
      <c r="I965" s="1">
        <f t="shared" si="30"/>
        <v>13</v>
      </c>
      <c r="J965" s="2">
        <f t="shared" si="31"/>
        <v>0.40625</v>
      </c>
      <c r="K965" s="3">
        <v>2.2916666666666665E-2</v>
      </c>
      <c r="L965" t="s">
        <v>1132</v>
      </c>
    </row>
    <row r="966" spans="1:12" x14ac:dyDescent="0.25">
      <c r="A966">
        <v>378</v>
      </c>
      <c r="B966">
        <v>3</v>
      </c>
      <c r="C966" t="s">
        <v>100</v>
      </c>
      <c r="D966" s="1">
        <v>18</v>
      </c>
      <c r="E966" s="1">
        <v>30</v>
      </c>
      <c r="F966">
        <v>1</v>
      </c>
      <c r="G966" s="1">
        <v>30</v>
      </c>
      <c r="H966" s="1">
        <v>18</v>
      </c>
      <c r="I966" s="1">
        <f t="shared" si="30"/>
        <v>12</v>
      </c>
      <c r="J966" s="2">
        <f t="shared" si="31"/>
        <v>0.4</v>
      </c>
      <c r="K966" s="3">
        <v>9.7222222222222224E-3</v>
      </c>
      <c r="L966" t="s">
        <v>1133</v>
      </c>
    </row>
    <row r="967" spans="1:12" x14ac:dyDescent="0.25">
      <c r="A967">
        <v>378</v>
      </c>
      <c r="B967">
        <v>3</v>
      </c>
      <c r="C967" t="s">
        <v>180</v>
      </c>
      <c r="D967" s="1">
        <v>11</v>
      </c>
      <c r="E967" s="1">
        <v>19</v>
      </c>
      <c r="F967">
        <v>1</v>
      </c>
      <c r="G967" s="1">
        <v>19</v>
      </c>
      <c r="H967" s="1">
        <v>11</v>
      </c>
      <c r="I967" s="1">
        <f t="shared" si="30"/>
        <v>8</v>
      </c>
      <c r="J967" s="2">
        <f t="shared" si="31"/>
        <v>0.42105263157894735</v>
      </c>
      <c r="K967" s="3">
        <v>4.8611111111111112E-3</v>
      </c>
      <c r="L967" t="s">
        <v>1133</v>
      </c>
    </row>
    <row r="968" spans="1:12" x14ac:dyDescent="0.25">
      <c r="A968">
        <v>379</v>
      </c>
      <c r="B968">
        <v>4</v>
      </c>
      <c r="C968" t="s">
        <v>33</v>
      </c>
      <c r="D968" s="1">
        <v>21</v>
      </c>
      <c r="E968" s="1">
        <v>35</v>
      </c>
      <c r="F968">
        <v>2</v>
      </c>
      <c r="G968" s="1">
        <v>70</v>
      </c>
      <c r="H968" s="1">
        <v>42</v>
      </c>
      <c r="I968" s="1">
        <f t="shared" si="30"/>
        <v>28</v>
      </c>
      <c r="J968" s="2">
        <f t="shared" si="31"/>
        <v>0.4</v>
      </c>
      <c r="K968" s="3">
        <v>4.1666666666666666E-3</v>
      </c>
      <c r="L968" t="s">
        <v>1132</v>
      </c>
    </row>
    <row r="969" spans="1:12" x14ac:dyDescent="0.25">
      <c r="A969">
        <v>380</v>
      </c>
      <c r="B969">
        <v>5</v>
      </c>
      <c r="C969" t="s">
        <v>439</v>
      </c>
      <c r="D969" s="1">
        <v>20</v>
      </c>
      <c r="E969" s="1">
        <v>33</v>
      </c>
      <c r="F969">
        <v>3</v>
      </c>
      <c r="G969" s="1">
        <v>99</v>
      </c>
      <c r="H969" s="1">
        <v>60</v>
      </c>
      <c r="I969" s="1">
        <f t="shared" si="30"/>
        <v>39</v>
      </c>
      <c r="J969" s="2">
        <f t="shared" si="31"/>
        <v>0.39393939393939392</v>
      </c>
      <c r="K969" s="3">
        <v>4.027777777777778E-2</v>
      </c>
      <c r="L969" t="s">
        <v>1132</v>
      </c>
    </row>
    <row r="970" spans="1:12" x14ac:dyDescent="0.25">
      <c r="A970">
        <v>380</v>
      </c>
      <c r="B970">
        <v>5</v>
      </c>
      <c r="C970" t="s">
        <v>180</v>
      </c>
      <c r="D970" s="1">
        <v>11</v>
      </c>
      <c r="E970" s="1">
        <v>19</v>
      </c>
      <c r="F970">
        <v>2</v>
      </c>
      <c r="G970" s="1">
        <v>38</v>
      </c>
      <c r="H970" s="1">
        <v>22</v>
      </c>
      <c r="I970" s="1">
        <f t="shared" si="30"/>
        <v>16</v>
      </c>
      <c r="J970" s="2">
        <f t="shared" si="31"/>
        <v>0.42105263157894735</v>
      </c>
      <c r="K970" s="3">
        <v>2.4305555555555556E-2</v>
      </c>
      <c r="L970" t="s">
        <v>1132</v>
      </c>
    </row>
    <row r="971" spans="1:12" x14ac:dyDescent="0.25">
      <c r="A971">
        <v>381</v>
      </c>
      <c r="B971">
        <v>4</v>
      </c>
      <c r="C971" t="s">
        <v>256</v>
      </c>
      <c r="D971" s="1">
        <v>15</v>
      </c>
      <c r="E971" s="1">
        <v>26</v>
      </c>
      <c r="F971">
        <v>3</v>
      </c>
      <c r="G971" s="1">
        <v>78</v>
      </c>
      <c r="H971" s="1">
        <v>45</v>
      </c>
      <c r="I971" s="1">
        <f t="shared" si="30"/>
        <v>33</v>
      </c>
      <c r="J971" s="2">
        <f t="shared" si="31"/>
        <v>0.42307692307692307</v>
      </c>
      <c r="K971" s="3">
        <v>2.4305555555555556E-2</v>
      </c>
      <c r="L971" t="s">
        <v>1132</v>
      </c>
    </row>
    <row r="972" spans="1:12" x14ac:dyDescent="0.25">
      <c r="A972">
        <v>381</v>
      </c>
      <c r="B972">
        <v>4</v>
      </c>
      <c r="C972" t="s">
        <v>439</v>
      </c>
      <c r="D972" s="1">
        <v>20</v>
      </c>
      <c r="E972" s="1">
        <v>33</v>
      </c>
      <c r="F972">
        <v>2</v>
      </c>
      <c r="G972" s="1">
        <v>66</v>
      </c>
      <c r="H972" s="1">
        <v>40</v>
      </c>
      <c r="I972" s="1">
        <f t="shared" si="30"/>
        <v>26</v>
      </c>
      <c r="J972" s="2">
        <f t="shared" si="31"/>
        <v>0.39393939393939392</v>
      </c>
      <c r="K972" s="3">
        <v>8.3333333333333332E-3</v>
      </c>
      <c r="L972" t="s">
        <v>1132</v>
      </c>
    </row>
    <row r="973" spans="1:12" x14ac:dyDescent="0.25">
      <c r="A973">
        <v>382</v>
      </c>
      <c r="B973">
        <v>20</v>
      </c>
      <c r="C973" t="s">
        <v>51</v>
      </c>
      <c r="D973" s="1">
        <v>17</v>
      </c>
      <c r="E973" s="1">
        <v>29</v>
      </c>
      <c r="F973">
        <v>3</v>
      </c>
      <c r="G973" s="1">
        <v>87</v>
      </c>
      <c r="H973" s="1">
        <v>51</v>
      </c>
      <c r="I973" s="1">
        <f t="shared" si="30"/>
        <v>36</v>
      </c>
      <c r="J973" s="2">
        <f t="shared" si="31"/>
        <v>0.41379310344827586</v>
      </c>
      <c r="K973" s="3">
        <v>3.7499999999999999E-2</v>
      </c>
      <c r="L973" t="s">
        <v>1133</v>
      </c>
    </row>
    <row r="974" spans="1:12" x14ac:dyDescent="0.25">
      <c r="A974">
        <v>383</v>
      </c>
      <c r="B974">
        <v>6</v>
      </c>
      <c r="C974" t="s">
        <v>106</v>
      </c>
      <c r="D974" s="1">
        <v>22</v>
      </c>
      <c r="E974" s="1">
        <v>36</v>
      </c>
      <c r="F974">
        <v>3</v>
      </c>
      <c r="G974" s="1">
        <v>108</v>
      </c>
      <c r="H974" s="1">
        <v>66</v>
      </c>
      <c r="I974" s="1">
        <f t="shared" si="30"/>
        <v>42</v>
      </c>
      <c r="J974" s="2">
        <f t="shared" si="31"/>
        <v>0.3888888888888889</v>
      </c>
      <c r="K974" s="3">
        <v>6.2500000000000003E-3</v>
      </c>
      <c r="L974" t="s">
        <v>1133</v>
      </c>
    </row>
    <row r="975" spans="1:12" x14ac:dyDescent="0.25">
      <c r="A975">
        <v>384</v>
      </c>
      <c r="B975">
        <v>1</v>
      </c>
      <c r="C975" t="s">
        <v>117</v>
      </c>
      <c r="D975" s="1">
        <v>10</v>
      </c>
      <c r="E975" s="1">
        <v>18</v>
      </c>
      <c r="F975">
        <v>2</v>
      </c>
      <c r="G975" s="1">
        <v>36</v>
      </c>
      <c r="H975" s="1">
        <v>20</v>
      </c>
      <c r="I975" s="1">
        <f t="shared" si="30"/>
        <v>16</v>
      </c>
      <c r="J975" s="2">
        <f t="shared" si="31"/>
        <v>0.44444444444444442</v>
      </c>
      <c r="K975" s="3">
        <v>1.8055555555555554E-2</v>
      </c>
      <c r="L975" t="s">
        <v>1132</v>
      </c>
    </row>
    <row r="976" spans="1:12" x14ac:dyDescent="0.25">
      <c r="A976">
        <v>384</v>
      </c>
      <c r="B976">
        <v>1</v>
      </c>
      <c r="C976" t="s">
        <v>180</v>
      </c>
      <c r="D976" s="1">
        <v>11</v>
      </c>
      <c r="E976" s="1">
        <v>19</v>
      </c>
      <c r="F976">
        <v>3</v>
      </c>
      <c r="G976" s="1">
        <v>57</v>
      </c>
      <c r="H976" s="1">
        <v>33</v>
      </c>
      <c r="I976" s="1">
        <f t="shared" si="30"/>
        <v>24</v>
      </c>
      <c r="J976" s="2">
        <f t="shared" si="31"/>
        <v>0.42105263157894735</v>
      </c>
      <c r="K976" s="3">
        <v>2.4305555555555556E-2</v>
      </c>
      <c r="L976" t="s">
        <v>1133</v>
      </c>
    </row>
    <row r="977" spans="1:12" x14ac:dyDescent="0.25">
      <c r="A977">
        <v>384</v>
      </c>
      <c r="B977">
        <v>1</v>
      </c>
      <c r="C977" t="s">
        <v>170</v>
      </c>
      <c r="D977" s="1">
        <v>16</v>
      </c>
      <c r="E977" s="1">
        <v>27</v>
      </c>
      <c r="F977">
        <v>1</v>
      </c>
      <c r="G977" s="1">
        <v>27</v>
      </c>
      <c r="H977" s="1">
        <v>16</v>
      </c>
      <c r="I977" s="1">
        <f t="shared" si="30"/>
        <v>11</v>
      </c>
      <c r="J977" s="2">
        <f t="shared" si="31"/>
        <v>0.40740740740740738</v>
      </c>
      <c r="K977" s="3">
        <v>3.4027777777777775E-2</v>
      </c>
      <c r="L977" t="s">
        <v>1133</v>
      </c>
    </row>
    <row r="978" spans="1:12" x14ac:dyDescent="0.25">
      <c r="A978">
        <v>385</v>
      </c>
      <c r="B978">
        <v>6</v>
      </c>
      <c r="C978" t="s">
        <v>100</v>
      </c>
      <c r="D978" s="1">
        <v>18</v>
      </c>
      <c r="E978" s="1">
        <v>30</v>
      </c>
      <c r="F978">
        <v>2</v>
      </c>
      <c r="G978" s="1">
        <v>60</v>
      </c>
      <c r="H978" s="1">
        <v>36</v>
      </c>
      <c r="I978" s="1">
        <f t="shared" si="30"/>
        <v>24</v>
      </c>
      <c r="J978" s="2">
        <f t="shared" si="31"/>
        <v>0.4</v>
      </c>
      <c r="K978" s="3">
        <v>1.5277777777777777E-2</v>
      </c>
      <c r="L978" t="s">
        <v>1132</v>
      </c>
    </row>
    <row r="979" spans="1:12" x14ac:dyDescent="0.25">
      <c r="A979">
        <v>386</v>
      </c>
      <c r="B979">
        <v>5</v>
      </c>
      <c r="C979" t="s">
        <v>439</v>
      </c>
      <c r="D979" s="1">
        <v>20</v>
      </c>
      <c r="E979" s="1">
        <v>33</v>
      </c>
      <c r="F979">
        <v>3</v>
      </c>
      <c r="G979" s="1">
        <v>99</v>
      </c>
      <c r="H979" s="1">
        <v>60</v>
      </c>
      <c r="I979" s="1">
        <f t="shared" si="30"/>
        <v>39</v>
      </c>
      <c r="J979" s="2">
        <f t="shared" si="31"/>
        <v>0.39393939393939392</v>
      </c>
      <c r="K979" s="3">
        <v>2.7777777777777776E-2</v>
      </c>
      <c r="L979" t="s">
        <v>1133</v>
      </c>
    </row>
    <row r="980" spans="1:12" x14ac:dyDescent="0.25">
      <c r="A980">
        <v>387</v>
      </c>
      <c r="B980">
        <v>6</v>
      </c>
      <c r="C980" t="s">
        <v>186</v>
      </c>
      <c r="D980" s="1">
        <v>19</v>
      </c>
      <c r="E980" s="1">
        <v>31</v>
      </c>
      <c r="F980">
        <v>3</v>
      </c>
      <c r="G980" s="1">
        <v>93</v>
      </c>
      <c r="H980" s="1">
        <v>57</v>
      </c>
      <c r="I980" s="1">
        <f t="shared" si="30"/>
        <v>36</v>
      </c>
      <c r="J980" s="2">
        <f t="shared" si="31"/>
        <v>0.38709677419354838</v>
      </c>
      <c r="K980" s="3">
        <v>1.2500000000000001E-2</v>
      </c>
      <c r="L980" t="s">
        <v>1133</v>
      </c>
    </row>
    <row r="981" spans="1:12" x14ac:dyDescent="0.25">
      <c r="A981">
        <v>388</v>
      </c>
      <c r="B981">
        <v>18</v>
      </c>
      <c r="C981" t="s">
        <v>186</v>
      </c>
      <c r="D981" s="1">
        <v>19</v>
      </c>
      <c r="E981" s="1">
        <v>31</v>
      </c>
      <c r="F981">
        <v>2</v>
      </c>
      <c r="G981" s="1">
        <v>62</v>
      </c>
      <c r="H981" s="1">
        <v>38</v>
      </c>
      <c r="I981" s="1">
        <f t="shared" si="30"/>
        <v>24</v>
      </c>
      <c r="J981" s="2">
        <f t="shared" si="31"/>
        <v>0.38709677419354838</v>
      </c>
      <c r="K981" s="3">
        <v>3.6111111111111108E-2</v>
      </c>
      <c r="L981" t="s">
        <v>1133</v>
      </c>
    </row>
    <row r="982" spans="1:12" x14ac:dyDescent="0.25">
      <c r="A982">
        <v>388</v>
      </c>
      <c r="B982">
        <v>18</v>
      </c>
      <c r="C982" t="s">
        <v>106</v>
      </c>
      <c r="D982" s="1">
        <v>22</v>
      </c>
      <c r="E982" s="1">
        <v>36</v>
      </c>
      <c r="F982">
        <v>2</v>
      </c>
      <c r="G982" s="1">
        <v>72</v>
      </c>
      <c r="H982" s="1">
        <v>44</v>
      </c>
      <c r="I982" s="1">
        <f t="shared" si="30"/>
        <v>28</v>
      </c>
      <c r="J982" s="2">
        <f t="shared" si="31"/>
        <v>0.3888888888888889</v>
      </c>
      <c r="K982" s="3">
        <v>2.5694444444444443E-2</v>
      </c>
      <c r="L982" t="s">
        <v>1132</v>
      </c>
    </row>
    <row r="983" spans="1:12" x14ac:dyDescent="0.25">
      <c r="A983">
        <v>388</v>
      </c>
      <c r="B983">
        <v>18</v>
      </c>
      <c r="C983" t="s">
        <v>51</v>
      </c>
      <c r="D983" s="1">
        <v>17</v>
      </c>
      <c r="E983" s="1">
        <v>29</v>
      </c>
      <c r="F983">
        <v>2</v>
      </c>
      <c r="G983" s="1">
        <v>58</v>
      </c>
      <c r="H983" s="1">
        <v>34</v>
      </c>
      <c r="I983" s="1">
        <f t="shared" si="30"/>
        <v>24</v>
      </c>
      <c r="J983" s="2">
        <f t="shared" si="31"/>
        <v>0.41379310344827586</v>
      </c>
      <c r="K983" s="3">
        <v>2.1527777777777778E-2</v>
      </c>
      <c r="L983" t="s">
        <v>1133</v>
      </c>
    </row>
    <row r="984" spans="1:12" x14ac:dyDescent="0.25">
      <c r="A984">
        <v>388</v>
      </c>
      <c r="B984">
        <v>18</v>
      </c>
      <c r="C984" t="s">
        <v>439</v>
      </c>
      <c r="D984" s="1">
        <v>20</v>
      </c>
      <c r="E984" s="1">
        <v>33</v>
      </c>
      <c r="F984">
        <v>3</v>
      </c>
      <c r="G984" s="1">
        <v>99</v>
      </c>
      <c r="H984" s="1">
        <v>60</v>
      </c>
      <c r="I984" s="1">
        <f t="shared" si="30"/>
        <v>39</v>
      </c>
      <c r="J984" s="2">
        <f t="shared" si="31"/>
        <v>0.39393939393939392</v>
      </c>
      <c r="K984" s="3">
        <v>3.5416666666666666E-2</v>
      </c>
      <c r="L984" t="s">
        <v>1133</v>
      </c>
    </row>
    <row r="985" spans="1:12" x14ac:dyDescent="0.25">
      <c r="A985">
        <v>389</v>
      </c>
      <c r="B985">
        <v>19</v>
      </c>
      <c r="C985" t="s">
        <v>439</v>
      </c>
      <c r="D985" s="1">
        <v>20</v>
      </c>
      <c r="E985" s="1">
        <v>33</v>
      </c>
      <c r="F985">
        <v>1</v>
      </c>
      <c r="G985" s="1">
        <v>33</v>
      </c>
      <c r="H985" s="1">
        <v>20</v>
      </c>
      <c r="I985" s="1">
        <f t="shared" si="30"/>
        <v>13</v>
      </c>
      <c r="J985" s="2">
        <f t="shared" si="31"/>
        <v>0.39393939393939392</v>
      </c>
      <c r="K985" s="3">
        <v>1.6666666666666666E-2</v>
      </c>
      <c r="L985" t="s">
        <v>1132</v>
      </c>
    </row>
    <row r="986" spans="1:12" x14ac:dyDescent="0.25">
      <c r="A986">
        <v>390</v>
      </c>
      <c r="B986">
        <v>9</v>
      </c>
      <c r="C986" t="s">
        <v>335</v>
      </c>
      <c r="D986" s="1">
        <v>13</v>
      </c>
      <c r="E986" s="1">
        <v>22</v>
      </c>
      <c r="F986">
        <v>2</v>
      </c>
      <c r="G986" s="1">
        <v>44</v>
      </c>
      <c r="H986" s="1">
        <v>26</v>
      </c>
      <c r="I986" s="1">
        <f t="shared" si="30"/>
        <v>18</v>
      </c>
      <c r="J986" s="2">
        <f t="shared" si="31"/>
        <v>0.40909090909090912</v>
      </c>
      <c r="K986" s="3">
        <v>3.6111111111111108E-2</v>
      </c>
      <c r="L986" t="s">
        <v>1133</v>
      </c>
    </row>
    <row r="987" spans="1:12" x14ac:dyDescent="0.25">
      <c r="A987">
        <v>390</v>
      </c>
      <c r="B987">
        <v>9</v>
      </c>
      <c r="C987" t="s">
        <v>256</v>
      </c>
      <c r="D987" s="1">
        <v>15</v>
      </c>
      <c r="E987" s="1">
        <v>26</v>
      </c>
      <c r="F987">
        <v>3</v>
      </c>
      <c r="G987" s="1">
        <v>78</v>
      </c>
      <c r="H987" s="1">
        <v>45</v>
      </c>
      <c r="I987" s="1">
        <f t="shared" si="30"/>
        <v>33</v>
      </c>
      <c r="J987" s="2">
        <f t="shared" si="31"/>
        <v>0.42307692307692307</v>
      </c>
      <c r="K987" s="3">
        <v>9.0277777777777769E-3</v>
      </c>
      <c r="L987" t="s">
        <v>1133</v>
      </c>
    </row>
    <row r="988" spans="1:12" x14ac:dyDescent="0.25">
      <c r="A988">
        <v>390</v>
      </c>
      <c r="B988">
        <v>9</v>
      </c>
      <c r="C988" t="s">
        <v>102</v>
      </c>
      <c r="D988" s="1">
        <v>13</v>
      </c>
      <c r="E988" s="1">
        <v>21</v>
      </c>
      <c r="F988">
        <v>1</v>
      </c>
      <c r="G988" s="1">
        <v>21</v>
      </c>
      <c r="H988" s="1">
        <v>13</v>
      </c>
      <c r="I988" s="1">
        <f t="shared" si="30"/>
        <v>8</v>
      </c>
      <c r="J988" s="2">
        <f t="shared" si="31"/>
        <v>0.38095238095238093</v>
      </c>
      <c r="K988" s="3">
        <v>1.9444444444444445E-2</v>
      </c>
      <c r="L988" t="s">
        <v>1133</v>
      </c>
    </row>
    <row r="989" spans="1:12" x14ac:dyDescent="0.25">
      <c r="A989">
        <v>391</v>
      </c>
      <c r="B989">
        <v>15</v>
      </c>
      <c r="C989" t="s">
        <v>335</v>
      </c>
      <c r="D989" s="1">
        <v>13</v>
      </c>
      <c r="E989" s="1">
        <v>22</v>
      </c>
      <c r="F989">
        <v>1</v>
      </c>
      <c r="G989" s="1">
        <v>22</v>
      </c>
      <c r="H989" s="1">
        <v>13</v>
      </c>
      <c r="I989" s="1">
        <f t="shared" si="30"/>
        <v>9</v>
      </c>
      <c r="J989" s="2">
        <f t="shared" si="31"/>
        <v>0.40909090909090912</v>
      </c>
      <c r="K989" s="3">
        <v>2.4305555555555556E-2</v>
      </c>
      <c r="L989" t="s">
        <v>1132</v>
      </c>
    </row>
    <row r="990" spans="1:12" x14ac:dyDescent="0.25">
      <c r="A990">
        <v>392</v>
      </c>
      <c r="B990">
        <v>14</v>
      </c>
      <c r="C990" t="s">
        <v>414</v>
      </c>
      <c r="D990" s="1">
        <v>19</v>
      </c>
      <c r="E990" s="1">
        <v>32</v>
      </c>
      <c r="F990">
        <v>3</v>
      </c>
      <c r="G990" s="1">
        <v>96</v>
      </c>
      <c r="H990" s="1">
        <v>57</v>
      </c>
      <c r="I990" s="1">
        <f t="shared" si="30"/>
        <v>39</v>
      </c>
      <c r="J990" s="2">
        <f t="shared" si="31"/>
        <v>0.40625</v>
      </c>
      <c r="K990" s="3">
        <v>1.1805555555555555E-2</v>
      </c>
      <c r="L990" t="s">
        <v>1132</v>
      </c>
    </row>
    <row r="991" spans="1:12" x14ac:dyDescent="0.25">
      <c r="A991">
        <v>392</v>
      </c>
      <c r="B991">
        <v>14</v>
      </c>
      <c r="C991" t="s">
        <v>259</v>
      </c>
      <c r="D991" s="1">
        <v>14</v>
      </c>
      <c r="E991" s="1">
        <v>24</v>
      </c>
      <c r="F991">
        <v>1</v>
      </c>
      <c r="G991" s="1">
        <v>24</v>
      </c>
      <c r="H991" s="1">
        <v>14</v>
      </c>
      <c r="I991" s="1">
        <f t="shared" si="30"/>
        <v>10</v>
      </c>
      <c r="J991" s="2">
        <f t="shared" si="31"/>
        <v>0.41666666666666669</v>
      </c>
      <c r="K991" s="3">
        <v>2.5694444444444443E-2</v>
      </c>
      <c r="L991" t="s">
        <v>1133</v>
      </c>
    </row>
    <row r="992" spans="1:12" x14ac:dyDescent="0.25">
      <c r="A992">
        <v>393</v>
      </c>
      <c r="B992">
        <v>13</v>
      </c>
      <c r="C992" t="s">
        <v>180</v>
      </c>
      <c r="D992" s="1">
        <v>11</v>
      </c>
      <c r="E992" s="1">
        <v>19</v>
      </c>
      <c r="F992">
        <v>2</v>
      </c>
      <c r="G992" s="1">
        <v>38</v>
      </c>
      <c r="H992" s="1">
        <v>22</v>
      </c>
      <c r="I992" s="1">
        <f t="shared" si="30"/>
        <v>16</v>
      </c>
      <c r="J992" s="2">
        <f t="shared" si="31"/>
        <v>0.42105263157894735</v>
      </c>
      <c r="K992" s="3">
        <v>2.7777777777777776E-2</v>
      </c>
      <c r="L992" t="s">
        <v>1132</v>
      </c>
    </row>
    <row r="993" spans="1:12" x14ac:dyDescent="0.25">
      <c r="A993">
        <v>393</v>
      </c>
      <c r="B993">
        <v>13</v>
      </c>
      <c r="C993" t="s">
        <v>33</v>
      </c>
      <c r="D993" s="1">
        <v>21</v>
      </c>
      <c r="E993" s="1">
        <v>35</v>
      </c>
      <c r="F993">
        <v>3</v>
      </c>
      <c r="G993" s="1">
        <v>105</v>
      </c>
      <c r="H993" s="1">
        <v>63</v>
      </c>
      <c r="I993" s="1">
        <f t="shared" si="30"/>
        <v>42</v>
      </c>
      <c r="J993" s="2">
        <f t="shared" si="31"/>
        <v>0.4</v>
      </c>
      <c r="K993" s="3">
        <v>1.5972222222222221E-2</v>
      </c>
      <c r="L993" t="s">
        <v>1132</v>
      </c>
    </row>
    <row r="994" spans="1:12" x14ac:dyDescent="0.25">
      <c r="A994">
        <v>393</v>
      </c>
      <c r="B994">
        <v>13</v>
      </c>
      <c r="C994" t="s">
        <v>102</v>
      </c>
      <c r="D994" s="1">
        <v>13</v>
      </c>
      <c r="E994" s="1">
        <v>21</v>
      </c>
      <c r="F994">
        <v>1</v>
      </c>
      <c r="G994" s="1">
        <v>21</v>
      </c>
      <c r="H994" s="1">
        <v>13</v>
      </c>
      <c r="I994" s="1">
        <f t="shared" si="30"/>
        <v>8</v>
      </c>
      <c r="J994" s="2">
        <f t="shared" si="31"/>
        <v>0.38095238095238093</v>
      </c>
      <c r="K994" s="3">
        <v>1.3888888888888888E-2</v>
      </c>
      <c r="L994" t="s">
        <v>1133</v>
      </c>
    </row>
    <row r="995" spans="1:12" x14ac:dyDescent="0.25">
      <c r="A995">
        <v>393</v>
      </c>
      <c r="B995">
        <v>13</v>
      </c>
      <c r="C995" t="s">
        <v>335</v>
      </c>
      <c r="D995" s="1">
        <v>13</v>
      </c>
      <c r="E995" s="1">
        <v>22</v>
      </c>
      <c r="F995">
        <v>2</v>
      </c>
      <c r="G995" s="1">
        <v>44</v>
      </c>
      <c r="H995" s="1">
        <v>26</v>
      </c>
      <c r="I995" s="1">
        <f t="shared" si="30"/>
        <v>18</v>
      </c>
      <c r="J995" s="2">
        <f t="shared" si="31"/>
        <v>0.40909090909090912</v>
      </c>
      <c r="K995" s="3">
        <v>1.8055555555555554E-2</v>
      </c>
      <c r="L995" t="s">
        <v>1133</v>
      </c>
    </row>
    <row r="996" spans="1:12" x14ac:dyDescent="0.25">
      <c r="A996">
        <v>394</v>
      </c>
      <c r="B996">
        <v>17</v>
      </c>
      <c r="C996" t="s">
        <v>259</v>
      </c>
      <c r="D996" s="1">
        <v>14</v>
      </c>
      <c r="E996" s="1">
        <v>24</v>
      </c>
      <c r="F996">
        <v>2</v>
      </c>
      <c r="G996" s="1">
        <v>48</v>
      </c>
      <c r="H996" s="1">
        <v>28</v>
      </c>
      <c r="I996" s="1">
        <f t="shared" si="30"/>
        <v>20</v>
      </c>
      <c r="J996" s="2">
        <f t="shared" si="31"/>
        <v>0.41666666666666669</v>
      </c>
      <c r="K996" s="3">
        <v>3.472222222222222E-3</v>
      </c>
      <c r="L996" t="s">
        <v>1132</v>
      </c>
    </row>
    <row r="997" spans="1:12" x14ac:dyDescent="0.25">
      <c r="A997">
        <v>394</v>
      </c>
      <c r="B997">
        <v>17</v>
      </c>
      <c r="C997" t="s">
        <v>51</v>
      </c>
      <c r="D997" s="1">
        <v>17</v>
      </c>
      <c r="E997" s="1">
        <v>29</v>
      </c>
      <c r="F997">
        <v>1</v>
      </c>
      <c r="G997" s="1">
        <v>29</v>
      </c>
      <c r="H997" s="1">
        <v>17</v>
      </c>
      <c r="I997" s="1">
        <f t="shared" si="30"/>
        <v>12</v>
      </c>
      <c r="J997" s="2">
        <f t="shared" si="31"/>
        <v>0.41379310344827586</v>
      </c>
      <c r="K997" s="3">
        <v>2.9166666666666667E-2</v>
      </c>
      <c r="L997" t="s">
        <v>1133</v>
      </c>
    </row>
    <row r="998" spans="1:12" x14ac:dyDescent="0.25">
      <c r="A998">
        <v>395</v>
      </c>
      <c r="B998">
        <v>2</v>
      </c>
      <c r="C998" t="s">
        <v>180</v>
      </c>
      <c r="D998" s="1">
        <v>11</v>
      </c>
      <c r="E998" s="1">
        <v>19</v>
      </c>
      <c r="F998">
        <v>2</v>
      </c>
      <c r="G998" s="1">
        <v>38</v>
      </c>
      <c r="H998" s="1">
        <v>22</v>
      </c>
      <c r="I998" s="1">
        <f t="shared" si="30"/>
        <v>16</v>
      </c>
      <c r="J998" s="2">
        <f t="shared" si="31"/>
        <v>0.42105263157894735</v>
      </c>
      <c r="K998" s="3">
        <v>5.5555555555555558E-3</v>
      </c>
      <c r="L998" t="s">
        <v>1132</v>
      </c>
    </row>
    <row r="999" spans="1:12" x14ac:dyDescent="0.25">
      <c r="A999">
        <v>396</v>
      </c>
      <c r="B999">
        <v>11</v>
      </c>
      <c r="C999" t="s">
        <v>241</v>
      </c>
      <c r="D999" s="1">
        <v>12</v>
      </c>
      <c r="E999" s="1">
        <v>20</v>
      </c>
      <c r="F999">
        <v>1</v>
      </c>
      <c r="G999" s="1">
        <v>20</v>
      </c>
      <c r="H999" s="1">
        <v>12</v>
      </c>
      <c r="I999" s="1">
        <f t="shared" si="30"/>
        <v>8</v>
      </c>
      <c r="J999" s="2">
        <f t="shared" si="31"/>
        <v>0.4</v>
      </c>
      <c r="K999" s="3">
        <v>2.1527777777777778E-2</v>
      </c>
      <c r="L999" t="s">
        <v>1133</v>
      </c>
    </row>
    <row r="1000" spans="1:12" x14ac:dyDescent="0.25">
      <c r="A1000">
        <v>396</v>
      </c>
      <c r="B1000">
        <v>11</v>
      </c>
      <c r="C1000" t="s">
        <v>102</v>
      </c>
      <c r="D1000" s="1">
        <v>13</v>
      </c>
      <c r="E1000" s="1">
        <v>21</v>
      </c>
      <c r="F1000">
        <v>3</v>
      </c>
      <c r="G1000" s="1">
        <v>63</v>
      </c>
      <c r="H1000" s="1">
        <v>39</v>
      </c>
      <c r="I1000" s="1">
        <f t="shared" si="30"/>
        <v>24</v>
      </c>
      <c r="J1000" s="2">
        <f t="shared" si="31"/>
        <v>0.38095238095238093</v>
      </c>
      <c r="K1000" s="3">
        <v>1.8055555555555554E-2</v>
      </c>
      <c r="L1000" t="s">
        <v>1133</v>
      </c>
    </row>
    <row r="1001" spans="1:12" x14ac:dyDescent="0.25">
      <c r="A1001">
        <v>397</v>
      </c>
      <c r="B1001">
        <v>4</v>
      </c>
      <c r="C1001" t="s">
        <v>170</v>
      </c>
      <c r="D1001" s="1">
        <v>16</v>
      </c>
      <c r="E1001" s="1">
        <v>27</v>
      </c>
      <c r="F1001">
        <v>2</v>
      </c>
      <c r="G1001" s="1">
        <v>54</v>
      </c>
      <c r="H1001" s="1">
        <v>32</v>
      </c>
      <c r="I1001" s="1">
        <f t="shared" si="30"/>
        <v>22</v>
      </c>
      <c r="J1001" s="2">
        <f t="shared" si="31"/>
        <v>0.40740740740740738</v>
      </c>
      <c r="K1001" s="3">
        <v>6.9444444444444441E-3</v>
      </c>
      <c r="L1001" t="s">
        <v>1133</v>
      </c>
    </row>
    <row r="1002" spans="1:12" x14ac:dyDescent="0.25">
      <c r="A1002">
        <v>397</v>
      </c>
      <c r="B1002">
        <v>4</v>
      </c>
      <c r="C1002" t="s">
        <v>186</v>
      </c>
      <c r="D1002" s="1">
        <v>19</v>
      </c>
      <c r="E1002" s="1">
        <v>31</v>
      </c>
      <c r="F1002">
        <v>3</v>
      </c>
      <c r="G1002" s="1">
        <v>93</v>
      </c>
      <c r="H1002" s="1">
        <v>57</v>
      </c>
      <c r="I1002" s="1">
        <f t="shared" si="30"/>
        <v>36</v>
      </c>
      <c r="J1002" s="2">
        <f t="shared" si="31"/>
        <v>0.38709677419354838</v>
      </c>
      <c r="K1002" s="3">
        <v>4.0972222222222222E-2</v>
      </c>
      <c r="L1002" t="s">
        <v>1133</v>
      </c>
    </row>
    <row r="1003" spans="1:12" x14ac:dyDescent="0.25">
      <c r="A1003">
        <v>398</v>
      </c>
      <c r="B1003">
        <v>9</v>
      </c>
      <c r="C1003" t="s">
        <v>57</v>
      </c>
      <c r="D1003" s="1">
        <v>16</v>
      </c>
      <c r="E1003" s="1">
        <v>28</v>
      </c>
      <c r="F1003">
        <v>2</v>
      </c>
      <c r="G1003" s="1">
        <v>56</v>
      </c>
      <c r="H1003" s="1">
        <v>32</v>
      </c>
      <c r="I1003" s="1">
        <f t="shared" si="30"/>
        <v>24</v>
      </c>
      <c r="J1003" s="2">
        <f t="shared" si="31"/>
        <v>0.42857142857142855</v>
      </c>
      <c r="K1003" s="3">
        <v>3.4722222222222224E-2</v>
      </c>
      <c r="L1003" t="s">
        <v>1132</v>
      </c>
    </row>
    <row r="1004" spans="1:12" x14ac:dyDescent="0.25">
      <c r="A1004">
        <v>398</v>
      </c>
      <c r="B1004">
        <v>9</v>
      </c>
      <c r="C1004" t="s">
        <v>439</v>
      </c>
      <c r="D1004" s="1">
        <v>20</v>
      </c>
      <c r="E1004" s="1">
        <v>33</v>
      </c>
      <c r="F1004">
        <v>2</v>
      </c>
      <c r="G1004" s="1">
        <v>66</v>
      </c>
      <c r="H1004" s="1">
        <v>40</v>
      </c>
      <c r="I1004" s="1">
        <f t="shared" si="30"/>
        <v>26</v>
      </c>
      <c r="J1004" s="2">
        <f t="shared" si="31"/>
        <v>0.39393939393939392</v>
      </c>
      <c r="K1004" s="3">
        <v>1.4583333333333334E-2</v>
      </c>
      <c r="L1004" t="s">
        <v>1133</v>
      </c>
    </row>
    <row r="1005" spans="1:12" x14ac:dyDescent="0.25">
      <c r="A1005">
        <v>399</v>
      </c>
      <c r="B1005">
        <v>7</v>
      </c>
      <c r="C1005" t="s">
        <v>439</v>
      </c>
      <c r="D1005" s="1">
        <v>20</v>
      </c>
      <c r="E1005" s="1">
        <v>33</v>
      </c>
      <c r="F1005">
        <v>3</v>
      </c>
      <c r="G1005" s="1">
        <v>99</v>
      </c>
      <c r="H1005" s="1">
        <v>60</v>
      </c>
      <c r="I1005" s="1">
        <f t="shared" si="30"/>
        <v>39</v>
      </c>
      <c r="J1005" s="2">
        <f t="shared" si="31"/>
        <v>0.39393939393939392</v>
      </c>
      <c r="K1005" s="3">
        <v>3.125E-2</v>
      </c>
      <c r="L1005" t="s">
        <v>1132</v>
      </c>
    </row>
    <row r="1006" spans="1:12" x14ac:dyDescent="0.25">
      <c r="A1006">
        <v>399</v>
      </c>
      <c r="B1006">
        <v>7</v>
      </c>
      <c r="C1006" t="s">
        <v>106</v>
      </c>
      <c r="D1006" s="1">
        <v>22</v>
      </c>
      <c r="E1006" s="1">
        <v>36</v>
      </c>
      <c r="F1006">
        <v>3</v>
      </c>
      <c r="G1006" s="1">
        <v>108</v>
      </c>
      <c r="H1006" s="1">
        <v>66</v>
      </c>
      <c r="I1006" s="1">
        <f t="shared" si="30"/>
        <v>42</v>
      </c>
      <c r="J1006" s="2">
        <f t="shared" si="31"/>
        <v>0.3888888888888889</v>
      </c>
      <c r="K1006" s="3">
        <v>3.1944444444444442E-2</v>
      </c>
      <c r="L1006" t="s">
        <v>1133</v>
      </c>
    </row>
    <row r="1007" spans="1:12" x14ac:dyDescent="0.25">
      <c r="A1007">
        <v>400</v>
      </c>
      <c r="B1007">
        <v>9</v>
      </c>
      <c r="C1007" t="s">
        <v>65</v>
      </c>
      <c r="D1007" s="1">
        <v>25</v>
      </c>
      <c r="E1007" s="1">
        <v>40</v>
      </c>
      <c r="F1007">
        <v>2</v>
      </c>
      <c r="G1007" s="1">
        <v>80</v>
      </c>
      <c r="H1007" s="1">
        <v>50</v>
      </c>
      <c r="I1007" s="1">
        <f t="shared" si="30"/>
        <v>30</v>
      </c>
      <c r="J1007" s="2">
        <f t="shared" si="31"/>
        <v>0.375</v>
      </c>
      <c r="K1007" s="3">
        <v>1.9444444444444445E-2</v>
      </c>
      <c r="L1007" t="s">
        <v>1132</v>
      </c>
    </row>
    <row r="1008" spans="1:12" x14ac:dyDescent="0.25">
      <c r="A1008">
        <v>400</v>
      </c>
      <c r="B1008">
        <v>9</v>
      </c>
      <c r="C1008" t="s">
        <v>57</v>
      </c>
      <c r="D1008" s="1">
        <v>16</v>
      </c>
      <c r="E1008" s="1">
        <v>28</v>
      </c>
      <c r="F1008">
        <v>2</v>
      </c>
      <c r="G1008" s="1">
        <v>56</v>
      </c>
      <c r="H1008" s="1">
        <v>32</v>
      </c>
      <c r="I1008" s="1">
        <f t="shared" si="30"/>
        <v>24</v>
      </c>
      <c r="J1008" s="2">
        <f t="shared" si="31"/>
        <v>0.42857142857142855</v>
      </c>
      <c r="K1008" s="3">
        <v>9.0277777777777769E-3</v>
      </c>
      <c r="L1008" t="s">
        <v>1132</v>
      </c>
    </row>
    <row r="1009" spans="1:12" x14ac:dyDescent="0.25">
      <c r="A1009">
        <v>400</v>
      </c>
      <c r="B1009">
        <v>9</v>
      </c>
      <c r="C1009" t="s">
        <v>186</v>
      </c>
      <c r="D1009" s="1">
        <v>19</v>
      </c>
      <c r="E1009" s="1">
        <v>31</v>
      </c>
      <c r="F1009">
        <v>2</v>
      </c>
      <c r="G1009" s="1">
        <v>62</v>
      </c>
      <c r="H1009" s="1">
        <v>38</v>
      </c>
      <c r="I1009" s="1">
        <f t="shared" si="30"/>
        <v>24</v>
      </c>
      <c r="J1009" s="2">
        <f t="shared" si="31"/>
        <v>0.38709677419354838</v>
      </c>
      <c r="K1009" s="3">
        <v>2.6388888888888889E-2</v>
      </c>
      <c r="L1009" t="s">
        <v>1133</v>
      </c>
    </row>
    <row r="1010" spans="1:12" x14ac:dyDescent="0.25">
      <c r="A1010">
        <v>401</v>
      </c>
      <c r="B1010">
        <v>16</v>
      </c>
      <c r="C1010" t="s">
        <v>102</v>
      </c>
      <c r="D1010" s="1">
        <v>13</v>
      </c>
      <c r="E1010" s="1">
        <v>21</v>
      </c>
      <c r="F1010">
        <v>2</v>
      </c>
      <c r="G1010" s="1">
        <v>42</v>
      </c>
      <c r="H1010" s="1">
        <v>26</v>
      </c>
      <c r="I1010" s="1">
        <f t="shared" si="30"/>
        <v>16</v>
      </c>
      <c r="J1010" s="2">
        <f t="shared" si="31"/>
        <v>0.38095238095238093</v>
      </c>
      <c r="K1010" s="3">
        <v>1.3888888888888888E-2</v>
      </c>
      <c r="L1010" t="s">
        <v>1132</v>
      </c>
    </row>
    <row r="1011" spans="1:12" x14ac:dyDescent="0.25">
      <c r="A1011">
        <v>402</v>
      </c>
      <c r="B1011">
        <v>18</v>
      </c>
      <c r="C1011" t="s">
        <v>195</v>
      </c>
      <c r="D1011" s="1">
        <v>15</v>
      </c>
      <c r="E1011" s="1">
        <v>25</v>
      </c>
      <c r="F1011">
        <v>2</v>
      </c>
      <c r="G1011" s="1">
        <v>50</v>
      </c>
      <c r="H1011" s="1">
        <v>30</v>
      </c>
      <c r="I1011" s="1">
        <f t="shared" si="30"/>
        <v>20</v>
      </c>
      <c r="J1011" s="2">
        <f t="shared" si="31"/>
        <v>0.4</v>
      </c>
      <c r="K1011" s="3">
        <v>1.1111111111111112E-2</v>
      </c>
      <c r="L1011" t="s">
        <v>1133</v>
      </c>
    </row>
    <row r="1012" spans="1:12" x14ac:dyDescent="0.25">
      <c r="A1012">
        <v>402</v>
      </c>
      <c r="B1012">
        <v>18</v>
      </c>
      <c r="C1012" t="s">
        <v>180</v>
      </c>
      <c r="D1012" s="1">
        <v>11</v>
      </c>
      <c r="E1012" s="1">
        <v>19</v>
      </c>
      <c r="F1012">
        <v>3</v>
      </c>
      <c r="G1012" s="1">
        <v>57</v>
      </c>
      <c r="H1012" s="1">
        <v>33</v>
      </c>
      <c r="I1012" s="1">
        <f t="shared" si="30"/>
        <v>24</v>
      </c>
      <c r="J1012" s="2">
        <f t="shared" si="31"/>
        <v>0.42105263157894735</v>
      </c>
      <c r="K1012" s="3">
        <v>2.013888888888889E-2</v>
      </c>
      <c r="L1012" t="s">
        <v>1133</v>
      </c>
    </row>
    <row r="1013" spans="1:12" x14ac:dyDescent="0.25">
      <c r="A1013">
        <v>402</v>
      </c>
      <c r="B1013">
        <v>18</v>
      </c>
      <c r="C1013" t="s">
        <v>335</v>
      </c>
      <c r="D1013" s="1">
        <v>13</v>
      </c>
      <c r="E1013" s="1">
        <v>22</v>
      </c>
      <c r="F1013">
        <v>2</v>
      </c>
      <c r="G1013" s="1">
        <v>44</v>
      </c>
      <c r="H1013" s="1">
        <v>26</v>
      </c>
      <c r="I1013" s="1">
        <f t="shared" si="30"/>
        <v>18</v>
      </c>
      <c r="J1013" s="2">
        <f t="shared" si="31"/>
        <v>0.40909090909090912</v>
      </c>
      <c r="K1013" s="3">
        <v>1.4583333333333334E-2</v>
      </c>
      <c r="L1013" t="s">
        <v>1132</v>
      </c>
    </row>
    <row r="1014" spans="1:12" x14ac:dyDescent="0.25">
      <c r="A1014">
        <v>403</v>
      </c>
      <c r="B1014">
        <v>14</v>
      </c>
      <c r="C1014" t="s">
        <v>335</v>
      </c>
      <c r="D1014" s="1">
        <v>13</v>
      </c>
      <c r="E1014" s="1">
        <v>22</v>
      </c>
      <c r="F1014">
        <v>3</v>
      </c>
      <c r="G1014" s="1">
        <v>66</v>
      </c>
      <c r="H1014" s="1">
        <v>39</v>
      </c>
      <c r="I1014" s="1">
        <f t="shared" si="30"/>
        <v>27</v>
      </c>
      <c r="J1014" s="2">
        <f t="shared" si="31"/>
        <v>0.40909090909090912</v>
      </c>
      <c r="K1014" s="3">
        <v>1.1805555555555555E-2</v>
      </c>
      <c r="L1014" t="s">
        <v>1132</v>
      </c>
    </row>
    <row r="1015" spans="1:12" x14ac:dyDescent="0.25">
      <c r="A1015">
        <v>403</v>
      </c>
      <c r="B1015">
        <v>14</v>
      </c>
      <c r="C1015" t="s">
        <v>117</v>
      </c>
      <c r="D1015" s="1">
        <v>10</v>
      </c>
      <c r="E1015" s="1">
        <v>18</v>
      </c>
      <c r="F1015">
        <v>2</v>
      </c>
      <c r="G1015" s="1">
        <v>36</v>
      </c>
      <c r="H1015" s="1">
        <v>20</v>
      </c>
      <c r="I1015" s="1">
        <f t="shared" si="30"/>
        <v>16</v>
      </c>
      <c r="J1015" s="2">
        <f t="shared" si="31"/>
        <v>0.44444444444444442</v>
      </c>
      <c r="K1015" s="3">
        <v>3.472222222222222E-3</v>
      </c>
      <c r="L1015" t="s">
        <v>1133</v>
      </c>
    </row>
    <row r="1016" spans="1:12" x14ac:dyDescent="0.25">
      <c r="A1016">
        <v>403</v>
      </c>
      <c r="B1016">
        <v>14</v>
      </c>
      <c r="C1016" t="s">
        <v>414</v>
      </c>
      <c r="D1016" s="1">
        <v>19</v>
      </c>
      <c r="E1016" s="1">
        <v>32</v>
      </c>
      <c r="F1016">
        <v>2</v>
      </c>
      <c r="G1016" s="1">
        <v>64</v>
      </c>
      <c r="H1016" s="1">
        <v>38</v>
      </c>
      <c r="I1016" s="1">
        <f t="shared" si="30"/>
        <v>26</v>
      </c>
      <c r="J1016" s="2">
        <f t="shared" si="31"/>
        <v>0.40625</v>
      </c>
      <c r="K1016" s="3">
        <v>5.5555555555555558E-3</v>
      </c>
      <c r="L1016" t="s">
        <v>1133</v>
      </c>
    </row>
    <row r="1017" spans="1:12" x14ac:dyDescent="0.25">
      <c r="A1017">
        <v>403</v>
      </c>
      <c r="B1017">
        <v>14</v>
      </c>
      <c r="C1017" t="s">
        <v>259</v>
      </c>
      <c r="D1017" s="1">
        <v>14</v>
      </c>
      <c r="E1017" s="1">
        <v>24</v>
      </c>
      <c r="F1017">
        <v>1</v>
      </c>
      <c r="G1017" s="1">
        <v>24</v>
      </c>
      <c r="H1017" s="1">
        <v>14</v>
      </c>
      <c r="I1017" s="1">
        <f t="shared" si="30"/>
        <v>10</v>
      </c>
      <c r="J1017" s="2">
        <f t="shared" si="31"/>
        <v>0.41666666666666669</v>
      </c>
      <c r="K1017" s="3">
        <v>3.8194444444444448E-2</v>
      </c>
      <c r="L1017" t="s">
        <v>1133</v>
      </c>
    </row>
    <row r="1018" spans="1:12" x14ac:dyDescent="0.25">
      <c r="A1018">
        <v>404</v>
      </c>
      <c r="B1018">
        <v>17</v>
      </c>
      <c r="C1018" t="s">
        <v>102</v>
      </c>
      <c r="D1018" s="1">
        <v>13</v>
      </c>
      <c r="E1018" s="1">
        <v>21</v>
      </c>
      <c r="F1018">
        <v>2</v>
      </c>
      <c r="G1018" s="1">
        <v>42</v>
      </c>
      <c r="H1018" s="1">
        <v>26</v>
      </c>
      <c r="I1018" s="1">
        <f t="shared" si="30"/>
        <v>16</v>
      </c>
      <c r="J1018" s="2">
        <f t="shared" si="31"/>
        <v>0.38095238095238093</v>
      </c>
      <c r="K1018" s="3">
        <v>1.3888888888888888E-2</v>
      </c>
      <c r="L1018" t="s">
        <v>1132</v>
      </c>
    </row>
    <row r="1019" spans="1:12" x14ac:dyDescent="0.25">
      <c r="A1019">
        <v>404</v>
      </c>
      <c r="B1019">
        <v>17</v>
      </c>
      <c r="C1019" t="s">
        <v>241</v>
      </c>
      <c r="D1019" s="1">
        <v>12</v>
      </c>
      <c r="E1019" s="1">
        <v>20</v>
      </c>
      <c r="F1019">
        <v>1</v>
      </c>
      <c r="G1019" s="1">
        <v>20</v>
      </c>
      <c r="H1019" s="1">
        <v>12</v>
      </c>
      <c r="I1019" s="1">
        <f t="shared" si="30"/>
        <v>8</v>
      </c>
      <c r="J1019" s="2">
        <f t="shared" si="31"/>
        <v>0.4</v>
      </c>
      <c r="K1019" s="3">
        <v>3.6805555555555557E-2</v>
      </c>
      <c r="L1019" t="s">
        <v>1133</v>
      </c>
    </row>
    <row r="1020" spans="1:12" x14ac:dyDescent="0.25">
      <c r="A1020">
        <v>404</v>
      </c>
      <c r="B1020">
        <v>17</v>
      </c>
      <c r="C1020" t="s">
        <v>65</v>
      </c>
      <c r="D1020" s="1">
        <v>25</v>
      </c>
      <c r="E1020" s="1">
        <v>40</v>
      </c>
      <c r="F1020">
        <v>3</v>
      </c>
      <c r="G1020" s="1">
        <v>120</v>
      </c>
      <c r="H1020" s="1">
        <v>75</v>
      </c>
      <c r="I1020" s="1">
        <f t="shared" si="30"/>
        <v>45</v>
      </c>
      <c r="J1020" s="2">
        <f t="shared" si="31"/>
        <v>0.375</v>
      </c>
      <c r="K1020" s="3">
        <v>2.013888888888889E-2</v>
      </c>
      <c r="L1020" t="s">
        <v>1133</v>
      </c>
    </row>
    <row r="1021" spans="1:12" x14ac:dyDescent="0.25">
      <c r="A1021">
        <v>405</v>
      </c>
      <c r="B1021">
        <v>5</v>
      </c>
      <c r="C1021" t="s">
        <v>256</v>
      </c>
      <c r="D1021" s="1">
        <v>15</v>
      </c>
      <c r="E1021" s="1">
        <v>26</v>
      </c>
      <c r="F1021">
        <v>1</v>
      </c>
      <c r="G1021" s="1">
        <v>26</v>
      </c>
      <c r="H1021" s="1">
        <v>15</v>
      </c>
      <c r="I1021" s="1">
        <f t="shared" si="30"/>
        <v>11</v>
      </c>
      <c r="J1021" s="2">
        <f t="shared" si="31"/>
        <v>0.42307692307692307</v>
      </c>
      <c r="K1021" s="3">
        <v>2.8472222222222222E-2</v>
      </c>
      <c r="L1021" t="s">
        <v>1133</v>
      </c>
    </row>
    <row r="1022" spans="1:12" x14ac:dyDescent="0.25">
      <c r="A1022">
        <v>405</v>
      </c>
      <c r="B1022">
        <v>5</v>
      </c>
      <c r="C1022" t="s">
        <v>65</v>
      </c>
      <c r="D1022" s="1">
        <v>25</v>
      </c>
      <c r="E1022" s="1">
        <v>40</v>
      </c>
      <c r="F1022">
        <v>1</v>
      </c>
      <c r="G1022" s="1">
        <v>40</v>
      </c>
      <c r="H1022" s="1">
        <v>25</v>
      </c>
      <c r="I1022" s="1">
        <f t="shared" si="30"/>
        <v>15</v>
      </c>
      <c r="J1022" s="2">
        <f t="shared" si="31"/>
        <v>0.375</v>
      </c>
      <c r="K1022" s="3">
        <v>3.0555555555555555E-2</v>
      </c>
      <c r="L1022" t="s">
        <v>1132</v>
      </c>
    </row>
    <row r="1023" spans="1:12" x14ac:dyDescent="0.25">
      <c r="A1023">
        <v>405</v>
      </c>
      <c r="B1023">
        <v>5</v>
      </c>
      <c r="C1023" t="s">
        <v>241</v>
      </c>
      <c r="D1023" s="1">
        <v>12</v>
      </c>
      <c r="E1023" s="1">
        <v>20</v>
      </c>
      <c r="F1023">
        <v>2</v>
      </c>
      <c r="G1023" s="1">
        <v>40</v>
      </c>
      <c r="H1023" s="1">
        <v>24</v>
      </c>
      <c r="I1023" s="1">
        <f t="shared" si="30"/>
        <v>16</v>
      </c>
      <c r="J1023" s="2">
        <f t="shared" si="31"/>
        <v>0.4</v>
      </c>
      <c r="K1023" s="3">
        <v>9.0277777777777769E-3</v>
      </c>
      <c r="L1023" t="s">
        <v>1133</v>
      </c>
    </row>
    <row r="1024" spans="1:12" x14ac:dyDescent="0.25">
      <c r="A1024">
        <v>406</v>
      </c>
      <c r="B1024">
        <v>14</v>
      </c>
      <c r="C1024" t="s">
        <v>241</v>
      </c>
      <c r="D1024" s="1">
        <v>12</v>
      </c>
      <c r="E1024" s="1">
        <v>20</v>
      </c>
      <c r="F1024">
        <v>3</v>
      </c>
      <c r="G1024" s="1">
        <v>60</v>
      </c>
      <c r="H1024" s="1">
        <v>36</v>
      </c>
      <c r="I1024" s="1">
        <f t="shared" si="30"/>
        <v>24</v>
      </c>
      <c r="J1024" s="2">
        <f t="shared" si="31"/>
        <v>0.4</v>
      </c>
      <c r="K1024" s="3">
        <v>4.1666666666666666E-3</v>
      </c>
      <c r="L1024" t="s">
        <v>1132</v>
      </c>
    </row>
    <row r="1025" spans="1:12" x14ac:dyDescent="0.25">
      <c r="A1025">
        <v>406</v>
      </c>
      <c r="B1025">
        <v>14</v>
      </c>
      <c r="C1025" t="s">
        <v>33</v>
      </c>
      <c r="D1025" s="1">
        <v>21</v>
      </c>
      <c r="E1025" s="1">
        <v>35</v>
      </c>
      <c r="F1025">
        <v>2</v>
      </c>
      <c r="G1025" s="1">
        <v>70</v>
      </c>
      <c r="H1025" s="1">
        <v>42</v>
      </c>
      <c r="I1025" s="1">
        <f t="shared" si="30"/>
        <v>28</v>
      </c>
      <c r="J1025" s="2">
        <f t="shared" si="31"/>
        <v>0.4</v>
      </c>
      <c r="K1025" s="3">
        <v>3.888888888888889E-2</v>
      </c>
      <c r="L1025" t="s">
        <v>1132</v>
      </c>
    </row>
    <row r="1026" spans="1:12" x14ac:dyDescent="0.25">
      <c r="A1026">
        <v>406</v>
      </c>
      <c r="B1026">
        <v>14</v>
      </c>
      <c r="C1026" t="s">
        <v>195</v>
      </c>
      <c r="D1026" s="1">
        <v>15</v>
      </c>
      <c r="E1026" s="1">
        <v>25</v>
      </c>
      <c r="F1026">
        <v>1</v>
      </c>
      <c r="G1026" s="1">
        <v>25</v>
      </c>
      <c r="H1026" s="1">
        <v>15</v>
      </c>
      <c r="I1026" s="1">
        <f t="shared" si="30"/>
        <v>10</v>
      </c>
      <c r="J1026" s="2">
        <f t="shared" si="31"/>
        <v>0.4</v>
      </c>
      <c r="K1026" s="3">
        <v>3.8194444444444448E-2</v>
      </c>
      <c r="L1026" t="s">
        <v>1133</v>
      </c>
    </row>
    <row r="1027" spans="1:12" x14ac:dyDescent="0.25">
      <c r="A1027">
        <v>407</v>
      </c>
      <c r="B1027">
        <v>4</v>
      </c>
      <c r="C1027" t="s">
        <v>241</v>
      </c>
      <c r="D1027" s="1">
        <v>12</v>
      </c>
      <c r="E1027" s="1">
        <v>20</v>
      </c>
      <c r="F1027">
        <v>3</v>
      </c>
      <c r="G1027" s="1">
        <v>60</v>
      </c>
      <c r="H1027" s="1">
        <v>36</v>
      </c>
      <c r="I1027" s="1">
        <f t="shared" ref="I1027:I1090" si="32">G1027-H1027</f>
        <v>24</v>
      </c>
      <c r="J1027" s="2">
        <f t="shared" ref="J1027:J1090" si="33">I1027/G1027</f>
        <v>0.4</v>
      </c>
      <c r="K1027" s="3">
        <v>2.2222222222222223E-2</v>
      </c>
      <c r="L1027" t="s">
        <v>1132</v>
      </c>
    </row>
    <row r="1028" spans="1:12" x14ac:dyDescent="0.25">
      <c r="A1028">
        <v>407</v>
      </c>
      <c r="B1028">
        <v>4</v>
      </c>
      <c r="C1028" t="s">
        <v>33</v>
      </c>
      <c r="D1028" s="1">
        <v>21</v>
      </c>
      <c r="E1028" s="1">
        <v>35</v>
      </c>
      <c r="F1028">
        <v>1</v>
      </c>
      <c r="G1028" s="1">
        <v>35</v>
      </c>
      <c r="H1028" s="1">
        <v>21</v>
      </c>
      <c r="I1028" s="1">
        <f t="shared" si="32"/>
        <v>14</v>
      </c>
      <c r="J1028" s="2">
        <f t="shared" si="33"/>
        <v>0.4</v>
      </c>
      <c r="K1028" s="3">
        <v>1.2500000000000001E-2</v>
      </c>
      <c r="L1028" t="s">
        <v>1133</v>
      </c>
    </row>
    <row r="1029" spans="1:12" x14ac:dyDescent="0.25">
      <c r="A1029">
        <v>408</v>
      </c>
      <c r="B1029">
        <v>17</v>
      </c>
      <c r="C1029" t="s">
        <v>195</v>
      </c>
      <c r="D1029" s="1">
        <v>15</v>
      </c>
      <c r="E1029" s="1">
        <v>25</v>
      </c>
      <c r="F1029">
        <v>1</v>
      </c>
      <c r="G1029" s="1">
        <v>25</v>
      </c>
      <c r="H1029" s="1">
        <v>15</v>
      </c>
      <c r="I1029" s="1">
        <f t="shared" si="32"/>
        <v>10</v>
      </c>
      <c r="J1029" s="2">
        <f t="shared" si="33"/>
        <v>0.4</v>
      </c>
      <c r="K1029" s="3">
        <v>4.027777777777778E-2</v>
      </c>
      <c r="L1029" t="s">
        <v>1133</v>
      </c>
    </row>
    <row r="1030" spans="1:12" x14ac:dyDescent="0.25">
      <c r="A1030">
        <v>408</v>
      </c>
      <c r="B1030">
        <v>17</v>
      </c>
      <c r="C1030" t="s">
        <v>259</v>
      </c>
      <c r="D1030" s="1">
        <v>14</v>
      </c>
      <c r="E1030" s="1">
        <v>24</v>
      </c>
      <c r="F1030">
        <v>3</v>
      </c>
      <c r="G1030" s="1">
        <v>72</v>
      </c>
      <c r="H1030" s="1">
        <v>42</v>
      </c>
      <c r="I1030" s="1">
        <f t="shared" si="32"/>
        <v>30</v>
      </c>
      <c r="J1030" s="2">
        <f t="shared" si="33"/>
        <v>0.41666666666666669</v>
      </c>
      <c r="K1030" s="3">
        <v>7.6388888888888886E-3</v>
      </c>
      <c r="L1030" t="s">
        <v>1132</v>
      </c>
    </row>
    <row r="1031" spans="1:12" x14ac:dyDescent="0.25">
      <c r="A1031">
        <v>408</v>
      </c>
      <c r="B1031">
        <v>17</v>
      </c>
      <c r="C1031" t="s">
        <v>77</v>
      </c>
      <c r="D1031" s="1">
        <v>20</v>
      </c>
      <c r="E1031" s="1">
        <v>34</v>
      </c>
      <c r="F1031">
        <v>1</v>
      </c>
      <c r="G1031" s="1">
        <v>34</v>
      </c>
      <c r="H1031" s="1">
        <v>20</v>
      </c>
      <c r="I1031" s="1">
        <f t="shared" si="32"/>
        <v>14</v>
      </c>
      <c r="J1031" s="2">
        <f t="shared" si="33"/>
        <v>0.41176470588235292</v>
      </c>
      <c r="K1031" s="3">
        <v>2.5694444444444443E-2</v>
      </c>
      <c r="L1031" t="s">
        <v>1133</v>
      </c>
    </row>
    <row r="1032" spans="1:12" x14ac:dyDescent="0.25">
      <c r="A1032">
        <v>409</v>
      </c>
      <c r="B1032">
        <v>15</v>
      </c>
      <c r="C1032" t="s">
        <v>102</v>
      </c>
      <c r="D1032" s="1">
        <v>13</v>
      </c>
      <c r="E1032" s="1">
        <v>21</v>
      </c>
      <c r="F1032">
        <v>3</v>
      </c>
      <c r="G1032" s="1">
        <v>63</v>
      </c>
      <c r="H1032" s="1">
        <v>39</v>
      </c>
      <c r="I1032" s="1">
        <f t="shared" si="32"/>
        <v>24</v>
      </c>
      <c r="J1032" s="2">
        <f t="shared" si="33"/>
        <v>0.38095238095238093</v>
      </c>
      <c r="K1032" s="3">
        <v>3.0555555555555555E-2</v>
      </c>
      <c r="L1032" t="s">
        <v>1133</v>
      </c>
    </row>
    <row r="1033" spans="1:12" x14ac:dyDescent="0.25">
      <c r="A1033">
        <v>409</v>
      </c>
      <c r="B1033">
        <v>15</v>
      </c>
      <c r="C1033" t="s">
        <v>65</v>
      </c>
      <c r="D1033" s="1">
        <v>25</v>
      </c>
      <c r="E1033" s="1">
        <v>40</v>
      </c>
      <c r="F1033">
        <v>1</v>
      </c>
      <c r="G1033" s="1">
        <v>40</v>
      </c>
      <c r="H1033" s="1">
        <v>25</v>
      </c>
      <c r="I1033" s="1">
        <f t="shared" si="32"/>
        <v>15</v>
      </c>
      <c r="J1033" s="2">
        <f t="shared" si="33"/>
        <v>0.375</v>
      </c>
      <c r="K1033" s="3">
        <v>2.9861111111111113E-2</v>
      </c>
      <c r="L1033" t="s">
        <v>1132</v>
      </c>
    </row>
    <row r="1034" spans="1:12" x14ac:dyDescent="0.25">
      <c r="A1034">
        <v>409</v>
      </c>
      <c r="B1034">
        <v>15</v>
      </c>
      <c r="C1034" t="s">
        <v>57</v>
      </c>
      <c r="D1034" s="1">
        <v>16</v>
      </c>
      <c r="E1034" s="1">
        <v>28</v>
      </c>
      <c r="F1034">
        <v>1</v>
      </c>
      <c r="G1034" s="1">
        <v>28</v>
      </c>
      <c r="H1034" s="1">
        <v>16</v>
      </c>
      <c r="I1034" s="1">
        <f t="shared" si="32"/>
        <v>12</v>
      </c>
      <c r="J1034" s="2">
        <f t="shared" si="33"/>
        <v>0.42857142857142855</v>
      </c>
      <c r="K1034" s="3">
        <v>3.2638888888888891E-2</v>
      </c>
      <c r="L1034" t="s">
        <v>1132</v>
      </c>
    </row>
    <row r="1035" spans="1:12" x14ac:dyDescent="0.25">
      <c r="A1035">
        <v>409</v>
      </c>
      <c r="B1035">
        <v>15</v>
      </c>
      <c r="C1035" t="s">
        <v>259</v>
      </c>
      <c r="D1035" s="1">
        <v>14</v>
      </c>
      <c r="E1035" s="1">
        <v>24</v>
      </c>
      <c r="F1035">
        <v>3</v>
      </c>
      <c r="G1035" s="1">
        <v>72</v>
      </c>
      <c r="H1035" s="1">
        <v>42</v>
      </c>
      <c r="I1035" s="1">
        <f t="shared" si="32"/>
        <v>30</v>
      </c>
      <c r="J1035" s="2">
        <f t="shared" si="33"/>
        <v>0.41666666666666669</v>
      </c>
      <c r="K1035" s="3">
        <v>2.013888888888889E-2</v>
      </c>
      <c r="L1035" t="s">
        <v>1132</v>
      </c>
    </row>
    <row r="1036" spans="1:12" x14ac:dyDescent="0.25">
      <c r="A1036">
        <v>410</v>
      </c>
      <c r="B1036">
        <v>1</v>
      </c>
      <c r="C1036" t="s">
        <v>241</v>
      </c>
      <c r="D1036" s="1">
        <v>12</v>
      </c>
      <c r="E1036" s="1">
        <v>20</v>
      </c>
      <c r="F1036">
        <v>1</v>
      </c>
      <c r="G1036" s="1">
        <v>20</v>
      </c>
      <c r="H1036" s="1">
        <v>12</v>
      </c>
      <c r="I1036" s="1">
        <f t="shared" si="32"/>
        <v>8</v>
      </c>
      <c r="J1036" s="2">
        <f t="shared" si="33"/>
        <v>0.4</v>
      </c>
      <c r="K1036" s="3">
        <v>3.4722222222222224E-2</v>
      </c>
      <c r="L1036" t="s">
        <v>1133</v>
      </c>
    </row>
    <row r="1037" spans="1:12" x14ac:dyDescent="0.25">
      <c r="A1037">
        <v>410</v>
      </c>
      <c r="B1037">
        <v>1</v>
      </c>
      <c r="C1037" t="s">
        <v>106</v>
      </c>
      <c r="D1037" s="1">
        <v>22</v>
      </c>
      <c r="E1037" s="1">
        <v>36</v>
      </c>
      <c r="F1037">
        <v>1</v>
      </c>
      <c r="G1037" s="1">
        <v>36</v>
      </c>
      <c r="H1037" s="1">
        <v>22</v>
      </c>
      <c r="I1037" s="1">
        <f t="shared" si="32"/>
        <v>14</v>
      </c>
      <c r="J1037" s="2">
        <f t="shared" si="33"/>
        <v>0.3888888888888889</v>
      </c>
      <c r="K1037" s="3">
        <v>2.8472222222222222E-2</v>
      </c>
      <c r="L1037" t="s">
        <v>1132</v>
      </c>
    </row>
    <row r="1038" spans="1:12" x14ac:dyDescent="0.25">
      <c r="A1038">
        <v>411</v>
      </c>
      <c r="B1038">
        <v>3</v>
      </c>
      <c r="C1038" t="s">
        <v>65</v>
      </c>
      <c r="D1038" s="1">
        <v>25</v>
      </c>
      <c r="E1038" s="1">
        <v>40</v>
      </c>
      <c r="F1038">
        <v>3</v>
      </c>
      <c r="G1038" s="1">
        <v>120</v>
      </c>
      <c r="H1038" s="1">
        <v>75</v>
      </c>
      <c r="I1038" s="1">
        <f t="shared" si="32"/>
        <v>45</v>
      </c>
      <c r="J1038" s="2">
        <f t="shared" si="33"/>
        <v>0.375</v>
      </c>
      <c r="K1038" s="3">
        <v>2.5000000000000001E-2</v>
      </c>
      <c r="L1038" t="s">
        <v>1133</v>
      </c>
    </row>
    <row r="1039" spans="1:12" x14ac:dyDescent="0.25">
      <c r="A1039">
        <v>411</v>
      </c>
      <c r="B1039">
        <v>3</v>
      </c>
      <c r="C1039" t="s">
        <v>117</v>
      </c>
      <c r="D1039" s="1">
        <v>10</v>
      </c>
      <c r="E1039" s="1">
        <v>18</v>
      </c>
      <c r="F1039">
        <v>1</v>
      </c>
      <c r="G1039" s="1">
        <v>18</v>
      </c>
      <c r="H1039" s="1">
        <v>10</v>
      </c>
      <c r="I1039" s="1">
        <f t="shared" si="32"/>
        <v>8</v>
      </c>
      <c r="J1039" s="2">
        <f t="shared" si="33"/>
        <v>0.44444444444444442</v>
      </c>
      <c r="K1039" s="3">
        <v>2.2916666666666665E-2</v>
      </c>
      <c r="L1039" t="s">
        <v>1132</v>
      </c>
    </row>
    <row r="1040" spans="1:12" x14ac:dyDescent="0.25">
      <c r="A1040">
        <v>411</v>
      </c>
      <c r="B1040">
        <v>3</v>
      </c>
      <c r="C1040" t="s">
        <v>170</v>
      </c>
      <c r="D1040" s="1">
        <v>16</v>
      </c>
      <c r="E1040" s="1">
        <v>27</v>
      </c>
      <c r="F1040">
        <v>3</v>
      </c>
      <c r="G1040" s="1">
        <v>81</v>
      </c>
      <c r="H1040" s="1">
        <v>48</v>
      </c>
      <c r="I1040" s="1">
        <f t="shared" si="32"/>
        <v>33</v>
      </c>
      <c r="J1040" s="2">
        <f t="shared" si="33"/>
        <v>0.40740740740740738</v>
      </c>
      <c r="K1040" s="3">
        <v>6.2500000000000003E-3</v>
      </c>
      <c r="L1040" t="s">
        <v>1132</v>
      </c>
    </row>
    <row r="1041" spans="1:12" x14ac:dyDescent="0.25">
      <c r="A1041">
        <v>412</v>
      </c>
      <c r="B1041">
        <v>11</v>
      </c>
      <c r="C1041" t="s">
        <v>186</v>
      </c>
      <c r="D1041" s="1">
        <v>19</v>
      </c>
      <c r="E1041" s="1">
        <v>31</v>
      </c>
      <c r="F1041">
        <v>3</v>
      </c>
      <c r="G1041" s="1">
        <v>93</v>
      </c>
      <c r="H1041" s="1">
        <v>57</v>
      </c>
      <c r="I1041" s="1">
        <f t="shared" si="32"/>
        <v>36</v>
      </c>
      <c r="J1041" s="2">
        <f t="shared" si="33"/>
        <v>0.38709677419354838</v>
      </c>
      <c r="K1041" s="3">
        <v>3.9583333333333331E-2</v>
      </c>
      <c r="L1041" t="s">
        <v>1133</v>
      </c>
    </row>
    <row r="1042" spans="1:12" x14ac:dyDescent="0.25">
      <c r="A1042">
        <v>413</v>
      </c>
      <c r="B1042">
        <v>13</v>
      </c>
      <c r="C1042" t="s">
        <v>33</v>
      </c>
      <c r="D1042" s="1">
        <v>21</v>
      </c>
      <c r="E1042" s="1">
        <v>35</v>
      </c>
      <c r="F1042">
        <v>1</v>
      </c>
      <c r="G1042" s="1">
        <v>35</v>
      </c>
      <c r="H1042" s="1">
        <v>21</v>
      </c>
      <c r="I1042" s="1">
        <f t="shared" si="32"/>
        <v>14</v>
      </c>
      <c r="J1042" s="2">
        <f t="shared" si="33"/>
        <v>0.4</v>
      </c>
      <c r="K1042" s="3">
        <v>8.3333333333333332E-3</v>
      </c>
      <c r="L1042" t="s">
        <v>1133</v>
      </c>
    </row>
    <row r="1043" spans="1:12" x14ac:dyDescent="0.25">
      <c r="A1043">
        <v>414</v>
      </c>
      <c r="B1043">
        <v>14</v>
      </c>
      <c r="C1043" t="s">
        <v>439</v>
      </c>
      <c r="D1043" s="1">
        <v>20</v>
      </c>
      <c r="E1043" s="1">
        <v>33</v>
      </c>
      <c r="F1043">
        <v>1</v>
      </c>
      <c r="G1043" s="1">
        <v>33</v>
      </c>
      <c r="H1043" s="1">
        <v>20</v>
      </c>
      <c r="I1043" s="1">
        <f t="shared" si="32"/>
        <v>13</v>
      </c>
      <c r="J1043" s="2">
        <f t="shared" si="33"/>
        <v>0.39393939393939392</v>
      </c>
      <c r="K1043" s="3">
        <v>2.6388888888888889E-2</v>
      </c>
      <c r="L1043" t="s">
        <v>1132</v>
      </c>
    </row>
    <row r="1044" spans="1:12" x14ac:dyDescent="0.25">
      <c r="A1044">
        <v>415</v>
      </c>
      <c r="B1044">
        <v>14</v>
      </c>
      <c r="C1044" t="s">
        <v>170</v>
      </c>
      <c r="D1044" s="1">
        <v>16</v>
      </c>
      <c r="E1044" s="1">
        <v>27</v>
      </c>
      <c r="F1044">
        <v>2</v>
      </c>
      <c r="G1044" s="1">
        <v>54</v>
      </c>
      <c r="H1044" s="1">
        <v>32</v>
      </c>
      <c r="I1044" s="1">
        <f t="shared" si="32"/>
        <v>22</v>
      </c>
      <c r="J1044" s="2">
        <f t="shared" si="33"/>
        <v>0.40740740740740738</v>
      </c>
      <c r="K1044" s="3">
        <v>2.2222222222222223E-2</v>
      </c>
      <c r="L1044" t="s">
        <v>1132</v>
      </c>
    </row>
    <row r="1045" spans="1:12" x14ac:dyDescent="0.25">
      <c r="A1045">
        <v>415</v>
      </c>
      <c r="B1045">
        <v>14</v>
      </c>
      <c r="C1045" t="s">
        <v>77</v>
      </c>
      <c r="D1045" s="1">
        <v>20</v>
      </c>
      <c r="E1045" s="1">
        <v>34</v>
      </c>
      <c r="F1045">
        <v>2</v>
      </c>
      <c r="G1045" s="1">
        <v>68</v>
      </c>
      <c r="H1045" s="1">
        <v>40</v>
      </c>
      <c r="I1045" s="1">
        <f t="shared" si="32"/>
        <v>28</v>
      </c>
      <c r="J1045" s="2">
        <f t="shared" si="33"/>
        <v>0.41176470588235292</v>
      </c>
      <c r="K1045" s="3">
        <v>1.1111111111111112E-2</v>
      </c>
      <c r="L1045" t="s">
        <v>1133</v>
      </c>
    </row>
    <row r="1046" spans="1:12" x14ac:dyDescent="0.25">
      <c r="A1046">
        <v>415</v>
      </c>
      <c r="B1046">
        <v>14</v>
      </c>
      <c r="C1046" t="s">
        <v>106</v>
      </c>
      <c r="D1046" s="1">
        <v>22</v>
      </c>
      <c r="E1046" s="1">
        <v>36</v>
      </c>
      <c r="F1046">
        <v>1</v>
      </c>
      <c r="G1046" s="1">
        <v>36</v>
      </c>
      <c r="H1046" s="1">
        <v>22</v>
      </c>
      <c r="I1046" s="1">
        <f t="shared" si="32"/>
        <v>14</v>
      </c>
      <c r="J1046" s="2">
        <f t="shared" si="33"/>
        <v>0.3888888888888889</v>
      </c>
      <c r="K1046" s="3">
        <v>2.7083333333333334E-2</v>
      </c>
      <c r="L1046" t="s">
        <v>1132</v>
      </c>
    </row>
    <row r="1047" spans="1:12" x14ac:dyDescent="0.25">
      <c r="A1047">
        <v>416</v>
      </c>
      <c r="B1047">
        <v>20</v>
      </c>
      <c r="C1047" t="s">
        <v>195</v>
      </c>
      <c r="D1047" s="1">
        <v>15</v>
      </c>
      <c r="E1047" s="1">
        <v>25</v>
      </c>
      <c r="F1047">
        <v>1</v>
      </c>
      <c r="G1047" s="1">
        <v>25</v>
      </c>
      <c r="H1047" s="1">
        <v>15</v>
      </c>
      <c r="I1047" s="1">
        <f t="shared" si="32"/>
        <v>10</v>
      </c>
      <c r="J1047" s="2">
        <f t="shared" si="33"/>
        <v>0.4</v>
      </c>
      <c r="K1047" s="3">
        <v>6.2500000000000003E-3</v>
      </c>
      <c r="L1047" t="s">
        <v>1133</v>
      </c>
    </row>
    <row r="1048" spans="1:12" x14ac:dyDescent="0.25">
      <c r="A1048">
        <v>417</v>
      </c>
      <c r="B1048">
        <v>7</v>
      </c>
      <c r="C1048" t="s">
        <v>51</v>
      </c>
      <c r="D1048" s="1">
        <v>17</v>
      </c>
      <c r="E1048" s="1">
        <v>29</v>
      </c>
      <c r="F1048">
        <v>1</v>
      </c>
      <c r="G1048" s="1">
        <v>29</v>
      </c>
      <c r="H1048" s="1">
        <v>17</v>
      </c>
      <c r="I1048" s="1">
        <f t="shared" si="32"/>
        <v>12</v>
      </c>
      <c r="J1048" s="2">
        <f t="shared" si="33"/>
        <v>0.41379310344827586</v>
      </c>
      <c r="K1048" s="3">
        <v>1.5972222222222221E-2</v>
      </c>
      <c r="L1048" t="s">
        <v>1132</v>
      </c>
    </row>
    <row r="1049" spans="1:12" x14ac:dyDescent="0.25">
      <c r="A1049">
        <v>417</v>
      </c>
      <c r="B1049">
        <v>7</v>
      </c>
      <c r="C1049" t="s">
        <v>65</v>
      </c>
      <c r="D1049" s="1">
        <v>25</v>
      </c>
      <c r="E1049" s="1">
        <v>40</v>
      </c>
      <c r="F1049">
        <v>1</v>
      </c>
      <c r="G1049" s="1">
        <v>40</v>
      </c>
      <c r="H1049" s="1">
        <v>25</v>
      </c>
      <c r="I1049" s="1">
        <f t="shared" si="32"/>
        <v>15</v>
      </c>
      <c r="J1049" s="2">
        <f t="shared" si="33"/>
        <v>0.375</v>
      </c>
      <c r="K1049" s="3">
        <v>1.1805555555555555E-2</v>
      </c>
      <c r="L1049" t="s">
        <v>1132</v>
      </c>
    </row>
    <row r="1050" spans="1:12" x14ac:dyDescent="0.25">
      <c r="A1050">
        <v>417</v>
      </c>
      <c r="B1050">
        <v>7</v>
      </c>
      <c r="C1050" t="s">
        <v>180</v>
      </c>
      <c r="D1050" s="1">
        <v>11</v>
      </c>
      <c r="E1050" s="1">
        <v>19</v>
      </c>
      <c r="F1050">
        <v>1</v>
      </c>
      <c r="G1050" s="1">
        <v>19</v>
      </c>
      <c r="H1050" s="1">
        <v>11</v>
      </c>
      <c r="I1050" s="1">
        <f t="shared" si="32"/>
        <v>8</v>
      </c>
      <c r="J1050" s="2">
        <f t="shared" si="33"/>
        <v>0.42105263157894735</v>
      </c>
      <c r="K1050" s="3">
        <v>1.1111111111111112E-2</v>
      </c>
      <c r="L1050" t="s">
        <v>1133</v>
      </c>
    </row>
    <row r="1051" spans="1:12" x14ac:dyDescent="0.25">
      <c r="A1051">
        <v>417</v>
      </c>
      <c r="B1051">
        <v>7</v>
      </c>
      <c r="C1051" t="s">
        <v>170</v>
      </c>
      <c r="D1051" s="1">
        <v>16</v>
      </c>
      <c r="E1051" s="1">
        <v>27</v>
      </c>
      <c r="F1051">
        <v>2</v>
      </c>
      <c r="G1051" s="1">
        <v>54</v>
      </c>
      <c r="H1051" s="1">
        <v>32</v>
      </c>
      <c r="I1051" s="1">
        <f t="shared" si="32"/>
        <v>22</v>
      </c>
      <c r="J1051" s="2">
        <f t="shared" si="33"/>
        <v>0.40740740740740738</v>
      </c>
      <c r="K1051" s="3">
        <v>2.361111111111111E-2</v>
      </c>
      <c r="L1051" t="s">
        <v>1133</v>
      </c>
    </row>
    <row r="1052" spans="1:12" x14ac:dyDescent="0.25">
      <c r="A1052">
        <v>418</v>
      </c>
      <c r="B1052">
        <v>17</v>
      </c>
      <c r="C1052" t="s">
        <v>195</v>
      </c>
      <c r="D1052" s="1">
        <v>15</v>
      </c>
      <c r="E1052" s="1">
        <v>25</v>
      </c>
      <c r="F1052">
        <v>1</v>
      </c>
      <c r="G1052" s="1">
        <v>25</v>
      </c>
      <c r="H1052" s="1">
        <v>15</v>
      </c>
      <c r="I1052" s="1">
        <f t="shared" si="32"/>
        <v>10</v>
      </c>
      <c r="J1052" s="2">
        <f t="shared" si="33"/>
        <v>0.4</v>
      </c>
      <c r="K1052" s="3">
        <v>3.125E-2</v>
      </c>
      <c r="L1052" t="s">
        <v>1132</v>
      </c>
    </row>
    <row r="1053" spans="1:12" x14ac:dyDescent="0.25">
      <c r="A1053">
        <v>418</v>
      </c>
      <c r="B1053">
        <v>17</v>
      </c>
      <c r="C1053" t="s">
        <v>186</v>
      </c>
      <c r="D1053" s="1">
        <v>19</v>
      </c>
      <c r="E1053" s="1">
        <v>31</v>
      </c>
      <c r="F1053">
        <v>3</v>
      </c>
      <c r="G1053" s="1">
        <v>93</v>
      </c>
      <c r="H1053" s="1">
        <v>57</v>
      </c>
      <c r="I1053" s="1">
        <f t="shared" si="32"/>
        <v>36</v>
      </c>
      <c r="J1053" s="2">
        <f t="shared" si="33"/>
        <v>0.38709677419354838</v>
      </c>
      <c r="K1053" s="3">
        <v>3.8194444444444448E-2</v>
      </c>
      <c r="L1053" t="s">
        <v>1133</v>
      </c>
    </row>
    <row r="1054" spans="1:12" x14ac:dyDescent="0.25">
      <c r="A1054">
        <v>419</v>
      </c>
      <c r="B1054">
        <v>11</v>
      </c>
      <c r="C1054" t="s">
        <v>77</v>
      </c>
      <c r="D1054" s="1">
        <v>20</v>
      </c>
      <c r="E1054" s="1">
        <v>34</v>
      </c>
      <c r="F1054">
        <v>1</v>
      </c>
      <c r="G1054" s="1">
        <v>34</v>
      </c>
      <c r="H1054" s="1">
        <v>20</v>
      </c>
      <c r="I1054" s="1">
        <f t="shared" si="32"/>
        <v>14</v>
      </c>
      <c r="J1054" s="2">
        <f t="shared" si="33"/>
        <v>0.41176470588235292</v>
      </c>
      <c r="K1054" s="3">
        <v>4.8611111111111112E-3</v>
      </c>
      <c r="L1054" t="s">
        <v>1133</v>
      </c>
    </row>
    <row r="1055" spans="1:12" x14ac:dyDescent="0.25">
      <c r="A1055">
        <v>419</v>
      </c>
      <c r="B1055">
        <v>11</v>
      </c>
      <c r="C1055" t="s">
        <v>439</v>
      </c>
      <c r="D1055" s="1">
        <v>20</v>
      </c>
      <c r="E1055" s="1">
        <v>33</v>
      </c>
      <c r="F1055">
        <v>1</v>
      </c>
      <c r="G1055" s="1">
        <v>33</v>
      </c>
      <c r="H1055" s="1">
        <v>20</v>
      </c>
      <c r="I1055" s="1">
        <f t="shared" si="32"/>
        <v>13</v>
      </c>
      <c r="J1055" s="2">
        <f t="shared" si="33"/>
        <v>0.39393939393939392</v>
      </c>
      <c r="K1055" s="3">
        <v>3.9583333333333331E-2</v>
      </c>
      <c r="L1055" t="s">
        <v>1132</v>
      </c>
    </row>
    <row r="1056" spans="1:12" x14ac:dyDescent="0.25">
      <c r="A1056">
        <v>420</v>
      </c>
      <c r="B1056">
        <v>18</v>
      </c>
      <c r="C1056" t="s">
        <v>77</v>
      </c>
      <c r="D1056" s="1">
        <v>20</v>
      </c>
      <c r="E1056" s="1">
        <v>34</v>
      </c>
      <c r="F1056">
        <v>2</v>
      </c>
      <c r="G1056" s="1">
        <v>68</v>
      </c>
      <c r="H1056" s="1">
        <v>40</v>
      </c>
      <c r="I1056" s="1">
        <f t="shared" si="32"/>
        <v>28</v>
      </c>
      <c r="J1056" s="2">
        <f t="shared" si="33"/>
        <v>0.41176470588235292</v>
      </c>
      <c r="K1056" s="3">
        <v>2.2916666666666665E-2</v>
      </c>
      <c r="L1056" t="s">
        <v>1132</v>
      </c>
    </row>
    <row r="1057" spans="1:12" x14ac:dyDescent="0.25">
      <c r="A1057">
        <v>420</v>
      </c>
      <c r="B1057">
        <v>18</v>
      </c>
      <c r="C1057" t="s">
        <v>241</v>
      </c>
      <c r="D1057" s="1">
        <v>12</v>
      </c>
      <c r="E1057" s="1">
        <v>20</v>
      </c>
      <c r="F1057">
        <v>3</v>
      </c>
      <c r="G1057" s="1">
        <v>60</v>
      </c>
      <c r="H1057" s="1">
        <v>36</v>
      </c>
      <c r="I1057" s="1">
        <f t="shared" si="32"/>
        <v>24</v>
      </c>
      <c r="J1057" s="2">
        <f t="shared" si="33"/>
        <v>0.4</v>
      </c>
      <c r="K1057" s="3">
        <v>6.9444444444444441E-3</v>
      </c>
      <c r="L1057" t="s">
        <v>1132</v>
      </c>
    </row>
    <row r="1058" spans="1:12" x14ac:dyDescent="0.25">
      <c r="A1058">
        <v>420</v>
      </c>
      <c r="B1058">
        <v>18</v>
      </c>
      <c r="C1058" t="s">
        <v>195</v>
      </c>
      <c r="D1058" s="1">
        <v>15</v>
      </c>
      <c r="E1058" s="1">
        <v>25</v>
      </c>
      <c r="F1058">
        <v>2</v>
      </c>
      <c r="G1058" s="1">
        <v>50</v>
      </c>
      <c r="H1058" s="1">
        <v>30</v>
      </c>
      <c r="I1058" s="1">
        <f t="shared" si="32"/>
        <v>20</v>
      </c>
      <c r="J1058" s="2">
        <f t="shared" si="33"/>
        <v>0.4</v>
      </c>
      <c r="K1058" s="3">
        <v>1.9444444444444445E-2</v>
      </c>
      <c r="L1058" t="s">
        <v>1132</v>
      </c>
    </row>
    <row r="1059" spans="1:12" x14ac:dyDescent="0.25">
      <c r="A1059">
        <v>420</v>
      </c>
      <c r="B1059">
        <v>18</v>
      </c>
      <c r="C1059" t="s">
        <v>414</v>
      </c>
      <c r="D1059" s="1">
        <v>19</v>
      </c>
      <c r="E1059" s="1">
        <v>32</v>
      </c>
      <c r="F1059">
        <v>2</v>
      </c>
      <c r="G1059" s="1">
        <v>64</v>
      </c>
      <c r="H1059" s="1">
        <v>38</v>
      </c>
      <c r="I1059" s="1">
        <f t="shared" si="32"/>
        <v>26</v>
      </c>
      <c r="J1059" s="2">
        <f t="shared" si="33"/>
        <v>0.40625</v>
      </c>
      <c r="K1059" s="3">
        <v>2.361111111111111E-2</v>
      </c>
      <c r="L1059" t="s">
        <v>1132</v>
      </c>
    </row>
    <row r="1060" spans="1:12" x14ac:dyDescent="0.25">
      <c r="A1060">
        <v>421</v>
      </c>
      <c r="B1060">
        <v>10</v>
      </c>
      <c r="C1060" t="s">
        <v>186</v>
      </c>
      <c r="D1060" s="1">
        <v>19</v>
      </c>
      <c r="E1060" s="1">
        <v>31</v>
      </c>
      <c r="F1060">
        <v>1</v>
      </c>
      <c r="G1060" s="1">
        <v>31</v>
      </c>
      <c r="H1060" s="1">
        <v>19</v>
      </c>
      <c r="I1060" s="1">
        <f t="shared" si="32"/>
        <v>12</v>
      </c>
      <c r="J1060" s="2">
        <f t="shared" si="33"/>
        <v>0.38709677419354838</v>
      </c>
      <c r="K1060" s="3">
        <v>1.2500000000000001E-2</v>
      </c>
      <c r="L1060" t="s">
        <v>1133</v>
      </c>
    </row>
    <row r="1061" spans="1:12" x14ac:dyDescent="0.25">
      <c r="A1061">
        <v>421</v>
      </c>
      <c r="B1061">
        <v>10</v>
      </c>
      <c r="C1061" t="s">
        <v>117</v>
      </c>
      <c r="D1061" s="1">
        <v>10</v>
      </c>
      <c r="E1061" s="1">
        <v>18</v>
      </c>
      <c r="F1061">
        <v>3</v>
      </c>
      <c r="G1061" s="1">
        <v>54</v>
      </c>
      <c r="H1061" s="1">
        <v>30</v>
      </c>
      <c r="I1061" s="1">
        <f t="shared" si="32"/>
        <v>24</v>
      </c>
      <c r="J1061" s="2">
        <f t="shared" si="33"/>
        <v>0.44444444444444442</v>
      </c>
      <c r="K1061" s="3">
        <v>3.6805555555555557E-2</v>
      </c>
      <c r="L1061" t="s">
        <v>1133</v>
      </c>
    </row>
    <row r="1062" spans="1:12" x14ac:dyDescent="0.25">
      <c r="A1062">
        <v>422</v>
      </c>
      <c r="B1062">
        <v>12</v>
      </c>
      <c r="C1062" t="s">
        <v>256</v>
      </c>
      <c r="D1062" s="1">
        <v>15</v>
      </c>
      <c r="E1062" s="1">
        <v>26</v>
      </c>
      <c r="F1062">
        <v>2</v>
      </c>
      <c r="G1062" s="1">
        <v>52</v>
      </c>
      <c r="H1062" s="1">
        <v>30</v>
      </c>
      <c r="I1062" s="1">
        <f t="shared" si="32"/>
        <v>22</v>
      </c>
      <c r="J1062" s="2">
        <f t="shared" si="33"/>
        <v>0.42307692307692307</v>
      </c>
      <c r="K1062" s="3">
        <v>4.8611111111111112E-3</v>
      </c>
      <c r="L1062" t="s">
        <v>1133</v>
      </c>
    </row>
    <row r="1063" spans="1:12" x14ac:dyDescent="0.25">
      <c r="A1063">
        <v>422</v>
      </c>
      <c r="B1063">
        <v>12</v>
      </c>
      <c r="C1063" t="s">
        <v>106</v>
      </c>
      <c r="D1063" s="1">
        <v>22</v>
      </c>
      <c r="E1063" s="1">
        <v>36</v>
      </c>
      <c r="F1063">
        <v>1</v>
      </c>
      <c r="G1063" s="1">
        <v>36</v>
      </c>
      <c r="H1063" s="1">
        <v>22</v>
      </c>
      <c r="I1063" s="1">
        <f t="shared" si="32"/>
        <v>14</v>
      </c>
      <c r="J1063" s="2">
        <f t="shared" si="33"/>
        <v>0.3888888888888889</v>
      </c>
      <c r="K1063" s="3">
        <v>1.8749999999999999E-2</v>
      </c>
      <c r="L1063" t="s">
        <v>1132</v>
      </c>
    </row>
    <row r="1064" spans="1:12" x14ac:dyDescent="0.25">
      <c r="A1064">
        <v>423</v>
      </c>
      <c r="B1064">
        <v>4</v>
      </c>
      <c r="C1064" t="s">
        <v>57</v>
      </c>
      <c r="D1064" s="1">
        <v>16</v>
      </c>
      <c r="E1064" s="1">
        <v>28</v>
      </c>
      <c r="F1064">
        <v>2</v>
      </c>
      <c r="G1064" s="1">
        <v>56</v>
      </c>
      <c r="H1064" s="1">
        <v>32</v>
      </c>
      <c r="I1064" s="1">
        <f t="shared" si="32"/>
        <v>24</v>
      </c>
      <c r="J1064" s="2">
        <f t="shared" si="33"/>
        <v>0.42857142857142855</v>
      </c>
      <c r="K1064" s="3">
        <v>1.6666666666666666E-2</v>
      </c>
      <c r="L1064" t="s">
        <v>1132</v>
      </c>
    </row>
    <row r="1065" spans="1:12" x14ac:dyDescent="0.25">
      <c r="A1065">
        <v>423</v>
      </c>
      <c r="B1065">
        <v>4</v>
      </c>
      <c r="C1065" t="s">
        <v>414</v>
      </c>
      <c r="D1065" s="1">
        <v>19</v>
      </c>
      <c r="E1065" s="1">
        <v>32</v>
      </c>
      <c r="F1065">
        <v>3</v>
      </c>
      <c r="G1065" s="1">
        <v>96</v>
      </c>
      <c r="H1065" s="1">
        <v>57</v>
      </c>
      <c r="I1065" s="1">
        <f t="shared" si="32"/>
        <v>39</v>
      </c>
      <c r="J1065" s="2">
        <f t="shared" si="33"/>
        <v>0.40625</v>
      </c>
      <c r="K1065" s="3">
        <v>4.8611111111111112E-3</v>
      </c>
      <c r="L1065" t="s">
        <v>1133</v>
      </c>
    </row>
    <row r="1066" spans="1:12" x14ac:dyDescent="0.25">
      <c r="A1066">
        <v>424</v>
      </c>
      <c r="B1066">
        <v>13</v>
      </c>
      <c r="C1066" t="s">
        <v>335</v>
      </c>
      <c r="D1066" s="1">
        <v>13</v>
      </c>
      <c r="E1066" s="1">
        <v>22</v>
      </c>
      <c r="F1066">
        <v>3</v>
      </c>
      <c r="G1066" s="1">
        <v>66</v>
      </c>
      <c r="H1066" s="1">
        <v>39</v>
      </c>
      <c r="I1066" s="1">
        <f t="shared" si="32"/>
        <v>27</v>
      </c>
      <c r="J1066" s="2">
        <f t="shared" si="33"/>
        <v>0.40909090909090912</v>
      </c>
      <c r="K1066" s="3">
        <v>2.9861111111111113E-2</v>
      </c>
      <c r="L1066" t="s">
        <v>1132</v>
      </c>
    </row>
    <row r="1067" spans="1:12" x14ac:dyDescent="0.25">
      <c r="A1067">
        <v>424</v>
      </c>
      <c r="B1067">
        <v>13</v>
      </c>
      <c r="C1067" t="s">
        <v>170</v>
      </c>
      <c r="D1067" s="1">
        <v>16</v>
      </c>
      <c r="E1067" s="1">
        <v>27</v>
      </c>
      <c r="F1067">
        <v>3</v>
      </c>
      <c r="G1067" s="1">
        <v>81</v>
      </c>
      <c r="H1067" s="1">
        <v>48</v>
      </c>
      <c r="I1067" s="1">
        <f t="shared" si="32"/>
        <v>33</v>
      </c>
      <c r="J1067" s="2">
        <f t="shared" si="33"/>
        <v>0.40740740740740738</v>
      </c>
      <c r="K1067" s="3">
        <v>3.125E-2</v>
      </c>
      <c r="L1067" t="s">
        <v>1133</v>
      </c>
    </row>
    <row r="1068" spans="1:12" x14ac:dyDescent="0.25">
      <c r="A1068">
        <v>425</v>
      </c>
      <c r="B1068">
        <v>18</v>
      </c>
      <c r="C1068" t="s">
        <v>180</v>
      </c>
      <c r="D1068" s="1">
        <v>11</v>
      </c>
      <c r="E1068" s="1">
        <v>19</v>
      </c>
      <c r="F1068">
        <v>1</v>
      </c>
      <c r="G1068" s="1">
        <v>19</v>
      </c>
      <c r="H1068" s="1">
        <v>11</v>
      </c>
      <c r="I1068" s="1">
        <f t="shared" si="32"/>
        <v>8</v>
      </c>
      <c r="J1068" s="2">
        <f t="shared" si="33"/>
        <v>0.42105263157894735</v>
      </c>
      <c r="K1068" s="3">
        <v>1.9444444444444445E-2</v>
      </c>
      <c r="L1068" t="s">
        <v>1133</v>
      </c>
    </row>
    <row r="1069" spans="1:12" x14ac:dyDescent="0.25">
      <c r="A1069">
        <v>426</v>
      </c>
      <c r="B1069">
        <v>5</v>
      </c>
      <c r="C1069" t="s">
        <v>439</v>
      </c>
      <c r="D1069" s="1">
        <v>20</v>
      </c>
      <c r="E1069" s="1">
        <v>33</v>
      </c>
      <c r="F1069">
        <v>1</v>
      </c>
      <c r="G1069" s="1">
        <v>33</v>
      </c>
      <c r="H1069" s="1">
        <v>20</v>
      </c>
      <c r="I1069" s="1">
        <f t="shared" si="32"/>
        <v>13</v>
      </c>
      <c r="J1069" s="2">
        <f t="shared" si="33"/>
        <v>0.39393939393939392</v>
      </c>
      <c r="K1069" s="3">
        <v>5.5555555555555558E-3</v>
      </c>
      <c r="L1069" t="s">
        <v>1133</v>
      </c>
    </row>
    <row r="1070" spans="1:12" x14ac:dyDescent="0.25">
      <c r="A1070">
        <v>426</v>
      </c>
      <c r="B1070">
        <v>5</v>
      </c>
      <c r="C1070" t="s">
        <v>57</v>
      </c>
      <c r="D1070" s="1">
        <v>16</v>
      </c>
      <c r="E1070" s="1">
        <v>28</v>
      </c>
      <c r="F1070">
        <v>2</v>
      </c>
      <c r="G1070" s="1">
        <v>56</v>
      </c>
      <c r="H1070" s="1">
        <v>32</v>
      </c>
      <c r="I1070" s="1">
        <f t="shared" si="32"/>
        <v>24</v>
      </c>
      <c r="J1070" s="2">
        <f t="shared" si="33"/>
        <v>0.42857142857142855</v>
      </c>
      <c r="K1070" s="3">
        <v>2.6388888888888889E-2</v>
      </c>
      <c r="L1070" t="s">
        <v>1133</v>
      </c>
    </row>
    <row r="1071" spans="1:12" x14ac:dyDescent="0.25">
      <c r="A1071">
        <v>426</v>
      </c>
      <c r="B1071">
        <v>5</v>
      </c>
      <c r="C1071" t="s">
        <v>195</v>
      </c>
      <c r="D1071" s="1">
        <v>15</v>
      </c>
      <c r="E1071" s="1">
        <v>25</v>
      </c>
      <c r="F1071">
        <v>2</v>
      </c>
      <c r="G1071" s="1">
        <v>50</v>
      </c>
      <c r="H1071" s="1">
        <v>30</v>
      </c>
      <c r="I1071" s="1">
        <f t="shared" si="32"/>
        <v>20</v>
      </c>
      <c r="J1071" s="2">
        <f t="shared" si="33"/>
        <v>0.4</v>
      </c>
      <c r="K1071" s="3">
        <v>1.5972222222222221E-2</v>
      </c>
      <c r="L1071" t="s">
        <v>1132</v>
      </c>
    </row>
    <row r="1072" spans="1:12" x14ac:dyDescent="0.25">
      <c r="A1072">
        <v>426</v>
      </c>
      <c r="B1072">
        <v>5</v>
      </c>
      <c r="C1072" t="s">
        <v>106</v>
      </c>
      <c r="D1072" s="1">
        <v>22</v>
      </c>
      <c r="E1072" s="1">
        <v>36</v>
      </c>
      <c r="F1072">
        <v>3</v>
      </c>
      <c r="G1072" s="1">
        <v>108</v>
      </c>
      <c r="H1072" s="1">
        <v>66</v>
      </c>
      <c r="I1072" s="1">
        <f t="shared" si="32"/>
        <v>42</v>
      </c>
      <c r="J1072" s="2">
        <f t="shared" si="33"/>
        <v>0.3888888888888889</v>
      </c>
      <c r="K1072" s="3">
        <v>3.2638888888888891E-2</v>
      </c>
      <c r="L1072" t="s">
        <v>1133</v>
      </c>
    </row>
    <row r="1073" spans="1:12" x14ac:dyDescent="0.25">
      <c r="A1073">
        <v>427</v>
      </c>
      <c r="B1073">
        <v>2</v>
      </c>
      <c r="C1073" t="s">
        <v>195</v>
      </c>
      <c r="D1073" s="1">
        <v>15</v>
      </c>
      <c r="E1073" s="1">
        <v>25</v>
      </c>
      <c r="F1073">
        <v>3</v>
      </c>
      <c r="G1073" s="1">
        <v>75</v>
      </c>
      <c r="H1073" s="1">
        <v>45</v>
      </c>
      <c r="I1073" s="1">
        <f t="shared" si="32"/>
        <v>30</v>
      </c>
      <c r="J1073" s="2">
        <f t="shared" si="33"/>
        <v>0.4</v>
      </c>
      <c r="K1073" s="3">
        <v>2.361111111111111E-2</v>
      </c>
      <c r="L1073" t="s">
        <v>1133</v>
      </c>
    </row>
    <row r="1074" spans="1:12" x14ac:dyDescent="0.25">
      <c r="A1074">
        <v>427</v>
      </c>
      <c r="B1074">
        <v>2</v>
      </c>
      <c r="C1074" t="s">
        <v>33</v>
      </c>
      <c r="D1074" s="1">
        <v>21</v>
      </c>
      <c r="E1074" s="1">
        <v>35</v>
      </c>
      <c r="F1074">
        <v>2</v>
      </c>
      <c r="G1074" s="1">
        <v>70</v>
      </c>
      <c r="H1074" s="1">
        <v>42</v>
      </c>
      <c r="I1074" s="1">
        <f t="shared" si="32"/>
        <v>28</v>
      </c>
      <c r="J1074" s="2">
        <f t="shared" si="33"/>
        <v>0.4</v>
      </c>
      <c r="K1074" s="3">
        <v>3.6111111111111108E-2</v>
      </c>
      <c r="L1074" t="s">
        <v>1132</v>
      </c>
    </row>
    <row r="1075" spans="1:12" x14ac:dyDescent="0.25">
      <c r="A1075">
        <v>427</v>
      </c>
      <c r="B1075">
        <v>2</v>
      </c>
      <c r="C1075" t="s">
        <v>331</v>
      </c>
      <c r="D1075" s="1">
        <v>14</v>
      </c>
      <c r="E1075" s="1">
        <v>23</v>
      </c>
      <c r="F1075">
        <v>1</v>
      </c>
      <c r="G1075" s="1">
        <v>23</v>
      </c>
      <c r="H1075" s="1">
        <v>14</v>
      </c>
      <c r="I1075" s="1">
        <f t="shared" si="32"/>
        <v>9</v>
      </c>
      <c r="J1075" s="2">
        <f t="shared" si="33"/>
        <v>0.39130434782608697</v>
      </c>
      <c r="K1075" s="3">
        <v>1.6666666666666666E-2</v>
      </c>
      <c r="L1075" t="s">
        <v>1133</v>
      </c>
    </row>
    <row r="1076" spans="1:12" x14ac:dyDescent="0.25">
      <c r="A1076">
        <v>427</v>
      </c>
      <c r="B1076">
        <v>2</v>
      </c>
      <c r="C1076" t="s">
        <v>180</v>
      </c>
      <c r="D1076" s="1">
        <v>11</v>
      </c>
      <c r="E1076" s="1">
        <v>19</v>
      </c>
      <c r="F1076">
        <v>2</v>
      </c>
      <c r="G1076" s="1">
        <v>38</v>
      </c>
      <c r="H1076" s="1">
        <v>22</v>
      </c>
      <c r="I1076" s="1">
        <f t="shared" si="32"/>
        <v>16</v>
      </c>
      <c r="J1076" s="2">
        <f t="shared" si="33"/>
        <v>0.42105263157894735</v>
      </c>
      <c r="K1076" s="3">
        <v>3.888888888888889E-2</v>
      </c>
      <c r="L1076" t="s">
        <v>1132</v>
      </c>
    </row>
    <row r="1077" spans="1:12" x14ac:dyDescent="0.25">
      <c r="A1077">
        <v>428</v>
      </c>
      <c r="B1077">
        <v>7</v>
      </c>
      <c r="C1077" t="s">
        <v>65</v>
      </c>
      <c r="D1077" s="1">
        <v>25</v>
      </c>
      <c r="E1077" s="1">
        <v>40</v>
      </c>
      <c r="F1077">
        <v>1</v>
      </c>
      <c r="G1077" s="1">
        <v>40</v>
      </c>
      <c r="H1077" s="1">
        <v>25</v>
      </c>
      <c r="I1077" s="1">
        <f t="shared" si="32"/>
        <v>15</v>
      </c>
      <c r="J1077" s="2">
        <f t="shared" si="33"/>
        <v>0.375</v>
      </c>
      <c r="K1077" s="3">
        <v>2.6388888888888889E-2</v>
      </c>
      <c r="L1077" t="s">
        <v>1132</v>
      </c>
    </row>
    <row r="1078" spans="1:12" x14ac:dyDescent="0.25">
      <c r="A1078">
        <v>428</v>
      </c>
      <c r="B1078">
        <v>7</v>
      </c>
      <c r="C1078" t="s">
        <v>331</v>
      </c>
      <c r="D1078" s="1">
        <v>14</v>
      </c>
      <c r="E1078" s="1">
        <v>23</v>
      </c>
      <c r="F1078">
        <v>1</v>
      </c>
      <c r="G1078" s="1">
        <v>23</v>
      </c>
      <c r="H1078" s="1">
        <v>14</v>
      </c>
      <c r="I1078" s="1">
        <f t="shared" si="32"/>
        <v>9</v>
      </c>
      <c r="J1078" s="2">
        <f t="shared" si="33"/>
        <v>0.39130434782608697</v>
      </c>
      <c r="K1078" s="3">
        <v>3.1944444444444442E-2</v>
      </c>
      <c r="L1078" t="s">
        <v>1132</v>
      </c>
    </row>
    <row r="1079" spans="1:12" x14ac:dyDescent="0.25">
      <c r="A1079">
        <v>428</v>
      </c>
      <c r="B1079">
        <v>7</v>
      </c>
      <c r="C1079" t="s">
        <v>195</v>
      </c>
      <c r="D1079" s="1">
        <v>15</v>
      </c>
      <c r="E1079" s="1">
        <v>25</v>
      </c>
      <c r="F1079">
        <v>2</v>
      </c>
      <c r="G1079" s="1">
        <v>50</v>
      </c>
      <c r="H1079" s="1">
        <v>30</v>
      </c>
      <c r="I1079" s="1">
        <f t="shared" si="32"/>
        <v>20</v>
      </c>
      <c r="J1079" s="2">
        <f t="shared" si="33"/>
        <v>0.4</v>
      </c>
      <c r="K1079" s="3">
        <v>3.3333333333333333E-2</v>
      </c>
      <c r="L1079" t="s">
        <v>1132</v>
      </c>
    </row>
    <row r="1080" spans="1:12" x14ac:dyDescent="0.25">
      <c r="A1080">
        <v>428</v>
      </c>
      <c r="B1080">
        <v>7</v>
      </c>
      <c r="C1080" t="s">
        <v>186</v>
      </c>
      <c r="D1080" s="1">
        <v>19</v>
      </c>
      <c r="E1080" s="1">
        <v>31</v>
      </c>
      <c r="F1080">
        <v>2</v>
      </c>
      <c r="G1080" s="1">
        <v>62</v>
      </c>
      <c r="H1080" s="1">
        <v>38</v>
      </c>
      <c r="I1080" s="1">
        <f t="shared" si="32"/>
        <v>24</v>
      </c>
      <c r="J1080" s="2">
        <f t="shared" si="33"/>
        <v>0.38709677419354838</v>
      </c>
      <c r="K1080" s="3">
        <v>3.2638888888888891E-2</v>
      </c>
      <c r="L1080" t="s">
        <v>1132</v>
      </c>
    </row>
    <row r="1081" spans="1:12" x14ac:dyDescent="0.25">
      <c r="A1081">
        <v>429</v>
      </c>
      <c r="B1081">
        <v>8</v>
      </c>
      <c r="C1081" t="s">
        <v>256</v>
      </c>
      <c r="D1081" s="1">
        <v>15</v>
      </c>
      <c r="E1081" s="1">
        <v>26</v>
      </c>
      <c r="F1081">
        <v>3</v>
      </c>
      <c r="G1081" s="1">
        <v>78</v>
      </c>
      <c r="H1081" s="1">
        <v>45</v>
      </c>
      <c r="I1081" s="1">
        <f t="shared" si="32"/>
        <v>33</v>
      </c>
      <c r="J1081" s="2">
        <f t="shared" si="33"/>
        <v>0.42307692307692307</v>
      </c>
      <c r="K1081" s="3">
        <v>1.8749999999999999E-2</v>
      </c>
      <c r="L1081" t="s">
        <v>1132</v>
      </c>
    </row>
    <row r="1082" spans="1:12" x14ac:dyDescent="0.25">
      <c r="A1082">
        <v>430</v>
      </c>
      <c r="B1082">
        <v>7</v>
      </c>
      <c r="C1082" t="s">
        <v>195</v>
      </c>
      <c r="D1082" s="1">
        <v>15</v>
      </c>
      <c r="E1082" s="1">
        <v>25</v>
      </c>
      <c r="F1082">
        <v>1</v>
      </c>
      <c r="G1082" s="1">
        <v>25</v>
      </c>
      <c r="H1082" s="1">
        <v>15</v>
      </c>
      <c r="I1082" s="1">
        <f t="shared" si="32"/>
        <v>10</v>
      </c>
      <c r="J1082" s="2">
        <f t="shared" si="33"/>
        <v>0.4</v>
      </c>
      <c r="K1082" s="3">
        <v>3.4027777777777775E-2</v>
      </c>
      <c r="L1082" t="s">
        <v>1132</v>
      </c>
    </row>
    <row r="1083" spans="1:12" x14ac:dyDescent="0.25">
      <c r="A1083">
        <v>431</v>
      </c>
      <c r="B1083">
        <v>15</v>
      </c>
      <c r="C1083" t="s">
        <v>100</v>
      </c>
      <c r="D1083" s="1">
        <v>18</v>
      </c>
      <c r="E1083" s="1">
        <v>30</v>
      </c>
      <c r="F1083">
        <v>2</v>
      </c>
      <c r="G1083" s="1">
        <v>60</v>
      </c>
      <c r="H1083" s="1">
        <v>36</v>
      </c>
      <c r="I1083" s="1">
        <f t="shared" si="32"/>
        <v>24</v>
      </c>
      <c r="J1083" s="2">
        <f t="shared" si="33"/>
        <v>0.4</v>
      </c>
      <c r="K1083" s="3">
        <v>1.3888888888888888E-2</v>
      </c>
      <c r="L1083" t="s">
        <v>1132</v>
      </c>
    </row>
    <row r="1084" spans="1:12" x14ac:dyDescent="0.25">
      <c r="A1084">
        <v>432</v>
      </c>
      <c r="B1084">
        <v>10</v>
      </c>
      <c r="C1084" t="s">
        <v>241</v>
      </c>
      <c r="D1084" s="1">
        <v>12</v>
      </c>
      <c r="E1084" s="1">
        <v>20</v>
      </c>
      <c r="F1084">
        <v>3</v>
      </c>
      <c r="G1084" s="1">
        <v>60</v>
      </c>
      <c r="H1084" s="1">
        <v>36</v>
      </c>
      <c r="I1084" s="1">
        <f t="shared" si="32"/>
        <v>24</v>
      </c>
      <c r="J1084" s="2">
        <f t="shared" si="33"/>
        <v>0.4</v>
      </c>
      <c r="K1084" s="3">
        <v>1.1111111111111112E-2</v>
      </c>
      <c r="L1084" t="s">
        <v>1133</v>
      </c>
    </row>
    <row r="1085" spans="1:12" x14ac:dyDescent="0.25">
      <c r="A1085">
        <v>432</v>
      </c>
      <c r="B1085">
        <v>10</v>
      </c>
      <c r="C1085" t="s">
        <v>102</v>
      </c>
      <c r="D1085" s="1">
        <v>13</v>
      </c>
      <c r="E1085" s="1">
        <v>21</v>
      </c>
      <c r="F1085">
        <v>1</v>
      </c>
      <c r="G1085" s="1">
        <v>21</v>
      </c>
      <c r="H1085" s="1">
        <v>13</v>
      </c>
      <c r="I1085" s="1">
        <f t="shared" si="32"/>
        <v>8</v>
      </c>
      <c r="J1085" s="2">
        <f t="shared" si="33"/>
        <v>0.38095238095238093</v>
      </c>
      <c r="K1085" s="3">
        <v>1.8749999999999999E-2</v>
      </c>
      <c r="L1085" t="s">
        <v>1132</v>
      </c>
    </row>
    <row r="1086" spans="1:12" x14ac:dyDescent="0.25">
      <c r="A1086">
        <v>432</v>
      </c>
      <c r="B1086">
        <v>10</v>
      </c>
      <c r="C1086" t="s">
        <v>57</v>
      </c>
      <c r="D1086" s="1">
        <v>16</v>
      </c>
      <c r="E1086" s="1">
        <v>28</v>
      </c>
      <c r="F1086">
        <v>1</v>
      </c>
      <c r="G1086" s="1">
        <v>28</v>
      </c>
      <c r="H1086" s="1">
        <v>16</v>
      </c>
      <c r="I1086" s="1">
        <f t="shared" si="32"/>
        <v>12</v>
      </c>
      <c r="J1086" s="2">
        <f t="shared" si="33"/>
        <v>0.42857142857142855</v>
      </c>
      <c r="K1086" s="3">
        <v>2.1527777777777778E-2</v>
      </c>
      <c r="L1086" t="s">
        <v>1132</v>
      </c>
    </row>
    <row r="1087" spans="1:12" x14ac:dyDescent="0.25">
      <c r="A1087">
        <v>433</v>
      </c>
      <c r="B1087">
        <v>10</v>
      </c>
      <c r="C1087" t="s">
        <v>100</v>
      </c>
      <c r="D1087" s="1">
        <v>18</v>
      </c>
      <c r="E1087" s="1">
        <v>30</v>
      </c>
      <c r="F1087">
        <v>1</v>
      </c>
      <c r="G1087" s="1">
        <v>30</v>
      </c>
      <c r="H1087" s="1">
        <v>18</v>
      </c>
      <c r="I1087" s="1">
        <f t="shared" si="32"/>
        <v>12</v>
      </c>
      <c r="J1087" s="2">
        <f t="shared" si="33"/>
        <v>0.4</v>
      </c>
      <c r="K1087" s="3">
        <v>3.888888888888889E-2</v>
      </c>
      <c r="L1087" t="s">
        <v>1133</v>
      </c>
    </row>
    <row r="1088" spans="1:12" x14ac:dyDescent="0.25">
      <c r="A1088">
        <v>433</v>
      </c>
      <c r="B1088">
        <v>10</v>
      </c>
      <c r="C1088" t="s">
        <v>259</v>
      </c>
      <c r="D1088" s="1">
        <v>14</v>
      </c>
      <c r="E1088" s="1">
        <v>24</v>
      </c>
      <c r="F1088">
        <v>3</v>
      </c>
      <c r="G1088" s="1">
        <v>72</v>
      </c>
      <c r="H1088" s="1">
        <v>42</v>
      </c>
      <c r="I1088" s="1">
        <f t="shared" si="32"/>
        <v>30</v>
      </c>
      <c r="J1088" s="2">
        <f t="shared" si="33"/>
        <v>0.41666666666666669</v>
      </c>
      <c r="K1088" s="3">
        <v>1.2500000000000001E-2</v>
      </c>
      <c r="L1088" t="s">
        <v>1132</v>
      </c>
    </row>
    <row r="1089" spans="1:12" x14ac:dyDescent="0.25">
      <c r="A1089">
        <v>434</v>
      </c>
      <c r="B1089">
        <v>15</v>
      </c>
      <c r="C1089" t="s">
        <v>256</v>
      </c>
      <c r="D1089" s="1">
        <v>15</v>
      </c>
      <c r="E1089" s="1">
        <v>26</v>
      </c>
      <c r="F1089">
        <v>2</v>
      </c>
      <c r="G1089" s="1">
        <v>52</v>
      </c>
      <c r="H1089" s="1">
        <v>30</v>
      </c>
      <c r="I1089" s="1">
        <f t="shared" si="32"/>
        <v>22</v>
      </c>
      <c r="J1089" s="2">
        <f t="shared" si="33"/>
        <v>0.42307692307692307</v>
      </c>
      <c r="K1089" s="3">
        <v>1.8055555555555554E-2</v>
      </c>
      <c r="L1089" t="s">
        <v>1132</v>
      </c>
    </row>
    <row r="1090" spans="1:12" x14ac:dyDescent="0.25">
      <c r="A1090">
        <v>434</v>
      </c>
      <c r="B1090">
        <v>15</v>
      </c>
      <c r="C1090" t="s">
        <v>335</v>
      </c>
      <c r="D1090" s="1">
        <v>13</v>
      </c>
      <c r="E1090" s="1">
        <v>22</v>
      </c>
      <c r="F1090">
        <v>2</v>
      </c>
      <c r="G1090" s="1">
        <v>44</v>
      </c>
      <c r="H1090" s="1">
        <v>26</v>
      </c>
      <c r="I1090" s="1">
        <f t="shared" si="32"/>
        <v>18</v>
      </c>
      <c r="J1090" s="2">
        <f t="shared" si="33"/>
        <v>0.40909090909090912</v>
      </c>
      <c r="K1090" s="3">
        <v>2.2222222222222223E-2</v>
      </c>
      <c r="L1090" t="s">
        <v>1133</v>
      </c>
    </row>
    <row r="1091" spans="1:12" x14ac:dyDescent="0.25">
      <c r="A1091">
        <v>435</v>
      </c>
      <c r="B1091">
        <v>17</v>
      </c>
      <c r="C1091" t="s">
        <v>256</v>
      </c>
      <c r="D1091" s="1">
        <v>15</v>
      </c>
      <c r="E1091" s="1">
        <v>26</v>
      </c>
      <c r="F1091">
        <v>2</v>
      </c>
      <c r="G1091" s="1">
        <v>52</v>
      </c>
      <c r="H1091" s="1">
        <v>30</v>
      </c>
      <c r="I1091" s="1">
        <f t="shared" ref="I1091:I1154" si="34">G1091-H1091</f>
        <v>22</v>
      </c>
      <c r="J1091" s="2">
        <f t="shared" ref="J1091:J1154" si="35">I1091/G1091</f>
        <v>0.42307692307692307</v>
      </c>
      <c r="K1091" s="3">
        <v>9.7222222222222224E-3</v>
      </c>
      <c r="L1091" t="s">
        <v>1132</v>
      </c>
    </row>
    <row r="1092" spans="1:12" x14ac:dyDescent="0.25">
      <c r="A1092">
        <v>435</v>
      </c>
      <c r="B1092">
        <v>17</v>
      </c>
      <c r="C1092" t="s">
        <v>102</v>
      </c>
      <c r="D1092" s="1">
        <v>13</v>
      </c>
      <c r="E1092" s="1">
        <v>21</v>
      </c>
      <c r="F1092">
        <v>2</v>
      </c>
      <c r="G1092" s="1">
        <v>42</v>
      </c>
      <c r="H1092" s="1">
        <v>26</v>
      </c>
      <c r="I1092" s="1">
        <f t="shared" si="34"/>
        <v>16</v>
      </c>
      <c r="J1092" s="2">
        <f t="shared" si="35"/>
        <v>0.38095238095238093</v>
      </c>
      <c r="K1092" s="3">
        <v>2.9166666666666667E-2</v>
      </c>
      <c r="L1092" t="s">
        <v>1132</v>
      </c>
    </row>
    <row r="1093" spans="1:12" x14ac:dyDescent="0.25">
      <c r="A1093">
        <v>435</v>
      </c>
      <c r="B1093">
        <v>17</v>
      </c>
      <c r="C1093" t="s">
        <v>100</v>
      </c>
      <c r="D1093" s="1">
        <v>18</v>
      </c>
      <c r="E1093" s="1">
        <v>30</v>
      </c>
      <c r="F1093">
        <v>2</v>
      </c>
      <c r="G1093" s="1">
        <v>60</v>
      </c>
      <c r="H1093" s="1">
        <v>36</v>
      </c>
      <c r="I1093" s="1">
        <f t="shared" si="34"/>
        <v>24</v>
      </c>
      <c r="J1093" s="2">
        <f t="shared" si="35"/>
        <v>0.4</v>
      </c>
      <c r="K1093" s="3">
        <v>3.8194444444444448E-2</v>
      </c>
      <c r="L1093" t="s">
        <v>1133</v>
      </c>
    </row>
    <row r="1094" spans="1:12" x14ac:dyDescent="0.25">
      <c r="A1094">
        <v>436</v>
      </c>
      <c r="B1094">
        <v>10</v>
      </c>
      <c r="C1094" t="s">
        <v>57</v>
      </c>
      <c r="D1094" s="1">
        <v>16</v>
      </c>
      <c r="E1094" s="1">
        <v>28</v>
      </c>
      <c r="F1094">
        <v>2</v>
      </c>
      <c r="G1094" s="1">
        <v>56</v>
      </c>
      <c r="H1094" s="1">
        <v>32</v>
      </c>
      <c r="I1094" s="1">
        <f t="shared" si="34"/>
        <v>24</v>
      </c>
      <c r="J1094" s="2">
        <f t="shared" si="35"/>
        <v>0.42857142857142855</v>
      </c>
      <c r="K1094" s="3">
        <v>3.125E-2</v>
      </c>
      <c r="L1094" t="s">
        <v>1133</v>
      </c>
    </row>
    <row r="1095" spans="1:12" x14ac:dyDescent="0.25">
      <c r="A1095">
        <v>437</v>
      </c>
      <c r="B1095">
        <v>16</v>
      </c>
      <c r="C1095" t="s">
        <v>33</v>
      </c>
      <c r="D1095" s="1">
        <v>21</v>
      </c>
      <c r="E1095" s="1">
        <v>35</v>
      </c>
      <c r="F1095">
        <v>2</v>
      </c>
      <c r="G1095" s="1">
        <v>70</v>
      </c>
      <c r="H1095" s="1">
        <v>42</v>
      </c>
      <c r="I1095" s="1">
        <f t="shared" si="34"/>
        <v>28</v>
      </c>
      <c r="J1095" s="2">
        <f t="shared" si="35"/>
        <v>0.4</v>
      </c>
      <c r="K1095" s="3">
        <v>3.5416666666666666E-2</v>
      </c>
      <c r="L1095" t="s">
        <v>1133</v>
      </c>
    </row>
    <row r="1096" spans="1:12" x14ac:dyDescent="0.25">
      <c r="A1096">
        <v>438</v>
      </c>
      <c r="B1096">
        <v>2</v>
      </c>
      <c r="C1096" t="s">
        <v>439</v>
      </c>
      <c r="D1096" s="1">
        <v>20</v>
      </c>
      <c r="E1096" s="1">
        <v>33</v>
      </c>
      <c r="F1096">
        <v>1</v>
      </c>
      <c r="G1096" s="1">
        <v>33</v>
      </c>
      <c r="H1096" s="1">
        <v>20</v>
      </c>
      <c r="I1096" s="1">
        <f t="shared" si="34"/>
        <v>13</v>
      </c>
      <c r="J1096" s="2">
        <f t="shared" si="35"/>
        <v>0.39393939393939392</v>
      </c>
      <c r="K1096" s="3">
        <v>3.5416666666666666E-2</v>
      </c>
      <c r="L1096" t="s">
        <v>1133</v>
      </c>
    </row>
    <row r="1097" spans="1:12" x14ac:dyDescent="0.25">
      <c r="A1097">
        <v>439</v>
      </c>
      <c r="B1097">
        <v>15</v>
      </c>
      <c r="C1097" t="s">
        <v>439</v>
      </c>
      <c r="D1097" s="1">
        <v>20</v>
      </c>
      <c r="E1097" s="1">
        <v>33</v>
      </c>
      <c r="F1097">
        <v>3</v>
      </c>
      <c r="G1097" s="1">
        <v>99</v>
      </c>
      <c r="H1097" s="1">
        <v>60</v>
      </c>
      <c r="I1097" s="1">
        <f t="shared" si="34"/>
        <v>39</v>
      </c>
      <c r="J1097" s="2">
        <f t="shared" si="35"/>
        <v>0.39393939393939392</v>
      </c>
      <c r="K1097" s="3">
        <v>2.4305555555555556E-2</v>
      </c>
      <c r="L1097" t="s">
        <v>1132</v>
      </c>
    </row>
    <row r="1098" spans="1:12" x14ac:dyDescent="0.25">
      <c r="A1098">
        <v>439</v>
      </c>
      <c r="B1098">
        <v>15</v>
      </c>
      <c r="C1098" t="s">
        <v>256</v>
      </c>
      <c r="D1098" s="1">
        <v>15</v>
      </c>
      <c r="E1098" s="1">
        <v>26</v>
      </c>
      <c r="F1098">
        <v>3</v>
      </c>
      <c r="G1098" s="1">
        <v>78</v>
      </c>
      <c r="H1098" s="1">
        <v>45</v>
      </c>
      <c r="I1098" s="1">
        <f t="shared" si="34"/>
        <v>33</v>
      </c>
      <c r="J1098" s="2">
        <f t="shared" si="35"/>
        <v>0.42307692307692307</v>
      </c>
      <c r="K1098" s="3">
        <v>2.013888888888889E-2</v>
      </c>
      <c r="L1098" t="s">
        <v>1133</v>
      </c>
    </row>
    <row r="1099" spans="1:12" x14ac:dyDescent="0.25">
      <c r="A1099">
        <v>440</v>
      </c>
      <c r="B1099">
        <v>13</v>
      </c>
      <c r="C1099" t="s">
        <v>331</v>
      </c>
      <c r="D1099" s="1">
        <v>14</v>
      </c>
      <c r="E1099" s="1">
        <v>23</v>
      </c>
      <c r="F1099">
        <v>2</v>
      </c>
      <c r="G1099" s="1">
        <v>46</v>
      </c>
      <c r="H1099" s="1">
        <v>28</v>
      </c>
      <c r="I1099" s="1">
        <f t="shared" si="34"/>
        <v>18</v>
      </c>
      <c r="J1099" s="2">
        <f t="shared" si="35"/>
        <v>0.39130434782608697</v>
      </c>
      <c r="K1099" s="3">
        <v>2.5000000000000001E-2</v>
      </c>
      <c r="L1099" t="s">
        <v>1132</v>
      </c>
    </row>
    <row r="1100" spans="1:12" x14ac:dyDescent="0.25">
      <c r="A1100">
        <v>440</v>
      </c>
      <c r="B1100">
        <v>13</v>
      </c>
      <c r="C1100" t="s">
        <v>180</v>
      </c>
      <c r="D1100" s="1">
        <v>11</v>
      </c>
      <c r="E1100" s="1">
        <v>19</v>
      </c>
      <c r="F1100">
        <v>2</v>
      </c>
      <c r="G1100" s="1">
        <v>38</v>
      </c>
      <c r="H1100" s="1">
        <v>22</v>
      </c>
      <c r="I1100" s="1">
        <f t="shared" si="34"/>
        <v>16</v>
      </c>
      <c r="J1100" s="2">
        <f t="shared" si="35"/>
        <v>0.42105263157894735</v>
      </c>
      <c r="K1100" s="3">
        <v>6.2500000000000003E-3</v>
      </c>
      <c r="L1100" t="s">
        <v>1132</v>
      </c>
    </row>
    <row r="1101" spans="1:12" x14ac:dyDescent="0.25">
      <c r="A1101">
        <v>441</v>
      </c>
      <c r="B1101">
        <v>13</v>
      </c>
      <c r="C1101" t="s">
        <v>33</v>
      </c>
      <c r="D1101" s="1">
        <v>21</v>
      </c>
      <c r="E1101" s="1">
        <v>35</v>
      </c>
      <c r="F1101">
        <v>3</v>
      </c>
      <c r="G1101" s="1">
        <v>105</v>
      </c>
      <c r="H1101" s="1">
        <v>63</v>
      </c>
      <c r="I1101" s="1">
        <f t="shared" si="34"/>
        <v>42</v>
      </c>
      <c r="J1101" s="2">
        <f t="shared" si="35"/>
        <v>0.4</v>
      </c>
      <c r="K1101" s="3">
        <v>3.7499999999999999E-2</v>
      </c>
      <c r="L1101" t="s">
        <v>1132</v>
      </c>
    </row>
    <row r="1102" spans="1:12" x14ac:dyDescent="0.25">
      <c r="A1102">
        <v>441</v>
      </c>
      <c r="B1102">
        <v>13</v>
      </c>
      <c r="C1102" t="s">
        <v>256</v>
      </c>
      <c r="D1102" s="1">
        <v>15</v>
      </c>
      <c r="E1102" s="1">
        <v>26</v>
      </c>
      <c r="F1102">
        <v>3</v>
      </c>
      <c r="G1102" s="1">
        <v>78</v>
      </c>
      <c r="H1102" s="1">
        <v>45</v>
      </c>
      <c r="I1102" s="1">
        <f t="shared" si="34"/>
        <v>33</v>
      </c>
      <c r="J1102" s="2">
        <f t="shared" si="35"/>
        <v>0.42307692307692307</v>
      </c>
      <c r="K1102" s="3">
        <v>2.5000000000000001E-2</v>
      </c>
      <c r="L1102" t="s">
        <v>1133</v>
      </c>
    </row>
    <row r="1103" spans="1:12" x14ac:dyDescent="0.25">
      <c r="A1103">
        <v>442</v>
      </c>
      <c r="B1103">
        <v>15</v>
      </c>
      <c r="C1103" t="s">
        <v>77</v>
      </c>
      <c r="D1103" s="1">
        <v>20</v>
      </c>
      <c r="E1103" s="1">
        <v>34</v>
      </c>
      <c r="F1103">
        <v>3</v>
      </c>
      <c r="G1103" s="1">
        <v>102</v>
      </c>
      <c r="H1103" s="1">
        <v>60</v>
      </c>
      <c r="I1103" s="1">
        <f t="shared" si="34"/>
        <v>42</v>
      </c>
      <c r="J1103" s="2">
        <f t="shared" si="35"/>
        <v>0.41176470588235292</v>
      </c>
      <c r="K1103" s="3">
        <v>2.013888888888889E-2</v>
      </c>
      <c r="L1103" t="s">
        <v>1133</v>
      </c>
    </row>
    <row r="1104" spans="1:12" x14ac:dyDescent="0.25">
      <c r="A1104">
        <v>442</v>
      </c>
      <c r="B1104">
        <v>15</v>
      </c>
      <c r="C1104" t="s">
        <v>195</v>
      </c>
      <c r="D1104" s="1">
        <v>15</v>
      </c>
      <c r="E1104" s="1">
        <v>25</v>
      </c>
      <c r="F1104">
        <v>1</v>
      </c>
      <c r="G1104" s="1">
        <v>25</v>
      </c>
      <c r="H1104" s="1">
        <v>15</v>
      </c>
      <c r="I1104" s="1">
        <f t="shared" si="34"/>
        <v>10</v>
      </c>
      <c r="J1104" s="2">
        <f t="shared" si="35"/>
        <v>0.4</v>
      </c>
      <c r="K1104" s="3">
        <v>3.9583333333333331E-2</v>
      </c>
      <c r="L1104" t="s">
        <v>1132</v>
      </c>
    </row>
    <row r="1105" spans="1:12" x14ac:dyDescent="0.25">
      <c r="A1105">
        <v>442</v>
      </c>
      <c r="B1105">
        <v>15</v>
      </c>
      <c r="C1105" t="s">
        <v>106</v>
      </c>
      <c r="D1105" s="1">
        <v>22</v>
      </c>
      <c r="E1105" s="1">
        <v>36</v>
      </c>
      <c r="F1105">
        <v>3</v>
      </c>
      <c r="G1105" s="1">
        <v>108</v>
      </c>
      <c r="H1105" s="1">
        <v>66</v>
      </c>
      <c r="I1105" s="1">
        <f t="shared" si="34"/>
        <v>42</v>
      </c>
      <c r="J1105" s="2">
        <f t="shared" si="35"/>
        <v>0.3888888888888889</v>
      </c>
      <c r="K1105" s="3">
        <v>3.125E-2</v>
      </c>
      <c r="L1105" t="s">
        <v>1132</v>
      </c>
    </row>
    <row r="1106" spans="1:12" x14ac:dyDescent="0.25">
      <c r="A1106">
        <v>443</v>
      </c>
      <c r="B1106">
        <v>4</v>
      </c>
      <c r="C1106" t="s">
        <v>331</v>
      </c>
      <c r="D1106" s="1">
        <v>14</v>
      </c>
      <c r="E1106" s="1">
        <v>23</v>
      </c>
      <c r="F1106">
        <v>1</v>
      </c>
      <c r="G1106" s="1">
        <v>23</v>
      </c>
      <c r="H1106" s="1">
        <v>14</v>
      </c>
      <c r="I1106" s="1">
        <f t="shared" si="34"/>
        <v>9</v>
      </c>
      <c r="J1106" s="2">
        <f t="shared" si="35"/>
        <v>0.39130434782608697</v>
      </c>
      <c r="K1106" s="3">
        <v>2.0833333333333332E-2</v>
      </c>
      <c r="L1106" t="s">
        <v>1132</v>
      </c>
    </row>
    <row r="1107" spans="1:12" x14ac:dyDescent="0.25">
      <c r="A1107">
        <v>443</v>
      </c>
      <c r="B1107">
        <v>4</v>
      </c>
      <c r="C1107" t="s">
        <v>414</v>
      </c>
      <c r="D1107" s="1">
        <v>19</v>
      </c>
      <c r="E1107" s="1">
        <v>32</v>
      </c>
      <c r="F1107">
        <v>1</v>
      </c>
      <c r="G1107" s="1">
        <v>32</v>
      </c>
      <c r="H1107" s="1">
        <v>19</v>
      </c>
      <c r="I1107" s="1">
        <f t="shared" si="34"/>
        <v>13</v>
      </c>
      <c r="J1107" s="2">
        <f t="shared" si="35"/>
        <v>0.40625</v>
      </c>
      <c r="K1107" s="3">
        <v>3.6111111111111108E-2</v>
      </c>
      <c r="L1107" t="s">
        <v>1132</v>
      </c>
    </row>
    <row r="1108" spans="1:12" x14ac:dyDescent="0.25">
      <c r="A1108">
        <v>443</v>
      </c>
      <c r="B1108">
        <v>4</v>
      </c>
      <c r="C1108" t="s">
        <v>256</v>
      </c>
      <c r="D1108" s="1">
        <v>15</v>
      </c>
      <c r="E1108" s="1">
        <v>26</v>
      </c>
      <c r="F1108">
        <v>3</v>
      </c>
      <c r="G1108" s="1">
        <v>78</v>
      </c>
      <c r="H1108" s="1">
        <v>45</v>
      </c>
      <c r="I1108" s="1">
        <f t="shared" si="34"/>
        <v>33</v>
      </c>
      <c r="J1108" s="2">
        <f t="shared" si="35"/>
        <v>0.42307692307692307</v>
      </c>
      <c r="K1108" s="3">
        <v>3.8194444444444448E-2</v>
      </c>
      <c r="L1108" t="s">
        <v>1132</v>
      </c>
    </row>
    <row r="1109" spans="1:12" x14ac:dyDescent="0.25">
      <c r="A1109">
        <v>443</v>
      </c>
      <c r="B1109">
        <v>4</v>
      </c>
      <c r="C1109" t="s">
        <v>57</v>
      </c>
      <c r="D1109" s="1">
        <v>16</v>
      </c>
      <c r="E1109" s="1">
        <v>28</v>
      </c>
      <c r="F1109">
        <v>3</v>
      </c>
      <c r="G1109" s="1">
        <v>84</v>
      </c>
      <c r="H1109" s="1">
        <v>48</v>
      </c>
      <c r="I1109" s="1">
        <f t="shared" si="34"/>
        <v>36</v>
      </c>
      <c r="J1109" s="2">
        <f t="shared" si="35"/>
        <v>0.42857142857142855</v>
      </c>
      <c r="K1109" s="3">
        <v>1.2500000000000001E-2</v>
      </c>
      <c r="L1109" t="s">
        <v>1132</v>
      </c>
    </row>
    <row r="1110" spans="1:12" x14ac:dyDescent="0.25">
      <c r="A1110">
        <v>444</v>
      </c>
      <c r="B1110">
        <v>8</v>
      </c>
      <c r="C1110" t="s">
        <v>331</v>
      </c>
      <c r="D1110" s="1">
        <v>14</v>
      </c>
      <c r="E1110" s="1">
        <v>23</v>
      </c>
      <c r="F1110">
        <v>1</v>
      </c>
      <c r="G1110" s="1">
        <v>23</v>
      </c>
      <c r="H1110" s="1">
        <v>14</v>
      </c>
      <c r="I1110" s="1">
        <f t="shared" si="34"/>
        <v>9</v>
      </c>
      <c r="J1110" s="2">
        <f t="shared" si="35"/>
        <v>0.39130434782608697</v>
      </c>
      <c r="K1110" s="3">
        <v>2.2222222222222223E-2</v>
      </c>
      <c r="L1110" t="s">
        <v>1133</v>
      </c>
    </row>
    <row r="1111" spans="1:12" x14ac:dyDescent="0.25">
      <c r="A1111">
        <v>444</v>
      </c>
      <c r="B1111">
        <v>8</v>
      </c>
      <c r="C1111" t="s">
        <v>259</v>
      </c>
      <c r="D1111" s="1">
        <v>14</v>
      </c>
      <c r="E1111" s="1">
        <v>24</v>
      </c>
      <c r="F1111">
        <v>3</v>
      </c>
      <c r="G1111" s="1">
        <v>72</v>
      </c>
      <c r="H1111" s="1">
        <v>42</v>
      </c>
      <c r="I1111" s="1">
        <f t="shared" si="34"/>
        <v>30</v>
      </c>
      <c r="J1111" s="2">
        <f t="shared" si="35"/>
        <v>0.41666666666666669</v>
      </c>
      <c r="K1111" s="3">
        <v>3.4027777777777775E-2</v>
      </c>
      <c r="L1111" t="s">
        <v>1133</v>
      </c>
    </row>
    <row r="1112" spans="1:12" x14ac:dyDescent="0.25">
      <c r="A1112">
        <v>445</v>
      </c>
      <c r="B1112">
        <v>6</v>
      </c>
      <c r="C1112" t="s">
        <v>170</v>
      </c>
      <c r="D1112" s="1">
        <v>16</v>
      </c>
      <c r="E1112" s="1">
        <v>27</v>
      </c>
      <c r="F1112">
        <v>3</v>
      </c>
      <c r="G1112" s="1">
        <v>81</v>
      </c>
      <c r="H1112" s="1">
        <v>48</v>
      </c>
      <c r="I1112" s="1">
        <f t="shared" si="34"/>
        <v>33</v>
      </c>
      <c r="J1112" s="2">
        <f t="shared" si="35"/>
        <v>0.40740740740740738</v>
      </c>
      <c r="K1112" s="3">
        <v>1.8055555555555554E-2</v>
      </c>
      <c r="L1112" t="s">
        <v>1132</v>
      </c>
    </row>
    <row r="1113" spans="1:12" x14ac:dyDescent="0.25">
      <c r="A1113">
        <v>446</v>
      </c>
      <c r="B1113">
        <v>12</v>
      </c>
      <c r="C1113" t="s">
        <v>102</v>
      </c>
      <c r="D1113" s="1">
        <v>13</v>
      </c>
      <c r="E1113" s="1">
        <v>21</v>
      </c>
      <c r="F1113">
        <v>1</v>
      </c>
      <c r="G1113" s="1">
        <v>21</v>
      </c>
      <c r="H1113" s="1">
        <v>13</v>
      </c>
      <c r="I1113" s="1">
        <f t="shared" si="34"/>
        <v>8</v>
      </c>
      <c r="J1113" s="2">
        <f t="shared" si="35"/>
        <v>0.38095238095238093</v>
      </c>
      <c r="K1113" s="3">
        <v>5.5555555555555558E-3</v>
      </c>
      <c r="L1113" t="s">
        <v>1133</v>
      </c>
    </row>
    <row r="1114" spans="1:12" x14ac:dyDescent="0.25">
      <c r="A1114">
        <v>447</v>
      </c>
      <c r="B1114">
        <v>8</v>
      </c>
      <c r="C1114" t="s">
        <v>241</v>
      </c>
      <c r="D1114" s="1">
        <v>12</v>
      </c>
      <c r="E1114" s="1">
        <v>20</v>
      </c>
      <c r="F1114">
        <v>2</v>
      </c>
      <c r="G1114" s="1">
        <v>40</v>
      </c>
      <c r="H1114" s="1">
        <v>24</v>
      </c>
      <c r="I1114" s="1">
        <f t="shared" si="34"/>
        <v>16</v>
      </c>
      <c r="J1114" s="2">
        <f t="shared" si="35"/>
        <v>0.4</v>
      </c>
      <c r="K1114" s="3">
        <v>2.013888888888889E-2</v>
      </c>
      <c r="L1114" t="s">
        <v>1133</v>
      </c>
    </row>
    <row r="1115" spans="1:12" x14ac:dyDescent="0.25">
      <c r="A1115">
        <v>447</v>
      </c>
      <c r="B1115">
        <v>8</v>
      </c>
      <c r="C1115" t="s">
        <v>180</v>
      </c>
      <c r="D1115" s="1">
        <v>11</v>
      </c>
      <c r="E1115" s="1">
        <v>19</v>
      </c>
      <c r="F1115">
        <v>3</v>
      </c>
      <c r="G1115" s="1">
        <v>57</v>
      </c>
      <c r="H1115" s="1">
        <v>33</v>
      </c>
      <c r="I1115" s="1">
        <f t="shared" si="34"/>
        <v>24</v>
      </c>
      <c r="J1115" s="2">
        <f t="shared" si="35"/>
        <v>0.42105263157894735</v>
      </c>
      <c r="K1115" s="3">
        <v>3.4722222222222224E-2</v>
      </c>
      <c r="L1115" t="s">
        <v>1133</v>
      </c>
    </row>
    <row r="1116" spans="1:12" x14ac:dyDescent="0.25">
      <c r="A1116">
        <v>447</v>
      </c>
      <c r="B1116">
        <v>8</v>
      </c>
      <c r="C1116" t="s">
        <v>57</v>
      </c>
      <c r="D1116" s="1">
        <v>16</v>
      </c>
      <c r="E1116" s="1">
        <v>28</v>
      </c>
      <c r="F1116">
        <v>3</v>
      </c>
      <c r="G1116" s="1">
        <v>84</v>
      </c>
      <c r="H1116" s="1">
        <v>48</v>
      </c>
      <c r="I1116" s="1">
        <f t="shared" si="34"/>
        <v>36</v>
      </c>
      <c r="J1116" s="2">
        <f t="shared" si="35"/>
        <v>0.42857142857142855</v>
      </c>
      <c r="K1116" s="3">
        <v>4.8611111111111112E-3</v>
      </c>
      <c r="L1116" t="s">
        <v>1132</v>
      </c>
    </row>
    <row r="1117" spans="1:12" x14ac:dyDescent="0.25">
      <c r="A1117">
        <v>448</v>
      </c>
      <c r="B1117">
        <v>4</v>
      </c>
      <c r="C1117" t="s">
        <v>180</v>
      </c>
      <c r="D1117" s="1">
        <v>11</v>
      </c>
      <c r="E1117" s="1">
        <v>19</v>
      </c>
      <c r="F1117">
        <v>2</v>
      </c>
      <c r="G1117" s="1">
        <v>38</v>
      </c>
      <c r="H1117" s="1">
        <v>22</v>
      </c>
      <c r="I1117" s="1">
        <f t="shared" si="34"/>
        <v>16</v>
      </c>
      <c r="J1117" s="2">
        <f t="shared" si="35"/>
        <v>0.42105263157894735</v>
      </c>
      <c r="K1117" s="3">
        <v>1.8055555555555554E-2</v>
      </c>
      <c r="L1117" t="s">
        <v>1133</v>
      </c>
    </row>
    <row r="1118" spans="1:12" x14ac:dyDescent="0.25">
      <c r="A1118">
        <v>448</v>
      </c>
      <c r="B1118">
        <v>4</v>
      </c>
      <c r="C1118" t="s">
        <v>439</v>
      </c>
      <c r="D1118" s="1">
        <v>20</v>
      </c>
      <c r="E1118" s="1">
        <v>33</v>
      </c>
      <c r="F1118">
        <v>3</v>
      </c>
      <c r="G1118" s="1">
        <v>99</v>
      </c>
      <c r="H1118" s="1">
        <v>60</v>
      </c>
      <c r="I1118" s="1">
        <f t="shared" si="34"/>
        <v>39</v>
      </c>
      <c r="J1118" s="2">
        <f t="shared" si="35"/>
        <v>0.39393939393939392</v>
      </c>
      <c r="K1118" s="3">
        <v>2.7777777777777776E-2</v>
      </c>
      <c r="L1118" t="s">
        <v>1133</v>
      </c>
    </row>
    <row r="1119" spans="1:12" x14ac:dyDescent="0.25">
      <c r="A1119">
        <v>449</v>
      </c>
      <c r="B1119">
        <v>3</v>
      </c>
      <c r="C1119" t="s">
        <v>414</v>
      </c>
      <c r="D1119" s="1">
        <v>19</v>
      </c>
      <c r="E1119" s="1">
        <v>32</v>
      </c>
      <c r="F1119">
        <v>2</v>
      </c>
      <c r="G1119" s="1">
        <v>64</v>
      </c>
      <c r="H1119" s="1">
        <v>38</v>
      </c>
      <c r="I1119" s="1">
        <f t="shared" si="34"/>
        <v>26</v>
      </c>
      <c r="J1119" s="2">
        <f t="shared" si="35"/>
        <v>0.40625</v>
      </c>
      <c r="K1119" s="3">
        <v>2.2916666666666665E-2</v>
      </c>
      <c r="L1119" t="s">
        <v>1133</v>
      </c>
    </row>
    <row r="1120" spans="1:12" x14ac:dyDescent="0.25">
      <c r="A1120">
        <v>450</v>
      </c>
      <c r="B1120">
        <v>9</v>
      </c>
      <c r="C1120" t="s">
        <v>117</v>
      </c>
      <c r="D1120" s="1">
        <v>10</v>
      </c>
      <c r="E1120" s="1">
        <v>18</v>
      </c>
      <c r="F1120">
        <v>2</v>
      </c>
      <c r="G1120" s="1">
        <v>36</v>
      </c>
      <c r="H1120" s="1">
        <v>20</v>
      </c>
      <c r="I1120" s="1">
        <f t="shared" si="34"/>
        <v>16</v>
      </c>
      <c r="J1120" s="2">
        <f t="shared" si="35"/>
        <v>0.44444444444444442</v>
      </c>
      <c r="K1120" s="3">
        <v>9.0277777777777769E-3</v>
      </c>
      <c r="L1120" t="s">
        <v>1133</v>
      </c>
    </row>
    <row r="1121" spans="1:12" x14ac:dyDescent="0.25">
      <c r="A1121">
        <v>450</v>
      </c>
      <c r="B1121">
        <v>9</v>
      </c>
      <c r="C1121" t="s">
        <v>106</v>
      </c>
      <c r="D1121" s="1">
        <v>22</v>
      </c>
      <c r="E1121" s="1">
        <v>36</v>
      </c>
      <c r="F1121">
        <v>1</v>
      </c>
      <c r="G1121" s="1">
        <v>36</v>
      </c>
      <c r="H1121" s="1">
        <v>22</v>
      </c>
      <c r="I1121" s="1">
        <f t="shared" si="34"/>
        <v>14</v>
      </c>
      <c r="J1121" s="2">
        <f t="shared" si="35"/>
        <v>0.3888888888888889</v>
      </c>
      <c r="K1121" s="3">
        <v>1.4583333333333334E-2</v>
      </c>
      <c r="L1121" t="s">
        <v>1132</v>
      </c>
    </row>
    <row r="1122" spans="1:12" x14ac:dyDescent="0.25">
      <c r="A1122">
        <v>451</v>
      </c>
      <c r="B1122">
        <v>3</v>
      </c>
      <c r="C1122" t="s">
        <v>33</v>
      </c>
      <c r="D1122" s="1">
        <v>21</v>
      </c>
      <c r="E1122" s="1">
        <v>35</v>
      </c>
      <c r="F1122">
        <v>1</v>
      </c>
      <c r="G1122" s="1">
        <v>35</v>
      </c>
      <c r="H1122" s="1">
        <v>21</v>
      </c>
      <c r="I1122" s="1">
        <f t="shared" si="34"/>
        <v>14</v>
      </c>
      <c r="J1122" s="2">
        <f t="shared" si="35"/>
        <v>0.4</v>
      </c>
      <c r="K1122" s="3">
        <v>1.5972222222222221E-2</v>
      </c>
      <c r="L1122" t="s">
        <v>1133</v>
      </c>
    </row>
    <row r="1123" spans="1:12" x14ac:dyDescent="0.25">
      <c r="A1123">
        <v>451</v>
      </c>
      <c r="B1123">
        <v>3</v>
      </c>
      <c r="C1123" t="s">
        <v>331</v>
      </c>
      <c r="D1123" s="1">
        <v>14</v>
      </c>
      <c r="E1123" s="1">
        <v>23</v>
      </c>
      <c r="F1123">
        <v>1</v>
      </c>
      <c r="G1123" s="1">
        <v>23</v>
      </c>
      <c r="H1123" s="1">
        <v>14</v>
      </c>
      <c r="I1123" s="1">
        <f t="shared" si="34"/>
        <v>9</v>
      </c>
      <c r="J1123" s="2">
        <f t="shared" si="35"/>
        <v>0.39130434782608697</v>
      </c>
      <c r="K1123" s="3">
        <v>2.8472222222222222E-2</v>
      </c>
      <c r="L1123" t="s">
        <v>1133</v>
      </c>
    </row>
    <row r="1124" spans="1:12" x14ac:dyDescent="0.25">
      <c r="A1124">
        <v>451</v>
      </c>
      <c r="B1124">
        <v>3</v>
      </c>
      <c r="C1124" t="s">
        <v>77</v>
      </c>
      <c r="D1124" s="1">
        <v>20</v>
      </c>
      <c r="E1124" s="1">
        <v>34</v>
      </c>
      <c r="F1124">
        <v>1</v>
      </c>
      <c r="G1124" s="1">
        <v>34</v>
      </c>
      <c r="H1124" s="1">
        <v>20</v>
      </c>
      <c r="I1124" s="1">
        <f t="shared" si="34"/>
        <v>14</v>
      </c>
      <c r="J1124" s="2">
        <f t="shared" si="35"/>
        <v>0.41176470588235292</v>
      </c>
      <c r="K1124" s="3">
        <v>2.7083333333333334E-2</v>
      </c>
      <c r="L1124" t="s">
        <v>1132</v>
      </c>
    </row>
    <row r="1125" spans="1:12" x14ac:dyDescent="0.25">
      <c r="A1125">
        <v>452</v>
      </c>
      <c r="B1125">
        <v>9</v>
      </c>
      <c r="C1125" t="s">
        <v>186</v>
      </c>
      <c r="D1125" s="1">
        <v>19</v>
      </c>
      <c r="E1125" s="1">
        <v>31</v>
      </c>
      <c r="F1125">
        <v>3</v>
      </c>
      <c r="G1125" s="1">
        <v>93</v>
      </c>
      <c r="H1125" s="1">
        <v>57</v>
      </c>
      <c r="I1125" s="1">
        <f t="shared" si="34"/>
        <v>36</v>
      </c>
      <c r="J1125" s="2">
        <f t="shared" si="35"/>
        <v>0.38709677419354838</v>
      </c>
      <c r="K1125" s="3">
        <v>3.6805555555555557E-2</v>
      </c>
      <c r="L1125" t="s">
        <v>1132</v>
      </c>
    </row>
    <row r="1126" spans="1:12" x14ac:dyDescent="0.25">
      <c r="A1126">
        <v>452</v>
      </c>
      <c r="B1126">
        <v>9</v>
      </c>
      <c r="C1126" t="s">
        <v>335</v>
      </c>
      <c r="D1126" s="1">
        <v>13</v>
      </c>
      <c r="E1126" s="1">
        <v>22</v>
      </c>
      <c r="F1126">
        <v>2</v>
      </c>
      <c r="G1126" s="1">
        <v>44</v>
      </c>
      <c r="H1126" s="1">
        <v>26</v>
      </c>
      <c r="I1126" s="1">
        <f t="shared" si="34"/>
        <v>18</v>
      </c>
      <c r="J1126" s="2">
        <f t="shared" si="35"/>
        <v>0.40909090909090912</v>
      </c>
      <c r="K1126" s="3">
        <v>1.9444444444444445E-2</v>
      </c>
      <c r="L1126" t="s">
        <v>1132</v>
      </c>
    </row>
    <row r="1127" spans="1:12" x14ac:dyDescent="0.25">
      <c r="A1127">
        <v>452</v>
      </c>
      <c r="B1127">
        <v>9</v>
      </c>
      <c r="C1127" t="s">
        <v>102</v>
      </c>
      <c r="D1127" s="1">
        <v>13</v>
      </c>
      <c r="E1127" s="1">
        <v>21</v>
      </c>
      <c r="F1127">
        <v>1</v>
      </c>
      <c r="G1127" s="1">
        <v>21</v>
      </c>
      <c r="H1127" s="1">
        <v>13</v>
      </c>
      <c r="I1127" s="1">
        <f t="shared" si="34"/>
        <v>8</v>
      </c>
      <c r="J1127" s="2">
        <f t="shared" si="35"/>
        <v>0.38095238095238093</v>
      </c>
      <c r="K1127" s="3">
        <v>2.9166666666666667E-2</v>
      </c>
      <c r="L1127" t="s">
        <v>1133</v>
      </c>
    </row>
    <row r="1128" spans="1:12" x14ac:dyDescent="0.25">
      <c r="A1128">
        <v>453</v>
      </c>
      <c r="B1128">
        <v>6</v>
      </c>
      <c r="C1128" t="s">
        <v>77</v>
      </c>
      <c r="D1128" s="1">
        <v>20</v>
      </c>
      <c r="E1128" s="1">
        <v>34</v>
      </c>
      <c r="F1128">
        <v>1</v>
      </c>
      <c r="G1128" s="1">
        <v>34</v>
      </c>
      <c r="H1128" s="1">
        <v>20</v>
      </c>
      <c r="I1128" s="1">
        <f t="shared" si="34"/>
        <v>14</v>
      </c>
      <c r="J1128" s="2">
        <f t="shared" si="35"/>
        <v>0.41176470588235292</v>
      </c>
      <c r="K1128" s="3">
        <v>2.9166666666666667E-2</v>
      </c>
      <c r="L1128" t="s">
        <v>1132</v>
      </c>
    </row>
    <row r="1129" spans="1:12" x14ac:dyDescent="0.25">
      <c r="A1129">
        <v>453</v>
      </c>
      <c r="B1129">
        <v>6</v>
      </c>
      <c r="C1129" t="s">
        <v>414</v>
      </c>
      <c r="D1129" s="1">
        <v>19</v>
      </c>
      <c r="E1129" s="1">
        <v>32</v>
      </c>
      <c r="F1129">
        <v>3</v>
      </c>
      <c r="G1129" s="1">
        <v>96</v>
      </c>
      <c r="H1129" s="1">
        <v>57</v>
      </c>
      <c r="I1129" s="1">
        <f t="shared" si="34"/>
        <v>39</v>
      </c>
      <c r="J1129" s="2">
        <f t="shared" si="35"/>
        <v>0.40625</v>
      </c>
      <c r="K1129" s="3">
        <v>4.027777777777778E-2</v>
      </c>
      <c r="L1129" t="s">
        <v>1132</v>
      </c>
    </row>
    <row r="1130" spans="1:12" x14ac:dyDescent="0.25">
      <c r="A1130">
        <v>454</v>
      </c>
      <c r="B1130">
        <v>1</v>
      </c>
      <c r="C1130" t="s">
        <v>170</v>
      </c>
      <c r="D1130" s="1">
        <v>16</v>
      </c>
      <c r="E1130" s="1">
        <v>27</v>
      </c>
      <c r="F1130">
        <v>2</v>
      </c>
      <c r="G1130" s="1">
        <v>54</v>
      </c>
      <c r="H1130" s="1">
        <v>32</v>
      </c>
      <c r="I1130" s="1">
        <f t="shared" si="34"/>
        <v>22</v>
      </c>
      <c r="J1130" s="2">
        <f t="shared" si="35"/>
        <v>0.40740740740740738</v>
      </c>
      <c r="K1130" s="3">
        <v>3.4027777777777775E-2</v>
      </c>
      <c r="L1130" t="s">
        <v>1132</v>
      </c>
    </row>
    <row r="1131" spans="1:12" x14ac:dyDescent="0.25">
      <c r="A1131">
        <v>454</v>
      </c>
      <c r="B1131">
        <v>1</v>
      </c>
      <c r="C1131" t="s">
        <v>180</v>
      </c>
      <c r="D1131" s="1">
        <v>11</v>
      </c>
      <c r="E1131" s="1">
        <v>19</v>
      </c>
      <c r="F1131">
        <v>3</v>
      </c>
      <c r="G1131" s="1">
        <v>57</v>
      </c>
      <c r="H1131" s="1">
        <v>33</v>
      </c>
      <c r="I1131" s="1">
        <f t="shared" si="34"/>
        <v>24</v>
      </c>
      <c r="J1131" s="2">
        <f t="shared" si="35"/>
        <v>0.42105263157894735</v>
      </c>
      <c r="K1131" s="3">
        <v>1.2500000000000001E-2</v>
      </c>
      <c r="L1131" t="s">
        <v>1133</v>
      </c>
    </row>
    <row r="1132" spans="1:12" x14ac:dyDescent="0.25">
      <c r="A1132">
        <v>454</v>
      </c>
      <c r="B1132">
        <v>1</v>
      </c>
      <c r="C1132" t="s">
        <v>106</v>
      </c>
      <c r="D1132" s="1">
        <v>22</v>
      </c>
      <c r="E1132" s="1">
        <v>36</v>
      </c>
      <c r="F1132">
        <v>2</v>
      </c>
      <c r="G1132" s="1">
        <v>72</v>
      </c>
      <c r="H1132" s="1">
        <v>44</v>
      </c>
      <c r="I1132" s="1">
        <f t="shared" si="34"/>
        <v>28</v>
      </c>
      <c r="J1132" s="2">
        <f t="shared" si="35"/>
        <v>0.3888888888888889</v>
      </c>
      <c r="K1132" s="3">
        <v>2.9166666666666667E-2</v>
      </c>
      <c r="L1132" t="s">
        <v>1133</v>
      </c>
    </row>
    <row r="1133" spans="1:12" x14ac:dyDescent="0.25">
      <c r="A1133">
        <v>454</v>
      </c>
      <c r="B1133">
        <v>1</v>
      </c>
      <c r="C1133" t="s">
        <v>195</v>
      </c>
      <c r="D1133" s="1">
        <v>15</v>
      </c>
      <c r="E1133" s="1">
        <v>25</v>
      </c>
      <c r="F1133">
        <v>2</v>
      </c>
      <c r="G1133" s="1">
        <v>50</v>
      </c>
      <c r="H1133" s="1">
        <v>30</v>
      </c>
      <c r="I1133" s="1">
        <f t="shared" si="34"/>
        <v>20</v>
      </c>
      <c r="J1133" s="2">
        <f t="shared" si="35"/>
        <v>0.4</v>
      </c>
      <c r="K1133" s="3">
        <v>3.0555555555555555E-2</v>
      </c>
      <c r="L1133" t="s">
        <v>1132</v>
      </c>
    </row>
    <row r="1134" spans="1:12" x14ac:dyDescent="0.25">
      <c r="A1134">
        <v>455</v>
      </c>
      <c r="B1134">
        <v>12</v>
      </c>
      <c r="C1134" t="s">
        <v>259</v>
      </c>
      <c r="D1134" s="1">
        <v>14</v>
      </c>
      <c r="E1134" s="1">
        <v>24</v>
      </c>
      <c r="F1134">
        <v>2</v>
      </c>
      <c r="G1134" s="1">
        <v>48</v>
      </c>
      <c r="H1134" s="1">
        <v>28</v>
      </c>
      <c r="I1134" s="1">
        <f t="shared" si="34"/>
        <v>20</v>
      </c>
      <c r="J1134" s="2">
        <f t="shared" si="35"/>
        <v>0.41666666666666669</v>
      </c>
      <c r="K1134" s="3">
        <v>7.6388888888888886E-3</v>
      </c>
      <c r="L1134" t="s">
        <v>1132</v>
      </c>
    </row>
    <row r="1135" spans="1:12" x14ac:dyDescent="0.25">
      <c r="A1135">
        <v>456</v>
      </c>
      <c r="B1135">
        <v>13</v>
      </c>
      <c r="C1135" t="s">
        <v>65</v>
      </c>
      <c r="D1135" s="1">
        <v>25</v>
      </c>
      <c r="E1135" s="1">
        <v>40</v>
      </c>
      <c r="F1135">
        <v>2</v>
      </c>
      <c r="G1135" s="1">
        <v>80</v>
      </c>
      <c r="H1135" s="1">
        <v>50</v>
      </c>
      <c r="I1135" s="1">
        <f t="shared" si="34"/>
        <v>30</v>
      </c>
      <c r="J1135" s="2">
        <f t="shared" si="35"/>
        <v>0.375</v>
      </c>
      <c r="K1135" s="3">
        <v>3.2638888888888891E-2</v>
      </c>
      <c r="L1135" t="s">
        <v>1133</v>
      </c>
    </row>
    <row r="1136" spans="1:12" x14ac:dyDescent="0.25">
      <c r="A1136">
        <v>456</v>
      </c>
      <c r="B1136">
        <v>13</v>
      </c>
      <c r="C1136" t="s">
        <v>77</v>
      </c>
      <c r="D1136" s="1">
        <v>20</v>
      </c>
      <c r="E1136" s="1">
        <v>34</v>
      </c>
      <c r="F1136">
        <v>2</v>
      </c>
      <c r="G1136" s="1">
        <v>68</v>
      </c>
      <c r="H1136" s="1">
        <v>40</v>
      </c>
      <c r="I1136" s="1">
        <f t="shared" si="34"/>
        <v>28</v>
      </c>
      <c r="J1136" s="2">
        <f t="shared" si="35"/>
        <v>0.41176470588235292</v>
      </c>
      <c r="K1136" s="3">
        <v>1.6666666666666666E-2</v>
      </c>
      <c r="L1136" t="s">
        <v>1132</v>
      </c>
    </row>
    <row r="1137" spans="1:12" x14ac:dyDescent="0.25">
      <c r="A1137">
        <v>457</v>
      </c>
      <c r="B1137">
        <v>18</v>
      </c>
      <c r="C1137" t="s">
        <v>439</v>
      </c>
      <c r="D1137" s="1">
        <v>20</v>
      </c>
      <c r="E1137" s="1">
        <v>33</v>
      </c>
      <c r="F1137">
        <v>3</v>
      </c>
      <c r="G1137" s="1">
        <v>99</v>
      </c>
      <c r="H1137" s="1">
        <v>60</v>
      </c>
      <c r="I1137" s="1">
        <f t="shared" si="34"/>
        <v>39</v>
      </c>
      <c r="J1137" s="2">
        <f t="shared" si="35"/>
        <v>0.39393939393939392</v>
      </c>
      <c r="K1137" s="3">
        <v>2.9861111111111113E-2</v>
      </c>
      <c r="L1137" t="s">
        <v>1133</v>
      </c>
    </row>
    <row r="1138" spans="1:12" x14ac:dyDescent="0.25">
      <c r="A1138">
        <v>457</v>
      </c>
      <c r="B1138">
        <v>18</v>
      </c>
      <c r="C1138" t="s">
        <v>180</v>
      </c>
      <c r="D1138" s="1">
        <v>11</v>
      </c>
      <c r="E1138" s="1">
        <v>19</v>
      </c>
      <c r="F1138">
        <v>2</v>
      </c>
      <c r="G1138" s="1">
        <v>38</v>
      </c>
      <c r="H1138" s="1">
        <v>22</v>
      </c>
      <c r="I1138" s="1">
        <f t="shared" si="34"/>
        <v>16</v>
      </c>
      <c r="J1138" s="2">
        <f t="shared" si="35"/>
        <v>0.42105263157894735</v>
      </c>
      <c r="K1138" s="3">
        <v>1.0416666666666666E-2</v>
      </c>
      <c r="L1138" t="s">
        <v>1133</v>
      </c>
    </row>
    <row r="1139" spans="1:12" x14ac:dyDescent="0.25">
      <c r="A1139">
        <v>458</v>
      </c>
      <c r="B1139">
        <v>4</v>
      </c>
      <c r="C1139" t="s">
        <v>57</v>
      </c>
      <c r="D1139" s="1">
        <v>16</v>
      </c>
      <c r="E1139" s="1">
        <v>28</v>
      </c>
      <c r="F1139">
        <v>2</v>
      </c>
      <c r="G1139" s="1">
        <v>56</v>
      </c>
      <c r="H1139" s="1">
        <v>32</v>
      </c>
      <c r="I1139" s="1">
        <f t="shared" si="34"/>
        <v>24</v>
      </c>
      <c r="J1139" s="2">
        <f t="shared" si="35"/>
        <v>0.42857142857142855</v>
      </c>
      <c r="K1139" s="3">
        <v>7.6388888888888886E-3</v>
      </c>
      <c r="L1139" t="s">
        <v>1133</v>
      </c>
    </row>
    <row r="1140" spans="1:12" x14ac:dyDescent="0.25">
      <c r="A1140">
        <v>458</v>
      </c>
      <c r="B1140">
        <v>4</v>
      </c>
      <c r="C1140" t="s">
        <v>77</v>
      </c>
      <c r="D1140" s="1">
        <v>20</v>
      </c>
      <c r="E1140" s="1">
        <v>34</v>
      </c>
      <c r="F1140">
        <v>3</v>
      </c>
      <c r="G1140" s="1">
        <v>102</v>
      </c>
      <c r="H1140" s="1">
        <v>60</v>
      </c>
      <c r="I1140" s="1">
        <f t="shared" si="34"/>
        <v>42</v>
      </c>
      <c r="J1140" s="2">
        <f t="shared" si="35"/>
        <v>0.41176470588235292</v>
      </c>
      <c r="K1140" s="3">
        <v>1.9444444444444445E-2</v>
      </c>
      <c r="L1140" t="s">
        <v>1132</v>
      </c>
    </row>
    <row r="1141" spans="1:12" x14ac:dyDescent="0.25">
      <c r="A1141">
        <v>458</v>
      </c>
      <c r="B1141">
        <v>4</v>
      </c>
      <c r="C1141" t="s">
        <v>439</v>
      </c>
      <c r="D1141" s="1">
        <v>20</v>
      </c>
      <c r="E1141" s="1">
        <v>33</v>
      </c>
      <c r="F1141">
        <v>2</v>
      </c>
      <c r="G1141" s="1">
        <v>66</v>
      </c>
      <c r="H1141" s="1">
        <v>40</v>
      </c>
      <c r="I1141" s="1">
        <f t="shared" si="34"/>
        <v>26</v>
      </c>
      <c r="J1141" s="2">
        <f t="shared" si="35"/>
        <v>0.39393939393939392</v>
      </c>
      <c r="K1141" s="3">
        <v>4.1666666666666666E-3</v>
      </c>
      <c r="L1141" t="s">
        <v>1132</v>
      </c>
    </row>
    <row r="1142" spans="1:12" x14ac:dyDescent="0.25">
      <c r="A1142">
        <v>458</v>
      </c>
      <c r="B1142">
        <v>4</v>
      </c>
      <c r="C1142" t="s">
        <v>335</v>
      </c>
      <c r="D1142" s="1">
        <v>13</v>
      </c>
      <c r="E1142" s="1">
        <v>22</v>
      </c>
      <c r="F1142">
        <v>2</v>
      </c>
      <c r="G1142" s="1">
        <v>44</v>
      </c>
      <c r="H1142" s="1">
        <v>26</v>
      </c>
      <c r="I1142" s="1">
        <f t="shared" si="34"/>
        <v>18</v>
      </c>
      <c r="J1142" s="2">
        <f t="shared" si="35"/>
        <v>0.40909090909090912</v>
      </c>
      <c r="K1142" s="3">
        <v>3.0555555555555555E-2</v>
      </c>
      <c r="L1142" t="s">
        <v>1132</v>
      </c>
    </row>
    <row r="1143" spans="1:12" x14ac:dyDescent="0.25">
      <c r="A1143">
        <v>459</v>
      </c>
      <c r="B1143">
        <v>20</v>
      </c>
      <c r="C1143" t="s">
        <v>57</v>
      </c>
      <c r="D1143" s="1">
        <v>16</v>
      </c>
      <c r="E1143" s="1">
        <v>28</v>
      </c>
      <c r="F1143">
        <v>3</v>
      </c>
      <c r="G1143" s="1">
        <v>84</v>
      </c>
      <c r="H1143" s="1">
        <v>48</v>
      </c>
      <c r="I1143" s="1">
        <f t="shared" si="34"/>
        <v>36</v>
      </c>
      <c r="J1143" s="2">
        <f t="shared" si="35"/>
        <v>0.42857142857142855</v>
      </c>
      <c r="K1143" s="3">
        <v>2.0833333333333332E-2</v>
      </c>
      <c r="L1143" t="s">
        <v>1132</v>
      </c>
    </row>
    <row r="1144" spans="1:12" x14ac:dyDescent="0.25">
      <c r="A1144">
        <v>460</v>
      </c>
      <c r="B1144">
        <v>19</v>
      </c>
      <c r="C1144" t="s">
        <v>57</v>
      </c>
      <c r="D1144" s="1">
        <v>16</v>
      </c>
      <c r="E1144" s="1">
        <v>28</v>
      </c>
      <c r="F1144">
        <v>1</v>
      </c>
      <c r="G1144" s="1">
        <v>28</v>
      </c>
      <c r="H1144" s="1">
        <v>16</v>
      </c>
      <c r="I1144" s="1">
        <f t="shared" si="34"/>
        <v>12</v>
      </c>
      <c r="J1144" s="2">
        <f t="shared" si="35"/>
        <v>0.42857142857142855</v>
      </c>
      <c r="K1144" s="3">
        <v>2.7777777777777776E-2</v>
      </c>
      <c r="L1144" t="s">
        <v>1133</v>
      </c>
    </row>
    <row r="1145" spans="1:12" x14ac:dyDescent="0.25">
      <c r="A1145">
        <v>460</v>
      </c>
      <c r="B1145">
        <v>19</v>
      </c>
      <c r="C1145" t="s">
        <v>256</v>
      </c>
      <c r="D1145" s="1">
        <v>15</v>
      </c>
      <c r="E1145" s="1">
        <v>26</v>
      </c>
      <c r="F1145">
        <v>1</v>
      </c>
      <c r="G1145" s="1">
        <v>26</v>
      </c>
      <c r="H1145" s="1">
        <v>15</v>
      </c>
      <c r="I1145" s="1">
        <f t="shared" si="34"/>
        <v>11</v>
      </c>
      <c r="J1145" s="2">
        <f t="shared" si="35"/>
        <v>0.42307692307692307</v>
      </c>
      <c r="K1145" s="3">
        <v>5.5555555555555558E-3</v>
      </c>
      <c r="L1145" t="s">
        <v>1133</v>
      </c>
    </row>
    <row r="1146" spans="1:12" x14ac:dyDescent="0.25">
      <c r="A1146">
        <v>460</v>
      </c>
      <c r="B1146">
        <v>19</v>
      </c>
      <c r="C1146" t="s">
        <v>195</v>
      </c>
      <c r="D1146" s="1">
        <v>15</v>
      </c>
      <c r="E1146" s="1">
        <v>25</v>
      </c>
      <c r="F1146">
        <v>2</v>
      </c>
      <c r="G1146" s="1">
        <v>50</v>
      </c>
      <c r="H1146" s="1">
        <v>30</v>
      </c>
      <c r="I1146" s="1">
        <f t="shared" si="34"/>
        <v>20</v>
      </c>
      <c r="J1146" s="2">
        <f t="shared" si="35"/>
        <v>0.4</v>
      </c>
      <c r="K1146" s="3">
        <v>2.9861111111111113E-2</v>
      </c>
      <c r="L1146" t="s">
        <v>1132</v>
      </c>
    </row>
    <row r="1147" spans="1:12" x14ac:dyDescent="0.25">
      <c r="A1147">
        <v>460</v>
      </c>
      <c r="B1147">
        <v>19</v>
      </c>
      <c r="C1147" t="s">
        <v>259</v>
      </c>
      <c r="D1147" s="1">
        <v>14</v>
      </c>
      <c r="E1147" s="1">
        <v>24</v>
      </c>
      <c r="F1147">
        <v>3</v>
      </c>
      <c r="G1147" s="1">
        <v>72</v>
      </c>
      <c r="H1147" s="1">
        <v>42</v>
      </c>
      <c r="I1147" s="1">
        <f t="shared" si="34"/>
        <v>30</v>
      </c>
      <c r="J1147" s="2">
        <f t="shared" si="35"/>
        <v>0.41666666666666669</v>
      </c>
      <c r="K1147" s="3">
        <v>2.2916666666666665E-2</v>
      </c>
      <c r="L1147" t="s">
        <v>1132</v>
      </c>
    </row>
    <row r="1148" spans="1:12" x14ac:dyDescent="0.25">
      <c r="A1148">
        <v>461</v>
      </c>
      <c r="B1148">
        <v>4</v>
      </c>
      <c r="C1148" t="s">
        <v>33</v>
      </c>
      <c r="D1148" s="1">
        <v>21</v>
      </c>
      <c r="E1148" s="1">
        <v>35</v>
      </c>
      <c r="F1148">
        <v>2</v>
      </c>
      <c r="G1148" s="1">
        <v>70</v>
      </c>
      <c r="H1148" s="1">
        <v>42</v>
      </c>
      <c r="I1148" s="1">
        <f t="shared" si="34"/>
        <v>28</v>
      </c>
      <c r="J1148" s="2">
        <f t="shared" si="35"/>
        <v>0.4</v>
      </c>
      <c r="K1148" s="3">
        <v>2.6388888888888889E-2</v>
      </c>
      <c r="L1148" t="s">
        <v>1133</v>
      </c>
    </row>
    <row r="1149" spans="1:12" x14ac:dyDescent="0.25">
      <c r="A1149">
        <v>461</v>
      </c>
      <c r="B1149">
        <v>4</v>
      </c>
      <c r="C1149" t="s">
        <v>51</v>
      </c>
      <c r="D1149" s="1">
        <v>17</v>
      </c>
      <c r="E1149" s="1">
        <v>29</v>
      </c>
      <c r="F1149">
        <v>1</v>
      </c>
      <c r="G1149" s="1">
        <v>29</v>
      </c>
      <c r="H1149" s="1">
        <v>17</v>
      </c>
      <c r="I1149" s="1">
        <f t="shared" si="34"/>
        <v>12</v>
      </c>
      <c r="J1149" s="2">
        <f t="shared" si="35"/>
        <v>0.41379310344827586</v>
      </c>
      <c r="K1149" s="3">
        <v>1.9444444444444445E-2</v>
      </c>
      <c r="L1149" t="s">
        <v>1132</v>
      </c>
    </row>
    <row r="1150" spans="1:12" x14ac:dyDescent="0.25">
      <c r="A1150">
        <v>462</v>
      </c>
      <c r="B1150">
        <v>9</v>
      </c>
      <c r="C1150" t="s">
        <v>439</v>
      </c>
      <c r="D1150" s="1">
        <v>20</v>
      </c>
      <c r="E1150" s="1">
        <v>33</v>
      </c>
      <c r="F1150">
        <v>3</v>
      </c>
      <c r="G1150" s="1">
        <v>99</v>
      </c>
      <c r="H1150" s="1">
        <v>60</v>
      </c>
      <c r="I1150" s="1">
        <f t="shared" si="34"/>
        <v>39</v>
      </c>
      <c r="J1150" s="2">
        <f t="shared" si="35"/>
        <v>0.39393939393939392</v>
      </c>
      <c r="K1150" s="3">
        <v>7.6388888888888886E-3</v>
      </c>
      <c r="L1150" t="s">
        <v>1132</v>
      </c>
    </row>
    <row r="1151" spans="1:12" x14ac:dyDescent="0.25">
      <c r="A1151">
        <v>463</v>
      </c>
      <c r="B1151">
        <v>7</v>
      </c>
      <c r="C1151" t="s">
        <v>186</v>
      </c>
      <c r="D1151" s="1">
        <v>19</v>
      </c>
      <c r="E1151" s="1">
        <v>31</v>
      </c>
      <c r="F1151">
        <v>3</v>
      </c>
      <c r="G1151" s="1">
        <v>93</v>
      </c>
      <c r="H1151" s="1">
        <v>57</v>
      </c>
      <c r="I1151" s="1">
        <f t="shared" si="34"/>
        <v>36</v>
      </c>
      <c r="J1151" s="2">
        <f t="shared" si="35"/>
        <v>0.38709677419354838</v>
      </c>
      <c r="K1151" s="3">
        <v>9.7222222222222224E-3</v>
      </c>
      <c r="L1151" t="s">
        <v>1133</v>
      </c>
    </row>
    <row r="1152" spans="1:12" x14ac:dyDescent="0.25">
      <c r="A1152">
        <v>464</v>
      </c>
      <c r="B1152">
        <v>16</v>
      </c>
      <c r="C1152" t="s">
        <v>256</v>
      </c>
      <c r="D1152" s="1">
        <v>15</v>
      </c>
      <c r="E1152" s="1">
        <v>26</v>
      </c>
      <c r="F1152">
        <v>3</v>
      </c>
      <c r="G1152" s="1">
        <v>78</v>
      </c>
      <c r="H1152" s="1">
        <v>45</v>
      </c>
      <c r="I1152" s="1">
        <f t="shared" si="34"/>
        <v>33</v>
      </c>
      <c r="J1152" s="2">
        <f t="shared" si="35"/>
        <v>0.42307692307692307</v>
      </c>
      <c r="K1152" s="3">
        <v>3.4722222222222224E-2</v>
      </c>
      <c r="L1152" t="s">
        <v>1133</v>
      </c>
    </row>
    <row r="1153" spans="1:12" x14ac:dyDescent="0.25">
      <c r="A1153">
        <v>464</v>
      </c>
      <c r="B1153">
        <v>16</v>
      </c>
      <c r="C1153" t="s">
        <v>170</v>
      </c>
      <c r="D1153" s="1">
        <v>16</v>
      </c>
      <c r="E1153" s="1">
        <v>27</v>
      </c>
      <c r="F1153">
        <v>2</v>
      </c>
      <c r="G1153" s="1">
        <v>54</v>
      </c>
      <c r="H1153" s="1">
        <v>32</v>
      </c>
      <c r="I1153" s="1">
        <f t="shared" si="34"/>
        <v>22</v>
      </c>
      <c r="J1153" s="2">
        <f t="shared" si="35"/>
        <v>0.40740740740740738</v>
      </c>
      <c r="K1153" s="3">
        <v>1.6666666666666666E-2</v>
      </c>
      <c r="L1153" t="s">
        <v>1132</v>
      </c>
    </row>
    <row r="1154" spans="1:12" x14ac:dyDescent="0.25">
      <c r="A1154">
        <v>464</v>
      </c>
      <c r="B1154">
        <v>16</v>
      </c>
      <c r="C1154" t="s">
        <v>335</v>
      </c>
      <c r="D1154" s="1">
        <v>13</v>
      </c>
      <c r="E1154" s="1">
        <v>22</v>
      </c>
      <c r="F1154">
        <v>1</v>
      </c>
      <c r="G1154" s="1">
        <v>22</v>
      </c>
      <c r="H1154" s="1">
        <v>13</v>
      </c>
      <c r="I1154" s="1">
        <f t="shared" si="34"/>
        <v>9</v>
      </c>
      <c r="J1154" s="2">
        <f t="shared" si="35"/>
        <v>0.40909090909090912</v>
      </c>
      <c r="K1154" s="3">
        <v>6.9444444444444441E-3</v>
      </c>
      <c r="L1154" t="s">
        <v>1132</v>
      </c>
    </row>
    <row r="1155" spans="1:12" x14ac:dyDescent="0.25">
      <c r="A1155">
        <v>465</v>
      </c>
      <c r="B1155">
        <v>4</v>
      </c>
      <c r="C1155" t="s">
        <v>195</v>
      </c>
      <c r="D1155" s="1">
        <v>15</v>
      </c>
      <c r="E1155" s="1">
        <v>25</v>
      </c>
      <c r="F1155">
        <v>3</v>
      </c>
      <c r="G1155" s="1">
        <v>75</v>
      </c>
      <c r="H1155" s="1">
        <v>45</v>
      </c>
      <c r="I1155" s="1">
        <f t="shared" ref="I1155:I1218" si="36">G1155-H1155</f>
        <v>30</v>
      </c>
      <c r="J1155" s="2">
        <f t="shared" ref="J1155:J1218" si="37">I1155/G1155</f>
        <v>0.4</v>
      </c>
      <c r="K1155" s="3">
        <v>2.5694444444444443E-2</v>
      </c>
      <c r="L1155" t="s">
        <v>1132</v>
      </c>
    </row>
    <row r="1156" spans="1:12" x14ac:dyDescent="0.25">
      <c r="A1156">
        <v>465</v>
      </c>
      <c r="B1156">
        <v>4</v>
      </c>
      <c r="C1156" t="s">
        <v>331</v>
      </c>
      <c r="D1156" s="1">
        <v>14</v>
      </c>
      <c r="E1156" s="1">
        <v>23</v>
      </c>
      <c r="F1156">
        <v>2</v>
      </c>
      <c r="G1156" s="1">
        <v>46</v>
      </c>
      <c r="H1156" s="1">
        <v>28</v>
      </c>
      <c r="I1156" s="1">
        <f t="shared" si="36"/>
        <v>18</v>
      </c>
      <c r="J1156" s="2">
        <f t="shared" si="37"/>
        <v>0.39130434782608697</v>
      </c>
      <c r="K1156" s="3">
        <v>1.5972222222222221E-2</v>
      </c>
      <c r="L1156" t="s">
        <v>1133</v>
      </c>
    </row>
    <row r="1157" spans="1:12" x14ac:dyDescent="0.25">
      <c r="A1157">
        <v>466</v>
      </c>
      <c r="B1157">
        <v>4</v>
      </c>
      <c r="C1157" t="s">
        <v>335</v>
      </c>
      <c r="D1157" s="1">
        <v>13</v>
      </c>
      <c r="E1157" s="1">
        <v>22</v>
      </c>
      <c r="F1157">
        <v>1</v>
      </c>
      <c r="G1157" s="1">
        <v>22</v>
      </c>
      <c r="H1157" s="1">
        <v>13</v>
      </c>
      <c r="I1157" s="1">
        <f t="shared" si="36"/>
        <v>9</v>
      </c>
      <c r="J1157" s="2">
        <f t="shared" si="37"/>
        <v>0.40909090909090912</v>
      </c>
      <c r="K1157" s="3">
        <v>3.4722222222222224E-2</v>
      </c>
      <c r="L1157" t="s">
        <v>1133</v>
      </c>
    </row>
    <row r="1158" spans="1:12" x14ac:dyDescent="0.25">
      <c r="A1158">
        <v>466</v>
      </c>
      <c r="B1158">
        <v>4</v>
      </c>
      <c r="C1158" t="s">
        <v>100</v>
      </c>
      <c r="D1158" s="1">
        <v>18</v>
      </c>
      <c r="E1158" s="1">
        <v>30</v>
      </c>
      <c r="F1158">
        <v>3</v>
      </c>
      <c r="G1158" s="1">
        <v>90</v>
      </c>
      <c r="H1158" s="1">
        <v>54</v>
      </c>
      <c r="I1158" s="1">
        <f t="shared" si="36"/>
        <v>36</v>
      </c>
      <c r="J1158" s="2">
        <f t="shared" si="37"/>
        <v>0.4</v>
      </c>
      <c r="K1158" s="3">
        <v>3.6111111111111108E-2</v>
      </c>
      <c r="L1158" t="s">
        <v>1132</v>
      </c>
    </row>
    <row r="1159" spans="1:12" x14ac:dyDescent="0.25">
      <c r="A1159">
        <v>466</v>
      </c>
      <c r="B1159">
        <v>4</v>
      </c>
      <c r="C1159" t="s">
        <v>57</v>
      </c>
      <c r="D1159" s="1">
        <v>16</v>
      </c>
      <c r="E1159" s="1">
        <v>28</v>
      </c>
      <c r="F1159">
        <v>1</v>
      </c>
      <c r="G1159" s="1">
        <v>28</v>
      </c>
      <c r="H1159" s="1">
        <v>16</v>
      </c>
      <c r="I1159" s="1">
        <f t="shared" si="36"/>
        <v>12</v>
      </c>
      <c r="J1159" s="2">
        <f t="shared" si="37"/>
        <v>0.42857142857142855</v>
      </c>
      <c r="K1159" s="3">
        <v>2.9861111111111113E-2</v>
      </c>
      <c r="L1159" t="s">
        <v>1132</v>
      </c>
    </row>
    <row r="1160" spans="1:12" x14ac:dyDescent="0.25">
      <c r="A1160">
        <v>467</v>
      </c>
      <c r="B1160">
        <v>15</v>
      </c>
      <c r="C1160" t="s">
        <v>439</v>
      </c>
      <c r="D1160" s="1">
        <v>20</v>
      </c>
      <c r="E1160" s="1">
        <v>33</v>
      </c>
      <c r="F1160">
        <v>3</v>
      </c>
      <c r="G1160" s="1">
        <v>99</v>
      </c>
      <c r="H1160" s="1">
        <v>60</v>
      </c>
      <c r="I1160" s="1">
        <f t="shared" si="36"/>
        <v>39</v>
      </c>
      <c r="J1160" s="2">
        <f t="shared" si="37"/>
        <v>0.39393939393939392</v>
      </c>
      <c r="K1160" s="3">
        <v>9.0277777777777769E-3</v>
      </c>
      <c r="L1160" t="s">
        <v>1132</v>
      </c>
    </row>
    <row r="1161" spans="1:12" x14ac:dyDescent="0.25">
      <c r="A1161">
        <v>467</v>
      </c>
      <c r="B1161">
        <v>15</v>
      </c>
      <c r="C1161" t="s">
        <v>335</v>
      </c>
      <c r="D1161" s="1">
        <v>13</v>
      </c>
      <c r="E1161" s="1">
        <v>22</v>
      </c>
      <c r="F1161">
        <v>2</v>
      </c>
      <c r="G1161" s="1">
        <v>44</v>
      </c>
      <c r="H1161" s="1">
        <v>26</v>
      </c>
      <c r="I1161" s="1">
        <f t="shared" si="36"/>
        <v>18</v>
      </c>
      <c r="J1161" s="2">
        <f t="shared" si="37"/>
        <v>0.40909090909090912</v>
      </c>
      <c r="K1161" s="3">
        <v>4.0972222222222222E-2</v>
      </c>
      <c r="L1161" t="s">
        <v>1132</v>
      </c>
    </row>
    <row r="1162" spans="1:12" x14ac:dyDescent="0.25">
      <c r="A1162">
        <v>468</v>
      </c>
      <c r="B1162">
        <v>14</v>
      </c>
      <c r="C1162" t="s">
        <v>180</v>
      </c>
      <c r="D1162" s="1">
        <v>11</v>
      </c>
      <c r="E1162" s="1">
        <v>19</v>
      </c>
      <c r="F1162">
        <v>2</v>
      </c>
      <c r="G1162" s="1">
        <v>38</v>
      </c>
      <c r="H1162" s="1">
        <v>22</v>
      </c>
      <c r="I1162" s="1">
        <f t="shared" si="36"/>
        <v>16</v>
      </c>
      <c r="J1162" s="2">
        <f t="shared" si="37"/>
        <v>0.42105263157894735</v>
      </c>
      <c r="K1162" s="3">
        <v>2.6388888888888889E-2</v>
      </c>
      <c r="L1162" t="s">
        <v>1133</v>
      </c>
    </row>
    <row r="1163" spans="1:12" x14ac:dyDescent="0.25">
      <c r="A1163">
        <v>468</v>
      </c>
      <c r="B1163">
        <v>14</v>
      </c>
      <c r="C1163" t="s">
        <v>241</v>
      </c>
      <c r="D1163" s="1">
        <v>12</v>
      </c>
      <c r="E1163" s="1">
        <v>20</v>
      </c>
      <c r="F1163">
        <v>2</v>
      </c>
      <c r="G1163" s="1">
        <v>40</v>
      </c>
      <c r="H1163" s="1">
        <v>24</v>
      </c>
      <c r="I1163" s="1">
        <f t="shared" si="36"/>
        <v>16</v>
      </c>
      <c r="J1163" s="2">
        <f t="shared" si="37"/>
        <v>0.4</v>
      </c>
      <c r="K1163" s="3">
        <v>1.1111111111111112E-2</v>
      </c>
      <c r="L1163" t="s">
        <v>1133</v>
      </c>
    </row>
    <row r="1164" spans="1:12" x14ac:dyDescent="0.25">
      <c r="A1164">
        <v>468</v>
      </c>
      <c r="B1164">
        <v>14</v>
      </c>
      <c r="C1164" t="s">
        <v>57</v>
      </c>
      <c r="D1164" s="1">
        <v>16</v>
      </c>
      <c r="E1164" s="1">
        <v>28</v>
      </c>
      <c r="F1164">
        <v>1</v>
      </c>
      <c r="G1164" s="1">
        <v>28</v>
      </c>
      <c r="H1164" s="1">
        <v>16</v>
      </c>
      <c r="I1164" s="1">
        <f t="shared" si="36"/>
        <v>12</v>
      </c>
      <c r="J1164" s="2">
        <f t="shared" si="37"/>
        <v>0.42857142857142855</v>
      </c>
      <c r="K1164" s="3">
        <v>6.2500000000000003E-3</v>
      </c>
      <c r="L1164" t="s">
        <v>1133</v>
      </c>
    </row>
    <row r="1165" spans="1:12" x14ac:dyDescent="0.25">
      <c r="A1165">
        <v>469</v>
      </c>
      <c r="B1165">
        <v>1</v>
      </c>
      <c r="C1165" t="s">
        <v>33</v>
      </c>
      <c r="D1165" s="1">
        <v>21</v>
      </c>
      <c r="E1165" s="1">
        <v>35</v>
      </c>
      <c r="F1165">
        <v>3</v>
      </c>
      <c r="G1165" s="1">
        <v>105</v>
      </c>
      <c r="H1165" s="1">
        <v>63</v>
      </c>
      <c r="I1165" s="1">
        <f t="shared" si="36"/>
        <v>42</v>
      </c>
      <c r="J1165" s="2">
        <f t="shared" si="37"/>
        <v>0.4</v>
      </c>
      <c r="K1165" s="3">
        <v>1.5277777777777777E-2</v>
      </c>
      <c r="L1165" t="s">
        <v>1133</v>
      </c>
    </row>
    <row r="1166" spans="1:12" x14ac:dyDescent="0.25">
      <c r="A1166">
        <v>469</v>
      </c>
      <c r="B1166">
        <v>1</v>
      </c>
      <c r="C1166" t="s">
        <v>414</v>
      </c>
      <c r="D1166" s="1">
        <v>19</v>
      </c>
      <c r="E1166" s="1">
        <v>32</v>
      </c>
      <c r="F1166">
        <v>1</v>
      </c>
      <c r="G1166" s="1">
        <v>32</v>
      </c>
      <c r="H1166" s="1">
        <v>19</v>
      </c>
      <c r="I1166" s="1">
        <f t="shared" si="36"/>
        <v>13</v>
      </c>
      <c r="J1166" s="2">
        <f t="shared" si="37"/>
        <v>0.40625</v>
      </c>
      <c r="K1166" s="3">
        <v>3.0555555555555555E-2</v>
      </c>
      <c r="L1166" t="s">
        <v>1132</v>
      </c>
    </row>
    <row r="1167" spans="1:12" x14ac:dyDescent="0.25">
      <c r="A1167">
        <v>470</v>
      </c>
      <c r="B1167">
        <v>17</v>
      </c>
      <c r="C1167" t="s">
        <v>259</v>
      </c>
      <c r="D1167" s="1">
        <v>14</v>
      </c>
      <c r="E1167" s="1">
        <v>24</v>
      </c>
      <c r="F1167">
        <v>1</v>
      </c>
      <c r="G1167" s="1">
        <v>24</v>
      </c>
      <c r="H1167" s="1">
        <v>14</v>
      </c>
      <c r="I1167" s="1">
        <f t="shared" si="36"/>
        <v>10</v>
      </c>
      <c r="J1167" s="2">
        <f t="shared" si="37"/>
        <v>0.41666666666666669</v>
      </c>
      <c r="K1167" s="3">
        <v>3.0555555555555555E-2</v>
      </c>
      <c r="L1167" t="s">
        <v>1132</v>
      </c>
    </row>
    <row r="1168" spans="1:12" x14ac:dyDescent="0.25">
      <c r="A1168">
        <v>470</v>
      </c>
      <c r="B1168">
        <v>17</v>
      </c>
      <c r="C1168" t="s">
        <v>117</v>
      </c>
      <c r="D1168" s="1">
        <v>10</v>
      </c>
      <c r="E1168" s="1">
        <v>18</v>
      </c>
      <c r="F1168">
        <v>3</v>
      </c>
      <c r="G1168" s="1">
        <v>54</v>
      </c>
      <c r="H1168" s="1">
        <v>30</v>
      </c>
      <c r="I1168" s="1">
        <f t="shared" si="36"/>
        <v>24</v>
      </c>
      <c r="J1168" s="2">
        <f t="shared" si="37"/>
        <v>0.44444444444444442</v>
      </c>
      <c r="K1168" s="3">
        <v>1.9444444444444445E-2</v>
      </c>
      <c r="L1168" t="s">
        <v>1132</v>
      </c>
    </row>
    <row r="1169" spans="1:12" x14ac:dyDescent="0.25">
      <c r="A1169">
        <v>471</v>
      </c>
      <c r="B1169">
        <v>7</v>
      </c>
      <c r="C1169" t="s">
        <v>33</v>
      </c>
      <c r="D1169" s="1">
        <v>21</v>
      </c>
      <c r="E1169" s="1">
        <v>35</v>
      </c>
      <c r="F1169">
        <v>3</v>
      </c>
      <c r="G1169" s="1">
        <v>105</v>
      </c>
      <c r="H1169" s="1">
        <v>63</v>
      </c>
      <c r="I1169" s="1">
        <f t="shared" si="36"/>
        <v>42</v>
      </c>
      <c r="J1169" s="2">
        <f t="shared" si="37"/>
        <v>0.4</v>
      </c>
      <c r="K1169" s="3">
        <v>3.9583333333333331E-2</v>
      </c>
      <c r="L1169" t="s">
        <v>1132</v>
      </c>
    </row>
    <row r="1170" spans="1:12" x14ac:dyDescent="0.25">
      <c r="A1170">
        <v>472</v>
      </c>
      <c r="B1170">
        <v>20</v>
      </c>
      <c r="C1170" t="s">
        <v>33</v>
      </c>
      <c r="D1170" s="1">
        <v>21</v>
      </c>
      <c r="E1170" s="1">
        <v>35</v>
      </c>
      <c r="F1170">
        <v>2</v>
      </c>
      <c r="G1170" s="1">
        <v>70</v>
      </c>
      <c r="H1170" s="1">
        <v>42</v>
      </c>
      <c r="I1170" s="1">
        <f t="shared" si="36"/>
        <v>28</v>
      </c>
      <c r="J1170" s="2">
        <f t="shared" si="37"/>
        <v>0.4</v>
      </c>
      <c r="K1170" s="3">
        <v>2.9166666666666667E-2</v>
      </c>
      <c r="L1170" t="s">
        <v>1132</v>
      </c>
    </row>
    <row r="1171" spans="1:12" x14ac:dyDescent="0.25">
      <c r="A1171">
        <v>472</v>
      </c>
      <c r="B1171">
        <v>20</v>
      </c>
      <c r="C1171" t="s">
        <v>335</v>
      </c>
      <c r="D1171" s="1">
        <v>13</v>
      </c>
      <c r="E1171" s="1">
        <v>22</v>
      </c>
      <c r="F1171">
        <v>2</v>
      </c>
      <c r="G1171" s="1">
        <v>44</v>
      </c>
      <c r="H1171" s="1">
        <v>26</v>
      </c>
      <c r="I1171" s="1">
        <f t="shared" si="36"/>
        <v>18</v>
      </c>
      <c r="J1171" s="2">
        <f t="shared" si="37"/>
        <v>0.40909090909090912</v>
      </c>
      <c r="K1171" s="3">
        <v>2.1527777777777778E-2</v>
      </c>
      <c r="L1171" t="s">
        <v>1133</v>
      </c>
    </row>
    <row r="1172" spans="1:12" x14ac:dyDescent="0.25">
      <c r="A1172">
        <v>473</v>
      </c>
      <c r="B1172">
        <v>13</v>
      </c>
      <c r="C1172" t="s">
        <v>335</v>
      </c>
      <c r="D1172" s="1">
        <v>13</v>
      </c>
      <c r="E1172" s="1">
        <v>22</v>
      </c>
      <c r="F1172">
        <v>2</v>
      </c>
      <c r="G1172" s="1">
        <v>44</v>
      </c>
      <c r="H1172" s="1">
        <v>26</v>
      </c>
      <c r="I1172" s="1">
        <f t="shared" si="36"/>
        <v>18</v>
      </c>
      <c r="J1172" s="2">
        <f t="shared" si="37"/>
        <v>0.40909090909090912</v>
      </c>
      <c r="K1172" s="3">
        <v>3.5416666666666666E-2</v>
      </c>
      <c r="L1172" t="s">
        <v>1133</v>
      </c>
    </row>
    <row r="1173" spans="1:12" x14ac:dyDescent="0.25">
      <c r="A1173">
        <v>473</v>
      </c>
      <c r="B1173">
        <v>13</v>
      </c>
      <c r="C1173" t="s">
        <v>33</v>
      </c>
      <c r="D1173" s="1">
        <v>21</v>
      </c>
      <c r="E1173" s="1">
        <v>35</v>
      </c>
      <c r="F1173">
        <v>1</v>
      </c>
      <c r="G1173" s="1">
        <v>35</v>
      </c>
      <c r="H1173" s="1">
        <v>21</v>
      </c>
      <c r="I1173" s="1">
        <f t="shared" si="36"/>
        <v>14</v>
      </c>
      <c r="J1173" s="2">
        <f t="shared" si="37"/>
        <v>0.4</v>
      </c>
      <c r="K1173" s="3">
        <v>6.9444444444444441E-3</v>
      </c>
      <c r="L1173" t="s">
        <v>1132</v>
      </c>
    </row>
    <row r="1174" spans="1:12" x14ac:dyDescent="0.25">
      <c r="A1174">
        <v>474</v>
      </c>
      <c r="B1174">
        <v>2</v>
      </c>
      <c r="C1174" t="s">
        <v>77</v>
      </c>
      <c r="D1174" s="1">
        <v>20</v>
      </c>
      <c r="E1174" s="1">
        <v>34</v>
      </c>
      <c r="F1174">
        <v>1</v>
      </c>
      <c r="G1174" s="1">
        <v>34</v>
      </c>
      <c r="H1174" s="1">
        <v>20</v>
      </c>
      <c r="I1174" s="1">
        <f t="shared" si="36"/>
        <v>14</v>
      </c>
      <c r="J1174" s="2">
        <f t="shared" si="37"/>
        <v>0.41176470588235292</v>
      </c>
      <c r="K1174" s="3">
        <v>3.8194444444444448E-2</v>
      </c>
      <c r="L1174" t="s">
        <v>1133</v>
      </c>
    </row>
    <row r="1175" spans="1:12" x14ac:dyDescent="0.25">
      <c r="A1175">
        <v>474</v>
      </c>
      <c r="B1175">
        <v>2</v>
      </c>
      <c r="C1175" t="s">
        <v>51</v>
      </c>
      <c r="D1175" s="1">
        <v>17</v>
      </c>
      <c r="E1175" s="1">
        <v>29</v>
      </c>
      <c r="F1175">
        <v>1</v>
      </c>
      <c r="G1175" s="1">
        <v>29</v>
      </c>
      <c r="H1175" s="1">
        <v>17</v>
      </c>
      <c r="I1175" s="1">
        <f t="shared" si="36"/>
        <v>12</v>
      </c>
      <c r="J1175" s="2">
        <f t="shared" si="37"/>
        <v>0.41379310344827586</v>
      </c>
      <c r="K1175" s="3">
        <v>2.5694444444444443E-2</v>
      </c>
      <c r="L1175" t="s">
        <v>1132</v>
      </c>
    </row>
    <row r="1176" spans="1:12" x14ac:dyDescent="0.25">
      <c r="A1176">
        <v>474</v>
      </c>
      <c r="B1176">
        <v>2</v>
      </c>
      <c r="C1176" t="s">
        <v>186</v>
      </c>
      <c r="D1176" s="1">
        <v>19</v>
      </c>
      <c r="E1176" s="1">
        <v>31</v>
      </c>
      <c r="F1176">
        <v>1</v>
      </c>
      <c r="G1176" s="1">
        <v>31</v>
      </c>
      <c r="H1176" s="1">
        <v>19</v>
      </c>
      <c r="I1176" s="1">
        <f t="shared" si="36"/>
        <v>12</v>
      </c>
      <c r="J1176" s="2">
        <f t="shared" si="37"/>
        <v>0.38709677419354838</v>
      </c>
      <c r="K1176" s="3">
        <v>2.361111111111111E-2</v>
      </c>
      <c r="L1176" t="s">
        <v>1133</v>
      </c>
    </row>
    <row r="1177" spans="1:12" x14ac:dyDescent="0.25">
      <c r="A1177">
        <v>474</v>
      </c>
      <c r="B1177">
        <v>2</v>
      </c>
      <c r="C1177" t="s">
        <v>57</v>
      </c>
      <c r="D1177" s="1">
        <v>16</v>
      </c>
      <c r="E1177" s="1">
        <v>28</v>
      </c>
      <c r="F1177">
        <v>3</v>
      </c>
      <c r="G1177" s="1">
        <v>84</v>
      </c>
      <c r="H1177" s="1">
        <v>48</v>
      </c>
      <c r="I1177" s="1">
        <f t="shared" si="36"/>
        <v>36</v>
      </c>
      <c r="J1177" s="2">
        <f t="shared" si="37"/>
        <v>0.42857142857142855</v>
      </c>
      <c r="K1177" s="3">
        <v>2.4305555555555556E-2</v>
      </c>
      <c r="L1177" t="s">
        <v>1132</v>
      </c>
    </row>
    <row r="1178" spans="1:12" x14ac:dyDescent="0.25">
      <c r="A1178">
        <v>475</v>
      </c>
      <c r="B1178">
        <v>18</v>
      </c>
      <c r="C1178" t="s">
        <v>259</v>
      </c>
      <c r="D1178" s="1">
        <v>14</v>
      </c>
      <c r="E1178" s="1">
        <v>24</v>
      </c>
      <c r="F1178">
        <v>3</v>
      </c>
      <c r="G1178" s="1">
        <v>72</v>
      </c>
      <c r="H1178" s="1">
        <v>42</v>
      </c>
      <c r="I1178" s="1">
        <f t="shared" si="36"/>
        <v>30</v>
      </c>
      <c r="J1178" s="2">
        <f t="shared" si="37"/>
        <v>0.41666666666666669</v>
      </c>
      <c r="K1178" s="3">
        <v>1.4583333333333334E-2</v>
      </c>
      <c r="L1178" t="s">
        <v>1133</v>
      </c>
    </row>
    <row r="1179" spans="1:12" x14ac:dyDescent="0.25">
      <c r="A1179">
        <v>475</v>
      </c>
      <c r="B1179">
        <v>18</v>
      </c>
      <c r="C1179" t="s">
        <v>77</v>
      </c>
      <c r="D1179" s="1">
        <v>20</v>
      </c>
      <c r="E1179" s="1">
        <v>34</v>
      </c>
      <c r="F1179">
        <v>3</v>
      </c>
      <c r="G1179" s="1">
        <v>102</v>
      </c>
      <c r="H1179" s="1">
        <v>60</v>
      </c>
      <c r="I1179" s="1">
        <f t="shared" si="36"/>
        <v>42</v>
      </c>
      <c r="J1179" s="2">
        <f t="shared" si="37"/>
        <v>0.41176470588235292</v>
      </c>
      <c r="K1179" s="3">
        <v>9.7222222222222224E-3</v>
      </c>
      <c r="L1179" t="s">
        <v>1133</v>
      </c>
    </row>
    <row r="1180" spans="1:12" x14ac:dyDescent="0.25">
      <c r="A1180">
        <v>476</v>
      </c>
      <c r="B1180">
        <v>13</v>
      </c>
      <c r="C1180" t="s">
        <v>259</v>
      </c>
      <c r="D1180" s="1">
        <v>14</v>
      </c>
      <c r="E1180" s="1">
        <v>24</v>
      </c>
      <c r="F1180">
        <v>2</v>
      </c>
      <c r="G1180" s="1">
        <v>48</v>
      </c>
      <c r="H1180" s="1">
        <v>28</v>
      </c>
      <c r="I1180" s="1">
        <f t="shared" si="36"/>
        <v>20</v>
      </c>
      <c r="J1180" s="2">
        <f t="shared" si="37"/>
        <v>0.41666666666666669</v>
      </c>
      <c r="K1180" s="3">
        <v>3.8194444444444448E-2</v>
      </c>
      <c r="L1180" t="s">
        <v>1133</v>
      </c>
    </row>
    <row r="1181" spans="1:12" x14ac:dyDescent="0.25">
      <c r="A1181">
        <v>476</v>
      </c>
      <c r="B1181">
        <v>13</v>
      </c>
      <c r="C1181" t="s">
        <v>77</v>
      </c>
      <c r="D1181" s="1">
        <v>20</v>
      </c>
      <c r="E1181" s="1">
        <v>34</v>
      </c>
      <c r="F1181">
        <v>1</v>
      </c>
      <c r="G1181" s="1">
        <v>34</v>
      </c>
      <c r="H1181" s="1">
        <v>20</v>
      </c>
      <c r="I1181" s="1">
        <f t="shared" si="36"/>
        <v>14</v>
      </c>
      <c r="J1181" s="2">
        <f t="shared" si="37"/>
        <v>0.41176470588235292</v>
      </c>
      <c r="K1181" s="3">
        <v>2.361111111111111E-2</v>
      </c>
      <c r="L1181" t="s">
        <v>1132</v>
      </c>
    </row>
    <row r="1182" spans="1:12" x14ac:dyDescent="0.25">
      <c r="A1182">
        <v>476</v>
      </c>
      <c r="B1182">
        <v>13</v>
      </c>
      <c r="C1182" t="s">
        <v>414</v>
      </c>
      <c r="D1182" s="1">
        <v>19</v>
      </c>
      <c r="E1182" s="1">
        <v>32</v>
      </c>
      <c r="F1182">
        <v>3</v>
      </c>
      <c r="G1182" s="1">
        <v>96</v>
      </c>
      <c r="H1182" s="1">
        <v>57</v>
      </c>
      <c r="I1182" s="1">
        <f t="shared" si="36"/>
        <v>39</v>
      </c>
      <c r="J1182" s="2">
        <f t="shared" si="37"/>
        <v>0.40625</v>
      </c>
      <c r="K1182" s="3">
        <v>3.472222222222222E-3</v>
      </c>
      <c r="L1182" t="s">
        <v>1133</v>
      </c>
    </row>
    <row r="1183" spans="1:12" x14ac:dyDescent="0.25">
      <c r="A1183">
        <v>476</v>
      </c>
      <c r="B1183">
        <v>13</v>
      </c>
      <c r="C1183" t="s">
        <v>65</v>
      </c>
      <c r="D1183" s="1">
        <v>25</v>
      </c>
      <c r="E1183" s="1">
        <v>40</v>
      </c>
      <c r="F1183">
        <v>1</v>
      </c>
      <c r="G1183" s="1">
        <v>40</v>
      </c>
      <c r="H1183" s="1">
        <v>25</v>
      </c>
      <c r="I1183" s="1">
        <f t="shared" si="36"/>
        <v>15</v>
      </c>
      <c r="J1183" s="2">
        <f t="shared" si="37"/>
        <v>0.375</v>
      </c>
      <c r="K1183" s="3">
        <v>1.4583333333333334E-2</v>
      </c>
      <c r="L1183" t="s">
        <v>1132</v>
      </c>
    </row>
    <row r="1184" spans="1:12" x14ac:dyDescent="0.25">
      <c r="A1184">
        <v>477</v>
      </c>
      <c r="B1184">
        <v>8</v>
      </c>
      <c r="C1184" t="s">
        <v>77</v>
      </c>
      <c r="D1184" s="1">
        <v>20</v>
      </c>
      <c r="E1184" s="1">
        <v>34</v>
      </c>
      <c r="F1184">
        <v>2</v>
      </c>
      <c r="G1184" s="1">
        <v>68</v>
      </c>
      <c r="H1184" s="1">
        <v>40</v>
      </c>
      <c r="I1184" s="1">
        <f t="shared" si="36"/>
        <v>28</v>
      </c>
      <c r="J1184" s="2">
        <f t="shared" si="37"/>
        <v>0.41176470588235292</v>
      </c>
      <c r="K1184" s="3">
        <v>2.361111111111111E-2</v>
      </c>
      <c r="L1184" t="s">
        <v>1133</v>
      </c>
    </row>
    <row r="1185" spans="1:12" x14ac:dyDescent="0.25">
      <c r="A1185">
        <v>477</v>
      </c>
      <c r="B1185">
        <v>8</v>
      </c>
      <c r="C1185" t="s">
        <v>331</v>
      </c>
      <c r="D1185" s="1">
        <v>14</v>
      </c>
      <c r="E1185" s="1">
        <v>23</v>
      </c>
      <c r="F1185">
        <v>2</v>
      </c>
      <c r="G1185" s="1">
        <v>46</v>
      </c>
      <c r="H1185" s="1">
        <v>28</v>
      </c>
      <c r="I1185" s="1">
        <f t="shared" si="36"/>
        <v>18</v>
      </c>
      <c r="J1185" s="2">
        <f t="shared" si="37"/>
        <v>0.39130434782608697</v>
      </c>
      <c r="K1185" s="3">
        <v>9.0277777777777769E-3</v>
      </c>
      <c r="L1185" t="s">
        <v>1133</v>
      </c>
    </row>
    <row r="1186" spans="1:12" x14ac:dyDescent="0.25">
      <c r="A1186">
        <v>477</v>
      </c>
      <c r="B1186">
        <v>8</v>
      </c>
      <c r="C1186" t="s">
        <v>259</v>
      </c>
      <c r="D1186" s="1">
        <v>14</v>
      </c>
      <c r="E1186" s="1">
        <v>24</v>
      </c>
      <c r="F1186">
        <v>2</v>
      </c>
      <c r="G1186" s="1">
        <v>48</v>
      </c>
      <c r="H1186" s="1">
        <v>28</v>
      </c>
      <c r="I1186" s="1">
        <f t="shared" si="36"/>
        <v>20</v>
      </c>
      <c r="J1186" s="2">
        <f t="shared" si="37"/>
        <v>0.41666666666666669</v>
      </c>
      <c r="K1186" s="3">
        <v>3.2638888888888891E-2</v>
      </c>
      <c r="L1186" t="s">
        <v>1133</v>
      </c>
    </row>
    <row r="1187" spans="1:12" x14ac:dyDescent="0.25">
      <c r="A1187">
        <v>477</v>
      </c>
      <c r="B1187">
        <v>8</v>
      </c>
      <c r="C1187" t="s">
        <v>102</v>
      </c>
      <c r="D1187" s="1">
        <v>13</v>
      </c>
      <c r="E1187" s="1">
        <v>21</v>
      </c>
      <c r="F1187">
        <v>2</v>
      </c>
      <c r="G1187" s="1">
        <v>42</v>
      </c>
      <c r="H1187" s="1">
        <v>26</v>
      </c>
      <c r="I1187" s="1">
        <f t="shared" si="36"/>
        <v>16</v>
      </c>
      <c r="J1187" s="2">
        <f t="shared" si="37"/>
        <v>0.38095238095238093</v>
      </c>
      <c r="K1187" s="3">
        <v>1.4583333333333334E-2</v>
      </c>
      <c r="L1187" t="s">
        <v>1132</v>
      </c>
    </row>
    <row r="1188" spans="1:12" x14ac:dyDescent="0.25">
      <c r="A1188">
        <v>478</v>
      </c>
      <c r="B1188">
        <v>7</v>
      </c>
      <c r="C1188" t="s">
        <v>100</v>
      </c>
      <c r="D1188" s="1">
        <v>18</v>
      </c>
      <c r="E1188" s="1">
        <v>30</v>
      </c>
      <c r="F1188">
        <v>2</v>
      </c>
      <c r="G1188" s="1">
        <v>60</v>
      </c>
      <c r="H1188" s="1">
        <v>36</v>
      </c>
      <c r="I1188" s="1">
        <f t="shared" si="36"/>
        <v>24</v>
      </c>
      <c r="J1188" s="2">
        <f t="shared" si="37"/>
        <v>0.4</v>
      </c>
      <c r="K1188" s="3">
        <v>3.7499999999999999E-2</v>
      </c>
      <c r="L1188" t="s">
        <v>1133</v>
      </c>
    </row>
    <row r="1189" spans="1:12" x14ac:dyDescent="0.25">
      <c r="A1189">
        <v>478</v>
      </c>
      <c r="B1189">
        <v>7</v>
      </c>
      <c r="C1189" t="s">
        <v>51</v>
      </c>
      <c r="D1189" s="1">
        <v>17</v>
      </c>
      <c r="E1189" s="1">
        <v>29</v>
      </c>
      <c r="F1189">
        <v>2</v>
      </c>
      <c r="G1189" s="1">
        <v>58</v>
      </c>
      <c r="H1189" s="1">
        <v>34</v>
      </c>
      <c r="I1189" s="1">
        <f t="shared" si="36"/>
        <v>24</v>
      </c>
      <c r="J1189" s="2">
        <f t="shared" si="37"/>
        <v>0.41379310344827586</v>
      </c>
      <c r="K1189" s="3">
        <v>2.5000000000000001E-2</v>
      </c>
      <c r="L1189" t="s">
        <v>1133</v>
      </c>
    </row>
    <row r="1190" spans="1:12" x14ac:dyDescent="0.25">
      <c r="A1190">
        <v>479</v>
      </c>
      <c r="B1190">
        <v>1</v>
      </c>
      <c r="C1190" t="s">
        <v>117</v>
      </c>
      <c r="D1190" s="1">
        <v>10</v>
      </c>
      <c r="E1190" s="1">
        <v>18</v>
      </c>
      <c r="F1190">
        <v>1</v>
      </c>
      <c r="G1190" s="1">
        <v>18</v>
      </c>
      <c r="H1190" s="1">
        <v>10</v>
      </c>
      <c r="I1190" s="1">
        <f t="shared" si="36"/>
        <v>8</v>
      </c>
      <c r="J1190" s="2">
        <f t="shared" si="37"/>
        <v>0.44444444444444442</v>
      </c>
      <c r="K1190" s="3">
        <v>3.125E-2</v>
      </c>
      <c r="L1190" t="s">
        <v>1132</v>
      </c>
    </row>
    <row r="1191" spans="1:12" x14ac:dyDescent="0.25">
      <c r="A1191">
        <v>479</v>
      </c>
      <c r="B1191">
        <v>1</v>
      </c>
      <c r="C1191" t="s">
        <v>77</v>
      </c>
      <c r="D1191" s="1">
        <v>20</v>
      </c>
      <c r="E1191" s="1">
        <v>34</v>
      </c>
      <c r="F1191">
        <v>1</v>
      </c>
      <c r="G1191" s="1">
        <v>34</v>
      </c>
      <c r="H1191" s="1">
        <v>20</v>
      </c>
      <c r="I1191" s="1">
        <f t="shared" si="36"/>
        <v>14</v>
      </c>
      <c r="J1191" s="2">
        <f t="shared" si="37"/>
        <v>0.41176470588235292</v>
      </c>
      <c r="K1191" s="3">
        <v>2.6388888888888889E-2</v>
      </c>
      <c r="L1191" t="s">
        <v>1133</v>
      </c>
    </row>
    <row r="1192" spans="1:12" x14ac:dyDescent="0.25">
      <c r="A1192">
        <v>480</v>
      </c>
      <c r="B1192">
        <v>1</v>
      </c>
      <c r="C1192" t="s">
        <v>33</v>
      </c>
      <c r="D1192" s="1">
        <v>21</v>
      </c>
      <c r="E1192" s="1">
        <v>35</v>
      </c>
      <c r="F1192">
        <v>3</v>
      </c>
      <c r="G1192" s="1">
        <v>105</v>
      </c>
      <c r="H1192" s="1">
        <v>63</v>
      </c>
      <c r="I1192" s="1">
        <f t="shared" si="36"/>
        <v>42</v>
      </c>
      <c r="J1192" s="2">
        <f t="shared" si="37"/>
        <v>0.4</v>
      </c>
      <c r="K1192" s="3">
        <v>3.9583333333333331E-2</v>
      </c>
      <c r="L1192" t="s">
        <v>1133</v>
      </c>
    </row>
    <row r="1193" spans="1:12" x14ac:dyDescent="0.25">
      <c r="A1193">
        <v>480</v>
      </c>
      <c r="B1193">
        <v>1</v>
      </c>
      <c r="C1193" t="s">
        <v>170</v>
      </c>
      <c r="D1193" s="1">
        <v>16</v>
      </c>
      <c r="E1193" s="1">
        <v>27</v>
      </c>
      <c r="F1193">
        <v>2</v>
      </c>
      <c r="G1193" s="1">
        <v>54</v>
      </c>
      <c r="H1193" s="1">
        <v>32</v>
      </c>
      <c r="I1193" s="1">
        <f t="shared" si="36"/>
        <v>22</v>
      </c>
      <c r="J1193" s="2">
        <f t="shared" si="37"/>
        <v>0.40740740740740738</v>
      </c>
      <c r="K1193" s="3">
        <v>5.5555555555555558E-3</v>
      </c>
      <c r="L1193" t="s">
        <v>1132</v>
      </c>
    </row>
    <row r="1194" spans="1:12" x14ac:dyDescent="0.25">
      <c r="A1194">
        <v>481</v>
      </c>
      <c r="B1194">
        <v>9</v>
      </c>
      <c r="C1194" t="s">
        <v>256</v>
      </c>
      <c r="D1194" s="1">
        <v>15</v>
      </c>
      <c r="E1194" s="1">
        <v>26</v>
      </c>
      <c r="F1194">
        <v>2</v>
      </c>
      <c r="G1194" s="1">
        <v>52</v>
      </c>
      <c r="H1194" s="1">
        <v>30</v>
      </c>
      <c r="I1194" s="1">
        <f t="shared" si="36"/>
        <v>22</v>
      </c>
      <c r="J1194" s="2">
        <f t="shared" si="37"/>
        <v>0.42307692307692307</v>
      </c>
      <c r="K1194" s="3">
        <v>4.027777777777778E-2</v>
      </c>
      <c r="L1194" t="s">
        <v>1133</v>
      </c>
    </row>
    <row r="1195" spans="1:12" x14ac:dyDescent="0.25">
      <c r="A1195">
        <v>482</v>
      </c>
      <c r="B1195">
        <v>9</v>
      </c>
      <c r="C1195" t="s">
        <v>102</v>
      </c>
      <c r="D1195" s="1">
        <v>13</v>
      </c>
      <c r="E1195" s="1">
        <v>21</v>
      </c>
      <c r="F1195">
        <v>3</v>
      </c>
      <c r="G1195" s="1">
        <v>63</v>
      </c>
      <c r="H1195" s="1">
        <v>39</v>
      </c>
      <c r="I1195" s="1">
        <f t="shared" si="36"/>
        <v>24</v>
      </c>
      <c r="J1195" s="2">
        <f t="shared" si="37"/>
        <v>0.38095238095238093</v>
      </c>
      <c r="K1195" s="3">
        <v>1.4583333333333334E-2</v>
      </c>
      <c r="L1195" t="s">
        <v>1133</v>
      </c>
    </row>
    <row r="1196" spans="1:12" x14ac:dyDescent="0.25">
      <c r="A1196">
        <v>483</v>
      </c>
      <c r="B1196">
        <v>2</v>
      </c>
      <c r="C1196" t="s">
        <v>170</v>
      </c>
      <c r="D1196" s="1">
        <v>16</v>
      </c>
      <c r="E1196" s="1">
        <v>27</v>
      </c>
      <c r="F1196">
        <v>3</v>
      </c>
      <c r="G1196" s="1">
        <v>81</v>
      </c>
      <c r="H1196" s="1">
        <v>48</v>
      </c>
      <c r="I1196" s="1">
        <f t="shared" si="36"/>
        <v>33</v>
      </c>
      <c r="J1196" s="2">
        <f t="shared" si="37"/>
        <v>0.40740740740740738</v>
      </c>
      <c r="K1196" s="3">
        <v>3.6805555555555557E-2</v>
      </c>
      <c r="L1196" t="s">
        <v>1132</v>
      </c>
    </row>
    <row r="1197" spans="1:12" x14ac:dyDescent="0.25">
      <c r="A1197">
        <v>484</v>
      </c>
      <c r="B1197">
        <v>18</v>
      </c>
      <c r="C1197" t="s">
        <v>195</v>
      </c>
      <c r="D1197" s="1">
        <v>15</v>
      </c>
      <c r="E1197" s="1">
        <v>25</v>
      </c>
      <c r="F1197">
        <v>3</v>
      </c>
      <c r="G1197" s="1">
        <v>75</v>
      </c>
      <c r="H1197" s="1">
        <v>45</v>
      </c>
      <c r="I1197" s="1">
        <f t="shared" si="36"/>
        <v>30</v>
      </c>
      <c r="J1197" s="2">
        <f t="shared" si="37"/>
        <v>0.4</v>
      </c>
      <c r="K1197" s="3">
        <v>2.361111111111111E-2</v>
      </c>
      <c r="L1197" t="s">
        <v>1133</v>
      </c>
    </row>
    <row r="1198" spans="1:12" x14ac:dyDescent="0.25">
      <c r="A1198">
        <v>485</v>
      </c>
      <c r="B1198">
        <v>6</v>
      </c>
      <c r="C1198" t="s">
        <v>259</v>
      </c>
      <c r="D1198" s="1">
        <v>14</v>
      </c>
      <c r="E1198" s="1">
        <v>24</v>
      </c>
      <c r="F1198">
        <v>3</v>
      </c>
      <c r="G1198" s="1">
        <v>72</v>
      </c>
      <c r="H1198" s="1">
        <v>42</v>
      </c>
      <c r="I1198" s="1">
        <f t="shared" si="36"/>
        <v>30</v>
      </c>
      <c r="J1198" s="2">
        <f t="shared" si="37"/>
        <v>0.41666666666666669</v>
      </c>
      <c r="K1198" s="3">
        <v>1.5972222222222221E-2</v>
      </c>
      <c r="L1198" t="s">
        <v>1132</v>
      </c>
    </row>
    <row r="1199" spans="1:12" x14ac:dyDescent="0.25">
      <c r="A1199">
        <v>485</v>
      </c>
      <c r="B1199">
        <v>6</v>
      </c>
      <c r="C1199" t="s">
        <v>106</v>
      </c>
      <c r="D1199" s="1">
        <v>22</v>
      </c>
      <c r="E1199" s="1">
        <v>36</v>
      </c>
      <c r="F1199">
        <v>2</v>
      </c>
      <c r="G1199" s="1">
        <v>72</v>
      </c>
      <c r="H1199" s="1">
        <v>44</v>
      </c>
      <c r="I1199" s="1">
        <f t="shared" si="36"/>
        <v>28</v>
      </c>
      <c r="J1199" s="2">
        <f t="shared" si="37"/>
        <v>0.3888888888888889</v>
      </c>
      <c r="K1199" s="3">
        <v>3.888888888888889E-2</v>
      </c>
      <c r="L1199" t="s">
        <v>1132</v>
      </c>
    </row>
    <row r="1200" spans="1:12" x14ac:dyDescent="0.25">
      <c r="A1200">
        <v>486</v>
      </c>
      <c r="B1200">
        <v>15</v>
      </c>
      <c r="C1200" t="s">
        <v>106</v>
      </c>
      <c r="D1200" s="1">
        <v>22</v>
      </c>
      <c r="E1200" s="1">
        <v>36</v>
      </c>
      <c r="F1200">
        <v>2</v>
      </c>
      <c r="G1200" s="1">
        <v>72</v>
      </c>
      <c r="H1200" s="1">
        <v>44</v>
      </c>
      <c r="I1200" s="1">
        <f t="shared" si="36"/>
        <v>28</v>
      </c>
      <c r="J1200" s="2">
        <f t="shared" si="37"/>
        <v>0.3888888888888889</v>
      </c>
      <c r="K1200" s="3">
        <v>4.8611111111111112E-3</v>
      </c>
      <c r="L1200" t="s">
        <v>1132</v>
      </c>
    </row>
    <row r="1201" spans="1:12" x14ac:dyDescent="0.25">
      <c r="A1201">
        <v>486</v>
      </c>
      <c r="B1201">
        <v>15</v>
      </c>
      <c r="C1201" t="s">
        <v>241</v>
      </c>
      <c r="D1201" s="1">
        <v>12</v>
      </c>
      <c r="E1201" s="1">
        <v>20</v>
      </c>
      <c r="F1201">
        <v>1</v>
      </c>
      <c r="G1201" s="1">
        <v>20</v>
      </c>
      <c r="H1201" s="1">
        <v>12</v>
      </c>
      <c r="I1201" s="1">
        <f t="shared" si="36"/>
        <v>8</v>
      </c>
      <c r="J1201" s="2">
        <f t="shared" si="37"/>
        <v>0.4</v>
      </c>
      <c r="K1201" s="3">
        <v>1.3194444444444444E-2</v>
      </c>
      <c r="L1201" t="s">
        <v>1132</v>
      </c>
    </row>
    <row r="1202" spans="1:12" x14ac:dyDescent="0.25">
      <c r="A1202">
        <v>486</v>
      </c>
      <c r="B1202">
        <v>15</v>
      </c>
      <c r="C1202" t="s">
        <v>77</v>
      </c>
      <c r="D1202" s="1">
        <v>20</v>
      </c>
      <c r="E1202" s="1">
        <v>34</v>
      </c>
      <c r="F1202">
        <v>1</v>
      </c>
      <c r="G1202" s="1">
        <v>34</v>
      </c>
      <c r="H1202" s="1">
        <v>20</v>
      </c>
      <c r="I1202" s="1">
        <f t="shared" si="36"/>
        <v>14</v>
      </c>
      <c r="J1202" s="2">
        <f t="shared" si="37"/>
        <v>0.41176470588235292</v>
      </c>
      <c r="K1202" s="3">
        <v>6.2500000000000003E-3</v>
      </c>
      <c r="L1202" t="s">
        <v>1132</v>
      </c>
    </row>
    <row r="1203" spans="1:12" x14ac:dyDescent="0.25">
      <c r="A1203">
        <v>486</v>
      </c>
      <c r="B1203">
        <v>15</v>
      </c>
      <c r="C1203" t="s">
        <v>259</v>
      </c>
      <c r="D1203" s="1">
        <v>14</v>
      </c>
      <c r="E1203" s="1">
        <v>24</v>
      </c>
      <c r="F1203">
        <v>1</v>
      </c>
      <c r="G1203" s="1">
        <v>24</v>
      </c>
      <c r="H1203" s="1">
        <v>14</v>
      </c>
      <c r="I1203" s="1">
        <f t="shared" si="36"/>
        <v>10</v>
      </c>
      <c r="J1203" s="2">
        <f t="shared" si="37"/>
        <v>0.41666666666666669</v>
      </c>
      <c r="K1203" s="3">
        <v>1.6666666666666666E-2</v>
      </c>
      <c r="L1203" t="s">
        <v>1132</v>
      </c>
    </row>
    <row r="1204" spans="1:12" x14ac:dyDescent="0.25">
      <c r="A1204">
        <v>487</v>
      </c>
      <c r="B1204">
        <v>17</v>
      </c>
      <c r="C1204" t="s">
        <v>77</v>
      </c>
      <c r="D1204" s="1">
        <v>20</v>
      </c>
      <c r="E1204" s="1">
        <v>34</v>
      </c>
      <c r="F1204">
        <v>2</v>
      </c>
      <c r="G1204" s="1">
        <v>68</v>
      </c>
      <c r="H1204" s="1">
        <v>40</v>
      </c>
      <c r="I1204" s="1">
        <f t="shared" si="36"/>
        <v>28</v>
      </c>
      <c r="J1204" s="2">
        <f t="shared" si="37"/>
        <v>0.41176470588235292</v>
      </c>
      <c r="K1204" s="3">
        <v>4.027777777777778E-2</v>
      </c>
      <c r="L1204" t="s">
        <v>1133</v>
      </c>
    </row>
    <row r="1205" spans="1:12" x14ac:dyDescent="0.25">
      <c r="A1205">
        <v>487</v>
      </c>
      <c r="B1205">
        <v>17</v>
      </c>
      <c r="C1205" t="s">
        <v>186</v>
      </c>
      <c r="D1205" s="1">
        <v>19</v>
      </c>
      <c r="E1205" s="1">
        <v>31</v>
      </c>
      <c r="F1205">
        <v>2</v>
      </c>
      <c r="G1205" s="1">
        <v>62</v>
      </c>
      <c r="H1205" s="1">
        <v>38</v>
      </c>
      <c r="I1205" s="1">
        <f t="shared" si="36"/>
        <v>24</v>
      </c>
      <c r="J1205" s="2">
        <f t="shared" si="37"/>
        <v>0.38709677419354838</v>
      </c>
      <c r="K1205" s="3">
        <v>2.013888888888889E-2</v>
      </c>
      <c r="L1205" t="s">
        <v>1133</v>
      </c>
    </row>
    <row r="1206" spans="1:12" x14ac:dyDescent="0.25">
      <c r="A1206">
        <v>487</v>
      </c>
      <c r="B1206">
        <v>17</v>
      </c>
      <c r="C1206" t="s">
        <v>335</v>
      </c>
      <c r="D1206" s="1">
        <v>13</v>
      </c>
      <c r="E1206" s="1">
        <v>22</v>
      </c>
      <c r="F1206">
        <v>1</v>
      </c>
      <c r="G1206" s="1">
        <v>22</v>
      </c>
      <c r="H1206" s="1">
        <v>13</v>
      </c>
      <c r="I1206" s="1">
        <f t="shared" si="36"/>
        <v>9</v>
      </c>
      <c r="J1206" s="2">
        <f t="shared" si="37"/>
        <v>0.40909090909090912</v>
      </c>
      <c r="K1206" s="3">
        <v>3.472222222222222E-3</v>
      </c>
      <c r="L1206" t="s">
        <v>1133</v>
      </c>
    </row>
    <row r="1207" spans="1:12" x14ac:dyDescent="0.25">
      <c r="A1207">
        <v>488</v>
      </c>
      <c r="B1207">
        <v>10</v>
      </c>
      <c r="C1207" t="s">
        <v>117</v>
      </c>
      <c r="D1207" s="1">
        <v>10</v>
      </c>
      <c r="E1207" s="1">
        <v>18</v>
      </c>
      <c r="F1207">
        <v>3</v>
      </c>
      <c r="G1207" s="1">
        <v>54</v>
      </c>
      <c r="H1207" s="1">
        <v>30</v>
      </c>
      <c r="I1207" s="1">
        <f t="shared" si="36"/>
        <v>24</v>
      </c>
      <c r="J1207" s="2">
        <f t="shared" si="37"/>
        <v>0.44444444444444442</v>
      </c>
      <c r="K1207" s="3">
        <v>3.7499999999999999E-2</v>
      </c>
      <c r="L1207" t="s">
        <v>1132</v>
      </c>
    </row>
    <row r="1208" spans="1:12" x14ac:dyDescent="0.25">
      <c r="A1208">
        <v>488</v>
      </c>
      <c r="B1208">
        <v>10</v>
      </c>
      <c r="C1208" t="s">
        <v>331</v>
      </c>
      <c r="D1208" s="1">
        <v>14</v>
      </c>
      <c r="E1208" s="1">
        <v>23</v>
      </c>
      <c r="F1208">
        <v>3</v>
      </c>
      <c r="G1208" s="1">
        <v>69</v>
      </c>
      <c r="H1208" s="1">
        <v>42</v>
      </c>
      <c r="I1208" s="1">
        <f t="shared" si="36"/>
        <v>27</v>
      </c>
      <c r="J1208" s="2">
        <f t="shared" si="37"/>
        <v>0.39130434782608697</v>
      </c>
      <c r="K1208" s="3">
        <v>3.6111111111111108E-2</v>
      </c>
      <c r="L1208" t="s">
        <v>1132</v>
      </c>
    </row>
    <row r="1209" spans="1:12" x14ac:dyDescent="0.25">
      <c r="A1209">
        <v>488</v>
      </c>
      <c r="B1209">
        <v>10</v>
      </c>
      <c r="C1209" t="s">
        <v>186</v>
      </c>
      <c r="D1209" s="1">
        <v>19</v>
      </c>
      <c r="E1209" s="1">
        <v>31</v>
      </c>
      <c r="F1209">
        <v>2</v>
      </c>
      <c r="G1209" s="1">
        <v>62</v>
      </c>
      <c r="H1209" s="1">
        <v>38</v>
      </c>
      <c r="I1209" s="1">
        <f t="shared" si="36"/>
        <v>24</v>
      </c>
      <c r="J1209" s="2">
        <f t="shared" si="37"/>
        <v>0.38709677419354838</v>
      </c>
      <c r="K1209" s="3">
        <v>1.2500000000000001E-2</v>
      </c>
      <c r="L1209" t="s">
        <v>1133</v>
      </c>
    </row>
    <row r="1210" spans="1:12" x14ac:dyDescent="0.25">
      <c r="A1210">
        <v>489</v>
      </c>
      <c r="B1210">
        <v>3</v>
      </c>
      <c r="C1210" t="s">
        <v>65</v>
      </c>
      <c r="D1210" s="1">
        <v>25</v>
      </c>
      <c r="E1210" s="1">
        <v>40</v>
      </c>
      <c r="F1210">
        <v>2</v>
      </c>
      <c r="G1210" s="1">
        <v>80</v>
      </c>
      <c r="H1210" s="1">
        <v>50</v>
      </c>
      <c r="I1210" s="1">
        <f t="shared" si="36"/>
        <v>30</v>
      </c>
      <c r="J1210" s="2">
        <f t="shared" si="37"/>
        <v>0.375</v>
      </c>
      <c r="K1210" s="3">
        <v>1.9444444444444445E-2</v>
      </c>
      <c r="L1210" t="s">
        <v>1133</v>
      </c>
    </row>
    <row r="1211" spans="1:12" x14ac:dyDescent="0.25">
      <c r="A1211">
        <v>489</v>
      </c>
      <c r="B1211">
        <v>3</v>
      </c>
      <c r="C1211" t="s">
        <v>331</v>
      </c>
      <c r="D1211" s="1">
        <v>14</v>
      </c>
      <c r="E1211" s="1">
        <v>23</v>
      </c>
      <c r="F1211">
        <v>3</v>
      </c>
      <c r="G1211" s="1">
        <v>69</v>
      </c>
      <c r="H1211" s="1">
        <v>42</v>
      </c>
      <c r="I1211" s="1">
        <f t="shared" si="36"/>
        <v>27</v>
      </c>
      <c r="J1211" s="2">
        <f t="shared" si="37"/>
        <v>0.39130434782608697</v>
      </c>
      <c r="K1211" s="3">
        <v>4.1666666666666666E-3</v>
      </c>
      <c r="L1211" t="s">
        <v>1133</v>
      </c>
    </row>
    <row r="1212" spans="1:12" x14ac:dyDescent="0.25">
      <c r="A1212">
        <v>490</v>
      </c>
      <c r="B1212">
        <v>1</v>
      </c>
      <c r="C1212" t="s">
        <v>256</v>
      </c>
      <c r="D1212" s="1">
        <v>15</v>
      </c>
      <c r="E1212" s="1">
        <v>26</v>
      </c>
      <c r="F1212">
        <v>3</v>
      </c>
      <c r="G1212" s="1">
        <v>78</v>
      </c>
      <c r="H1212" s="1">
        <v>45</v>
      </c>
      <c r="I1212" s="1">
        <f t="shared" si="36"/>
        <v>33</v>
      </c>
      <c r="J1212" s="2">
        <f t="shared" si="37"/>
        <v>0.42307692307692307</v>
      </c>
      <c r="K1212" s="3">
        <v>2.361111111111111E-2</v>
      </c>
      <c r="L1212" t="s">
        <v>1132</v>
      </c>
    </row>
    <row r="1213" spans="1:12" x14ac:dyDescent="0.25">
      <c r="A1213">
        <v>490</v>
      </c>
      <c r="B1213">
        <v>1</v>
      </c>
      <c r="C1213" t="s">
        <v>414</v>
      </c>
      <c r="D1213" s="1">
        <v>19</v>
      </c>
      <c r="E1213" s="1">
        <v>32</v>
      </c>
      <c r="F1213">
        <v>1</v>
      </c>
      <c r="G1213" s="1">
        <v>32</v>
      </c>
      <c r="H1213" s="1">
        <v>19</v>
      </c>
      <c r="I1213" s="1">
        <f t="shared" si="36"/>
        <v>13</v>
      </c>
      <c r="J1213" s="2">
        <f t="shared" si="37"/>
        <v>0.40625</v>
      </c>
      <c r="K1213" s="3">
        <v>3.8194444444444448E-2</v>
      </c>
      <c r="L1213" t="s">
        <v>1132</v>
      </c>
    </row>
    <row r="1214" spans="1:12" x14ac:dyDescent="0.25">
      <c r="A1214">
        <v>490</v>
      </c>
      <c r="B1214">
        <v>1</v>
      </c>
      <c r="C1214" t="s">
        <v>77</v>
      </c>
      <c r="D1214" s="1">
        <v>20</v>
      </c>
      <c r="E1214" s="1">
        <v>34</v>
      </c>
      <c r="F1214">
        <v>3</v>
      </c>
      <c r="G1214" s="1">
        <v>102</v>
      </c>
      <c r="H1214" s="1">
        <v>60</v>
      </c>
      <c r="I1214" s="1">
        <f t="shared" si="36"/>
        <v>42</v>
      </c>
      <c r="J1214" s="2">
        <f t="shared" si="37"/>
        <v>0.41176470588235292</v>
      </c>
      <c r="K1214" s="3">
        <v>2.9166666666666667E-2</v>
      </c>
      <c r="L1214" t="s">
        <v>1132</v>
      </c>
    </row>
    <row r="1215" spans="1:12" x14ac:dyDescent="0.25">
      <c r="A1215">
        <v>491</v>
      </c>
      <c r="B1215">
        <v>7</v>
      </c>
      <c r="C1215" t="s">
        <v>51</v>
      </c>
      <c r="D1215" s="1">
        <v>17</v>
      </c>
      <c r="E1215" s="1">
        <v>29</v>
      </c>
      <c r="F1215">
        <v>2</v>
      </c>
      <c r="G1215" s="1">
        <v>58</v>
      </c>
      <c r="H1215" s="1">
        <v>34</v>
      </c>
      <c r="I1215" s="1">
        <f t="shared" si="36"/>
        <v>24</v>
      </c>
      <c r="J1215" s="2">
        <f t="shared" si="37"/>
        <v>0.41379310344827586</v>
      </c>
      <c r="K1215" s="3">
        <v>2.0833333333333332E-2</v>
      </c>
      <c r="L1215" t="s">
        <v>1132</v>
      </c>
    </row>
    <row r="1216" spans="1:12" x14ac:dyDescent="0.25">
      <c r="A1216">
        <v>491</v>
      </c>
      <c r="B1216">
        <v>7</v>
      </c>
      <c r="C1216" t="s">
        <v>100</v>
      </c>
      <c r="D1216" s="1">
        <v>18</v>
      </c>
      <c r="E1216" s="1">
        <v>30</v>
      </c>
      <c r="F1216">
        <v>2</v>
      </c>
      <c r="G1216" s="1">
        <v>60</v>
      </c>
      <c r="H1216" s="1">
        <v>36</v>
      </c>
      <c r="I1216" s="1">
        <f t="shared" si="36"/>
        <v>24</v>
      </c>
      <c r="J1216" s="2">
        <f t="shared" si="37"/>
        <v>0.4</v>
      </c>
      <c r="K1216" s="3">
        <v>7.6388888888888886E-3</v>
      </c>
      <c r="L1216" t="s">
        <v>1132</v>
      </c>
    </row>
    <row r="1217" spans="1:12" x14ac:dyDescent="0.25">
      <c r="A1217">
        <v>492</v>
      </c>
      <c r="B1217">
        <v>4</v>
      </c>
      <c r="C1217" t="s">
        <v>439</v>
      </c>
      <c r="D1217" s="1">
        <v>20</v>
      </c>
      <c r="E1217" s="1">
        <v>33</v>
      </c>
      <c r="F1217">
        <v>3</v>
      </c>
      <c r="G1217" s="1">
        <v>99</v>
      </c>
      <c r="H1217" s="1">
        <v>60</v>
      </c>
      <c r="I1217" s="1">
        <f t="shared" si="36"/>
        <v>39</v>
      </c>
      <c r="J1217" s="2">
        <f t="shared" si="37"/>
        <v>0.39393939393939392</v>
      </c>
      <c r="K1217" s="3">
        <v>1.0416666666666666E-2</v>
      </c>
      <c r="L1217" t="s">
        <v>1132</v>
      </c>
    </row>
    <row r="1218" spans="1:12" x14ac:dyDescent="0.25">
      <c r="A1218">
        <v>492</v>
      </c>
      <c r="B1218">
        <v>4</v>
      </c>
      <c r="C1218" t="s">
        <v>102</v>
      </c>
      <c r="D1218" s="1">
        <v>13</v>
      </c>
      <c r="E1218" s="1">
        <v>21</v>
      </c>
      <c r="F1218">
        <v>3</v>
      </c>
      <c r="G1218" s="1">
        <v>63</v>
      </c>
      <c r="H1218" s="1">
        <v>39</v>
      </c>
      <c r="I1218" s="1">
        <f t="shared" si="36"/>
        <v>24</v>
      </c>
      <c r="J1218" s="2">
        <f t="shared" si="37"/>
        <v>0.38095238095238093</v>
      </c>
      <c r="K1218" s="3">
        <v>5.5555555555555558E-3</v>
      </c>
      <c r="L1218" t="s">
        <v>1132</v>
      </c>
    </row>
    <row r="1219" spans="1:12" x14ac:dyDescent="0.25">
      <c r="A1219">
        <v>492</v>
      </c>
      <c r="B1219">
        <v>4</v>
      </c>
      <c r="C1219" t="s">
        <v>259</v>
      </c>
      <c r="D1219" s="1">
        <v>14</v>
      </c>
      <c r="E1219" s="1">
        <v>24</v>
      </c>
      <c r="F1219">
        <v>2</v>
      </c>
      <c r="G1219" s="1">
        <v>48</v>
      </c>
      <c r="H1219" s="1">
        <v>28</v>
      </c>
      <c r="I1219" s="1">
        <f t="shared" ref="I1219:I1282" si="38">G1219-H1219</f>
        <v>20</v>
      </c>
      <c r="J1219" s="2">
        <f t="shared" ref="J1219:J1282" si="39">I1219/G1219</f>
        <v>0.41666666666666669</v>
      </c>
      <c r="K1219" s="3">
        <v>1.8055555555555554E-2</v>
      </c>
      <c r="L1219" t="s">
        <v>1132</v>
      </c>
    </row>
    <row r="1220" spans="1:12" x14ac:dyDescent="0.25">
      <c r="A1220">
        <v>493</v>
      </c>
      <c r="B1220">
        <v>2</v>
      </c>
      <c r="C1220" t="s">
        <v>117</v>
      </c>
      <c r="D1220" s="1">
        <v>10</v>
      </c>
      <c r="E1220" s="1">
        <v>18</v>
      </c>
      <c r="F1220">
        <v>3</v>
      </c>
      <c r="G1220" s="1">
        <v>54</v>
      </c>
      <c r="H1220" s="1">
        <v>30</v>
      </c>
      <c r="I1220" s="1">
        <f t="shared" si="38"/>
        <v>24</v>
      </c>
      <c r="J1220" s="2">
        <f t="shared" si="39"/>
        <v>0.44444444444444442</v>
      </c>
      <c r="K1220" s="3">
        <v>5.5555555555555558E-3</v>
      </c>
      <c r="L1220" t="s">
        <v>1133</v>
      </c>
    </row>
    <row r="1221" spans="1:12" x14ac:dyDescent="0.25">
      <c r="A1221">
        <v>494</v>
      </c>
      <c r="B1221">
        <v>20</v>
      </c>
      <c r="C1221" t="s">
        <v>414</v>
      </c>
      <c r="D1221" s="1">
        <v>19</v>
      </c>
      <c r="E1221" s="1">
        <v>32</v>
      </c>
      <c r="F1221">
        <v>2</v>
      </c>
      <c r="G1221" s="1">
        <v>64</v>
      </c>
      <c r="H1221" s="1">
        <v>38</v>
      </c>
      <c r="I1221" s="1">
        <f t="shared" si="38"/>
        <v>26</v>
      </c>
      <c r="J1221" s="2">
        <f t="shared" si="39"/>
        <v>0.40625</v>
      </c>
      <c r="K1221" s="3">
        <v>6.2500000000000003E-3</v>
      </c>
      <c r="L1221" t="s">
        <v>1132</v>
      </c>
    </row>
    <row r="1222" spans="1:12" x14ac:dyDescent="0.25">
      <c r="A1222">
        <v>494</v>
      </c>
      <c r="B1222">
        <v>20</v>
      </c>
      <c r="C1222" t="s">
        <v>106</v>
      </c>
      <c r="D1222" s="1">
        <v>22</v>
      </c>
      <c r="E1222" s="1">
        <v>36</v>
      </c>
      <c r="F1222">
        <v>3</v>
      </c>
      <c r="G1222" s="1">
        <v>108</v>
      </c>
      <c r="H1222" s="1">
        <v>66</v>
      </c>
      <c r="I1222" s="1">
        <f t="shared" si="38"/>
        <v>42</v>
      </c>
      <c r="J1222" s="2">
        <f t="shared" si="39"/>
        <v>0.3888888888888889</v>
      </c>
      <c r="K1222" s="3">
        <v>1.5277777777777777E-2</v>
      </c>
      <c r="L1222" t="s">
        <v>1132</v>
      </c>
    </row>
    <row r="1223" spans="1:12" x14ac:dyDescent="0.25">
      <c r="A1223">
        <v>495</v>
      </c>
      <c r="B1223">
        <v>11</v>
      </c>
      <c r="C1223" t="s">
        <v>65</v>
      </c>
      <c r="D1223" s="1">
        <v>25</v>
      </c>
      <c r="E1223" s="1">
        <v>40</v>
      </c>
      <c r="F1223">
        <v>3</v>
      </c>
      <c r="G1223" s="1">
        <v>120</v>
      </c>
      <c r="H1223" s="1">
        <v>75</v>
      </c>
      <c r="I1223" s="1">
        <f t="shared" si="38"/>
        <v>45</v>
      </c>
      <c r="J1223" s="2">
        <f t="shared" si="39"/>
        <v>0.375</v>
      </c>
      <c r="K1223" s="3">
        <v>9.0277777777777769E-3</v>
      </c>
      <c r="L1223" t="s">
        <v>1133</v>
      </c>
    </row>
    <row r="1224" spans="1:12" x14ac:dyDescent="0.25">
      <c r="A1224">
        <v>495</v>
      </c>
      <c r="B1224">
        <v>11</v>
      </c>
      <c r="C1224" t="s">
        <v>170</v>
      </c>
      <c r="D1224" s="1">
        <v>16</v>
      </c>
      <c r="E1224" s="1">
        <v>27</v>
      </c>
      <c r="F1224">
        <v>2</v>
      </c>
      <c r="G1224" s="1">
        <v>54</v>
      </c>
      <c r="H1224" s="1">
        <v>32</v>
      </c>
      <c r="I1224" s="1">
        <f t="shared" si="38"/>
        <v>22</v>
      </c>
      <c r="J1224" s="2">
        <f t="shared" si="39"/>
        <v>0.40740740740740738</v>
      </c>
      <c r="K1224" s="3">
        <v>6.2500000000000003E-3</v>
      </c>
      <c r="L1224" t="s">
        <v>1133</v>
      </c>
    </row>
    <row r="1225" spans="1:12" x14ac:dyDescent="0.25">
      <c r="A1225">
        <v>495</v>
      </c>
      <c r="B1225">
        <v>11</v>
      </c>
      <c r="C1225" t="s">
        <v>57</v>
      </c>
      <c r="D1225" s="1">
        <v>16</v>
      </c>
      <c r="E1225" s="1">
        <v>28</v>
      </c>
      <c r="F1225">
        <v>2</v>
      </c>
      <c r="G1225" s="1">
        <v>56</v>
      </c>
      <c r="H1225" s="1">
        <v>32</v>
      </c>
      <c r="I1225" s="1">
        <f t="shared" si="38"/>
        <v>24</v>
      </c>
      <c r="J1225" s="2">
        <f t="shared" si="39"/>
        <v>0.42857142857142855</v>
      </c>
      <c r="K1225" s="3">
        <v>3.0555555555555555E-2</v>
      </c>
      <c r="L1225" t="s">
        <v>1132</v>
      </c>
    </row>
    <row r="1226" spans="1:12" x14ac:dyDescent="0.25">
      <c r="A1226">
        <v>495</v>
      </c>
      <c r="B1226">
        <v>11</v>
      </c>
      <c r="C1226" t="s">
        <v>439</v>
      </c>
      <c r="D1226" s="1">
        <v>20</v>
      </c>
      <c r="E1226" s="1">
        <v>33</v>
      </c>
      <c r="F1226">
        <v>1</v>
      </c>
      <c r="G1226" s="1">
        <v>33</v>
      </c>
      <c r="H1226" s="1">
        <v>20</v>
      </c>
      <c r="I1226" s="1">
        <f t="shared" si="38"/>
        <v>13</v>
      </c>
      <c r="J1226" s="2">
        <f t="shared" si="39"/>
        <v>0.39393939393939392</v>
      </c>
      <c r="K1226" s="3">
        <v>2.5000000000000001E-2</v>
      </c>
      <c r="L1226" t="s">
        <v>1133</v>
      </c>
    </row>
    <row r="1227" spans="1:12" x14ac:dyDescent="0.25">
      <c r="A1227">
        <v>496</v>
      </c>
      <c r="B1227">
        <v>1</v>
      </c>
      <c r="C1227" t="s">
        <v>439</v>
      </c>
      <c r="D1227" s="1">
        <v>20</v>
      </c>
      <c r="E1227" s="1">
        <v>33</v>
      </c>
      <c r="F1227">
        <v>1</v>
      </c>
      <c r="G1227" s="1">
        <v>33</v>
      </c>
      <c r="H1227" s="1">
        <v>20</v>
      </c>
      <c r="I1227" s="1">
        <f t="shared" si="38"/>
        <v>13</v>
      </c>
      <c r="J1227" s="2">
        <f t="shared" si="39"/>
        <v>0.39393939393939392</v>
      </c>
      <c r="K1227" s="3">
        <v>1.9444444444444445E-2</v>
      </c>
      <c r="L1227" t="s">
        <v>1132</v>
      </c>
    </row>
    <row r="1228" spans="1:12" x14ac:dyDescent="0.25">
      <c r="A1228">
        <v>496</v>
      </c>
      <c r="B1228">
        <v>1</v>
      </c>
      <c r="C1228" t="s">
        <v>77</v>
      </c>
      <c r="D1228" s="1">
        <v>20</v>
      </c>
      <c r="E1228" s="1">
        <v>34</v>
      </c>
      <c r="F1228">
        <v>3</v>
      </c>
      <c r="G1228" s="1">
        <v>102</v>
      </c>
      <c r="H1228" s="1">
        <v>60</v>
      </c>
      <c r="I1228" s="1">
        <f t="shared" si="38"/>
        <v>42</v>
      </c>
      <c r="J1228" s="2">
        <f t="shared" si="39"/>
        <v>0.41176470588235292</v>
      </c>
      <c r="K1228" s="3">
        <v>1.5972222222222221E-2</v>
      </c>
      <c r="L1228" t="s">
        <v>1132</v>
      </c>
    </row>
    <row r="1229" spans="1:12" x14ac:dyDescent="0.25">
      <c r="A1229">
        <v>496</v>
      </c>
      <c r="B1229">
        <v>1</v>
      </c>
      <c r="C1229" t="s">
        <v>180</v>
      </c>
      <c r="D1229" s="1">
        <v>11</v>
      </c>
      <c r="E1229" s="1">
        <v>19</v>
      </c>
      <c r="F1229">
        <v>3</v>
      </c>
      <c r="G1229" s="1">
        <v>57</v>
      </c>
      <c r="H1229" s="1">
        <v>33</v>
      </c>
      <c r="I1229" s="1">
        <f t="shared" si="38"/>
        <v>24</v>
      </c>
      <c r="J1229" s="2">
        <f t="shared" si="39"/>
        <v>0.42105263157894735</v>
      </c>
      <c r="K1229" s="3">
        <v>2.8472222222222222E-2</v>
      </c>
      <c r="L1229" t="s">
        <v>1133</v>
      </c>
    </row>
    <row r="1230" spans="1:12" x14ac:dyDescent="0.25">
      <c r="A1230">
        <v>496</v>
      </c>
      <c r="B1230">
        <v>1</v>
      </c>
      <c r="C1230" t="s">
        <v>186</v>
      </c>
      <c r="D1230" s="1">
        <v>19</v>
      </c>
      <c r="E1230" s="1">
        <v>31</v>
      </c>
      <c r="F1230">
        <v>1</v>
      </c>
      <c r="G1230" s="1">
        <v>31</v>
      </c>
      <c r="H1230" s="1">
        <v>19</v>
      </c>
      <c r="I1230" s="1">
        <f t="shared" si="38"/>
        <v>12</v>
      </c>
      <c r="J1230" s="2">
        <f t="shared" si="39"/>
        <v>0.38709677419354838</v>
      </c>
      <c r="K1230" s="3">
        <v>2.8472222222222222E-2</v>
      </c>
      <c r="L1230" t="s">
        <v>1133</v>
      </c>
    </row>
    <row r="1231" spans="1:12" x14ac:dyDescent="0.25">
      <c r="A1231">
        <v>497</v>
      </c>
      <c r="B1231">
        <v>13</v>
      </c>
      <c r="C1231" t="s">
        <v>100</v>
      </c>
      <c r="D1231" s="1">
        <v>18</v>
      </c>
      <c r="E1231" s="1">
        <v>30</v>
      </c>
      <c r="F1231">
        <v>1</v>
      </c>
      <c r="G1231" s="1">
        <v>30</v>
      </c>
      <c r="H1231" s="1">
        <v>18</v>
      </c>
      <c r="I1231" s="1">
        <f t="shared" si="38"/>
        <v>12</v>
      </c>
      <c r="J1231" s="2">
        <f t="shared" si="39"/>
        <v>0.4</v>
      </c>
      <c r="K1231" s="3">
        <v>4.1666666666666666E-3</v>
      </c>
      <c r="L1231" t="s">
        <v>1133</v>
      </c>
    </row>
    <row r="1232" spans="1:12" x14ac:dyDescent="0.25">
      <c r="A1232">
        <v>497</v>
      </c>
      <c r="B1232">
        <v>13</v>
      </c>
      <c r="C1232" t="s">
        <v>65</v>
      </c>
      <c r="D1232" s="1">
        <v>25</v>
      </c>
      <c r="E1232" s="1">
        <v>40</v>
      </c>
      <c r="F1232">
        <v>3</v>
      </c>
      <c r="G1232" s="1">
        <v>120</v>
      </c>
      <c r="H1232" s="1">
        <v>75</v>
      </c>
      <c r="I1232" s="1">
        <f t="shared" si="38"/>
        <v>45</v>
      </c>
      <c r="J1232" s="2">
        <f t="shared" si="39"/>
        <v>0.375</v>
      </c>
      <c r="K1232" s="3">
        <v>2.2222222222222223E-2</v>
      </c>
      <c r="L1232" t="s">
        <v>1133</v>
      </c>
    </row>
    <row r="1233" spans="1:12" x14ac:dyDescent="0.25">
      <c r="A1233">
        <v>498</v>
      </c>
      <c r="B1233">
        <v>20</v>
      </c>
      <c r="C1233" t="s">
        <v>180</v>
      </c>
      <c r="D1233" s="1">
        <v>11</v>
      </c>
      <c r="E1233" s="1">
        <v>19</v>
      </c>
      <c r="F1233">
        <v>1</v>
      </c>
      <c r="G1233" s="1">
        <v>19</v>
      </c>
      <c r="H1233" s="1">
        <v>11</v>
      </c>
      <c r="I1233" s="1">
        <f t="shared" si="38"/>
        <v>8</v>
      </c>
      <c r="J1233" s="2">
        <f t="shared" si="39"/>
        <v>0.42105263157894735</v>
      </c>
      <c r="K1233" s="3">
        <v>2.2222222222222223E-2</v>
      </c>
      <c r="L1233" t="s">
        <v>1132</v>
      </c>
    </row>
    <row r="1234" spans="1:12" x14ac:dyDescent="0.25">
      <c r="A1234">
        <v>499</v>
      </c>
      <c r="B1234">
        <v>5</v>
      </c>
      <c r="C1234" t="s">
        <v>256</v>
      </c>
      <c r="D1234" s="1">
        <v>15</v>
      </c>
      <c r="E1234" s="1">
        <v>26</v>
      </c>
      <c r="F1234">
        <v>3</v>
      </c>
      <c r="G1234" s="1">
        <v>78</v>
      </c>
      <c r="H1234" s="1">
        <v>45</v>
      </c>
      <c r="I1234" s="1">
        <f t="shared" si="38"/>
        <v>33</v>
      </c>
      <c r="J1234" s="2">
        <f t="shared" si="39"/>
        <v>0.42307692307692307</v>
      </c>
      <c r="K1234" s="3">
        <v>3.6111111111111108E-2</v>
      </c>
      <c r="L1234" t="s">
        <v>1132</v>
      </c>
    </row>
    <row r="1235" spans="1:12" x14ac:dyDescent="0.25">
      <c r="A1235">
        <v>499</v>
      </c>
      <c r="B1235">
        <v>5</v>
      </c>
      <c r="C1235" t="s">
        <v>100</v>
      </c>
      <c r="D1235" s="1">
        <v>18</v>
      </c>
      <c r="E1235" s="1">
        <v>30</v>
      </c>
      <c r="F1235">
        <v>1</v>
      </c>
      <c r="G1235" s="1">
        <v>30</v>
      </c>
      <c r="H1235" s="1">
        <v>18</v>
      </c>
      <c r="I1235" s="1">
        <f t="shared" si="38"/>
        <v>12</v>
      </c>
      <c r="J1235" s="2">
        <f t="shared" si="39"/>
        <v>0.4</v>
      </c>
      <c r="K1235" s="3">
        <v>2.5000000000000001E-2</v>
      </c>
      <c r="L1235" t="s">
        <v>1133</v>
      </c>
    </row>
    <row r="1236" spans="1:12" x14ac:dyDescent="0.25">
      <c r="A1236">
        <v>499</v>
      </c>
      <c r="B1236">
        <v>5</v>
      </c>
      <c r="C1236" t="s">
        <v>195</v>
      </c>
      <c r="D1236" s="1">
        <v>15</v>
      </c>
      <c r="E1236" s="1">
        <v>25</v>
      </c>
      <c r="F1236">
        <v>2</v>
      </c>
      <c r="G1236" s="1">
        <v>50</v>
      </c>
      <c r="H1236" s="1">
        <v>30</v>
      </c>
      <c r="I1236" s="1">
        <f t="shared" si="38"/>
        <v>20</v>
      </c>
      <c r="J1236" s="2">
        <f t="shared" si="39"/>
        <v>0.4</v>
      </c>
      <c r="K1236" s="3">
        <v>2.9166666666666667E-2</v>
      </c>
      <c r="L1236" t="s">
        <v>1133</v>
      </c>
    </row>
    <row r="1237" spans="1:12" x14ac:dyDescent="0.25">
      <c r="A1237">
        <v>500</v>
      </c>
      <c r="B1237">
        <v>4</v>
      </c>
      <c r="C1237" t="s">
        <v>170</v>
      </c>
      <c r="D1237" s="1">
        <v>16</v>
      </c>
      <c r="E1237" s="1">
        <v>27</v>
      </c>
      <c r="F1237">
        <v>1</v>
      </c>
      <c r="G1237" s="1">
        <v>27</v>
      </c>
      <c r="H1237" s="1">
        <v>16</v>
      </c>
      <c r="I1237" s="1">
        <f t="shared" si="38"/>
        <v>11</v>
      </c>
      <c r="J1237" s="2">
        <f t="shared" si="39"/>
        <v>0.40740740740740738</v>
      </c>
      <c r="K1237" s="3">
        <v>1.5277777777777777E-2</v>
      </c>
      <c r="L1237" t="s">
        <v>1133</v>
      </c>
    </row>
    <row r="1238" spans="1:12" x14ac:dyDescent="0.25">
      <c r="A1238">
        <v>500</v>
      </c>
      <c r="B1238">
        <v>4</v>
      </c>
      <c r="C1238" t="s">
        <v>335</v>
      </c>
      <c r="D1238" s="1">
        <v>13</v>
      </c>
      <c r="E1238" s="1">
        <v>22</v>
      </c>
      <c r="F1238">
        <v>3</v>
      </c>
      <c r="G1238" s="1">
        <v>66</v>
      </c>
      <c r="H1238" s="1">
        <v>39</v>
      </c>
      <c r="I1238" s="1">
        <f t="shared" si="38"/>
        <v>27</v>
      </c>
      <c r="J1238" s="2">
        <f t="shared" si="39"/>
        <v>0.40909090909090912</v>
      </c>
      <c r="K1238" s="3">
        <v>1.3888888888888888E-2</v>
      </c>
      <c r="L1238" t="s">
        <v>1132</v>
      </c>
    </row>
    <row r="1239" spans="1:12" x14ac:dyDescent="0.25">
      <c r="A1239">
        <v>501</v>
      </c>
      <c r="B1239">
        <v>7</v>
      </c>
      <c r="C1239" t="s">
        <v>65</v>
      </c>
      <c r="D1239" s="1">
        <v>25</v>
      </c>
      <c r="E1239" s="1">
        <v>40</v>
      </c>
      <c r="F1239">
        <v>1</v>
      </c>
      <c r="G1239" s="1">
        <v>40</v>
      </c>
      <c r="H1239" s="1">
        <v>25</v>
      </c>
      <c r="I1239" s="1">
        <f t="shared" si="38"/>
        <v>15</v>
      </c>
      <c r="J1239" s="2">
        <f t="shared" si="39"/>
        <v>0.375</v>
      </c>
      <c r="K1239" s="3">
        <v>1.2500000000000001E-2</v>
      </c>
      <c r="L1239" t="s">
        <v>1133</v>
      </c>
    </row>
    <row r="1240" spans="1:12" x14ac:dyDescent="0.25">
      <c r="A1240">
        <v>501</v>
      </c>
      <c r="B1240">
        <v>7</v>
      </c>
      <c r="C1240" t="s">
        <v>102</v>
      </c>
      <c r="D1240" s="1">
        <v>13</v>
      </c>
      <c r="E1240" s="1">
        <v>21</v>
      </c>
      <c r="F1240">
        <v>2</v>
      </c>
      <c r="G1240" s="1">
        <v>42</v>
      </c>
      <c r="H1240" s="1">
        <v>26</v>
      </c>
      <c r="I1240" s="1">
        <f t="shared" si="38"/>
        <v>16</v>
      </c>
      <c r="J1240" s="2">
        <f t="shared" si="39"/>
        <v>0.38095238095238093</v>
      </c>
      <c r="K1240" s="3">
        <v>1.0416666666666666E-2</v>
      </c>
      <c r="L1240" t="s">
        <v>1133</v>
      </c>
    </row>
    <row r="1241" spans="1:12" x14ac:dyDescent="0.25">
      <c r="A1241">
        <v>501</v>
      </c>
      <c r="B1241">
        <v>7</v>
      </c>
      <c r="C1241" t="s">
        <v>57</v>
      </c>
      <c r="D1241" s="1">
        <v>16</v>
      </c>
      <c r="E1241" s="1">
        <v>28</v>
      </c>
      <c r="F1241">
        <v>2</v>
      </c>
      <c r="G1241" s="1">
        <v>56</v>
      </c>
      <c r="H1241" s="1">
        <v>32</v>
      </c>
      <c r="I1241" s="1">
        <f t="shared" si="38"/>
        <v>24</v>
      </c>
      <c r="J1241" s="2">
        <f t="shared" si="39"/>
        <v>0.42857142857142855</v>
      </c>
      <c r="K1241" s="3">
        <v>4.1666666666666666E-3</v>
      </c>
      <c r="L1241" t="s">
        <v>1132</v>
      </c>
    </row>
    <row r="1242" spans="1:12" x14ac:dyDescent="0.25">
      <c r="A1242">
        <v>502</v>
      </c>
      <c r="B1242">
        <v>5</v>
      </c>
      <c r="C1242" t="s">
        <v>335</v>
      </c>
      <c r="D1242" s="1">
        <v>13</v>
      </c>
      <c r="E1242" s="1">
        <v>22</v>
      </c>
      <c r="F1242">
        <v>1</v>
      </c>
      <c r="G1242" s="1">
        <v>22</v>
      </c>
      <c r="H1242" s="1">
        <v>13</v>
      </c>
      <c r="I1242" s="1">
        <f t="shared" si="38"/>
        <v>9</v>
      </c>
      <c r="J1242" s="2">
        <f t="shared" si="39"/>
        <v>0.40909090909090912</v>
      </c>
      <c r="K1242" s="3">
        <v>2.2916666666666665E-2</v>
      </c>
      <c r="L1242" t="s">
        <v>1132</v>
      </c>
    </row>
    <row r="1243" spans="1:12" x14ac:dyDescent="0.25">
      <c r="A1243">
        <v>502</v>
      </c>
      <c r="B1243">
        <v>5</v>
      </c>
      <c r="C1243" t="s">
        <v>117</v>
      </c>
      <c r="D1243" s="1">
        <v>10</v>
      </c>
      <c r="E1243" s="1">
        <v>18</v>
      </c>
      <c r="F1243">
        <v>1</v>
      </c>
      <c r="G1243" s="1">
        <v>18</v>
      </c>
      <c r="H1243" s="1">
        <v>10</v>
      </c>
      <c r="I1243" s="1">
        <f t="shared" si="38"/>
        <v>8</v>
      </c>
      <c r="J1243" s="2">
        <f t="shared" si="39"/>
        <v>0.44444444444444442</v>
      </c>
      <c r="K1243" s="3">
        <v>3.472222222222222E-3</v>
      </c>
      <c r="L1243" t="s">
        <v>1132</v>
      </c>
    </row>
    <row r="1244" spans="1:12" x14ac:dyDescent="0.25">
      <c r="A1244">
        <v>502</v>
      </c>
      <c r="B1244">
        <v>5</v>
      </c>
      <c r="C1244" t="s">
        <v>439</v>
      </c>
      <c r="D1244" s="1">
        <v>20</v>
      </c>
      <c r="E1244" s="1">
        <v>33</v>
      </c>
      <c r="F1244">
        <v>3</v>
      </c>
      <c r="G1244" s="1">
        <v>99</v>
      </c>
      <c r="H1244" s="1">
        <v>60</v>
      </c>
      <c r="I1244" s="1">
        <f t="shared" si="38"/>
        <v>39</v>
      </c>
      <c r="J1244" s="2">
        <f t="shared" si="39"/>
        <v>0.39393939393939392</v>
      </c>
      <c r="K1244" s="3">
        <v>2.4305555555555556E-2</v>
      </c>
      <c r="L1244" t="s">
        <v>1133</v>
      </c>
    </row>
    <row r="1245" spans="1:12" x14ac:dyDescent="0.25">
      <c r="A1245">
        <v>503</v>
      </c>
      <c r="B1245">
        <v>3</v>
      </c>
      <c r="C1245" t="s">
        <v>65</v>
      </c>
      <c r="D1245" s="1">
        <v>25</v>
      </c>
      <c r="E1245" s="1">
        <v>40</v>
      </c>
      <c r="F1245">
        <v>2</v>
      </c>
      <c r="G1245" s="1">
        <v>80</v>
      </c>
      <c r="H1245" s="1">
        <v>50</v>
      </c>
      <c r="I1245" s="1">
        <f t="shared" si="38"/>
        <v>30</v>
      </c>
      <c r="J1245" s="2">
        <f t="shared" si="39"/>
        <v>0.375</v>
      </c>
      <c r="K1245" s="3">
        <v>3.6111111111111108E-2</v>
      </c>
      <c r="L1245" t="s">
        <v>1132</v>
      </c>
    </row>
    <row r="1246" spans="1:12" x14ac:dyDescent="0.25">
      <c r="A1246">
        <v>503</v>
      </c>
      <c r="B1246">
        <v>3</v>
      </c>
      <c r="C1246" t="s">
        <v>180</v>
      </c>
      <c r="D1246" s="1">
        <v>11</v>
      </c>
      <c r="E1246" s="1">
        <v>19</v>
      </c>
      <c r="F1246">
        <v>3</v>
      </c>
      <c r="G1246" s="1">
        <v>57</v>
      </c>
      <c r="H1246" s="1">
        <v>33</v>
      </c>
      <c r="I1246" s="1">
        <f t="shared" si="38"/>
        <v>24</v>
      </c>
      <c r="J1246" s="2">
        <f t="shared" si="39"/>
        <v>0.42105263157894735</v>
      </c>
      <c r="K1246" s="3">
        <v>2.2916666666666665E-2</v>
      </c>
      <c r="L1246" t="s">
        <v>1133</v>
      </c>
    </row>
    <row r="1247" spans="1:12" x14ac:dyDescent="0.25">
      <c r="A1247">
        <v>504</v>
      </c>
      <c r="B1247">
        <v>2</v>
      </c>
      <c r="C1247" t="s">
        <v>170</v>
      </c>
      <c r="D1247" s="1">
        <v>16</v>
      </c>
      <c r="E1247" s="1">
        <v>27</v>
      </c>
      <c r="F1247">
        <v>2</v>
      </c>
      <c r="G1247" s="1">
        <v>54</v>
      </c>
      <c r="H1247" s="1">
        <v>32</v>
      </c>
      <c r="I1247" s="1">
        <f t="shared" si="38"/>
        <v>22</v>
      </c>
      <c r="J1247" s="2">
        <f t="shared" si="39"/>
        <v>0.40740740740740738</v>
      </c>
      <c r="K1247" s="3">
        <v>1.3194444444444444E-2</v>
      </c>
      <c r="L1247" t="s">
        <v>1132</v>
      </c>
    </row>
    <row r="1248" spans="1:12" x14ac:dyDescent="0.25">
      <c r="A1248">
        <v>505</v>
      </c>
      <c r="B1248">
        <v>5</v>
      </c>
      <c r="C1248" t="s">
        <v>65</v>
      </c>
      <c r="D1248" s="1">
        <v>25</v>
      </c>
      <c r="E1248" s="1">
        <v>40</v>
      </c>
      <c r="F1248">
        <v>2</v>
      </c>
      <c r="G1248" s="1">
        <v>80</v>
      </c>
      <c r="H1248" s="1">
        <v>50</v>
      </c>
      <c r="I1248" s="1">
        <f t="shared" si="38"/>
        <v>30</v>
      </c>
      <c r="J1248" s="2">
        <f t="shared" si="39"/>
        <v>0.375</v>
      </c>
      <c r="K1248" s="3">
        <v>3.888888888888889E-2</v>
      </c>
      <c r="L1248" t="s">
        <v>1132</v>
      </c>
    </row>
    <row r="1249" spans="1:12" x14ac:dyDescent="0.25">
      <c r="A1249">
        <v>505</v>
      </c>
      <c r="B1249">
        <v>5</v>
      </c>
      <c r="C1249" t="s">
        <v>195</v>
      </c>
      <c r="D1249" s="1">
        <v>15</v>
      </c>
      <c r="E1249" s="1">
        <v>25</v>
      </c>
      <c r="F1249">
        <v>3</v>
      </c>
      <c r="G1249" s="1">
        <v>75</v>
      </c>
      <c r="H1249" s="1">
        <v>45</v>
      </c>
      <c r="I1249" s="1">
        <f t="shared" si="38"/>
        <v>30</v>
      </c>
      <c r="J1249" s="2">
        <f t="shared" si="39"/>
        <v>0.4</v>
      </c>
      <c r="K1249" s="3">
        <v>4.0972222222222222E-2</v>
      </c>
      <c r="L1249" t="s">
        <v>1132</v>
      </c>
    </row>
    <row r="1250" spans="1:12" x14ac:dyDescent="0.25">
      <c r="A1250">
        <v>506</v>
      </c>
      <c r="B1250">
        <v>18</v>
      </c>
      <c r="C1250" t="s">
        <v>33</v>
      </c>
      <c r="D1250" s="1">
        <v>21</v>
      </c>
      <c r="E1250" s="1">
        <v>35</v>
      </c>
      <c r="F1250">
        <v>2</v>
      </c>
      <c r="G1250" s="1">
        <v>70</v>
      </c>
      <c r="H1250" s="1">
        <v>42</v>
      </c>
      <c r="I1250" s="1">
        <f t="shared" si="38"/>
        <v>28</v>
      </c>
      <c r="J1250" s="2">
        <f t="shared" si="39"/>
        <v>0.4</v>
      </c>
      <c r="K1250" s="3">
        <v>3.472222222222222E-3</v>
      </c>
      <c r="L1250" t="s">
        <v>1133</v>
      </c>
    </row>
    <row r="1251" spans="1:12" x14ac:dyDescent="0.25">
      <c r="A1251">
        <v>507</v>
      </c>
      <c r="B1251">
        <v>18</v>
      </c>
      <c r="C1251" t="s">
        <v>77</v>
      </c>
      <c r="D1251" s="1">
        <v>20</v>
      </c>
      <c r="E1251" s="1">
        <v>34</v>
      </c>
      <c r="F1251">
        <v>3</v>
      </c>
      <c r="G1251" s="1">
        <v>102</v>
      </c>
      <c r="H1251" s="1">
        <v>60</v>
      </c>
      <c r="I1251" s="1">
        <f t="shared" si="38"/>
        <v>42</v>
      </c>
      <c r="J1251" s="2">
        <f t="shared" si="39"/>
        <v>0.41176470588235292</v>
      </c>
      <c r="K1251" s="3">
        <v>3.6805555555555557E-2</v>
      </c>
      <c r="L1251" t="s">
        <v>1132</v>
      </c>
    </row>
    <row r="1252" spans="1:12" x14ac:dyDescent="0.25">
      <c r="A1252">
        <v>507</v>
      </c>
      <c r="B1252">
        <v>18</v>
      </c>
      <c r="C1252" t="s">
        <v>106</v>
      </c>
      <c r="D1252" s="1">
        <v>22</v>
      </c>
      <c r="E1252" s="1">
        <v>36</v>
      </c>
      <c r="F1252">
        <v>3</v>
      </c>
      <c r="G1252" s="1">
        <v>108</v>
      </c>
      <c r="H1252" s="1">
        <v>66</v>
      </c>
      <c r="I1252" s="1">
        <f t="shared" si="38"/>
        <v>42</v>
      </c>
      <c r="J1252" s="2">
        <f t="shared" si="39"/>
        <v>0.3888888888888889</v>
      </c>
      <c r="K1252" s="3">
        <v>1.1111111111111112E-2</v>
      </c>
      <c r="L1252" t="s">
        <v>1133</v>
      </c>
    </row>
    <row r="1253" spans="1:12" x14ac:dyDescent="0.25">
      <c r="A1253">
        <v>508</v>
      </c>
      <c r="B1253">
        <v>6</v>
      </c>
      <c r="C1253" t="s">
        <v>414</v>
      </c>
      <c r="D1253" s="1">
        <v>19</v>
      </c>
      <c r="E1253" s="1">
        <v>32</v>
      </c>
      <c r="F1253">
        <v>1</v>
      </c>
      <c r="G1253" s="1">
        <v>32</v>
      </c>
      <c r="H1253" s="1">
        <v>19</v>
      </c>
      <c r="I1253" s="1">
        <f t="shared" si="38"/>
        <v>13</v>
      </c>
      <c r="J1253" s="2">
        <f t="shared" si="39"/>
        <v>0.40625</v>
      </c>
      <c r="K1253" s="3">
        <v>2.361111111111111E-2</v>
      </c>
      <c r="L1253" t="s">
        <v>1133</v>
      </c>
    </row>
    <row r="1254" spans="1:12" x14ac:dyDescent="0.25">
      <c r="A1254">
        <v>509</v>
      </c>
      <c r="B1254">
        <v>5</v>
      </c>
      <c r="C1254" t="s">
        <v>65</v>
      </c>
      <c r="D1254" s="1">
        <v>25</v>
      </c>
      <c r="E1254" s="1">
        <v>40</v>
      </c>
      <c r="F1254">
        <v>2</v>
      </c>
      <c r="G1254" s="1">
        <v>80</v>
      </c>
      <c r="H1254" s="1">
        <v>50</v>
      </c>
      <c r="I1254" s="1">
        <f t="shared" si="38"/>
        <v>30</v>
      </c>
      <c r="J1254" s="2">
        <f t="shared" si="39"/>
        <v>0.375</v>
      </c>
      <c r="K1254" s="3">
        <v>3.2638888888888891E-2</v>
      </c>
      <c r="L1254" t="s">
        <v>1132</v>
      </c>
    </row>
    <row r="1255" spans="1:12" x14ac:dyDescent="0.25">
      <c r="A1255">
        <v>510</v>
      </c>
      <c r="B1255">
        <v>6</v>
      </c>
      <c r="C1255" t="s">
        <v>106</v>
      </c>
      <c r="D1255" s="1">
        <v>22</v>
      </c>
      <c r="E1255" s="1">
        <v>36</v>
      </c>
      <c r="F1255">
        <v>1</v>
      </c>
      <c r="G1255" s="1">
        <v>36</v>
      </c>
      <c r="H1255" s="1">
        <v>22</v>
      </c>
      <c r="I1255" s="1">
        <f t="shared" si="38"/>
        <v>14</v>
      </c>
      <c r="J1255" s="2">
        <f t="shared" si="39"/>
        <v>0.3888888888888889</v>
      </c>
      <c r="K1255" s="3">
        <v>3.3333333333333333E-2</v>
      </c>
      <c r="L1255" t="s">
        <v>1132</v>
      </c>
    </row>
    <row r="1256" spans="1:12" x14ac:dyDescent="0.25">
      <c r="A1256">
        <v>511</v>
      </c>
      <c r="B1256">
        <v>2</v>
      </c>
      <c r="C1256" t="s">
        <v>331</v>
      </c>
      <c r="D1256" s="1">
        <v>14</v>
      </c>
      <c r="E1256" s="1">
        <v>23</v>
      </c>
      <c r="F1256">
        <v>3</v>
      </c>
      <c r="G1256" s="1">
        <v>69</v>
      </c>
      <c r="H1256" s="1">
        <v>42</v>
      </c>
      <c r="I1256" s="1">
        <f t="shared" si="38"/>
        <v>27</v>
      </c>
      <c r="J1256" s="2">
        <f t="shared" si="39"/>
        <v>0.39130434782608697</v>
      </c>
      <c r="K1256" s="3">
        <v>9.7222222222222224E-3</v>
      </c>
      <c r="L1256" t="s">
        <v>1132</v>
      </c>
    </row>
    <row r="1257" spans="1:12" x14ac:dyDescent="0.25">
      <c r="A1257">
        <v>511</v>
      </c>
      <c r="B1257">
        <v>2</v>
      </c>
      <c r="C1257" t="s">
        <v>77</v>
      </c>
      <c r="D1257" s="1">
        <v>20</v>
      </c>
      <c r="E1257" s="1">
        <v>34</v>
      </c>
      <c r="F1257">
        <v>2</v>
      </c>
      <c r="G1257" s="1">
        <v>68</v>
      </c>
      <c r="H1257" s="1">
        <v>40</v>
      </c>
      <c r="I1257" s="1">
        <f t="shared" si="38"/>
        <v>28</v>
      </c>
      <c r="J1257" s="2">
        <f t="shared" si="39"/>
        <v>0.41176470588235292</v>
      </c>
      <c r="K1257" s="3">
        <v>1.6666666666666666E-2</v>
      </c>
      <c r="L1257" t="s">
        <v>1132</v>
      </c>
    </row>
    <row r="1258" spans="1:12" x14ac:dyDescent="0.25">
      <c r="A1258">
        <v>512</v>
      </c>
      <c r="B1258">
        <v>2</v>
      </c>
      <c r="C1258" t="s">
        <v>241</v>
      </c>
      <c r="D1258" s="1">
        <v>12</v>
      </c>
      <c r="E1258" s="1">
        <v>20</v>
      </c>
      <c r="F1258">
        <v>1</v>
      </c>
      <c r="G1258" s="1">
        <v>20</v>
      </c>
      <c r="H1258" s="1">
        <v>12</v>
      </c>
      <c r="I1258" s="1">
        <f t="shared" si="38"/>
        <v>8</v>
      </c>
      <c r="J1258" s="2">
        <f t="shared" si="39"/>
        <v>0.4</v>
      </c>
      <c r="K1258" s="3">
        <v>4.1666666666666666E-3</v>
      </c>
      <c r="L1258" t="s">
        <v>1133</v>
      </c>
    </row>
    <row r="1259" spans="1:12" x14ac:dyDescent="0.25">
      <c r="A1259">
        <v>512</v>
      </c>
      <c r="B1259">
        <v>2</v>
      </c>
      <c r="C1259" t="s">
        <v>106</v>
      </c>
      <c r="D1259" s="1">
        <v>22</v>
      </c>
      <c r="E1259" s="1">
        <v>36</v>
      </c>
      <c r="F1259">
        <v>3</v>
      </c>
      <c r="G1259" s="1">
        <v>108</v>
      </c>
      <c r="H1259" s="1">
        <v>66</v>
      </c>
      <c r="I1259" s="1">
        <f t="shared" si="38"/>
        <v>42</v>
      </c>
      <c r="J1259" s="2">
        <f t="shared" si="39"/>
        <v>0.3888888888888889</v>
      </c>
      <c r="K1259" s="3">
        <v>3.6805555555555557E-2</v>
      </c>
      <c r="L1259" t="s">
        <v>1133</v>
      </c>
    </row>
    <row r="1260" spans="1:12" x14ac:dyDescent="0.25">
      <c r="A1260">
        <v>513</v>
      </c>
      <c r="B1260">
        <v>8</v>
      </c>
      <c r="C1260" t="s">
        <v>117</v>
      </c>
      <c r="D1260" s="1">
        <v>10</v>
      </c>
      <c r="E1260" s="1">
        <v>18</v>
      </c>
      <c r="F1260">
        <v>3</v>
      </c>
      <c r="G1260" s="1">
        <v>54</v>
      </c>
      <c r="H1260" s="1">
        <v>30</v>
      </c>
      <c r="I1260" s="1">
        <f t="shared" si="38"/>
        <v>24</v>
      </c>
      <c r="J1260" s="2">
        <f t="shared" si="39"/>
        <v>0.44444444444444442</v>
      </c>
      <c r="K1260" s="3">
        <v>3.888888888888889E-2</v>
      </c>
      <c r="L1260" t="s">
        <v>1133</v>
      </c>
    </row>
    <row r="1261" spans="1:12" x14ac:dyDescent="0.25">
      <c r="A1261">
        <v>514</v>
      </c>
      <c r="B1261">
        <v>18</v>
      </c>
      <c r="C1261" t="s">
        <v>256</v>
      </c>
      <c r="D1261" s="1">
        <v>15</v>
      </c>
      <c r="E1261" s="1">
        <v>26</v>
      </c>
      <c r="F1261">
        <v>2</v>
      </c>
      <c r="G1261" s="1">
        <v>52</v>
      </c>
      <c r="H1261" s="1">
        <v>30</v>
      </c>
      <c r="I1261" s="1">
        <f t="shared" si="38"/>
        <v>22</v>
      </c>
      <c r="J1261" s="2">
        <f t="shared" si="39"/>
        <v>0.42307692307692307</v>
      </c>
      <c r="K1261" s="3">
        <v>1.4583333333333334E-2</v>
      </c>
      <c r="L1261" t="s">
        <v>1132</v>
      </c>
    </row>
    <row r="1262" spans="1:12" x14ac:dyDescent="0.25">
      <c r="A1262">
        <v>514</v>
      </c>
      <c r="B1262">
        <v>18</v>
      </c>
      <c r="C1262" t="s">
        <v>180</v>
      </c>
      <c r="D1262" s="1">
        <v>11</v>
      </c>
      <c r="E1262" s="1">
        <v>19</v>
      </c>
      <c r="F1262">
        <v>2</v>
      </c>
      <c r="G1262" s="1">
        <v>38</v>
      </c>
      <c r="H1262" s="1">
        <v>22</v>
      </c>
      <c r="I1262" s="1">
        <f t="shared" si="38"/>
        <v>16</v>
      </c>
      <c r="J1262" s="2">
        <f t="shared" si="39"/>
        <v>0.42105263157894735</v>
      </c>
      <c r="K1262" s="3">
        <v>3.888888888888889E-2</v>
      </c>
      <c r="L1262" t="s">
        <v>1133</v>
      </c>
    </row>
    <row r="1263" spans="1:12" x14ac:dyDescent="0.25">
      <c r="A1263">
        <v>514</v>
      </c>
      <c r="B1263">
        <v>18</v>
      </c>
      <c r="C1263" t="s">
        <v>241</v>
      </c>
      <c r="D1263" s="1">
        <v>12</v>
      </c>
      <c r="E1263" s="1">
        <v>20</v>
      </c>
      <c r="F1263">
        <v>1</v>
      </c>
      <c r="G1263" s="1">
        <v>20</v>
      </c>
      <c r="H1263" s="1">
        <v>12</v>
      </c>
      <c r="I1263" s="1">
        <f t="shared" si="38"/>
        <v>8</v>
      </c>
      <c r="J1263" s="2">
        <f t="shared" si="39"/>
        <v>0.4</v>
      </c>
      <c r="K1263" s="3">
        <v>1.7361111111111112E-2</v>
      </c>
      <c r="L1263" t="s">
        <v>1133</v>
      </c>
    </row>
    <row r="1264" spans="1:12" x14ac:dyDescent="0.25">
      <c r="A1264">
        <v>514</v>
      </c>
      <c r="B1264">
        <v>18</v>
      </c>
      <c r="C1264" t="s">
        <v>414</v>
      </c>
      <c r="D1264" s="1">
        <v>19</v>
      </c>
      <c r="E1264" s="1">
        <v>32</v>
      </c>
      <c r="F1264">
        <v>2</v>
      </c>
      <c r="G1264" s="1">
        <v>64</v>
      </c>
      <c r="H1264" s="1">
        <v>38</v>
      </c>
      <c r="I1264" s="1">
        <f t="shared" si="38"/>
        <v>26</v>
      </c>
      <c r="J1264" s="2">
        <f t="shared" si="39"/>
        <v>0.40625</v>
      </c>
      <c r="K1264" s="3">
        <v>6.9444444444444441E-3</v>
      </c>
      <c r="L1264" t="s">
        <v>1132</v>
      </c>
    </row>
    <row r="1265" spans="1:12" x14ac:dyDescent="0.25">
      <c r="A1265">
        <v>515</v>
      </c>
      <c r="B1265">
        <v>19</v>
      </c>
      <c r="C1265" t="s">
        <v>117</v>
      </c>
      <c r="D1265" s="1">
        <v>10</v>
      </c>
      <c r="E1265" s="1">
        <v>18</v>
      </c>
      <c r="F1265">
        <v>1</v>
      </c>
      <c r="G1265" s="1">
        <v>18</v>
      </c>
      <c r="H1265" s="1">
        <v>10</v>
      </c>
      <c r="I1265" s="1">
        <f t="shared" si="38"/>
        <v>8</v>
      </c>
      <c r="J1265" s="2">
        <f t="shared" si="39"/>
        <v>0.44444444444444442</v>
      </c>
      <c r="K1265" s="3">
        <v>9.0277777777777769E-3</v>
      </c>
      <c r="L1265" t="s">
        <v>1133</v>
      </c>
    </row>
    <row r="1266" spans="1:12" x14ac:dyDescent="0.25">
      <c r="A1266">
        <v>516</v>
      </c>
      <c r="B1266">
        <v>7</v>
      </c>
      <c r="C1266" t="s">
        <v>180</v>
      </c>
      <c r="D1266" s="1">
        <v>11</v>
      </c>
      <c r="E1266" s="1">
        <v>19</v>
      </c>
      <c r="F1266">
        <v>3</v>
      </c>
      <c r="G1266" s="1">
        <v>57</v>
      </c>
      <c r="H1266" s="1">
        <v>33</v>
      </c>
      <c r="I1266" s="1">
        <f t="shared" si="38"/>
        <v>24</v>
      </c>
      <c r="J1266" s="2">
        <f t="shared" si="39"/>
        <v>0.42105263157894735</v>
      </c>
      <c r="K1266" s="3">
        <v>2.9861111111111113E-2</v>
      </c>
      <c r="L1266" t="s">
        <v>1132</v>
      </c>
    </row>
    <row r="1267" spans="1:12" x14ac:dyDescent="0.25">
      <c r="A1267">
        <v>516</v>
      </c>
      <c r="B1267">
        <v>7</v>
      </c>
      <c r="C1267" t="s">
        <v>331</v>
      </c>
      <c r="D1267" s="1">
        <v>14</v>
      </c>
      <c r="E1267" s="1">
        <v>23</v>
      </c>
      <c r="F1267">
        <v>3</v>
      </c>
      <c r="G1267" s="1">
        <v>69</v>
      </c>
      <c r="H1267" s="1">
        <v>42</v>
      </c>
      <c r="I1267" s="1">
        <f t="shared" si="38"/>
        <v>27</v>
      </c>
      <c r="J1267" s="2">
        <f t="shared" si="39"/>
        <v>0.39130434782608697</v>
      </c>
      <c r="K1267" s="3">
        <v>2.7777777777777776E-2</v>
      </c>
      <c r="L1267" t="s">
        <v>1132</v>
      </c>
    </row>
    <row r="1268" spans="1:12" x14ac:dyDescent="0.25">
      <c r="A1268">
        <v>516</v>
      </c>
      <c r="B1268">
        <v>7</v>
      </c>
      <c r="C1268" t="s">
        <v>241</v>
      </c>
      <c r="D1268" s="1">
        <v>12</v>
      </c>
      <c r="E1268" s="1">
        <v>20</v>
      </c>
      <c r="F1268">
        <v>1</v>
      </c>
      <c r="G1268" s="1">
        <v>20</v>
      </c>
      <c r="H1268" s="1">
        <v>12</v>
      </c>
      <c r="I1268" s="1">
        <f t="shared" si="38"/>
        <v>8</v>
      </c>
      <c r="J1268" s="2">
        <f t="shared" si="39"/>
        <v>0.4</v>
      </c>
      <c r="K1268" s="3">
        <v>9.7222222222222224E-3</v>
      </c>
      <c r="L1268" t="s">
        <v>1132</v>
      </c>
    </row>
    <row r="1269" spans="1:12" x14ac:dyDescent="0.25">
      <c r="A1269">
        <v>517</v>
      </c>
      <c r="B1269">
        <v>4</v>
      </c>
      <c r="C1269" t="s">
        <v>259</v>
      </c>
      <c r="D1269" s="1">
        <v>14</v>
      </c>
      <c r="E1269" s="1">
        <v>24</v>
      </c>
      <c r="F1269">
        <v>1</v>
      </c>
      <c r="G1269" s="1">
        <v>24</v>
      </c>
      <c r="H1269" s="1">
        <v>14</v>
      </c>
      <c r="I1269" s="1">
        <f t="shared" si="38"/>
        <v>10</v>
      </c>
      <c r="J1269" s="2">
        <f t="shared" si="39"/>
        <v>0.41666666666666669</v>
      </c>
      <c r="K1269" s="3">
        <v>4.1666666666666666E-3</v>
      </c>
      <c r="L1269" t="s">
        <v>1132</v>
      </c>
    </row>
    <row r="1270" spans="1:12" x14ac:dyDescent="0.25">
      <c r="A1270">
        <v>517</v>
      </c>
      <c r="B1270">
        <v>4</v>
      </c>
      <c r="C1270" t="s">
        <v>180</v>
      </c>
      <c r="D1270" s="1">
        <v>11</v>
      </c>
      <c r="E1270" s="1">
        <v>19</v>
      </c>
      <c r="F1270">
        <v>3</v>
      </c>
      <c r="G1270" s="1">
        <v>57</v>
      </c>
      <c r="H1270" s="1">
        <v>33</v>
      </c>
      <c r="I1270" s="1">
        <f t="shared" si="38"/>
        <v>24</v>
      </c>
      <c r="J1270" s="2">
        <f t="shared" si="39"/>
        <v>0.42105263157894735</v>
      </c>
      <c r="K1270" s="3">
        <v>3.0555555555555555E-2</v>
      </c>
      <c r="L1270" t="s">
        <v>1132</v>
      </c>
    </row>
    <row r="1271" spans="1:12" x14ac:dyDescent="0.25">
      <c r="A1271">
        <v>517</v>
      </c>
      <c r="B1271">
        <v>4</v>
      </c>
      <c r="C1271" t="s">
        <v>335</v>
      </c>
      <c r="D1271" s="1">
        <v>13</v>
      </c>
      <c r="E1271" s="1">
        <v>22</v>
      </c>
      <c r="F1271">
        <v>1</v>
      </c>
      <c r="G1271" s="1">
        <v>22</v>
      </c>
      <c r="H1271" s="1">
        <v>13</v>
      </c>
      <c r="I1271" s="1">
        <f t="shared" si="38"/>
        <v>9</v>
      </c>
      <c r="J1271" s="2">
        <f t="shared" si="39"/>
        <v>0.40909090909090912</v>
      </c>
      <c r="K1271" s="3">
        <v>1.0416666666666666E-2</v>
      </c>
      <c r="L1271" t="s">
        <v>1133</v>
      </c>
    </row>
    <row r="1272" spans="1:12" x14ac:dyDescent="0.25">
      <c r="A1272">
        <v>518</v>
      </c>
      <c r="B1272">
        <v>5</v>
      </c>
      <c r="C1272" t="s">
        <v>439</v>
      </c>
      <c r="D1272" s="1">
        <v>20</v>
      </c>
      <c r="E1272" s="1">
        <v>33</v>
      </c>
      <c r="F1272">
        <v>1</v>
      </c>
      <c r="G1272" s="1">
        <v>33</v>
      </c>
      <c r="H1272" s="1">
        <v>20</v>
      </c>
      <c r="I1272" s="1">
        <f t="shared" si="38"/>
        <v>13</v>
      </c>
      <c r="J1272" s="2">
        <f t="shared" si="39"/>
        <v>0.39393939393939392</v>
      </c>
      <c r="K1272" s="3">
        <v>3.3333333333333333E-2</v>
      </c>
      <c r="L1272" t="s">
        <v>1132</v>
      </c>
    </row>
    <row r="1273" spans="1:12" x14ac:dyDescent="0.25">
      <c r="A1273">
        <v>518</v>
      </c>
      <c r="B1273">
        <v>5</v>
      </c>
      <c r="C1273" t="s">
        <v>335</v>
      </c>
      <c r="D1273" s="1">
        <v>13</v>
      </c>
      <c r="E1273" s="1">
        <v>22</v>
      </c>
      <c r="F1273">
        <v>2</v>
      </c>
      <c r="G1273" s="1">
        <v>44</v>
      </c>
      <c r="H1273" s="1">
        <v>26</v>
      </c>
      <c r="I1273" s="1">
        <f t="shared" si="38"/>
        <v>18</v>
      </c>
      <c r="J1273" s="2">
        <f t="shared" si="39"/>
        <v>0.40909090909090912</v>
      </c>
      <c r="K1273" s="3">
        <v>3.472222222222222E-3</v>
      </c>
      <c r="L1273" t="s">
        <v>1133</v>
      </c>
    </row>
    <row r="1274" spans="1:12" x14ac:dyDescent="0.25">
      <c r="A1274">
        <v>519</v>
      </c>
      <c r="B1274">
        <v>6</v>
      </c>
      <c r="C1274" t="s">
        <v>170</v>
      </c>
      <c r="D1274" s="1">
        <v>16</v>
      </c>
      <c r="E1274" s="1">
        <v>27</v>
      </c>
      <c r="F1274">
        <v>3</v>
      </c>
      <c r="G1274" s="1">
        <v>81</v>
      </c>
      <c r="H1274" s="1">
        <v>48</v>
      </c>
      <c r="I1274" s="1">
        <f t="shared" si="38"/>
        <v>33</v>
      </c>
      <c r="J1274" s="2">
        <f t="shared" si="39"/>
        <v>0.40740740740740738</v>
      </c>
      <c r="K1274" s="3">
        <v>3.4027777777777775E-2</v>
      </c>
      <c r="L1274" t="s">
        <v>1132</v>
      </c>
    </row>
    <row r="1275" spans="1:12" x14ac:dyDescent="0.25">
      <c r="A1275">
        <v>519</v>
      </c>
      <c r="B1275">
        <v>6</v>
      </c>
      <c r="C1275" t="s">
        <v>65</v>
      </c>
      <c r="D1275" s="1">
        <v>25</v>
      </c>
      <c r="E1275" s="1">
        <v>40</v>
      </c>
      <c r="F1275">
        <v>3</v>
      </c>
      <c r="G1275" s="1">
        <v>120</v>
      </c>
      <c r="H1275" s="1">
        <v>75</v>
      </c>
      <c r="I1275" s="1">
        <f t="shared" si="38"/>
        <v>45</v>
      </c>
      <c r="J1275" s="2">
        <f t="shared" si="39"/>
        <v>0.375</v>
      </c>
      <c r="K1275" s="3">
        <v>3.5416666666666666E-2</v>
      </c>
      <c r="L1275" t="s">
        <v>1133</v>
      </c>
    </row>
    <row r="1276" spans="1:12" x14ac:dyDescent="0.25">
      <c r="A1276">
        <v>519</v>
      </c>
      <c r="B1276">
        <v>6</v>
      </c>
      <c r="C1276" t="s">
        <v>335</v>
      </c>
      <c r="D1276" s="1">
        <v>13</v>
      </c>
      <c r="E1276" s="1">
        <v>22</v>
      </c>
      <c r="F1276">
        <v>2</v>
      </c>
      <c r="G1276" s="1">
        <v>44</v>
      </c>
      <c r="H1276" s="1">
        <v>26</v>
      </c>
      <c r="I1276" s="1">
        <f t="shared" si="38"/>
        <v>18</v>
      </c>
      <c r="J1276" s="2">
        <f t="shared" si="39"/>
        <v>0.40909090909090912</v>
      </c>
      <c r="K1276" s="3">
        <v>3.888888888888889E-2</v>
      </c>
      <c r="L1276" t="s">
        <v>1132</v>
      </c>
    </row>
    <row r="1277" spans="1:12" x14ac:dyDescent="0.25">
      <c r="A1277">
        <v>520</v>
      </c>
      <c r="B1277">
        <v>4</v>
      </c>
      <c r="C1277" t="s">
        <v>51</v>
      </c>
      <c r="D1277" s="1">
        <v>17</v>
      </c>
      <c r="E1277" s="1">
        <v>29</v>
      </c>
      <c r="F1277">
        <v>1</v>
      </c>
      <c r="G1277" s="1">
        <v>29</v>
      </c>
      <c r="H1277" s="1">
        <v>17</v>
      </c>
      <c r="I1277" s="1">
        <f t="shared" si="38"/>
        <v>12</v>
      </c>
      <c r="J1277" s="2">
        <f t="shared" si="39"/>
        <v>0.41379310344827586</v>
      </c>
      <c r="K1277" s="3">
        <v>3.1944444444444442E-2</v>
      </c>
      <c r="L1277" t="s">
        <v>1132</v>
      </c>
    </row>
    <row r="1278" spans="1:12" x14ac:dyDescent="0.25">
      <c r="A1278">
        <v>520</v>
      </c>
      <c r="B1278">
        <v>4</v>
      </c>
      <c r="C1278" t="s">
        <v>77</v>
      </c>
      <c r="D1278" s="1">
        <v>20</v>
      </c>
      <c r="E1278" s="1">
        <v>34</v>
      </c>
      <c r="F1278">
        <v>2</v>
      </c>
      <c r="G1278" s="1">
        <v>68</v>
      </c>
      <c r="H1278" s="1">
        <v>40</v>
      </c>
      <c r="I1278" s="1">
        <f t="shared" si="38"/>
        <v>28</v>
      </c>
      <c r="J1278" s="2">
        <f t="shared" si="39"/>
        <v>0.41176470588235292</v>
      </c>
      <c r="K1278" s="3">
        <v>1.4583333333333334E-2</v>
      </c>
      <c r="L1278" t="s">
        <v>1132</v>
      </c>
    </row>
    <row r="1279" spans="1:12" x14ac:dyDescent="0.25">
      <c r="A1279">
        <v>520</v>
      </c>
      <c r="B1279">
        <v>4</v>
      </c>
      <c r="C1279" t="s">
        <v>186</v>
      </c>
      <c r="D1279" s="1">
        <v>19</v>
      </c>
      <c r="E1279" s="1">
        <v>31</v>
      </c>
      <c r="F1279">
        <v>3</v>
      </c>
      <c r="G1279" s="1">
        <v>93</v>
      </c>
      <c r="H1279" s="1">
        <v>57</v>
      </c>
      <c r="I1279" s="1">
        <f t="shared" si="38"/>
        <v>36</v>
      </c>
      <c r="J1279" s="2">
        <f t="shared" si="39"/>
        <v>0.38709677419354838</v>
      </c>
      <c r="K1279" s="3">
        <v>1.5277777777777777E-2</v>
      </c>
      <c r="L1279" t="s">
        <v>1133</v>
      </c>
    </row>
    <row r="1280" spans="1:12" x14ac:dyDescent="0.25">
      <c r="A1280">
        <v>520</v>
      </c>
      <c r="B1280">
        <v>4</v>
      </c>
      <c r="C1280" t="s">
        <v>100</v>
      </c>
      <c r="D1280" s="1">
        <v>18</v>
      </c>
      <c r="E1280" s="1">
        <v>30</v>
      </c>
      <c r="F1280">
        <v>3</v>
      </c>
      <c r="G1280" s="1">
        <v>90</v>
      </c>
      <c r="H1280" s="1">
        <v>54</v>
      </c>
      <c r="I1280" s="1">
        <f t="shared" si="38"/>
        <v>36</v>
      </c>
      <c r="J1280" s="2">
        <f t="shared" si="39"/>
        <v>0.4</v>
      </c>
      <c r="K1280" s="3">
        <v>2.2222222222222223E-2</v>
      </c>
      <c r="L1280" t="s">
        <v>1132</v>
      </c>
    </row>
    <row r="1281" spans="1:12" x14ac:dyDescent="0.25">
      <c r="A1281">
        <v>521</v>
      </c>
      <c r="B1281">
        <v>18</v>
      </c>
      <c r="C1281" t="s">
        <v>195</v>
      </c>
      <c r="D1281" s="1">
        <v>15</v>
      </c>
      <c r="E1281" s="1">
        <v>25</v>
      </c>
      <c r="F1281">
        <v>2</v>
      </c>
      <c r="G1281" s="1">
        <v>50</v>
      </c>
      <c r="H1281" s="1">
        <v>30</v>
      </c>
      <c r="I1281" s="1">
        <f t="shared" si="38"/>
        <v>20</v>
      </c>
      <c r="J1281" s="2">
        <f t="shared" si="39"/>
        <v>0.4</v>
      </c>
      <c r="K1281" s="3">
        <v>3.6111111111111108E-2</v>
      </c>
      <c r="L1281" t="s">
        <v>1133</v>
      </c>
    </row>
    <row r="1282" spans="1:12" x14ac:dyDescent="0.25">
      <c r="A1282">
        <v>521</v>
      </c>
      <c r="B1282">
        <v>18</v>
      </c>
      <c r="C1282" t="s">
        <v>51</v>
      </c>
      <c r="D1282" s="1">
        <v>17</v>
      </c>
      <c r="E1282" s="1">
        <v>29</v>
      </c>
      <c r="F1282">
        <v>2</v>
      </c>
      <c r="G1282" s="1">
        <v>58</v>
      </c>
      <c r="H1282" s="1">
        <v>34</v>
      </c>
      <c r="I1282" s="1">
        <f t="shared" si="38"/>
        <v>24</v>
      </c>
      <c r="J1282" s="2">
        <f t="shared" si="39"/>
        <v>0.41379310344827586</v>
      </c>
      <c r="K1282" s="3">
        <v>1.2500000000000001E-2</v>
      </c>
      <c r="L1282" t="s">
        <v>1132</v>
      </c>
    </row>
    <row r="1283" spans="1:12" x14ac:dyDescent="0.25">
      <c r="A1283">
        <v>521</v>
      </c>
      <c r="B1283">
        <v>18</v>
      </c>
      <c r="C1283" t="s">
        <v>77</v>
      </c>
      <c r="D1283" s="1">
        <v>20</v>
      </c>
      <c r="E1283" s="1">
        <v>34</v>
      </c>
      <c r="F1283">
        <v>3</v>
      </c>
      <c r="G1283" s="1">
        <v>102</v>
      </c>
      <c r="H1283" s="1">
        <v>60</v>
      </c>
      <c r="I1283" s="1">
        <f t="shared" ref="I1283:I1346" si="40">G1283-H1283</f>
        <v>42</v>
      </c>
      <c r="J1283" s="2">
        <f t="shared" ref="J1283:J1346" si="41">I1283/G1283</f>
        <v>0.41176470588235292</v>
      </c>
      <c r="K1283" s="3">
        <v>1.4583333333333334E-2</v>
      </c>
      <c r="L1283" t="s">
        <v>1133</v>
      </c>
    </row>
    <row r="1284" spans="1:12" x14ac:dyDescent="0.25">
      <c r="A1284">
        <v>522</v>
      </c>
      <c r="B1284">
        <v>2</v>
      </c>
      <c r="C1284" t="s">
        <v>57</v>
      </c>
      <c r="D1284" s="1">
        <v>16</v>
      </c>
      <c r="E1284" s="1">
        <v>28</v>
      </c>
      <c r="F1284">
        <v>3</v>
      </c>
      <c r="G1284" s="1">
        <v>84</v>
      </c>
      <c r="H1284" s="1">
        <v>48</v>
      </c>
      <c r="I1284" s="1">
        <f t="shared" si="40"/>
        <v>36</v>
      </c>
      <c r="J1284" s="2">
        <f t="shared" si="41"/>
        <v>0.42857142857142855</v>
      </c>
      <c r="K1284" s="3">
        <v>3.2638888888888891E-2</v>
      </c>
      <c r="L1284" t="s">
        <v>1133</v>
      </c>
    </row>
    <row r="1285" spans="1:12" x14ac:dyDescent="0.25">
      <c r="A1285">
        <v>523</v>
      </c>
      <c r="B1285">
        <v>4</v>
      </c>
      <c r="C1285" t="s">
        <v>170</v>
      </c>
      <c r="D1285" s="1">
        <v>16</v>
      </c>
      <c r="E1285" s="1">
        <v>27</v>
      </c>
      <c r="F1285">
        <v>3</v>
      </c>
      <c r="G1285" s="1">
        <v>81</v>
      </c>
      <c r="H1285" s="1">
        <v>48</v>
      </c>
      <c r="I1285" s="1">
        <f t="shared" si="40"/>
        <v>33</v>
      </c>
      <c r="J1285" s="2">
        <f t="shared" si="41"/>
        <v>0.40740740740740738</v>
      </c>
      <c r="K1285" s="3">
        <v>3.5416666666666666E-2</v>
      </c>
      <c r="L1285" t="s">
        <v>1132</v>
      </c>
    </row>
    <row r="1286" spans="1:12" x14ac:dyDescent="0.25">
      <c r="A1286">
        <v>524</v>
      </c>
      <c r="B1286">
        <v>16</v>
      </c>
      <c r="C1286" t="s">
        <v>335</v>
      </c>
      <c r="D1286" s="1">
        <v>13</v>
      </c>
      <c r="E1286" s="1">
        <v>22</v>
      </c>
      <c r="F1286">
        <v>1</v>
      </c>
      <c r="G1286" s="1">
        <v>22</v>
      </c>
      <c r="H1286" s="1">
        <v>13</v>
      </c>
      <c r="I1286" s="1">
        <f t="shared" si="40"/>
        <v>9</v>
      </c>
      <c r="J1286" s="2">
        <f t="shared" si="41"/>
        <v>0.40909090909090912</v>
      </c>
      <c r="K1286" s="3">
        <v>3.1944444444444442E-2</v>
      </c>
      <c r="L1286" t="s">
        <v>1133</v>
      </c>
    </row>
    <row r="1287" spans="1:12" x14ac:dyDescent="0.25">
      <c r="A1287">
        <v>524</v>
      </c>
      <c r="B1287">
        <v>16</v>
      </c>
      <c r="C1287" t="s">
        <v>170</v>
      </c>
      <c r="D1287" s="1">
        <v>16</v>
      </c>
      <c r="E1287" s="1">
        <v>27</v>
      </c>
      <c r="F1287">
        <v>2</v>
      </c>
      <c r="G1287" s="1">
        <v>54</v>
      </c>
      <c r="H1287" s="1">
        <v>32</v>
      </c>
      <c r="I1287" s="1">
        <f t="shared" si="40"/>
        <v>22</v>
      </c>
      <c r="J1287" s="2">
        <f t="shared" si="41"/>
        <v>0.40740740740740738</v>
      </c>
      <c r="K1287" s="3">
        <v>1.0416666666666666E-2</v>
      </c>
      <c r="L1287" t="s">
        <v>1132</v>
      </c>
    </row>
    <row r="1288" spans="1:12" x14ac:dyDescent="0.25">
      <c r="A1288">
        <v>525</v>
      </c>
      <c r="B1288">
        <v>16</v>
      </c>
      <c r="C1288" t="s">
        <v>331</v>
      </c>
      <c r="D1288" s="1">
        <v>14</v>
      </c>
      <c r="E1288" s="1">
        <v>23</v>
      </c>
      <c r="F1288">
        <v>3</v>
      </c>
      <c r="G1288" s="1">
        <v>69</v>
      </c>
      <c r="H1288" s="1">
        <v>42</v>
      </c>
      <c r="I1288" s="1">
        <f t="shared" si="40"/>
        <v>27</v>
      </c>
      <c r="J1288" s="2">
        <f t="shared" si="41"/>
        <v>0.39130434782608697</v>
      </c>
      <c r="K1288" s="3">
        <v>1.5972222222222221E-2</v>
      </c>
      <c r="L1288" t="s">
        <v>1133</v>
      </c>
    </row>
    <row r="1289" spans="1:12" x14ac:dyDescent="0.25">
      <c r="A1289">
        <v>525</v>
      </c>
      <c r="B1289">
        <v>16</v>
      </c>
      <c r="C1289" t="s">
        <v>33</v>
      </c>
      <c r="D1289" s="1">
        <v>21</v>
      </c>
      <c r="E1289" s="1">
        <v>35</v>
      </c>
      <c r="F1289">
        <v>1</v>
      </c>
      <c r="G1289" s="1">
        <v>35</v>
      </c>
      <c r="H1289" s="1">
        <v>21</v>
      </c>
      <c r="I1289" s="1">
        <f t="shared" si="40"/>
        <v>14</v>
      </c>
      <c r="J1289" s="2">
        <f t="shared" si="41"/>
        <v>0.4</v>
      </c>
      <c r="K1289" s="3">
        <v>9.7222222222222224E-3</v>
      </c>
      <c r="L1289" t="s">
        <v>1132</v>
      </c>
    </row>
    <row r="1290" spans="1:12" x14ac:dyDescent="0.25">
      <c r="A1290">
        <v>525</v>
      </c>
      <c r="B1290">
        <v>16</v>
      </c>
      <c r="C1290" t="s">
        <v>186</v>
      </c>
      <c r="D1290" s="1">
        <v>19</v>
      </c>
      <c r="E1290" s="1">
        <v>31</v>
      </c>
      <c r="F1290">
        <v>3</v>
      </c>
      <c r="G1290" s="1">
        <v>93</v>
      </c>
      <c r="H1290" s="1">
        <v>57</v>
      </c>
      <c r="I1290" s="1">
        <f t="shared" si="40"/>
        <v>36</v>
      </c>
      <c r="J1290" s="2">
        <f t="shared" si="41"/>
        <v>0.38709677419354838</v>
      </c>
      <c r="K1290" s="3">
        <v>2.7777777777777776E-2</v>
      </c>
      <c r="L1290" t="s">
        <v>1133</v>
      </c>
    </row>
    <row r="1291" spans="1:12" x14ac:dyDescent="0.25">
      <c r="A1291">
        <v>526</v>
      </c>
      <c r="B1291">
        <v>4</v>
      </c>
      <c r="C1291" t="s">
        <v>439</v>
      </c>
      <c r="D1291" s="1">
        <v>20</v>
      </c>
      <c r="E1291" s="1">
        <v>33</v>
      </c>
      <c r="F1291">
        <v>1</v>
      </c>
      <c r="G1291" s="1">
        <v>33</v>
      </c>
      <c r="H1291" s="1">
        <v>20</v>
      </c>
      <c r="I1291" s="1">
        <f t="shared" si="40"/>
        <v>13</v>
      </c>
      <c r="J1291" s="2">
        <f t="shared" si="41"/>
        <v>0.39393939393939392</v>
      </c>
      <c r="K1291" s="3">
        <v>1.5277777777777777E-2</v>
      </c>
      <c r="L1291" t="s">
        <v>1132</v>
      </c>
    </row>
    <row r="1292" spans="1:12" x14ac:dyDescent="0.25">
      <c r="A1292">
        <v>527</v>
      </c>
      <c r="B1292">
        <v>19</v>
      </c>
      <c r="C1292" t="s">
        <v>170</v>
      </c>
      <c r="D1292" s="1">
        <v>16</v>
      </c>
      <c r="E1292" s="1">
        <v>27</v>
      </c>
      <c r="F1292">
        <v>2</v>
      </c>
      <c r="G1292" s="1">
        <v>54</v>
      </c>
      <c r="H1292" s="1">
        <v>32</v>
      </c>
      <c r="I1292" s="1">
        <f t="shared" si="40"/>
        <v>22</v>
      </c>
      <c r="J1292" s="2">
        <f t="shared" si="41"/>
        <v>0.40740740740740738</v>
      </c>
      <c r="K1292" s="3">
        <v>2.1527777777777778E-2</v>
      </c>
      <c r="L1292" t="s">
        <v>1132</v>
      </c>
    </row>
    <row r="1293" spans="1:12" x14ac:dyDescent="0.25">
      <c r="A1293">
        <v>528</v>
      </c>
      <c r="B1293">
        <v>14</v>
      </c>
      <c r="C1293" t="s">
        <v>241</v>
      </c>
      <c r="D1293" s="1">
        <v>12</v>
      </c>
      <c r="E1293" s="1">
        <v>20</v>
      </c>
      <c r="F1293">
        <v>1</v>
      </c>
      <c r="G1293" s="1">
        <v>20</v>
      </c>
      <c r="H1293" s="1">
        <v>12</v>
      </c>
      <c r="I1293" s="1">
        <f t="shared" si="40"/>
        <v>8</v>
      </c>
      <c r="J1293" s="2">
        <f t="shared" si="41"/>
        <v>0.4</v>
      </c>
      <c r="K1293" s="3">
        <v>2.013888888888889E-2</v>
      </c>
      <c r="L1293" t="s">
        <v>1132</v>
      </c>
    </row>
    <row r="1294" spans="1:12" x14ac:dyDescent="0.25">
      <c r="A1294">
        <v>528</v>
      </c>
      <c r="B1294">
        <v>14</v>
      </c>
      <c r="C1294" t="s">
        <v>65</v>
      </c>
      <c r="D1294" s="1">
        <v>25</v>
      </c>
      <c r="E1294" s="1">
        <v>40</v>
      </c>
      <c r="F1294">
        <v>1</v>
      </c>
      <c r="G1294" s="1">
        <v>40</v>
      </c>
      <c r="H1294" s="1">
        <v>25</v>
      </c>
      <c r="I1294" s="1">
        <f t="shared" si="40"/>
        <v>15</v>
      </c>
      <c r="J1294" s="2">
        <f t="shared" si="41"/>
        <v>0.375</v>
      </c>
      <c r="K1294" s="3">
        <v>3.2638888888888891E-2</v>
      </c>
      <c r="L1294" t="s">
        <v>1132</v>
      </c>
    </row>
    <row r="1295" spans="1:12" x14ac:dyDescent="0.25">
      <c r="A1295">
        <v>528</v>
      </c>
      <c r="B1295">
        <v>14</v>
      </c>
      <c r="C1295" t="s">
        <v>117</v>
      </c>
      <c r="D1295" s="1">
        <v>10</v>
      </c>
      <c r="E1295" s="1">
        <v>18</v>
      </c>
      <c r="F1295">
        <v>1</v>
      </c>
      <c r="G1295" s="1">
        <v>18</v>
      </c>
      <c r="H1295" s="1">
        <v>10</v>
      </c>
      <c r="I1295" s="1">
        <f t="shared" si="40"/>
        <v>8</v>
      </c>
      <c r="J1295" s="2">
        <f t="shared" si="41"/>
        <v>0.44444444444444442</v>
      </c>
      <c r="K1295" s="3">
        <v>3.125E-2</v>
      </c>
      <c r="L1295" t="s">
        <v>1133</v>
      </c>
    </row>
    <row r="1296" spans="1:12" x14ac:dyDescent="0.25">
      <c r="A1296">
        <v>529</v>
      </c>
      <c r="B1296">
        <v>1</v>
      </c>
      <c r="C1296" t="s">
        <v>77</v>
      </c>
      <c r="D1296" s="1">
        <v>20</v>
      </c>
      <c r="E1296" s="1">
        <v>34</v>
      </c>
      <c r="F1296">
        <v>1</v>
      </c>
      <c r="G1296" s="1">
        <v>34</v>
      </c>
      <c r="H1296" s="1">
        <v>20</v>
      </c>
      <c r="I1296" s="1">
        <f t="shared" si="40"/>
        <v>14</v>
      </c>
      <c r="J1296" s="2">
        <f t="shared" si="41"/>
        <v>0.41176470588235292</v>
      </c>
      <c r="K1296" s="3">
        <v>1.6666666666666666E-2</v>
      </c>
      <c r="L1296" t="s">
        <v>1133</v>
      </c>
    </row>
    <row r="1297" spans="1:12" x14ac:dyDescent="0.25">
      <c r="A1297">
        <v>529</v>
      </c>
      <c r="B1297">
        <v>1</v>
      </c>
      <c r="C1297" t="s">
        <v>106</v>
      </c>
      <c r="D1297" s="1">
        <v>22</v>
      </c>
      <c r="E1297" s="1">
        <v>36</v>
      </c>
      <c r="F1297">
        <v>2</v>
      </c>
      <c r="G1297" s="1">
        <v>72</v>
      </c>
      <c r="H1297" s="1">
        <v>44</v>
      </c>
      <c r="I1297" s="1">
        <f t="shared" si="40"/>
        <v>28</v>
      </c>
      <c r="J1297" s="2">
        <f t="shared" si="41"/>
        <v>0.3888888888888889</v>
      </c>
      <c r="K1297" s="3">
        <v>3.5416666666666666E-2</v>
      </c>
      <c r="L1297" t="s">
        <v>1132</v>
      </c>
    </row>
    <row r="1298" spans="1:12" x14ac:dyDescent="0.25">
      <c r="A1298">
        <v>529</v>
      </c>
      <c r="B1298">
        <v>1</v>
      </c>
      <c r="C1298" t="s">
        <v>331</v>
      </c>
      <c r="D1298" s="1">
        <v>14</v>
      </c>
      <c r="E1298" s="1">
        <v>23</v>
      </c>
      <c r="F1298">
        <v>2</v>
      </c>
      <c r="G1298" s="1">
        <v>46</v>
      </c>
      <c r="H1298" s="1">
        <v>28</v>
      </c>
      <c r="I1298" s="1">
        <f t="shared" si="40"/>
        <v>18</v>
      </c>
      <c r="J1298" s="2">
        <f t="shared" si="41"/>
        <v>0.39130434782608697</v>
      </c>
      <c r="K1298" s="3">
        <v>1.8749999999999999E-2</v>
      </c>
      <c r="L1298" t="s">
        <v>1133</v>
      </c>
    </row>
    <row r="1299" spans="1:12" x14ac:dyDescent="0.25">
      <c r="A1299">
        <v>529</v>
      </c>
      <c r="B1299">
        <v>1</v>
      </c>
      <c r="C1299" t="s">
        <v>57</v>
      </c>
      <c r="D1299" s="1">
        <v>16</v>
      </c>
      <c r="E1299" s="1">
        <v>28</v>
      </c>
      <c r="F1299">
        <v>2</v>
      </c>
      <c r="G1299" s="1">
        <v>56</v>
      </c>
      <c r="H1299" s="1">
        <v>32</v>
      </c>
      <c r="I1299" s="1">
        <f t="shared" si="40"/>
        <v>24</v>
      </c>
      <c r="J1299" s="2">
        <f t="shared" si="41"/>
        <v>0.42857142857142855</v>
      </c>
      <c r="K1299" s="3">
        <v>3.8194444444444448E-2</v>
      </c>
      <c r="L1299" t="s">
        <v>1132</v>
      </c>
    </row>
    <row r="1300" spans="1:12" x14ac:dyDescent="0.25">
      <c r="A1300">
        <v>530</v>
      </c>
      <c r="B1300">
        <v>7</v>
      </c>
      <c r="C1300" t="s">
        <v>117</v>
      </c>
      <c r="D1300" s="1">
        <v>10</v>
      </c>
      <c r="E1300" s="1">
        <v>18</v>
      </c>
      <c r="F1300">
        <v>3</v>
      </c>
      <c r="G1300" s="1">
        <v>54</v>
      </c>
      <c r="H1300" s="1">
        <v>30</v>
      </c>
      <c r="I1300" s="1">
        <f t="shared" si="40"/>
        <v>24</v>
      </c>
      <c r="J1300" s="2">
        <f t="shared" si="41"/>
        <v>0.44444444444444442</v>
      </c>
      <c r="K1300" s="3">
        <v>2.5694444444444443E-2</v>
      </c>
      <c r="L1300" t="s">
        <v>1133</v>
      </c>
    </row>
    <row r="1301" spans="1:12" x14ac:dyDescent="0.25">
      <c r="A1301">
        <v>530</v>
      </c>
      <c r="B1301">
        <v>7</v>
      </c>
      <c r="C1301" t="s">
        <v>57</v>
      </c>
      <c r="D1301" s="1">
        <v>16</v>
      </c>
      <c r="E1301" s="1">
        <v>28</v>
      </c>
      <c r="F1301">
        <v>2</v>
      </c>
      <c r="G1301" s="1">
        <v>56</v>
      </c>
      <c r="H1301" s="1">
        <v>32</v>
      </c>
      <c r="I1301" s="1">
        <f t="shared" si="40"/>
        <v>24</v>
      </c>
      <c r="J1301" s="2">
        <f t="shared" si="41"/>
        <v>0.42857142857142855</v>
      </c>
      <c r="K1301" s="3">
        <v>3.4722222222222224E-2</v>
      </c>
      <c r="L1301" t="s">
        <v>1133</v>
      </c>
    </row>
    <row r="1302" spans="1:12" x14ac:dyDescent="0.25">
      <c r="A1302">
        <v>530</v>
      </c>
      <c r="B1302">
        <v>7</v>
      </c>
      <c r="C1302" t="s">
        <v>195</v>
      </c>
      <c r="D1302" s="1">
        <v>15</v>
      </c>
      <c r="E1302" s="1">
        <v>25</v>
      </c>
      <c r="F1302">
        <v>2</v>
      </c>
      <c r="G1302" s="1">
        <v>50</v>
      </c>
      <c r="H1302" s="1">
        <v>30</v>
      </c>
      <c r="I1302" s="1">
        <f t="shared" si="40"/>
        <v>20</v>
      </c>
      <c r="J1302" s="2">
        <f t="shared" si="41"/>
        <v>0.4</v>
      </c>
      <c r="K1302" s="3">
        <v>1.3194444444444444E-2</v>
      </c>
      <c r="L1302" t="s">
        <v>1132</v>
      </c>
    </row>
    <row r="1303" spans="1:12" x14ac:dyDescent="0.25">
      <c r="A1303">
        <v>531</v>
      </c>
      <c r="B1303">
        <v>9</v>
      </c>
      <c r="C1303" t="s">
        <v>102</v>
      </c>
      <c r="D1303" s="1">
        <v>13</v>
      </c>
      <c r="E1303" s="1">
        <v>21</v>
      </c>
      <c r="F1303">
        <v>3</v>
      </c>
      <c r="G1303" s="1">
        <v>63</v>
      </c>
      <c r="H1303" s="1">
        <v>39</v>
      </c>
      <c r="I1303" s="1">
        <f t="shared" si="40"/>
        <v>24</v>
      </c>
      <c r="J1303" s="2">
        <f t="shared" si="41"/>
        <v>0.38095238095238093</v>
      </c>
      <c r="K1303" s="3">
        <v>2.8472222222222222E-2</v>
      </c>
      <c r="L1303" t="s">
        <v>1132</v>
      </c>
    </row>
    <row r="1304" spans="1:12" x14ac:dyDescent="0.25">
      <c r="A1304">
        <v>531</v>
      </c>
      <c r="B1304">
        <v>9</v>
      </c>
      <c r="C1304" t="s">
        <v>65</v>
      </c>
      <c r="D1304" s="1">
        <v>25</v>
      </c>
      <c r="E1304" s="1">
        <v>40</v>
      </c>
      <c r="F1304">
        <v>1</v>
      </c>
      <c r="G1304" s="1">
        <v>40</v>
      </c>
      <c r="H1304" s="1">
        <v>25</v>
      </c>
      <c r="I1304" s="1">
        <f t="shared" si="40"/>
        <v>15</v>
      </c>
      <c r="J1304" s="2">
        <f t="shared" si="41"/>
        <v>0.375</v>
      </c>
      <c r="K1304" s="3">
        <v>2.9861111111111113E-2</v>
      </c>
      <c r="L1304" t="s">
        <v>1132</v>
      </c>
    </row>
    <row r="1305" spans="1:12" x14ac:dyDescent="0.25">
      <c r="A1305">
        <v>531</v>
      </c>
      <c r="B1305">
        <v>9</v>
      </c>
      <c r="C1305" t="s">
        <v>117</v>
      </c>
      <c r="D1305" s="1">
        <v>10</v>
      </c>
      <c r="E1305" s="1">
        <v>18</v>
      </c>
      <c r="F1305">
        <v>3</v>
      </c>
      <c r="G1305" s="1">
        <v>54</v>
      </c>
      <c r="H1305" s="1">
        <v>30</v>
      </c>
      <c r="I1305" s="1">
        <f t="shared" si="40"/>
        <v>24</v>
      </c>
      <c r="J1305" s="2">
        <f t="shared" si="41"/>
        <v>0.44444444444444442</v>
      </c>
      <c r="K1305" s="3">
        <v>3.888888888888889E-2</v>
      </c>
      <c r="L1305" t="s">
        <v>1133</v>
      </c>
    </row>
    <row r="1306" spans="1:12" x14ac:dyDescent="0.25">
      <c r="A1306">
        <v>531</v>
      </c>
      <c r="B1306">
        <v>9</v>
      </c>
      <c r="C1306" t="s">
        <v>51</v>
      </c>
      <c r="D1306" s="1">
        <v>17</v>
      </c>
      <c r="E1306" s="1">
        <v>29</v>
      </c>
      <c r="F1306">
        <v>3</v>
      </c>
      <c r="G1306" s="1">
        <v>87</v>
      </c>
      <c r="H1306" s="1">
        <v>51</v>
      </c>
      <c r="I1306" s="1">
        <f t="shared" si="40"/>
        <v>36</v>
      </c>
      <c r="J1306" s="2">
        <f t="shared" si="41"/>
        <v>0.41379310344827586</v>
      </c>
      <c r="K1306" s="3">
        <v>4.0972222222222222E-2</v>
      </c>
      <c r="L1306" t="s">
        <v>1133</v>
      </c>
    </row>
    <row r="1307" spans="1:12" x14ac:dyDescent="0.25">
      <c r="A1307">
        <v>532</v>
      </c>
      <c r="B1307">
        <v>13</v>
      </c>
      <c r="C1307" t="s">
        <v>102</v>
      </c>
      <c r="D1307" s="1">
        <v>13</v>
      </c>
      <c r="E1307" s="1">
        <v>21</v>
      </c>
      <c r="F1307">
        <v>1</v>
      </c>
      <c r="G1307" s="1">
        <v>21</v>
      </c>
      <c r="H1307" s="1">
        <v>13</v>
      </c>
      <c r="I1307" s="1">
        <f t="shared" si="40"/>
        <v>8</v>
      </c>
      <c r="J1307" s="2">
        <f t="shared" si="41"/>
        <v>0.38095238095238093</v>
      </c>
      <c r="K1307" s="3">
        <v>1.6666666666666666E-2</v>
      </c>
      <c r="L1307" t="s">
        <v>1133</v>
      </c>
    </row>
    <row r="1308" spans="1:12" x14ac:dyDescent="0.25">
      <c r="A1308">
        <v>532</v>
      </c>
      <c r="B1308">
        <v>13</v>
      </c>
      <c r="C1308" t="s">
        <v>256</v>
      </c>
      <c r="D1308" s="1">
        <v>15</v>
      </c>
      <c r="E1308" s="1">
        <v>26</v>
      </c>
      <c r="F1308">
        <v>2</v>
      </c>
      <c r="G1308" s="1">
        <v>52</v>
      </c>
      <c r="H1308" s="1">
        <v>30</v>
      </c>
      <c r="I1308" s="1">
        <f t="shared" si="40"/>
        <v>22</v>
      </c>
      <c r="J1308" s="2">
        <f t="shared" si="41"/>
        <v>0.42307692307692307</v>
      </c>
      <c r="K1308" s="3">
        <v>1.9444444444444445E-2</v>
      </c>
      <c r="L1308" t="s">
        <v>1132</v>
      </c>
    </row>
    <row r="1309" spans="1:12" x14ac:dyDescent="0.25">
      <c r="A1309">
        <v>532</v>
      </c>
      <c r="B1309">
        <v>13</v>
      </c>
      <c r="C1309" t="s">
        <v>414</v>
      </c>
      <c r="D1309" s="1">
        <v>19</v>
      </c>
      <c r="E1309" s="1">
        <v>32</v>
      </c>
      <c r="F1309">
        <v>2</v>
      </c>
      <c r="G1309" s="1">
        <v>64</v>
      </c>
      <c r="H1309" s="1">
        <v>38</v>
      </c>
      <c r="I1309" s="1">
        <f t="shared" si="40"/>
        <v>26</v>
      </c>
      <c r="J1309" s="2">
        <f t="shared" si="41"/>
        <v>0.40625</v>
      </c>
      <c r="K1309" s="3">
        <v>4.8611111111111112E-3</v>
      </c>
      <c r="L1309" t="s">
        <v>1133</v>
      </c>
    </row>
    <row r="1310" spans="1:12" x14ac:dyDescent="0.25">
      <c r="A1310">
        <v>533</v>
      </c>
      <c r="B1310">
        <v>1</v>
      </c>
      <c r="C1310" t="s">
        <v>241</v>
      </c>
      <c r="D1310" s="1">
        <v>12</v>
      </c>
      <c r="E1310" s="1">
        <v>20</v>
      </c>
      <c r="F1310">
        <v>1</v>
      </c>
      <c r="G1310" s="1">
        <v>20</v>
      </c>
      <c r="H1310" s="1">
        <v>12</v>
      </c>
      <c r="I1310" s="1">
        <f t="shared" si="40"/>
        <v>8</v>
      </c>
      <c r="J1310" s="2">
        <f t="shared" si="41"/>
        <v>0.4</v>
      </c>
      <c r="K1310" s="3">
        <v>2.361111111111111E-2</v>
      </c>
      <c r="L1310" t="s">
        <v>1132</v>
      </c>
    </row>
    <row r="1311" spans="1:12" x14ac:dyDescent="0.25">
      <c r="A1311">
        <v>533</v>
      </c>
      <c r="B1311">
        <v>1</v>
      </c>
      <c r="C1311" t="s">
        <v>102</v>
      </c>
      <c r="D1311" s="1">
        <v>13</v>
      </c>
      <c r="E1311" s="1">
        <v>21</v>
      </c>
      <c r="F1311">
        <v>1</v>
      </c>
      <c r="G1311" s="1">
        <v>21</v>
      </c>
      <c r="H1311" s="1">
        <v>13</v>
      </c>
      <c r="I1311" s="1">
        <f t="shared" si="40"/>
        <v>8</v>
      </c>
      <c r="J1311" s="2">
        <f t="shared" si="41"/>
        <v>0.38095238095238093</v>
      </c>
      <c r="K1311" s="3">
        <v>9.7222222222222224E-3</v>
      </c>
      <c r="L1311" t="s">
        <v>1133</v>
      </c>
    </row>
    <row r="1312" spans="1:12" x14ac:dyDescent="0.25">
      <c r="A1312">
        <v>534</v>
      </c>
      <c r="B1312">
        <v>1</v>
      </c>
      <c r="C1312" t="s">
        <v>259</v>
      </c>
      <c r="D1312" s="1">
        <v>14</v>
      </c>
      <c r="E1312" s="1">
        <v>24</v>
      </c>
      <c r="F1312">
        <v>2</v>
      </c>
      <c r="G1312" s="1">
        <v>48</v>
      </c>
      <c r="H1312" s="1">
        <v>28</v>
      </c>
      <c r="I1312" s="1">
        <f t="shared" si="40"/>
        <v>20</v>
      </c>
      <c r="J1312" s="2">
        <f t="shared" si="41"/>
        <v>0.41666666666666669</v>
      </c>
      <c r="K1312" s="3">
        <v>3.888888888888889E-2</v>
      </c>
      <c r="L1312" t="s">
        <v>1133</v>
      </c>
    </row>
    <row r="1313" spans="1:12" x14ac:dyDescent="0.25">
      <c r="A1313">
        <v>534</v>
      </c>
      <c r="B1313">
        <v>1</v>
      </c>
      <c r="C1313" t="s">
        <v>51</v>
      </c>
      <c r="D1313" s="1">
        <v>17</v>
      </c>
      <c r="E1313" s="1">
        <v>29</v>
      </c>
      <c r="F1313">
        <v>1</v>
      </c>
      <c r="G1313" s="1">
        <v>29</v>
      </c>
      <c r="H1313" s="1">
        <v>17</v>
      </c>
      <c r="I1313" s="1">
        <f t="shared" si="40"/>
        <v>12</v>
      </c>
      <c r="J1313" s="2">
        <f t="shared" si="41"/>
        <v>0.41379310344827586</v>
      </c>
      <c r="K1313" s="3">
        <v>6.9444444444444441E-3</v>
      </c>
      <c r="L1313" t="s">
        <v>1133</v>
      </c>
    </row>
    <row r="1314" spans="1:12" x14ac:dyDescent="0.25">
      <c r="A1314">
        <v>534</v>
      </c>
      <c r="B1314">
        <v>1</v>
      </c>
      <c r="C1314" t="s">
        <v>33</v>
      </c>
      <c r="D1314" s="1">
        <v>21</v>
      </c>
      <c r="E1314" s="1">
        <v>35</v>
      </c>
      <c r="F1314">
        <v>2</v>
      </c>
      <c r="G1314" s="1">
        <v>70</v>
      </c>
      <c r="H1314" s="1">
        <v>42</v>
      </c>
      <c r="I1314" s="1">
        <f t="shared" si="40"/>
        <v>28</v>
      </c>
      <c r="J1314" s="2">
        <f t="shared" si="41"/>
        <v>0.4</v>
      </c>
      <c r="K1314" s="3">
        <v>6.9444444444444441E-3</v>
      </c>
      <c r="L1314" t="s">
        <v>1132</v>
      </c>
    </row>
    <row r="1315" spans="1:12" x14ac:dyDescent="0.25">
      <c r="A1315">
        <v>535</v>
      </c>
      <c r="B1315">
        <v>15</v>
      </c>
      <c r="C1315" t="s">
        <v>65</v>
      </c>
      <c r="D1315" s="1">
        <v>25</v>
      </c>
      <c r="E1315" s="1">
        <v>40</v>
      </c>
      <c r="F1315">
        <v>3</v>
      </c>
      <c r="G1315" s="1">
        <v>120</v>
      </c>
      <c r="H1315" s="1">
        <v>75</v>
      </c>
      <c r="I1315" s="1">
        <f t="shared" si="40"/>
        <v>45</v>
      </c>
      <c r="J1315" s="2">
        <f t="shared" si="41"/>
        <v>0.375</v>
      </c>
      <c r="K1315" s="3">
        <v>3.3333333333333333E-2</v>
      </c>
      <c r="L1315" t="s">
        <v>1133</v>
      </c>
    </row>
    <row r="1316" spans="1:12" x14ac:dyDescent="0.25">
      <c r="A1316">
        <v>535</v>
      </c>
      <c r="B1316">
        <v>15</v>
      </c>
      <c r="C1316" t="s">
        <v>51</v>
      </c>
      <c r="D1316" s="1">
        <v>17</v>
      </c>
      <c r="E1316" s="1">
        <v>29</v>
      </c>
      <c r="F1316">
        <v>3</v>
      </c>
      <c r="G1316" s="1">
        <v>87</v>
      </c>
      <c r="H1316" s="1">
        <v>51</v>
      </c>
      <c r="I1316" s="1">
        <f t="shared" si="40"/>
        <v>36</v>
      </c>
      <c r="J1316" s="2">
        <f t="shared" si="41"/>
        <v>0.41379310344827586</v>
      </c>
      <c r="K1316" s="3">
        <v>6.2500000000000003E-3</v>
      </c>
      <c r="L1316" t="s">
        <v>1132</v>
      </c>
    </row>
    <row r="1317" spans="1:12" x14ac:dyDescent="0.25">
      <c r="A1317">
        <v>535</v>
      </c>
      <c r="B1317">
        <v>15</v>
      </c>
      <c r="C1317" t="s">
        <v>259</v>
      </c>
      <c r="D1317" s="1">
        <v>14</v>
      </c>
      <c r="E1317" s="1">
        <v>24</v>
      </c>
      <c r="F1317">
        <v>2</v>
      </c>
      <c r="G1317" s="1">
        <v>48</v>
      </c>
      <c r="H1317" s="1">
        <v>28</v>
      </c>
      <c r="I1317" s="1">
        <f t="shared" si="40"/>
        <v>20</v>
      </c>
      <c r="J1317" s="2">
        <f t="shared" si="41"/>
        <v>0.41666666666666669</v>
      </c>
      <c r="K1317" s="3">
        <v>2.9166666666666667E-2</v>
      </c>
      <c r="L1317" t="s">
        <v>1132</v>
      </c>
    </row>
    <row r="1318" spans="1:12" x14ac:dyDescent="0.25">
      <c r="A1318">
        <v>535</v>
      </c>
      <c r="B1318">
        <v>15</v>
      </c>
      <c r="C1318" t="s">
        <v>102</v>
      </c>
      <c r="D1318" s="1">
        <v>13</v>
      </c>
      <c r="E1318" s="1">
        <v>21</v>
      </c>
      <c r="F1318">
        <v>1</v>
      </c>
      <c r="G1318" s="1">
        <v>21</v>
      </c>
      <c r="H1318" s="1">
        <v>13</v>
      </c>
      <c r="I1318" s="1">
        <f t="shared" si="40"/>
        <v>8</v>
      </c>
      <c r="J1318" s="2">
        <f t="shared" si="41"/>
        <v>0.38095238095238093</v>
      </c>
      <c r="K1318" s="3">
        <v>9.7222222222222224E-3</v>
      </c>
      <c r="L1318" t="s">
        <v>1132</v>
      </c>
    </row>
    <row r="1319" spans="1:12" x14ac:dyDescent="0.25">
      <c r="A1319">
        <v>536</v>
      </c>
      <c r="B1319">
        <v>9</v>
      </c>
      <c r="C1319" t="s">
        <v>117</v>
      </c>
      <c r="D1319" s="1">
        <v>10</v>
      </c>
      <c r="E1319" s="1">
        <v>18</v>
      </c>
      <c r="F1319">
        <v>1</v>
      </c>
      <c r="G1319" s="1">
        <v>18</v>
      </c>
      <c r="H1319" s="1">
        <v>10</v>
      </c>
      <c r="I1319" s="1">
        <f t="shared" si="40"/>
        <v>8</v>
      </c>
      <c r="J1319" s="2">
        <f t="shared" si="41"/>
        <v>0.44444444444444442</v>
      </c>
      <c r="K1319" s="3">
        <v>2.013888888888889E-2</v>
      </c>
      <c r="L1319" t="s">
        <v>1133</v>
      </c>
    </row>
    <row r="1320" spans="1:12" x14ac:dyDescent="0.25">
      <c r="A1320">
        <v>536</v>
      </c>
      <c r="B1320">
        <v>9</v>
      </c>
      <c r="C1320" t="s">
        <v>51</v>
      </c>
      <c r="D1320" s="1">
        <v>17</v>
      </c>
      <c r="E1320" s="1">
        <v>29</v>
      </c>
      <c r="F1320">
        <v>2</v>
      </c>
      <c r="G1320" s="1">
        <v>58</v>
      </c>
      <c r="H1320" s="1">
        <v>34</v>
      </c>
      <c r="I1320" s="1">
        <f t="shared" si="40"/>
        <v>24</v>
      </c>
      <c r="J1320" s="2">
        <f t="shared" si="41"/>
        <v>0.41379310344827586</v>
      </c>
      <c r="K1320" s="3">
        <v>3.6111111111111108E-2</v>
      </c>
      <c r="L1320" t="s">
        <v>1132</v>
      </c>
    </row>
    <row r="1321" spans="1:12" x14ac:dyDescent="0.25">
      <c r="A1321">
        <v>536</v>
      </c>
      <c r="B1321">
        <v>9</v>
      </c>
      <c r="C1321" t="s">
        <v>331</v>
      </c>
      <c r="D1321" s="1">
        <v>14</v>
      </c>
      <c r="E1321" s="1">
        <v>23</v>
      </c>
      <c r="F1321">
        <v>2</v>
      </c>
      <c r="G1321" s="1">
        <v>46</v>
      </c>
      <c r="H1321" s="1">
        <v>28</v>
      </c>
      <c r="I1321" s="1">
        <f t="shared" si="40"/>
        <v>18</v>
      </c>
      <c r="J1321" s="2">
        <f t="shared" si="41"/>
        <v>0.39130434782608697</v>
      </c>
      <c r="K1321" s="3">
        <v>2.6388888888888889E-2</v>
      </c>
      <c r="L1321" t="s">
        <v>1132</v>
      </c>
    </row>
    <row r="1322" spans="1:12" x14ac:dyDescent="0.25">
      <c r="A1322">
        <v>536</v>
      </c>
      <c r="B1322">
        <v>9</v>
      </c>
      <c r="C1322" t="s">
        <v>100</v>
      </c>
      <c r="D1322" s="1">
        <v>18</v>
      </c>
      <c r="E1322" s="1">
        <v>30</v>
      </c>
      <c r="F1322">
        <v>3</v>
      </c>
      <c r="G1322" s="1">
        <v>90</v>
      </c>
      <c r="H1322" s="1">
        <v>54</v>
      </c>
      <c r="I1322" s="1">
        <f t="shared" si="40"/>
        <v>36</v>
      </c>
      <c r="J1322" s="2">
        <f t="shared" si="41"/>
        <v>0.4</v>
      </c>
      <c r="K1322" s="3">
        <v>2.2916666666666665E-2</v>
      </c>
      <c r="L1322" t="s">
        <v>1132</v>
      </c>
    </row>
    <row r="1323" spans="1:12" x14ac:dyDescent="0.25">
      <c r="A1323">
        <v>537</v>
      </c>
      <c r="B1323">
        <v>18</v>
      </c>
      <c r="C1323" t="s">
        <v>102</v>
      </c>
      <c r="D1323" s="1">
        <v>13</v>
      </c>
      <c r="E1323" s="1">
        <v>21</v>
      </c>
      <c r="F1323">
        <v>3</v>
      </c>
      <c r="G1323" s="1">
        <v>63</v>
      </c>
      <c r="H1323" s="1">
        <v>39</v>
      </c>
      <c r="I1323" s="1">
        <f t="shared" si="40"/>
        <v>24</v>
      </c>
      <c r="J1323" s="2">
        <f t="shared" si="41"/>
        <v>0.38095238095238093</v>
      </c>
      <c r="K1323" s="3">
        <v>1.4583333333333334E-2</v>
      </c>
      <c r="L1323" t="s">
        <v>1133</v>
      </c>
    </row>
    <row r="1324" spans="1:12" x14ac:dyDescent="0.25">
      <c r="A1324">
        <v>538</v>
      </c>
      <c r="B1324">
        <v>14</v>
      </c>
      <c r="C1324" t="s">
        <v>100</v>
      </c>
      <c r="D1324" s="1">
        <v>18</v>
      </c>
      <c r="E1324" s="1">
        <v>30</v>
      </c>
      <c r="F1324">
        <v>1</v>
      </c>
      <c r="G1324" s="1">
        <v>30</v>
      </c>
      <c r="H1324" s="1">
        <v>18</v>
      </c>
      <c r="I1324" s="1">
        <f t="shared" si="40"/>
        <v>12</v>
      </c>
      <c r="J1324" s="2">
        <f t="shared" si="41"/>
        <v>0.4</v>
      </c>
      <c r="K1324" s="3">
        <v>3.8194444444444448E-2</v>
      </c>
      <c r="L1324" t="s">
        <v>1133</v>
      </c>
    </row>
    <row r="1325" spans="1:12" x14ac:dyDescent="0.25">
      <c r="A1325">
        <v>538</v>
      </c>
      <c r="B1325">
        <v>14</v>
      </c>
      <c r="C1325" t="s">
        <v>331</v>
      </c>
      <c r="D1325" s="1">
        <v>14</v>
      </c>
      <c r="E1325" s="1">
        <v>23</v>
      </c>
      <c r="F1325">
        <v>1</v>
      </c>
      <c r="G1325" s="1">
        <v>23</v>
      </c>
      <c r="H1325" s="1">
        <v>14</v>
      </c>
      <c r="I1325" s="1">
        <f t="shared" si="40"/>
        <v>9</v>
      </c>
      <c r="J1325" s="2">
        <f t="shared" si="41"/>
        <v>0.39130434782608697</v>
      </c>
      <c r="K1325" s="3">
        <v>2.7083333333333334E-2</v>
      </c>
      <c r="L1325" t="s">
        <v>1132</v>
      </c>
    </row>
    <row r="1326" spans="1:12" x14ac:dyDescent="0.25">
      <c r="A1326">
        <v>538</v>
      </c>
      <c r="B1326">
        <v>14</v>
      </c>
      <c r="C1326" t="s">
        <v>439</v>
      </c>
      <c r="D1326" s="1">
        <v>20</v>
      </c>
      <c r="E1326" s="1">
        <v>33</v>
      </c>
      <c r="F1326">
        <v>1</v>
      </c>
      <c r="G1326" s="1">
        <v>33</v>
      </c>
      <c r="H1326" s="1">
        <v>20</v>
      </c>
      <c r="I1326" s="1">
        <f t="shared" si="40"/>
        <v>13</v>
      </c>
      <c r="J1326" s="2">
        <f t="shared" si="41"/>
        <v>0.39393939393939392</v>
      </c>
      <c r="K1326" s="3">
        <v>4.027777777777778E-2</v>
      </c>
      <c r="L1326" t="s">
        <v>1133</v>
      </c>
    </row>
    <row r="1327" spans="1:12" x14ac:dyDescent="0.25">
      <c r="A1327">
        <v>538</v>
      </c>
      <c r="B1327">
        <v>14</v>
      </c>
      <c r="C1327" t="s">
        <v>57</v>
      </c>
      <c r="D1327" s="1">
        <v>16</v>
      </c>
      <c r="E1327" s="1">
        <v>28</v>
      </c>
      <c r="F1327">
        <v>2</v>
      </c>
      <c r="G1327" s="1">
        <v>56</v>
      </c>
      <c r="H1327" s="1">
        <v>32</v>
      </c>
      <c r="I1327" s="1">
        <f t="shared" si="40"/>
        <v>24</v>
      </c>
      <c r="J1327" s="2">
        <f t="shared" si="41"/>
        <v>0.42857142857142855</v>
      </c>
      <c r="K1327" s="3">
        <v>3.1944444444444442E-2</v>
      </c>
      <c r="L1327" t="s">
        <v>1132</v>
      </c>
    </row>
    <row r="1328" spans="1:12" x14ac:dyDescent="0.25">
      <c r="A1328">
        <v>539</v>
      </c>
      <c r="B1328">
        <v>18</v>
      </c>
      <c r="C1328" t="s">
        <v>100</v>
      </c>
      <c r="D1328" s="1">
        <v>18</v>
      </c>
      <c r="E1328" s="1">
        <v>30</v>
      </c>
      <c r="F1328">
        <v>3</v>
      </c>
      <c r="G1328" s="1">
        <v>90</v>
      </c>
      <c r="H1328" s="1">
        <v>54</v>
      </c>
      <c r="I1328" s="1">
        <f t="shared" si="40"/>
        <v>36</v>
      </c>
      <c r="J1328" s="2">
        <f t="shared" si="41"/>
        <v>0.4</v>
      </c>
      <c r="K1328" s="3">
        <v>2.9861111111111113E-2</v>
      </c>
      <c r="L1328" t="s">
        <v>1133</v>
      </c>
    </row>
    <row r="1329" spans="1:12" x14ac:dyDescent="0.25">
      <c r="A1329">
        <v>539</v>
      </c>
      <c r="B1329">
        <v>18</v>
      </c>
      <c r="C1329" t="s">
        <v>170</v>
      </c>
      <c r="D1329" s="1">
        <v>16</v>
      </c>
      <c r="E1329" s="1">
        <v>27</v>
      </c>
      <c r="F1329">
        <v>1</v>
      </c>
      <c r="G1329" s="1">
        <v>27</v>
      </c>
      <c r="H1329" s="1">
        <v>16</v>
      </c>
      <c r="I1329" s="1">
        <f t="shared" si="40"/>
        <v>11</v>
      </c>
      <c r="J1329" s="2">
        <f t="shared" si="41"/>
        <v>0.40740740740740738</v>
      </c>
      <c r="K1329" s="3">
        <v>2.7777777777777776E-2</v>
      </c>
      <c r="L1329" t="s">
        <v>1133</v>
      </c>
    </row>
    <row r="1330" spans="1:12" x14ac:dyDescent="0.25">
      <c r="A1330">
        <v>539</v>
      </c>
      <c r="B1330">
        <v>18</v>
      </c>
      <c r="C1330" t="s">
        <v>51</v>
      </c>
      <c r="D1330" s="1">
        <v>17</v>
      </c>
      <c r="E1330" s="1">
        <v>29</v>
      </c>
      <c r="F1330">
        <v>3</v>
      </c>
      <c r="G1330" s="1">
        <v>87</v>
      </c>
      <c r="H1330" s="1">
        <v>51</v>
      </c>
      <c r="I1330" s="1">
        <f t="shared" si="40"/>
        <v>36</v>
      </c>
      <c r="J1330" s="2">
        <f t="shared" si="41"/>
        <v>0.41379310344827586</v>
      </c>
      <c r="K1330" s="3">
        <v>1.2500000000000001E-2</v>
      </c>
      <c r="L1330" t="s">
        <v>1132</v>
      </c>
    </row>
    <row r="1331" spans="1:12" x14ac:dyDescent="0.25">
      <c r="A1331">
        <v>539</v>
      </c>
      <c r="B1331">
        <v>18</v>
      </c>
      <c r="C1331" t="s">
        <v>117</v>
      </c>
      <c r="D1331" s="1">
        <v>10</v>
      </c>
      <c r="E1331" s="1">
        <v>18</v>
      </c>
      <c r="F1331">
        <v>2</v>
      </c>
      <c r="G1331" s="1">
        <v>36</v>
      </c>
      <c r="H1331" s="1">
        <v>20</v>
      </c>
      <c r="I1331" s="1">
        <f t="shared" si="40"/>
        <v>16</v>
      </c>
      <c r="J1331" s="2">
        <f t="shared" si="41"/>
        <v>0.44444444444444442</v>
      </c>
      <c r="K1331" s="3">
        <v>1.9444444444444445E-2</v>
      </c>
      <c r="L1331" t="s">
        <v>1132</v>
      </c>
    </row>
    <row r="1332" spans="1:12" x14ac:dyDescent="0.25">
      <c r="A1332">
        <v>540</v>
      </c>
      <c r="B1332">
        <v>6</v>
      </c>
      <c r="C1332" t="s">
        <v>117</v>
      </c>
      <c r="D1332" s="1">
        <v>10</v>
      </c>
      <c r="E1332" s="1">
        <v>18</v>
      </c>
      <c r="F1332">
        <v>3</v>
      </c>
      <c r="G1332" s="1">
        <v>54</v>
      </c>
      <c r="H1332" s="1">
        <v>30</v>
      </c>
      <c r="I1332" s="1">
        <f t="shared" si="40"/>
        <v>24</v>
      </c>
      <c r="J1332" s="2">
        <f t="shared" si="41"/>
        <v>0.44444444444444442</v>
      </c>
      <c r="K1332" s="3">
        <v>3.2638888888888891E-2</v>
      </c>
      <c r="L1332" t="s">
        <v>1132</v>
      </c>
    </row>
    <row r="1333" spans="1:12" x14ac:dyDescent="0.25">
      <c r="A1333">
        <v>540</v>
      </c>
      <c r="B1333">
        <v>6</v>
      </c>
      <c r="C1333" t="s">
        <v>33</v>
      </c>
      <c r="D1333" s="1">
        <v>21</v>
      </c>
      <c r="E1333" s="1">
        <v>35</v>
      </c>
      <c r="F1333">
        <v>2</v>
      </c>
      <c r="G1333" s="1">
        <v>70</v>
      </c>
      <c r="H1333" s="1">
        <v>42</v>
      </c>
      <c r="I1333" s="1">
        <f t="shared" si="40"/>
        <v>28</v>
      </c>
      <c r="J1333" s="2">
        <f t="shared" si="41"/>
        <v>0.4</v>
      </c>
      <c r="K1333" s="3">
        <v>2.4305555555555556E-2</v>
      </c>
      <c r="L1333" t="s">
        <v>1132</v>
      </c>
    </row>
    <row r="1334" spans="1:12" x14ac:dyDescent="0.25">
      <c r="A1334">
        <v>541</v>
      </c>
      <c r="B1334">
        <v>19</v>
      </c>
      <c r="C1334" t="s">
        <v>180</v>
      </c>
      <c r="D1334" s="1">
        <v>11</v>
      </c>
      <c r="E1334" s="1">
        <v>19</v>
      </c>
      <c r="F1334">
        <v>2</v>
      </c>
      <c r="G1334" s="1">
        <v>38</v>
      </c>
      <c r="H1334" s="1">
        <v>22</v>
      </c>
      <c r="I1334" s="1">
        <f t="shared" si="40"/>
        <v>16</v>
      </c>
      <c r="J1334" s="2">
        <f t="shared" si="41"/>
        <v>0.42105263157894735</v>
      </c>
      <c r="K1334" s="3">
        <v>2.1527777777777778E-2</v>
      </c>
      <c r="L1334" t="s">
        <v>1132</v>
      </c>
    </row>
    <row r="1335" spans="1:12" x14ac:dyDescent="0.25">
      <c r="A1335">
        <v>541</v>
      </c>
      <c r="B1335">
        <v>19</v>
      </c>
      <c r="C1335" t="s">
        <v>439</v>
      </c>
      <c r="D1335" s="1">
        <v>20</v>
      </c>
      <c r="E1335" s="1">
        <v>33</v>
      </c>
      <c r="F1335">
        <v>2</v>
      </c>
      <c r="G1335" s="1">
        <v>66</v>
      </c>
      <c r="H1335" s="1">
        <v>40</v>
      </c>
      <c r="I1335" s="1">
        <f t="shared" si="40"/>
        <v>26</v>
      </c>
      <c r="J1335" s="2">
        <f t="shared" si="41"/>
        <v>0.39393939393939392</v>
      </c>
      <c r="K1335" s="3">
        <v>1.4583333333333334E-2</v>
      </c>
      <c r="L1335" t="s">
        <v>1132</v>
      </c>
    </row>
    <row r="1336" spans="1:12" x14ac:dyDescent="0.25">
      <c r="A1336">
        <v>541</v>
      </c>
      <c r="B1336">
        <v>19</v>
      </c>
      <c r="C1336" t="s">
        <v>51</v>
      </c>
      <c r="D1336" s="1">
        <v>17</v>
      </c>
      <c r="E1336" s="1">
        <v>29</v>
      </c>
      <c r="F1336">
        <v>1</v>
      </c>
      <c r="G1336" s="1">
        <v>29</v>
      </c>
      <c r="H1336" s="1">
        <v>17</v>
      </c>
      <c r="I1336" s="1">
        <f t="shared" si="40"/>
        <v>12</v>
      </c>
      <c r="J1336" s="2">
        <f t="shared" si="41"/>
        <v>0.41379310344827586</v>
      </c>
      <c r="K1336" s="3">
        <v>2.4305555555555556E-2</v>
      </c>
      <c r="L1336" t="s">
        <v>1132</v>
      </c>
    </row>
    <row r="1337" spans="1:12" x14ac:dyDescent="0.25">
      <c r="A1337">
        <v>541</v>
      </c>
      <c r="B1337">
        <v>19</v>
      </c>
      <c r="C1337" t="s">
        <v>331</v>
      </c>
      <c r="D1337" s="1">
        <v>14</v>
      </c>
      <c r="E1337" s="1">
        <v>23</v>
      </c>
      <c r="F1337">
        <v>3</v>
      </c>
      <c r="G1337" s="1">
        <v>69</v>
      </c>
      <c r="H1337" s="1">
        <v>42</v>
      </c>
      <c r="I1337" s="1">
        <f t="shared" si="40"/>
        <v>27</v>
      </c>
      <c r="J1337" s="2">
        <f t="shared" si="41"/>
        <v>0.39130434782608697</v>
      </c>
      <c r="K1337" s="3">
        <v>2.5694444444444443E-2</v>
      </c>
      <c r="L1337" t="s">
        <v>1132</v>
      </c>
    </row>
    <row r="1338" spans="1:12" x14ac:dyDescent="0.25">
      <c r="A1338">
        <v>542</v>
      </c>
      <c r="B1338">
        <v>9</v>
      </c>
      <c r="C1338" t="s">
        <v>77</v>
      </c>
      <c r="D1338" s="1">
        <v>20</v>
      </c>
      <c r="E1338" s="1">
        <v>34</v>
      </c>
      <c r="F1338">
        <v>2</v>
      </c>
      <c r="G1338" s="1">
        <v>68</v>
      </c>
      <c r="H1338" s="1">
        <v>40</v>
      </c>
      <c r="I1338" s="1">
        <f t="shared" si="40"/>
        <v>28</v>
      </c>
      <c r="J1338" s="2">
        <f t="shared" si="41"/>
        <v>0.41176470588235292</v>
      </c>
      <c r="K1338" s="3">
        <v>1.1805555555555555E-2</v>
      </c>
      <c r="L1338" t="s">
        <v>1133</v>
      </c>
    </row>
    <row r="1339" spans="1:12" x14ac:dyDescent="0.25">
      <c r="A1339">
        <v>542</v>
      </c>
      <c r="B1339">
        <v>9</v>
      </c>
      <c r="C1339" t="s">
        <v>256</v>
      </c>
      <c r="D1339" s="1">
        <v>15</v>
      </c>
      <c r="E1339" s="1">
        <v>26</v>
      </c>
      <c r="F1339">
        <v>1</v>
      </c>
      <c r="G1339" s="1">
        <v>26</v>
      </c>
      <c r="H1339" s="1">
        <v>15</v>
      </c>
      <c r="I1339" s="1">
        <f t="shared" si="40"/>
        <v>11</v>
      </c>
      <c r="J1339" s="2">
        <f t="shared" si="41"/>
        <v>0.42307692307692307</v>
      </c>
      <c r="K1339" s="3">
        <v>3.1944444444444442E-2</v>
      </c>
      <c r="L1339" t="s">
        <v>1132</v>
      </c>
    </row>
    <row r="1340" spans="1:12" x14ac:dyDescent="0.25">
      <c r="A1340">
        <v>542</v>
      </c>
      <c r="B1340">
        <v>9</v>
      </c>
      <c r="C1340" t="s">
        <v>170</v>
      </c>
      <c r="D1340" s="1">
        <v>16</v>
      </c>
      <c r="E1340" s="1">
        <v>27</v>
      </c>
      <c r="F1340">
        <v>2</v>
      </c>
      <c r="G1340" s="1">
        <v>54</v>
      </c>
      <c r="H1340" s="1">
        <v>32</v>
      </c>
      <c r="I1340" s="1">
        <f t="shared" si="40"/>
        <v>22</v>
      </c>
      <c r="J1340" s="2">
        <f t="shared" si="41"/>
        <v>0.40740740740740738</v>
      </c>
      <c r="K1340" s="3">
        <v>3.6111111111111108E-2</v>
      </c>
      <c r="L1340" t="s">
        <v>1133</v>
      </c>
    </row>
    <row r="1341" spans="1:12" x14ac:dyDescent="0.25">
      <c r="A1341">
        <v>543</v>
      </c>
      <c r="B1341">
        <v>19</v>
      </c>
      <c r="C1341" t="s">
        <v>57</v>
      </c>
      <c r="D1341" s="1">
        <v>16</v>
      </c>
      <c r="E1341" s="1">
        <v>28</v>
      </c>
      <c r="F1341">
        <v>2</v>
      </c>
      <c r="G1341" s="1">
        <v>56</v>
      </c>
      <c r="H1341" s="1">
        <v>32</v>
      </c>
      <c r="I1341" s="1">
        <f t="shared" si="40"/>
        <v>24</v>
      </c>
      <c r="J1341" s="2">
        <f t="shared" si="41"/>
        <v>0.42857142857142855</v>
      </c>
      <c r="K1341" s="3">
        <v>1.8749999999999999E-2</v>
      </c>
      <c r="L1341" t="s">
        <v>1133</v>
      </c>
    </row>
    <row r="1342" spans="1:12" x14ac:dyDescent="0.25">
      <c r="A1342">
        <v>543</v>
      </c>
      <c r="B1342">
        <v>19</v>
      </c>
      <c r="C1342" t="s">
        <v>170</v>
      </c>
      <c r="D1342" s="1">
        <v>16</v>
      </c>
      <c r="E1342" s="1">
        <v>27</v>
      </c>
      <c r="F1342">
        <v>2</v>
      </c>
      <c r="G1342" s="1">
        <v>54</v>
      </c>
      <c r="H1342" s="1">
        <v>32</v>
      </c>
      <c r="I1342" s="1">
        <f t="shared" si="40"/>
        <v>22</v>
      </c>
      <c r="J1342" s="2">
        <f t="shared" si="41"/>
        <v>0.40740740740740738</v>
      </c>
      <c r="K1342" s="3">
        <v>3.472222222222222E-3</v>
      </c>
      <c r="L1342" t="s">
        <v>1132</v>
      </c>
    </row>
    <row r="1343" spans="1:12" x14ac:dyDescent="0.25">
      <c r="A1343">
        <v>543</v>
      </c>
      <c r="B1343">
        <v>19</v>
      </c>
      <c r="C1343" t="s">
        <v>414</v>
      </c>
      <c r="D1343" s="1">
        <v>19</v>
      </c>
      <c r="E1343" s="1">
        <v>32</v>
      </c>
      <c r="F1343">
        <v>3</v>
      </c>
      <c r="G1343" s="1">
        <v>96</v>
      </c>
      <c r="H1343" s="1">
        <v>57</v>
      </c>
      <c r="I1343" s="1">
        <f t="shared" si="40"/>
        <v>39</v>
      </c>
      <c r="J1343" s="2">
        <f t="shared" si="41"/>
        <v>0.40625</v>
      </c>
      <c r="K1343" s="3">
        <v>2.9166666666666667E-2</v>
      </c>
      <c r="L1343" t="s">
        <v>1133</v>
      </c>
    </row>
    <row r="1344" spans="1:12" x14ac:dyDescent="0.25">
      <c r="A1344">
        <v>544</v>
      </c>
      <c r="B1344">
        <v>7</v>
      </c>
      <c r="C1344" t="s">
        <v>33</v>
      </c>
      <c r="D1344" s="1">
        <v>21</v>
      </c>
      <c r="E1344" s="1">
        <v>35</v>
      </c>
      <c r="F1344">
        <v>2</v>
      </c>
      <c r="G1344" s="1">
        <v>70</v>
      </c>
      <c r="H1344" s="1">
        <v>42</v>
      </c>
      <c r="I1344" s="1">
        <f t="shared" si="40"/>
        <v>28</v>
      </c>
      <c r="J1344" s="2">
        <f t="shared" si="41"/>
        <v>0.4</v>
      </c>
      <c r="K1344" s="3">
        <v>3.3333333333333333E-2</v>
      </c>
      <c r="L1344" t="s">
        <v>1132</v>
      </c>
    </row>
    <row r="1345" spans="1:12" x14ac:dyDescent="0.25">
      <c r="A1345">
        <v>545</v>
      </c>
      <c r="B1345">
        <v>20</v>
      </c>
      <c r="C1345" t="s">
        <v>439</v>
      </c>
      <c r="D1345" s="1">
        <v>20</v>
      </c>
      <c r="E1345" s="1">
        <v>33</v>
      </c>
      <c r="F1345">
        <v>3</v>
      </c>
      <c r="G1345" s="1">
        <v>99</v>
      </c>
      <c r="H1345" s="1">
        <v>60</v>
      </c>
      <c r="I1345" s="1">
        <f t="shared" si="40"/>
        <v>39</v>
      </c>
      <c r="J1345" s="2">
        <f t="shared" si="41"/>
        <v>0.39393939393939392</v>
      </c>
      <c r="K1345" s="3">
        <v>3.9583333333333331E-2</v>
      </c>
      <c r="L1345" t="s">
        <v>1133</v>
      </c>
    </row>
    <row r="1346" spans="1:12" x14ac:dyDescent="0.25">
      <c r="A1346">
        <v>545</v>
      </c>
      <c r="B1346">
        <v>20</v>
      </c>
      <c r="C1346" t="s">
        <v>186</v>
      </c>
      <c r="D1346" s="1">
        <v>19</v>
      </c>
      <c r="E1346" s="1">
        <v>31</v>
      </c>
      <c r="F1346">
        <v>1</v>
      </c>
      <c r="G1346" s="1">
        <v>31</v>
      </c>
      <c r="H1346" s="1">
        <v>19</v>
      </c>
      <c r="I1346" s="1">
        <f t="shared" si="40"/>
        <v>12</v>
      </c>
      <c r="J1346" s="2">
        <f t="shared" si="41"/>
        <v>0.38709677419354838</v>
      </c>
      <c r="K1346" s="3">
        <v>2.9166666666666667E-2</v>
      </c>
      <c r="L1346" t="s">
        <v>1133</v>
      </c>
    </row>
    <row r="1347" spans="1:12" x14ac:dyDescent="0.25">
      <c r="A1347">
        <v>546</v>
      </c>
      <c r="B1347">
        <v>5</v>
      </c>
      <c r="C1347" t="s">
        <v>414</v>
      </c>
      <c r="D1347" s="1">
        <v>19</v>
      </c>
      <c r="E1347" s="1">
        <v>32</v>
      </c>
      <c r="F1347">
        <v>2</v>
      </c>
      <c r="G1347" s="1">
        <v>64</v>
      </c>
      <c r="H1347" s="1">
        <v>38</v>
      </c>
      <c r="I1347" s="1">
        <f t="shared" ref="I1347:I1410" si="42">G1347-H1347</f>
        <v>26</v>
      </c>
      <c r="J1347" s="2">
        <f t="shared" ref="J1347:J1410" si="43">I1347/G1347</f>
        <v>0.40625</v>
      </c>
      <c r="K1347" s="3">
        <v>2.2916666666666665E-2</v>
      </c>
      <c r="L1347" t="s">
        <v>1133</v>
      </c>
    </row>
    <row r="1348" spans="1:12" x14ac:dyDescent="0.25">
      <c r="A1348">
        <v>546</v>
      </c>
      <c r="B1348">
        <v>5</v>
      </c>
      <c r="C1348" t="s">
        <v>57</v>
      </c>
      <c r="D1348" s="1">
        <v>16</v>
      </c>
      <c r="E1348" s="1">
        <v>28</v>
      </c>
      <c r="F1348">
        <v>1</v>
      </c>
      <c r="G1348" s="1">
        <v>28</v>
      </c>
      <c r="H1348" s="1">
        <v>16</v>
      </c>
      <c r="I1348" s="1">
        <f t="shared" si="42"/>
        <v>12</v>
      </c>
      <c r="J1348" s="2">
        <f t="shared" si="43"/>
        <v>0.42857142857142855</v>
      </c>
      <c r="K1348" s="3">
        <v>4.027777777777778E-2</v>
      </c>
      <c r="L1348" t="s">
        <v>1133</v>
      </c>
    </row>
    <row r="1349" spans="1:12" x14ac:dyDescent="0.25">
      <c r="A1349">
        <v>547</v>
      </c>
      <c r="B1349">
        <v>9</v>
      </c>
      <c r="C1349" t="s">
        <v>186</v>
      </c>
      <c r="D1349" s="1">
        <v>19</v>
      </c>
      <c r="E1349" s="1">
        <v>31</v>
      </c>
      <c r="F1349">
        <v>3</v>
      </c>
      <c r="G1349" s="1">
        <v>93</v>
      </c>
      <c r="H1349" s="1">
        <v>57</v>
      </c>
      <c r="I1349" s="1">
        <f t="shared" si="42"/>
        <v>36</v>
      </c>
      <c r="J1349" s="2">
        <f t="shared" si="43"/>
        <v>0.38709677419354838</v>
      </c>
      <c r="K1349" s="3">
        <v>9.0277777777777769E-3</v>
      </c>
      <c r="L1349" t="s">
        <v>1132</v>
      </c>
    </row>
    <row r="1350" spans="1:12" x14ac:dyDescent="0.25">
      <c r="A1350">
        <v>547</v>
      </c>
      <c r="B1350">
        <v>9</v>
      </c>
      <c r="C1350" t="s">
        <v>439</v>
      </c>
      <c r="D1350" s="1">
        <v>20</v>
      </c>
      <c r="E1350" s="1">
        <v>33</v>
      </c>
      <c r="F1350">
        <v>3</v>
      </c>
      <c r="G1350" s="1">
        <v>99</v>
      </c>
      <c r="H1350" s="1">
        <v>60</v>
      </c>
      <c r="I1350" s="1">
        <f t="shared" si="42"/>
        <v>39</v>
      </c>
      <c r="J1350" s="2">
        <f t="shared" si="43"/>
        <v>0.39393939393939392</v>
      </c>
      <c r="K1350" s="3">
        <v>3.7499999999999999E-2</v>
      </c>
      <c r="L1350" t="s">
        <v>1133</v>
      </c>
    </row>
    <row r="1351" spans="1:12" x14ac:dyDescent="0.25">
      <c r="A1351">
        <v>547</v>
      </c>
      <c r="B1351">
        <v>9</v>
      </c>
      <c r="C1351" t="s">
        <v>33</v>
      </c>
      <c r="D1351" s="1">
        <v>21</v>
      </c>
      <c r="E1351" s="1">
        <v>35</v>
      </c>
      <c r="F1351">
        <v>1</v>
      </c>
      <c r="G1351" s="1">
        <v>35</v>
      </c>
      <c r="H1351" s="1">
        <v>21</v>
      </c>
      <c r="I1351" s="1">
        <f t="shared" si="42"/>
        <v>14</v>
      </c>
      <c r="J1351" s="2">
        <f t="shared" si="43"/>
        <v>0.4</v>
      </c>
      <c r="K1351" s="3">
        <v>2.0833333333333332E-2</v>
      </c>
      <c r="L1351" t="s">
        <v>1133</v>
      </c>
    </row>
    <row r="1352" spans="1:12" x14ac:dyDescent="0.25">
      <c r="A1352">
        <v>548</v>
      </c>
      <c r="B1352">
        <v>4</v>
      </c>
      <c r="C1352" t="s">
        <v>77</v>
      </c>
      <c r="D1352" s="1">
        <v>20</v>
      </c>
      <c r="E1352" s="1">
        <v>34</v>
      </c>
      <c r="F1352">
        <v>1</v>
      </c>
      <c r="G1352" s="1">
        <v>34</v>
      </c>
      <c r="H1352" s="1">
        <v>20</v>
      </c>
      <c r="I1352" s="1">
        <f t="shared" si="42"/>
        <v>14</v>
      </c>
      <c r="J1352" s="2">
        <f t="shared" si="43"/>
        <v>0.41176470588235292</v>
      </c>
      <c r="K1352" s="3">
        <v>4.027777777777778E-2</v>
      </c>
      <c r="L1352" t="s">
        <v>1133</v>
      </c>
    </row>
    <row r="1353" spans="1:12" x14ac:dyDescent="0.25">
      <c r="A1353">
        <v>548</v>
      </c>
      <c r="B1353">
        <v>4</v>
      </c>
      <c r="C1353" t="s">
        <v>186</v>
      </c>
      <c r="D1353" s="1">
        <v>19</v>
      </c>
      <c r="E1353" s="1">
        <v>31</v>
      </c>
      <c r="F1353">
        <v>2</v>
      </c>
      <c r="G1353" s="1">
        <v>62</v>
      </c>
      <c r="H1353" s="1">
        <v>38</v>
      </c>
      <c r="I1353" s="1">
        <f t="shared" si="42"/>
        <v>24</v>
      </c>
      <c r="J1353" s="2">
        <f t="shared" si="43"/>
        <v>0.38709677419354838</v>
      </c>
      <c r="K1353" s="3">
        <v>3.3333333333333333E-2</v>
      </c>
      <c r="L1353" t="s">
        <v>1133</v>
      </c>
    </row>
    <row r="1354" spans="1:12" x14ac:dyDescent="0.25">
      <c r="A1354">
        <v>549</v>
      </c>
      <c r="B1354">
        <v>12</v>
      </c>
      <c r="C1354" t="s">
        <v>195</v>
      </c>
      <c r="D1354" s="1">
        <v>15</v>
      </c>
      <c r="E1354" s="1">
        <v>25</v>
      </c>
      <c r="F1354">
        <v>1</v>
      </c>
      <c r="G1354" s="1">
        <v>25</v>
      </c>
      <c r="H1354" s="1">
        <v>15</v>
      </c>
      <c r="I1354" s="1">
        <f t="shared" si="42"/>
        <v>10</v>
      </c>
      <c r="J1354" s="2">
        <f t="shared" si="43"/>
        <v>0.4</v>
      </c>
      <c r="K1354" s="3">
        <v>1.3194444444444444E-2</v>
      </c>
      <c r="L1354" t="s">
        <v>1132</v>
      </c>
    </row>
    <row r="1355" spans="1:12" x14ac:dyDescent="0.25">
      <c r="A1355">
        <v>549</v>
      </c>
      <c r="B1355">
        <v>12</v>
      </c>
      <c r="C1355" t="s">
        <v>33</v>
      </c>
      <c r="D1355" s="1">
        <v>21</v>
      </c>
      <c r="E1355" s="1">
        <v>35</v>
      </c>
      <c r="F1355">
        <v>1</v>
      </c>
      <c r="G1355" s="1">
        <v>35</v>
      </c>
      <c r="H1355" s="1">
        <v>21</v>
      </c>
      <c r="I1355" s="1">
        <f t="shared" si="42"/>
        <v>14</v>
      </c>
      <c r="J1355" s="2">
        <f t="shared" si="43"/>
        <v>0.4</v>
      </c>
      <c r="K1355" s="3">
        <v>1.3888888888888888E-2</v>
      </c>
      <c r="L1355" t="s">
        <v>1133</v>
      </c>
    </row>
    <row r="1356" spans="1:12" x14ac:dyDescent="0.25">
      <c r="A1356">
        <v>549</v>
      </c>
      <c r="B1356">
        <v>12</v>
      </c>
      <c r="C1356" t="s">
        <v>77</v>
      </c>
      <c r="D1356" s="1">
        <v>20</v>
      </c>
      <c r="E1356" s="1">
        <v>34</v>
      </c>
      <c r="F1356">
        <v>3</v>
      </c>
      <c r="G1356" s="1">
        <v>102</v>
      </c>
      <c r="H1356" s="1">
        <v>60</v>
      </c>
      <c r="I1356" s="1">
        <f t="shared" si="42"/>
        <v>42</v>
      </c>
      <c r="J1356" s="2">
        <f t="shared" si="43"/>
        <v>0.41176470588235292</v>
      </c>
      <c r="K1356" s="3">
        <v>4.0972222222222222E-2</v>
      </c>
      <c r="L1356" t="s">
        <v>1132</v>
      </c>
    </row>
    <row r="1357" spans="1:12" x14ac:dyDescent="0.25">
      <c r="A1357">
        <v>550</v>
      </c>
      <c r="B1357">
        <v>1</v>
      </c>
      <c r="C1357" t="s">
        <v>100</v>
      </c>
      <c r="D1357" s="1">
        <v>18</v>
      </c>
      <c r="E1357" s="1">
        <v>30</v>
      </c>
      <c r="F1357">
        <v>2</v>
      </c>
      <c r="G1357" s="1">
        <v>60</v>
      </c>
      <c r="H1357" s="1">
        <v>36</v>
      </c>
      <c r="I1357" s="1">
        <f t="shared" si="42"/>
        <v>24</v>
      </c>
      <c r="J1357" s="2">
        <f t="shared" si="43"/>
        <v>0.4</v>
      </c>
      <c r="K1357" s="3">
        <v>1.9444444444444445E-2</v>
      </c>
      <c r="L1357" t="s">
        <v>1133</v>
      </c>
    </row>
    <row r="1358" spans="1:12" x14ac:dyDescent="0.25">
      <c r="A1358">
        <v>550</v>
      </c>
      <c r="B1358">
        <v>1</v>
      </c>
      <c r="C1358" t="s">
        <v>259</v>
      </c>
      <c r="D1358" s="1">
        <v>14</v>
      </c>
      <c r="E1358" s="1">
        <v>24</v>
      </c>
      <c r="F1358">
        <v>1</v>
      </c>
      <c r="G1358" s="1">
        <v>24</v>
      </c>
      <c r="H1358" s="1">
        <v>14</v>
      </c>
      <c r="I1358" s="1">
        <f t="shared" si="42"/>
        <v>10</v>
      </c>
      <c r="J1358" s="2">
        <f t="shared" si="43"/>
        <v>0.41666666666666669</v>
      </c>
      <c r="K1358" s="3">
        <v>3.472222222222222E-3</v>
      </c>
      <c r="L1358" t="s">
        <v>1132</v>
      </c>
    </row>
    <row r="1359" spans="1:12" x14ac:dyDescent="0.25">
      <c r="A1359">
        <v>550</v>
      </c>
      <c r="B1359">
        <v>1</v>
      </c>
      <c r="C1359" t="s">
        <v>241</v>
      </c>
      <c r="D1359" s="1">
        <v>12</v>
      </c>
      <c r="E1359" s="1">
        <v>20</v>
      </c>
      <c r="F1359">
        <v>2</v>
      </c>
      <c r="G1359" s="1">
        <v>40</v>
      </c>
      <c r="H1359" s="1">
        <v>24</v>
      </c>
      <c r="I1359" s="1">
        <f t="shared" si="42"/>
        <v>16</v>
      </c>
      <c r="J1359" s="2">
        <f t="shared" si="43"/>
        <v>0.4</v>
      </c>
      <c r="K1359" s="3">
        <v>1.6666666666666666E-2</v>
      </c>
      <c r="L1359" t="s">
        <v>1132</v>
      </c>
    </row>
    <row r="1360" spans="1:12" x14ac:dyDescent="0.25">
      <c r="A1360">
        <v>551</v>
      </c>
      <c r="B1360">
        <v>4</v>
      </c>
      <c r="C1360" t="s">
        <v>100</v>
      </c>
      <c r="D1360" s="1">
        <v>18</v>
      </c>
      <c r="E1360" s="1">
        <v>30</v>
      </c>
      <c r="F1360">
        <v>1</v>
      </c>
      <c r="G1360" s="1">
        <v>30</v>
      </c>
      <c r="H1360" s="1">
        <v>18</v>
      </c>
      <c r="I1360" s="1">
        <f t="shared" si="42"/>
        <v>12</v>
      </c>
      <c r="J1360" s="2">
        <f t="shared" si="43"/>
        <v>0.4</v>
      </c>
      <c r="K1360" s="3">
        <v>2.2222222222222223E-2</v>
      </c>
      <c r="L1360" t="s">
        <v>1133</v>
      </c>
    </row>
    <row r="1361" spans="1:12" x14ac:dyDescent="0.25">
      <c r="A1361">
        <v>551</v>
      </c>
      <c r="B1361">
        <v>4</v>
      </c>
      <c r="C1361" t="s">
        <v>241</v>
      </c>
      <c r="D1361" s="1">
        <v>12</v>
      </c>
      <c r="E1361" s="1">
        <v>20</v>
      </c>
      <c r="F1361">
        <v>3</v>
      </c>
      <c r="G1361" s="1">
        <v>60</v>
      </c>
      <c r="H1361" s="1">
        <v>36</v>
      </c>
      <c r="I1361" s="1">
        <f t="shared" si="42"/>
        <v>24</v>
      </c>
      <c r="J1361" s="2">
        <f t="shared" si="43"/>
        <v>0.4</v>
      </c>
      <c r="K1361" s="3">
        <v>7.6388888888888886E-3</v>
      </c>
      <c r="L1361" t="s">
        <v>1132</v>
      </c>
    </row>
    <row r="1362" spans="1:12" x14ac:dyDescent="0.25">
      <c r="A1362">
        <v>551</v>
      </c>
      <c r="B1362">
        <v>4</v>
      </c>
      <c r="C1362" t="s">
        <v>117</v>
      </c>
      <c r="D1362" s="1">
        <v>10</v>
      </c>
      <c r="E1362" s="1">
        <v>18</v>
      </c>
      <c r="F1362">
        <v>1</v>
      </c>
      <c r="G1362" s="1">
        <v>18</v>
      </c>
      <c r="H1362" s="1">
        <v>10</v>
      </c>
      <c r="I1362" s="1">
        <f t="shared" si="42"/>
        <v>8</v>
      </c>
      <c r="J1362" s="2">
        <f t="shared" si="43"/>
        <v>0.44444444444444442</v>
      </c>
      <c r="K1362" s="3">
        <v>2.013888888888889E-2</v>
      </c>
      <c r="L1362" t="s">
        <v>1132</v>
      </c>
    </row>
    <row r="1363" spans="1:12" x14ac:dyDescent="0.25">
      <c r="A1363">
        <v>551</v>
      </c>
      <c r="B1363">
        <v>4</v>
      </c>
      <c r="C1363" t="s">
        <v>102</v>
      </c>
      <c r="D1363" s="1">
        <v>13</v>
      </c>
      <c r="E1363" s="1">
        <v>21</v>
      </c>
      <c r="F1363">
        <v>3</v>
      </c>
      <c r="G1363" s="1">
        <v>63</v>
      </c>
      <c r="H1363" s="1">
        <v>39</v>
      </c>
      <c r="I1363" s="1">
        <f t="shared" si="42"/>
        <v>24</v>
      </c>
      <c r="J1363" s="2">
        <f t="shared" si="43"/>
        <v>0.38095238095238093</v>
      </c>
      <c r="K1363" s="3">
        <v>3.5416666666666666E-2</v>
      </c>
      <c r="L1363" t="s">
        <v>1133</v>
      </c>
    </row>
    <row r="1364" spans="1:12" x14ac:dyDescent="0.25">
      <c r="A1364">
        <v>552</v>
      </c>
      <c r="B1364">
        <v>11</v>
      </c>
      <c r="C1364" t="s">
        <v>65</v>
      </c>
      <c r="D1364" s="1">
        <v>25</v>
      </c>
      <c r="E1364" s="1">
        <v>40</v>
      </c>
      <c r="F1364">
        <v>3</v>
      </c>
      <c r="G1364" s="1">
        <v>120</v>
      </c>
      <c r="H1364" s="1">
        <v>75</v>
      </c>
      <c r="I1364" s="1">
        <f t="shared" si="42"/>
        <v>45</v>
      </c>
      <c r="J1364" s="2">
        <f t="shared" si="43"/>
        <v>0.375</v>
      </c>
      <c r="K1364" s="3">
        <v>1.8055555555555554E-2</v>
      </c>
      <c r="L1364" t="s">
        <v>1133</v>
      </c>
    </row>
    <row r="1365" spans="1:12" x14ac:dyDescent="0.25">
      <c r="A1365">
        <v>552</v>
      </c>
      <c r="B1365">
        <v>11</v>
      </c>
      <c r="C1365" t="s">
        <v>102</v>
      </c>
      <c r="D1365" s="1">
        <v>13</v>
      </c>
      <c r="E1365" s="1">
        <v>21</v>
      </c>
      <c r="F1365">
        <v>3</v>
      </c>
      <c r="G1365" s="1">
        <v>63</v>
      </c>
      <c r="H1365" s="1">
        <v>39</v>
      </c>
      <c r="I1365" s="1">
        <f t="shared" si="42"/>
        <v>24</v>
      </c>
      <c r="J1365" s="2">
        <f t="shared" si="43"/>
        <v>0.38095238095238093</v>
      </c>
      <c r="K1365" s="3">
        <v>3.9583333333333331E-2</v>
      </c>
      <c r="L1365" t="s">
        <v>1133</v>
      </c>
    </row>
    <row r="1366" spans="1:12" x14ac:dyDescent="0.25">
      <c r="A1366">
        <v>552</v>
      </c>
      <c r="B1366">
        <v>11</v>
      </c>
      <c r="C1366" t="s">
        <v>241</v>
      </c>
      <c r="D1366" s="1">
        <v>12</v>
      </c>
      <c r="E1366" s="1">
        <v>20</v>
      </c>
      <c r="F1366">
        <v>3</v>
      </c>
      <c r="G1366" s="1">
        <v>60</v>
      </c>
      <c r="H1366" s="1">
        <v>36</v>
      </c>
      <c r="I1366" s="1">
        <f t="shared" si="42"/>
        <v>24</v>
      </c>
      <c r="J1366" s="2">
        <f t="shared" si="43"/>
        <v>0.4</v>
      </c>
      <c r="K1366" s="3">
        <v>2.2222222222222223E-2</v>
      </c>
      <c r="L1366" t="s">
        <v>1133</v>
      </c>
    </row>
    <row r="1367" spans="1:12" x14ac:dyDescent="0.25">
      <c r="A1367">
        <v>553</v>
      </c>
      <c r="B1367">
        <v>14</v>
      </c>
      <c r="C1367" t="s">
        <v>100</v>
      </c>
      <c r="D1367" s="1">
        <v>18</v>
      </c>
      <c r="E1367" s="1">
        <v>30</v>
      </c>
      <c r="F1367">
        <v>3</v>
      </c>
      <c r="G1367" s="1">
        <v>90</v>
      </c>
      <c r="H1367" s="1">
        <v>54</v>
      </c>
      <c r="I1367" s="1">
        <f t="shared" si="42"/>
        <v>36</v>
      </c>
      <c r="J1367" s="2">
        <f t="shared" si="43"/>
        <v>0.4</v>
      </c>
      <c r="K1367" s="3">
        <v>1.8055555555555554E-2</v>
      </c>
      <c r="L1367" t="s">
        <v>1133</v>
      </c>
    </row>
    <row r="1368" spans="1:12" x14ac:dyDescent="0.25">
      <c r="A1368">
        <v>553</v>
      </c>
      <c r="B1368">
        <v>14</v>
      </c>
      <c r="C1368" t="s">
        <v>195</v>
      </c>
      <c r="D1368" s="1">
        <v>15</v>
      </c>
      <c r="E1368" s="1">
        <v>25</v>
      </c>
      <c r="F1368">
        <v>2</v>
      </c>
      <c r="G1368" s="1">
        <v>50</v>
      </c>
      <c r="H1368" s="1">
        <v>30</v>
      </c>
      <c r="I1368" s="1">
        <f t="shared" si="42"/>
        <v>20</v>
      </c>
      <c r="J1368" s="2">
        <f t="shared" si="43"/>
        <v>0.4</v>
      </c>
      <c r="K1368" s="3">
        <v>3.888888888888889E-2</v>
      </c>
      <c r="L1368" t="s">
        <v>1132</v>
      </c>
    </row>
    <row r="1369" spans="1:12" x14ac:dyDescent="0.25">
      <c r="A1369">
        <v>553</v>
      </c>
      <c r="B1369">
        <v>14</v>
      </c>
      <c r="C1369" t="s">
        <v>335</v>
      </c>
      <c r="D1369" s="1">
        <v>13</v>
      </c>
      <c r="E1369" s="1">
        <v>22</v>
      </c>
      <c r="F1369">
        <v>2</v>
      </c>
      <c r="G1369" s="1">
        <v>44</v>
      </c>
      <c r="H1369" s="1">
        <v>26</v>
      </c>
      <c r="I1369" s="1">
        <f t="shared" si="42"/>
        <v>18</v>
      </c>
      <c r="J1369" s="2">
        <f t="shared" si="43"/>
        <v>0.40909090909090912</v>
      </c>
      <c r="K1369" s="3">
        <v>3.7499999999999999E-2</v>
      </c>
      <c r="L1369" t="s">
        <v>1132</v>
      </c>
    </row>
    <row r="1370" spans="1:12" x14ac:dyDescent="0.25">
      <c r="A1370">
        <v>553</v>
      </c>
      <c r="B1370">
        <v>14</v>
      </c>
      <c r="C1370" t="s">
        <v>180</v>
      </c>
      <c r="D1370" s="1">
        <v>11</v>
      </c>
      <c r="E1370" s="1">
        <v>19</v>
      </c>
      <c r="F1370">
        <v>1</v>
      </c>
      <c r="G1370" s="1">
        <v>19</v>
      </c>
      <c r="H1370" s="1">
        <v>11</v>
      </c>
      <c r="I1370" s="1">
        <f t="shared" si="42"/>
        <v>8</v>
      </c>
      <c r="J1370" s="2">
        <f t="shared" si="43"/>
        <v>0.42105263157894735</v>
      </c>
      <c r="K1370" s="3">
        <v>2.9166666666666667E-2</v>
      </c>
      <c r="L1370" t="s">
        <v>1133</v>
      </c>
    </row>
    <row r="1371" spans="1:12" x14ac:dyDescent="0.25">
      <c r="A1371">
        <v>554</v>
      </c>
      <c r="B1371">
        <v>10</v>
      </c>
      <c r="C1371" t="s">
        <v>331</v>
      </c>
      <c r="D1371" s="1">
        <v>14</v>
      </c>
      <c r="E1371" s="1">
        <v>23</v>
      </c>
      <c r="F1371">
        <v>2</v>
      </c>
      <c r="G1371" s="1">
        <v>46</v>
      </c>
      <c r="H1371" s="1">
        <v>28</v>
      </c>
      <c r="I1371" s="1">
        <f t="shared" si="42"/>
        <v>18</v>
      </c>
      <c r="J1371" s="2">
        <f t="shared" si="43"/>
        <v>0.39130434782608697</v>
      </c>
      <c r="K1371" s="3">
        <v>3.8194444444444448E-2</v>
      </c>
      <c r="L1371" t="s">
        <v>1133</v>
      </c>
    </row>
    <row r="1372" spans="1:12" x14ac:dyDescent="0.25">
      <c r="A1372">
        <v>554</v>
      </c>
      <c r="B1372">
        <v>10</v>
      </c>
      <c r="C1372" t="s">
        <v>65</v>
      </c>
      <c r="D1372" s="1">
        <v>25</v>
      </c>
      <c r="E1372" s="1">
        <v>40</v>
      </c>
      <c r="F1372">
        <v>3</v>
      </c>
      <c r="G1372" s="1">
        <v>120</v>
      </c>
      <c r="H1372" s="1">
        <v>75</v>
      </c>
      <c r="I1372" s="1">
        <f t="shared" si="42"/>
        <v>45</v>
      </c>
      <c r="J1372" s="2">
        <f t="shared" si="43"/>
        <v>0.375</v>
      </c>
      <c r="K1372" s="3">
        <v>1.1111111111111112E-2</v>
      </c>
      <c r="L1372" t="s">
        <v>1132</v>
      </c>
    </row>
    <row r="1373" spans="1:12" x14ac:dyDescent="0.25">
      <c r="A1373">
        <v>555</v>
      </c>
      <c r="B1373">
        <v>20</v>
      </c>
      <c r="C1373" t="s">
        <v>100</v>
      </c>
      <c r="D1373" s="1">
        <v>18</v>
      </c>
      <c r="E1373" s="1">
        <v>30</v>
      </c>
      <c r="F1373">
        <v>1</v>
      </c>
      <c r="G1373" s="1">
        <v>30</v>
      </c>
      <c r="H1373" s="1">
        <v>18</v>
      </c>
      <c r="I1373" s="1">
        <f t="shared" si="42"/>
        <v>12</v>
      </c>
      <c r="J1373" s="2">
        <f t="shared" si="43"/>
        <v>0.4</v>
      </c>
      <c r="K1373" s="3">
        <v>3.1944444444444442E-2</v>
      </c>
      <c r="L1373" t="s">
        <v>1132</v>
      </c>
    </row>
    <row r="1374" spans="1:12" x14ac:dyDescent="0.25">
      <c r="A1374">
        <v>556</v>
      </c>
      <c r="B1374">
        <v>9</v>
      </c>
      <c r="C1374" t="s">
        <v>335</v>
      </c>
      <c r="D1374" s="1">
        <v>13</v>
      </c>
      <c r="E1374" s="1">
        <v>22</v>
      </c>
      <c r="F1374">
        <v>1</v>
      </c>
      <c r="G1374" s="1">
        <v>22</v>
      </c>
      <c r="H1374" s="1">
        <v>13</v>
      </c>
      <c r="I1374" s="1">
        <f t="shared" si="42"/>
        <v>9</v>
      </c>
      <c r="J1374" s="2">
        <f t="shared" si="43"/>
        <v>0.40909090909090912</v>
      </c>
      <c r="K1374" s="3">
        <v>2.5000000000000001E-2</v>
      </c>
      <c r="L1374" t="s">
        <v>1132</v>
      </c>
    </row>
    <row r="1375" spans="1:12" x14ac:dyDescent="0.25">
      <c r="A1375">
        <v>556</v>
      </c>
      <c r="B1375">
        <v>9</v>
      </c>
      <c r="C1375" t="s">
        <v>117</v>
      </c>
      <c r="D1375" s="1">
        <v>10</v>
      </c>
      <c r="E1375" s="1">
        <v>18</v>
      </c>
      <c r="F1375">
        <v>3</v>
      </c>
      <c r="G1375" s="1">
        <v>54</v>
      </c>
      <c r="H1375" s="1">
        <v>30</v>
      </c>
      <c r="I1375" s="1">
        <f t="shared" si="42"/>
        <v>24</v>
      </c>
      <c r="J1375" s="2">
        <f t="shared" si="43"/>
        <v>0.44444444444444442</v>
      </c>
      <c r="K1375" s="3">
        <v>2.0833333333333332E-2</v>
      </c>
      <c r="L1375" t="s">
        <v>1133</v>
      </c>
    </row>
    <row r="1376" spans="1:12" x14ac:dyDescent="0.25">
      <c r="A1376">
        <v>557</v>
      </c>
      <c r="B1376">
        <v>7</v>
      </c>
      <c r="C1376" t="s">
        <v>414</v>
      </c>
      <c r="D1376" s="1">
        <v>19</v>
      </c>
      <c r="E1376" s="1">
        <v>32</v>
      </c>
      <c r="F1376">
        <v>2</v>
      </c>
      <c r="G1376" s="1">
        <v>64</v>
      </c>
      <c r="H1376" s="1">
        <v>38</v>
      </c>
      <c r="I1376" s="1">
        <f t="shared" si="42"/>
        <v>26</v>
      </c>
      <c r="J1376" s="2">
        <f t="shared" si="43"/>
        <v>0.40625</v>
      </c>
      <c r="K1376" s="3">
        <v>3.2638888888888891E-2</v>
      </c>
      <c r="L1376" t="s">
        <v>1133</v>
      </c>
    </row>
    <row r="1377" spans="1:12" x14ac:dyDescent="0.25">
      <c r="A1377">
        <v>557</v>
      </c>
      <c r="B1377">
        <v>7</v>
      </c>
      <c r="C1377" t="s">
        <v>102</v>
      </c>
      <c r="D1377" s="1">
        <v>13</v>
      </c>
      <c r="E1377" s="1">
        <v>21</v>
      </c>
      <c r="F1377">
        <v>3</v>
      </c>
      <c r="G1377" s="1">
        <v>63</v>
      </c>
      <c r="H1377" s="1">
        <v>39</v>
      </c>
      <c r="I1377" s="1">
        <f t="shared" si="42"/>
        <v>24</v>
      </c>
      <c r="J1377" s="2">
        <f t="shared" si="43"/>
        <v>0.38095238095238093</v>
      </c>
      <c r="K1377" s="3">
        <v>1.5277777777777777E-2</v>
      </c>
      <c r="L1377" t="s">
        <v>1133</v>
      </c>
    </row>
    <row r="1378" spans="1:12" x14ac:dyDescent="0.25">
      <c r="A1378">
        <v>557</v>
      </c>
      <c r="B1378">
        <v>7</v>
      </c>
      <c r="C1378" t="s">
        <v>195</v>
      </c>
      <c r="D1378" s="1">
        <v>15</v>
      </c>
      <c r="E1378" s="1">
        <v>25</v>
      </c>
      <c r="F1378">
        <v>2</v>
      </c>
      <c r="G1378" s="1">
        <v>50</v>
      </c>
      <c r="H1378" s="1">
        <v>30</v>
      </c>
      <c r="I1378" s="1">
        <f t="shared" si="42"/>
        <v>20</v>
      </c>
      <c r="J1378" s="2">
        <f t="shared" si="43"/>
        <v>0.4</v>
      </c>
      <c r="K1378" s="3">
        <v>2.6388888888888889E-2</v>
      </c>
      <c r="L1378" t="s">
        <v>1132</v>
      </c>
    </row>
    <row r="1379" spans="1:12" x14ac:dyDescent="0.25">
      <c r="A1379">
        <v>558</v>
      </c>
      <c r="B1379">
        <v>6</v>
      </c>
      <c r="C1379" t="s">
        <v>414</v>
      </c>
      <c r="D1379" s="1">
        <v>19</v>
      </c>
      <c r="E1379" s="1">
        <v>32</v>
      </c>
      <c r="F1379">
        <v>3</v>
      </c>
      <c r="G1379" s="1">
        <v>96</v>
      </c>
      <c r="H1379" s="1">
        <v>57</v>
      </c>
      <c r="I1379" s="1">
        <f t="shared" si="42"/>
        <v>39</v>
      </c>
      <c r="J1379" s="2">
        <f t="shared" si="43"/>
        <v>0.40625</v>
      </c>
      <c r="K1379" s="3">
        <v>3.888888888888889E-2</v>
      </c>
      <c r="L1379" t="s">
        <v>1132</v>
      </c>
    </row>
    <row r="1380" spans="1:12" x14ac:dyDescent="0.25">
      <c r="A1380">
        <v>558</v>
      </c>
      <c r="B1380">
        <v>6</v>
      </c>
      <c r="C1380" t="s">
        <v>195</v>
      </c>
      <c r="D1380" s="1">
        <v>15</v>
      </c>
      <c r="E1380" s="1">
        <v>25</v>
      </c>
      <c r="F1380">
        <v>2</v>
      </c>
      <c r="G1380" s="1">
        <v>50</v>
      </c>
      <c r="H1380" s="1">
        <v>30</v>
      </c>
      <c r="I1380" s="1">
        <f t="shared" si="42"/>
        <v>20</v>
      </c>
      <c r="J1380" s="2">
        <f t="shared" si="43"/>
        <v>0.4</v>
      </c>
      <c r="K1380" s="3">
        <v>3.7499999999999999E-2</v>
      </c>
      <c r="L1380" t="s">
        <v>1133</v>
      </c>
    </row>
    <row r="1381" spans="1:12" x14ac:dyDescent="0.25">
      <c r="A1381">
        <v>558</v>
      </c>
      <c r="B1381">
        <v>6</v>
      </c>
      <c r="C1381" t="s">
        <v>439</v>
      </c>
      <c r="D1381" s="1">
        <v>20</v>
      </c>
      <c r="E1381" s="1">
        <v>33</v>
      </c>
      <c r="F1381">
        <v>1</v>
      </c>
      <c r="G1381" s="1">
        <v>33</v>
      </c>
      <c r="H1381" s="1">
        <v>20</v>
      </c>
      <c r="I1381" s="1">
        <f t="shared" si="42"/>
        <v>13</v>
      </c>
      <c r="J1381" s="2">
        <f t="shared" si="43"/>
        <v>0.39393939393939392</v>
      </c>
      <c r="K1381" s="3">
        <v>3.9583333333333331E-2</v>
      </c>
      <c r="L1381" t="s">
        <v>1132</v>
      </c>
    </row>
    <row r="1382" spans="1:12" x14ac:dyDescent="0.25">
      <c r="A1382">
        <v>559</v>
      </c>
      <c r="B1382">
        <v>11</v>
      </c>
      <c r="C1382" t="s">
        <v>439</v>
      </c>
      <c r="D1382" s="1">
        <v>20</v>
      </c>
      <c r="E1382" s="1">
        <v>33</v>
      </c>
      <c r="F1382">
        <v>3</v>
      </c>
      <c r="G1382" s="1">
        <v>99</v>
      </c>
      <c r="H1382" s="1">
        <v>60</v>
      </c>
      <c r="I1382" s="1">
        <f t="shared" si="42"/>
        <v>39</v>
      </c>
      <c r="J1382" s="2">
        <f t="shared" si="43"/>
        <v>0.39393939393939392</v>
      </c>
      <c r="K1382" s="3">
        <v>2.8472222222222222E-2</v>
      </c>
      <c r="L1382" t="s">
        <v>1133</v>
      </c>
    </row>
    <row r="1383" spans="1:12" x14ac:dyDescent="0.25">
      <c r="A1383">
        <v>560</v>
      </c>
      <c r="B1383">
        <v>6</v>
      </c>
      <c r="C1383" t="s">
        <v>117</v>
      </c>
      <c r="D1383" s="1">
        <v>10</v>
      </c>
      <c r="E1383" s="1">
        <v>18</v>
      </c>
      <c r="F1383">
        <v>2</v>
      </c>
      <c r="G1383" s="1">
        <v>36</v>
      </c>
      <c r="H1383" s="1">
        <v>20</v>
      </c>
      <c r="I1383" s="1">
        <f t="shared" si="42"/>
        <v>16</v>
      </c>
      <c r="J1383" s="2">
        <f t="shared" si="43"/>
        <v>0.44444444444444442</v>
      </c>
      <c r="K1383" s="3">
        <v>2.5000000000000001E-2</v>
      </c>
      <c r="L1383" t="s">
        <v>1133</v>
      </c>
    </row>
    <row r="1384" spans="1:12" x14ac:dyDescent="0.25">
      <c r="A1384">
        <v>560</v>
      </c>
      <c r="B1384">
        <v>6</v>
      </c>
      <c r="C1384" t="s">
        <v>195</v>
      </c>
      <c r="D1384" s="1">
        <v>15</v>
      </c>
      <c r="E1384" s="1">
        <v>25</v>
      </c>
      <c r="F1384">
        <v>3</v>
      </c>
      <c r="G1384" s="1">
        <v>75</v>
      </c>
      <c r="H1384" s="1">
        <v>45</v>
      </c>
      <c r="I1384" s="1">
        <f t="shared" si="42"/>
        <v>30</v>
      </c>
      <c r="J1384" s="2">
        <f t="shared" si="43"/>
        <v>0.4</v>
      </c>
      <c r="K1384" s="3">
        <v>8.3333333333333332E-3</v>
      </c>
      <c r="L1384" t="s">
        <v>1133</v>
      </c>
    </row>
    <row r="1385" spans="1:12" x14ac:dyDescent="0.25">
      <c r="A1385">
        <v>561</v>
      </c>
      <c r="B1385">
        <v>4</v>
      </c>
      <c r="C1385" t="s">
        <v>117</v>
      </c>
      <c r="D1385" s="1">
        <v>10</v>
      </c>
      <c r="E1385" s="1">
        <v>18</v>
      </c>
      <c r="F1385">
        <v>1</v>
      </c>
      <c r="G1385" s="1">
        <v>18</v>
      </c>
      <c r="H1385" s="1">
        <v>10</v>
      </c>
      <c r="I1385" s="1">
        <f t="shared" si="42"/>
        <v>8</v>
      </c>
      <c r="J1385" s="2">
        <f t="shared" si="43"/>
        <v>0.44444444444444442</v>
      </c>
      <c r="K1385" s="3">
        <v>3.888888888888889E-2</v>
      </c>
      <c r="L1385" t="s">
        <v>1133</v>
      </c>
    </row>
    <row r="1386" spans="1:12" x14ac:dyDescent="0.25">
      <c r="A1386">
        <v>561</v>
      </c>
      <c r="B1386">
        <v>4</v>
      </c>
      <c r="C1386" t="s">
        <v>331</v>
      </c>
      <c r="D1386" s="1">
        <v>14</v>
      </c>
      <c r="E1386" s="1">
        <v>23</v>
      </c>
      <c r="F1386">
        <v>2</v>
      </c>
      <c r="G1386" s="1">
        <v>46</v>
      </c>
      <c r="H1386" s="1">
        <v>28</v>
      </c>
      <c r="I1386" s="1">
        <f t="shared" si="42"/>
        <v>18</v>
      </c>
      <c r="J1386" s="2">
        <f t="shared" si="43"/>
        <v>0.39130434782608697</v>
      </c>
      <c r="K1386" s="3">
        <v>5.5555555555555558E-3</v>
      </c>
      <c r="L1386" t="s">
        <v>1133</v>
      </c>
    </row>
    <row r="1387" spans="1:12" x14ac:dyDescent="0.25">
      <c r="A1387">
        <v>562</v>
      </c>
      <c r="B1387">
        <v>20</v>
      </c>
      <c r="C1387" t="s">
        <v>65</v>
      </c>
      <c r="D1387" s="1">
        <v>25</v>
      </c>
      <c r="E1387" s="1">
        <v>40</v>
      </c>
      <c r="F1387">
        <v>3</v>
      </c>
      <c r="G1387" s="1">
        <v>120</v>
      </c>
      <c r="H1387" s="1">
        <v>75</v>
      </c>
      <c r="I1387" s="1">
        <f t="shared" si="42"/>
        <v>45</v>
      </c>
      <c r="J1387" s="2">
        <f t="shared" si="43"/>
        <v>0.375</v>
      </c>
      <c r="K1387" s="3">
        <v>2.8472222222222222E-2</v>
      </c>
      <c r="L1387" t="s">
        <v>1132</v>
      </c>
    </row>
    <row r="1388" spans="1:12" x14ac:dyDescent="0.25">
      <c r="A1388">
        <v>562</v>
      </c>
      <c r="B1388">
        <v>20</v>
      </c>
      <c r="C1388" t="s">
        <v>51</v>
      </c>
      <c r="D1388" s="1">
        <v>17</v>
      </c>
      <c r="E1388" s="1">
        <v>29</v>
      </c>
      <c r="F1388">
        <v>2</v>
      </c>
      <c r="G1388" s="1">
        <v>58</v>
      </c>
      <c r="H1388" s="1">
        <v>34</v>
      </c>
      <c r="I1388" s="1">
        <f t="shared" si="42"/>
        <v>24</v>
      </c>
      <c r="J1388" s="2">
        <f t="shared" si="43"/>
        <v>0.41379310344827586</v>
      </c>
      <c r="K1388" s="3">
        <v>4.8611111111111112E-3</v>
      </c>
      <c r="L1388" t="s">
        <v>1132</v>
      </c>
    </row>
    <row r="1389" spans="1:12" x14ac:dyDescent="0.25">
      <c r="A1389">
        <v>562</v>
      </c>
      <c r="B1389">
        <v>20</v>
      </c>
      <c r="C1389" t="s">
        <v>259</v>
      </c>
      <c r="D1389" s="1">
        <v>14</v>
      </c>
      <c r="E1389" s="1">
        <v>24</v>
      </c>
      <c r="F1389">
        <v>2</v>
      </c>
      <c r="G1389" s="1">
        <v>48</v>
      </c>
      <c r="H1389" s="1">
        <v>28</v>
      </c>
      <c r="I1389" s="1">
        <f t="shared" si="42"/>
        <v>20</v>
      </c>
      <c r="J1389" s="2">
        <f t="shared" si="43"/>
        <v>0.41666666666666669</v>
      </c>
      <c r="K1389" s="3">
        <v>1.5277777777777777E-2</v>
      </c>
      <c r="L1389" t="s">
        <v>1132</v>
      </c>
    </row>
    <row r="1390" spans="1:12" x14ac:dyDescent="0.25">
      <c r="A1390">
        <v>562</v>
      </c>
      <c r="B1390">
        <v>20</v>
      </c>
      <c r="C1390" t="s">
        <v>186</v>
      </c>
      <c r="D1390" s="1">
        <v>19</v>
      </c>
      <c r="E1390" s="1">
        <v>31</v>
      </c>
      <c r="F1390">
        <v>2</v>
      </c>
      <c r="G1390" s="1">
        <v>62</v>
      </c>
      <c r="H1390" s="1">
        <v>38</v>
      </c>
      <c r="I1390" s="1">
        <f t="shared" si="42"/>
        <v>24</v>
      </c>
      <c r="J1390" s="2">
        <f t="shared" si="43"/>
        <v>0.38709677419354838</v>
      </c>
      <c r="K1390" s="3">
        <v>2.9166666666666667E-2</v>
      </c>
      <c r="L1390" t="s">
        <v>1133</v>
      </c>
    </row>
    <row r="1391" spans="1:12" x14ac:dyDescent="0.25">
      <c r="A1391">
        <v>563</v>
      </c>
      <c r="B1391">
        <v>12</v>
      </c>
      <c r="C1391" t="s">
        <v>170</v>
      </c>
      <c r="D1391" s="1">
        <v>16</v>
      </c>
      <c r="E1391" s="1">
        <v>27</v>
      </c>
      <c r="F1391">
        <v>2</v>
      </c>
      <c r="G1391" s="1">
        <v>54</v>
      </c>
      <c r="H1391" s="1">
        <v>32</v>
      </c>
      <c r="I1391" s="1">
        <f t="shared" si="42"/>
        <v>22</v>
      </c>
      <c r="J1391" s="2">
        <f t="shared" si="43"/>
        <v>0.40740740740740738</v>
      </c>
      <c r="K1391" s="3">
        <v>2.5694444444444443E-2</v>
      </c>
      <c r="L1391" t="s">
        <v>1133</v>
      </c>
    </row>
    <row r="1392" spans="1:12" x14ac:dyDescent="0.25">
      <c r="A1392">
        <v>564</v>
      </c>
      <c r="B1392">
        <v>9</v>
      </c>
      <c r="C1392" t="s">
        <v>106</v>
      </c>
      <c r="D1392" s="1">
        <v>22</v>
      </c>
      <c r="E1392" s="1">
        <v>36</v>
      </c>
      <c r="F1392">
        <v>1</v>
      </c>
      <c r="G1392" s="1">
        <v>36</v>
      </c>
      <c r="H1392" s="1">
        <v>22</v>
      </c>
      <c r="I1392" s="1">
        <f t="shared" si="42"/>
        <v>14</v>
      </c>
      <c r="J1392" s="2">
        <f t="shared" si="43"/>
        <v>0.3888888888888889</v>
      </c>
      <c r="K1392" s="3">
        <v>4.8611111111111112E-3</v>
      </c>
      <c r="L1392" t="s">
        <v>1133</v>
      </c>
    </row>
    <row r="1393" spans="1:12" x14ac:dyDescent="0.25">
      <c r="A1393">
        <v>564</v>
      </c>
      <c r="B1393">
        <v>9</v>
      </c>
      <c r="C1393" t="s">
        <v>65</v>
      </c>
      <c r="D1393" s="1">
        <v>25</v>
      </c>
      <c r="E1393" s="1">
        <v>40</v>
      </c>
      <c r="F1393">
        <v>2</v>
      </c>
      <c r="G1393" s="1">
        <v>80</v>
      </c>
      <c r="H1393" s="1">
        <v>50</v>
      </c>
      <c r="I1393" s="1">
        <f t="shared" si="42"/>
        <v>30</v>
      </c>
      <c r="J1393" s="2">
        <f t="shared" si="43"/>
        <v>0.375</v>
      </c>
      <c r="K1393" s="3">
        <v>2.5000000000000001E-2</v>
      </c>
      <c r="L1393" t="s">
        <v>1133</v>
      </c>
    </row>
    <row r="1394" spans="1:12" x14ac:dyDescent="0.25">
      <c r="A1394">
        <v>564</v>
      </c>
      <c r="B1394">
        <v>9</v>
      </c>
      <c r="C1394" t="s">
        <v>241</v>
      </c>
      <c r="D1394" s="1">
        <v>12</v>
      </c>
      <c r="E1394" s="1">
        <v>20</v>
      </c>
      <c r="F1394">
        <v>2</v>
      </c>
      <c r="G1394" s="1">
        <v>40</v>
      </c>
      <c r="H1394" s="1">
        <v>24</v>
      </c>
      <c r="I1394" s="1">
        <f t="shared" si="42"/>
        <v>16</v>
      </c>
      <c r="J1394" s="2">
        <f t="shared" si="43"/>
        <v>0.4</v>
      </c>
      <c r="K1394" s="3">
        <v>7.6388888888888886E-3</v>
      </c>
      <c r="L1394" t="s">
        <v>1133</v>
      </c>
    </row>
    <row r="1395" spans="1:12" x14ac:dyDescent="0.25">
      <c r="A1395">
        <v>565</v>
      </c>
      <c r="B1395">
        <v>3</v>
      </c>
      <c r="C1395" t="s">
        <v>414</v>
      </c>
      <c r="D1395" s="1">
        <v>19</v>
      </c>
      <c r="E1395" s="1">
        <v>32</v>
      </c>
      <c r="F1395">
        <v>3</v>
      </c>
      <c r="G1395" s="1">
        <v>96</v>
      </c>
      <c r="H1395" s="1">
        <v>57</v>
      </c>
      <c r="I1395" s="1">
        <f t="shared" si="42"/>
        <v>39</v>
      </c>
      <c r="J1395" s="2">
        <f t="shared" si="43"/>
        <v>0.40625</v>
      </c>
      <c r="K1395" s="3">
        <v>1.3194444444444444E-2</v>
      </c>
      <c r="L1395" t="s">
        <v>1132</v>
      </c>
    </row>
    <row r="1396" spans="1:12" x14ac:dyDescent="0.25">
      <c r="A1396">
        <v>565</v>
      </c>
      <c r="B1396">
        <v>3</v>
      </c>
      <c r="C1396" t="s">
        <v>117</v>
      </c>
      <c r="D1396" s="1">
        <v>10</v>
      </c>
      <c r="E1396" s="1">
        <v>18</v>
      </c>
      <c r="F1396">
        <v>3</v>
      </c>
      <c r="G1396" s="1">
        <v>54</v>
      </c>
      <c r="H1396" s="1">
        <v>30</v>
      </c>
      <c r="I1396" s="1">
        <f t="shared" si="42"/>
        <v>24</v>
      </c>
      <c r="J1396" s="2">
        <f t="shared" si="43"/>
        <v>0.44444444444444442</v>
      </c>
      <c r="K1396" s="3">
        <v>3.6805555555555557E-2</v>
      </c>
      <c r="L1396" t="s">
        <v>1133</v>
      </c>
    </row>
    <row r="1397" spans="1:12" x14ac:dyDescent="0.25">
      <c r="A1397">
        <v>565</v>
      </c>
      <c r="B1397">
        <v>3</v>
      </c>
      <c r="C1397" t="s">
        <v>439</v>
      </c>
      <c r="D1397" s="1">
        <v>20</v>
      </c>
      <c r="E1397" s="1">
        <v>33</v>
      </c>
      <c r="F1397">
        <v>2</v>
      </c>
      <c r="G1397" s="1">
        <v>66</v>
      </c>
      <c r="H1397" s="1">
        <v>40</v>
      </c>
      <c r="I1397" s="1">
        <f t="shared" si="42"/>
        <v>26</v>
      </c>
      <c r="J1397" s="2">
        <f t="shared" si="43"/>
        <v>0.39393939393939392</v>
      </c>
      <c r="K1397" s="3">
        <v>1.4583333333333334E-2</v>
      </c>
      <c r="L1397" t="s">
        <v>1133</v>
      </c>
    </row>
    <row r="1398" spans="1:12" x14ac:dyDescent="0.25">
      <c r="A1398">
        <v>565</v>
      </c>
      <c r="B1398">
        <v>3</v>
      </c>
      <c r="C1398" t="s">
        <v>33</v>
      </c>
      <c r="D1398" s="1">
        <v>21</v>
      </c>
      <c r="E1398" s="1">
        <v>35</v>
      </c>
      <c r="F1398">
        <v>1</v>
      </c>
      <c r="G1398" s="1">
        <v>35</v>
      </c>
      <c r="H1398" s="1">
        <v>21</v>
      </c>
      <c r="I1398" s="1">
        <f t="shared" si="42"/>
        <v>14</v>
      </c>
      <c r="J1398" s="2">
        <f t="shared" si="43"/>
        <v>0.4</v>
      </c>
      <c r="K1398" s="3">
        <v>3.472222222222222E-3</v>
      </c>
      <c r="L1398" t="s">
        <v>1133</v>
      </c>
    </row>
    <row r="1399" spans="1:12" x14ac:dyDescent="0.25">
      <c r="A1399">
        <v>566</v>
      </c>
      <c r="B1399">
        <v>4</v>
      </c>
      <c r="C1399" t="s">
        <v>256</v>
      </c>
      <c r="D1399" s="1">
        <v>15</v>
      </c>
      <c r="E1399" s="1">
        <v>26</v>
      </c>
      <c r="F1399">
        <v>3</v>
      </c>
      <c r="G1399" s="1">
        <v>78</v>
      </c>
      <c r="H1399" s="1">
        <v>45</v>
      </c>
      <c r="I1399" s="1">
        <f t="shared" si="42"/>
        <v>33</v>
      </c>
      <c r="J1399" s="2">
        <f t="shared" si="43"/>
        <v>0.42307692307692307</v>
      </c>
      <c r="K1399" s="3">
        <v>3.888888888888889E-2</v>
      </c>
      <c r="L1399" t="s">
        <v>1132</v>
      </c>
    </row>
    <row r="1400" spans="1:12" x14ac:dyDescent="0.25">
      <c r="A1400">
        <v>567</v>
      </c>
      <c r="B1400">
        <v>15</v>
      </c>
      <c r="C1400" t="s">
        <v>57</v>
      </c>
      <c r="D1400" s="1">
        <v>16</v>
      </c>
      <c r="E1400" s="1">
        <v>28</v>
      </c>
      <c r="F1400">
        <v>2</v>
      </c>
      <c r="G1400" s="1">
        <v>56</v>
      </c>
      <c r="H1400" s="1">
        <v>32</v>
      </c>
      <c r="I1400" s="1">
        <f t="shared" si="42"/>
        <v>24</v>
      </c>
      <c r="J1400" s="2">
        <f t="shared" si="43"/>
        <v>0.42857142857142855</v>
      </c>
      <c r="K1400" s="3">
        <v>6.2500000000000003E-3</v>
      </c>
      <c r="L1400" t="s">
        <v>1132</v>
      </c>
    </row>
    <row r="1401" spans="1:12" x14ac:dyDescent="0.25">
      <c r="A1401">
        <v>567</v>
      </c>
      <c r="B1401">
        <v>15</v>
      </c>
      <c r="C1401" t="s">
        <v>439</v>
      </c>
      <c r="D1401" s="1">
        <v>20</v>
      </c>
      <c r="E1401" s="1">
        <v>33</v>
      </c>
      <c r="F1401">
        <v>2</v>
      </c>
      <c r="G1401" s="1">
        <v>66</v>
      </c>
      <c r="H1401" s="1">
        <v>40</v>
      </c>
      <c r="I1401" s="1">
        <f t="shared" si="42"/>
        <v>26</v>
      </c>
      <c r="J1401" s="2">
        <f t="shared" si="43"/>
        <v>0.39393939393939392</v>
      </c>
      <c r="K1401" s="3">
        <v>2.361111111111111E-2</v>
      </c>
      <c r="L1401" t="s">
        <v>1133</v>
      </c>
    </row>
    <row r="1402" spans="1:12" x14ac:dyDescent="0.25">
      <c r="A1402">
        <v>567</v>
      </c>
      <c r="B1402">
        <v>15</v>
      </c>
      <c r="C1402" t="s">
        <v>77</v>
      </c>
      <c r="D1402" s="1">
        <v>20</v>
      </c>
      <c r="E1402" s="1">
        <v>34</v>
      </c>
      <c r="F1402">
        <v>2</v>
      </c>
      <c r="G1402" s="1">
        <v>68</v>
      </c>
      <c r="H1402" s="1">
        <v>40</v>
      </c>
      <c r="I1402" s="1">
        <f t="shared" si="42"/>
        <v>28</v>
      </c>
      <c r="J1402" s="2">
        <f t="shared" si="43"/>
        <v>0.41176470588235292</v>
      </c>
      <c r="K1402" s="3">
        <v>1.2500000000000001E-2</v>
      </c>
      <c r="L1402" t="s">
        <v>1132</v>
      </c>
    </row>
    <row r="1403" spans="1:12" x14ac:dyDescent="0.25">
      <c r="A1403">
        <v>567</v>
      </c>
      <c r="B1403">
        <v>15</v>
      </c>
      <c r="C1403" t="s">
        <v>102</v>
      </c>
      <c r="D1403" s="1">
        <v>13</v>
      </c>
      <c r="E1403" s="1">
        <v>21</v>
      </c>
      <c r="F1403">
        <v>3</v>
      </c>
      <c r="G1403" s="1">
        <v>63</v>
      </c>
      <c r="H1403" s="1">
        <v>39</v>
      </c>
      <c r="I1403" s="1">
        <f t="shared" si="42"/>
        <v>24</v>
      </c>
      <c r="J1403" s="2">
        <f t="shared" si="43"/>
        <v>0.38095238095238093</v>
      </c>
      <c r="K1403" s="3">
        <v>2.8472222222222222E-2</v>
      </c>
      <c r="L1403" t="s">
        <v>1133</v>
      </c>
    </row>
    <row r="1404" spans="1:12" x14ac:dyDescent="0.25">
      <c r="A1404">
        <v>568</v>
      </c>
      <c r="B1404">
        <v>5</v>
      </c>
      <c r="C1404" t="s">
        <v>77</v>
      </c>
      <c r="D1404" s="1">
        <v>20</v>
      </c>
      <c r="E1404" s="1">
        <v>34</v>
      </c>
      <c r="F1404">
        <v>3</v>
      </c>
      <c r="G1404" s="1">
        <v>102</v>
      </c>
      <c r="H1404" s="1">
        <v>60</v>
      </c>
      <c r="I1404" s="1">
        <f t="shared" si="42"/>
        <v>42</v>
      </c>
      <c r="J1404" s="2">
        <f t="shared" si="43"/>
        <v>0.41176470588235292</v>
      </c>
      <c r="K1404" s="3">
        <v>2.7777777777777776E-2</v>
      </c>
      <c r="L1404" t="s">
        <v>1132</v>
      </c>
    </row>
    <row r="1405" spans="1:12" x14ac:dyDescent="0.25">
      <c r="A1405">
        <v>568</v>
      </c>
      <c r="B1405">
        <v>5</v>
      </c>
      <c r="C1405" t="s">
        <v>65</v>
      </c>
      <c r="D1405" s="1">
        <v>25</v>
      </c>
      <c r="E1405" s="1">
        <v>40</v>
      </c>
      <c r="F1405">
        <v>2</v>
      </c>
      <c r="G1405" s="1">
        <v>80</v>
      </c>
      <c r="H1405" s="1">
        <v>50</v>
      </c>
      <c r="I1405" s="1">
        <f t="shared" si="42"/>
        <v>30</v>
      </c>
      <c r="J1405" s="2">
        <f t="shared" si="43"/>
        <v>0.375</v>
      </c>
      <c r="K1405" s="3">
        <v>3.0555555555555555E-2</v>
      </c>
      <c r="L1405" t="s">
        <v>1133</v>
      </c>
    </row>
    <row r="1406" spans="1:12" x14ac:dyDescent="0.25">
      <c r="A1406">
        <v>569</v>
      </c>
      <c r="B1406">
        <v>12</v>
      </c>
      <c r="C1406" t="s">
        <v>77</v>
      </c>
      <c r="D1406" s="1">
        <v>20</v>
      </c>
      <c r="E1406" s="1">
        <v>34</v>
      </c>
      <c r="F1406">
        <v>2</v>
      </c>
      <c r="G1406" s="1">
        <v>68</v>
      </c>
      <c r="H1406" s="1">
        <v>40</v>
      </c>
      <c r="I1406" s="1">
        <f t="shared" si="42"/>
        <v>28</v>
      </c>
      <c r="J1406" s="2">
        <f t="shared" si="43"/>
        <v>0.41176470588235292</v>
      </c>
      <c r="K1406" s="3">
        <v>1.8055555555555554E-2</v>
      </c>
      <c r="L1406" t="s">
        <v>1132</v>
      </c>
    </row>
    <row r="1407" spans="1:12" x14ac:dyDescent="0.25">
      <c r="A1407">
        <v>569</v>
      </c>
      <c r="B1407">
        <v>12</v>
      </c>
      <c r="C1407" t="s">
        <v>102</v>
      </c>
      <c r="D1407" s="1">
        <v>13</v>
      </c>
      <c r="E1407" s="1">
        <v>21</v>
      </c>
      <c r="F1407">
        <v>3</v>
      </c>
      <c r="G1407" s="1">
        <v>63</v>
      </c>
      <c r="H1407" s="1">
        <v>39</v>
      </c>
      <c r="I1407" s="1">
        <f t="shared" si="42"/>
        <v>24</v>
      </c>
      <c r="J1407" s="2">
        <f t="shared" si="43"/>
        <v>0.38095238095238093</v>
      </c>
      <c r="K1407" s="3">
        <v>2.2222222222222223E-2</v>
      </c>
      <c r="L1407" t="s">
        <v>1133</v>
      </c>
    </row>
    <row r="1408" spans="1:12" x14ac:dyDescent="0.25">
      <c r="A1408">
        <v>570</v>
      </c>
      <c r="B1408">
        <v>1</v>
      </c>
      <c r="C1408" t="s">
        <v>439</v>
      </c>
      <c r="D1408" s="1">
        <v>20</v>
      </c>
      <c r="E1408" s="1">
        <v>33</v>
      </c>
      <c r="F1408">
        <v>1</v>
      </c>
      <c r="G1408" s="1">
        <v>33</v>
      </c>
      <c r="H1408" s="1">
        <v>20</v>
      </c>
      <c r="I1408" s="1">
        <f t="shared" si="42"/>
        <v>13</v>
      </c>
      <c r="J1408" s="2">
        <f t="shared" si="43"/>
        <v>0.39393939393939392</v>
      </c>
      <c r="K1408" s="3">
        <v>2.6388888888888889E-2</v>
      </c>
      <c r="L1408" t="s">
        <v>1132</v>
      </c>
    </row>
    <row r="1409" spans="1:12" x14ac:dyDescent="0.25">
      <c r="A1409">
        <v>570</v>
      </c>
      <c r="B1409">
        <v>1</v>
      </c>
      <c r="C1409" t="s">
        <v>256</v>
      </c>
      <c r="D1409" s="1">
        <v>15</v>
      </c>
      <c r="E1409" s="1">
        <v>26</v>
      </c>
      <c r="F1409">
        <v>2</v>
      </c>
      <c r="G1409" s="1">
        <v>52</v>
      </c>
      <c r="H1409" s="1">
        <v>30</v>
      </c>
      <c r="I1409" s="1">
        <f t="shared" si="42"/>
        <v>22</v>
      </c>
      <c r="J1409" s="2">
        <f t="shared" si="43"/>
        <v>0.42307692307692307</v>
      </c>
      <c r="K1409" s="3">
        <v>5.5555555555555558E-3</v>
      </c>
      <c r="L1409" t="s">
        <v>1133</v>
      </c>
    </row>
    <row r="1410" spans="1:12" x14ac:dyDescent="0.25">
      <c r="A1410">
        <v>571</v>
      </c>
      <c r="B1410">
        <v>15</v>
      </c>
      <c r="C1410" t="s">
        <v>170</v>
      </c>
      <c r="D1410" s="1">
        <v>16</v>
      </c>
      <c r="E1410" s="1">
        <v>27</v>
      </c>
      <c r="F1410">
        <v>2</v>
      </c>
      <c r="G1410" s="1">
        <v>54</v>
      </c>
      <c r="H1410" s="1">
        <v>32</v>
      </c>
      <c r="I1410" s="1">
        <f t="shared" si="42"/>
        <v>22</v>
      </c>
      <c r="J1410" s="2">
        <f t="shared" si="43"/>
        <v>0.40740740740740738</v>
      </c>
      <c r="K1410" s="3">
        <v>1.8055555555555554E-2</v>
      </c>
      <c r="L1410" t="s">
        <v>1132</v>
      </c>
    </row>
    <row r="1411" spans="1:12" x14ac:dyDescent="0.25">
      <c r="A1411">
        <v>572</v>
      </c>
      <c r="B1411">
        <v>19</v>
      </c>
      <c r="C1411" t="s">
        <v>100</v>
      </c>
      <c r="D1411" s="1">
        <v>18</v>
      </c>
      <c r="E1411" s="1">
        <v>30</v>
      </c>
      <c r="F1411">
        <v>1</v>
      </c>
      <c r="G1411" s="1">
        <v>30</v>
      </c>
      <c r="H1411" s="1">
        <v>18</v>
      </c>
      <c r="I1411" s="1">
        <f t="shared" ref="I1411:I1474" si="44">G1411-H1411</f>
        <v>12</v>
      </c>
      <c r="J1411" s="2">
        <f t="shared" ref="J1411:J1474" si="45">I1411/G1411</f>
        <v>0.4</v>
      </c>
      <c r="K1411" s="3">
        <v>2.361111111111111E-2</v>
      </c>
      <c r="L1411" t="s">
        <v>1133</v>
      </c>
    </row>
    <row r="1412" spans="1:12" x14ac:dyDescent="0.25">
      <c r="A1412">
        <v>572</v>
      </c>
      <c r="B1412">
        <v>19</v>
      </c>
      <c r="C1412" t="s">
        <v>335</v>
      </c>
      <c r="D1412" s="1">
        <v>13</v>
      </c>
      <c r="E1412" s="1">
        <v>22</v>
      </c>
      <c r="F1412">
        <v>2</v>
      </c>
      <c r="G1412" s="1">
        <v>44</v>
      </c>
      <c r="H1412" s="1">
        <v>26</v>
      </c>
      <c r="I1412" s="1">
        <f t="shared" si="44"/>
        <v>18</v>
      </c>
      <c r="J1412" s="2">
        <f t="shared" si="45"/>
        <v>0.40909090909090912</v>
      </c>
      <c r="K1412" s="3">
        <v>6.9444444444444441E-3</v>
      </c>
      <c r="L1412" t="s">
        <v>1133</v>
      </c>
    </row>
    <row r="1413" spans="1:12" x14ac:dyDescent="0.25">
      <c r="A1413">
        <v>573</v>
      </c>
      <c r="B1413">
        <v>7</v>
      </c>
      <c r="C1413" t="s">
        <v>102</v>
      </c>
      <c r="D1413" s="1">
        <v>13</v>
      </c>
      <c r="E1413" s="1">
        <v>21</v>
      </c>
      <c r="F1413">
        <v>3</v>
      </c>
      <c r="G1413" s="1">
        <v>63</v>
      </c>
      <c r="H1413" s="1">
        <v>39</v>
      </c>
      <c r="I1413" s="1">
        <f t="shared" si="44"/>
        <v>24</v>
      </c>
      <c r="J1413" s="2">
        <f t="shared" si="45"/>
        <v>0.38095238095238093</v>
      </c>
      <c r="K1413" s="3">
        <v>2.8472222222222222E-2</v>
      </c>
      <c r="L1413" t="s">
        <v>1132</v>
      </c>
    </row>
    <row r="1414" spans="1:12" x14ac:dyDescent="0.25">
      <c r="A1414">
        <v>573</v>
      </c>
      <c r="B1414">
        <v>7</v>
      </c>
      <c r="C1414" t="s">
        <v>77</v>
      </c>
      <c r="D1414" s="1">
        <v>20</v>
      </c>
      <c r="E1414" s="1">
        <v>34</v>
      </c>
      <c r="F1414">
        <v>3</v>
      </c>
      <c r="G1414" s="1">
        <v>102</v>
      </c>
      <c r="H1414" s="1">
        <v>60</v>
      </c>
      <c r="I1414" s="1">
        <f t="shared" si="44"/>
        <v>42</v>
      </c>
      <c r="J1414" s="2">
        <f t="shared" si="45"/>
        <v>0.41176470588235292</v>
      </c>
      <c r="K1414" s="3">
        <v>1.9444444444444445E-2</v>
      </c>
      <c r="L1414" t="s">
        <v>1133</v>
      </c>
    </row>
    <row r="1415" spans="1:12" x14ac:dyDescent="0.25">
      <c r="A1415">
        <v>574</v>
      </c>
      <c r="B1415">
        <v>20</v>
      </c>
      <c r="C1415" t="s">
        <v>256</v>
      </c>
      <c r="D1415" s="1">
        <v>15</v>
      </c>
      <c r="E1415" s="1">
        <v>26</v>
      </c>
      <c r="F1415">
        <v>3</v>
      </c>
      <c r="G1415" s="1">
        <v>78</v>
      </c>
      <c r="H1415" s="1">
        <v>45</v>
      </c>
      <c r="I1415" s="1">
        <f t="shared" si="44"/>
        <v>33</v>
      </c>
      <c r="J1415" s="2">
        <f t="shared" si="45"/>
        <v>0.42307692307692307</v>
      </c>
      <c r="K1415" s="3">
        <v>3.4722222222222224E-2</v>
      </c>
      <c r="L1415" t="s">
        <v>1133</v>
      </c>
    </row>
    <row r="1416" spans="1:12" x14ac:dyDescent="0.25">
      <c r="A1416">
        <v>574</v>
      </c>
      <c r="B1416">
        <v>20</v>
      </c>
      <c r="C1416" t="s">
        <v>106</v>
      </c>
      <c r="D1416" s="1">
        <v>22</v>
      </c>
      <c r="E1416" s="1">
        <v>36</v>
      </c>
      <c r="F1416">
        <v>2</v>
      </c>
      <c r="G1416" s="1">
        <v>72</v>
      </c>
      <c r="H1416" s="1">
        <v>44</v>
      </c>
      <c r="I1416" s="1">
        <f t="shared" si="44"/>
        <v>28</v>
      </c>
      <c r="J1416" s="2">
        <f t="shared" si="45"/>
        <v>0.3888888888888889</v>
      </c>
      <c r="K1416" s="3">
        <v>2.7777777777777776E-2</v>
      </c>
      <c r="L1416" t="s">
        <v>1132</v>
      </c>
    </row>
    <row r="1417" spans="1:12" x14ac:dyDescent="0.25">
      <c r="A1417">
        <v>574</v>
      </c>
      <c r="B1417">
        <v>20</v>
      </c>
      <c r="C1417" t="s">
        <v>117</v>
      </c>
      <c r="D1417" s="1">
        <v>10</v>
      </c>
      <c r="E1417" s="1">
        <v>18</v>
      </c>
      <c r="F1417">
        <v>2</v>
      </c>
      <c r="G1417" s="1">
        <v>36</v>
      </c>
      <c r="H1417" s="1">
        <v>20</v>
      </c>
      <c r="I1417" s="1">
        <f t="shared" si="44"/>
        <v>16</v>
      </c>
      <c r="J1417" s="2">
        <f t="shared" si="45"/>
        <v>0.44444444444444442</v>
      </c>
      <c r="K1417" s="3">
        <v>2.5694444444444443E-2</v>
      </c>
      <c r="L1417" t="s">
        <v>1133</v>
      </c>
    </row>
    <row r="1418" spans="1:12" x14ac:dyDescent="0.25">
      <c r="A1418">
        <v>574</v>
      </c>
      <c r="B1418">
        <v>20</v>
      </c>
      <c r="C1418" t="s">
        <v>102</v>
      </c>
      <c r="D1418" s="1">
        <v>13</v>
      </c>
      <c r="E1418" s="1">
        <v>21</v>
      </c>
      <c r="F1418">
        <v>1</v>
      </c>
      <c r="G1418" s="1">
        <v>21</v>
      </c>
      <c r="H1418" s="1">
        <v>13</v>
      </c>
      <c r="I1418" s="1">
        <f t="shared" si="44"/>
        <v>8</v>
      </c>
      <c r="J1418" s="2">
        <f t="shared" si="45"/>
        <v>0.38095238095238093</v>
      </c>
      <c r="K1418" s="3">
        <v>2.8472222222222222E-2</v>
      </c>
      <c r="L1418" t="s">
        <v>1133</v>
      </c>
    </row>
    <row r="1419" spans="1:12" x14ac:dyDescent="0.25">
      <c r="A1419">
        <v>575</v>
      </c>
      <c r="B1419">
        <v>15</v>
      </c>
      <c r="C1419" t="s">
        <v>117</v>
      </c>
      <c r="D1419" s="1">
        <v>10</v>
      </c>
      <c r="E1419" s="1">
        <v>18</v>
      </c>
      <c r="F1419">
        <v>1</v>
      </c>
      <c r="G1419" s="1">
        <v>18</v>
      </c>
      <c r="H1419" s="1">
        <v>10</v>
      </c>
      <c r="I1419" s="1">
        <f t="shared" si="44"/>
        <v>8</v>
      </c>
      <c r="J1419" s="2">
        <f t="shared" si="45"/>
        <v>0.44444444444444442</v>
      </c>
      <c r="K1419" s="3">
        <v>3.0555555555555555E-2</v>
      </c>
      <c r="L1419" t="s">
        <v>1132</v>
      </c>
    </row>
    <row r="1420" spans="1:12" x14ac:dyDescent="0.25">
      <c r="A1420">
        <v>576</v>
      </c>
      <c r="B1420">
        <v>9</v>
      </c>
      <c r="C1420" t="s">
        <v>439</v>
      </c>
      <c r="D1420" s="1">
        <v>20</v>
      </c>
      <c r="E1420" s="1">
        <v>33</v>
      </c>
      <c r="F1420">
        <v>1</v>
      </c>
      <c r="G1420" s="1">
        <v>33</v>
      </c>
      <c r="H1420" s="1">
        <v>20</v>
      </c>
      <c r="I1420" s="1">
        <f t="shared" si="44"/>
        <v>13</v>
      </c>
      <c r="J1420" s="2">
        <f t="shared" si="45"/>
        <v>0.39393939393939392</v>
      </c>
      <c r="K1420" s="3">
        <v>3.1944444444444442E-2</v>
      </c>
      <c r="L1420" t="s">
        <v>1132</v>
      </c>
    </row>
    <row r="1421" spans="1:12" x14ac:dyDescent="0.25">
      <c r="A1421">
        <v>576</v>
      </c>
      <c r="B1421">
        <v>9</v>
      </c>
      <c r="C1421" t="s">
        <v>186</v>
      </c>
      <c r="D1421" s="1">
        <v>19</v>
      </c>
      <c r="E1421" s="1">
        <v>31</v>
      </c>
      <c r="F1421">
        <v>3</v>
      </c>
      <c r="G1421" s="1">
        <v>93</v>
      </c>
      <c r="H1421" s="1">
        <v>57</v>
      </c>
      <c r="I1421" s="1">
        <f t="shared" si="44"/>
        <v>36</v>
      </c>
      <c r="J1421" s="2">
        <f t="shared" si="45"/>
        <v>0.38709677419354838</v>
      </c>
      <c r="K1421" s="3">
        <v>2.2222222222222223E-2</v>
      </c>
      <c r="L1421" t="s">
        <v>1132</v>
      </c>
    </row>
    <row r="1422" spans="1:12" x14ac:dyDescent="0.25">
      <c r="A1422">
        <v>576</v>
      </c>
      <c r="B1422">
        <v>9</v>
      </c>
      <c r="C1422" t="s">
        <v>106</v>
      </c>
      <c r="D1422" s="1">
        <v>22</v>
      </c>
      <c r="E1422" s="1">
        <v>36</v>
      </c>
      <c r="F1422">
        <v>3</v>
      </c>
      <c r="G1422" s="1">
        <v>108</v>
      </c>
      <c r="H1422" s="1">
        <v>66</v>
      </c>
      <c r="I1422" s="1">
        <f t="shared" si="44"/>
        <v>42</v>
      </c>
      <c r="J1422" s="2">
        <f t="shared" si="45"/>
        <v>0.3888888888888889</v>
      </c>
      <c r="K1422" s="3">
        <v>2.5694444444444443E-2</v>
      </c>
      <c r="L1422" t="s">
        <v>1133</v>
      </c>
    </row>
    <row r="1423" spans="1:12" x14ac:dyDescent="0.25">
      <c r="A1423">
        <v>577</v>
      </c>
      <c r="B1423">
        <v>5</v>
      </c>
      <c r="C1423" t="s">
        <v>117</v>
      </c>
      <c r="D1423" s="1">
        <v>10</v>
      </c>
      <c r="E1423" s="1">
        <v>18</v>
      </c>
      <c r="F1423">
        <v>1</v>
      </c>
      <c r="G1423" s="1">
        <v>18</v>
      </c>
      <c r="H1423" s="1">
        <v>10</v>
      </c>
      <c r="I1423" s="1">
        <f t="shared" si="44"/>
        <v>8</v>
      </c>
      <c r="J1423" s="2">
        <f t="shared" si="45"/>
        <v>0.44444444444444442</v>
      </c>
      <c r="K1423" s="3">
        <v>6.9444444444444441E-3</v>
      </c>
      <c r="L1423" t="s">
        <v>1133</v>
      </c>
    </row>
    <row r="1424" spans="1:12" x14ac:dyDescent="0.25">
      <c r="A1424">
        <v>577</v>
      </c>
      <c r="B1424">
        <v>5</v>
      </c>
      <c r="C1424" t="s">
        <v>335</v>
      </c>
      <c r="D1424" s="1">
        <v>13</v>
      </c>
      <c r="E1424" s="1">
        <v>22</v>
      </c>
      <c r="F1424">
        <v>1</v>
      </c>
      <c r="G1424" s="1">
        <v>22</v>
      </c>
      <c r="H1424" s="1">
        <v>13</v>
      </c>
      <c r="I1424" s="1">
        <f t="shared" si="44"/>
        <v>9</v>
      </c>
      <c r="J1424" s="2">
        <f t="shared" si="45"/>
        <v>0.40909090909090912</v>
      </c>
      <c r="K1424" s="3">
        <v>1.0416666666666666E-2</v>
      </c>
      <c r="L1424" t="s">
        <v>1132</v>
      </c>
    </row>
    <row r="1425" spans="1:12" x14ac:dyDescent="0.25">
      <c r="A1425">
        <v>578</v>
      </c>
      <c r="B1425">
        <v>11</v>
      </c>
      <c r="C1425" t="s">
        <v>100</v>
      </c>
      <c r="D1425" s="1">
        <v>18</v>
      </c>
      <c r="E1425" s="1">
        <v>30</v>
      </c>
      <c r="F1425">
        <v>3</v>
      </c>
      <c r="G1425" s="1">
        <v>90</v>
      </c>
      <c r="H1425" s="1">
        <v>54</v>
      </c>
      <c r="I1425" s="1">
        <f t="shared" si="44"/>
        <v>36</v>
      </c>
      <c r="J1425" s="2">
        <f t="shared" si="45"/>
        <v>0.4</v>
      </c>
      <c r="K1425" s="3">
        <v>3.0555555555555555E-2</v>
      </c>
      <c r="L1425" t="s">
        <v>1132</v>
      </c>
    </row>
    <row r="1426" spans="1:12" x14ac:dyDescent="0.25">
      <c r="A1426">
        <v>579</v>
      </c>
      <c r="B1426">
        <v>9</v>
      </c>
      <c r="C1426" t="s">
        <v>195</v>
      </c>
      <c r="D1426" s="1">
        <v>15</v>
      </c>
      <c r="E1426" s="1">
        <v>25</v>
      </c>
      <c r="F1426">
        <v>2</v>
      </c>
      <c r="G1426" s="1">
        <v>50</v>
      </c>
      <c r="H1426" s="1">
        <v>30</v>
      </c>
      <c r="I1426" s="1">
        <f t="shared" si="44"/>
        <v>20</v>
      </c>
      <c r="J1426" s="2">
        <f t="shared" si="45"/>
        <v>0.4</v>
      </c>
      <c r="K1426" s="3">
        <v>3.3333333333333333E-2</v>
      </c>
      <c r="L1426" t="s">
        <v>1132</v>
      </c>
    </row>
    <row r="1427" spans="1:12" x14ac:dyDescent="0.25">
      <c r="A1427">
        <v>580</v>
      </c>
      <c r="B1427">
        <v>10</v>
      </c>
      <c r="C1427" t="s">
        <v>439</v>
      </c>
      <c r="D1427" s="1">
        <v>20</v>
      </c>
      <c r="E1427" s="1">
        <v>33</v>
      </c>
      <c r="F1427">
        <v>1</v>
      </c>
      <c r="G1427" s="1">
        <v>33</v>
      </c>
      <c r="H1427" s="1">
        <v>20</v>
      </c>
      <c r="I1427" s="1">
        <f t="shared" si="44"/>
        <v>13</v>
      </c>
      <c r="J1427" s="2">
        <f t="shared" si="45"/>
        <v>0.39393939393939392</v>
      </c>
      <c r="K1427" s="3">
        <v>2.0833333333333332E-2</v>
      </c>
      <c r="L1427" t="s">
        <v>1132</v>
      </c>
    </row>
    <row r="1428" spans="1:12" x14ac:dyDescent="0.25">
      <c r="A1428">
        <v>581</v>
      </c>
      <c r="B1428">
        <v>18</v>
      </c>
      <c r="C1428" t="s">
        <v>439</v>
      </c>
      <c r="D1428" s="1">
        <v>20</v>
      </c>
      <c r="E1428" s="1">
        <v>33</v>
      </c>
      <c r="F1428">
        <v>1</v>
      </c>
      <c r="G1428" s="1">
        <v>33</v>
      </c>
      <c r="H1428" s="1">
        <v>20</v>
      </c>
      <c r="I1428" s="1">
        <f t="shared" si="44"/>
        <v>13</v>
      </c>
      <c r="J1428" s="2">
        <f t="shared" si="45"/>
        <v>0.39393939393939392</v>
      </c>
      <c r="K1428" s="3">
        <v>1.0416666666666666E-2</v>
      </c>
      <c r="L1428" t="s">
        <v>1132</v>
      </c>
    </row>
    <row r="1429" spans="1:12" x14ac:dyDescent="0.25">
      <c r="A1429">
        <v>581</v>
      </c>
      <c r="B1429">
        <v>18</v>
      </c>
      <c r="C1429" t="s">
        <v>100</v>
      </c>
      <c r="D1429" s="1">
        <v>18</v>
      </c>
      <c r="E1429" s="1">
        <v>30</v>
      </c>
      <c r="F1429">
        <v>3</v>
      </c>
      <c r="G1429" s="1">
        <v>90</v>
      </c>
      <c r="H1429" s="1">
        <v>54</v>
      </c>
      <c r="I1429" s="1">
        <f t="shared" si="44"/>
        <v>36</v>
      </c>
      <c r="J1429" s="2">
        <f t="shared" si="45"/>
        <v>0.4</v>
      </c>
      <c r="K1429" s="3">
        <v>2.7777777777777776E-2</v>
      </c>
      <c r="L1429" t="s">
        <v>1132</v>
      </c>
    </row>
    <row r="1430" spans="1:12" x14ac:dyDescent="0.25">
      <c r="A1430">
        <v>582</v>
      </c>
      <c r="B1430">
        <v>3</v>
      </c>
      <c r="C1430" t="s">
        <v>170</v>
      </c>
      <c r="D1430" s="1">
        <v>16</v>
      </c>
      <c r="E1430" s="1">
        <v>27</v>
      </c>
      <c r="F1430">
        <v>2</v>
      </c>
      <c r="G1430" s="1">
        <v>54</v>
      </c>
      <c r="H1430" s="1">
        <v>32</v>
      </c>
      <c r="I1430" s="1">
        <f t="shared" si="44"/>
        <v>22</v>
      </c>
      <c r="J1430" s="2">
        <f t="shared" si="45"/>
        <v>0.40740740740740738</v>
      </c>
      <c r="K1430" s="3">
        <v>2.9166666666666667E-2</v>
      </c>
      <c r="L1430" t="s">
        <v>1133</v>
      </c>
    </row>
    <row r="1431" spans="1:12" x14ac:dyDescent="0.25">
      <c r="A1431">
        <v>583</v>
      </c>
      <c r="B1431">
        <v>9</v>
      </c>
      <c r="C1431" t="s">
        <v>180</v>
      </c>
      <c r="D1431" s="1">
        <v>11</v>
      </c>
      <c r="E1431" s="1">
        <v>19</v>
      </c>
      <c r="F1431">
        <v>3</v>
      </c>
      <c r="G1431" s="1">
        <v>57</v>
      </c>
      <c r="H1431" s="1">
        <v>33</v>
      </c>
      <c r="I1431" s="1">
        <f t="shared" si="44"/>
        <v>24</v>
      </c>
      <c r="J1431" s="2">
        <f t="shared" si="45"/>
        <v>0.42105263157894735</v>
      </c>
      <c r="K1431" s="3">
        <v>1.0416666666666666E-2</v>
      </c>
      <c r="L1431" t="s">
        <v>1132</v>
      </c>
    </row>
    <row r="1432" spans="1:12" x14ac:dyDescent="0.25">
      <c r="A1432">
        <v>583</v>
      </c>
      <c r="B1432">
        <v>9</v>
      </c>
      <c r="C1432" t="s">
        <v>117</v>
      </c>
      <c r="D1432" s="1">
        <v>10</v>
      </c>
      <c r="E1432" s="1">
        <v>18</v>
      </c>
      <c r="F1432">
        <v>1</v>
      </c>
      <c r="G1432" s="1">
        <v>18</v>
      </c>
      <c r="H1432" s="1">
        <v>10</v>
      </c>
      <c r="I1432" s="1">
        <f t="shared" si="44"/>
        <v>8</v>
      </c>
      <c r="J1432" s="2">
        <f t="shared" si="45"/>
        <v>0.44444444444444442</v>
      </c>
      <c r="K1432" s="3">
        <v>7.6388888888888886E-3</v>
      </c>
      <c r="L1432" t="s">
        <v>1132</v>
      </c>
    </row>
    <row r="1433" spans="1:12" x14ac:dyDescent="0.25">
      <c r="A1433">
        <v>583</v>
      </c>
      <c r="B1433">
        <v>9</v>
      </c>
      <c r="C1433" t="s">
        <v>259</v>
      </c>
      <c r="D1433" s="1">
        <v>14</v>
      </c>
      <c r="E1433" s="1">
        <v>24</v>
      </c>
      <c r="F1433">
        <v>2</v>
      </c>
      <c r="G1433" s="1">
        <v>48</v>
      </c>
      <c r="H1433" s="1">
        <v>28</v>
      </c>
      <c r="I1433" s="1">
        <f t="shared" si="44"/>
        <v>20</v>
      </c>
      <c r="J1433" s="2">
        <f t="shared" si="45"/>
        <v>0.41666666666666669</v>
      </c>
      <c r="K1433" s="3">
        <v>2.013888888888889E-2</v>
      </c>
      <c r="L1433" t="s">
        <v>1133</v>
      </c>
    </row>
    <row r="1434" spans="1:12" x14ac:dyDescent="0.25">
      <c r="A1434">
        <v>583</v>
      </c>
      <c r="B1434">
        <v>9</v>
      </c>
      <c r="C1434" t="s">
        <v>65</v>
      </c>
      <c r="D1434" s="1">
        <v>25</v>
      </c>
      <c r="E1434" s="1">
        <v>40</v>
      </c>
      <c r="F1434">
        <v>3</v>
      </c>
      <c r="G1434" s="1">
        <v>120</v>
      </c>
      <c r="H1434" s="1">
        <v>75</v>
      </c>
      <c r="I1434" s="1">
        <f t="shared" si="44"/>
        <v>45</v>
      </c>
      <c r="J1434" s="2">
        <f t="shared" si="45"/>
        <v>0.375</v>
      </c>
      <c r="K1434" s="3">
        <v>3.4722222222222224E-2</v>
      </c>
      <c r="L1434" t="s">
        <v>1133</v>
      </c>
    </row>
    <row r="1435" spans="1:12" x14ac:dyDescent="0.25">
      <c r="A1435">
        <v>584</v>
      </c>
      <c r="B1435">
        <v>9</v>
      </c>
      <c r="C1435" t="s">
        <v>102</v>
      </c>
      <c r="D1435" s="1">
        <v>13</v>
      </c>
      <c r="E1435" s="1">
        <v>21</v>
      </c>
      <c r="F1435">
        <v>1</v>
      </c>
      <c r="G1435" s="1">
        <v>21</v>
      </c>
      <c r="H1435" s="1">
        <v>13</v>
      </c>
      <c r="I1435" s="1">
        <f t="shared" si="44"/>
        <v>8</v>
      </c>
      <c r="J1435" s="2">
        <f t="shared" si="45"/>
        <v>0.38095238095238093</v>
      </c>
      <c r="K1435" s="3">
        <v>3.9583333333333331E-2</v>
      </c>
      <c r="L1435" t="s">
        <v>1133</v>
      </c>
    </row>
    <row r="1436" spans="1:12" x14ac:dyDescent="0.25">
      <c r="A1436">
        <v>584</v>
      </c>
      <c r="B1436">
        <v>9</v>
      </c>
      <c r="C1436" t="s">
        <v>186</v>
      </c>
      <c r="D1436" s="1">
        <v>19</v>
      </c>
      <c r="E1436" s="1">
        <v>31</v>
      </c>
      <c r="F1436">
        <v>2</v>
      </c>
      <c r="G1436" s="1">
        <v>62</v>
      </c>
      <c r="H1436" s="1">
        <v>38</v>
      </c>
      <c r="I1436" s="1">
        <f t="shared" si="44"/>
        <v>24</v>
      </c>
      <c r="J1436" s="2">
        <f t="shared" si="45"/>
        <v>0.38709677419354838</v>
      </c>
      <c r="K1436" s="3">
        <v>2.361111111111111E-2</v>
      </c>
      <c r="L1436" t="s">
        <v>1132</v>
      </c>
    </row>
    <row r="1437" spans="1:12" x14ac:dyDescent="0.25">
      <c r="A1437">
        <v>584</v>
      </c>
      <c r="B1437">
        <v>9</v>
      </c>
      <c r="C1437" t="s">
        <v>57</v>
      </c>
      <c r="D1437" s="1">
        <v>16</v>
      </c>
      <c r="E1437" s="1">
        <v>28</v>
      </c>
      <c r="F1437">
        <v>2</v>
      </c>
      <c r="G1437" s="1">
        <v>56</v>
      </c>
      <c r="H1437" s="1">
        <v>32</v>
      </c>
      <c r="I1437" s="1">
        <f t="shared" si="44"/>
        <v>24</v>
      </c>
      <c r="J1437" s="2">
        <f t="shared" si="45"/>
        <v>0.42857142857142855</v>
      </c>
      <c r="K1437" s="3">
        <v>1.5972222222222221E-2</v>
      </c>
      <c r="L1437" t="s">
        <v>1132</v>
      </c>
    </row>
    <row r="1438" spans="1:12" x14ac:dyDescent="0.25">
      <c r="A1438">
        <v>585</v>
      </c>
      <c r="B1438">
        <v>3</v>
      </c>
      <c r="C1438" t="s">
        <v>414</v>
      </c>
      <c r="D1438" s="1">
        <v>19</v>
      </c>
      <c r="E1438" s="1">
        <v>32</v>
      </c>
      <c r="F1438">
        <v>1</v>
      </c>
      <c r="G1438" s="1">
        <v>32</v>
      </c>
      <c r="H1438" s="1">
        <v>19</v>
      </c>
      <c r="I1438" s="1">
        <f t="shared" si="44"/>
        <v>13</v>
      </c>
      <c r="J1438" s="2">
        <f t="shared" si="45"/>
        <v>0.40625</v>
      </c>
      <c r="K1438" s="3">
        <v>2.4305555555555556E-2</v>
      </c>
      <c r="L1438" t="s">
        <v>1133</v>
      </c>
    </row>
    <row r="1439" spans="1:12" x14ac:dyDescent="0.25">
      <c r="A1439">
        <v>585</v>
      </c>
      <c r="B1439">
        <v>3</v>
      </c>
      <c r="C1439" t="s">
        <v>33</v>
      </c>
      <c r="D1439" s="1">
        <v>21</v>
      </c>
      <c r="E1439" s="1">
        <v>35</v>
      </c>
      <c r="F1439">
        <v>1</v>
      </c>
      <c r="G1439" s="1">
        <v>35</v>
      </c>
      <c r="H1439" s="1">
        <v>21</v>
      </c>
      <c r="I1439" s="1">
        <f t="shared" si="44"/>
        <v>14</v>
      </c>
      <c r="J1439" s="2">
        <f t="shared" si="45"/>
        <v>0.4</v>
      </c>
      <c r="K1439" s="3">
        <v>5.5555555555555558E-3</v>
      </c>
      <c r="L1439" t="s">
        <v>1133</v>
      </c>
    </row>
    <row r="1440" spans="1:12" x14ac:dyDescent="0.25">
      <c r="A1440">
        <v>585</v>
      </c>
      <c r="B1440">
        <v>3</v>
      </c>
      <c r="C1440" t="s">
        <v>117</v>
      </c>
      <c r="D1440" s="1">
        <v>10</v>
      </c>
      <c r="E1440" s="1">
        <v>18</v>
      </c>
      <c r="F1440">
        <v>2</v>
      </c>
      <c r="G1440" s="1">
        <v>36</v>
      </c>
      <c r="H1440" s="1">
        <v>20</v>
      </c>
      <c r="I1440" s="1">
        <f t="shared" si="44"/>
        <v>16</v>
      </c>
      <c r="J1440" s="2">
        <f t="shared" si="45"/>
        <v>0.44444444444444442</v>
      </c>
      <c r="K1440" s="3">
        <v>1.5277777777777777E-2</v>
      </c>
      <c r="L1440" t="s">
        <v>1132</v>
      </c>
    </row>
    <row r="1441" spans="1:12" x14ac:dyDescent="0.25">
      <c r="A1441">
        <v>585</v>
      </c>
      <c r="B1441">
        <v>3</v>
      </c>
      <c r="C1441" t="s">
        <v>195</v>
      </c>
      <c r="D1441" s="1">
        <v>15</v>
      </c>
      <c r="E1441" s="1">
        <v>25</v>
      </c>
      <c r="F1441">
        <v>1</v>
      </c>
      <c r="G1441" s="1">
        <v>25</v>
      </c>
      <c r="H1441" s="1">
        <v>15</v>
      </c>
      <c r="I1441" s="1">
        <f t="shared" si="44"/>
        <v>10</v>
      </c>
      <c r="J1441" s="2">
        <f t="shared" si="45"/>
        <v>0.4</v>
      </c>
      <c r="K1441" s="3">
        <v>2.0833333333333332E-2</v>
      </c>
      <c r="L1441" t="s">
        <v>1133</v>
      </c>
    </row>
    <row r="1442" spans="1:12" x14ac:dyDescent="0.25">
      <c r="A1442">
        <v>586</v>
      </c>
      <c r="B1442">
        <v>17</v>
      </c>
      <c r="C1442" t="s">
        <v>439</v>
      </c>
      <c r="D1442" s="1">
        <v>20</v>
      </c>
      <c r="E1442" s="1">
        <v>33</v>
      </c>
      <c r="F1442">
        <v>3</v>
      </c>
      <c r="G1442" s="1">
        <v>99</v>
      </c>
      <c r="H1442" s="1">
        <v>60</v>
      </c>
      <c r="I1442" s="1">
        <f t="shared" si="44"/>
        <v>39</v>
      </c>
      <c r="J1442" s="2">
        <f t="shared" si="45"/>
        <v>0.39393939393939392</v>
      </c>
      <c r="K1442" s="3">
        <v>3.2638888888888891E-2</v>
      </c>
      <c r="L1442" t="s">
        <v>1133</v>
      </c>
    </row>
    <row r="1443" spans="1:12" x14ac:dyDescent="0.25">
      <c r="A1443">
        <v>586</v>
      </c>
      <c r="B1443">
        <v>17</v>
      </c>
      <c r="C1443" t="s">
        <v>259</v>
      </c>
      <c r="D1443" s="1">
        <v>14</v>
      </c>
      <c r="E1443" s="1">
        <v>24</v>
      </c>
      <c r="F1443">
        <v>3</v>
      </c>
      <c r="G1443" s="1">
        <v>72</v>
      </c>
      <c r="H1443" s="1">
        <v>42</v>
      </c>
      <c r="I1443" s="1">
        <f t="shared" si="44"/>
        <v>30</v>
      </c>
      <c r="J1443" s="2">
        <f t="shared" si="45"/>
        <v>0.41666666666666669</v>
      </c>
      <c r="K1443" s="3">
        <v>3.125E-2</v>
      </c>
      <c r="L1443" t="s">
        <v>1132</v>
      </c>
    </row>
    <row r="1444" spans="1:12" x14ac:dyDescent="0.25">
      <c r="A1444">
        <v>587</v>
      </c>
      <c r="B1444">
        <v>7</v>
      </c>
      <c r="C1444" t="s">
        <v>259</v>
      </c>
      <c r="D1444" s="1">
        <v>14</v>
      </c>
      <c r="E1444" s="1">
        <v>24</v>
      </c>
      <c r="F1444">
        <v>2</v>
      </c>
      <c r="G1444" s="1">
        <v>48</v>
      </c>
      <c r="H1444" s="1">
        <v>28</v>
      </c>
      <c r="I1444" s="1">
        <f t="shared" si="44"/>
        <v>20</v>
      </c>
      <c r="J1444" s="2">
        <f t="shared" si="45"/>
        <v>0.41666666666666669</v>
      </c>
      <c r="K1444" s="3">
        <v>2.9861111111111113E-2</v>
      </c>
      <c r="L1444" t="s">
        <v>1133</v>
      </c>
    </row>
    <row r="1445" spans="1:12" x14ac:dyDescent="0.25">
      <c r="A1445">
        <v>588</v>
      </c>
      <c r="B1445">
        <v>15</v>
      </c>
      <c r="C1445" t="s">
        <v>256</v>
      </c>
      <c r="D1445" s="1">
        <v>15</v>
      </c>
      <c r="E1445" s="1">
        <v>26</v>
      </c>
      <c r="F1445">
        <v>1</v>
      </c>
      <c r="G1445" s="1">
        <v>26</v>
      </c>
      <c r="H1445" s="1">
        <v>15</v>
      </c>
      <c r="I1445" s="1">
        <f t="shared" si="44"/>
        <v>11</v>
      </c>
      <c r="J1445" s="2">
        <f t="shared" si="45"/>
        <v>0.42307692307692307</v>
      </c>
      <c r="K1445" s="3">
        <v>1.7361111111111112E-2</v>
      </c>
      <c r="L1445" t="s">
        <v>1133</v>
      </c>
    </row>
    <row r="1446" spans="1:12" x14ac:dyDescent="0.25">
      <c r="A1446">
        <v>588</v>
      </c>
      <c r="B1446">
        <v>15</v>
      </c>
      <c r="C1446" t="s">
        <v>195</v>
      </c>
      <c r="D1446" s="1">
        <v>15</v>
      </c>
      <c r="E1446" s="1">
        <v>25</v>
      </c>
      <c r="F1446">
        <v>3</v>
      </c>
      <c r="G1446" s="1">
        <v>75</v>
      </c>
      <c r="H1446" s="1">
        <v>45</v>
      </c>
      <c r="I1446" s="1">
        <f t="shared" si="44"/>
        <v>30</v>
      </c>
      <c r="J1446" s="2">
        <f t="shared" si="45"/>
        <v>0.4</v>
      </c>
      <c r="K1446" s="3">
        <v>8.3333333333333332E-3</v>
      </c>
      <c r="L1446" t="s">
        <v>1133</v>
      </c>
    </row>
    <row r="1447" spans="1:12" x14ac:dyDescent="0.25">
      <c r="A1447">
        <v>589</v>
      </c>
      <c r="B1447">
        <v>10</v>
      </c>
      <c r="C1447" t="s">
        <v>331</v>
      </c>
      <c r="D1447" s="1">
        <v>14</v>
      </c>
      <c r="E1447" s="1">
        <v>23</v>
      </c>
      <c r="F1447">
        <v>1</v>
      </c>
      <c r="G1447" s="1">
        <v>23</v>
      </c>
      <c r="H1447" s="1">
        <v>14</v>
      </c>
      <c r="I1447" s="1">
        <f t="shared" si="44"/>
        <v>9</v>
      </c>
      <c r="J1447" s="2">
        <f t="shared" si="45"/>
        <v>0.39130434782608697</v>
      </c>
      <c r="K1447" s="3">
        <v>3.125E-2</v>
      </c>
      <c r="L1447" t="s">
        <v>1132</v>
      </c>
    </row>
    <row r="1448" spans="1:12" x14ac:dyDescent="0.25">
      <c r="A1448">
        <v>589</v>
      </c>
      <c r="B1448">
        <v>10</v>
      </c>
      <c r="C1448" t="s">
        <v>77</v>
      </c>
      <c r="D1448" s="1">
        <v>20</v>
      </c>
      <c r="E1448" s="1">
        <v>34</v>
      </c>
      <c r="F1448">
        <v>3</v>
      </c>
      <c r="G1448" s="1">
        <v>102</v>
      </c>
      <c r="H1448" s="1">
        <v>60</v>
      </c>
      <c r="I1448" s="1">
        <f t="shared" si="44"/>
        <v>42</v>
      </c>
      <c r="J1448" s="2">
        <f t="shared" si="45"/>
        <v>0.41176470588235292</v>
      </c>
      <c r="K1448" s="3">
        <v>4.0972222222222222E-2</v>
      </c>
      <c r="L1448" t="s">
        <v>1132</v>
      </c>
    </row>
    <row r="1449" spans="1:12" x14ac:dyDescent="0.25">
      <c r="A1449">
        <v>589</v>
      </c>
      <c r="B1449">
        <v>10</v>
      </c>
      <c r="C1449" t="s">
        <v>102</v>
      </c>
      <c r="D1449" s="1">
        <v>13</v>
      </c>
      <c r="E1449" s="1">
        <v>21</v>
      </c>
      <c r="F1449">
        <v>3</v>
      </c>
      <c r="G1449" s="1">
        <v>63</v>
      </c>
      <c r="H1449" s="1">
        <v>39</v>
      </c>
      <c r="I1449" s="1">
        <f t="shared" si="44"/>
        <v>24</v>
      </c>
      <c r="J1449" s="2">
        <f t="shared" si="45"/>
        <v>0.38095238095238093</v>
      </c>
      <c r="K1449" s="3">
        <v>4.8611111111111112E-3</v>
      </c>
      <c r="L1449" t="s">
        <v>1132</v>
      </c>
    </row>
    <row r="1450" spans="1:12" x14ac:dyDescent="0.25">
      <c r="A1450">
        <v>589</v>
      </c>
      <c r="B1450">
        <v>10</v>
      </c>
      <c r="C1450" t="s">
        <v>414</v>
      </c>
      <c r="D1450" s="1">
        <v>19</v>
      </c>
      <c r="E1450" s="1">
        <v>32</v>
      </c>
      <c r="F1450">
        <v>3</v>
      </c>
      <c r="G1450" s="1">
        <v>96</v>
      </c>
      <c r="H1450" s="1">
        <v>57</v>
      </c>
      <c r="I1450" s="1">
        <f t="shared" si="44"/>
        <v>39</v>
      </c>
      <c r="J1450" s="2">
        <f t="shared" si="45"/>
        <v>0.40625</v>
      </c>
      <c r="K1450" s="3">
        <v>6.2500000000000003E-3</v>
      </c>
      <c r="L1450" t="s">
        <v>1132</v>
      </c>
    </row>
    <row r="1451" spans="1:12" x14ac:dyDescent="0.25">
      <c r="A1451">
        <v>590</v>
      </c>
      <c r="B1451">
        <v>3</v>
      </c>
      <c r="C1451" t="s">
        <v>77</v>
      </c>
      <c r="D1451" s="1">
        <v>20</v>
      </c>
      <c r="E1451" s="1">
        <v>34</v>
      </c>
      <c r="F1451">
        <v>3</v>
      </c>
      <c r="G1451" s="1">
        <v>102</v>
      </c>
      <c r="H1451" s="1">
        <v>60</v>
      </c>
      <c r="I1451" s="1">
        <f t="shared" si="44"/>
        <v>42</v>
      </c>
      <c r="J1451" s="2">
        <f t="shared" si="45"/>
        <v>0.41176470588235292</v>
      </c>
      <c r="K1451" s="3">
        <v>2.9861111111111113E-2</v>
      </c>
      <c r="L1451" t="s">
        <v>1133</v>
      </c>
    </row>
    <row r="1452" spans="1:12" x14ac:dyDescent="0.25">
      <c r="A1452">
        <v>590</v>
      </c>
      <c r="B1452">
        <v>3</v>
      </c>
      <c r="C1452" t="s">
        <v>241</v>
      </c>
      <c r="D1452" s="1">
        <v>12</v>
      </c>
      <c r="E1452" s="1">
        <v>20</v>
      </c>
      <c r="F1452">
        <v>1</v>
      </c>
      <c r="G1452" s="1">
        <v>20</v>
      </c>
      <c r="H1452" s="1">
        <v>12</v>
      </c>
      <c r="I1452" s="1">
        <f t="shared" si="44"/>
        <v>8</v>
      </c>
      <c r="J1452" s="2">
        <f t="shared" si="45"/>
        <v>0.4</v>
      </c>
      <c r="K1452" s="3">
        <v>1.4583333333333334E-2</v>
      </c>
      <c r="L1452" t="s">
        <v>1133</v>
      </c>
    </row>
    <row r="1453" spans="1:12" x14ac:dyDescent="0.25">
      <c r="A1453">
        <v>591</v>
      </c>
      <c r="B1453">
        <v>11</v>
      </c>
      <c r="C1453" t="s">
        <v>65</v>
      </c>
      <c r="D1453" s="1">
        <v>25</v>
      </c>
      <c r="E1453" s="1">
        <v>40</v>
      </c>
      <c r="F1453">
        <v>3</v>
      </c>
      <c r="G1453" s="1">
        <v>120</v>
      </c>
      <c r="H1453" s="1">
        <v>75</v>
      </c>
      <c r="I1453" s="1">
        <f t="shared" si="44"/>
        <v>45</v>
      </c>
      <c r="J1453" s="2">
        <f t="shared" si="45"/>
        <v>0.375</v>
      </c>
      <c r="K1453" s="3">
        <v>3.5416666666666666E-2</v>
      </c>
      <c r="L1453" t="s">
        <v>1132</v>
      </c>
    </row>
    <row r="1454" spans="1:12" x14ac:dyDescent="0.25">
      <c r="A1454">
        <v>592</v>
      </c>
      <c r="B1454">
        <v>5</v>
      </c>
      <c r="C1454" t="s">
        <v>335</v>
      </c>
      <c r="D1454" s="1">
        <v>13</v>
      </c>
      <c r="E1454" s="1">
        <v>22</v>
      </c>
      <c r="F1454">
        <v>2</v>
      </c>
      <c r="G1454" s="1">
        <v>44</v>
      </c>
      <c r="H1454" s="1">
        <v>26</v>
      </c>
      <c r="I1454" s="1">
        <f t="shared" si="44"/>
        <v>18</v>
      </c>
      <c r="J1454" s="2">
        <f t="shared" si="45"/>
        <v>0.40909090909090912</v>
      </c>
      <c r="K1454" s="3">
        <v>4.0972222222222222E-2</v>
      </c>
      <c r="L1454" t="s">
        <v>1132</v>
      </c>
    </row>
    <row r="1455" spans="1:12" x14ac:dyDescent="0.25">
      <c r="A1455">
        <v>592</v>
      </c>
      <c r="B1455">
        <v>5</v>
      </c>
      <c r="C1455" t="s">
        <v>195</v>
      </c>
      <c r="D1455" s="1">
        <v>15</v>
      </c>
      <c r="E1455" s="1">
        <v>25</v>
      </c>
      <c r="F1455">
        <v>2</v>
      </c>
      <c r="G1455" s="1">
        <v>50</v>
      </c>
      <c r="H1455" s="1">
        <v>30</v>
      </c>
      <c r="I1455" s="1">
        <f t="shared" si="44"/>
        <v>20</v>
      </c>
      <c r="J1455" s="2">
        <f t="shared" si="45"/>
        <v>0.4</v>
      </c>
      <c r="K1455" s="3">
        <v>2.9166666666666667E-2</v>
      </c>
      <c r="L1455" t="s">
        <v>1132</v>
      </c>
    </row>
    <row r="1456" spans="1:12" x14ac:dyDescent="0.25">
      <c r="A1456">
        <v>593</v>
      </c>
      <c r="B1456">
        <v>17</v>
      </c>
      <c r="C1456" t="s">
        <v>65</v>
      </c>
      <c r="D1456" s="1">
        <v>25</v>
      </c>
      <c r="E1456" s="1">
        <v>40</v>
      </c>
      <c r="F1456">
        <v>1</v>
      </c>
      <c r="G1456" s="1">
        <v>40</v>
      </c>
      <c r="H1456" s="1">
        <v>25</v>
      </c>
      <c r="I1456" s="1">
        <f t="shared" si="44"/>
        <v>15</v>
      </c>
      <c r="J1456" s="2">
        <f t="shared" si="45"/>
        <v>0.375</v>
      </c>
      <c r="K1456" s="3">
        <v>2.0833333333333332E-2</v>
      </c>
      <c r="L1456" t="s">
        <v>1132</v>
      </c>
    </row>
    <row r="1457" spans="1:12" x14ac:dyDescent="0.25">
      <c r="A1457">
        <v>593</v>
      </c>
      <c r="B1457">
        <v>17</v>
      </c>
      <c r="C1457" t="s">
        <v>186</v>
      </c>
      <c r="D1457" s="1">
        <v>19</v>
      </c>
      <c r="E1457" s="1">
        <v>31</v>
      </c>
      <c r="F1457">
        <v>1</v>
      </c>
      <c r="G1457" s="1">
        <v>31</v>
      </c>
      <c r="H1457" s="1">
        <v>19</v>
      </c>
      <c r="I1457" s="1">
        <f t="shared" si="44"/>
        <v>12</v>
      </c>
      <c r="J1457" s="2">
        <f t="shared" si="45"/>
        <v>0.38709677419354838</v>
      </c>
      <c r="K1457" s="3">
        <v>5.5555555555555558E-3</v>
      </c>
      <c r="L1457" t="s">
        <v>1132</v>
      </c>
    </row>
    <row r="1458" spans="1:12" x14ac:dyDescent="0.25">
      <c r="A1458">
        <v>593</v>
      </c>
      <c r="B1458">
        <v>17</v>
      </c>
      <c r="C1458" t="s">
        <v>439</v>
      </c>
      <c r="D1458" s="1">
        <v>20</v>
      </c>
      <c r="E1458" s="1">
        <v>33</v>
      </c>
      <c r="F1458">
        <v>2</v>
      </c>
      <c r="G1458" s="1">
        <v>66</v>
      </c>
      <c r="H1458" s="1">
        <v>40</v>
      </c>
      <c r="I1458" s="1">
        <f t="shared" si="44"/>
        <v>26</v>
      </c>
      <c r="J1458" s="2">
        <f t="shared" si="45"/>
        <v>0.39393939393939392</v>
      </c>
      <c r="K1458" s="3">
        <v>3.472222222222222E-3</v>
      </c>
      <c r="L1458" t="s">
        <v>1133</v>
      </c>
    </row>
    <row r="1459" spans="1:12" x14ac:dyDescent="0.25">
      <c r="A1459">
        <v>593</v>
      </c>
      <c r="B1459">
        <v>17</v>
      </c>
      <c r="C1459" t="s">
        <v>106</v>
      </c>
      <c r="D1459" s="1">
        <v>22</v>
      </c>
      <c r="E1459" s="1">
        <v>36</v>
      </c>
      <c r="F1459">
        <v>2</v>
      </c>
      <c r="G1459" s="1">
        <v>72</v>
      </c>
      <c r="H1459" s="1">
        <v>44</v>
      </c>
      <c r="I1459" s="1">
        <f t="shared" si="44"/>
        <v>28</v>
      </c>
      <c r="J1459" s="2">
        <f t="shared" si="45"/>
        <v>0.3888888888888889</v>
      </c>
      <c r="K1459" s="3">
        <v>3.472222222222222E-3</v>
      </c>
      <c r="L1459" t="s">
        <v>1132</v>
      </c>
    </row>
    <row r="1460" spans="1:12" x14ac:dyDescent="0.25">
      <c r="A1460">
        <v>594</v>
      </c>
      <c r="B1460">
        <v>17</v>
      </c>
      <c r="C1460" t="s">
        <v>439</v>
      </c>
      <c r="D1460" s="1">
        <v>20</v>
      </c>
      <c r="E1460" s="1">
        <v>33</v>
      </c>
      <c r="F1460">
        <v>1</v>
      </c>
      <c r="G1460" s="1">
        <v>33</v>
      </c>
      <c r="H1460" s="1">
        <v>20</v>
      </c>
      <c r="I1460" s="1">
        <f t="shared" si="44"/>
        <v>13</v>
      </c>
      <c r="J1460" s="2">
        <f t="shared" si="45"/>
        <v>0.39393939393939392</v>
      </c>
      <c r="K1460" s="3">
        <v>3.472222222222222E-3</v>
      </c>
      <c r="L1460" t="s">
        <v>1132</v>
      </c>
    </row>
    <row r="1461" spans="1:12" x14ac:dyDescent="0.25">
      <c r="A1461">
        <v>594</v>
      </c>
      <c r="B1461">
        <v>17</v>
      </c>
      <c r="C1461" t="s">
        <v>335</v>
      </c>
      <c r="D1461" s="1">
        <v>13</v>
      </c>
      <c r="E1461" s="1">
        <v>22</v>
      </c>
      <c r="F1461">
        <v>3</v>
      </c>
      <c r="G1461" s="1">
        <v>66</v>
      </c>
      <c r="H1461" s="1">
        <v>39</v>
      </c>
      <c r="I1461" s="1">
        <f t="shared" si="44"/>
        <v>27</v>
      </c>
      <c r="J1461" s="2">
        <f t="shared" si="45"/>
        <v>0.40909090909090912</v>
      </c>
      <c r="K1461" s="3">
        <v>3.0555555555555555E-2</v>
      </c>
      <c r="L1461" t="s">
        <v>1132</v>
      </c>
    </row>
    <row r="1462" spans="1:12" x14ac:dyDescent="0.25">
      <c r="A1462">
        <v>594</v>
      </c>
      <c r="B1462">
        <v>17</v>
      </c>
      <c r="C1462" t="s">
        <v>241</v>
      </c>
      <c r="D1462" s="1">
        <v>12</v>
      </c>
      <c r="E1462" s="1">
        <v>20</v>
      </c>
      <c r="F1462">
        <v>2</v>
      </c>
      <c r="G1462" s="1">
        <v>40</v>
      </c>
      <c r="H1462" s="1">
        <v>24</v>
      </c>
      <c r="I1462" s="1">
        <f t="shared" si="44"/>
        <v>16</v>
      </c>
      <c r="J1462" s="2">
        <f t="shared" si="45"/>
        <v>0.4</v>
      </c>
      <c r="K1462" s="3">
        <v>3.4027777777777775E-2</v>
      </c>
      <c r="L1462" t="s">
        <v>1132</v>
      </c>
    </row>
    <row r="1463" spans="1:12" x14ac:dyDescent="0.25">
      <c r="A1463">
        <v>595</v>
      </c>
      <c r="B1463">
        <v>9</v>
      </c>
      <c r="C1463" t="s">
        <v>102</v>
      </c>
      <c r="D1463" s="1">
        <v>13</v>
      </c>
      <c r="E1463" s="1">
        <v>21</v>
      </c>
      <c r="F1463">
        <v>2</v>
      </c>
      <c r="G1463" s="1">
        <v>42</v>
      </c>
      <c r="H1463" s="1">
        <v>26</v>
      </c>
      <c r="I1463" s="1">
        <f t="shared" si="44"/>
        <v>16</v>
      </c>
      <c r="J1463" s="2">
        <f t="shared" si="45"/>
        <v>0.38095238095238093</v>
      </c>
      <c r="K1463" s="3">
        <v>3.472222222222222E-3</v>
      </c>
      <c r="L1463" t="s">
        <v>1132</v>
      </c>
    </row>
    <row r="1464" spans="1:12" x14ac:dyDescent="0.25">
      <c r="A1464">
        <v>595</v>
      </c>
      <c r="B1464">
        <v>9</v>
      </c>
      <c r="C1464" t="s">
        <v>100</v>
      </c>
      <c r="D1464" s="1">
        <v>18</v>
      </c>
      <c r="E1464" s="1">
        <v>30</v>
      </c>
      <c r="F1464">
        <v>1</v>
      </c>
      <c r="G1464" s="1">
        <v>30</v>
      </c>
      <c r="H1464" s="1">
        <v>18</v>
      </c>
      <c r="I1464" s="1">
        <f t="shared" si="44"/>
        <v>12</v>
      </c>
      <c r="J1464" s="2">
        <f t="shared" si="45"/>
        <v>0.4</v>
      </c>
      <c r="K1464" s="3">
        <v>3.0555555555555555E-2</v>
      </c>
      <c r="L1464" t="s">
        <v>1133</v>
      </c>
    </row>
    <row r="1465" spans="1:12" x14ac:dyDescent="0.25">
      <c r="A1465">
        <v>596</v>
      </c>
      <c r="B1465">
        <v>18</v>
      </c>
      <c r="C1465" t="s">
        <v>331</v>
      </c>
      <c r="D1465" s="1">
        <v>14</v>
      </c>
      <c r="E1465" s="1">
        <v>23</v>
      </c>
      <c r="F1465">
        <v>2</v>
      </c>
      <c r="G1465" s="1">
        <v>46</v>
      </c>
      <c r="H1465" s="1">
        <v>28</v>
      </c>
      <c r="I1465" s="1">
        <f t="shared" si="44"/>
        <v>18</v>
      </c>
      <c r="J1465" s="2">
        <f t="shared" si="45"/>
        <v>0.39130434782608697</v>
      </c>
      <c r="K1465" s="3">
        <v>3.2638888888888891E-2</v>
      </c>
      <c r="L1465" t="s">
        <v>1133</v>
      </c>
    </row>
    <row r="1466" spans="1:12" x14ac:dyDescent="0.25">
      <c r="A1466">
        <v>596</v>
      </c>
      <c r="B1466">
        <v>18</v>
      </c>
      <c r="C1466" t="s">
        <v>259</v>
      </c>
      <c r="D1466" s="1">
        <v>14</v>
      </c>
      <c r="E1466" s="1">
        <v>24</v>
      </c>
      <c r="F1466">
        <v>2</v>
      </c>
      <c r="G1466" s="1">
        <v>48</v>
      </c>
      <c r="H1466" s="1">
        <v>28</v>
      </c>
      <c r="I1466" s="1">
        <f t="shared" si="44"/>
        <v>20</v>
      </c>
      <c r="J1466" s="2">
        <f t="shared" si="45"/>
        <v>0.41666666666666669</v>
      </c>
      <c r="K1466" s="3">
        <v>3.4722222222222224E-2</v>
      </c>
      <c r="L1466" t="s">
        <v>1133</v>
      </c>
    </row>
    <row r="1467" spans="1:12" x14ac:dyDescent="0.25">
      <c r="A1467">
        <v>596</v>
      </c>
      <c r="B1467">
        <v>18</v>
      </c>
      <c r="C1467" t="s">
        <v>414</v>
      </c>
      <c r="D1467" s="1">
        <v>19</v>
      </c>
      <c r="E1467" s="1">
        <v>32</v>
      </c>
      <c r="F1467">
        <v>3</v>
      </c>
      <c r="G1467" s="1">
        <v>96</v>
      </c>
      <c r="H1467" s="1">
        <v>57</v>
      </c>
      <c r="I1467" s="1">
        <f t="shared" si="44"/>
        <v>39</v>
      </c>
      <c r="J1467" s="2">
        <f t="shared" si="45"/>
        <v>0.40625</v>
      </c>
      <c r="K1467" s="3">
        <v>2.9166666666666667E-2</v>
      </c>
      <c r="L1467" t="s">
        <v>1133</v>
      </c>
    </row>
    <row r="1468" spans="1:12" x14ac:dyDescent="0.25">
      <c r="A1468">
        <v>596</v>
      </c>
      <c r="B1468">
        <v>18</v>
      </c>
      <c r="C1468" t="s">
        <v>195</v>
      </c>
      <c r="D1468" s="1">
        <v>15</v>
      </c>
      <c r="E1468" s="1">
        <v>25</v>
      </c>
      <c r="F1468">
        <v>2</v>
      </c>
      <c r="G1468" s="1">
        <v>50</v>
      </c>
      <c r="H1468" s="1">
        <v>30</v>
      </c>
      <c r="I1468" s="1">
        <f t="shared" si="44"/>
        <v>20</v>
      </c>
      <c r="J1468" s="2">
        <f t="shared" si="45"/>
        <v>0.4</v>
      </c>
      <c r="K1468" s="3">
        <v>1.3194444444444444E-2</v>
      </c>
      <c r="L1468" t="s">
        <v>1132</v>
      </c>
    </row>
    <row r="1469" spans="1:12" x14ac:dyDescent="0.25">
      <c r="A1469">
        <v>597</v>
      </c>
      <c r="B1469">
        <v>16</v>
      </c>
      <c r="C1469" t="s">
        <v>57</v>
      </c>
      <c r="D1469" s="1">
        <v>16</v>
      </c>
      <c r="E1469" s="1">
        <v>28</v>
      </c>
      <c r="F1469">
        <v>1</v>
      </c>
      <c r="G1469" s="1">
        <v>28</v>
      </c>
      <c r="H1469" s="1">
        <v>16</v>
      </c>
      <c r="I1469" s="1">
        <f t="shared" si="44"/>
        <v>12</v>
      </c>
      <c r="J1469" s="2">
        <f t="shared" si="45"/>
        <v>0.42857142857142855</v>
      </c>
      <c r="K1469" s="3">
        <v>2.7083333333333334E-2</v>
      </c>
      <c r="L1469" t="s">
        <v>1133</v>
      </c>
    </row>
    <row r="1470" spans="1:12" x14ac:dyDescent="0.25">
      <c r="A1470">
        <v>597</v>
      </c>
      <c r="B1470">
        <v>16</v>
      </c>
      <c r="C1470" t="s">
        <v>117</v>
      </c>
      <c r="D1470" s="1">
        <v>10</v>
      </c>
      <c r="E1470" s="1">
        <v>18</v>
      </c>
      <c r="F1470">
        <v>1</v>
      </c>
      <c r="G1470" s="1">
        <v>18</v>
      </c>
      <c r="H1470" s="1">
        <v>10</v>
      </c>
      <c r="I1470" s="1">
        <f t="shared" si="44"/>
        <v>8</v>
      </c>
      <c r="J1470" s="2">
        <f t="shared" si="45"/>
        <v>0.44444444444444442</v>
      </c>
      <c r="K1470" s="3">
        <v>3.8194444444444448E-2</v>
      </c>
      <c r="L1470" t="s">
        <v>1133</v>
      </c>
    </row>
    <row r="1471" spans="1:12" x14ac:dyDescent="0.25">
      <c r="A1471">
        <v>597</v>
      </c>
      <c r="B1471">
        <v>16</v>
      </c>
      <c r="C1471" t="s">
        <v>65</v>
      </c>
      <c r="D1471" s="1">
        <v>25</v>
      </c>
      <c r="E1471" s="1">
        <v>40</v>
      </c>
      <c r="F1471">
        <v>2</v>
      </c>
      <c r="G1471" s="1">
        <v>80</v>
      </c>
      <c r="H1471" s="1">
        <v>50</v>
      </c>
      <c r="I1471" s="1">
        <f t="shared" si="44"/>
        <v>30</v>
      </c>
      <c r="J1471" s="2">
        <f t="shared" si="45"/>
        <v>0.375</v>
      </c>
      <c r="K1471" s="3">
        <v>2.7083333333333334E-2</v>
      </c>
      <c r="L1471" t="s">
        <v>1133</v>
      </c>
    </row>
    <row r="1472" spans="1:12" x14ac:dyDescent="0.25">
      <c r="A1472">
        <v>597</v>
      </c>
      <c r="B1472">
        <v>16</v>
      </c>
      <c r="C1472" t="s">
        <v>259</v>
      </c>
      <c r="D1472" s="1">
        <v>14</v>
      </c>
      <c r="E1472" s="1">
        <v>24</v>
      </c>
      <c r="F1472">
        <v>1</v>
      </c>
      <c r="G1472" s="1">
        <v>24</v>
      </c>
      <c r="H1472" s="1">
        <v>14</v>
      </c>
      <c r="I1472" s="1">
        <f t="shared" si="44"/>
        <v>10</v>
      </c>
      <c r="J1472" s="2">
        <f t="shared" si="45"/>
        <v>0.41666666666666669</v>
      </c>
      <c r="K1472" s="3">
        <v>5.5555555555555558E-3</v>
      </c>
      <c r="L1472" t="s">
        <v>1133</v>
      </c>
    </row>
    <row r="1473" spans="1:12" x14ac:dyDescent="0.25">
      <c r="A1473">
        <v>598</v>
      </c>
      <c r="B1473">
        <v>9</v>
      </c>
      <c r="C1473" t="s">
        <v>256</v>
      </c>
      <c r="D1473" s="1">
        <v>15</v>
      </c>
      <c r="E1473" s="1">
        <v>26</v>
      </c>
      <c r="F1473">
        <v>2</v>
      </c>
      <c r="G1473" s="1">
        <v>52</v>
      </c>
      <c r="H1473" s="1">
        <v>30</v>
      </c>
      <c r="I1473" s="1">
        <f t="shared" si="44"/>
        <v>22</v>
      </c>
      <c r="J1473" s="2">
        <f t="shared" si="45"/>
        <v>0.42307692307692307</v>
      </c>
      <c r="K1473" s="3">
        <v>3.0555555555555555E-2</v>
      </c>
      <c r="L1473" t="s">
        <v>1132</v>
      </c>
    </row>
    <row r="1474" spans="1:12" x14ac:dyDescent="0.25">
      <c r="A1474">
        <v>598</v>
      </c>
      <c r="B1474">
        <v>9</v>
      </c>
      <c r="C1474" t="s">
        <v>414</v>
      </c>
      <c r="D1474" s="1">
        <v>19</v>
      </c>
      <c r="E1474" s="1">
        <v>32</v>
      </c>
      <c r="F1474">
        <v>2</v>
      </c>
      <c r="G1474" s="1">
        <v>64</v>
      </c>
      <c r="H1474" s="1">
        <v>38</v>
      </c>
      <c r="I1474" s="1">
        <f t="shared" si="44"/>
        <v>26</v>
      </c>
      <c r="J1474" s="2">
        <f t="shared" si="45"/>
        <v>0.40625</v>
      </c>
      <c r="K1474" s="3">
        <v>1.5277777777777777E-2</v>
      </c>
      <c r="L1474" t="s">
        <v>1132</v>
      </c>
    </row>
    <row r="1475" spans="1:12" x14ac:dyDescent="0.25">
      <c r="A1475">
        <v>598</v>
      </c>
      <c r="B1475">
        <v>9</v>
      </c>
      <c r="C1475" t="s">
        <v>186</v>
      </c>
      <c r="D1475" s="1">
        <v>19</v>
      </c>
      <c r="E1475" s="1">
        <v>31</v>
      </c>
      <c r="F1475">
        <v>3</v>
      </c>
      <c r="G1475" s="1">
        <v>93</v>
      </c>
      <c r="H1475" s="1">
        <v>57</v>
      </c>
      <c r="I1475" s="1">
        <f t="shared" ref="I1475:I1538" si="46">G1475-H1475</f>
        <v>36</v>
      </c>
      <c r="J1475" s="2">
        <f t="shared" ref="J1475:J1538" si="47">I1475/G1475</f>
        <v>0.38709677419354838</v>
      </c>
      <c r="K1475" s="3">
        <v>1.0416666666666666E-2</v>
      </c>
      <c r="L1475" t="s">
        <v>1132</v>
      </c>
    </row>
    <row r="1476" spans="1:12" x14ac:dyDescent="0.25">
      <c r="A1476">
        <v>599</v>
      </c>
      <c r="B1476">
        <v>11</v>
      </c>
      <c r="C1476" t="s">
        <v>77</v>
      </c>
      <c r="D1476" s="1">
        <v>20</v>
      </c>
      <c r="E1476" s="1">
        <v>34</v>
      </c>
      <c r="F1476">
        <v>2</v>
      </c>
      <c r="G1476" s="1">
        <v>68</v>
      </c>
      <c r="H1476" s="1">
        <v>40</v>
      </c>
      <c r="I1476" s="1">
        <f t="shared" si="46"/>
        <v>28</v>
      </c>
      <c r="J1476" s="2">
        <f t="shared" si="47"/>
        <v>0.41176470588235292</v>
      </c>
      <c r="K1476" s="3">
        <v>3.472222222222222E-3</v>
      </c>
      <c r="L1476" t="s">
        <v>1132</v>
      </c>
    </row>
    <row r="1477" spans="1:12" x14ac:dyDescent="0.25">
      <c r="A1477">
        <v>599</v>
      </c>
      <c r="B1477">
        <v>11</v>
      </c>
      <c r="C1477" t="s">
        <v>186</v>
      </c>
      <c r="D1477" s="1">
        <v>19</v>
      </c>
      <c r="E1477" s="1">
        <v>31</v>
      </c>
      <c r="F1477">
        <v>1</v>
      </c>
      <c r="G1477" s="1">
        <v>31</v>
      </c>
      <c r="H1477" s="1">
        <v>19</v>
      </c>
      <c r="I1477" s="1">
        <f t="shared" si="46"/>
        <v>12</v>
      </c>
      <c r="J1477" s="2">
        <f t="shared" si="47"/>
        <v>0.38709677419354838</v>
      </c>
      <c r="K1477" s="3">
        <v>3.4027777777777775E-2</v>
      </c>
      <c r="L1477" t="s">
        <v>1132</v>
      </c>
    </row>
    <row r="1478" spans="1:12" x14ac:dyDescent="0.25">
      <c r="A1478">
        <v>599</v>
      </c>
      <c r="B1478">
        <v>11</v>
      </c>
      <c r="C1478" t="s">
        <v>33</v>
      </c>
      <c r="D1478" s="1">
        <v>21</v>
      </c>
      <c r="E1478" s="1">
        <v>35</v>
      </c>
      <c r="F1478">
        <v>2</v>
      </c>
      <c r="G1478" s="1">
        <v>70</v>
      </c>
      <c r="H1478" s="1">
        <v>42</v>
      </c>
      <c r="I1478" s="1">
        <f t="shared" si="46"/>
        <v>28</v>
      </c>
      <c r="J1478" s="2">
        <f t="shared" si="47"/>
        <v>0.4</v>
      </c>
      <c r="K1478" s="3">
        <v>3.7499999999999999E-2</v>
      </c>
      <c r="L1478" t="s">
        <v>1132</v>
      </c>
    </row>
    <row r="1479" spans="1:12" x14ac:dyDescent="0.25">
      <c r="A1479">
        <v>600</v>
      </c>
      <c r="B1479">
        <v>14</v>
      </c>
      <c r="C1479" t="s">
        <v>57</v>
      </c>
      <c r="D1479" s="1">
        <v>16</v>
      </c>
      <c r="E1479" s="1">
        <v>28</v>
      </c>
      <c r="F1479">
        <v>3</v>
      </c>
      <c r="G1479" s="1">
        <v>84</v>
      </c>
      <c r="H1479" s="1">
        <v>48</v>
      </c>
      <c r="I1479" s="1">
        <f t="shared" si="46"/>
        <v>36</v>
      </c>
      <c r="J1479" s="2">
        <f t="shared" si="47"/>
        <v>0.42857142857142855</v>
      </c>
      <c r="K1479" s="3">
        <v>1.5277777777777777E-2</v>
      </c>
      <c r="L1479" t="s">
        <v>1133</v>
      </c>
    </row>
    <row r="1480" spans="1:12" x14ac:dyDescent="0.25">
      <c r="A1480">
        <v>600</v>
      </c>
      <c r="B1480">
        <v>14</v>
      </c>
      <c r="C1480" t="s">
        <v>100</v>
      </c>
      <c r="D1480" s="1">
        <v>18</v>
      </c>
      <c r="E1480" s="1">
        <v>30</v>
      </c>
      <c r="F1480">
        <v>2</v>
      </c>
      <c r="G1480" s="1">
        <v>60</v>
      </c>
      <c r="H1480" s="1">
        <v>36</v>
      </c>
      <c r="I1480" s="1">
        <f t="shared" si="46"/>
        <v>24</v>
      </c>
      <c r="J1480" s="2">
        <f t="shared" si="47"/>
        <v>0.4</v>
      </c>
      <c r="K1480" s="3">
        <v>2.9861111111111113E-2</v>
      </c>
      <c r="L1480" t="s">
        <v>1132</v>
      </c>
    </row>
    <row r="1481" spans="1:12" x14ac:dyDescent="0.25">
      <c r="A1481">
        <v>601</v>
      </c>
      <c r="B1481">
        <v>13</v>
      </c>
      <c r="C1481" t="s">
        <v>65</v>
      </c>
      <c r="D1481" s="1">
        <v>25</v>
      </c>
      <c r="E1481" s="1">
        <v>40</v>
      </c>
      <c r="F1481">
        <v>2</v>
      </c>
      <c r="G1481" s="1">
        <v>80</v>
      </c>
      <c r="H1481" s="1">
        <v>50</v>
      </c>
      <c r="I1481" s="1">
        <f t="shared" si="46"/>
        <v>30</v>
      </c>
      <c r="J1481" s="2">
        <f t="shared" si="47"/>
        <v>0.375</v>
      </c>
      <c r="K1481" s="3">
        <v>7.6388888888888886E-3</v>
      </c>
      <c r="L1481" t="s">
        <v>1133</v>
      </c>
    </row>
    <row r="1482" spans="1:12" x14ac:dyDescent="0.25">
      <c r="A1482">
        <v>601</v>
      </c>
      <c r="B1482">
        <v>13</v>
      </c>
      <c r="C1482" t="s">
        <v>57</v>
      </c>
      <c r="D1482" s="1">
        <v>16</v>
      </c>
      <c r="E1482" s="1">
        <v>28</v>
      </c>
      <c r="F1482">
        <v>3</v>
      </c>
      <c r="G1482" s="1">
        <v>84</v>
      </c>
      <c r="H1482" s="1">
        <v>48</v>
      </c>
      <c r="I1482" s="1">
        <f t="shared" si="46"/>
        <v>36</v>
      </c>
      <c r="J1482" s="2">
        <f t="shared" si="47"/>
        <v>0.42857142857142855</v>
      </c>
      <c r="K1482" s="3">
        <v>1.9444444444444445E-2</v>
      </c>
      <c r="L1482" t="s">
        <v>1132</v>
      </c>
    </row>
    <row r="1483" spans="1:12" x14ac:dyDescent="0.25">
      <c r="A1483">
        <v>601</v>
      </c>
      <c r="B1483">
        <v>13</v>
      </c>
      <c r="C1483" t="s">
        <v>331</v>
      </c>
      <c r="D1483" s="1">
        <v>14</v>
      </c>
      <c r="E1483" s="1">
        <v>23</v>
      </c>
      <c r="F1483">
        <v>1</v>
      </c>
      <c r="G1483" s="1">
        <v>23</v>
      </c>
      <c r="H1483" s="1">
        <v>14</v>
      </c>
      <c r="I1483" s="1">
        <f t="shared" si="46"/>
        <v>9</v>
      </c>
      <c r="J1483" s="2">
        <f t="shared" si="47"/>
        <v>0.39130434782608697</v>
      </c>
      <c r="K1483" s="3">
        <v>3.0555555555555555E-2</v>
      </c>
      <c r="L1483" t="s">
        <v>1133</v>
      </c>
    </row>
    <row r="1484" spans="1:12" x14ac:dyDescent="0.25">
      <c r="A1484">
        <v>601</v>
      </c>
      <c r="B1484">
        <v>13</v>
      </c>
      <c r="C1484" t="s">
        <v>33</v>
      </c>
      <c r="D1484" s="1">
        <v>21</v>
      </c>
      <c r="E1484" s="1">
        <v>35</v>
      </c>
      <c r="F1484">
        <v>3</v>
      </c>
      <c r="G1484" s="1">
        <v>105</v>
      </c>
      <c r="H1484" s="1">
        <v>63</v>
      </c>
      <c r="I1484" s="1">
        <f t="shared" si="46"/>
        <v>42</v>
      </c>
      <c r="J1484" s="2">
        <f t="shared" si="47"/>
        <v>0.4</v>
      </c>
      <c r="K1484" s="3">
        <v>2.2222222222222223E-2</v>
      </c>
      <c r="L1484" t="s">
        <v>1132</v>
      </c>
    </row>
    <row r="1485" spans="1:12" x14ac:dyDescent="0.25">
      <c r="A1485">
        <v>602</v>
      </c>
      <c r="B1485">
        <v>12</v>
      </c>
      <c r="C1485" t="s">
        <v>33</v>
      </c>
      <c r="D1485" s="1">
        <v>21</v>
      </c>
      <c r="E1485" s="1">
        <v>35</v>
      </c>
      <c r="F1485">
        <v>2</v>
      </c>
      <c r="G1485" s="1">
        <v>70</v>
      </c>
      <c r="H1485" s="1">
        <v>42</v>
      </c>
      <c r="I1485" s="1">
        <f t="shared" si="46"/>
        <v>28</v>
      </c>
      <c r="J1485" s="2">
        <f t="shared" si="47"/>
        <v>0.4</v>
      </c>
      <c r="K1485" s="3">
        <v>3.888888888888889E-2</v>
      </c>
      <c r="L1485" t="s">
        <v>1132</v>
      </c>
    </row>
    <row r="1486" spans="1:12" x14ac:dyDescent="0.25">
      <c r="A1486">
        <v>602</v>
      </c>
      <c r="B1486">
        <v>12</v>
      </c>
      <c r="C1486" t="s">
        <v>335</v>
      </c>
      <c r="D1486" s="1">
        <v>13</v>
      </c>
      <c r="E1486" s="1">
        <v>22</v>
      </c>
      <c r="F1486">
        <v>3</v>
      </c>
      <c r="G1486" s="1">
        <v>66</v>
      </c>
      <c r="H1486" s="1">
        <v>39</v>
      </c>
      <c r="I1486" s="1">
        <f t="shared" si="46"/>
        <v>27</v>
      </c>
      <c r="J1486" s="2">
        <f t="shared" si="47"/>
        <v>0.40909090909090912</v>
      </c>
      <c r="K1486" s="3">
        <v>4.027777777777778E-2</v>
      </c>
      <c r="L1486" t="s">
        <v>1132</v>
      </c>
    </row>
    <row r="1487" spans="1:12" x14ac:dyDescent="0.25">
      <c r="A1487">
        <v>602</v>
      </c>
      <c r="B1487">
        <v>12</v>
      </c>
      <c r="C1487" t="s">
        <v>100</v>
      </c>
      <c r="D1487" s="1">
        <v>18</v>
      </c>
      <c r="E1487" s="1">
        <v>30</v>
      </c>
      <c r="F1487">
        <v>3</v>
      </c>
      <c r="G1487" s="1">
        <v>90</v>
      </c>
      <c r="H1487" s="1">
        <v>54</v>
      </c>
      <c r="I1487" s="1">
        <f t="shared" si="46"/>
        <v>36</v>
      </c>
      <c r="J1487" s="2">
        <f t="shared" si="47"/>
        <v>0.4</v>
      </c>
      <c r="K1487" s="3">
        <v>8.3333333333333332E-3</v>
      </c>
      <c r="L1487" t="s">
        <v>1132</v>
      </c>
    </row>
    <row r="1488" spans="1:12" x14ac:dyDescent="0.25">
      <c r="A1488">
        <v>602</v>
      </c>
      <c r="B1488">
        <v>12</v>
      </c>
      <c r="C1488" t="s">
        <v>65</v>
      </c>
      <c r="D1488" s="1">
        <v>25</v>
      </c>
      <c r="E1488" s="1">
        <v>40</v>
      </c>
      <c r="F1488">
        <v>1</v>
      </c>
      <c r="G1488" s="1">
        <v>40</v>
      </c>
      <c r="H1488" s="1">
        <v>25</v>
      </c>
      <c r="I1488" s="1">
        <f t="shared" si="46"/>
        <v>15</v>
      </c>
      <c r="J1488" s="2">
        <f t="shared" si="47"/>
        <v>0.375</v>
      </c>
      <c r="K1488" s="3">
        <v>2.5000000000000001E-2</v>
      </c>
      <c r="L1488" t="s">
        <v>1133</v>
      </c>
    </row>
    <row r="1489" spans="1:12" x14ac:dyDescent="0.25">
      <c r="A1489">
        <v>603</v>
      </c>
      <c r="B1489">
        <v>19</v>
      </c>
      <c r="C1489" t="s">
        <v>186</v>
      </c>
      <c r="D1489" s="1">
        <v>19</v>
      </c>
      <c r="E1489" s="1">
        <v>31</v>
      </c>
      <c r="F1489">
        <v>2</v>
      </c>
      <c r="G1489" s="1">
        <v>62</v>
      </c>
      <c r="H1489" s="1">
        <v>38</v>
      </c>
      <c r="I1489" s="1">
        <f t="shared" si="46"/>
        <v>24</v>
      </c>
      <c r="J1489" s="2">
        <f t="shared" si="47"/>
        <v>0.38709677419354838</v>
      </c>
      <c r="K1489" s="3">
        <v>1.1805555555555555E-2</v>
      </c>
      <c r="L1489" t="s">
        <v>1132</v>
      </c>
    </row>
    <row r="1490" spans="1:12" x14ac:dyDescent="0.25">
      <c r="A1490">
        <v>604</v>
      </c>
      <c r="B1490">
        <v>14</v>
      </c>
      <c r="C1490" t="s">
        <v>33</v>
      </c>
      <c r="D1490" s="1">
        <v>21</v>
      </c>
      <c r="E1490" s="1">
        <v>35</v>
      </c>
      <c r="F1490">
        <v>3</v>
      </c>
      <c r="G1490" s="1">
        <v>105</v>
      </c>
      <c r="H1490" s="1">
        <v>63</v>
      </c>
      <c r="I1490" s="1">
        <f t="shared" si="46"/>
        <v>42</v>
      </c>
      <c r="J1490" s="2">
        <f t="shared" si="47"/>
        <v>0.4</v>
      </c>
      <c r="K1490" s="3">
        <v>2.9166666666666667E-2</v>
      </c>
      <c r="L1490" t="s">
        <v>1132</v>
      </c>
    </row>
    <row r="1491" spans="1:12" x14ac:dyDescent="0.25">
      <c r="A1491">
        <v>605</v>
      </c>
      <c r="B1491">
        <v>19</v>
      </c>
      <c r="C1491" t="s">
        <v>241</v>
      </c>
      <c r="D1491" s="1">
        <v>12</v>
      </c>
      <c r="E1491" s="1">
        <v>20</v>
      </c>
      <c r="F1491">
        <v>1</v>
      </c>
      <c r="G1491" s="1">
        <v>20</v>
      </c>
      <c r="H1491" s="1">
        <v>12</v>
      </c>
      <c r="I1491" s="1">
        <f t="shared" si="46"/>
        <v>8</v>
      </c>
      <c r="J1491" s="2">
        <f t="shared" si="47"/>
        <v>0.4</v>
      </c>
      <c r="K1491" s="3">
        <v>3.2638888888888891E-2</v>
      </c>
      <c r="L1491" t="s">
        <v>1132</v>
      </c>
    </row>
    <row r="1492" spans="1:12" x14ac:dyDescent="0.25">
      <c r="A1492">
        <v>605</v>
      </c>
      <c r="B1492">
        <v>19</v>
      </c>
      <c r="C1492" t="s">
        <v>65</v>
      </c>
      <c r="D1492" s="1">
        <v>25</v>
      </c>
      <c r="E1492" s="1">
        <v>40</v>
      </c>
      <c r="F1492">
        <v>1</v>
      </c>
      <c r="G1492" s="1">
        <v>40</v>
      </c>
      <c r="H1492" s="1">
        <v>25</v>
      </c>
      <c r="I1492" s="1">
        <f t="shared" si="46"/>
        <v>15</v>
      </c>
      <c r="J1492" s="2">
        <f t="shared" si="47"/>
        <v>0.375</v>
      </c>
      <c r="K1492" s="3">
        <v>1.6666666666666666E-2</v>
      </c>
      <c r="L1492" t="s">
        <v>1133</v>
      </c>
    </row>
    <row r="1493" spans="1:12" x14ac:dyDescent="0.25">
      <c r="A1493">
        <v>605</v>
      </c>
      <c r="B1493">
        <v>19</v>
      </c>
      <c r="C1493" t="s">
        <v>33</v>
      </c>
      <c r="D1493" s="1">
        <v>21</v>
      </c>
      <c r="E1493" s="1">
        <v>35</v>
      </c>
      <c r="F1493">
        <v>2</v>
      </c>
      <c r="G1493" s="1">
        <v>70</v>
      </c>
      <c r="H1493" s="1">
        <v>42</v>
      </c>
      <c r="I1493" s="1">
        <f t="shared" si="46"/>
        <v>28</v>
      </c>
      <c r="J1493" s="2">
        <f t="shared" si="47"/>
        <v>0.4</v>
      </c>
      <c r="K1493" s="3">
        <v>3.8194444444444448E-2</v>
      </c>
      <c r="L1493" t="s">
        <v>1133</v>
      </c>
    </row>
    <row r="1494" spans="1:12" x14ac:dyDescent="0.25">
      <c r="A1494">
        <v>605</v>
      </c>
      <c r="B1494">
        <v>19</v>
      </c>
      <c r="C1494" t="s">
        <v>100</v>
      </c>
      <c r="D1494" s="1">
        <v>18</v>
      </c>
      <c r="E1494" s="1">
        <v>30</v>
      </c>
      <c r="F1494">
        <v>3</v>
      </c>
      <c r="G1494" s="1">
        <v>90</v>
      </c>
      <c r="H1494" s="1">
        <v>54</v>
      </c>
      <c r="I1494" s="1">
        <f t="shared" si="46"/>
        <v>36</v>
      </c>
      <c r="J1494" s="2">
        <f t="shared" si="47"/>
        <v>0.4</v>
      </c>
      <c r="K1494" s="3">
        <v>3.4722222222222224E-2</v>
      </c>
      <c r="L1494" t="s">
        <v>1133</v>
      </c>
    </row>
    <row r="1495" spans="1:12" x14ac:dyDescent="0.25">
      <c r="A1495">
        <v>606</v>
      </c>
      <c r="B1495">
        <v>1</v>
      </c>
      <c r="C1495" t="s">
        <v>195</v>
      </c>
      <c r="D1495" s="1">
        <v>15</v>
      </c>
      <c r="E1495" s="1">
        <v>25</v>
      </c>
      <c r="F1495">
        <v>2</v>
      </c>
      <c r="G1495" s="1">
        <v>50</v>
      </c>
      <c r="H1495" s="1">
        <v>30</v>
      </c>
      <c r="I1495" s="1">
        <f t="shared" si="46"/>
        <v>20</v>
      </c>
      <c r="J1495" s="2">
        <f t="shared" si="47"/>
        <v>0.4</v>
      </c>
      <c r="K1495" s="3">
        <v>3.2638888888888891E-2</v>
      </c>
      <c r="L1495" t="s">
        <v>1132</v>
      </c>
    </row>
    <row r="1496" spans="1:12" x14ac:dyDescent="0.25">
      <c r="A1496">
        <v>606</v>
      </c>
      <c r="B1496">
        <v>1</v>
      </c>
      <c r="C1496" t="s">
        <v>170</v>
      </c>
      <c r="D1496" s="1">
        <v>16</v>
      </c>
      <c r="E1496" s="1">
        <v>27</v>
      </c>
      <c r="F1496">
        <v>3</v>
      </c>
      <c r="G1496" s="1">
        <v>81</v>
      </c>
      <c r="H1496" s="1">
        <v>48</v>
      </c>
      <c r="I1496" s="1">
        <f t="shared" si="46"/>
        <v>33</v>
      </c>
      <c r="J1496" s="2">
        <f t="shared" si="47"/>
        <v>0.40740740740740738</v>
      </c>
      <c r="K1496" s="3">
        <v>3.3333333333333333E-2</v>
      </c>
      <c r="L1496" t="s">
        <v>1133</v>
      </c>
    </row>
    <row r="1497" spans="1:12" x14ac:dyDescent="0.25">
      <c r="A1497">
        <v>606</v>
      </c>
      <c r="B1497">
        <v>1</v>
      </c>
      <c r="C1497" t="s">
        <v>256</v>
      </c>
      <c r="D1497" s="1">
        <v>15</v>
      </c>
      <c r="E1497" s="1">
        <v>26</v>
      </c>
      <c r="F1497">
        <v>2</v>
      </c>
      <c r="G1497" s="1">
        <v>52</v>
      </c>
      <c r="H1497" s="1">
        <v>30</v>
      </c>
      <c r="I1497" s="1">
        <f t="shared" si="46"/>
        <v>22</v>
      </c>
      <c r="J1497" s="2">
        <f t="shared" si="47"/>
        <v>0.42307692307692307</v>
      </c>
      <c r="K1497" s="3">
        <v>3.4722222222222224E-2</v>
      </c>
      <c r="L1497" t="s">
        <v>1133</v>
      </c>
    </row>
    <row r="1498" spans="1:12" x14ac:dyDescent="0.25">
      <c r="A1498">
        <v>607</v>
      </c>
      <c r="B1498">
        <v>10</v>
      </c>
      <c r="C1498" t="s">
        <v>65</v>
      </c>
      <c r="D1498" s="1">
        <v>25</v>
      </c>
      <c r="E1498" s="1">
        <v>40</v>
      </c>
      <c r="F1498">
        <v>1</v>
      </c>
      <c r="G1498" s="1">
        <v>40</v>
      </c>
      <c r="H1498" s="1">
        <v>25</v>
      </c>
      <c r="I1498" s="1">
        <f t="shared" si="46"/>
        <v>15</v>
      </c>
      <c r="J1498" s="2">
        <f t="shared" si="47"/>
        <v>0.375</v>
      </c>
      <c r="K1498" s="3">
        <v>1.7361111111111112E-2</v>
      </c>
      <c r="L1498" t="s">
        <v>1132</v>
      </c>
    </row>
    <row r="1499" spans="1:12" x14ac:dyDescent="0.25">
      <c r="A1499">
        <v>607</v>
      </c>
      <c r="B1499">
        <v>10</v>
      </c>
      <c r="C1499" t="s">
        <v>57</v>
      </c>
      <c r="D1499" s="1">
        <v>16</v>
      </c>
      <c r="E1499" s="1">
        <v>28</v>
      </c>
      <c r="F1499">
        <v>1</v>
      </c>
      <c r="G1499" s="1">
        <v>28</v>
      </c>
      <c r="H1499" s="1">
        <v>16</v>
      </c>
      <c r="I1499" s="1">
        <f t="shared" si="46"/>
        <v>12</v>
      </c>
      <c r="J1499" s="2">
        <f t="shared" si="47"/>
        <v>0.42857142857142855</v>
      </c>
      <c r="K1499" s="3">
        <v>3.0555555555555555E-2</v>
      </c>
      <c r="L1499" t="s">
        <v>1132</v>
      </c>
    </row>
    <row r="1500" spans="1:12" x14ac:dyDescent="0.25">
      <c r="A1500">
        <v>608</v>
      </c>
      <c r="B1500">
        <v>7</v>
      </c>
      <c r="C1500" t="s">
        <v>51</v>
      </c>
      <c r="D1500" s="1">
        <v>17</v>
      </c>
      <c r="E1500" s="1">
        <v>29</v>
      </c>
      <c r="F1500">
        <v>1</v>
      </c>
      <c r="G1500" s="1">
        <v>29</v>
      </c>
      <c r="H1500" s="1">
        <v>17</v>
      </c>
      <c r="I1500" s="1">
        <f t="shared" si="46"/>
        <v>12</v>
      </c>
      <c r="J1500" s="2">
        <f t="shared" si="47"/>
        <v>0.41379310344827586</v>
      </c>
      <c r="K1500" s="3">
        <v>3.125E-2</v>
      </c>
      <c r="L1500" t="s">
        <v>1132</v>
      </c>
    </row>
    <row r="1501" spans="1:12" x14ac:dyDescent="0.25">
      <c r="A1501">
        <v>609</v>
      </c>
      <c r="B1501">
        <v>1</v>
      </c>
      <c r="C1501" t="s">
        <v>414</v>
      </c>
      <c r="D1501" s="1">
        <v>19</v>
      </c>
      <c r="E1501" s="1">
        <v>32</v>
      </c>
      <c r="F1501">
        <v>1</v>
      </c>
      <c r="G1501" s="1">
        <v>32</v>
      </c>
      <c r="H1501" s="1">
        <v>19</v>
      </c>
      <c r="I1501" s="1">
        <f t="shared" si="46"/>
        <v>13</v>
      </c>
      <c r="J1501" s="2">
        <f t="shared" si="47"/>
        <v>0.40625</v>
      </c>
      <c r="K1501" s="3">
        <v>1.8749999999999999E-2</v>
      </c>
      <c r="L1501" t="s">
        <v>1133</v>
      </c>
    </row>
    <row r="1502" spans="1:12" x14ac:dyDescent="0.25">
      <c r="A1502">
        <v>610</v>
      </c>
      <c r="B1502">
        <v>19</v>
      </c>
      <c r="C1502" t="s">
        <v>256</v>
      </c>
      <c r="D1502" s="1">
        <v>15</v>
      </c>
      <c r="E1502" s="1">
        <v>26</v>
      </c>
      <c r="F1502">
        <v>1</v>
      </c>
      <c r="G1502" s="1">
        <v>26</v>
      </c>
      <c r="H1502" s="1">
        <v>15</v>
      </c>
      <c r="I1502" s="1">
        <f t="shared" si="46"/>
        <v>11</v>
      </c>
      <c r="J1502" s="2">
        <f t="shared" si="47"/>
        <v>0.42307692307692307</v>
      </c>
      <c r="K1502" s="3">
        <v>2.7083333333333334E-2</v>
      </c>
      <c r="L1502" t="s">
        <v>1133</v>
      </c>
    </row>
    <row r="1503" spans="1:12" x14ac:dyDescent="0.25">
      <c r="A1503">
        <v>610</v>
      </c>
      <c r="B1503">
        <v>19</v>
      </c>
      <c r="C1503" t="s">
        <v>117</v>
      </c>
      <c r="D1503" s="1">
        <v>10</v>
      </c>
      <c r="E1503" s="1">
        <v>18</v>
      </c>
      <c r="F1503">
        <v>1</v>
      </c>
      <c r="G1503" s="1">
        <v>18</v>
      </c>
      <c r="H1503" s="1">
        <v>10</v>
      </c>
      <c r="I1503" s="1">
        <f t="shared" si="46"/>
        <v>8</v>
      </c>
      <c r="J1503" s="2">
        <f t="shared" si="47"/>
        <v>0.44444444444444442</v>
      </c>
      <c r="K1503" s="3">
        <v>5.5555555555555558E-3</v>
      </c>
      <c r="L1503" t="s">
        <v>1132</v>
      </c>
    </row>
    <row r="1504" spans="1:12" x14ac:dyDescent="0.25">
      <c r="A1504">
        <v>611</v>
      </c>
      <c r="B1504">
        <v>13</v>
      </c>
      <c r="C1504" t="s">
        <v>102</v>
      </c>
      <c r="D1504" s="1">
        <v>13</v>
      </c>
      <c r="E1504" s="1">
        <v>21</v>
      </c>
      <c r="F1504">
        <v>2</v>
      </c>
      <c r="G1504" s="1">
        <v>42</v>
      </c>
      <c r="H1504" s="1">
        <v>26</v>
      </c>
      <c r="I1504" s="1">
        <f t="shared" si="46"/>
        <v>16</v>
      </c>
      <c r="J1504" s="2">
        <f t="shared" si="47"/>
        <v>0.38095238095238093</v>
      </c>
      <c r="K1504" s="3">
        <v>3.6805555555555557E-2</v>
      </c>
      <c r="L1504" t="s">
        <v>1133</v>
      </c>
    </row>
    <row r="1505" spans="1:12" x14ac:dyDescent="0.25">
      <c r="A1505">
        <v>611</v>
      </c>
      <c r="B1505">
        <v>13</v>
      </c>
      <c r="C1505" t="s">
        <v>106</v>
      </c>
      <c r="D1505" s="1">
        <v>22</v>
      </c>
      <c r="E1505" s="1">
        <v>36</v>
      </c>
      <c r="F1505">
        <v>1</v>
      </c>
      <c r="G1505" s="1">
        <v>36</v>
      </c>
      <c r="H1505" s="1">
        <v>22</v>
      </c>
      <c r="I1505" s="1">
        <f t="shared" si="46"/>
        <v>14</v>
      </c>
      <c r="J1505" s="2">
        <f t="shared" si="47"/>
        <v>0.3888888888888889</v>
      </c>
      <c r="K1505" s="3">
        <v>2.0833333333333332E-2</v>
      </c>
      <c r="L1505" t="s">
        <v>1133</v>
      </c>
    </row>
    <row r="1506" spans="1:12" x14ac:dyDescent="0.25">
      <c r="A1506">
        <v>612</v>
      </c>
      <c r="B1506">
        <v>11</v>
      </c>
      <c r="C1506" t="s">
        <v>170</v>
      </c>
      <c r="D1506" s="1">
        <v>16</v>
      </c>
      <c r="E1506" s="1">
        <v>27</v>
      </c>
      <c r="F1506">
        <v>1</v>
      </c>
      <c r="G1506" s="1">
        <v>27</v>
      </c>
      <c r="H1506" s="1">
        <v>16</v>
      </c>
      <c r="I1506" s="1">
        <f t="shared" si="46"/>
        <v>11</v>
      </c>
      <c r="J1506" s="2">
        <f t="shared" si="47"/>
        <v>0.40740740740740738</v>
      </c>
      <c r="K1506" s="3">
        <v>1.8055555555555554E-2</v>
      </c>
      <c r="L1506" t="s">
        <v>1132</v>
      </c>
    </row>
    <row r="1507" spans="1:12" x14ac:dyDescent="0.25">
      <c r="A1507">
        <v>612</v>
      </c>
      <c r="B1507">
        <v>11</v>
      </c>
      <c r="C1507" t="s">
        <v>106</v>
      </c>
      <c r="D1507" s="1">
        <v>22</v>
      </c>
      <c r="E1507" s="1">
        <v>36</v>
      </c>
      <c r="F1507">
        <v>3</v>
      </c>
      <c r="G1507" s="1">
        <v>108</v>
      </c>
      <c r="H1507" s="1">
        <v>66</v>
      </c>
      <c r="I1507" s="1">
        <f t="shared" si="46"/>
        <v>42</v>
      </c>
      <c r="J1507" s="2">
        <f t="shared" si="47"/>
        <v>0.3888888888888889</v>
      </c>
      <c r="K1507" s="3">
        <v>2.5694444444444443E-2</v>
      </c>
      <c r="L1507" t="s">
        <v>1132</v>
      </c>
    </row>
    <row r="1508" spans="1:12" x14ac:dyDescent="0.25">
      <c r="A1508">
        <v>612</v>
      </c>
      <c r="B1508">
        <v>11</v>
      </c>
      <c r="C1508" t="s">
        <v>57</v>
      </c>
      <c r="D1508" s="1">
        <v>16</v>
      </c>
      <c r="E1508" s="1">
        <v>28</v>
      </c>
      <c r="F1508">
        <v>2</v>
      </c>
      <c r="G1508" s="1">
        <v>56</v>
      </c>
      <c r="H1508" s="1">
        <v>32</v>
      </c>
      <c r="I1508" s="1">
        <f t="shared" si="46"/>
        <v>24</v>
      </c>
      <c r="J1508" s="2">
        <f t="shared" si="47"/>
        <v>0.42857142857142855</v>
      </c>
      <c r="K1508" s="3">
        <v>1.0416666666666666E-2</v>
      </c>
      <c r="L1508" t="s">
        <v>1132</v>
      </c>
    </row>
    <row r="1509" spans="1:12" x14ac:dyDescent="0.25">
      <c r="A1509">
        <v>612</v>
      </c>
      <c r="B1509">
        <v>11</v>
      </c>
      <c r="C1509" t="s">
        <v>241</v>
      </c>
      <c r="D1509" s="1">
        <v>12</v>
      </c>
      <c r="E1509" s="1">
        <v>20</v>
      </c>
      <c r="F1509">
        <v>2</v>
      </c>
      <c r="G1509" s="1">
        <v>40</v>
      </c>
      <c r="H1509" s="1">
        <v>24</v>
      </c>
      <c r="I1509" s="1">
        <f t="shared" si="46"/>
        <v>16</v>
      </c>
      <c r="J1509" s="2">
        <f t="shared" si="47"/>
        <v>0.4</v>
      </c>
      <c r="K1509" s="3">
        <v>3.5416666666666666E-2</v>
      </c>
      <c r="L1509" t="s">
        <v>1132</v>
      </c>
    </row>
    <row r="1510" spans="1:12" x14ac:dyDescent="0.25">
      <c r="A1510">
        <v>613</v>
      </c>
      <c r="B1510">
        <v>1</v>
      </c>
      <c r="C1510" t="s">
        <v>180</v>
      </c>
      <c r="D1510" s="1">
        <v>11</v>
      </c>
      <c r="E1510" s="1">
        <v>19</v>
      </c>
      <c r="F1510">
        <v>3</v>
      </c>
      <c r="G1510" s="1">
        <v>57</v>
      </c>
      <c r="H1510" s="1">
        <v>33</v>
      </c>
      <c r="I1510" s="1">
        <f t="shared" si="46"/>
        <v>24</v>
      </c>
      <c r="J1510" s="2">
        <f t="shared" si="47"/>
        <v>0.42105263157894735</v>
      </c>
      <c r="K1510" s="3">
        <v>2.8472222222222222E-2</v>
      </c>
      <c r="L1510" t="s">
        <v>1133</v>
      </c>
    </row>
    <row r="1511" spans="1:12" x14ac:dyDescent="0.25">
      <c r="A1511">
        <v>613</v>
      </c>
      <c r="B1511">
        <v>1</v>
      </c>
      <c r="C1511" t="s">
        <v>331</v>
      </c>
      <c r="D1511" s="1">
        <v>14</v>
      </c>
      <c r="E1511" s="1">
        <v>23</v>
      </c>
      <c r="F1511">
        <v>3</v>
      </c>
      <c r="G1511" s="1">
        <v>69</v>
      </c>
      <c r="H1511" s="1">
        <v>42</v>
      </c>
      <c r="I1511" s="1">
        <f t="shared" si="46"/>
        <v>27</v>
      </c>
      <c r="J1511" s="2">
        <f t="shared" si="47"/>
        <v>0.39130434782608697</v>
      </c>
      <c r="K1511" s="3">
        <v>1.5972222222222221E-2</v>
      </c>
      <c r="L1511" t="s">
        <v>1133</v>
      </c>
    </row>
    <row r="1512" spans="1:12" x14ac:dyDescent="0.25">
      <c r="A1512">
        <v>613</v>
      </c>
      <c r="B1512">
        <v>1</v>
      </c>
      <c r="C1512" t="s">
        <v>117</v>
      </c>
      <c r="D1512" s="1">
        <v>10</v>
      </c>
      <c r="E1512" s="1">
        <v>18</v>
      </c>
      <c r="F1512">
        <v>3</v>
      </c>
      <c r="G1512" s="1">
        <v>54</v>
      </c>
      <c r="H1512" s="1">
        <v>30</v>
      </c>
      <c r="I1512" s="1">
        <f t="shared" si="46"/>
        <v>24</v>
      </c>
      <c r="J1512" s="2">
        <f t="shared" si="47"/>
        <v>0.44444444444444442</v>
      </c>
      <c r="K1512" s="3">
        <v>2.1527777777777778E-2</v>
      </c>
      <c r="L1512" t="s">
        <v>1133</v>
      </c>
    </row>
    <row r="1513" spans="1:12" x14ac:dyDescent="0.25">
      <c r="A1513">
        <v>613</v>
      </c>
      <c r="B1513">
        <v>1</v>
      </c>
      <c r="C1513" t="s">
        <v>33</v>
      </c>
      <c r="D1513" s="1">
        <v>21</v>
      </c>
      <c r="E1513" s="1">
        <v>35</v>
      </c>
      <c r="F1513">
        <v>3</v>
      </c>
      <c r="G1513" s="1">
        <v>105</v>
      </c>
      <c r="H1513" s="1">
        <v>63</v>
      </c>
      <c r="I1513" s="1">
        <f t="shared" si="46"/>
        <v>42</v>
      </c>
      <c r="J1513" s="2">
        <f t="shared" si="47"/>
        <v>0.4</v>
      </c>
      <c r="K1513" s="3">
        <v>3.9583333333333331E-2</v>
      </c>
      <c r="L1513" t="s">
        <v>1133</v>
      </c>
    </row>
    <row r="1514" spans="1:12" x14ac:dyDescent="0.25">
      <c r="A1514">
        <v>614</v>
      </c>
      <c r="B1514">
        <v>19</v>
      </c>
      <c r="C1514" t="s">
        <v>259</v>
      </c>
      <c r="D1514" s="1">
        <v>14</v>
      </c>
      <c r="E1514" s="1">
        <v>24</v>
      </c>
      <c r="F1514">
        <v>3</v>
      </c>
      <c r="G1514" s="1">
        <v>72</v>
      </c>
      <c r="H1514" s="1">
        <v>42</v>
      </c>
      <c r="I1514" s="1">
        <f t="shared" si="46"/>
        <v>30</v>
      </c>
      <c r="J1514" s="2">
        <f t="shared" si="47"/>
        <v>0.41666666666666669</v>
      </c>
      <c r="K1514" s="3">
        <v>3.4722222222222224E-2</v>
      </c>
      <c r="L1514" t="s">
        <v>1132</v>
      </c>
    </row>
    <row r="1515" spans="1:12" x14ac:dyDescent="0.25">
      <c r="A1515">
        <v>615</v>
      </c>
      <c r="B1515">
        <v>7</v>
      </c>
      <c r="C1515" t="s">
        <v>186</v>
      </c>
      <c r="D1515" s="1">
        <v>19</v>
      </c>
      <c r="E1515" s="1">
        <v>31</v>
      </c>
      <c r="F1515">
        <v>3</v>
      </c>
      <c r="G1515" s="1">
        <v>93</v>
      </c>
      <c r="H1515" s="1">
        <v>57</v>
      </c>
      <c r="I1515" s="1">
        <f t="shared" si="46"/>
        <v>36</v>
      </c>
      <c r="J1515" s="2">
        <f t="shared" si="47"/>
        <v>0.38709677419354838</v>
      </c>
      <c r="K1515" s="3">
        <v>3.4722222222222224E-2</v>
      </c>
      <c r="L1515" t="s">
        <v>1132</v>
      </c>
    </row>
    <row r="1516" spans="1:12" x14ac:dyDescent="0.25">
      <c r="A1516">
        <v>615</v>
      </c>
      <c r="B1516">
        <v>7</v>
      </c>
      <c r="C1516" t="s">
        <v>331</v>
      </c>
      <c r="D1516" s="1">
        <v>14</v>
      </c>
      <c r="E1516" s="1">
        <v>23</v>
      </c>
      <c r="F1516">
        <v>3</v>
      </c>
      <c r="G1516" s="1">
        <v>69</v>
      </c>
      <c r="H1516" s="1">
        <v>42</v>
      </c>
      <c r="I1516" s="1">
        <f t="shared" si="46"/>
        <v>27</v>
      </c>
      <c r="J1516" s="2">
        <f t="shared" si="47"/>
        <v>0.39130434782608697</v>
      </c>
      <c r="K1516" s="3">
        <v>2.9861111111111113E-2</v>
      </c>
      <c r="L1516" t="s">
        <v>1132</v>
      </c>
    </row>
    <row r="1517" spans="1:12" x14ac:dyDescent="0.25">
      <c r="A1517">
        <v>615</v>
      </c>
      <c r="B1517">
        <v>7</v>
      </c>
      <c r="C1517" t="s">
        <v>195</v>
      </c>
      <c r="D1517" s="1">
        <v>15</v>
      </c>
      <c r="E1517" s="1">
        <v>25</v>
      </c>
      <c r="F1517">
        <v>3</v>
      </c>
      <c r="G1517" s="1">
        <v>75</v>
      </c>
      <c r="H1517" s="1">
        <v>45</v>
      </c>
      <c r="I1517" s="1">
        <f t="shared" si="46"/>
        <v>30</v>
      </c>
      <c r="J1517" s="2">
        <f t="shared" si="47"/>
        <v>0.4</v>
      </c>
      <c r="K1517" s="3">
        <v>2.8472222222222222E-2</v>
      </c>
      <c r="L1517" t="s">
        <v>1132</v>
      </c>
    </row>
    <row r="1518" spans="1:12" x14ac:dyDescent="0.25">
      <c r="A1518">
        <v>615</v>
      </c>
      <c r="B1518">
        <v>7</v>
      </c>
      <c r="C1518" t="s">
        <v>414</v>
      </c>
      <c r="D1518" s="1">
        <v>19</v>
      </c>
      <c r="E1518" s="1">
        <v>32</v>
      </c>
      <c r="F1518">
        <v>3</v>
      </c>
      <c r="G1518" s="1">
        <v>96</v>
      </c>
      <c r="H1518" s="1">
        <v>57</v>
      </c>
      <c r="I1518" s="1">
        <f t="shared" si="46"/>
        <v>39</v>
      </c>
      <c r="J1518" s="2">
        <f t="shared" si="47"/>
        <v>0.40625</v>
      </c>
      <c r="K1518" s="3">
        <v>1.5277777777777777E-2</v>
      </c>
      <c r="L1518" t="s">
        <v>1133</v>
      </c>
    </row>
    <row r="1519" spans="1:12" x14ac:dyDescent="0.25">
      <c r="A1519">
        <v>616</v>
      </c>
      <c r="B1519">
        <v>4</v>
      </c>
      <c r="C1519" t="s">
        <v>259</v>
      </c>
      <c r="D1519" s="1">
        <v>14</v>
      </c>
      <c r="E1519" s="1">
        <v>24</v>
      </c>
      <c r="F1519">
        <v>3</v>
      </c>
      <c r="G1519" s="1">
        <v>72</v>
      </c>
      <c r="H1519" s="1">
        <v>42</v>
      </c>
      <c r="I1519" s="1">
        <f t="shared" si="46"/>
        <v>30</v>
      </c>
      <c r="J1519" s="2">
        <f t="shared" si="47"/>
        <v>0.41666666666666669</v>
      </c>
      <c r="K1519" s="3">
        <v>2.2916666666666665E-2</v>
      </c>
      <c r="L1519" t="s">
        <v>1132</v>
      </c>
    </row>
    <row r="1520" spans="1:12" x14ac:dyDescent="0.25">
      <c r="A1520">
        <v>616</v>
      </c>
      <c r="B1520">
        <v>4</v>
      </c>
      <c r="C1520" t="s">
        <v>100</v>
      </c>
      <c r="D1520" s="1">
        <v>18</v>
      </c>
      <c r="E1520" s="1">
        <v>30</v>
      </c>
      <c r="F1520">
        <v>2</v>
      </c>
      <c r="G1520" s="1">
        <v>60</v>
      </c>
      <c r="H1520" s="1">
        <v>36</v>
      </c>
      <c r="I1520" s="1">
        <f t="shared" si="46"/>
        <v>24</v>
      </c>
      <c r="J1520" s="2">
        <f t="shared" si="47"/>
        <v>0.4</v>
      </c>
      <c r="K1520" s="3">
        <v>9.7222222222222224E-3</v>
      </c>
      <c r="L1520" t="s">
        <v>1133</v>
      </c>
    </row>
    <row r="1521" spans="1:12" x14ac:dyDescent="0.25">
      <c r="A1521">
        <v>617</v>
      </c>
      <c r="B1521">
        <v>13</v>
      </c>
      <c r="C1521" t="s">
        <v>256</v>
      </c>
      <c r="D1521" s="1">
        <v>15</v>
      </c>
      <c r="E1521" s="1">
        <v>26</v>
      </c>
      <c r="F1521">
        <v>2</v>
      </c>
      <c r="G1521" s="1">
        <v>52</v>
      </c>
      <c r="H1521" s="1">
        <v>30</v>
      </c>
      <c r="I1521" s="1">
        <f t="shared" si="46"/>
        <v>22</v>
      </c>
      <c r="J1521" s="2">
        <f t="shared" si="47"/>
        <v>0.42307692307692307</v>
      </c>
      <c r="K1521" s="3">
        <v>1.2500000000000001E-2</v>
      </c>
      <c r="L1521" t="s">
        <v>1133</v>
      </c>
    </row>
    <row r="1522" spans="1:12" x14ac:dyDescent="0.25">
      <c r="A1522">
        <v>617</v>
      </c>
      <c r="B1522">
        <v>13</v>
      </c>
      <c r="C1522" t="s">
        <v>100</v>
      </c>
      <c r="D1522" s="1">
        <v>18</v>
      </c>
      <c r="E1522" s="1">
        <v>30</v>
      </c>
      <c r="F1522">
        <v>3</v>
      </c>
      <c r="G1522" s="1">
        <v>90</v>
      </c>
      <c r="H1522" s="1">
        <v>54</v>
      </c>
      <c r="I1522" s="1">
        <f t="shared" si="46"/>
        <v>36</v>
      </c>
      <c r="J1522" s="2">
        <f t="shared" si="47"/>
        <v>0.4</v>
      </c>
      <c r="K1522" s="3">
        <v>2.2916666666666665E-2</v>
      </c>
      <c r="L1522" t="s">
        <v>1133</v>
      </c>
    </row>
    <row r="1523" spans="1:12" x14ac:dyDescent="0.25">
      <c r="A1523">
        <v>618</v>
      </c>
      <c r="B1523">
        <v>3</v>
      </c>
      <c r="C1523" t="s">
        <v>414</v>
      </c>
      <c r="D1523" s="1">
        <v>19</v>
      </c>
      <c r="E1523" s="1">
        <v>32</v>
      </c>
      <c r="F1523">
        <v>2</v>
      </c>
      <c r="G1523" s="1">
        <v>64</v>
      </c>
      <c r="H1523" s="1">
        <v>38</v>
      </c>
      <c r="I1523" s="1">
        <f t="shared" si="46"/>
        <v>26</v>
      </c>
      <c r="J1523" s="2">
        <f t="shared" si="47"/>
        <v>0.40625</v>
      </c>
      <c r="K1523" s="3">
        <v>4.1666666666666666E-3</v>
      </c>
      <c r="L1523" t="s">
        <v>1133</v>
      </c>
    </row>
    <row r="1524" spans="1:12" x14ac:dyDescent="0.25">
      <c r="A1524">
        <v>618</v>
      </c>
      <c r="B1524">
        <v>3</v>
      </c>
      <c r="C1524" t="s">
        <v>186</v>
      </c>
      <c r="D1524" s="1">
        <v>19</v>
      </c>
      <c r="E1524" s="1">
        <v>31</v>
      </c>
      <c r="F1524">
        <v>3</v>
      </c>
      <c r="G1524" s="1">
        <v>93</v>
      </c>
      <c r="H1524" s="1">
        <v>57</v>
      </c>
      <c r="I1524" s="1">
        <f t="shared" si="46"/>
        <v>36</v>
      </c>
      <c r="J1524" s="2">
        <f t="shared" si="47"/>
        <v>0.38709677419354838</v>
      </c>
      <c r="K1524" s="3">
        <v>2.4305555555555556E-2</v>
      </c>
      <c r="L1524" t="s">
        <v>1132</v>
      </c>
    </row>
    <row r="1525" spans="1:12" x14ac:dyDescent="0.25">
      <c r="A1525">
        <v>618</v>
      </c>
      <c r="B1525">
        <v>3</v>
      </c>
      <c r="C1525" t="s">
        <v>117</v>
      </c>
      <c r="D1525" s="1">
        <v>10</v>
      </c>
      <c r="E1525" s="1">
        <v>18</v>
      </c>
      <c r="F1525">
        <v>3</v>
      </c>
      <c r="G1525" s="1">
        <v>54</v>
      </c>
      <c r="H1525" s="1">
        <v>30</v>
      </c>
      <c r="I1525" s="1">
        <f t="shared" si="46"/>
        <v>24</v>
      </c>
      <c r="J1525" s="2">
        <f t="shared" si="47"/>
        <v>0.44444444444444442</v>
      </c>
      <c r="K1525" s="3">
        <v>1.6666666666666666E-2</v>
      </c>
      <c r="L1525" t="s">
        <v>1132</v>
      </c>
    </row>
    <row r="1526" spans="1:12" x14ac:dyDescent="0.25">
      <c r="A1526">
        <v>618</v>
      </c>
      <c r="B1526">
        <v>3</v>
      </c>
      <c r="C1526" t="s">
        <v>106</v>
      </c>
      <c r="D1526" s="1">
        <v>22</v>
      </c>
      <c r="E1526" s="1">
        <v>36</v>
      </c>
      <c r="F1526">
        <v>3</v>
      </c>
      <c r="G1526" s="1">
        <v>108</v>
      </c>
      <c r="H1526" s="1">
        <v>66</v>
      </c>
      <c r="I1526" s="1">
        <f t="shared" si="46"/>
        <v>42</v>
      </c>
      <c r="J1526" s="2">
        <f t="shared" si="47"/>
        <v>0.3888888888888889</v>
      </c>
      <c r="K1526" s="3">
        <v>3.6805555555555557E-2</v>
      </c>
      <c r="L1526" t="s">
        <v>1132</v>
      </c>
    </row>
    <row r="1527" spans="1:12" x14ac:dyDescent="0.25">
      <c r="A1527">
        <v>619</v>
      </c>
      <c r="B1527">
        <v>6</v>
      </c>
      <c r="C1527" t="s">
        <v>170</v>
      </c>
      <c r="D1527" s="1">
        <v>16</v>
      </c>
      <c r="E1527" s="1">
        <v>27</v>
      </c>
      <c r="F1527">
        <v>2</v>
      </c>
      <c r="G1527" s="1">
        <v>54</v>
      </c>
      <c r="H1527" s="1">
        <v>32</v>
      </c>
      <c r="I1527" s="1">
        <f t="shared" si="46"/>
        <v>22</v>
      </c>
      <c r="J1527" s="2">
        <f t="shared" si="47"/>
        <v>0.40740740740740738</v>
      </c>
      <c r="K1527" s="3">
        <v>2.7777777777777776E-2</v>
      </c>
      <c r="L1527" t="s">
        <v>1132</v>
      </c>
    </row>
    <row r="1528" spans="1:12" x14ac:dyDescent="0.25">
      <c r="A1528">
        <v>619</v>
      </c>
      <c r="B1528">
        <v>6</v>
      </c>
      <c r="C1528" t="s">
        <v>256</v>
      </c>
      <c r="D1528" s="1">
        <v>15</v>
      </c>
      <c r="E1528" s="1">
        <v>26</v>
      </c>
      <c r="F1528">
        <v>3</v>
      </c>
      <c r="G1528" s="1">
        <v>78</v>
      </c>
      <c r="H1528" s="1">
        <v>45</v>
      </c>
      <c r="I1528" s="1">
        <f t="shared" si="46"/>
        <v>33</v>
      </c>
      <c r="J1528" s="2">
        <f t="shared" si="47"/>
        <v>0.42307692307692307</v>
      </c>
      <c r="K1528" s="3">
        <v>3.888888888888889E-2</v>
      </c>
      <c r="L1528" t="s">
        <v>1133</v>
      </c>
    </row>
    <row r="1529" spans="1:12" x14ac:dyDescent="0.25">
      <c r="A1529">
        <v>620</v>
      </c>
      <c r="B1529">
        <v>16</v>
      </c>
      <c r="C1529" t="s">
        <v>180</v>
      </c>
      <c r="D1529" s="1">
        <v>11</v>
      </c>
      <c r="E1529" s="1">
        <v>19</v>
      </c>
      <c r="F1529">
        <v>3</v>
      </c>
      <c r="G1529" s="1">
        <v>57</v>
      </c>
      <c r="H1529" s="1">
        <v>33</v>
      </c>
      <c r="I1529" s="1">
        <f t="shared" si="46"/>
        <v>24</v>
      </c>
      <c r="J1529" s="2">
        <f t="shared" si="47"/>
        <v>0.42105263157894735</v>
      </c>
      <c r="K1529" s="3">
        <v>2.7777777777777776E-2</v>
      </c>
      <c r="L1529" t="s">
        <v>1133</v>
      </c>
    </row>
    <row r="1530" spans="1:12" x14ac:dyDescent="0.25">
      <c r="A1530">
        <v>621</v>
      </c>
      <c r="B1530">
        <v>5</v>
      </c>
      <c r="C1530" t="s">
        <v>33</v>
      </c>
      <c r="D1530" s="1">
        <v>21</v>
      </c>
      <c r="E1530" s="1">
        <v>35</v>
      </c>
      <c r="F1530">
        <v>3</v>
      </c>
      <c r="G1530" s="1">
        <v>105</v>
      </c>
      <c r="H1530" s="1">
        <v>63</v>
      </c>
      <c r="I1530" s="1">
        <f t="shared" si="46"/>
        <v>42</v>
      </c>
      <c r="J1530" s="2">
        <f t="shared" si="47"/>
        <v>0.4</v>
      </c>
      <c r="K1530" s="3">
        <v>5.5555555555555558E-3</v>
      </c>
      <c r="L1530" t="s">
        <v>1133</v>
      </c>
    </row>
    <row r="1531" spans="1:12" x14ac:dyDescent="0.25">
      <c r="A1531">
        <v>622</v>
      </c>
      <c r="B1531">
        <v>7</v>
      </c>
      <c r="C1531" t="s">
        <v>186</v>
      </c>
      <c r="D1531" s="1">
        <v>19</v>
      </c>
      <c r="E1531" s="1">
        <v>31</v>
      </c>
      <c r="F1531">
        <v>3</v>
      </c>
      <c r="G1531" s="1">
        <v>93</v>
      </c>
      <c r="H1531" s="1">
        <v>57</v>
      </c>
      <c r="I1531" s="1">
        <f t="shared" si="46"/>
        <v>36</v>
      </c>
      <c r="J1531" s="2">
        <f t="shared" si="47"/>
        <v>0.38709677419354838</v>
      </c>
      <c r="K1531" s="3">
        <v>3.6805555555555557E-2</v>
      </c>
      <c r="L1531" t="s">
        <v>1132</v>
      </c>
    </row>
    <row r="1532" spans="1:12" x14ac:dyDescent="0.25">
      <c r="A1532">
        <v>622</v>
      </c>
      <c r="B1532">
        <v>7</v>
      </c>
      <c r="C1532" t="s">
        <v>57</v>
      </c>
      <c r="D1532" s="1">
        <v>16</v>
      </c>
      <c r="E1532" s="1">
        <v>28</v>
      </c>
      <c r="F1532">
        <v>1</v>
      </c>
      <c r="G1532" s="1">
        <v>28</v>
      </c>
      <c r="H1532" s="1">
        <v>16</v>
      </c>
      <c r="I1532" s="1">
        <f t="shared" si="46"/>
        <v>12</v>
      </c>
      <c r="J1532" s="2">
        <f t="shared" si="47"/>
        <v>0.42857142857142855</v>
      </c>
      <c r="K1532" s="3">
        <v>1.7361111111111112E-2</v>
      </c>
      <c r="L1532" t="s">
        <v>1132</v>
      </c>
    </row>
    <row r="1533" spans="1:12" x14ac:dyDescent="0.25">
      <c r="A1533">
        <v>623</v>
      </c>
      <c r="B1533">
        <v>13</v>
      </c>
      <c r="C1533" t="s">
        <v>335</v>
      </c>
      <c r="D1533" s="1">
        <v>13</v>
      </c>
      <c r="E1533" s="1">
        <v>22</v>
      </c>
      <c r="F1533">
        <v>2</v>
      </c>
      <c r="G1533" s="1">
        <v>44</v>
      </c>
      <c r="H1533" s="1">
        <v>26</v>
      </c>
      <c r="I1533" s="1">
        <f t="shared" si="46"/>
        <v>18</v>
      </c>
      <c r="J1533" s="2">
        <f t="shared" si="47"/>
        <v>0.40909090909090912</v>
      </c>
      <c r="K1533" s="3">
        <v>1.5972222222222221E-2</v>
      </c>
      <c r="L1533" t="s">
        <v>1132</v>
      </c>
    </row>
    <row r="1534" spans="1:12" x14ac:dyDescent="0.25">
      <c r="A1534">
        <v>623</v>
      </c>
      <c r="B1534">
        <v>13</v>
      </c>
      <c r="C1534" t="s">
        <v>33</v>
      </c>
      <c r="D1534" s="1">
        <v>21</v>
      </c>
      <c r="E1534" s="1">
        <v>35</v>
      </c>
      <c r="F1534">
        <v>2</v>
      </c>
      <c r="G1534" s="1">
        <v>70</v>
      </c>
      <c r="H1534" s="1">
        <v>42</v>
      </c>
      <c r="I1534" s="1">
        <f t="shared" si="46"/>
        <v>28</v>
      </c>
      <c r="J1534" s="2">
        <f t="shared" si="47"/>
        <v>0.4</v>
      </c>
      <c r="K1534" s="3">
        <v>4.0972222222222222E-2</v>
      </c>
      <c r="L1534" t="s">
        <v>1132</v>
      </c>
    </row>
    <row r="1535" spans="1:12" x14ac:dyDescent="0.25">
      <c r="A1535">
        <v>623</v>
      </c>
      <c r="B1535">
        <v>13</v>
      </c>
      <c r="C1535" t="s">
        <v>195</v>
      </c>
      <c r="D1535" s="1">
        <v>15</v>
      </c>
      <c r="E1535" s="1">
        <v>25</v>
      </c>
      <c r="F1535">
        <v>1</v>
      </c>
      <c r="G1535" s="1">
        <v>25</v>
      </c>
      <c r="H1535" s="1">
        <v>15</v>
      </c>
      <c r="I1535" s="1">
        <f t="shared" si="46"/>
        <v>10</v>
      </c>
      <c r="J1535" s="2">
        <f t="shared" si="47"/>
        <v>0.4</v>
      </c>
      <c r="K1535" s="3">
        <v>1.3888888888888888E-2</v>
      </c>
      <c r="L1535" t="s">
        <v>1132</v>
      </c>
    </row>
    <row r="1536" spans="1:12" x14ac:dyDescent="0.25">
      <c r="A1536">
        <v>623</v>
      </c>
      <c r="B1536">
        <v>13</v>
      </c>
      <c r="C1536" t="s">
        <v>414</v>
      </c>
      <c r="D1536" s="1">
        <v>19</v>
      </c>
      <c r="E1536" s="1">
        <v>32</v>
      </c>
      <c r="F1536">
        <v>3</v>
      </c>
      <c r="G1536" s="1">
        <v>96</v>
      </c>
      <c r="H1536" s="1">
        <v>57</v>
      </c>
      <c r="I1536" s="1">
        <f t="shared" si="46"/>
        <v>39</v>
      </c>
      <c r="J1536" s="2">
        <f t="shared" si="47"/>
        <v>0.40625</v>
      </c>
      <c r="K1536" s="3">
        <v>2.9861111111111113E-2</v>
      </c>
      <c r="L1536" t="s">
        <v>1133</v>
      </c>
    </row>
    <row r="1537" spans="1:12" x14ac:dyDescent="0.25">
      <c r="A1537">
        <v>624</v>
      </c>
      <c r="B1537">
        <v>1</v>
      </c>
      <c r="C1537" t="s">
        <v>106</v>
      </c>
      <c r="D1537" s="1">
        <v>22</v>
      </c>
      <c r="E1537" s="1">
        <v>36</v>
      </c>
      <c r="F1537">
        <v>1</v>
      </c>
      <c r="G1537" s="1">
        <v>36</v>
      </c>
      <c r="H1537" s="1">
        <v>22</v>
      </c>
      <c r="I1537" s="1">
        <f t="shared" si="46"/>
        <v>14</v>
      </c>
      <c r="J1537" s="2">
        <f t="shared" si="47"/>
        <v>0.3888888888888889</v>
      </c>
      <c r="K1537" s="3">
        <v>1.3194444444444444E-2</v>
      </c>
      <c r="L1537" t="s">
        <v>1133</v>
      </c>
    </row>
    <row r="1538" spans="1:12" x14ac:dyDescent="0.25">
      <c r="A1538">
        <v>624</v>
      </c>
      <c r="B1538">
        <v>1</v>
      </c>
      <c r="C1538" t="s">
        <v>259</v>
      </c>
      <c r="D1538" s="1">
        <v>14</v>
      </c>
      <c r="E1538" s="1">
        <v>24</v>
      </c>
      <c r="F1538">
        <v>1</v>
      </c>
      <c r="G1538" s="1">
        <v>24</v>
      </c>
      <c r="H1538" s="1">
        <v>14</v>
      </c>
      <c r="I1538" s="1">
        <f t="shared" si="46"/>
        <v>10</v>
      </c>
      <c r="J1538" s="2">
        <f t="shared" si="47"/>
        <v>0.41666666666666669</v>
      </c>
      <c r="K1538" s="3">
        <v>3.125E-2</v>
      </c>
      <c r="L1538" t="s">
        <v>1132</v>
      </c>
    </row>
    <row r="1539" spans="1:12" x14ac:dyDescent="0.25">
      <c r="A1539">
        <v>624</v>
      </c>
      <c r="B1539">
        <v>1</v>
      </c>
      <c r="C1539" t="s">
        <v>102</v>
      </c>
      <c r="D1539" s="1">
        <v>13</v>
      </c>
      <c r="E1539" s="1">
        <v>21</v>
      </c>
      <c r="F1539">
        <v>2</v>
      </c>
      <c r="G1539" s="1">
        <v>42</v>
      </c>
      <c r="H1539" s="1">
        <v>26</v>
      </c>
      <c r="I1539" s="1">
        <f t="shared" ref="I1539:I1602" si="48">G1539-H1539</f>
        <v>16</v>
      </c>
      <c r="J1539" s="2">
        <f t="shared" ref="J1539:J1602" si="49">I1539/G1539</f>
        <v>0.38095238095238093</v>
      </c>
      <c r="K1539" s="3">
        <v>1.0416666666666666E-2</v>
      </c>
      <c r="L1539" t="s">
        <v>1133</v>
      </c>
    </row>
    <row r="1540" spans="1:12" x14ac:dyDescent="0.25">
      <c r="A1540">
        <v>625</v>
      </c>
      <c r="B1540">
        <v>5</v>
      </c>
      <c r="C1540" t="s">
        <v>117</v>
      </c>
      <c r="D1540" s="1">
        <v>10</v>
      </c>
      <c r="E1540" s="1">
        <v>18</v>
      </c>
      <c r="F1540">
        <v>2</v>
      </c>
      <c r="G1540" s="1">
        <v>36</v>
      </c>
      <c r="H1540" s="1">
        <v>20</v>
      </c>
      <c r="I1540" s="1">
        <f t="shared" si="48"/>
        <v>16</v>
      </c>
      <c r="J1540" s="2">
        <f t="shared" si="49"/>
        <v>0.44444444444444442</v>
      </c>
      <c r="K1540" s="3">
        <v>8.3333333333333332E-3</v>
      </c>
      <c r="L1540" t="s">
        <v>1132</v>
      </c>
    </row>
    <row r="1541" spans="1:12" x14ac:dyDescent="0.25">
      <c r="A1541">
        <v>625</v>
      </c>
      <c r="B1541">
        <v>5</v>
      </c>
      <c r="C1541" t="s">
        <v>65</v>
      </c>
      <c r="D1541" s="1">
        <v>25</v>
      </c>
      <c r="E1541" s="1">
        <v>40</v>
      </c>
      <c r="F1541">
        <v>1</v>
      </c>
      <c r="G1541" s="1">
        <v>40</v>
      </c>
      <c r="H1541" s="1">
        <v>25</v>
      </c>
      <c r="I1541" s="1">
        <f t="shared" si="48"/>
        <v>15</v>
      </c>
      <c r="J1541" s="2">
        <f t="shared" si="49"/>
        <v>0.375</v>
      </c>
      <c r="K1541" s="3">
        <v>3.1944444444444442E-2</v>
      </c>
      <c r="L1541" t="s">
        <v>1133</v>
      </c>
    </row>
    <row r="1542" spans="1:12" x14ac:dyDescent="0.25">
      <c r="A1542">
        <v>625</v>
      </c>
      <c r="B1542">
        <v>5</v>
      </c>
      <c r="C1542" t="s">
        <v>102</v>
      </c>
      <c r="D1542" s="1">
        <v>13</v>
      </c>
      <c r="E1542" s="1">
        <v>21</v>
      </c>
      <c r="F1542">
        <v>3</v>
      </c>
      <c r="G1542" s="1">
        <v>63</v>
      </c>
      <c r="H1542" s="1">
        <v>39</v>
      </c>
      <c r="I1542" s="1">
        <f t="shared" si="48"/>
        <v>24</v>
      </c>
      <c r="J1542" s="2">
        <f t="shared" si="49"/>
        <v>0.38095238095238093</v>
      </c>
      <c r="K1542" s="3">
        <v>2.7083333333333334E-2</v>
      </c>
      <c r="L1542" t="s">
        <v>1132</v>
      </c>
    </row>
    <row r="1543" spans="1:12" x14ac:dyDescent="0.25">
      <c r="A1543">
        <v>626</v>
      </c>
      <c r="B1543">
        <v>14</v>
      </c>
      <c r="C1543" t="s">
        <v>100</v>
      </c>
      <c r="D1543" s="1">
        <v>18</v>
      </c>
      <c r="E1543" s="1">
        <v>30</v>
      </c>
      <c r="F1543">
        <v>2</v>
      </c>
      <c r="G1543" s="1">
        <v>60</v>
      </c>
      <c r="H1543" s="1">
        <v>36</v>
      </c>
      <c r="I1543" s="1">
        <f t="shared" si="48"/>
        <v>24</v>
      </c>
      <c r="J1543" s="2">
        <f t="shared" si="49"/>
        <v>0.4</v>
      </c>
      <c r="K1543" s="3">
        <v>7.6388888888888886E-3</v>
      </c>
      <c r="L1543" t="s">
        <v>1132</v>
      </c>
    </row>
    <row r="1544" spans="1:12" x14ac:dyDescent="0.25">
      <c r="A1544">
        <v>626</v>
      </c>
      <c r="B1544">
        <v>14</v>
      </c>
      <c r="C1544" t="s">
        <v>259</v>
      </c>
      <c r="D1544" s="1">
        <v>14</v>
      </c>
      <c r="E1544" s="1">
        <v>24</v>
      </c>
      <c r="F1544">
        <v>2</v>
      </c>
      <c r="G1544" s="1">
        <v>48</v>
      </c>
      <c r="H1544" s="1">
        <v>28</v>
      </c>
      <c r="I1544" s="1">
        <f t="shared" si="48"/>
        <v>20</v>
      </c>
      <c r="J1544" s="2">
        <f t="shared" si="49"/>
        <v>0.41666666666666669</v>
      </c>
      <c r="K1544" s="3">
        <v>2.5000000000000001E-2</v>
      </c>
      <c r="L1544" t="s">
        <v>1133</v>
      </c>
    </row>
    <row r="1545" spans="1:12" x14ac:dyDescent="0.25">
      <c r="A1545">
        <v>626</v>
      </c>
      <c r="B1545">
        <v>14</v>
      </c>
      <c r="C1545" t="s">
        <v>51</v>
      </c>
      <c r="D1545" s="1">
        <v>17</v>
      </c>
      <c r="E1545" s="1">
        <v>29</v>
      </c>
      <c r="F1545">
        <v>1</v>
      </c>
      <c r="G1545" s="1">
        <v>29</v>
      </c>
      <c r="H1545" s="1">
        <v>17</v>
      </c>
      <c r="I1545" s="1">
        <f t="shared" si="48"/>
        <v>12</v>
      </c>
      <c r="J1545" s="2">
        <f t="shared" si="49"/>
        <v>0.41379310344827586</v>
      </c>
      <c r="K1545" s="3">
        <v>7.6388888888888886E-3</v>
      </c>
      <c r="L1545" t="s">
        <v>1133</v>
      </c>
    </row>
    <row r="1546" spans="1:12" x14ac:dyDescent="0.25">
      <c r="A1546">
        <v>627</v>
      </c>
      <c r="B1546">
        <v>4</v>
      </c>
      <c r="C1546" t="s">
        <v>102</v>
      </c>
      <c r="D1546" s="1">
        <v>13</v>
      </c>
      <c r="E1546" s="1">
        <v>21</v>
      </c>
      <c r="F1546">
        <v>1</v>
      </c>
      <c r="G1546" s="1">
        <v>21</v>
      </c>
      <c r="H1546" s="1">
        <v>13</v>
      </c>
      <c r="I1546" s="1">
        <f t="shared" si="48"/>
        <v>8</v>
      </c>
      <c r="J1546" s="2">
        <f t="shared" si="49"/>
        <v>0.38095238095238093</v>
      </c>
      <c r="K1546" s="3">
        <v>2.5694444444444443E-2</v>
      </c>
      <c r="L1546" t="s">
        <v>1132</v>
      </c>
    </row>
    <row r="1547" spans="1:12" x14ac:dyDescent="0.25">
      <c r="A1547">
        <v>628</v>
      </c>
      <c r="B1547">
        <v>2</v>
      </c>
      <c r="C1547" t="s">
        <v>259</v>
      </c>
      <c r="D1547" s="1">
        <v>14</v>
      </c>
      <c r="E1547" s="1">
        <v>24</v>
      </c>
      <c r="F1547">
        <v>2</v>
      </c>
      <c r="G1547" s="1">
        <v>48</v>
      </c>
      <c r="H1547" s="1">
        <v>28</v>
      </c>
      <c r="I1547" s="1">
        <f t="shared" si="48"/>
        <v>20</v>
      </c>
      <c r="J1547" s="2">
        <f t="shared" si="49"/>
        <v>0.41666666666666669</v>
      </c>
      <c r="K1547" s="3">
        <v>6.9444444444444441E-3</v>
      </c>
      <c r="L1547" t="s">
        <v>1132</v>
      </c>
    </row>
    <row r="1548" spans="1:12" x14ac:dyDescent="0.25">
      <c r="A1548">
        <v>628</v>
      </c>
      <c r="B1548">
        <v>2</v>
      </c>
      <c r="C1548" t="s">
        <v>65</v>
      </c>
      <c r="D1548" s="1">
        <v>25</v>
      </c>
      <c r="E1548" s="1">
        <v>40</v>
      </c>
      <c r="F1548">
        <v>3</v>
      </c>
      <c r="G1548" s="1">
        <v>120</v>
      </c>
      <c r="H1548" s="1">
        <v>75</v>
      </c>
      <c r="I1548" s="1">
        <f t="shared" si="48"/>
        <v>45</v>
      </c>
      <c r="J1548" s="2">
        <f t="shared" si="49"/>
        <v>0.375</v>
      </c>
      <c r="K1548" s="3">
        <v>2.2916666666666665E-2</v>
      </c>
      <c r="L1548" t="s">
        <v>1133</v>
      </c>
    </row>
    <row r="1549" spans="1:12" x14ac:dyDescent="0.25">
      <c r="A1549">
        <v>629</v>
      </c>
      <c r="B1549">
        <v>17</v>
      </c>
      <c r="C1549" t="s">
        <v>77</v>
      </c>
      <c r="D1549" s="1">
        <v>20</v>
      </c>
      <c r="E1549" s="1">
        <v>34</v>
      </c>
      <c r="F1549">
        <v>1</v>
      </c>
      <c r="G1549" s="1">
        <v>34</v>
      </c>
      <c r="H1549" s="1">
        <v>20</v>
      </c>
      <c r="I1549" s="1">
        <f t="shared" si="48"/>
        <v>14</v>
      </c>
      <c r="J1549" s="2">
        <f t="shared" si="49"/>
        <v>0.41176470588235292</v>
      </c>
      <c r="K1549" s="3">
        <v>1.5277777777777777E-2</v>
      </c>
      <c r="L1549" t="s">
        <v>1133</v>
      </c>
    </row>
    <row r="1550" spans="1:12" x14ac:dyDescent="0.25">
      <c r="A1550">
        <v>629</v>
      </c>
      <c r="B1550">
        <v>17</v>
      </c>
      <c r="C1550" t="s">
        <v>241</v>
      </c>
      <c r="D1550" s="1">
        <v>12</v>
      </c>
      <c r="E1550" s="1">
        <v>20</v>
      </c>
      <c r="F1550">
        <v>3</v>
      </c>
      <c r="G1550" s="1">
        <v>60</v>
      </c>
      <c r="H1550" s="1">
        <v>36</v>
      </c>
      <c r="I1550" s="1">
        <f t="shared" si="48"/>
        <v>24</v>
      </c>
      <c r="J1550" s="2">
        <f t="shared" si="49"/>
        <v>0.4</v>
      </c>
      <c r="K1550" s="3">
        <v>1.3194444444444444E-2</v>
      </c>
      <c r="L1550" t="s">
        <v>1132</v>
      </c>
    </row>
    <row r="1551" spans="1:12" x14ac:dyDescent="0.25">
      <c r="A1551">
        <v>629</v>
      </c>
      <c r="B1551">
        <v>17</v>
      </c>
      <c r="C1551" t="s">
        <v>117</v>
      </c>
      <c r="D1551" s="1">
        <v>10</v>
      </c>
      <c r="E1551" s="1">
        <v>18</v>
      </c>
      <c r="F1551">
        <v>2</v>
      </c>
      <c r="G1551" s="1">
        <v>36</v>
      </c>
      <c r="H1551" s="1">
        <v>20</v>
      </c>
      <c r="I1551" s="1">
        <f t="shared" si="48"/>
        <v>16</v>
      </c>
      <c r="J1551" s="2">
        <f t="shared" si="49"/>
        <v>0.44444444444444442</v>
      </c>
      <c r="K1551" s="3">
        <v>2.9861111111111113E-2</v>
      </c>
      <c r="L1551" t="s">
        <v>1133</v>
      </c>
    </row>
    <row r="1552" spans="1:12" x14ac:dyDescent="0.25">
      <c r="A1552">
        <v>630</v>
      </c>
      <c r="B1552">
        <v>2</v>
      </c>
      <c r="C1552" t="s">
        <v>186</v>
      </c>
      <c r="D1552" s="1">
        <v>19</v>
      </c>
      <c r="E1552" s="1">
        <v>31</v>
      </c>
      <c r="F1552">
        <v>2</v>
      </c>
      <c r="G1552" s="1">
        <v>62</v>
      </c>
      <c r="H1552" s="1">
        <v>38</v>
      </c>
      <c r="I1552" s="1">
        <f t="shared" si="48"/>
        <v>24</v>
      </c>
      <c r="J1552" s="2">
        <f t="shared" si="49"/>
        <v>0.38709677419354838</v>
      </c>
      <c r="K1552" s="3">
        <v>1.3194444444444444E-2</v>
      </c>
      <c r="L1552" t="s">
        <v>1132</v>
      </c>
    </row>
    <row r="1553" spans="1:12" x14ac:dyDescent="0.25">
      <c r="A1553">
        <v>630</v>
      </c>
      <c r="B1553">
        <v>2</v>
      </c>
      <c r="C1553" t="s">
        <v>65</v>
      </c>
      <c r="D1553" s="1">
        <v>25</v>
      </c>
      <c r="E1553" s="1">
        <v>40</v>
      </c>
      <c r="F1553">
        <v>3</v>
      </c>
      <c r="G1553" s="1">
        <v>120</v>
      </c>
      <c r="H1553" s="1">
        <v>75</v>
      </c>
      <c r="I1553" s="1">
        <f t="shared" si="48"/>
        <v>45</v>
      </c>
      <c r="J1553" s="2">
        <f t="shared" si="49"/>
        <v>0.375</v>
      </c>
      <c r="K1553" s="3">
        <v>3.888888888888889E-2</v>
      </c>
      <c r="L1553" t="s">
        <v>1132</v>
      </c>
    </row>
    <row r="1554" spans="1:12" x14ac:dyDescent="0.25">
      <c r="A1554">
        <v>631</v>
      </c>
      <c r="B1554">
        <v>6</v>
      </c>
      <c r="C1554" t="s">
        <v>335</v>
      </c>
      <c r="D1554" s="1">
        <v>13</v>
      </c>
      <c r="E1554" s="1">
        <v>22</v>
      </c>
      <c r="F1554">
        <v>3</v>
      </c>
      <c r="G1554" s="1">
        <v>66</v>
      </c>
      <c r="H1554" s="1">
        <v>39</v>
      </c>
      <c r="I1554" s="1">
        <f t="shared" si="48"/>
        <v>27</v>
      </c>
      <c r="J1554" s="2">
        <f t="shared" si="49"/>
        <v>0.40909090909090912</v>
      </c>
      <c r="K1554" s="3">
        <v>3.1944444444444442E-2</v>
      </c>
      <c r="L1554" t="s">
        <v>1132</v>
      </c>
    </row>
    <row r="1555" spans="1:12" x14ac:dyDescent="0.25">
      <c r="A1555">
        <v>632</v>
      </c>
      <c r="B1555">
        <v>16</v>
      </c>
      <c r="C1555" t="s">
        <v>414</v>
      </c>
      <c r="D1555" s="1">
        <v>19</v>
      </c>
      <c r="E1555" s="1">
        <v>32</v>
      </c>
      <c r="F1555">
        <v>3</v>
      </c>
      <c r="G1555" s="1">
        <v>96</v>
      </c>
      <c r="H1555" s="1">
        <v>57</v>
      </c>
      <c r="I1555" s="1">
        <f t="shared" si="48"/>
        <v>39</v>
      </c>
      <c r="J1555" s="2">
        <f t="shared" si="49"/>
        <v>0.40625</v>
      </c>
      <c r="K1555" s="3">
        <v>2.8472222222222222E-2</v>
      </c>
      <c r="L1555" t="s">
        <v>1133</v>
      </c>
    </row>
    <row r="1556" spans="1:12" x14ac:dyDescent="0.25">
      <c r="A1556">
        <v>632</v>
      </c>
      <c r="B1556">
        <v>16</v>
      </c>
      <c r="C1556" t="s">
        <v>439</v>
      </c>
      <c r="D1556" s="1">
        <v>20</v>
      </c>
      <c r="E1556" s="1">
        <v>33</v>
      </c>
      <c r="F1556">
        <v>1</v>
      </c>
      <c r="G1556" s="1">
        <v>33</v>
      </c>
      <c r="H1556" s="1">
        <v>20</v>
      </c>
      <c r="I1556" s="1">
        <f t="shared" si="48"/>
        <v>13</v>
      </c>
      <c r="J1556" s="2">
        <f t="shared" si="49"/>
        <v>0.39393939393939392</v>
      </c>
      <c r="K1556" s="3">
        <v>3.2638888888888891E-2</v>
      </c>
      <c r="L1556" t="s">
        <v>1132</v>
      </c>
    </row>
    <row r="1557" spans="1:12" x14ac:dyDescent="0.25">
      <c r="A1557">
        <v>633</v>
      </c>
      <c r="B1557">
        <v>16</v>
      </c>
      <c r="C1557" t="s">
        <v>100</v>
      </c>
      <c r="D1557" s="1">
        <v>18</v>
      </c>
      <c r="E1557" s="1">
        <v>30</v>
      </c>
      <c r="F1557">
        <v>3</v>
      </c>
      <c r="G1557" s="1">
        <v>90</v>
      </c>
      <c r="H1557" s="1">
        <v>54</v>
      </c>
      <c r="I1557" s="1">
        <f t="shared" si="48"/>
        <v>36</v>
      </c>
      <c r="J1557" s="2">
        <f t="shared" si="49"/>
        <v>0.4</v>
      </c>
      <c r="K1557" s="3">
        <v>6.9444444444444441E-3</v>
      </c>
      <c r="L1557" t="s">
        <v>1132</v>
      </c>
    </row>
    <row r="1558" spans="1:12" x14ac:dyDescent="0.25">
      <c r="A1558">
        <v>633</v>
      </c>
      <c r="B1558">
        <v>16</v>
      </c>
      <c r="C1558" t="s">
        <v>259</v>
      </c>
      <c r="D1558" s="1">
        <v>14</v>
      </c>
      <c r="E1558" s="1">
        <v>24</v>
      </c>
      <c r="F1558">
        <v>2</v>
      </c>
      <c r="G1558" s="1">
        <v>48</v>
      </c>
      <c r="H1558" s="1">
        <v>28</v>
      </c>
      <c r="I1558" s="1">
        <f t="shared" si="48"/>
        <v>20</v>
      </c>
      <c r="J1558" s="2">
        <f t="shared" si="49"/>
        <v>0.41666666666666669</v>
      </c>
      <c r="K1558" s="3">
        <v>3.5416666666666666E-2</v>
      </c>
      <c r="L1558" t="s">
        <v>1133</v>
      </c>
    </row>
    <row r="1559" spans="1:12" x14ac:dyDescent="0.25">
      <c r="A1559">
        <v>633</v>
      </c>
      <c r="B1559">
        <v>16</v>
      </c>
      <c r="C1559" t="s">
        <v>335</v>
      </c>
      <c r="D1559" s="1">
        <v>13</v>
      </c>
      <c r="E1559" s="1">
        <v>22</v>
      </c>
      <c r="F1559">
        <v>2</v>
      </c>
      <c r="G1559" s="1">
        <v>44</v>
      </c>
      <c r="H1559" s="1">
        <v>26</v>
      </c>
      <c r="I1559" s="1">
        <f t="shared" si="48"/>
        <v>18</v>
      </c>
      <c r="J1559" s="2">
        <f t="shared" si="49"/>
        <v>0.40909090909090912</v>
      </c>
      <c r="K1559" s="3">
        <v>2.361111111111111E-2</v>
      </c>
      <c r="L1559" t="s">
        <v>1132</v>
      </c>
    </row>
    <row r="1560" spans="1:12" x14ac:dyDescent="0.25">
      <c r="A1560">
        <v>633</v>
      </c>
      <c r="B1560">
        <v>16</v>
      </c>
      <c r="C1560" t="s">
        <v>117</v>
      </c>
      <c r="D1560" s="1">
        <v>10</v>
      </c>
      <c r="E1560" s="1">
        <v>18</v>
      </c>
      <c r="F1560">
        <v>3</v>
      </c>
      <c r="G1560" s="1">
        <v>54</v>
      </c>
      <c r="H1560" s="1">
        <v>30</v>
      </c>
      <c r="I1560" s="1">
        <f t="shared" si="48"/>
        <v>24</v>
      </c>
      <c r="J1560" s="2">
        <f t="shared" si="49"/>
        <v>0.44444444444444442</v>
      </c>
      <c r="K1560" s="3">
        <v>3.7499999999999999E-2</v>
      </c>
      <c r="L1560" t="s">
        <v>1133</v>
      </c>
    </row>
    <row r="1561" spans="1:12" x14ac:dyDescent="0.25">
      <c r="A1561">
        <v>634</v>
      </c>
      <c r="B1561">
        <v>2</v>
      </c>
      <c r="C1561" t="s">
        <v>335</v>
      </c>
      <c r="D1561" s="1">
        <v>13</v>
      </c>
      <c r="E1561" s="1">
        <v>22</v>
      </c>
      <c r="F1561">
        <v>2</v>
      </c>
      <c r="G1561" s="1">
        <v>44</v>
      </c>
      <c r="H1561" s="1">
        <v>26</v>
      </c>
      <c r="I1561" s="1">
        <f t="shared" si="48"/>
        <v>18</v>
      </c>
      <c r="J1561" s="2">
        <f t="shared" si="49"/>
        <v>0.40909090909090912</v>
      </c>
      <c r="K1561" s="3">
        <v>1.7361111111111112E-2</v>
      </c>
      <c r="L1561" t="s">
        <v>1132</v>
      </c>
    </row>
    <row r="1562" spans="1:12" x14ac:dyDescent="0.25">
      <c r="A1562">
        <v>634</v>
      </c>
      <c r="B1562">
        <v>2</v>
      </c>
      <c r="C1562" t="s">
        <v>65</v>
      </c>
      <c r="D1562" s="1">
        <v>25</v>
      </c>
      <c r="E1562" s="1">
        <v>40</v>
      </c>
      <c r="F1562">
        <v>3</v>
      </c>
      <c r="G1562" s="1">
        <v>120</v>
      </c>
      <c r="H1562" s="1">
        <v>75</v>
      </c>
      <c r="I1562" s="1">
        <f t="shared" si="48"/>
        <v>45</v>
      </c>
      <c r="J1562" s="2">
        <f t="shared" si="49"/>
        <v>0.375</v>
      </c>
      <c r="K1562" s="3">
        <v>2.6388888888888889E-2</v>
      </c>
      <c r="L1562" t="s">
        <v>1133</v>
      </c>
    </row>
    <row r="1563" spans="1:12" x14ac:dyDescent="0.25">
      <c r="A1563">
        <v>634</v>
      </c>
      <c r="B1563">
        <v>2</v>
      </c>
      <c r="C1563" t="s">
        <v>195</v>
      </c>
      <c r="D1563" s="1">
        <v>15</v>
      </c>
      <c r="E1563" s="1">
        <v>25</v>
      </c>
      <c r="F1563">
        <v>3</v>
      </c>
      <c r="G1563" s="1">
        <v>75</v>
      </c>
      <c r="H1563" s="1">
        <v>45</v>
      </c>
      <c r="I1563" s="1">
        <f t="shared" si="48"/>
        <v>30</v>
      </c>
      <c r="J1563" s="2">
        <f t="shared" si="49"/>
        <v>0.4</v>
      </c>
      <c r="K1563" s="3">
        <v>2.9861111111111113E-2</v>
      </c>
      <c r="L1563" t="s">
        <v>1133</v>
      </c>
    </row>
    <row r="1564" spans="1:12" x14ac:dyDescent="0.25">
      <c r="A1564">
        <v>634</v>
      </c>
      <c r="B1564">
        <v>2</v>
      </c>
      <c r="C1564" t="s">
        <v>33</v>
      </c>
      <c r="D1564" s="1">
        <v>21</v>
      </c>
      <c r="E1564" s="1">
        <v>35</v>
      </c>
      <c r="F1564">
        <v>3</v>
      </c>
      <c r="G1564" s="1">
        <v>105</v>
      </c>
      <c r="H1564" s="1">
        <v>63</v>
      </c>
      <c r="I1564" s="1">
        <f t="shared" si="48"/>
        <v>42</v>
      </c>
      <c r="J1564" s="2">
        <f t="shared" si="49"/>
        <v>0.4</v>
      </c>
      <c r="K1564" s="3">
        <v>3.5416666666666666E-2</v>
      </c>
      <c r="L1564" t="s">
        <v>1132</v>
      </c>
    </row>
    <row r="1565" spans="1:12" x14ac:dyDescent="0.25">
      <c r="A1565">
        <v>635</v>
      </c>
      <c r="B1565">
        <v>5</v>
      </c>
      <c r="C1565" t="s">
        <v>51</v>
      </c>
      <c r="D1565" s="1">
        <v>17</v>
      </c>
      <c r="E1565" s="1">
        <v>29</v>
      </c>
      <c r="F1565">
        <v>2</v>
      </c>
      <c r="G1565" s="1">
        <v>58</v>
      </c>
      <c r="H1565" s="1">
        <v>34</v>
      </c>
      <c r="I1565" s="1">
        <f t="shared" si="48"/>
        <v>24</v>
      </c>
      <c r="J1565" s="2">
        <f t="shared" si="49"/>
        <v>0.41379310344827586</v>
      </c>
      <c r="K1565" s="3">
        <v>1.7361111111111112E-2</v>
      </c>
      <c r="L1565" t="s">
        <v>1133</v>
      </c>
    </row>
    <row r="1566" spans="1:12" x14ac:dyDescent="0.25">
      <c r="A1566">
        <v>636</v>
      </c>
      <c r="B1566">
        <v>14</v>
      </c>
      <c r="C1566" t="s">
        <v>259</v>
      </c>
      <c r="D1566" s="1">
        <v>14</v>
      </c>
      <c r="E1566" s="1">
        <v>24</v>
      </c>
      <c r="F1566">
        <v>2</v>
      </c>
      <c r="G1566" s="1">
        <v>48</v>
      </c>
      <c r="H1566" s="1">
        <v>28</v>
      </c>
      <c r="I1566" s="1">
        <f t="shared" si="48"/>
        <v>20</v>
      </c>
      <c r="J1566" s="2">
        <f t="shared" si="49"/>
        <v>0.41666666666666669</v>
      </c>
      <c r="K1566" s="3">
        <v>3.125E-2</v>
      </c>
      <c r="L1566" t="s">
        <v>1132</v>
      </c>
    </row>
    <row r="1567" spans="1:12" x14ac:dyDescent="0.25">
      <c r="A1567">
        <v>636</v>
      </c>
      <c r="B1567">
        <v>14</v>
      </c>
      <c r="C1567" t="s">
        <v>180</v>
      </c>
      <c r="D1567" s="1">
        <v>11</v>
      </c>
      <c r="E1567" s="1">
        <v>19</v>
      </c>
      <c r="F1567">
        <v>3</v>
      </c>
      <c r="G1567" s="1">
        <v>57</v>
      </c>
      <c r="H1567" s="1">
        <v>33</v>
      </c>
      <c r="I1567" s="1">
        <f t="shared" si="48"/>
        <v>24</v>
      </c>
      <c r="J1567" s="2">
        <f t="shared" si="49"/>
        <v>0.42105263157894735</v>
      </c>
      <c r="K1567" s="3">
        <v>3.7499999999999999E-2</v>
      </c>
      <c r="L1567" t="s">
        <v>1133</v>
      </c>
    </row>
    <row r="1568" spans="1:12" x14ac:dyDescent="0.25">
      <c r="A1568">
        <v>636</v>
      </c>
      <c r="B1568">
        <v>14</v>
      </c>
      <c r="C1568" t="s">
        <v>102</v>
      </c>
      <c r="D1568" s="1">
        <v>13</v>
      </c>
      <c r="E1568" s="1">
        <v>21</v>
      </c>
      <c r="F1568">
        <v>1</v>
      </c>
      <c r="G1568" s="1">
        <v>21</v>
      </c>
      <c r="H1568" s="1">
        <v>13</v>
      </c>
      <c r="I1568" s="1">
        <f t="shared" si="48"/>
        <v>8</v>
      </c>
      <c r="J1568" s="2">
        <f t="shared" si="49"/>
        <v>0.38095238095238093</v>
      </c>
      <c r="K1568" s="3">
        <v>3.6111111111111108E-2</v>
      </c>
      <c r="L1568" t="s">
        <v>1133</v>
      </c>
    </row>
    <row r="1569" spans="1:12" x14ac:dyDescent="0.25">
      <c r="A1569">
        <v>637</v>
      </c>
      <c r="B1569">
        <v>6</v>
      </c>
      <c r="C1569" t="s">
        <v>439</v>
      </c>
      <c r="D1569" s="1">
        <v>20</v>
      </c>
      <c r="E1569" s="1">
        <v>33</v>
      </c>
      <c r="F1569">
        <v>1</v>
      </c>
      <c r="G1569" s="1">
        <v>33</v>
      </c>
      <c r="H1569" s="1">
        <v>20</v>
      </c>
      <c r="I1569" s="1">
        <f t="shared" si="48"/>
        <v>13</v>
      </c>
      <c r="J1569" s="2">
        <f t="shared" si="49"/>
        <v>0.39393939393939392</v>
      </c>
      <c r="K1569" s="3">
        <v>1.5972222222222221E-2</v>
      </c>
      <c r="L1569" t="s">
        <v>1133</v>
      </c>
    </row>
    <row r="1570" spans="1:12" x14ac:dyDescent="0.25">
      <c r="A1570">
        <v>637</v>
      </c>
      <c r="B1570">
        <v>6</v>
      </c>
      <c r="C1570" t="s">
        <v>77</v>
      </c>
      <c r="D1570" s="1">
        <v>20</v>
      </c>
      <c r="E1570" s="1">
        <v>34</v>
      </c>
      <c r="F1570">
        <v>1</v>
      </c>
      <c r="G1570" s="1">
        <v>34</v>
      </c>
      <c r="H1570" s="1">
        <v>20</v>
      </c>
      <c r="I1570" s="1">
        <f t="shared" si="48"/>
        <v>14</v>
      </c>
      <c r="J1570" s="2">
        <f t="shared" si="49"/>
        <v>0.41176470588235292</v>
      </c>
      <c r="K1570" s="3">
        <v>4.1666666666666666E-3</v>
      </c>
      <c r="L1570" t="s">
        <v>1133</v>
      </c>
    </row>
    <row r="1571" spans="1:12" x14ac:dyDescent="0.25">
      <c r="A1571">
        <v>637</v>
      </c>
      <c r="B1571">
        <v>6</v>
      </c>
      <c r="C1571" t="s">
        <v>195</v>
      </c>
      <c r="D1571" s="1">
        <v>15</v>
      </c>
      <c r="E1571" s="1">
        <v>25</v>
      </c>
      <c r="F1571">
        <v>2</v>
      </c>
      <c r="G1571" s="1">
        <v>50</v>
      </c>
      <c r="H1571" s="1">
        <v>30</v>
      </c>
      <c r="I1571" s="1">
        <f t="shared" si="48"/>
        <v>20</v>
      </c>
      <c r="J1571" s="2">
        <f t="shared" si="49"/>
        <v>0.4</v>
      </c>
      <c r="K1571" s="3">
        <v>2.2222222222222223E-2</v>
      </c>
      <c r="L1571" t="s">
        <v>1132</v>
      </c>
    </row>
    <row r="1572" spans="1:12" x14ac:dyDescent="0.25">
      <c r="A1572">
        <v>638</v>
      </c>
      <c r="B1572">
        <v>16</v>
      </c>
      <c r="C1572" t="s">
        <v>100</v>
      </c>
      <c r="D1572" s="1">
        <v>18</v>
      </c>
      <c r="E1572" s="1">
        <v>30</v>
      </c>
      <c r="F1572">
        <v>3</v>
      </c>
      <c r="G1572" s="1">
        <v>90</v>
      </c>
      <c r="H1572" s="1">
        <v>54</v>
      </c>
      <c r="I1572" s="1">
        <f t="shared" si="48"/>
        <v>36</v>
      </c>
      <c r="J1572" s="2">
        <f t="shared" si="49"/>
        <v>0.4</v>
      </c>
      <c r="K1572" s="3">
        <v>3.0555555555555555E-2</v>
      </c>
      <c r="L1572" t="s">
        <v>1132</v>
      </c>
    </row>
    <row r="1573" spans="1:12" x14ac:dyDescent="0.25">
      <c r="A1573">
        <v>639</v>
      </c>
      <c r="B1573">
        <v>8</v>
      </c>
      <c r="C1573" t="s">
        <v>256</v>
      </c>
      <c r="D1573" s="1">
        <v>15</v>
      </c>
      <c r="E1573" s="1">
        <v>26</v>
      </c>
      <c r="F1573">
        <v>2</v>
      </c>
      <c r="G1573" s="1">
        <v>52</v>
      </c>
      <c r="H1573" s="1">
        <v>30</v>
      </c>
      <c r="I1573" s="1">
        <f t="shared" si="48"/>
        <v>22</v>
      </c>
      <c r="J1573" s="2">
        <f t="shared" si="49"/>
        <v>0.42307692307692307</v>
      </c>
      <c r="K1573" s="3">
        <v>3.6111111111111108E-2</v>
      </c>
      <c r="L1573" t="s">
        <v>1132</v>
      </c>
    </row>
    <row r="1574" spans="1:12" x14ac:dyDescent="0.25">
      <c r="A1574">
        <v>639</v>
      </c>
      <c r="B1574">
        <v>8</v>
      </c>
      <c r="C1574" t="s">
        <v>186</v>
      </c>
      <c r="D1574" s="1">
        <v>19</v>
      </c>
      <c r="E1574" s="1">
        <v>31</v>
      </c>
      <c r="F1574">
        <v>2</v>
      </c>
      <c r="G1574" s="1">
        <v>62</v>
      </c>
      <c r="H1574" s="1">
        <v>38</v>
      </c>
      <c r="I1574" s="1">
        <f t="shared" si="48"/>
        <v>24</v>
      </c>
      <c r="J1574" s="2">
        <f t="shared" si="49"/>
        <v>0.38709677419354838</v>
      </c>
      <c r="K1574" s="3">
        <v>2.013888888888889E-2</v>
      </c>
      <c r="L1574" t="s">
        <v>1132</v>
      </c>
    </row>
    <row r="1575" spans="1:12" x14ac:dyDescent="0.25">
      <c r="A1575">
        <v>639</v>
      </c>
      <c r="B1575">
        <v>8</v>
      </c>
      <c r="C1575" t="s">
        <v>180</v>
      </c>
      <c r="D1575" s="1">
        <v>11</v>
      </c>
      <c r="E1575" s="1">
        <v>19</v>
      </c>
      <c r="F1575">
        <v>2</v>
      </c>
      <c r="G1575" s="1">
        <v>38</v>
      </c>
      <c r="H1575" s="1">
        <v>22</v>
      </c>
      <c r="I1575" s="1">
        <f t="shared" si="48"/>
        <v>16</v>
      </c>
      <c r="J1575" s="2">
        <f t="shared" si="49"/>
        <v>0.42105263157894735</v>
      </c>
      <c r="K1575" s="3">
        <v>3.8194444444444448E-2</v>
      </c>
      <c r="L1575" t="s">
        <v>1132</v>
      </c>
    </row>
    <row r="1576" spans="1:12" x14ac:dyDescent="0.25">
      <c r="A1576">
        <v>640</v>
      </c>
      <c r="B1576">
        <v>14</v>
      </c>
      <c r="C1576" t="s">
        <v>256</v>
      </c>
      <c r="D1576" s="1">
        <v>15</v>
      </c>
      <c r="E1576" s="1">
        <v>26</v>
      </c>
      <c r="F1576">
        <v>3</v>
      </c>
      <c r="G1576" s="1">
        <v>78</v>
      </c>
      <c r="H1576" s="1">
        <v>45</v>
      </c>
      <c r="I1576" s="1">
        <f t="shared" si="48"/>
        <v>33</v>
      </c>
      <c r="J1576" s="2">
        <f t="shared" si="49"/>
        <v>0.42307692307692307</v>
      </c>
      <c r="K1576" s="3">
        <v>4.8611111111111112E-3</v>
      </c>
      <c r="L1576" t="s">
        <v>1133</v>
      </c>
    </row>
    <row r="1577" spans="1:12" x14ac:dyDescent="0.25">
      <c r="A1577">
        <v>640</v>
      </c>
      <c r="B1577">
        <v>14</v>
      </c>
      <c r="C1577" t="s">
        <v>102</v>
      </c>
      <c r="D1577" s="1">
        <v>13</v>
      </c>
      <c r="E1577" s="1">
        <v>21</v>
      </c>
      <c r="F1577">
        <v>2</v>
      </c>
      <c r="G1577" s="1">
        <v>42</v>
      </c>
      <c r="H1577" s="1">
        <v>26</v>
      </c>
      <c r="I1577" s="1">
        <f t="shared" si="48"/>
        <v>16</v>
      </c>
      <c r="J1577" s="2">
        <f t="shared" si="49"/>
        <v>0.38095238095238093</v>
      </c>
      <c r="K1577" s="3">
        <v>8.3333333333333332E-3</v>
      </c>
      <c r="L1577" t="s">
        <v>1132</v>
      </c>
    </row>
    <row r="1578" spans="1:12" x14ac:dyDescent="0.25">
      <c r="A1578">
        <v>640</v>
      </c>
      <c r="B1578">
        <v>14</v>
      </c>
      <c r="C1578" t="s">
        <v>439</v>
      </c>
      <c r="D1578" s="1">
        <v>20</v>
      </c>
      <c r="E1578" s="1">
        <v>33</v>
      </c>
      <c r="F1578">
        <v>3</v>
      </c>
      <c r="G1578" s="1">
        <v>99</v>
      </c>
      <c r="H1578" s="1">
        <v>60</v>
      </c>
      <c r="I1578" s="1">
        <f t="shared" si="48"/>
        <v>39</v>
      </c>
      <c r="J1578" s="2">
        <f t="shared" si="49"/>
        <v>0.39393939393939392</v>
      </c>
      <c r="K1578" s="3">
        <v>3.888888888888889E-2</v>
      </c>
      <c r="L1578" t="s">
        <v>1133</v>
      </c>
    </row>
    <row r="1579" spans="1:12" x14ac:dyDescent="0.25">
      <c r="A1579">
        <v>641</v>
      </c>
      <c r="B1579">
        <v>2</v>
      </c>
      <c r="C1579" t="s">
        <v>51</v>
      </c>
      <c r="D1579" s="1">
        <v>17</v>
      </c>
      <c r="E1579" s="1">
        <v>29</v>
      </c>
      <c r="F1579">
        <v>3</v>
      </c>
      <c r="G1579" s="1">
        <v>87</v>
      </c>
      <c r="H1579" s="1">
        <v>51</v>
      </c>
      <c r="I1579" s="1">
        <f t="shared" si="48"/>
        <v>36</v>
      </c>
      <c r="J1579" s="2">
        <f t="shared" si="49"/>
        <v>0.41379310344827586</v>
      </c>
      <c r="K1579" s="3">
        <v>1.1805555555555555E-2</v>
      </c>
      <c r="L1579" t="s">
        <v>1132</v>
      </c>
    </row>
    <row r="1580" spans="1:12" x14ac:dyDescent="0.25">
      <c r="A1580">
        <v>641</v>
      </c>
      <c r="B1580">
        <v>2</v>
      </c>
      <c r="C1580" t="s">
        <v>195</v>
      </c>
      <c r="D1580" s="1">
        <v>15</v>
      </c>
      <c r="E1580" s="1">
        <v>25</v>
      </c>
      <c r="F1580">
        <v>3</v>
      </c>
      <c r="G1580" s="1">
        <v>75</v>
      </c>
      <c r="H1580" s="1">
        <v>45</v>
      </c>
      <c r="I1580" s="1">
        <f t="shared" si="48"/>
        <v>30</v>
      </c>
      <c r="J1580" s="2">
        <f t="shared" si="49"/>
        <v>0.4</v>
      </c>
      <c r="K1580" s="3">
        <v>1.9444444444444445E-2</v>
      </c>
      <c r="L1580" t="s">
        <v>1133</v>
      </c>
    </row>
    <row r="1581" spans="1:12" x14ac:dyDescent="0.25">
      <c r="A1581">
        <v>641</v>
      </c>
      <c r="B1581">
        <v>2</v>
      </c>
      <c r="C1581" t="s">
        <v>331</v>
      </c>
      <c r="D1581" s="1">
        <v>14</v>
      </c>
      <c r="E1581" s="1">
        <v>23</v>
      </c>
      <c r="F1581">
        <v>2</v>
      </c>
      <c r="G1581" s="1">
        <v>46</v>
      </c>
      <c r="H1581" s="1">
        <v>28</v>
      </c>
      <c r="I1581" s="1">
        <f t="shared" si="48"/>
        <v>18</v>
      </c>
      <c r="J1581" s="2">
        <f t="shared" si="49"/>
        <v>0.39130434782608697</v>
      </c>
      <c r="K1581" s="3">
        <v>2.013888888888889E-2</v>
      </c>
      <c r="L1581" t="s">
        <v>1132</v>
      </c>
    </row>
    <row r="1582" spans="1:12" x14ac:dyDescent="0.25">
      <c r="A1582">
        <v>642</v>
      </c>
      <c r="B1582">
        <v>15</v>
      </c>
      <c r="C1582" t="s">
        <v>102</v>
      </c>
      <c r="D1582" s="1">
        <v>13</v>
      </c>
      <c r="E1582" s="1">
        <v>21</v>
      </c>
      <c r="F1582">
        <v>3</v>
      </c>
      <c r="G1582" s="1">
        <v>63</v>
      </c>
      <c r="H1582" s="1">
        <v>39</v>
      </c>
      <c r="I1582" s="1">
        <f t="shared" si="48"/>
        <v>24</v>
      </c>
      <c r="J1582" s="2">
        <f t="shared" si="49"/>
        <v>0.38095238095238093</v>
      </c>
      <c r="K1582" s="3">
        <v>4.1666666666666666E-3</v>
      </c>
      <c r="L1582" t="s">
        <v>1133</v>
      </c>
    </row>
    <row r="1583" spans="1:12" x14ac:dyDescent="0.25">
      <c r="A1583">
        <v>642</v>
      </c>
      <c r="B1583">
        <v>15</v>
      </c>
      <c r="C1583" t="s">
        <v>256</v>
      </c>
      <c r="D1583" s="1">
        <v>15</v>
      </c>
      <c r="E1583" s="1">
        <v>26</v>
      </c>
      <c r="F1583">
        <v>1</v>
      </c>
      <c r="G1583" s="1">
        <v>26</v>
      </c>
      <c r="H1583" s="1">
        <v>15</v>
      </c>
      <c r="I1583" s="1">
        <f t="shared" si="48"/>
        <v>11</v>
      </c>
      <c r="J1583" s="2">
        <f t="shared" si="49"/>
        <v>0.42307692307692307</v>
      </c>
      <c r="K1583" s="3">
        <v>3.9583333333333331E-2</v>
      </c>
      <c r="L1583" t="s">
        <v>1133</v>
      </c>
    </row>
    <row r="1584" spans="1:12" x14ac:dyDescent="0.25">
      <c r="A1584">
        <v>642</v>
      </c>
      <c r="B1584">
        <v>15</v>
      </c>
      <c r="C1584" t="s">
        <v>51</v>
      </c>
      <c r="D1584" s="1">
        <v>17</v>
      </c>
      <c r="E1584" s="1">
        <v>29</v>
      </c>
      <c r="F1584">
        <v>3</v>
      </c>
      <c r="G1584" s="1">
        <v>87</v>
      </c>
      <c r="H1584" s="1">
        <v>51</v>
      </c>
      <c r="I1584" s="1">
        <f t="shared" si="48"/>
        <v>36</v>
      </c>
      <c r="J1584" s="2">
        <f t="shared" si="49"/>
        <v>0.41379310344827586</v>
      </c>
      <c r="K1584" s="3">
        <v>1.2500000000000001E-2</v>
      </c>
      <c r="L1584" t="s">
        <v>1133</v>
      </c>
    </row>
    <row r="1585" spans="1:12" x14ac:dyDescent="0.25">
      <c r="A1585">
        <v>643</v>
      </c>
      <c r="B1585">
        <v>17</v>
      </c>
      <c r="C1585" t="s">
        <v>439</v>
      </c>
      <c r="D1585" s="1">
        <v>20</v>
      </c>
      <c r="E1585" s="1">
        <v>33</v>
      </c>
      <c r="F1585">
        <v>1</v>
      </c>
      <c r="G1585" s="1">
        <v>33</v>
      </c>
      <c r="H1585" s="1">
        <v>20</v>
      </c>
      <c r="I1585" s="1">
        <f t="shared" si="48"/>
        <v>13</v>
      </c>
      <c r="J1585" s="2">
        <f t="shared" si="49"/>
        <v>0.39393939393939392</v>
      </c>
      <c r="K1585" s="3">
        <v>1.2500000000000001E-2</v>
      </c>
      <c r="L1585" t="s">
        <v>1132</v>
      </c>
    </row>
    <row r="1586" spans="1:12" x14ac:dyDescent="0.25">
      <c r="A1586">
        <v>644</v>
      </c>
      <c r="B1586">
        <v>9</v>
      </c>
      <c r="C1586" t="s">
        <v>186</v>
      </c>
      <c r="D1586" s="1">
        <v>19</v>
      </c>
      <c r="E1586" s="1">
        <v>31</v>
      </c>
      <c r="F1586">
        <v>3</v>
      </c>
      <c r="G1586" s="1">
        <v>93</v>
      </c>
      <c r="H1586" s="1">
        <v>57</v>
      </c>
      <c r="I1586" s="1">
        <f t="shared" si="48"/>
        <v>36</v>
      </c>
      <c r="J1586" s="2">
        <f t="shared" si="49"/>
        <v>0.38709677419354838</v>
      </c>
      <c r="K1586" s="3">
        <v>3.5416666666666666E-2</v>
      </c>
      <c r="L1586" t="s">
        <v>1132</v>
      </c>
    </row>
    <row r="1587" spans="1:12" x14ac:dyDescent="0.25">
      <c r="A1587">
        <v>645</v>
      </c>
      <c r="B1587">
        <v>6</v>
      </c>
      <c r="C1587" t="s">
        <v>439</v>
      </c>
      <c r="D1587" s="1">
        <v>20</v>
      </c>
      <c r="E1587" s="1">
        <v>33</v>
      </c>
      <c r="F1587">
        <v>3</v>
      </c>
      <c r="G1587" s="1">
        <v>99</v>
      </c>
      <c r="H1587" s="1">
        <v>60</v>
      </c>
      <c r="I1587" s="1">
        <f t="shared" si="48"/>
        <v>39</v>
      </c>
      <c r="J1587" s="2">
        <f t="shared" si="49"/>
        <v>0.39393939393939392</v>
      </c>
      <c r="K1587" s="3">
        <v>2.9861111111111113E-2</v>
      </c>
      <c r="L1587" t="s">
        <v>1133</v>
      </c>
    </row>
    <row r="1588" spans="1:12" x14ac:dyDescent="0.25">
      <c r="A1588">
        <v>645</v>
      </c>
      <c r="B1588">
        <v>6</v>
      </c>
      <c r="C1588" t="s">
        <v>170</v>
      </c>
      <c r="D1588" s="1">
        <v>16</v>
      </c>
      <c r="E1588" s="1">
        <v>27</v>
      </c>
      <c r="F1588">
        <v>3</v>
      </c>
      <c r="G1588" s="1">
        <v>81</v>
      </c>
      <c r="H1588" s="1">
        <v>48</v>
      </c>
      <c r="I1588" s="1">
        <f t="shared" si="48"/>
        <v>33</v>
      </c>
      <c r="J1588" s="2">
        <f t="shared" si="49"/>
        <v>0.40740740740740738</v>
      </c>
      <c r="K1588" s="3">
        <v>3.7499999999999999E-2</v>
      </c>
      <c r="L1588" t="s">
        <v>1132</v>
      </c>
    </row>
    <row r="1589" spans="1:12" x14ac:dyDescent="0.25">
      <c r="A1589">
        <v>646</v>
      </c>
      <c r="B1589">
        <v>12</v>
      </c>
      <c r="C1589" t="s">
        <v>33</v>
      </c>
      <c r="D1589" s="1">
        <v>21</v>
      </c>
      <c r="E1589" s="1">
        <v>35</v>
      </c>
      <c r="F1589">
        <v>2</v>
      </c>
      <c r="G1589" s="1">
        <v>70</v>
      </c>
      <c r="H1589" s="1">
        <v>42</v>
      </c>
      <c r="I1589" s="1">
        <f t="shared" si="48"/>
        <v>28</v>
      </c>
      <c r="J1589" s="2">
        <f t="shared" si="49"/>
        <v>0.4</v>
      </c>
      <c r="K1589" s="3">
        <v>2.5000000000000001E-2</v>
      </c>
      <c r="L1589" t="s">
        <v>1132</v>
      </c>
    </row>
    <row r="1590" spans="1:12" x14ac:dyDescent="0.25">
      <c r="A1590">
        <v>647</v>
      </c>
      <c r="B1590">
        <v>12</v>
      </c>
      <c r="C1590" t="s">
        <v>117</v>
      </c>
      <c r="D1590" s="1">
        <v>10</v>
      </c>
      <c r="E1590" s="1">
        <v>18</v>
      </c>
      <c r="F1590">
        <v>2</v>
      </c>
      <c r="G1590" s="1">
        <v>36</v>
      </c>
      <c r="H1590" s="1">
        <v>20</v>
      </c>
      <c r="I1590" s="1">
        <f t="shared" si="48"/>
        <v>16</v>
      </c>
      <c r="J1590" s="2">
        <f t="shared" si="49"/>
        <v>0.44444444444444442</v>
      </c>
      <c r="K1590" s="3">
        <v>9.0277777777777769E-3</v>
      </c>
      <c r="L1590" t="s">
        <v>1133</v>
      </c>
    </row>
    <row r="1591" spans="1:12" x14ac:dyDescent="0.25">
      <c r="A1591">
        <v>647</v>
      </c>
      <c r="B1591">
        <v>12</v>
      </c>
      <c r="C1591" t="s">
        <v>186</v>
      </c>
      <c r="D1591" s="1">
        <v>19</v>
      </c>
      <c r="E1591" s="1">
        <v>31</v>
      </c>
      <c r="F1591">
        <v>2</v>
      </c>
      <c r="G1591" s="1">
        <v>62</v>
      </c>
      <c r="H1591" s="1">
        <v>38</v>
      </c>
      <c r="I1591" s="1">
        <f t="shared" si="48"/>
        <v>24</v>
      </c>
      <c r="J1591" s="2">
        <f t="shared" si="49"/>
        <v>0.38709677419354838</v>
      </c>
      <c r="K1591" s="3">
        <v>1.8055555555555554E-2</v>
      </c>
      <c r="L1591" t="s">
        <v>1133</v>
      </c>
    </row>
    <row r="1592" spans="1:12" x14ac:dyDescent="0.25">
      <c r="A1592">
        <v>648</v>
      </c>
      <c r="B1592">
        <v>9</v>
      </c>
      <c r="C1592" t="s">
        <v>57</v>
      </c>
      <c r="D1592" s="1">
        <v>16</v>
      </c>
      <c r="E1592" s="1">
        <v>28</v>
      </c>
      <c r="F1592">
        <v>2</v>
      </c>
      <c r="G1592" s="1">
        <v>56</v>
      </c>
      <c r="H1592" s="1">
        <v>32</v>
      </c>
      <c r="I1592" s="1">
        <f t="shared" si="48"/>
        <v>24</v>
      </c>
      <c r="J1592" s="2">
        <f t="shared" si="49"/>
        <v>0.42857142857142855</v>
      </c>
      <c r="K1592" s="3">
        <v>3.2638888888888891E-2</v>
      </c>
      <c r="L1592" t="s">
        <v>1132</v>
      </c>
    </row>
    <row r="1593" spans="1:12" x14ac:dyDescent="0.25">
      <c r="A1593">
        <v>649</v>
      </c>
      <c r="B1593">
        <v>9</v>
      </c>
      <c r="C1593" t="s">
        <v>51</v>
      </c>
      <c r="D1593" s="1">
        <v>17</v>
      </c>
      <c r="E1593" s="1">
        <v>29</v>
      </c>
      <c r="F1593">
        <v>3</v>
      </c>
      <c r="G1593" s="1">
        <v>87</v>
      </c>
      <c r="H1593" s="1">
        <v>51</v>
      </c>
      <c r="I1593" s="1">
        <f t="shared" si="48"/>
        <v>36</v>
      </c>
      <c r="J1593" s="2">
        <f t="shared" si="49"/>
        <v>0.41379310344827586</v>
      </c>
      <c r="K1593" s="3">
        <v>1.5277777777777777E-2</v>
      </c>
      <c r="L1593" t="s">
        <v>1133</v>
      </c>
    </row>
    <row r="1594" spans="1:12" x14ac:dyDescent="0.25">
      <c r="A1594">
        <v>649</v>
      </c>
      <c r="B1594">
        <v>9</v>
      </c>
      <c r="C1594" t="s">
        <v>57</v>
      </c>
      <c r="D1594" s="1">
        <v>16</v>
      </c>
      <c r="E1594" s="1">
        <v>28</v>
      </c>
      <c r="F1594">
        <v>3</v>
      </c>
      <c r="G1594" s="1">
        <v>84</v>
      </c>
      <c r="H1594" s="1">
        <v>48</v>
      </c>
      <c r="I1594" s="1">
        <f t="shared" si="48"/>
        <v>36</v>
      </c>
      <c r="J1594" s="2">
        <f t="shared" si="49"/>
        <v>0.42857142857142855</v>
      </c>
      <c r="K1594" s="3">
        <v>2.7777777777777776E-2</v>
      </c>
      <c r="L1594" t="s">
        <v>1132</v>
      </c>
    </row>
    <row r="1595" spans="1:12" x14ac:dyDescent="0.25">
      <c r="A1595">
        <v>649</v>
      </c>
      <c r="B1595">
        <v>9</v>
      </c>
      <c r="C1595" t="s">
        <v>195</v>
      </c>
      <c r="D1595" s="1">
        <v>15</v>
      </c>
      <c r="E1595" s="1">
        <v>25</v>
      </c>
      <c r="F1595">
        <v>1</v>
      </c>
      <c r="G1595" s="1">
        <v>25</v>
      </c>
      <c r="H1595" s="1">
        <v>15</v>
      </c>
      <c r="I1595" s="1">
        <f t="shared" si="48"/>
        <v>10</v>
      </c>
      <c r="J1595" s="2">
        <f t="shared" si="49"/>
        <v>0.4</v>
      </c>
      <c r="K1595" s="3">
        <v>2.2222222222222223E-2</v>
      </c>
      <c r="L1595" t="s">
        <v>1133</v>
      </c>
    </row>
    <row r="1596" spans="1:12" x14ac:dyDescent="0.25">
      <c r="A1596">
        <v>649</v>
      </c>
      <c r="B1596">
        <v>9</v>
      </c>
      <c r="C1596" t="s">
        <v>241</v>
      </c>
      <c r="D1596" s="1">
        <v>12</v>
      </c>
      <c r="E1596" s="1">
        <v>20</v>
      </c>
      <c r="F1596">
        <v>3</v>
      </c>
      <c r="G1596" s="1">
        <v>60</v>
      </c>
      <c r="H1596" s="1">
        <v>36</v>
      </c>
      <c r="I1596" s="1">
        <f t="shared" si="48"/>
        <v>24</v>
      </c>
      <c r="J1596" s="2">
        <f t="shared" si="49"/>
        <v>0.4</v>
      </c>
      <c r="K1596" s="3">
        <v>1.0416666666666666E-2</v>
      </c>
      <c r="L1596" t="s">
        <v>1132</v>
      </c>
    </row>
    <row r="1597" spans="1:12" x14ac:dyDescent="0.25">
      <c r="A1597">
        <v>650</v>
      </c>
      <c r="B1597">
        <v>11</v>
      </c>
      <c r="C1597" t="s">
        <v>102</v>
      </c>
      <c r="D1597" s="1">
        <v>13</v>
      </c>
      <c r="E1597" s="1">
        <v>21</v>
      </c>
      <c r="F1597">
        <v>2</v>
      </c>
      <c r="G1597" s="1">
        <v>42</v>
      </c>
      <c r="H1597" s="1">
        <v>26</v>
      </c>
      <c r="I1597" s="1">
        <f t="shared" si="48"/>
        <v>16</v>
      </c>
      <c r="J1597" s="2">
        <f t="shared" si="49"/>
        <v>0.38095238095238093</v>
      </c>
      <c r="K1597" s="3">
        <v>1.2500000000000001E-2</v>
      </c>
      <c r="L1597" t="s">
        <v>1133</v>
      </c>
    </row>
    <row r="1598" spans="1:12" x14ac:dyDescent="0.25">
      <c r="A1598">
        <v>650</v>
      </c>
      <c r="B1598">
        <v>11</v>
      </c>
      <c r="C1598" t="s">
        <v>51</v>
      </c>
      <c r="D1598" s="1">
        <v>17</v>
      </c>
      <c r="E1598" s="1">
        <v>29</v>
      </c>
      <c r="F1598">
        <v>2</v>
      </c>
      <c r="G1598" s="1">
        <v>58</v>
      </c>
      <c r="H1598" s="1">
        <v>34</v>
      </c>
      <c r="I1598" s="1">
        <f t="shared" si="48"/>
        <v>24</v>
      </c>
      <c r="J1598" s="2">
        <f t="shared" si="49"/>
        <v>0.41379310344827586</v>
      </c>
      <c r="K1598" s="3">
        <v>2.4305555555555556E-2</v>
      </c>
      <c r="L1598" t="s">
        <v>1133</v>
      </c>
    </row>
    <row r="1599" spans="1:12" x14ac:dyDescent="0.25">
      <c r="A1599">
        <v>650</v>
      </c>
      <c r="B1599">
        <v>11</v>
      </c>
      <c r="C1599" t="s">
        <v>414</v>
      </c>
      <c r="D1599" s="1">
        <v>19</v>
      </c>
      <c r="E1599" s="1">
        <v>32</v>
      </c>
      <c r="F1599">
        <v>1</v>
      </c>
      <c r="G1599" s="1">
        <v>32</v>
      </c>
      <c r="H1599" s="1">
        <v>19</v>
      </c>
      <c r="I1599" s="1">
        <f t="shared" si="48"/>
        <v>13</v>
      </c>
      <c r="J1599" s="2">
        <f t="shared" si="49"/>
        <v>0.40625</v>
      </c>
      <c r="K1599" s="3">
        <v>8.3333333333333332E-3</v>
      </c>
      <c r="L1599" t="s">
        <v>1133</v>
      </c>
    </row>
    <row r="1600" spans="1:12" x14ac:dyDescent="0.25">
      <c r="A1600">
        <v>650</v>
      </c>
      <c r="B1600">
        <v>11</v>
      </c>
      <c r="C1600" t="s">
        <v>33</v>
      </c>
      <c r="D1600" s="1">
        <v>21</v>
      </c>
      <c r="E1600" s="1">
        <v>35</v>
      </c>
      <c r="F1600">
        <v>3</v>
      </c>
      <c r="G1600" s="1">
        <v>105</v>
      </c>
      <c r="H1600" s="1">
        <v>63</v>
      </c>
      <c r="I1600" s="1">
        <f t="shared" si="48"/>
        <v>42</v>
      </c>
      <c r="J1600" s="2">
        <f t="shared" si="49"/>
        <v>0.4</v>
      </c>
      <c r="K1600" s="3">
        <v>7.6388888888888886E-3</v>
      </c>
      <c r="L1600" t="s">
        <v>1132</v>
      </c>
    </row>
    <row r="1601" spans="1:12" x14ac:dyDescent="0.25">
      <c r="A1601">
        <v>651</v>
      </c>
      <c r="B1601">
        <v>16</v>
      </c>
      <c r="C1601" t="s">
        <v>65</v>
      </c>
      <c r="D1601" s="1">
        <v>25</v>
      </c>
      <c r="E1601" s="1">
        <v>40</v>
      </c>
      <c r="F1601">
        <v>2</v>
      </c>
      <c r="G1601" s="1">
        <v>80</v>
      </c>
      <c r="H1601" s="1">
        <v>50</v>
      </c>
      <c r="I1601" s="1">
        <f t="shared" si="48"/>
        <v>30</v>
      </c>
      <c r="J1601" s="2">
        <f t="shared" si="49"/>
        <v>0.375</v>
      </c>
      <c r="K1601" s="3">
        <v>3.4722222222222224E-2</v>
      </c>
      <c r="L1601" t="s">
        <v>1132</v>
      </c>
    </row>
    <row r="1602" spans="1:12" x14ac:dyDescent="0.25">
      <c r="A1602">
        <v>651</v>
      </c>
      <c r="B1602">
        <v>16</v>
      </c>
      <c r="C1602" t="s">
        <v>102</v>
      </c>
      <c r="D1602" s="1">
        <v>13</v>
      </c>
      <c r="E1602" s="1">
        <v>21</v>
      </c>
      <c r="F1602">
        <v>3</v>
      </c>
      <c r="G1602" s="1">
        <v>63</v>
      </c>
      <c r="H1602" s="1">
        <v>39</v>
      </c>
      <c r="I1602" s="1">
        <f t="shared" si="48"/>
        <v>24</v>
      </c>
      <c r="J1602" s="2">
        <f t="shared" si="49"/>
        <v>0.38095238095238093</v>
      </c>
      <c r="K1602" s="3">
        <v>6.2500000000000003E-3</v>
      </c>
      <c r="L1602" t="s">
        <v>1132</v>
      </c>
    </row>
    <row r="1603" spans="1:12" x14ac:dyDescent="0.25">
      <c r="A1603">
        <v>651</v>
      </c>
      <c r="B1603">
        <v>16</v>
      </c>
      <c r="C1603" t="s">
        <v>439</v>
      </c>
      <c r="D1603" s="1">
        <v>20</v>
      </c>
      <c r="E1603" s="1">
        <v>33</v>
      </c>
      <c r="F1603">
        <v>2</v>
      </c>
      <c r="G1603" s="1">
        <v>66</v>
      </c>
      <c r="H1603" s="1">
        <v>40</v>
      </c>
      <c r="I1603" s="1">
        <f t="shared" ref="I1603:I1666" si="50">G1603-H1603</f>
        <v>26</v>
      </c>
      <c r="J1603" s="2">
        <f t="shared" ref="J1603:J1666" si="51">I1603/G1603</f>
        <v>0.39393939393939392</v>
      </c>
      <c r="K1603" s="3">
        <v>2.013888888888889E-2</v>
      </c>
      <c r="L1603" t="s">
        <v>1132</v>
      </c>
    </row>
    <row r="1604" spans="1:12" x14ac:dyDescent="0.25">
      <c r="A1604">
        <v>652</v>
      </c>
      <c r="B1604">
        <v>14</v>
      </c>
      <c r="C1604" t="s">
        <v>186</v>
      </c>
      <c r="D1604" s="1">
        <v>19</v>
      </c>
      <c r="E1604" s="1">
        <v>31</v>
      </c>
      <c r="F1604">
        <v>2</v>
      </c>
      <c r="G1604" s="1">
        <v>62</v>
      </c>
      <c r="H1604" s="1">
        <v>38</v>
      </c>
      <c r="I1604" s="1">
        <f t="shared" si="50"/>
        <v>24</v>
      </c>
      <c r="J1604" s="2">
        <f t="shared" si="51"/>
        <v>0.38709677419354838</v>
      </c>
      <c r="K1604" s="3">
        <v>8.3333333333333332E-3</v>
      </c>
      <c r="L1604" t="s">
        <v>1132</v>
      </c>
    </row>
    <row r="1605" spans="1:12" x14ac:dyDescent="0.25">
      <c r="A1605">
        <v>652</v>
      </c>
      <c r="B1605">
        <v>14</v>
      </c>
      <c r="C1605" t="s">
        <v>106</v>
      </c>
      <c r="D1605" s="1">
        <v>22</v>
      </c>
      <c r="E1605" s="1">
        <v>36</v>
      </c>
      <c r="F1605">
        <v>3</v>
      </c>
      <c r="G1605" s="1">
        <v>108</v>
      </c>
      <c r="H1605" s="1">
        <v>66</v>
      </c>
      <c r="I1605" s="1">
        <f t="shared" si="50"/>
        <v>42</v>
      </c>
      <c r="J1605" s="2">
        <f t="shared" si="51"/>
        <v>0.3888888888888889</v>
      </c>
      <c r="K1605" s="3">
        <v>2.6388888888888889E-2</v>
      </c>
      <c r="L1605" t="s">
        <v>1133</v>
      </c>
    </row>
    <row r="1606" spans="1:12" x14ac:dyDescent="0.25">
      <c r="A1606">
        <v>653</v>
      </c>
      <c r="B1606">
        <v>13</v>
      </c>
      <c r="C1606" t="s">
        <v>57</v>
      </c>
      <c r="D1606" s="1">
        <v>16</v>
      </c>
      <c r="E1606" s="1">
        <v>28</v>
      </c>
      <c r="F1606">
        <v>3</v>
      </c>
      <c r="G1606" s="1">
        <v>84</v>
      </c>
      <c r="H1606" s="1">
        <v>48</v>
      </c>
      <c r="I1606" s="1">
        <f t="shared" si="50"/>
        <v>36</v>
      </c>
      <c r="J1606" s="2">
        <f t="shared" si="51"/>
        <v>0.42857142857142855</v>
      </c>
      <c r="K1606" s="3">
        <v>3.5416666666666666E-2</v>
      </c>
      <c r="L1606" t="s">
        <v>1133</v>
      </c>
    </row>
    <row r="1607" spans="1:12" x14ac:dyDescent="0.25">
      <c r="A1607">
        <v>653</v>
      </c>
      <c r="B1607">
        <v>13</v>
      </c>
      <c r="C1607" t="s">
        <v>100</v>
      </c>
      <c r="D1607" s="1">
        <v>18</v>
      </c>
      <c r="E1607" s="1">
        <v>30</v>
      </c>
      <c r="F1607">
        <v>3</v>
      </c>
      <c r="G1607" s="1">
        <v>90</v>
      </c>
      <c r="H1607" s="1">
        <v>54</v>
      </c>
      <c r="I1607" s="1">
        <f t="shared" si="50"/>
        <v>36</v>
      </c>
      <c r="J1607" s="2">
        <f t="shared" si="51"/>
        <v>0.4</v>
      </c>
      <c r="K1607" s="3">
        <v>3.1944444444444442E-2</v>
      </c>
      <c r="L1607" t="s">
        <v>1132</v>
      </c>
    </row>
    <row r="1608" spans="1:12" x14ac:dyDescent="0.25">
      <c r="A1608">
        <v>653</v>
      </c>
      <c r="B1608">
        <v>13</v>
      </c>
      <c r="C1608" t="s">
        <v>33</v>
      </c>
      <c r="D1608" s="1">
        <v>21</v>
      </c>
      <c r="E1608" s="1">
        <v>35</v>
      </c>
      <c r="F1608">
        <v>2</v>
      </c>
      <c r="G1608" s="1">
        <v>70</v>
      </c>
      <c r="H1608" s="1">
        <v>42</v>
      </c>
      <c r="I1608" s="1">
        <f t="shared" si="50"/>
        <v>28</v>
      </c>
      <c r="J1608" s="2">
        <f t="shared" si="51"/>
        <v>0.4</v>
      </c>
      <c r="K1608" s="3">
        <v>3.6805555555555557E-2</v>
      </c>
      <c r="L1608" t="s">
        <v>1132</v>
      </c>
    </row>
    <row r="1609" spans="1:12" x14ac:dyDescent="0.25">
      <c r="A1609">
        <v>654</v>
      </c>
      <c r="B1609">
        <v>12</v>
      </c>
      <c r="C1609" t="s">
        <v>335</v>
      </c>
      <c r="D1609" s="1">
        <v>13</v>
      </c>
      <c r="E1609" s="1">
        <v>22</v>
      </c>
      <c r="F1609">
        <v>1</v>
      </c>
      <c r="G1609" s="1">
        <v>22</v>
      </c>
      <c r="H1609" s="1">
        <v>13</v>
      </c>
      <c r="I1609" s="1">
        <f t="shared" si="50"/>
        <v>9</v>
      </c>
      <c r="J1609" s="2">
        <f t="shared" si="51"/>
        <v>0.40909090909090912</v>
      </c>
      <c r="K1609" s="3">
        <v>2.1527777777777778E-2</v>
      </c>
      <c r="L1609" t="s">
        <v>1132</v>
      </c>
    </row>
    <row r="1610" spans="1:12" x14ac:dyDescent="0.25">
      <c r="A1610">
        <v>654</v>
      </c>
      <c r="B1610">
        <v>12</v>
      </c>
      <c r="C1610" t="s">
        <v>241</v>
      </c>
      <c r="D1610" s="1">
        <v>12</v>
      </c>
      <c r="E1610" s="1">
        <v>20</v>
      </c>
      <c r="F1610">
        <v>1</v>
      </c>
      <c r="G1610" s="1">
        <v>20</v>
      </c>
      <c r="H1610" s="1">
        <v>12</v>
      </c>
      <c r="I1610" s="1">
        <f t="shared" si="50"/>
        <v>8</v>
      </c>
      <c r="J1610" s="2">
        <f t="shared" si="51"/>
        <v>0.4</v>
      </c>
      <c r="K1610" s="3">
        <v>9.0277777777777769E-3</v>
      </c>
      <c r="L1610" t="s">
        <v>1132</v>
      </c>
    </row>
    <row r="1611" spans="1:12" x14ac:dyDescent="0.25">
      <c r="A1611">
        <v>655</v>
      </c>
      <c r="B1611">
        <v>5</v>
      </c>
      <c r="C1611" t="s">
        <v>186</v>
      </c>
      <c r="D1611" s="1">
        <v>19</v>
      </c>
      <c r="E1611" s="1">
        <v>31</v>
      </c>
      <c r="F1611">
        <v>3</v>
      </c>
      <c r="G1611" s="1">
        <v>93</v>
      </c>
      <c r="H1611" s="1">
        <v>57</v>
      </c>
      <c r="I1611" s="1">
        <f t="shared" si="50"/>
        <v>36</v>
      </c>
      <c r="J1611" s="2">
        <f t="shared" si="51"/>
        <v>0.38709677419354838</v>
      </c>
      <c r="K1611" s="3">
        <v>2.5000000000000001E-2</v>
      </c>
      <c r="L1611" t="s">
        <v>1133</v>
      </c>
    </row>
    <row r="1612" spans="1:12" x14ac:dyDescent="0.25">
      <c r="A1612">
        <v>656</v>
      </c>
      <c r="B1612">
        <v>19</v>
      </c>
      <c r="C1612" t="s">
        <v>331</v>
      </c>
      <c r="D1612" s="1">
        <v>14</v>
      </c>
      <c r="E1612" s="1">
        <v>23</v>
      </c>
      <c r="F1612">
        <v>1</v>
      </c>
      <c r="G1612" s="1">
        <v>23</v>
      </c>
      <c r="H1612" s="1">
        <v>14</v>
      </c>
      <c r="I1612" s="1">
        <f t="shared" si="50"/>
        <v>9</v>
      </c>
      <c r="J1612" s="2">
        <f t="shared" si="51"/>
        <v>0.39130434782608697</v>
      </c>
      <c r="K1612" s="3">
        <v>9.0277777777777769E-3</v>
      </c>
      <c r="L1612" t="s">
        <v>1132</v>
      </c>
    </row>
    <row r="1613" spans="1:12" x14ac:dyDescent="0.25">
      <c r="A1613">
        <v>656</v>
      </c>
      <c r="B1613">
        <v>19</v>
      </c>
      <c r="C1613" t="s">
        <v>241</v>
      </c>
      <c r="D1613" s="1">
        <v>12</v>
      </c>
      <c r="E1613" s="1">
        <v>20</v>
      </c>
      <c r="F1613">
        <v>3</v>
      </c>
      <c r="G1613" s="1">
        <v>60</v>
      </c>
      <c r="H1613" s="1">
        <v>36</v>
      </c>
      <c r="I1613" s="1">
        <f t="shared" si="50"/>
        <v>24</v>
      </c>
      <c r="J1613" s="2">
        <f t="shared" si="51"/>
        <v>0.4</v>
      </c>
      <c r="K1613" s="3">
        <v>3.0555555555555555E-2</v>
      </c>
      <c r="L1613" t="s">
        <v>1133</v>
      </c>
    </row>
    <row r="1614" spans="1:12" x14ac:dyDescent="0.25">
      <c r="A1614">
        <v>656</v>
      </c>
      <c r="B1614">
        <v>19</v>
      </c>
      <c r="C1614" t="s">
        <v>180</v>
      </c>
      <c r="D1614" s="1">
        <v>11</v>
      </c>
      <c r="E1614" s="1">
        <v>19</v>
      </c>
      <c r="F1614">
        <v>2</v>
      </c>
      <c r="G1614" s="1">
        <v>38</v>
      </c>
      <c r="H1614" s="1">
        <v>22</v>
      </c>
      <c r="I1614" s="1">
        <f t="shared" si="50"/>
        <v>16</v>
      </c>
      <c r="J1614" s="2">
        <f t="shared" si="51"/>
        <v>0.42105263157894735</v>
      </c>
      <c r="K1614" s="3">
        <v>2.7083333333333334E-2</v>
      </c>
      <c r="L1614" t="s">
        <v>1133</v>
      </c>
    </row>
    <row r="1615" spans="1:12" x14ac:dyDescent="0.25">
      <c r="A1615">
        <v>656</v>
      </c>
      <c r="B1615">
        <v>19</v>
      </c>
      <c r="C1615" t="s">
        <v>106</v>
      </c>
      <c r="D1615" s="1">
        <v>22</v>
      </c>
      <c r="E1615" s="1">
        <v>36</v>
      </c>
      <c r="F1615">
        <v>1</v>
      </c>
      <c r="G1615" s="1">
        <v>36</v>
      </c>
      <c r="H1615" s="1">
        <v>22</v>
      </c>
      <c r="I1615" s="1">
        <f t="shared" si="50"/>
        <v>14</v>
      </c>
      <c r="J1615" s="2">
        <f t="shared" si="51"/>
        <v>0.3888888888888889</v>
      </c>
      <c r="K1615" s="3">
        <v>9.7222222222222224E-3</v>
      </c>
      <c r="L1615" t="s">
        <v>1132</v>
      </c>
    </row>
    <row r="1616" spans="1:12" x14ac:dyDescent="0.25">
      <c r="A1616">
        <v>657</v>
      </c>
      <c r="B1616">
        <v>1</v>
      </c>
      <c r="C1616" t="s">
        <v>65</v>
      </c>
      <c r="D1616" s="1">
        <v>25</v>
      </c>
      <c r="E1616" s="1">
        <v>40</v>
      </c>
      <c r="F1616">
        <v>2</v>
      </c>
      <c r="G1616" s="1">
        <v>80</v>
      </c>
      <c r="H1616" s="1">
        <v>50</v>
      </c>
      <c r="I1616" s="1">
        <f t="shared" si="50"/>
        <v>30</v>
      </c>
      <c r="J1616" s="2">
        <f t="shared" si="51"/>
        <v>0.375</v>
      </c>
      <c r="K1616" s="3">
        <v>3.8194444444444448E-2</v>
      </c>
      <c r="L1616" t="s">
        <v>1133</v>
      </c>
    </row>
    <row r="1617" spans="1:12" x14ac:dyDescent="0.25">
      <c r="A1617">
        <v>657</v>
      </c>
      <c r="B1617">
        <v>1</v>
      </c>
      <c r="C1617" t="s">
        <v>331</v>
      </c>
      <c r="D1617" s="1">
        <v>14</v>
      </c>
      <c r="E1617" s="1">
        <v>23</v>
      </c>
      <c r="F1617">
        <v>2</v>
      </c>
      <c r="G1617" s="1">
        <v>46</v>
      </c>
      <c r="H1617" s="1">
        <v>28</v>
      </c>
      <c r="I1617" s="1">
        <f t="shared" si="50"/>
        <v>18</v>
      </c>
      <c r="J1617" s="2">
        <f t="shared" si="51"/>
        <v>0.39130434782608697</v>
      </c>
      <c r="K1617" s="3">
        <v>2.7083333333333334E-2</v>
      </c>
      <c r="L1617" t="s">
        <v>1133</v>
      </c>
    </row>
    <row r="1618" spans="1:12" x14ac:dyDescent="0.25">
      <c r="A1618">
        <v>657</v>
      </c>
      <c r="B1618">
        <v>1</v>
      </c>
      <c r="C1618" t="s">
        <v>33</v>
      </c>
      <c r="D1618" s="1">
        <v>21</v>
      </c>
      <c r="E1618" s="1">
        <v>35</v>
      </c>
      <c r="F1618">
        <v>2</v>
      </c>
      <c r="G1618" s="1">
        <v>70</v>
      </c>
      <c r="H1618" s="1">
        <v>42</v>
      </c>
      <c r="I1618" s="1">
        <f t="shared" si="50"/>
        <v>28</v>
      </c>
      <c r="J1618" s="2">
        <f t="shared" si="51"/>
        <v>0.4</v>
      </c>
      <c r="K1618" s="3">
        <v>2.7777777777777776E-2</v>
      </c>
      <c r="L1618" t="s">
        <v>1133</v>
      </c>
    </row>
    <row r="1619" spans="1:12" x14ac:dyDescent="0.25">
      <c r="A1619">
        <v>658</v>
      </c>
      <c r="B1619">
        <v>19</v>
      </c>
      <c r="C1619" t="s">
        <v>414</v>
      </c>
      <c r="D1619" s="1">
        <v>19</v>
      </c>
      <c r="E1619" s="1">
        <v>32</v>
      </c>
      <c r="F1619">
        <v>1</v>
      </c>
      <c r="G1619" s="1">
        <v>32</v>
      </c>
      <c r="H1619" s="1">
        <v>19</v>
      </c>
      <c r="I1619" s="1">
        <f t="shared" si="50"/>
        <v>13</v>
      </c>
      <c r="J1619" s="2">
        <f t="shared" si="51"/>
        <v>0.40625</v>
      </c>
      <c r="K1619" s="3">
        <v>1.4583333333333334E-2</v>
      </c>
      <c r="L1619" t="s">
        <v>1133</v>
      </c>
    </row>
    <row r="1620" spans="1:12" x14ac:dyDescent="0.25">
      <c r="A1620">
        <v>658</v>
      </c>
      <c r="B1620">
        <v>19</v>
      </c>
      <c r="C1620" t="s">
        <v>170</v>
      </c>
      <c r="D1620" s="1">
        <v>16</v>
      </c>
      <c r="E1620" s="1">
        <v>27</v>
      </c>
      <c r="F1620">
        <v>2</v>
      </c>
      <c r="G1620" s="1">
        <v>54</v>
      </c>
      <c r="H1620" s="1">
        <v>32</v>
      </c>
      <c r="I1620" s="1">
        <f t="shared" si="50"/>
        <v>22</v>
      </c>
      <c r="J1620" s="2">
        <f t="shared" si="51"/>
        <v>0.40740740740740738</v>
      </c>
      <c r="K1620" s="3">
        <v>1.8749999999999999E-2</v>
      </c>
      <c r="L1620" t="s">
        <v>1133</v>
      </c>
    </row>
    <row r="1621" spans="1:12" x14ac:dyDescent="0.25">
      <c r="A1621">
        <v>659</v>
      </c>
      <c r="B1621">
        <v>9</v>
      </c>
      <c r="C1621" t="s">
        <v>51</v>
      </c>
      <c r="D1621" s="1">
        <v>17</v>
      </c>
      <c r="E1621" s="1">
        <v>29</v>
      </c>
      <c r="F1621">
        <v>3</v>
      </c>
      <c r="G1621" s="1">
        <v>87</v>
      </c>
      <c r="H1621" s="1">
        <v>51</v>
      </c>
      <c r="I1621" s="1">
        <f t="shared" si="50"/>
        <v>36</v>
      </c>
      <c r="J1621" s="2">
        <f t="shared" si="51"/>
        <v>0.41379310344827586</v>
      </c>
      <c r="K1621" s="3">
        <v>2.1527777777777778E-2</v>
      </c>
      <c r="L1621" t="s">
        <v>1132</v>
      </c>
    </row>
    <row r="1622" spans="1:12" x14ac:dyDescent="0.25">
      <c r="A1622">
        <v>660</v>
      </c>
      <c r="B1622">
        <v>19</v>
      </c>
      <c r="C1622" t="s">
        <v>180</v>
      </c>
      <c r="D1622" s="1">
        <v>11</v>
      </c>
      <c r="E1622" s="1">
        <v>19</v>
      </c>
      <c r="F1622">
        <v>2</v>
      </c>
      <c r="G1622" s="1">
        <v>38</v>
      </c>
      <c r="H1622" s="1">
        <v>22</v>
      </c>
      <c r="I1622" s="1">
        <f t="shared" si="50"/>
        <v>16</v>
      </c>
      <c r="J1622" s="2">
        <f t="shared" si="51"/>
        <v>0.42105263157894735</v>
      </c>
      <c r="K1622" s="3">
        <v>1.6666666666666666E-2</v>
      </c>
      <c r="L1622" t="s">
        <v>1133</v>
      </c>
    </row>
    <row r="1623" spans="1:12" x14ac:dyDescent="0.25">
      <c r="A1623">
        <v>660</v>
      </c>
      <c r="B1623">
        <v>19</v>
      </c>
      <c r="C1623" t="s">
        <v>100</v>
      </c>
      <c r="D1623" s="1">
        <v>18</v>
      </c>
      <c r="E1623" s="1">
        <v>30</v>
      </c>
      <c r="F1623">
        <v>3</v>
      </c>
      <c r="G1623" s="1">
        <v>90</v>
      </c>
      <c r="H1623" s="1">
        <v>54</v>
      </c>
      <c r="I1623" s="1">
        <f t="shared" si="50"/>
        <v>36</v>
      </c>
      <c r="J1623" s="2">
        <f t="shared" si="51"/>
        <v>0.4</v>
      </c>
      <c r="K1623" s="3">
        <v>1.1111111111111112E-2</v>
      </c>
      <c r="L1623" t="s">
        <v>1132</v>
      </c>
    </row>
    <row r="1624" spans="1:12" x14ac:dyDescent="0.25">
      <c r="A1624">
        <v>660</v>
      </c>
      <c r="B1624">
        <v>19</v>
      </c>
      <c r="C1624" t="s">
        <v>65</v>
      </c>
      <c r="D1624" s="1">
        <v>25</v>
      </c>
      <c r="E1624" s="1">
        <v>40</v>
      </c>
      <c r="F1624">
        <v>2</v>
      </c>
      <c r="G1624" s="1">
        <v>80</v>
      </c>
      <c r="H1624" s="1">
        <v>50</v>
      </c>
      <c r="I1624" s="1">
        <f t="shared" si="50"/>
        <v>30</v>
      </c>
      <c r="J1624" s="2">
        <f t="shared" si="51"/>
        <v>0.375</v>
      </c>
      <c r="K1624" s="3">
        <v>3.472222222222222E-3</v>
      </c>
      <c r="L1624" t="s">
        <v>1133</v>
      </c>
    </row>
    <row r="1625" spans="1:12" x14ac:dyDescent="0.25">
      <c r="A1625">
        <v>661</v>
      </c>
      <c r="B1625">
        <v>16</v>
      </c>
      <c r="C1625" t="s">
        <v>331</v>
      </c>
      <c r="D1625" s="1">
        <v>14</v>
      </c>
      <c r="E1625" s="1">
        <v>23</v>
      </c>
      <c r="F1625">
        <v>3</v>
      </c>
      <c r="G1625" s="1">
        <v>69</v>
      </c>
      <c r="H1625" s="1">
        <v>42</v>
      </c>
      <c r="I1625" s="1">
        <f t="shared" si="50"/>
        <v>27</v>
      </c>
      <c r="J1625" s="2">
        <f t="shared" si="51"/>
        <v>0.39130434782608697</v>
      </c>
      <c r="K1625" s="3">
        <v>3.888888888888889E-2</v>
      </c>
      <c r="L1625" t="s">
        <v>1133</v>
      </c>
    </row>
    <row r="1626" spans="1:12" x14ac:dyDescent="0.25">
      <c r="A1626">
        <v>661</v>
      </c>
      <c r="B1626">
        <v>16</v>
      </c>
      <c r="C1626" t="s">
        <v>186</v>
      </c>
      <c r="D1626" s="1">
        <v>19</v>
      </c>
      <c r="E1626" s="1">
        <v>31</v>
      </c>
      <c r="F1626">
        <v>1</v>
      </c>
      <c r="G1626" s="1">
        <v>31</v>
      </c>
      <c r="H1626" s="1">
        <v>19</v>
      </c>
      <c r="I1626" s="1">
        <f t="shared" si="50"/>
        <v>12</v>
      </c>
      <c r="J1626" s="2">
        <f t="shared" si="51"/>
        <v>0.38709677419354838</v>
      </c>
      <c r="K1626" s="3">
        <v>1.5277777777777777E-2</v>
      </c>
      <c r="L1626" t="s">
        <v>1133</v>
      </c>
    </row>
    <row r="1627" spans="1:12" x14ac:dyDescent="0.25">
      <c r="A1627">
        <v>661</v>
      </c>
      <c r="B1627">
        <v>16</v>
      </c>
      <c r="C1627" t="s">
        <v>195</v>
      </c>
      <c r="D1627" s="1">
        <v>15</v>
      </c>
      <c r="E1627" s="1">
        <v>25</v>
      </c>
      <c r="F1627">
        <v>2</v>
      </c>
      <c r="G1627" s="1">
        <v>50</v>
      </c>
      <c r="H1627" s="1">
        <v>30</v>
      </c>
      <c r="I1627" s="1">
        <f t="shared" si="50"/>
        <v>20</v>
      </c>
      <c r="J1627" s="2">
        <f t="shared" si="51"/>
        <v>0.4</v>
      </c>
      <c r="K1627" s="3">
        <v>2.0833333333333332E-2</v>
      </c>
      <c r="L1627" t="s">
        <v>1132</v>
      </c>
    </row>
    <row r="1628" spans="1:12" x14ac:dyDescent="0.25">
      <c r="A1628">
        <v>661</v>
      </c>
      <c r="B1628">
        <v>16</v>
      </c>
      <c r="C1628" t="s">
        <v>57</v>
      </c>
      <c r="D1628" s="1">
        <v>16</v>
      </c>
      <c r="E1628" s="1">
        <v>28</v>
      </c>
      <c r="F1628">
        <v>2</v>
      </c>
      <c r="G1628" s="1">
        <v>56</v>
      </c>
      <c r="H1628" s="1">
        <v>32</v>
      </c>
      <c r="I1628" s="1">
        <f t="shared" si="50"/>
        <v>24</v>
      </c>
      <c r="J1628" s="2">
        <f t="shared" si="51"/>
        <v>0.42857142857142855</v>
      </c>
      <c r="K1628" s="3">
        <v>1.8749999999999999E-2</v>
      </c>
      <c r="L1628" t="s">
        <v>1133</v>
      </c>
    </row>
    <row r="1629" spans="1:12" x14ac:dyDescent="0.25">
      <c r="A1629">
        <v>662</v>
      </c>
      <c r="B1629">
        <v>15</v>
      </c>
      <c r="C1629" t="s">
        <v>259</v>
      </c>
      <c r="D1629" s="1">
        <v>14</v>
      </c>
      <c r="E1629" s="1">
        <v>24</v>
      </c>
      <c r="F1629">
        <v>3</v>
      </c>
      <c r="G1629" s="1">
        <v>72</v>
      </c>
      <c r="H1629" s="1">
        <v>42</v>
      </c>
      <c r="I1629" s="1">
        <f t="shared" si="50"/>
        <v>30</v>
      </c>
      <c r="J1629" s="2">
        <f t="shared" si="51"/>
        <v>0.41666666666666669</v>
      </c>
      <c r="K1629" s="3">
        <v>2.361111111111111E-2</v>
      </c>
      <c r="L1629" t="s">
        <v>1132</v>
      </c>
    </row>
    <row r="1630" spans="1:12" x14ac:dyDescent="0.25">
      <c r="A1630">
        <v>662</v>
      </c>
      <c r="B1630">
        <v>15</v>
      </c>
      <c r="C1630" t="s">
        <v>195</v>
      </c>
      <c r="D1630" s="1">
        <v>15</v>
      </c>
      <c r="E1630" s="1">
        <v>25</v>
      </c>
      <c r="F1630">
        <v>1</v>
      </c>
      <c r="G1630" s="1">
        <v>25</v>
      </c>
      <c r="H1630" s="1">
        <v>15</v>
      </c>
      <c r="I1630" s="1">
        <f t="shared" si="50"/>
        <v>10</v>
      </c>
      <c r="J1630" s="2">
        <f t="shared" si="51"/>
        <v>0.4</v>
      </c>
      <c r="K1630" s="3">
        <v>6.9444444444444441E-3</v>
      </c>
      <c r="L1630" t="s">
        <v>1133</v>
      </c>
    </row>
    <row r="1631" spans="1:12" x14ac:dyDescent="0.25">
      <c r="A1631">
        <v>662</v>
      </c>
      <c r="B1631">
        <v>15</v>
      </c>
      <c r="C1631" t="s">
        <v>106</v>
      </c>
      <c r="D1631" s="1">
        <v>22</v>
      </c>
      <c r="E1631" s="1">
        <v>36</v>
      </c>
      <c r="F1631">
        <v>1</v>
      </c>
      <c r="G1631" s="1">
        <v>36</v>
      </c>
      <c r="H1631" s="1">
        <v>22</v>
      </c>
      <c r="I1631" s="1">
        <f t="shared" si="50"/>
        <v>14</v>
      </c>
      <c r="J1631" s="2">
        <f t="shared" si="51"/>
        <v>0.3888888888888889</v>
      </c>
      <c r="K1631" s="3">
        <v>2.8472222222222222E-2</v>
      </c>
      <c r="L1631" t="s">
        <v>1132</v>
      </c>
    </row>
    <row r="1632" spans="1:12" x14ac:dyDescent="0.25">
      <c r="A1632">
        <v>663</v>
      </c>
      <c r="B1632">
        <v>3</v>
      </c>
      <c r="C1632" t="s">
        <v>117</v>
      </c>
      <c r="D1632" s="1">
        <v>10</v>
      </c>
      <c r="E1632" s="1">
        <v>18</v>
      </c>
      <c r="F1632">
        <v>2</v>
      </c>
      <c r="G1632" s="1">
        <v>36</v>
      </c>
      <c r="H1632" s="1">
        <v>20</v>
      </c>
      <c r="I1632" s="1">
        <f t="shared" si="50"/>
        <v>16</v>
      </c>
      <c r="J1632" s="2">
        <f t="shared" si="51"/>
        <v>0.44444444444444442</v>
      </c>
      <c r="K1632" s="3">
        <v>2.7777777777777776E-2</v>
      </c>
      <c r="L1632" t="s">
        <v>1133</v>
      </c>
    </row>
    <row r="1633" spans="1:12" x14ac:dyDescent="0.25">
      <c r="A1633">
        <v>663</v>
      </c>
      <c r="B1633">
        <v>3</v>
      </c>
      <c r="C1633" t="s">
        <v>51</v>
      </c>
      <c r="D1633" s="1">
        <v>17</v>
      </c>
      <c r="E1633" s="1">
        <v>29</v>
      </c>
      <c r="F1633">
        <v>2</v>
      </c>
      <c r="G1633" s="1">
        <v>58</v>
      </c>
      <c r="H1633" s="1">
        <v>34</v>
      </c>
      <c r="I1633" s="1">
        <f t="shared" si="50"/>
        <v>24</v>
      </c>
      <c r="J1633" s="2">
        <f t="shared" si="51"/>
        <v>0.41379310344827586</v>
      </c>
      <c r="K1633" s="3">
        <v>3.472222222222222E-3</v>
      </c>
      <c r="L1633" t="s">
        <v>1133</v>
      </c>
    </row>
    <row r="1634" spans="1:12" x14ac:dyDescent="0.25">
      <c r="A1634">
        <v>663</v>
      </c>
      <c r="B1634">
        <v>3</v>
      </c>
      <c r="C1634" t="s">
        <v>241</v>
      </c>
      <c r="D1634" s="1">
        <v>12</v>
      </c>
      <c r="E1634" s="1">
        <v>20</v>
      </c>
      <c r="F1634">
        <v>1</v>
      </c>
      <c r="G1634" s="1">
        <v>20</v>
      </c>
      <c r="H1634" s="1">
        <v>12</v>
      </c>
      <c r="I1634" s="1">
        <f t="shared" si="50"/>
        <v>8</v>
      </c>
      <c r="J1634" s="2">
        <f t="shared" si="51"/>
        <v>0.4</v>
      </c>
      <c r="K1634" s="3">
        <v>2.9166666666666667E-2</v>
      </c>
      <c r="L1634" t="s">
        <v>1133</v>
      </c>
    </row>
    <row r="1635" spans="1:12" x14ac:dyDescent="0.25">
      <c r="A1635">
        <v>664</v>
      </c>
      <c r="B1635">
        <v>20</v>
      </c>
      <c r="C1635" t="s">
        <v>117</v>
      </c>
      <c r="D1635" s="1">
        <v>10</v>
      </c>
      <c r="E1635" s="1">
        <v>18</v>
      </c>
      <c r="F1635">
        <v>1</v>
      </c>
      <c r="G1635" s="1">
        <v>18</v>
      </c>
      <c r="H1635" s="1">
        <v>10</v>
      </c>
      <c r="I1635" s="1">
        <f t="shared" si="50"/>
        <v>8</v>
      </c>
      <c r="J1635" s="2">
        <f t="shared" si="51"/>
        <v>0.44444444444444442</v>
      </c>
      <c r="K1635" s="3">
        <v>6.2500000000000003E-3</v>
      </c>
      <c r="L1635" t="s">
        <v>1132</v>
      </c>
    </row>
    <row r="1636" spans="1:12" x14ac:dyDescent="0.25">
      <c r="A1636">
        <v>664</v>
      </c>
      <c r="B1636">
        <v>20</v>
      </c>
      <c r="C1636" t="s">
        <v>180</v>
      </c>
      <c r="D1636" s="1">
        <v>11</v>
      </c>
      <c r="E1636" s="1">
        <v>19</v>
      </c>
      <c r="F1636">
        <v>2</v>
      </c>
      <c r="G1636" s="1">
        <v>38</v>
      </c>
      <c r="H1636" s="1">
        <v>22</v>
      </c>
      <c r="I1636" s="1">
        <f t="shared" si="50"/>
        <v>16</v>
      </c>
      <c r="J1636" s="2">
        <f t="shared" si="51"/>
        <v>0.42105263157894735</v>
      </c>
      <c r="K1636" s="3">
        <v>2.9166666666666667E-2</v>
      </c>
      <c r="L1636" t="s">
        <v>1132</v>
      </c>
    </row>
    <row r="1637" spans="1:12" x14ac:dyDescent="0.25">
      <c r="A1637">
        <v>664</v>
      </c>
      <c r="B1637">
        <v>20</v>
      </c>
      <c r="C1637" t="s">
        <v>335</v>
      </c>
      <c r="D1637" s="1">
        <v>13</v>
      </c>
      <c r="E1637" s="1">
        <v>22</v>
      </c>
      <c r="F1637">
        <v>3</v>
      </c>
      <c r="G1637" s="1">
        <v>66</v>
      </c>
      <c r="H1637" s="1">
        <v>39</v>
      </c>
      <c r="I1637" s="1">
        <f t="shared" si="50"/>
        <v>27</v>
      </c>
      <c r="J1637" s="2">
        <f t="shared" si="51"/>
        <v>0.40909090909090912</v>
      </c>
      <c r="K1637" s="3">
        <v>3.3333333333333333E-2</v>
      </c>
      <c r="L1637" t="s">
        <v>1133</v>
      </c>
    </row>
    <row r="1638" spans="1:12" x14ac:dyDescent="0.25">
      <c r="A1638">
        <v>665</v>
      </c>
      <c r="B1638">
        <v>6</v>
      </c>
      <c r="C1638" t="s">
        <v>195</v>
      </c>
      <c r="D1638" s="1">
        <v>15</v>
      </c>
      <c r="E1638" s="1">
        <v>25</v>
      </c>
      <c r="F1638">
        <v>3</v>
      </c>
      <c r="G1638" s="1">
        <v>75</v>
      </c>
      <c r="H1638" s="1">
        <v>45</v>
      </c>
      <c r="I1638" s="1">
        <f t="shared" si="50"/>
        <v>30</v>
      </c>
      <c r="J1638" s="2">
        <f t="shared" si="51"/>
        <v>0.4</v>
      </c>
      <c r="K1638" s="3">
        <v>1.7361111111111112E-2</v>
      </c>
      <c r="L1638" t="s">
        <v>1133</v>
      </c>
    </row>
    <row r="1639" spans="1:12" x14ac:dyDescent="0.25">
      <c r="A1639">
        <v>665</v>
      </c>
      <c r="B1639">
        <v>6</v>
      </c>
      <c r="C1639" t="s">
        <v>170</v>
      </c>
      <c r="D1639" s="1">
        <v>16</v>
      </c>
      <c r="E1639" s="1">
        <v>27</v>
      </c>
      <c r="F1639">
        <v>2</v>
      </c>
      <c r="G1639" s="1">
        <v>54</v>
      </c>
      <c r="H1639" s="1">
        <v>32</v>
      </c>
      <c r="I1639" s="1">
        <f t="shared" si="50"/>
        <v>22</v>
      </c>
      <c r="J1639" s="2">
        <f t="shared" si="51"/>
        <v>0.40740740740740738</v>
      </c>
      <c r="K1639" s="3">
        <v>1.0416666666666666E-2</v>
      </c>
      <c r="L1639" t="s">
        <v>1133</v>
      </c>
    </row>
    <row r="1640" spans="1:12" x14ac:dyDescent="0.25">
      <c r="A1640">
        <v>666</v>
      </c>
      <c r="B1640">
        <v>8</v>
      </c>
      <c r="C1640" t="s">
        <v>241</v>
      </c>
      <c r="D1640" s="1">
        <v>12</v>
      </c>
      <c r="E1640" s="1">
        <v>20</v>
      </c>
      <c r="F1640">
        <v>2</v>
      </c>
      <c r="G1640" s="1">
        <v>40</v>
      </c>
      <c r="H1640" s="1">
        <v>24</v>
      </c>
      <c r="I1640" s="1">
        <f t="shared" si="50"/>
        <v>16</v>
      </c>
      <c r="J1640" s="2">
        <f t="shared" si="51"/>
        <v>0.4</v>
      </c>
      <c r="K1640" s="3">
        <v>1.8749999999999999E-2</v>
      </c>
      <c r="L1640" t="s">
        <v>1133</v>
      </c>
    </row>
    <row r="1641" spans="1:12" x14ac:dyDescent="0.25">
      <c r="A1641">
        <v>667</v>
      </c>
      <c r="B1641">
        <v>6</v>
      </c>
      <c r="C1641" t="s">
        <v>106</v>
      </c>
      <c r="D1641" s="1">
        <v>22</v>
      </c>
      <c r="E1641" s="1">
        <v>36</v>
      </c>
      <c r="F1641">
        <v>1</v>
      </c>
      <c r="G1641" s="1">
        <v>36</v>
      </c>
      <c r="H1641" s="1">
        <v>22</v>
      </c>
      <c r="I1641" s="1">
        <f t="shared" si="50"/>
        <v>14</v>
      </c>
      <c r="J1641" s="2">
        <f t="shared" si="51"/>
        <v>0.3888888888888889</v>
      </c>
      <c r="K1641" s="3">
        <v>8.3333333333333332E-3</v>
      </c>
      <c r="L1641" t="s">
        <v>1132</v>
      </c>
    </row>
    <row r="1642" spans="1:12" x14ac:dyDescent="0.25">
      <c r="A1642">
        <v>668</v>
      </c>
      <c r="B1642">
        <v>12</v>
      </c>
      <c r="C1642" t="s">
        <v>256</v>
      </c>
      <c r="D1642" s="1">
        <v>15</v>
      </c>
      <c r="E1642" s="1">
        <v>26</v>
      </c>
      <c r="F1642">
        <v>3</v>
      </c>
      <c r="G1642" s="1">
        <v>78</v>
      </c>
      <c r="H1642" s="1">
        <v>45</v>
      </c>
      <c r="I1642" s="1">
        <f t="shared" si="50"/>
        <v>33</v>
      </c>
      <c r="J1642" s="2">
        <f t="shared" si="51"/>
        <v>0.42307692307692307</v>
      </c>
      <c r="K1642" s="3">
        <v>4.0972222222222222E-2</v>
      </c>
      <c r="L1642" t="s">
        <v>1132</v>
      </c>
    </row>
    <row r="1643" spans="1:12" x14ac:dyDescent="0.25">
      <c r="A1643">
        <v>668</v>
      </c>
      <c r="B1643">
        <v>12</v>
      </c>
      <c r="C1643" t="s">
        <v>259</v>
      </c>
      <c r="D1643" s="1">
        <v>14</v>
      </c>
      <c r="E1643" s="1">
        <v>24</v>
      </c>
      <c r="F1643">
        <v>2</v>
      </c>
      <c r="G1643" s="1">
        <v>48</v>
      </c>
      <c r="H1643" s="1">
        <v>28</v>
      </c>
      <c r="I1643" s="1">
        <f t="shared" si="50"/>
        <v>20</v>
      </c>
      <c r="J1643" s="2">
        <f t="shared" si="51"/>
        <v>0.41666666666666669</v>
      </c>
      <c r="K1643" s="3">
        <v>6.2500000000000003E-3</v>
      </c>
      <c r="L1643" t="s">
        <v>1133</v>
      </c>
    </row>
    <row r="1644" spans="1:12" x14ac:dyDescent="0.25">
      <c r="A1644">
        <v>668</v>
      </c>
      <c r="B1644">
        <v>12</v>
      </c>
      <c r="C1644" t="s">
        <v>195</v>
      </c>
      <c r="D1644" s="1">
        <v>15</v>
      </c>
      <c r="E1644" s="1">
        <v>25</v>
      </c>
      <c r="F1644">
        <v>3</v>
      </c>
      <c r="G1644" s="1">
        <v>75</v>
      </c>
      <c r="H1644" s="1">
        <v>45</v>
      </c>
      <c r="I1644" s="1">
        <f t="shared" si="50"/>
        <v>30</v>
      </c>
      <c r="J1644" s="2">
        <f t="shared" si="51"/>
        <v>0.4</v>
      </c>
      <c r="K1644" s="3">
        <v>3.2638888888888891E-2</v>
      </c>
      <c r="L1644" t="s">
        <v>1132</v>
      </c>
    </row>
    <row r="1645" spans="1:12" x14ac:dyDescent="0.25">
      <c r="A1645">
        <v>669</v>
      </c>
      <c r="B1645">
        <v>10</v>
      </c>
      <c r="C1645" t="s">
        <v>186</v>
      </c>
      <c r="D1645" s="1">
        <v>19</v>
      </c>
      <c r="E1645" s="1">
        <v>31</v>
      </c>
      <c r="F1645">
        <v>1</v>
      </c>
      <c r="G1645" s="1">
        <v>31</v>
      </c>
      <c r="H1645" s="1">
        <v>19</v>
      </c>
      <c r="I1645" s="1">
        <f t="shared" si="50"/>
        <v>12</v>
      </c>
      <c r="J1645" s="2">
        <f t="shared" si="51"/>
        <v>0.38709677419354838</v>
      </c>
      <c r="K1645" s="3">
        <v>9.0277777777777769E-3</v>
      </c>
      <c r="L1645" t="s">
        <v>1133</v>
      </c>
    </row>
    <row r="1646" spans="1:12" x14ac:dyDescent="0.25">
      <c r="A1646">
        <v>669</v>
      </c>
      <c r="B1646">
        <v>10</v>
      </c>
      <c r="C1646" t="s">
        <v>170</v>
      </c>
      <c r="D1646" s="1">
        <v>16</v>
      </c>
      <c r="E1646" s="1">
        <v>27</v>
      </c>
      <c r="F1646">
        <v>2</v>
      </c>
      <c r="G1646" s="1">
        <v>54</v>
      </c>
      <c r="H1646" s="1">
        <v>32</v>
      </c>
      <c r="I1646" s="1">
        <f t="shared" si="50"/>
        <v>22</v>
      </c>
      <c r="J1646" s="2">
        <f t="shared" si="51"/>
        <v>0.40740740740740738</v>
      </c>
      <c r="K1646" s="3">
        <v>9.7222222222222224E-3</v>
      </c>
      <c r="L1646" t="s">
        <v>1133</v>
      </c>
    </row>
    <row r="1647" spans="1:12" x14ac:dyDescent="0.25">
      <c r="A1647">
        <v>669</v>
      </c>
      <c r="B1647">
        <v>10</v>
      </c>
      <c r="C1647" t="s">
        <v>414</v>
      </c>
      <c r="D1647" s="1">
        <v>19</v>
      </c>
      <c r="E1647" s="1">
        <v>32</v>
      </c>
      <c r="F1647">
        <v>3</v>
      </c>
      <c r="G1647" s="1">
        <v>96</v>
      </c>
      <c r="H1647" s="1">
        <v>57</v>
      </c>
      <c r="I1647" s="1">
        <f t="shared" si="50"/>
        <v>39</v>
      </c>
      <c r="J1647" s="2">
        <f t="shared" si="51"/>
        <v>0.40625</v>
      </c>
      <c r="K1647" s="3">
        <v>2.9166666666666667E-2</v>
      </c>
      <c r="L1647" t="s">
        <v>1133</v>
      </c>
    </row>
    <row r="1648" spans="1:12" x14ac:dyDescent="0.25">
      <c r="A1648">
        <v>670</v>
      </c>
      <c r="B1648">
        <v>16</v>
      </c>
      <c r="C1648" t="s">
        <v>331</v>
      </c>
      <c r="D1648" s="1">
        <v>14</v>
      </c>
      <c r="E1648" s="1">
        <v>23</v>
      </c>
      <c r="F1648">
        <v>1</v>
      </c>
      <c r="G1648" s="1">
        <v>23</v>
      </c>
      <c r="H1648" s="1">
        <v>14</v>
      </c>
      <c r="I1648" s="1">
        <f t="shared" si="50"/>
        <v>9</v>
      </c>
      <c r="J1648" s="2">
        <f t="shared" si="51"/>
        <v>0.39130434782608697</v>
      </c>
      <c r="K1648" s="3">
        <v>1.8055555555555554E-2</v>
      </c>
      <c r="L1648" t="s">
        <v>1132</v>
      </c>
    </row>
    <row r="1649" spans="1:12" x14ac:dyDescent="0.25">
      <c r="A1649">
        <v>670</v>
      </c>
      <c r="B1649">
        <v>16</v>
      </c>
      <c r="C1649" t="s">
        <v>33</v>
      </c>
      <c r="D1649" s="1">
        <v>21</v>
      </c>
      <c r="E1649" s="1">
        <v>35</v>
      </c>
      <c r="F1649">
        <v>1</v>
      </c>
      <c r="G1649" s="1">
        <v>35</v>
      </c>
      <c r="H1649" s="1">
        <v>21</v>
      </c>
      <c r="I1649" s="1">
        <f t="shared" si="50"/>
        <v>14</v>
      </c>
      <c r="J1649" s="2">
        <f t="shared" si="51"/>
        <v>0.4</v>
      </c>
      <c r="K1649" s="3">
        <v>1.1805555555555555E-2</v>
      </c>
      <c r="L1649" t="s">
        <v>1133</v>
      </c>
    </row>
    <row r="1650" spans="1:12" x14ac:dyDescent="0.25">
      <c r="A1650">
        <v>670</v>
      </c>
      <c r="B1650">
        <v>16</v>
      </c>
      <c r="C1650" t="s">
        <v>106</v>
      </c>
      <c r="D1650" s="1">
        <v>22</v>
      </c>
      <c r="E1650" s="1">
        <v>36</v>
      </c>
      <c r="F1650">
        <v>1</v>
      </c>
      <c r="G1650" s="1">
        <v>36</v>
      </c>
      <c r="H1650" s="1">
        <v>22</v>
      </c>
      <c r="I1650" s="1">
        <f t="shared" si="50"/>
        <v>14</v>
      </c>
      <c r="J1650" s="2">
        <f t="shared" si="51"/>
        <v>0.3888888888888889</v>
      </c>
      <c r="K1650" s="3">
        <v>2.2222222222222223E-2</v>
      </c>
      <c r="L1650" t="s">
        <v>1132</v>
      </c>
    </row>
    <row r="1651" spans="1:12" x14ac:dyDescent="0.25">
      <c r="A1651">
        <v>671</v>
      </c>
      <c r="B1651">
        <v>17</v>
      </c>
      <c r="C1651" t="s">
        <v>33</v>
      </c>
      <c r="D1651" s="1">
        <v>21</v>
      </c>
      <c r="E1651" s="1">
        <v>35</v>
      </c>
      <c r="F1651">
        <v>2</v>
      </c>
      <c r="G1651" s="1">
        <v>70</v>
      </c>
      <c r="H1651" s="1">
        <v>42</v>
      </c>
      <c r="I1651" s="1">
        <f t="shared" si="50"/>
        <v>28</v>
      </c>
      <c r="J1651" s="2">
        <f t="shared" si="51"/>
        <v>0.4</v>
      </c>
      <c r="K1651" s="3">
        <v>2.013888888888889E-2</v>
      </c>
      <c r="L1651" t="s">
        <v>1133</v>
      </c>
    </row>
    <row r="1652" spans="1:12" x14ac:dyDescent="0.25">
      <c r="A1652">
        <v>671</v>
      </c>
      <c r="B1652">
        <v>17</v>
      </c>
      <c r="C1652" t="s">
        <v>195</v>
      </c>
      <c r="D1652" s="1">
        <v>15</v>
      </c>
      <c r="E1652" s="1">
        <v>25</v>
      </c>
      <c r="F1652">
        <v>2</v>
      </c>
      <c r="G1652" s="1">
        <v>50</v>
      </c>
      <c r="H1652" s="1">
        <v>30</v>
      </c>
      <c r="I1652" s="1">
        <f t="shared" si="50"/>
        <v>20</v>
      </c>
      <c r="J1652" s="2">
        <f t="shared" si="51"/>
        <v>0.4</v>
      </c>
      <c r="K1652" s="3">
        <v>2.2222222222222223E-2</v>
      </c>
      <c r="L1652" t="s">
        <v>1132</v>
      </c>
    </row>
    <row r="1653" spans="1:12" x14ac:dyDescent="0.25">
      <c r="A1653">
        <v>671</v>
      </c>
      <c r="B1653">
        <v>17</v>
      </c>
      <c r="C1653" t="s">
        <v>414</v>
      </c>
      <c r="D1653" s="1">
        <v>19</v>
      </c>
      <c r="E1653" s="1">
        <v>32</v>
      </c>
      <c r="F1653">
        <v>2</v>
      </c>
      <c r="G1653" s="1">
        <v>64</v>
      </c>
      <c r="H1653" s="1">
        <v>38</v>
      </c>
      <c r="I1653" s="1">
        <f t="shared" si="50"/>
        <v>26</v>
      </c>
      <c r="J1653" s="2">
        <f t="shared" si="51"/>
        <v>0.40625</v>
      </c>
      <c r="K1653" s="3">
        <v>2.361111111111111E-2</v>
      </c>
      <c r="L1653" t="s">
        <v>1132</v>
      </c>
    </row>
    <row r="1654" spans="1:12" x14ac:dyDescent="0.25">
      <c r="A1654">
        <v>672</v>
      </c>
      <c r="B1654">
        <v>12</v>
      </c>
      <c r="C1654" t="s">
        <v>414</v>
      </c>
      <c r="D1654" s="1">
        <v>19</v>
      </c>
      <c r="E1654" s="1">
        <v>32</v>
      </c>
      <c r="F1654">
        <v>3</v>
      </c>
      <c r="G1654" s="1">
        <v>96</v>
      </c>
      <c r="H1654" s="1">
        <v>57</v>
      </c>
      <c r="I1654" s="1">
        <f t="shared" si="50"/>
        <v>39</v>
      </c>
      <c r="J1654" s="2">
        <f t="shared" si="51"/>
        <v>0.40625</v>
      </c>
      <c r="K1654" s="3">
        <v>1.4583333333333334E-2</v>
      </c>
      <c r="L1654" t="s">
        <v>1133</v>
      </c>
    </row>
    <row r="1655" spans="1:12" x14ac:dyDescent="0.25">
      <c r="A1655">
        <v>672</v>
      </c>
      <c r="B1655">
        <v>12</v>
      </c>
      <c r="C1655" t="s">
        <v>102</v>
      </c>
      <c r="D1655" s="1">
        <v>13</v>
      </c>
      <c r="E1655" s="1">
        <v>21</v>
      </c>
      <c r="F1655">
        <v>2</v>
      </c>
      <c r="G1655" s="1">
        <v>42</v>
      </c>
      <c r="H1655" s="1">
        <v>26</v>
      </c>
      <c r="I1655" s="1">
        <f t="shared" si="50"/>
        <v>16</v>
      </c>
      <c r="J1655" s="2">
        <f t="shared" si="51"/>
        <v>0.38095238095238093</v>
      </c>
      <c r="K1655" s="3">
        <v>1.0416666666666666E-2</v>
      </c>
      <c r="L1655" t="s">
        <v>1133</v>
      </c>
    </row>
    <row r="1656" spans="1:12" x14ac:dyDescent="0.25">
      <c r="A1656">
        <v>672</v>
      </c>
      <c r="B1656">
        <v>12</v>
      </c>
      <c r="C1656" t="s">
        <v>180</v>
      </c>
      <c r="D1656" s="1">
        <v>11</v>
      </c>
      <c r="E1656" s="1">
        <v>19</v>
      </c>
      <c r="F1656">
        <v>1</v>
      </c>
      <c r="G1656" s="1">
        <v>19</v>
      </c>
      <c r="H1656" s="1">
        <v>11</v>
      </c>
      <c r="I1656" s="1">
        <f t="shared" si="50"/>
        <v>8</v>
      </c>
      <c r="J1656" s="2">
        <f t="shared" si="51"/>
        <v>0.42105263157894735</v>
      </c>
      <c r="K1656" s="3">
        <v>2.9166666666666667E-2</v>
      </c>
      <c r="L1656" t="s">
        <v>1132</v>
      </c>
    </row>
    <row r="1657" spans="1:12" x14ac:dyDescent="0.25">
      <c r="A1657">
        <v>673</v>
      </c>
      <c r="B1657">
        <v>20</v>
      </c>
      <c r="C1657" t="s">
        <v>65</v>
      </c>
      <c r="D1657" s="1">
        <v>25</v>
      </c>
      <c r="E1657" s="1">
        <v>40</v>
      </c>
      <c r="F1657">
        <v>2</v>
      </c>
      <c r="G1657" s="1">
        <v>80</v>
      </c>
      <c r="H1657" s="1">
        <v>50</v>
      </c>
      <c r="I1657" s="1">
        <f t="shared" si="50"/>
        <v>30</v>
      </c>
      <c r="J1657" s="2">
        <f t="shared" si="51"/>
        <v>0.375</v>
      </c>
      <c r="K1657" s="3">
        <v>9.0277777777777769E-3</v>
      </c>
      <c r="L1657" t="s">
        <v>1132</v>
      </c>
    </row>
    <row r="1658" spans="1:12" x14ac:dyDescent="0.25">
      <c r="A1658">
        <v>673</v>
      </c>
      <c r="B1658">
        <v>20</v>
      </c>
      <c r="C1658" t="s">
        <v>33</v>
      </c>
      <c r="D1658" s="1">
        <v>21</v>
      </c>
      <c r="E1658" s="1">
        <v>35</v>
      </c>
      <c r="F1658">
        <v>3</v>
      </c>
      <c r="G1658" s="1">
        <v>105</v>
      </c>
      <c r="H1658" s="1">
        <v>63</v>
      </c>
      <c r="I1658" s="1">
        <f t="shared" si="50"/>
        <v>42</v>
      </c>
      <c r="J1658" s="2">
        <f t="shared" si="51"/>
        <v>0.4</v>
      </c>
      <c r="K1658" s="3">
        <v>6.9444444444444441E-3</v>
      </c>
      <c r="L1658" t="s">
        <v>1132</v>
      </c>
    </row>
    <row r="1659" spans="1:12" x14ac:dyDescent="0.25">
      <c r="A1659">
        <v>673</v>
      </c>
      <c r="B1659">
        <v>20</v>
      </c>
      <c r="C1659" t="s">
        <v>100</v>
      </c>
      <c r="D1659" s="1">
        <v>18</v>
      </c>
      <c r="E1659" s="1">
        <v>30</v>
      </c>
      <c r="F1659">
        <v>1</v>
      </c>
      <c r="G1659" s="1">
        <v>30</v>
      </c>
      <c r="H1659" s="1">
        <v>18</v>
      </c>
      <c r="I1659" s="1">
        <f t="shared" si="50"/>
        <v>12</v>
      </c>
      <c r="J1659" s="2">
        <f t="shared" si="51"/>
        <v>0.4</v>
      </c>
      <c r="K1659" s="3">
        <v>1.7361111111111112E-2</v>
      </c>
      <c r="L1659" t="s">
        <v>1132</v>
      </c>
    </row>
    <row r="1660" spans="1:12" x14ac:dyDescent="0.25">
      <c r="A1660">
        <v>673</v>
      </c>
      <c r="B1660">
        <v>20</v>
      </c>
      <c r="C1660" t="s">
        <v>195</v>
      </c>
      <c r="D1660" s="1">
        <v>15</v>
      </c>
      <c r="E1660" s="1">
        <v>25</v>
      </c>
      <c r="F1660">
        <v>2</v>
      </c>
      <c r="G1660" s="1">
        <v>50</v>
      </c>
      <c r="H1660" s="1">
        <v>30</v>
      </c>
      <c r="I1660" s="1">
        <f t="shared" si="50"/>
        <v>20</v>
      </c>
      <c r="J1660" s="2">
        <f t="shared" si="51"/>
        <v>0.4</v>
      </c>
      <c r="K1660" s="3">
        <v>3.125E-2</v>
      </c>
      <c r="L1660" t="s">
        <v>1133</v>
      </c>
    </row>
    <row r="1661" spans="1:12" x14ac:dyDescent="0.25">
      <c r="A1661">
        <v>674</v>
      </c>
      <c r="B1661">
        <v>1</v>
      </c>
      <c r="C1661" t="s">
        <v>180</v>
      </c>
      <c r="D1661" s="1">
        <v>11</v>
      </c>
      <c r="E1661" s="1">
        <v>19</v>
      </c>
      <c r="F1661">
        <v>3</v>
      </c>
      <c r="G1661" s="1">
        <v>57</v>
      </c>
      <c r="H1661" s="1">
        <v>33</v>
      </c>
      <c r="I1661" s="1">
        <f t="shared" si="50"/>
        <v>24</v>
      </c>
      <c r="J1661" s="2">
        <f t="shared" si="51"/>
        <v>0.42105263157894735</v>
      </c>
      <c r="K1661" s="3">
        <v>7.6388888888888886E-3</v>
      </c>
      <c r="L1661" t="s">
        <v>1132</v>
      </c>
    </row>
    <row r="1662" spans="1:12" x14ac:dyDescent="0.25">
      <c r="A1662">
        <v>674</v>
      </c>
      <c r="B1662">
        <v>1</v>
      </c>
      <c r="C1662" t="s">
        <v>117</v>
      </c>
      <c r="D1662" s="1">
        <v>10</v>
      </c>
      <c r="E1662" s="1">
        <v>18</v>
      </c>
      <c r="F1662">
        <v>2</v>
      </c>
      <c r="G1662" s="1">
        <v>36</v>
      </c>
      <c r="H1662" s="1">
        <v>20</v>
      </c>
      <c r="I1662" s="1">
        <f t="shared" si="50"/>
        <v>16</v>
      </c>
      <c r="J1662" s="2">
        <f t="shared" si="51"/>
        <v>0.44444444444444442</v>
      </c>
      <c r="K1662" s="3">
        <v>8.3333333333333332E-3</v>
      </c>
      <c r="L1662" t="s">
        <v>1132</v>
      </c>
    </row>
    <row r="1663" spans="1:12" x14ac:dyDescent="0.25">
      <c r="A1663">
        <v>674</v>
      </c>
      <c r="B1663">
        <v>1</v>
      </c>
      <c r="C1663" t="s">
        <v>186</v>
      </c>
      <c r="D1663" s="1">
        <v>19</v>
      </c>
      <c r="E1663" s="1">
        <v>31</v>
      </c>
      <c r="F1663">
        <v>3</v>
      </c>
      <c r="G1663" s="1">
        <v>93</v>
      </c>
      <c r="H1663" s="1">
        <v>57</v>
      </c>
      <c r="I1663" s="1">
        <f t="shared" si="50"/>
        <v>36</v>
      </c>
      <c r="J1663" s="2">
        <f t="shared" si="51"/>
        <v>0.38709677419354838</v>
      </c>
      <c r="K1663" s="3">
        <v>4.8611111111111112E-3</v>
      </c>
      <c r="L1663" t="s">
        <v>1133</v>
      </c>
    </row>
    <row r="1664" spans="1:12" x14ac:dyDescent="0.25">
      <c r="A1664">
        <v>674</v>
      </c>
      <c r="B1664">
        <v>1</v>
      </c>
      <c r="C1664" t="s">
        <v>102</v>
      </c>
      <c r="D1664" s="1">
        <v>13</v>
      </c>
      <c r="E1664" s="1">
        <v>21</v>
      </c>
      <c r="F1664">
        <v>1</v>
      </c>
      <c r="G1664" s="1">
        <v>21</v>
      </c>
      <c r="H1664" s="1">
        <v>13</v>
      </c>
      <c r="I1664" s="1">
        <f t="shared" si="50"/>
        <v>8</v>
      </c>
      <c r="J1664" s="2">
        <f t="shared" si="51"/>
        <v>0.38095238095238093</v>
      </c>
      <c r="K1664" s="3">
        <v>2.4305555555555556E-2</v>
      </c>
      <c r="L1664" t="s">
        <v>1132</v>
      </c>
    </row>
    <row r="1665" spans="1:12" x14ac:dyDescent="0.25">
      <c r="A1665">
        <v>675</v>
      </c>
      <c r="B1665">
        <v>5</v>
      </c>
      <c r="C1665" t="s">
        <v>195</v>
      </c>
      <c r="D1665" s="1">
        <v>15</v>
      </c>
      <c r="E1665" s="1">
        <v>25</v>
      </c>
      <c r="F1665">
        <v>1</v>
      </c>
      <c r="G1665" s="1">
        <v>25</v>
      </c>
      <c r="H1665" s="1">
        <v>15</v>
      </c>
      <c r="I1665" s="1">
        <f t="shared" si="50"/>
        <v>10</v>
      </c>
      <c r="J1665" s="2">
        <f t="shared" si="51"/>
        <v>0.4</v>
      </c>
      <c r="K1665" s="3">
        <v>5.5555555555555558E-3</v>
      </c>
      <c r="L1665" t="s">
        <v>1132</v>
      </c>
    </row>
    <row r="1666" spans="1:12" x14ac:dyDescent="0.25">
      <c r="A1666">
        <v>675</v>
      </c>
      <c r="B1666">
        <v>5</v>
      </c>
      <c r="C1666" t="s">
        <v>241</v>
      </c>
      <c r="D1666" s="1">
        <v>12</v>
      </c>
      <c r="E1666" s="1">
        <v>20</v>
      </c>
      <c r="F1666">
        <v>3</v>
      </c>
      <c r="G1666" s="1">
        <v>60</v>
      </c>
      <c r="H1666" s="1">
        <v>36</v>
      </c>
      <c r="I1666" s="1">
        <f t="shared" si="50"/>
        <v>24</v>
      </c>
      <c r="J1666" s="2">
        <f t="shared" si="51"/>
        <v>0.4</v>
      </c>
      <c r="K1666" s="3">
        <v>3.7499999999999999E-2</v>
      </c>
      <c r="L1666" t="s">
        <v>1133</v>
      </c>
    </row>
    <row r="1667" spans="1:12" x14ac:dyDescent="0.25">
      <c r="A1667">
        <v>675</v>
      </c>
      <c r="B1667">
        <v>5</v>
      </c>
      <c r="C1667" t="s">
        <v>106</v>
      </c>
      <c r="D1667" s="1">
        <v>22</v>
      </c>
      <c r="E1667" s="1">
        <v>36</v>
      </c>
      <c r="F1667">
        <v>3</v>
      </c>
      <c r="G1667" s="1">
        <v>108</v>
      </c>
      <c r="H1667" s="1">
        <v>66</v>
      </c>
      <c r="I1667" s="1">
        <f t="shared" ref="I1667:I1730" si="52">G1667-H1667</f>
        <v>42</v>
      </c>
      <c r="J1667" s="2">
        <f t="shared" ref="J1667:J1730" si="53">I1667/G1667</f>
        <v>0.3888888888888889</v>
      </c>
      <c r="K1667" s="3">
        <v>4.0972222222222222E-2</v>
      </c>
      <c r="L1667" t="s">
        <v>1132</v>
      </c>
    </row>
    <row r="1668" spans="1:12" x14ac:dyDescent="0.25">
      <c r="A1668">
        <v>676</v>
      </c>
      <c r="B1668">
        <v>7</v>
      </c>
      <c r="C1668" t="s">
        <v>186</v>
      </c>
      <c r="D1668" s="1">
        <v>19</v>
      </c>
      <c r="E1668" s="1">
        <v>31</v>
      </c>
      <c r="F1668">
        <v>1</v>
      </c>
      <c r="G1668" s="1">
        <v>31</v>
      </c>
      <c r="H1668" s="1">
        <v>19</v>
      </c>
      <c r="I1668" s="1">
        <f t="shared" si="52"/>
        <v>12</v>
      </c>
      <c r="J1668" s="2">
        <f t="shared" si="53"/>
        <v>0.38709677419354838</v>
      </c>
      <c r="K1668" s="3">
        <v>3.125E-2</v>
      </c>
      <c r="L1668" t="s">
        <v>1132</v>
      </c>
    </row>
    <row r="1669" spans="1:12" x14ac:dyDescent="0.25">
      <c r="A1669">
        <v>676</v>
      </c>
      <c r="B1669">
        <v>7</v>
      </c>
      <c r="C1669" t="s">
        <v>331</v>
      </c>
      <c r="D1669" s="1">
        <v>14</v>
      </c>
      <c r="E1669" s="1">
        <v>23</v>
      </c>
      <c r="F1669">
        <v>1</v>
      </c>
      <c r="G1669" s="1">
        <v>23</v>
      </c>
      <c r="H1669" s="1">
        <v>14</v>
      </c>
      <c r="I1669" s="1">
        <f t="shared" si="52"/>
        <v>9</v>
      </c>
      <c r="J1669" s="2">
        <f t="shared" si="53"/>
        <v>0.39130434782608697</v>
      </c>
      <c r="K1669" s="3">
        <v>2.7777777777777776E-2</v>
      </c>
      <c r="L1669" t="s">
        <v>1133</v>
      </c>
    </row>
    <row r="1670" spans="1:12" x14ac:dyDescent="0.25">
      <c r="A1670">
        <v>676</v>
      </c>
      <c r="B1670">
        <v>7</v>
      </c>
      <c r="C1670" t="s">
        <v>57</v>
      </c>
      <c r="D1670" s="1">
        <v>16</v>
      </c>
      <c r="E1670" s="1">
        <v>28</v>
      </c>
      <c r="F1670">
        <v>1</v>
      </c>
      <c r="G1670" s="1">
        <v>28</v>
      </c>
      <c r="H1670" s="1">
        <v>16</v>
      </c>
      <c r="I1670" s="1">
        <f t="shared" si="52"/>
        <v>12</v>
      </c>
      <c r="J1670" s="2">
        <f t="shared" si="53"/>
        <v>0.42857142857142855</v>
      </c>
      <c r="K1670" s="3">
        <v>8.3333333333333332E-3</v>
      </c>
      <c r="L1670" t="s">
        <v>1133</v>
      </c>
    </row>
    <row r="1671" spans="1:12" x14ac:dyDescent="0.25">
      <c r="A1671">
        <v>676</v>
      </c>
      <c r="B1671">
        <v>7</v>
      </c>
      <c r="C1671" t="s">
        <v>102</v>
      </c>
      <c r="D1671" s="1">
        <v>13</v>
      </c>
      <c r="E1671" s="1">
        <v>21</v>
      </c>
      <c r="F1671">
        <v>2</v>
      </c>
      <c r="G1671" s="1">
        <v>42</v>
      </c>
      <c r="H1671" s="1">
        <v>26</v>
      </c>
      <c r="I1671" s="1">
        <f t="shared" si="52"/>
        <v>16</v>
      </c>
      <c r="J1671" s="2">
        <f t="shared" si="53"/>
        <v>0.38095238095238093</v>
      </c>
      <c r="K1671" s="3">
        <v>1.6666666666666666E-2</v>
      </c>
      <c r="L1671" t="s">
        <v>1132</v>
      </c>
    </row>
    <row r="1672" spans="1:12" x14ac:dyDescent="0.25">
      <c r="A1672">
        <v>677</v>
      </c>
      <c r="B1672">
        <v>14</v>
      </c>
      <c r="C1672" t="s">
        <v>241</v>
      </c>
      <c r="D1672" s="1">
        <v>12</v>
      </c>
      <c r="E1672" s="1">
        <v>20</v>
      </c>
      <c r="F1672">
        <v>2</v>
      </c>
      <c r="G1672" s="1">
        <v>40</v>
      </c>
      <c r="H1672" s="1">
        <v>24</v>
      </c>
      <c r="I1672" s="1">
        <f t="shared" si="52"/>
        <v>16</v>
      </c>
      <c r="J1672" s="2">
        <f t="shared" si="53"/>
        <v>0.4</v>
      </c>
      <c r="K1672" s="3">
        <v>3.8194444444444448E-2</v>
      </c>
      <c r="L1672" t="s">
        <v>1132</v>
      </c>
    </row>
    <row r="1673" spans="1:12" x14ac:dyDescent="0.25">
      <c r="A1673">
        <v>677</v>
      </c>
      <c r="B1673">
        <v>14</v>
      </c>
      <c r="C1673" t="s">
        <v>33</v>
      </c>
      <c r="D1673" s="1">
        <v>21</v>
      </c>
      <c r="E1673" s="1">
        <v>35</v>
      </c>
      <c r="F1673">
        <v>2</v>
      </c>
      <c r="G1673" s="1">
        <v>70</v>
      </c>
      <c r="H1673" s="1">
        <v>42</v>
      </c>
      <c r="I1673" s="1">
        <f t="shared" si="52"/>
        <v>28</v>
      </c>
      <c r="J1673" s="2">
        <f t="shared" si="53"/>
        <v>0.4</v>
      </c>
      <c r="K1673" s="3">
        <v>4.0972222222222222E-2</v>
      </c>
      <c r="L1673" t="s">
        <v>1133</v>
      </c>
    </row>
    <row r="1674" spans="1:12" x14ac:dyDescent="0.25">
      <c r="A1674">
        <v>677</v>
      </c>
      <c r="B1674">
        <v>14</v>
      </c>
      <c r="C1674" t="s">
        <v>77</v>
      </c>
      <c r="D1674" s="1">
        <v>20</v>
      </c>
      <c r="E1674" s="1">
        <v>34</v>
      </c>
      <c r="F1674">
        <v>1</v>
      </c>
      <c r="G1674" s="1">
        <v>34</v>
      </c>
      <c r="H1674" s="1">
        <v>20</v>
      </c>
      <c r="I1674" s="1">
        <f t="shared" si="52"/>
        <v>14</v>
      </c>
      <c r="J1674" s="2">
        <f t="shared" si="53"/>
        <v>0.41176470588235292</v>
      </c>
      <c r="K1674" s="3">
        <v>2.361111111111111E-2</v>
      </c>
      <c r="L1674" t="s">
        <v>1133</v>
      </c>
    </row>
    <row r="1675" spans="1:12" x14ac:dyDescent="0.25">
      <c r="A1675">
        <v>678</v>
      </c>
      <c r="B1675">
        <v>19</v>
      </c>
      <c r="C1675" t="s">
        <v>51</v>
      </c>
      <c r="D1675" s="1">
        <v>17</v>
      </c>
      <c r="E1675" s="1">
        <v>29</v>
      </c>
      <c r="F1675">
        <v>1</v>
      </c>
      <c r="G1675" s="1">
        <v>29</v>
      </c>
      <c r="H1675" s="1">
        <v>17</v>
      </c>
      <c r="I1675" s="1">
        <f t="shared" si="52"/>
        <v>12</v>
      </c>
      <c r="J1675" s="2">
        <f t="shared" si="53"/>
        <v>0.41379310344827586</v>
      </c>
      <c r="K1675" s="3">
        <v>1.8749999999999999E-2</v>
      </c>
      <c r="L1675" t="s">
        <v>1132</v>
      </c>
    </row>
    <row r="1676" spans="1:12" x14ac:dyDescent="0.25">
      <c r="A1676">
        <v>678</v>
      </c>
      <c r="B1676">
        <v>19</v>
      </c>
      <c r="C1676" t="s">
        <v>180</v>
      </c>
      <c r="D1676" s="1">
        <v>11</v>
      </c>
      <c r="E1676" s="1">
        <v>19</v>
      </c>
      <c r="F1676">
        <v>3</v>
      </c>
      <c r="G1676" s="1">
        <v>57</v>
      </c>
      <c r="H1676" s="1">
        <v>33</v>
      </c>
      <c r="I1676" s="1">
        <f t="shared" si="52"/>
        <v>24</v>
      </c>
      <c r="J1676" s="2">
        <f t="shared" si="53"/>
        <v>0.42105263157894735</v>
      </c>
      <c r="K1676" s="3">
        <v>2.5694444444444443E-2</v>
      </c>
      <c r="L1676" t="s">
        <v>1133</v>
      </c>
    </row>
    <row r="1677" spans="1:12" x14ac:dyDescent="0.25">
      <c r="A1677">
        <v>678</v>
      </c>
      <c r="B1677">
        <v>19</v>
      </c>
      <c r="C1677" t="s">
        <v>33</v>
      </c>
      <c r="D1677" s="1">
        <v>21</v>
      </c>
      <c r="E1677" s="1">
        <v>35</v>
      </c>
      <c r="F1677">
        <v>2</v>
      </c>
      <c r="G1677" s="1">
        <v>70</v>
      </c>
      <c r="H1677" s="1">
        <v>42</v>
      </c>
      <c r="I1677" s="1">
        <f t="shared" si="52"/>
        <v>28</v>
      </c>
      <c r="J1677" s="2">
        <f t="shared" si="53"/>
        <v>0.4</v>
      </c>
      <c r="K1677" s="3">
        <v>2.5694444444444443E-2</v>
      </c>
      <c r="L1677" t="s">
        <v>1133</v>
      </c>
    </row>
    <row r="1678" spans="1:12" x14ac:dyDescent="0.25">
      <c r="A1678">
        <v>678</v>
      </c>
      <c r="B1678">
        <v>19</v>
      </c>
      <c r="C1678" t="s">
        <v>259</v>
      </c>
      <c r="D1678" s="1">
        <v>14</v>
      </c>
      <c r="E1678" s="1">
        <v>24</v>
      </c>
      <c r="F1678">
        <v>2</v>
      </c>
      <c r="G1678" s="1">
        <v>48</v>
      </c>
      <c r="H1678" s="1">
        <v>28</v>
      </c>
      <c r="I1678" s="1">
        <f t="shared" si="52"/>
        <v>20</v>
      </c>
      <c r="J1678" s="2">
        <f t="shared" si="53"/>
        <v>0.41666666666666669</v>
      </c>
      <c r="K1678" s="3">
        <v>1.3888888888888888E-2</v>
      </c>
      <c r="L1678" t="s">
        <v>1133</v>
      </c>
    </row>
    <row r="1679" spans="1:12" x14ac:dyDescent="0.25">
      <c r="A1679">
        <v>679</v>
      </c>
      <c r="B1679">
        <v>9</v>
      </c>
      <c r="C1679" t="s">
        <v>102</v>
      </c>
      <c r="D1679" s="1">
        <v>13</v>
      </c>
      <c r="E1679" s="1">
        <v>21</v>
      </c>
      <c r="F1679">
        <v>2</v>
      </c>
      <c r="G1679" s="1">
        <v>42</v>
      </c>
      <c r="H1679" s="1">
        <v>26</v>
      </c>
      <c r="I1679" s="1">
        <f t="shared" si="52"/>
        <v>16</v>
      </c>
      <c r="J1679" s="2">
        <f t="shared" si="53"/>
        <v>0.38095238095238093</v>
      </c>
      <c r="K1679" s="3">
        <v>1.8749999999999999E-2</v>
      </c>
      <c r="L1679" t="s">
        <v>1133</v>
      </c>
    </row>
    <row r="1680" spans="1:12" x14ac:dyDescent="0.25">
      <c r="A1680">
        <v>679</v>
      </c>
      <c r="B1680">
        <v>9</v>
      </c>
      <c r="C1680" t="s">
        <v>256</v>
      </c>
      <c r="D1680" s="1">
        <v>15</v>
      </c>
      <c r="E1680" s="1">
        <v>26</v>
      </c>
      <c r="F1680">
        <v>1</v>
      </c>
      <c r="G1680" s="1">
        <v>26</v>
      </c>
      <c r="H1680" s="1">
        <v>15</v>
      </c>
      <c r="I1680" s="1">
        <f t="shared" si="52"/>
        <v>11</v>
      </c>
      <c r="J1680" s="2">
        <f t="shared" si="53"/>
        <v>0.42307692307692307</v>
      </c>
      <c r="K1680" s="3">
        <v>7.6388888888888886E-3</v>
      </c>
      <c r="L1680" t="s">
        <v>1133</v>
      </c>
    </row>
    <row r="1681" spans="1:12" x14ac:dyDescent="0.25">
      <c r="A1681">
        <v>679</v>
      </c>
      <c r="B1681">
        <v>9</v>
      </c>
      <c r="C1681" t="s">
        <v>57</v>
      </c>
      <c r="D1681" s="1">
        <v>16</v>
      </c>
      <c r="E1681" s="1">
        <v>28</v>
      </c>
      <c r="F1681">
        <v>2</v>
      </c>
      <c r="G1681" s="1">
        <v>56</v>
      </c>
      <c r="H1681" s="1">
        <v>32</v>
      </c>
      <c r="I1681" s="1">
        <f t="shared" si="52"/>
        <v>24</v>
      </c>
      <c r="J1681" s="2">
        <f t="shared" si="53"/>
        <v>0.42857142857142855</v>
      </c>
      <c r="K1681" s="3">
        <v>1.1111111111111112E-2</v>
      </c>
      <c r="L1681" t="s">
        <v>1133</v>
      </c>
    </row>
    <row r="1682" spans="1:12" x14ac:dyDescent="0.25">
      <c r="A1682">
        <v>679</v>
      </c>
      <c r="B1682">
        <v>9</v>
      </c>
      <c r="C1682" t="s">
        <v>195</v>
      </c>
      <c r="D1682" s="1">
        <v>15</v>
      </c>
      <c r="E1682" s="1">
        <v>25</v>
      </c>
      <c r="F1682">
        <v>3</v>
      </c>
      <c r="G1682" s="1">
        <v>75</v>
      </c>
      <c r="H1682" s="1">
        <v>45</v>
      </c>
      <c r="I1682" s="1">
        <f t="shared" si="52"/>
        <v>30</v>
      </c>
      <c r="J1682" s="2">
        <f t="shared" si="53"/>
        <v>0.4</v>
      </c>
      <c r="K1682" s="3">
        <v>3.6111111111111108E-2</v>
      </c>
      <c r="L1682" t="s">
        <v>1133</v>
      </c>
    </row>
    <row r="1683" spans="1:12" x14ac:dyDescent="0.25">
      <c r="A1683">
        <v>680</v>
      </c>
      <c r="B1683">
        <v>5</v>
      </c>
      <c r="C1683" t="s">
        <v>117</v>
      </c>
      <c r="D1683" s="1">
        <v>10</v>
      </c>
      <c r="E1683" s="1">
        <v>18</v>
      </c>
      <c r="F1683">
        <v>2</v>
      </c>
      <c r="G1683" s="1">
        <v>36</v>
      </c>
      <c r="H1683" s="1">
        <v>20</v>
      </c>
      <c r="I1683" s="1">
        <f t="shared" si="52"/>
        <v>16</v>
      </c>
      <c r="J1683" s="2">
        <f t="shared" si="53"/>
        <v>0.44444444444444442</v>
      </c>
      <c r="K1683" s="3">
        <v>4.1666666666666666E-3</v>
      </c>
      <c r="L1683" t="s">
        <v>1133</v>
      </c>
    </row>
    <row r="1684" spans="1:12" x14ac:dyDescent="0.25">
      <c r="A1684">
        <v>680</v>
      </c>
      <c r="B1684">
        <v>5</v>
      </c>
      <c r="C1684" t="s">
        <v>241</v>
      </c>
      <c r="D1684" s="1">
        <v>12</v>
      </c>
      <c r="E1684" s="1">
        <v>20</v>
      </c>
      <c r="F1684">
        <v>3</v>
      </c>
      <c r="G1684" s="1">
        <v>60</v>
      </c>
      <c r="H1684" s="1">
        <v>36</v>
      </c>
      <c r="I1684" s="1">
        <f t="shared" si="52"/>
        <v>24</v>
      </c>
      <c r="J1684" s="2">
        <f t="shared" si="53"/>
        <v>0.4</v>
      </c>
      <c r="K1684" s="3">
        <v>3.4027777777777775E-2</v>
      </c>
      <c r="L1684" t="s">
        <v>1133</v>
      </c>
    </row>
    <row r="1685" spans="1:12" x14ac:dyDescent="0.25">
      <c r="A1685">
        <v>680</v>
      </c>
      <c r="B1685">
        <v>5</v>
      </c>
      <c r="C1685" t="s">
        <v>439</v>
      </c>
      <c r="D1685" s="1">
        <v>20</v>
      </c>
      <c r="E1685" s="1">
        <v>33</v>
      </c>
      <c r="F1685">
        <v>2</v>
      </c>
      <c r="G1685" s="1">
        <v>66</v>
      </c>
      <c r="H1685" s="1">
        <v>40</v>
      </c>
      <c r="I1685" s="1">
        <f t="shared" si="52"/>
        <v>26</v>
      </c>
      <c r="J1685" s="2">
        <f t="shared" si="53"/>
        <v>0.39393939393939392</v>
      </c>
      <c r="K1685" s="3">
        <v>3.888888888888889E-2</v>
      </c>
      <c r="L1685" t="s">
        <v>1132</v>
      </c>
    </row>
    <row r="1686" spans="1:12" x14ac:dyDescent="0.25">
      <c r="A1686">
        <v>681</v>
      </c>
      <c r="B1686">
        <v>2</v>
      </c>
      <c r="C1686" t="s">
        <v>439</v>
      </c>
      <c r="D1686" s="1">
        <v>20</v>
      </c>
      <c r="E1686" s="1">
        <v>33</v>
      </c>
      <c r="F1686">
        <v>1</v>
      </c>
      <c r="G1686" s="1">
        <v>33</v>
      </c>
      <c r="H1686" s="1">
        <v>20</v>
      </c>
      <c r="I1686" s="1">
        <f t="shared" si="52"/>
        <v>13</v>
      </c>
      <c r="J1686" s="2">
        <f t="shared" si="53"/>
        <v>0.39393939393939392</v>
      </c>
      <c r="K1686" s="3">
        <v>3.0555555555555555E-2</v>
      </c>
      <c r="L1686" t="s">
        <v>1132</v>
      </c>
    </row>
    <row r="1687" spans="1:12" x14ac:dyDescent="0.25">
      <c r="A1687">
        <v>681</v>
      </c>
      <c r="B1687">
        <v>2</v>
      </c>
      <c r="C1687" t="s">
        <v>102</v>
      </c>
      <c r="D1687" s="1">
        <v>13</v>
      </c>
      <c r="E1687" s="1">
        <v>21</v>
      </c>
      <c r="F1687">
        <v>2</v>
      </c>
      <c r="G1687" s="1">
        <v>42</v>
      </c>
      <c r="H1687" s="1">
        <v>26</v>
      </c>
      <c r="I1687" s="1">
        <f t="shared" si="52"/>
        <v>16</v>
      </c>
      <c r="J1687" s="2">
        <f t="shared" si="53"/>
        <v>0.38095238095238093</v>
      </c>
      <c r="K1687" s="3">
        <v>1.4583333333333334E-2</v>
      </c>
      <c r="L1687" t="s">
        <v>1133</v>
      </c>
    </row>
    <row r="1688" spans="1:12" x14ac:dyDescent="0.25">
      <c r="A1688">
        <v>682</v>
      </c>
      <c r="B1688">
        <v>1</v>
      </c>
      <c r="C1688" t="s">
        <v>331</v>
      </c>
      <c r="D1688" s="1">
        <v>14</v>
      </c>
      <c r="E1688" s="1">
        <v>23</v>
      </c>
      <c r="F1688">
        <v>1</v>
      </c>
      <c r="G1688" s="1">
        <v>23</v>
      </c>
      <c r="H1688" s="1">
        <v>14</v>
      </c>
      <c r="I1688" s="1">
        <f t="shared" si="52"/>
        <v>9</v>
      </c>
      <c r="J1688" s="2">
        <f t="shared" si="53"/>
        <v>0.39130434782608697</v>
      </c>
      <c r="K1688" s="3">
        <v>2.9861111111111113E-2</v>
      </c>
      <c r="L1688" t="s">
        <v>1132</v>
      </c>
    </row>
    <row r="1689" spans="1:12" x14ac:dyDescent="0.25">
      <c r="A1689">
        <v>683</v>
      </c>
      <c r="B1689">
        <v>2</v>
      </c>
      <c r="C1689" t="s">
        <v>335</v>
      </c>
      <c r="D1689" s="1">
        <v>13</v>
      </c>
      <c r="E1689" s="1">
        <v>22</v>
      </c>
      <c r="F1689">
        <v>1</v>
      </c>
      <c r="G1689" s="1">
        <v>22</v>
      </c>
      <c r="H1689" s="1">
        <v>13</v>
      </c>
      <c r="I1689" s="1">
        <f t="shared" si="52"/>
        <v>9</v>
      </c>
      <c r="J1689" s="2">
        <f t="shared" si="53"/>
        <v>0.40909090909090912</v>
      </c>
      <c r="K1689" s="3">
        <v>1.7361111111111112E-2</v>
      </c>
      <c r="L1689" t="s">
        <v>1133</v>
      </c>
    </row>
    <row r="1690" spans="1:12" x14ac:dyDescent="0.25">
      <c r="A1690">
        <v>683</v>
      </c>
      <c r="B1690">
        <v>2</v>
      </c>
      <c r="C1690" t="s">
        <v>241</v>
      </c>
      <c r="D1690" s="1">
        <v>12</v>
      </c>
      <c r="E1690" s="1">
        <v>20</v>
      </c>
      <c r="F1690">
        <v>2</v>
      </c>
      <c r="G1690" s="1">
        <v>40</v>
      </c>
      <c r="H1690" s="1">
        <v>24</v>
      </c>
      <c r="I1690" s="1">
        <f t="shared" si="52"/>
        <v>16</v>
      </c>
      <c r="J1690" s="2">
        <f t="shared" si="53"/>
        <v>0.4</v>
      </c>
      <c r="K1690" s="3">
        <v>2.4305555555555556E-2</v>
      </c>
      <c r="L1690" t="s">
        <v>1132</v>
      </c>
    </row>
    <row r="1691" spans="1:12" x14ac:dyDescent="0.25">
      <c r="A1691">
        <v>683</v>
      </c>
      <c r="B1691">
        <v>2</v>
      </c>
      <c r="C1691" t="s">
        <v>65</v>
      </c>
      <c r="D1691" s="1">
        <v>25</v>
      </c>
      <c r="E1691" s="1">
        <v>40</v>
      </c>
      <c r="F1691">
        <v>1</v>
      </c>
      <c r="G1691" s="1">
        <v>40</v>
      </c>
      <c r="H1691" s="1">
        <v>25</v>
      </c>
      <c r="I1691" s="1">
        <f t="shared" si="52"/>
        <v>15</v>
      </c>
      <c r="J1691" s="2">
        <f t="shared" si="53"/>
        <v>0.375</v>
      </c>
      <c r="K1691" s="3">
        <v>4.1666666666666666E-3</v>
      </c>
      <c r="L1691" t="s">
        <v>1133</v>
      </c>
    </row>
    <row r="1692" spans="1:12" x14ac:dyDescent="0.25">
      <c r="A1692">
        <v>683</v>
      </c>
      <c r="B1692">
        <v>2</v>
      </c>
      <c r="C1692" t="s">
        <v>186</v>
      </c>
      <c r="D1692" s="1">
        <v>19</v>
      </c>
      <c r="E1692" s="1">
        <v>31</v>
      </c>
      <c r="F1692">
        <v>2</v>
      </c>
      <c r="G1692" s="1">
        <v>62</v>
      </c>
      <c r="H1692" s="1">
        <v>38</v>
      </c>
      <c r="I1692" s="1">
        <f t="shared" si="52"/>
        <v>24</v>
      </c>
      <c r="J1692" s="2">
        <f t="shared" si="53"/>
        <v>0.38709677419354838</v>
      </c>
      <c r="K1692" s="3">
        <v>1.1111111111111112E-2</v>
      </c>
      <c r="L1692" t="s">
        <v>1133</v>
      </c>
    </row>
    <row r="1693" spans="1:12" x14ac:dyDescent="0.25">
      <c r="A1693">
        <v>684</v>
      </c>
      <c r="B1693">
        <v>10</v>
      </c>
      <c r="C1693" t="s">
        <v>106</v>
      </c>
      <c r="D1693" s="1">
        <v>22</v>
      </c>
      <c r="E1693" s="1">
        <v>36</v>
      </c>
      <c r="F1693">
        <v>1</v>
      </c>
      <c r="G1693" s="1">
        <v>36</v>
      </c>
      <c r="H1693" s="1">
        <v>22</v>
      </c>
      <c r="I1693" s="1">
        <f t="shared" si="52"/>
        <v>14</v>
      </c>
      <c r="J1693" s="2">
        <f t="shared" si="53"/>
        <v>0.3888888888888889</v>
      </c>
      <c r="K1693" s="3">
        <v>2.6388888888888889E-2</v>
      </c>
      <c r="L1693" t="s">
        <v>1132</v>
      </c>
    </row>
    <row r="1694" spans="1:12" x14ac:dyDescent="0.25">
      <c r="A1694">
        <v>684</v>
      </c>
      <c r="B1694">
        <v>10</v>
      </c>
      <c r="C1694" t="s">
        <v>186</v>
      </c>
      <c r="D1694" s="1">
        <v>19</v>
      </c>
      <c r="E1694" s="1">
        <v>31</v>
      </c>
      <c r="F1694">
        <v>1</v>
      </c>
      <c r="G1694" s="1">
        <v>31</v>
      </c>
      <c r="H1694" s="1">
        <v>19</v>
      </c>
      <c r="I1694" s="1">
        <f t="shared" si="52"/>
        <v>12</v>
      </c>
      <c r="J1694" s="2">
        <f t="shared" si="53"/>
        <v>0.38709677419354838</v>
      </c>
      <c r="K1694" s="3">
        <v>6.9444444444444441E-3</v>
      </c>
      <c r="L1694" t="s">
        <v>1133</v>
      </c>
    </row>
    <row r="1695" spans="1:12" x14ac:dyDescent="0.25">
      <c r="A1695">
        <v>684</v>
      </c>
      <c r="B1695">
        <v>10</v>
      </c>
      <c r="C1695" t="s">
        <v>256</v>
      </c>
      <c r="D1695" s="1">
        <v>15</v>
      </c>
      <c r="E1695" s="1">
        <v>26</v>
      </c>
      <c r="F1695">
        <v>1</v>
      </c>
      <c r="G1695" s="1">
        <v>26</v>
      </c>
      <c r="H1695" s="1">
        <v>15</v>
      </c>
      <c r="I1695" s="1">
        <f t="shared" si="52"/>
        <v>11</v>
      </c>
      <c r="J1695" s="2">
        <f t="shared" si="53"/>
        <v>0.42307692307692307</v>
      </c>
      <c r="K1695" s="3">
        <v>1.7361111111111112E-2</v>
      </c>
      <c r="L1695" t="s">
        <v>1132</v>
      </c>
    </row>
    <row r="1696" spans="1:12" x14ac:dyDescent="0.25">
      <c r="A1696">
        <v>684</v>
      </c>
      <c r="B1696">
        <v>10</v>
      </c>
      <c r="C1696" t="s">
        <v>51</v>
      </c>
      <c r="D1696" s="1">
        <v>17</v>
      </c>
      <c r="E1696" s="1">
        <v>29</v>
      </c>
      <c r="F1696">
        <v>3</v>
      </c>
      <c r="G1696" s="1">
        <v>87</v>
      </c>
      <c r="H1696" s="1">
        <v>51</v>
      </c>
      <c r="I1696" s="1">
        <f t="shared" si="52"/>
        <v>36</v>
      </c>
      <c r="J1696" s="2">
        <f t="shared" si="53"/>
        <v>0.41379310344827586</v>
      </c>
      <c r="K1696" s="3">
        <v>2.5694444444444443E-2</v>
      </c>
      <c r="L1696" t="s">
        <v>1132</v>
      </c>
    </row>
    <row r="1697" spans="1:12" x14ac:dyDescent="0.25">
      <c r="A1697">
        <v>685</v>
      </c>
      <c r="B1697">
        <v>5</v>
      </c>
      <c r="C1697" t="s">
        <v>170</v>
      </c>
      <c r="D1697" s="1">
        <v>16</v>
      </c>
      <c r="E1697" s="1">
        <v>27</v>
      </c>
      <c r="F1697">
        <v>2</v>
      </c>
      <c r="G1697" s="1">
        <v>54</v>
      </c>
      <c r="H1697" s="1">
        <v>32</v>
      </c>
      <c r="I1697" s="1">
        <f t="shared" si="52"/>
        <v>22</v>
      </c>
      <c r="J1697" s="2">
        <f t="shared" si="53"/>
        <v>0.40740740740740738</v>
      </c>
      <c r="K1697" s="3">
        <v>1.1805555555555555E-2</v>
      </c>
      <c r="L1697" t="s">
        <v>1133</v>
      </c>
    </row>
    <row r="1698" spans="1:12" x14ac:dyDescent="0.25">
      <c r="A1698">
        <v>686</v>
      </c>
      <c r="B1698">
        <v>10</v>
      </c>
      <c r="C1698" t="s">
        <v>186</v>
      </c>
      <c r="D1698" s="1">
        <v>19</v>
      </c>
      <c r="E1698" s="1">
        <v>31</v>
      </c>
      <c r="F1698">
        <v>2</v>
      </c>
      <c r="G1698" s="1">
        <v>62</v>
      </c>
      <c r="H1698" s="1">
        <v>38</v>
      </c>
      <c r="I1698" s="1">
        <f t="shared" si="52"/>
        <v>24</v>
      </c>
      <c r="J1698" s="2">
        <f t="shared" si="53"/>
        <v>0.38709677419354838</v>
      </c>
      <c r="K1698" s="3">
        <v>2.5694444444444443E-2</v>
      </c>
      <c r="L1698" t="s">
        <v>1132</v>
      </c>
    </row>
    <row r="1699" spans="1:12" x14ac:dyDescent="0.25">
      <c r="A1699">
        <v>686</v>
      </c>
      <c r="B1699">
        <v>10</v>
      </c>
      <c r="C1699" t="s">
        <v>241</v>
      </c>
      <c r="D1699" s="1">
        <v>12</v>
      </c>
      <c r="E1699" s="1">
        <v>20</v>
      </c>
      <c r="F1699">
        <v>2</v>
      </c>
      <c r="G1699" s="1">
        <v>40</v>
      </c>
      <c r="H1699" s="1">
        <v>24</v>
      </c>
      <c r="I1699" s="1">
        <f t="shared" si="52"/>
        <v>16</v>
      </c>
      <c r="J1699" s="2">
        <f t="shared" si="53"/>
        <v>0.4</v>
      </c>
      <c r="K1699" s="3">
        <v>1.4583333333333334E-2</v>
      </c>
      <c r="L1699" t="s">
        <v>1133</v>
      </c>
    </row>
    <row r="1700" spans="1:12" x14ac:dyDescent="0.25">
      <c r="A1700">
        <v>687</v>
      </c>
      <c r="B1700">
        <v>2</v>
      </c>
      <c r="C1700" t="s">
        <v>106</v>
      </c>
      <c r="D1700" s="1">
        <v>22</v>
      </c>
      <c r="E1700" s="1">
        <v>36</v>
      </c>
      <c r="F1700">
        <v>2</v>
      </c>
      <c r="G1700" s="1">
        <v>72</v>
      </c>
      <c r="H1700" s="1">
        <v>44</v>
      </c>
      <c r="I1700" s="1">
        <f t="shared" si="52"/>
        <v>28</v>
      </c>
      <c r="J1700" s="2">
        <f t="shared" si="53"/>
        <v>0.3888888888888889</v>
      </c>
      <c r="K1700" s="3">
        <v>2.013888888888889E-2</v>
      </c>
      <c r="L1700" t="s">
        <v>1132</v>
      </c>
    </row>
    <row r="1701" spans="1:12" x14ac:dyDescent="0.25">
      <c r="A1701">
        <v>688</v>
      </c>
      <c r="B1701">
        <v>3</v>
      </c>
      <c r="C1701" t="s">
        <v>51</v>
      </c>
      <c r="D1701" s="1">
        <v>17</v>
      </c>
      <c r="E1701" s="1">
        <v>29</v>
      </c>
      <c r="F1701">
        <v>1</v>
      </c>
      <c r="G1701" s="1">
        <v>29</v>
      </c>
      <c r="H1701" s="1">
        <v>17</v>
      </c>
      <c r="I1701" s="1">
        <f t="shared" si="52"/>
        <v>12</v>
      </c>
      <c r="J1701" s="2">
        <f t="shared" si="53"/>
        <v>0.41379310344827586</v>
      </c>
      <c r="K1701" s="3">
        <v>9.7222222222222224E-3</v>
      </c>
      <c r="L1701" t="s">
        <v>1133</v>
      </c>
    </row>
    <row r="1702" spans="1:12" x14ac:dyDescent="0.25">
      <c r="A1702">
        <v>689</v>
      </c>
      <c r="B1702">
        <v>14</v>
      </c>
      <c r="C1702" t="s">
        <v>331</v>
      </c>
      <c r="D1702" s="1">
        <v>14</v>
      </c>
      <c r="E1702" s="1">
        <v>23</v>
      </c>
      <c r="F1702">
        <v>3</v>
      </c>
      <c r="G1702" s="1">
        <v>69</v>
      </c>
      <c r="H1702" s="1">
        <v>42</v>
      </c>
      <c r="I1702" s="1">
        <f t="shared" si="52"/>
        <v>27</v>
      </c>
      <c r="J1702" s="2">
        <f t="shared" si="53"/>
        <v>0.39130434782608697</v>
      </c>
      <c r="K1702" s="3">
        <v>1.1111111111111112E-2</v>
      </c>
      <c r="L1702" t="s">
        <v>1132</v>
      </c>
    </row>
    <row r="1703" spans="1:12" x14ac:dyDescent="0.25">
      <c r="A1703">
        <v>689</v>
      </c>
      <c r="B1703">
        <v>14</v>
      </c>
      <c r="C1703" t="s">
        <v>195</v>
      </c>
      <c r="D1703" s="1">
        <v>15</v>
      </c>
      <c r="E1703" s="1">
        <v>25</v>
      </c>
      <c r="F1703">
        <v>3</v>
      </c>
      <c r="G1703" s="1">
        <v>75</v>
      </c>
      <c r="H1703" s="1">
        <v>45</v>
      </c>
      <c r="I1703" s="1">
        <f t="shared" si="52"/>
        <v>30</v>
      </c>
      <c r="J1703" s="2">
        <f t="shared" si="53"/>
        <v>0.4</v>
      </c>
      <c r="K1703" s="3">
        <v>4.8611111111111112E-3</v>
      </c>
      <c r="L1703" t="s">
        <v>1132</v>
      </c>
    </row>
    <row r="1704" spans="1:12" x14ac:dyDescent="0.25">
      <c r="A1704">
        <v>689</v>
      </c>
      <c r="B1704">
        <v>14</v>
      </c>
      <c r="C1704" t="s">
        <v>102</v>
      </c>
      <c r="D1704" s="1">
        <v>13</v>
      </c>
      <c r="E1704" s="1">
        <v>21</v>
      </c>
      <c r="F1704">
        <v>1</v>
      </c>
      <c r="G1704" s="1">
        <v>21</v>
      </c>
      <c r="H1704" s="1">
        <v>13</v>
      </c>
      <c r="I1704" s="1">
        <f t="shared" si="52"/>
        <v>8</v>
      </c>
      <c r="J1704" s="2">
        <f t="shared" si="53"/>
        <v>0.38095238095238093</v>
      </c>
      <c r="K1704" s="3">
        <v>4.1666666666666666E-3</v>
      </c>
      <c r="L1704" t="s">
        <v>1133</v>
      </c>
    </row>
    <row r="1705" spans="1:12" x14ac:dyDescent="0.25">
      <c r="A1705">
        <v>690</v>
      </c>
      <c r="B1705">
        <v>15</v>
      </c>
      <c r="C1705" t="s">
        <v>65</v>
      </c>
      <c r="D1705" s="1">
        <v>25</v>
      </c>
      <c r="E1705" s="1">
        <v>40</v>
      </c>
      <c r="F1705">
        <v>1</v>
      </c>
      <c r="G1705" s="1">
        <v>40</v>
      </c>
      <c r="H1705" s="1">
        <v>25</v>
      </c>
      <c r="I1705" s="1">
        <f t="shared" si="52"/>
        <v>15</v>
      </c>
      <c r="J1705" s="2">
        <f t="shared" si="53"/>
        <v>0.375</v>
      </c>
      <c r="K1705" s="3">
        <v>3.4027777777777775E-2</v>
      </c>
      <c r="L1705" t="s">
        <v>1132</v>
      </c>
    </row>
    <row r="1706" spans="1:12" x14ac:dyDescent="0.25">
      <c r="A1706">
        <v>690</v>
      </c>
      <c r="B1706">
        <v>15</v>
      </c>
      <c r="C1706" t="s">
        <v>186</v>
      </c>
      <c r="D1706" s="1">
        <v>19</v>
      </c>
      <c r="E1706" s="1">
        <v>31</v>
      </c>
      <c r="F1706">
        <v>2</v>
      </c>
      <c r="G1706" s="1">
        <v>62</v>
      </c>
      <c r="H1706" s="1">
        <v>38</v>
      </c>
      <c r="I1706" s="1">
        <f t="shared" si="52"/>
        <v>24</v>
      </c>
      <c r="J1706" s="2">
        <f t="shared" si="53"/>
        <v>0.38709677419354838</v>
      </c>
      <c r="K1706" s="3">
        <v>1.1111111111111112E-2</v>
      </c>
      <c r="L1706" t="s">
        <v>1132</v>
      </c>
    </row>
    <row r="1707" spans="1:12" x14ac:dyDescent="0.25">
      <c r="A1707">
        <v>690</v>
      </c>
      <c r="B1707">
        <v>15</v>
      </c>
      <c r="C1707" t="s">
        <v>57</v>
      </c>
      <c r="D1707" s="1">
        <v>16</v>
      </c>
      <c r="E1707" s="1">
        <v>28</v>
      </c>
      <c r="F1707">
        <v>2</v>
      </c>
      <c r="G1707" s="1">
        <v>56</v>
      </c>
      <c r="H1707" s="1">
        <v>32</v>
      </c>
      <c r="I1707" s="1">
        <f t="shared" si="52"/>
        <v>24</v>
      </c>
      <c r="J1707" s="2">
        <f t="shared" si="53"/>
        <v>0.42857142857142855</v>
      </c>
      <c r="K1707" s="3">
        <v>3.7499999999999999E-2</v>
      </c>
      <c r="L1707" t="s">
        <v>1132</v>
      </c>
    </row>
    <row r="1708" spans="1:12" x14ac:dyDescent="0.25">
      <c r="A1708">
        <v>690</v>
      </c>
      <c r="B1708">
        <v>15</v>
      </c>
      <c r="C1708" t="s">
        <v>439</v>
      </c>
      <c r="D1708" s="1">
        <v>20</v>
      </c>
      <c r="E1708" s="1">
        <v>33</v>
      </c>
      <c r="F1708">
        <v>1</v>
      </c>
      <c r="G1708" s="1">
        <v>33</v>
      </c>
      <c r="H1708" s="1">
        <v>20</v>
      </c>
      <c r="I1708" s="1">
        <f t="shared" si="52"/>
        <v>13</v>
      </c>
      <c r="J1708" s="2">
        <f t="shared" si="53"/>
        <v>0.39393939393939392</v>
      </c>
      <c r="K1708" s="3">
        <v>1.6666666666666666E-2</v>
      </c>
      <c r="L1708" t="s">
        <v>1132</v>
      </c>
    </row>
    <row r="1709" spans="1:12" x14ac:dyDescent="0.25">
      <c r="A1709">
        <v>691</v>
      </c>
      <c r="B1709">
        <v>19</v>
      </c>
      <c r="C1709" t="s">
        <v>335</v>
      </c>
      <c r="D1709" s="1">
        <v>13</v>
      </c>
      <c r="E1709" s="1">
        <v>22</v>
      </c>
      <c r="F1709">
        <v>3</v>
      </c>
      <c r="G1709" s="1">
        <v>66</v>
      </c>
      <c r="H1709" s="1">
        <v>39</v>
      </c>
      <c r="I1709" s="1">
        <f t="shared" si="52"/>
        <v>27</v>
      </c>
      <c r="J1709" s="2">
        <f t="shared" si="53"/>
        <v>0.40909090909090912</v>
      </c>
      <c r="K1709" s="3">
        <v>2.361111111111111E-2</v>
      </c>
      <c r="L1709" t="s">
        <v>1132</v>
      </c>
    </row>
    <row r="1710" spans="1:12" x14ac:dyDescent="0.25">
      <c r="A1710">
        <v>692</v>
      </c>
      <c r="B1710">
        <v>9</v>
      </c>
      <c r="C1710" t="s">
        <v>33</v>
      </c>
      <c r="D1710" s="1">
        <v>21</v>
      </c>
      <c r="E1710" s="1">
        <v>35</v>
      </c>
      <c r="F1710">
        <v>3</v>
      </c>
      <c r="G1710" s="1">
        <v>105</v>
      </c>
      <c r="H1710" s="1">
        <v>63</v>
      </c>
      <c r="I1710" s="1">
        <f t="shared" si="52"/>
        <v>42</v>
      </c>
      <c r="J1710" s="2">
        <f t="shared" si="53"/>
        <v>0.4</v>
      </c>
      <c r="K1710" s="3">
        <v>2.2916666666666665E-2</v>
      </c>
      <c r="L1710" t="s">
        <v>1133</v>
      </c>
    </row>
    <row r="1711" spans="1:12" x14ac:dyDescent="0.25">
      <c r="A1711">
        <v>692</v>
      </c>
      <c r="B1711">
        <v>9</v>
      </c>
      <c r="C1711" t="s">
        <v>100</v>
      </c>
      <c r="D1711" s="1">
        <v>18</v>
      </c>
      <c r="E1711" s="1">
        <v>30</v>
      </c>
      <c r="F1711">
        <v>1</v>
      </c>
      <c r="G1711" s="1">
        <v>30</v>
      </c>
      <c r="H1711" s="1">
        <v>18</v>
      </c>
      <c r="I1711" s="1">
        <f t="shared" si="52"/>
        <v>12</v>
      </c>
      <c r="J1711" s="2">
        <f t="shared" si="53"/>
        <v>0.4</v>
      </c>
      <c r="K1711" s="3">
        <v>3.4027777777777775E-2</v>
      </c>
      <c r="L1711" t="s">
        <v>1132</v>
      </c>
    </row>
    <row r="1712" spans="1:12" x14ac:dyDescent="0.25">
      <c r="A1712">
        <v>692</v>
      </c>
      <c r="B1712">
        <v>9</v>
      </c>
      <c r="C1712" t="s">
        <v>117</v>
      </c>
      <c r="D1712" s="1">
        <v>10</v>
      </c>
      <c r="E1712" s="1">
        <v>18</v>
      </c>
      <c r="F1712">
        <v>1</v>
      </c>
      <c r="G1712" s="1">
        <v>18</v>
      </c>
      <c r="H1712" s="1">
        <v>10</v>
      </c>
      <c r="I1712" s="1">
        <f t="shared" si="52"/>
        <v>8</v>
      </c>
      <c r="J1712" s="2">
        <f t="shared" si="53"/>
        <v>0.44444444444444442</v>
      </c>
      <c r="K1712" s="3">
        <v>7.6388888888888886E-3</v>
      </c>
      <c r="L1712" t="s">
        <v>1132</v>
      </c>
    </row>
    <row r="1713" spans="1:12" x14ac:dyDescent="0.25">
      <c r="A1713">
        <v>692</v>
      </c>
      <c r="B1713">
        <v>9</v>
      </c>
      <c r="C1713" t="s">
        <v>241</v>
      </c>
      <c r="D1713" s="1">
        <v>12</v>
      </c>
      <c r="E1713" s="1">
        <v>20</v>
      </c>
      <c r="F1713">
        <v>1</v>
      </c>
      <c r="G1713" s="1">
        <v>20</v>
      </c>
      <c r="H1713" s="1">
        <v>12</v>
      </c>
      <c r="I1713" s="1">
        <f t="shared" si="52"/>
        <v>8</v>
      </c>
      <c r="J1713" s="2">
        <f t="shared" si="53"/>
        <v>0.4</v>
      </c>
      <c r="K1713" s="3">
        <v>4.8611111111111112E-3</v>
      </c>
      <c r="L1713" t="s">
        <v>1132</v>
      </c>
    </row>
    <row r="1714" spans="1:12" x14ac:dyDescent="0.25">
      <c r="A1714">
        <v>693</v>
      </c>
      <c r="B1714">
        <v>15</v>
      </c>
      <c r="C1714" t="s">
        <v>106</v>
      </c>
      <c r="D1714" s="1">
        <v>22</v>
      </c>
      <c r="E1714" s="1">
        <v>36</v>
      </c>
      <c r="F1714">
        <v>1</v>
      </c>
      <c r="G1714" s="1">
        <v>36</v>
      </c>
      <c r="H1714" s="1">
        <v>22</v>
      </c>
      <c r="I1714" s="1">
        <f t="shared" si="52"/>
        <v>14</v>
      </c>
      <c r="J1714" s="2">
        <f t="shared" si="53"/>
        <v>0.3888888888888889</v>
      </c>
      <c r="K1714" s="3">
        <v>1.3888888888888888E-2</v>
      </c>
      <c r="L1714" t="s">
        <v>1132</v>
      </c>
    </row>
    <row r="1715" spans="1:12" x14ac:dyDescent="0.25">
      <c r="A1715">
        <v>693</v>
      </c>
      <c r="B1715">
        <v>15</v>
      </c>
      <c r="C1715" t="s">
        <v>102</v>
      </c>
      <c r="D1715" s="1">
        <v>13</v>
      </c>
      <c r="E1715" s="1">
        <v>21</v>
      </c>
      <c r="F1715">
        <v>2</v>
      </c>
      <c r="G1715" s="1">
        <v>42</v>
      </c>
      <c r="H1715" s="1">
        <v>26</v>
      </c>
      <c r="I1715" s="1">
        <f t="shared" si="52"/>
        <v>16</v>
      </c>
      <c r="J1715" s="2">
        <f t="shared" si="53"/>
        <v>0.38095238095238093</v>
      </c>
      <c r="K1715" s="3">
        <v>1.6666666666666666E-2</v>
      </c>
      <c r="L1715" t="s">
        <v>1132</v>
      </c>
    </row>
    <row r="1716" spans="1:12" x14ac:dyDescent="0.25">
      <c r="A1716">
        <v>694</v>
      </c>
      <c r="B1716">
        <v>5</v>
      </c>
      <c r="C1716" t="s">
        <v>241</v>
      </c>
      <c r="D1716" s="1">
        <v>12</v>
      </c>
      <c r="E1716" s="1">
        <v>20</v>
      </c>
      <c r="F1716">
        <v>3</v>
      </c>
      <c r="G1716" s="1">
        <v>60</v>
      </c>
      <c r="H1716" s="1">
        <v>36</v>
      </c>
      <c r="I1716" s="1">
        <f t="shared" si="52"/>
        <v>24</v>
      </c>
      <c r="J1716" s="2">
        <f t="shared" si="53"/>
        <v>0.4</v>
      </c>
      <c r="K1716" s="3">
        <v>1.3888888888888888E-2</v>
      </c>
      <c r="L1716" t="s">
        <v>1132</v>
      </c>
    </row>
    <row r="1717" spans="1:12" x14ac:dyDescent="0.25">
      <c r="A1717">
        <v>694</v>
      </c>
      <c r="B1717">
        <v>5</v>
      </c>
      <c r="C1717" t="s">
        <v>117</v>
      </c>
      <c r="D1717" s="1">
        <v>10</v>
      </c>
      <c r="E1717" s="1">
        <v>18</v>
      </c>
      <c r="F1717">
        <v>2</v>
      </c>
      <c r="G1717" s="1">
        <v>36</v>
      </c>
      <c r="H1717" s="1">
        <v>20</v>
      </c>
      <c r="I1717" s="1">
        <f t="shared" si="52"/>
        <v>16</v>
      </c>
      <c r="J1717" s="2">
        <f t="shared" si="53"/>
        <v>0.44444444444444442</v>
      </c>
      <c r="K1717" s="3">
        <v>1.8055555555555554E-2</v>
      </c>
      <c r="L1717" t="s">
        <v>1133</v>
      </c>
    </row>
    <row r="1718" spans="1:12" x14ac:dyDescent="0.25">
      <c r="A1718">
        <v>694</v>
      </c>
      <c r="B1718">
        <v>5</v>
      </c>
      <c r="C1718" t="s">
        <v>65</v>
      </c>
      <c r="D1718" s="1">
        <v>25</v>
      </c>
      <c r="E1718" s="1">
        <v>40</v>
      </c>
      <c r="F1718">
        <v>1</v>
      </c>
      <c r="G1718" s="1">
        <v>40</v>
      </c>
      <c r="H1718" s="1">
        <v>25</v>
      </c>
      <c r="I1718" s="1">
        <f t="shared" si="52"/>
        <v>15</v>
      </c>
      <c r="J1718" s="2">
        <f t="shared" si="53"/>
        <v>0.375</v>
      </c>
      <c r="K1718" s="3">
        <v>2.7777777777777776E-2</v>
      </c>
      <c r="L1718" t="s">
        <v>1132</v>
      </c>
    </row>
    <row r="1719" spans="1:12" x14ac:dyDescent="0.25">
      <c r="A1719">
        <v>694</v>
      </c>
      <c r="B1719">
        <v>5</v>
      </c>
      <c r="C1719" t="s">
        <v>102</v>
      </c>
      <c r="D1719" s="1">
        <v>13</v>
      </c>
      <c r="E1719" s="1">
        <v>21</v>
      </c>
      <c r="F1719">
        <v>1</v>
      </c>
      <c r="G1719" s="1">
        <v>21</v>
      </c>
      <c r="H1719" s="1">
        <v>13</v>
      </c>
      <c r="I1719" s="1">
        <f t="shared" si="52"/>
        <v>8</v>
      </c>
      <c r="J1719" s="2">
        <f t="shared" si="53"/>
        <v>0.38095238095238093</v>
      </c>
      <c r="K1719" s="3">
        <v>2.9166666666666667E-2</v>
      </c>
      <c r="L1719" t="s">
        <v>1133</v>
      </c>
    </row>
    <row r="1720" spans="1:12" x14ac:dyDescent="0.25">
      <c r="A1720">
        <v>695</v>
      </c>
      <c r="B1720">
        <v>9</v>
      </c>
      <c r="C1720" t="s">
        <v>57</v>
      </c>
      <c r="D1720" s="1">
        <v>16</v>
      </c>
      <c r="E1720" s="1">
        <v>28</v>
      </c>
      <c r="F1720">
        <v>2</v>
      </c>
      <c r="G1720" s="1">
        <v>56</v>
      </c>
      <c r="H1720" s="1">
        <v>32</v>
      </c>
      <c r="I1720" s="1">
        <f t="shared" si="52"/>
        <v>24</v>
      </c>
      <c r="J1720" s="2">
        <f t="shared" si="53"/>
        <v>0.42857142857142855</v>
      </c>
      <c r="K1720" s="3">
        <v>2.0833333333333332E-2</v>
      </c>
      <c r="L1720" t="s">
        <v>1133</v>
      </c>
    </row>
    <row r="1721" spans="1:12" x14ac:dyDescent="0.25">
      <c r="A1721">
        <v>695</v>
      </c>
      <c r="B1721">
        <v>9</v>
      </c>
      <c r="C1721" t="s">
        <v>100</v>
      </c>
      <c r="D1721" s="1">
        <v>18</v>
      </c>
      <c r="E1721" s="1">
        <v>30</v>
      </c>
      <c r="F1721">
        <v>2</v>
      </c>
      <c r="G1721" s="1">
        <v>60</v>
      </c>
      <c r="H1721" s="1">
        <v>36</v>
      </c>
      <c r="I1721" s="1">
        <f t="shared" si="52"/>
        <v>24</v>
      </c>
      <c r="J1721" s="2">
        <f t="shared" si="53"/>
        <v>0.4</v>
      </c>
      <c r="K1721" s="3">
        <v>4.8611111111111112E-3</v>
      </c>
      <c r="L1721" t="s">
        <v>1133</v>
      </c>
    </row>
    <row r="1722" spans="1:12" x14ac:dyDescent="0.25">
      <c r="A1722">
        <v>696</v>
      </c>
      <c r="B1722">
        <v>2</v>
      </c>
      <c r="C1722" t="s">
        <v>331</v>
      </c>
      <c r="D1722" s="1">
        <v>14</v>
      </c>
      <c r="E1722" s="1">
        <v>23</v>
      </c>
      <c r="F1722">
        <v>2</v>
      </c>
      <c r="G1722" s="1">
        <v>46</v>
      </c>
      <c r="H1722" s="1">
        <v>28</v>
      </c>
      <c r="I1722" s="1">
        <f t="shared" si="52"/>
        <v>18</v>
      </c>
      <c r="J1722" s="2">
        <f t="shared" si="53"/>
        <v>0.39130434782608697</v>
      </c>
      <c r="K1722" s="3">
        <v>1.5972222222222221E-2</v>
      </c>
      <c r="L1722" t="s">
        <v>1132</v>
      </c>
    </row>
    <row r="1723" spans="1:12" x14ac:dyDescent="0.25">
      <c r="A1723">
        <v>697</v>
      </c>
      <c r="B1723">
        <v>4</v>
      </c>
      <c r="C1723" t="s">
        <v>331</v>
      </c>
      <c r="D1723" s="1">
        <v>14</v>
      </c>
      <c r="E1723" s="1">
        <v>23</v>
      </c>
      <c r="F1723">
        <v>2</v>
      </c>
      <c r="G1723" s="1">
        <v>46</v>
      </c>
      <c r="H1723" s="1">
        <v>28</v>
      </c>
      <c r="I1723" s="1">
        <f t="shared" si="52"/>
        <v>18</v>
      </c>
      <c r="J1723" s="2">
        <f t="shared" si="53"/>
        <v>0.39130434782608697</v>
      </c>
      <c r="K1723" s="3">
        <v>1.6666666666666666E-2</v>
      </c>
      <c r="L1723" t="s">
        <v>1132</v>
      </c>
    </row>
    <row r="1724" spans="1:12" x14ac:dyDescent="0.25">
      <c r="A1724">
        <v>697</v>
      </c>
      <c r="B1724">
        <v>4</v>
      </c>
      <c r="C1724" t="s">
        <v>439</v>
      </c>
      <c r="D1724" s="1">
        <v>20</v>
      </c>
      <c r="E1724" s="1">
        <v>33</v>
      </c>
      <c r="F1724">
        <v>2</v>
      </c>
      <c r="G1724" s="1">
        <v>66</v>
      </c>
      <c r="H1724" s="1">
        <v>40</v>
      </c>
      <c r="I1724" s="1">
        <f t="shared" si="52"/>
        <v>26</v>
      </c>
      <c r="J1724" s="2">
        <f t="shared" si="53"/>
        <v>0.39393939393939392</v>
      </c>
      <c r="K1724" s="3">
        <v>2.8472222222222222E-2</v>
      </c>
      <c r="L1724" t="s">
        <v>1133</v>
      </c>
    </row>
    <row r="1725" spans="1:12" x14ac:dyDescent="0.25">
      <c r="A1725">
        <v>697</v>
      </c>
      <c r="B1725">
        <v>4</v>
      </c>
      <c r="C1725" t="s">
        <v>100</v>
      </c>
      <c r="D1725" s="1">
        <v>18</v>
      </c>
      <c r="E1725" s="1">
        <v>30</v>
      </c>
      <c r="F1725">
        <v>2</v>
      </c>
      <c r="G1725" s="1">
        <v>60</v>
      </c>
      <c r="H1725" s="1">
        <v>36</v>
      </c>
      <c r="I1725" s="1">
        <f t="shared" si="52"/>
        <v>24</v>
      </c>
      <c r="J1725" s="2">
        <f t="shared" si="53"/>
        <v>0.4</v>
      </c>
      <c r="K1725" s="3">
        <v>2.4305555555555556E-2</v>
      </c>
      <c r="L1725" t="s">
        <v>1133</v>
      </c>
    </row>
    <row r="1726" spans="1:12" x14ac:dyDescent="0.25">
      <c r="A1726">
        <v>697</v>
      </c>
      <c r="B1726">
        <v>4</v>
      </c>
      <c r="C1726" t="s">
        <v>170</v>
      </c>
      <c r="D1726" s="1">
        <v>16</v>
      </c>
      <c r="E1726" s="1">
        <v>27</v>
      </c>
      <c r="F1726">
        <v>1</v>
      </c>
      <c r="G1726" s="1">
        <v>27</v>
      </c>
      <c r="H1726" s="1">
        <v>16</v>
      </c>
      <c r="I1726" s="1">
        <f t="shared" si="52"/>
        <v>11</v>
      </c>
      <c r="J1726" s="2">
        <f t="shared" si="53"/>
        <v>0.40740740740740738</v>
      </c>
      <c r="K1726" s="3">
        <v>4.8611111111111112E-3</v>
      </c>
      <c r="L1726" t="s">
        <v>1132</v>
      </c>
    </row>
    <row r="1727" spans="1:12" x14ac:dyDescent="0.25">
      <c r="A1727">
        <v>698</v>
      </c>
      <c r="B1727">
        <v>19</v>
      </c>
      <c r="C1727" t="s">
        <v>170</v>
      </c>
      <c r="D1727" s="1">
        <v>16</v>
      </c>
      <c r="E1727" s="1">
        <v>27</v>
      </c>
      <c r="F1727">
        <v>1</v>
      </c>
      <c r="G1727" s="1">
        <v>27</v>
      </c>
      <c r="H1727" s="1">
        <v>16</v>
      </c>
      <c r="I1727" s="1">
        <f t="shared" si="52"/>
        <v>11</v>
      </c>
      <c r="J1727" s="2">
        <f t="shared" si="53"/>
        <v>0.40740740740740738</v>
      </c>
      <c r="K1727" s="3">
        <v>3.8194444444444448E-2</v>
      </c>
      <c r="L1727" t="s">
        <v>1133</v>
      </c>
    </row>
    <row r="1728" spans="1:12" x14ac:dyDescent="0.25">
      <c r="A1728">
        <v>698</v>
      </c>
      <c r="B1728">
        <v>19</v>
      </c>
      <c r="C1728" t="s">
        <v>256</v>
      </c>
      <c r="D1728" s="1">
        <v>15</v>
      </c>
      <c r="E1728" s="1">
        <v>26</v>
      </c>
      <c r="F1728">
        <v>1</v>
      </c>
      <c r="G1728" s="1">
        <v>26</v>
      </c>
      <c r="H1728" s="1">
        <v>15</v>
      </c>
      <c r="I1728" s="1">
        <f t="shared" si="52"/>
        <v>11</v>
      </c>
      <c r="J1728" s="2">
        <f t="shared" si="53"/>
        <v>0.42307692307692307</v>
      </c>
      <c r="K1728" s="3">
        <v>8.3333333333333332E-3</v>
      </c>
      <c r="L1728" t="s">
        <v>1133</v>
      </c>
    </row>
    <row r="1729" spans="1:12" x14ac:dyDescent="0.25">
      <c r="A1729">
        <v>698</v>
      </c>
      <c r="B1729">
        <v>19</v>
      </c>
      <c r="C1729" t="s">
        <v>331</v>
      </c>
      <c r="D1729" s="1">
        <v>14</v>
      </c>
      <c r="E1729" s="1">
        <v>23</v>
      </c>
      <c r="F1729">
        <v>3</v>
      </c>
      <c r="G1729" s="1">
        <v>69</v>
      </c>
      <c r="H1729" s="1">
        <v>42</v>
      </c>
      <c r="I1729" s="1">
        <f t="shared" si="52"/>
        <v>27</v>
      </c>
      <c r="J1729" s="2">
        <f t="shared" si="53"/>
        <v>0.39130434782608697</v>
      </c>
      <c r="K1729" s="3">
        <v>1.3194444444444444E-2</v>
      </c>
      <c r="L1729" t="s">
        <v>1133</v>
      </c>
    </row>
    <row r="1730" spans="1:12" x14ac:dyDescent="0.25">
      <c r="A1730">
        <v>698</v>
      </c>
      <c r="B1730">
        <v>19</v>
      </c>
      <c r="C1730" t="s">
        <v>102</v>
      </c>
      <c r="D1730" s="1">
        <v>13</v>
      </c>
      <c r="E1730" s="1">
        <v>21</v>
      </c>
      <c r="F1730">
        <v>3</v>
      </c>
      <c r="G1730" s="1">
        <v>63</v>
      </c>
      <c r="H1730" s="1">
        <v>39</v>
      </c>
      <c r="I1730" s="1">
        <f t="shared" si="52"/>
        <v>24</v>
      </c>
      <c r="J1730" s="2">
        <f t="shared" si="53"/>
        <v>0.38095238095238093</v>
      </c>
      <c r="K1730" s="3">
        <v>1.0416666666666666E-2</v>
      </c>
      <c r="L1730" t="s">
        <v>1133</v>
      </c>
    </row>
    <row r="1731" spans="1:12" x14ac:dyDescent="0.25">
      <c r="A1731">
        <v>699</v>
      </c>
      <c r="B1731">
        <v>8</v>
      </c>
      <c r="C1731" t="s">
        <v>51</v>
      </c>
      <c r="D1731" s="1">
        <v>17</v>
      </c>
      <c r="E1731" s="1">
        <v>29</v>
      </c>
      <c r="F1731">
        <v>2</v>
      </c>
      <c r="G1731" s="1">
        <v>58</v>
      </c>
      <c r="H1731" s="1">
        <v>34</v>
      </c>
      <c r="I1731" s="1">
        <f t="shared" ref="I1731:I1794" si="54">G1731-H1731</f>
        <v>24</v>
      </c>
      <c r="J1731" s="2">
        <f t="shared" ref="J1731:J1794" si="55">I1731/G1731</f>
        <v>0.41379310344827586</v>
      </c>
      <c r="K1731" s="3">
        <v>7.6388888888888886E-3</v>
      </c>
      <c r="L1731" t="s">
        <v>1133</v>
      </c>
    </row>
    <row r="1732" spans="1:12" x14ac:dyDescent="0.25">
      <c r="A1732">
        <v>700</v>
      </c>
      <c r="B1732">
        <v>8</v>
      </c>
      <c r="C1732" t="s">
        <v>77</v>
      </c>
      <c r="D1732" s="1">
        <v>20</v>
      </c>
      <c r="E1732" s="1">
        <v>34</v>
      </c>
      <c r="F1732">
        <v>3</v>
      </c>
      <c r="G1732" s="1">
        <v>102</v>
      </c>
      <c r="H1732" s="1">
        <v>60</v>
      </c>
      <c r="I1732" s="1">
        <f t="shared" si="54"/>
        <v>42</v>
      </c>
      <c r="J1732" s="2">
        <f t="shared" si="55"/>
        <v>0.41176470588235292</v>
      </c>
      <c r="K1732" s="3">
        <v>2.5694444444444443E-2</v>
      </c>
      <c r="L1732" t="s">
        <v>1133</v>
      </c>
    </row>
    <row r="1733" spans="1:12" x14ac:dyDescent="0.25">
      <c r="A1733">
        <v>700</v>
      </c>
      <c r="B1733">
        <v>8</v>
      </c>
      <c r="C1733" t="s">
        <v>256</v>
      </c>
      <c r="D1733" s="1">
        <v>15</v>
      </c>
      <c r="E1733" s="1">
        <v>26</v>
      </c>
      <c r="F1733">
        <v>3</v>
      </c>
      <c r="G1733" s="1">
        <v>78</v>
      </c>
      <c r="H1733" s="1">
        <v>45</v>
      </c>
      <c r="I1733" s="1">
        <f t="shared" si="54"/>
        <v>33</v>
      </c>
      <c r="J1733" s="2">
        <f t="shared" si="55"/>
        <v>0.42307692307692307</v>
      </c>
      <c r="K1733" s="3">
        <v>2.4305555555555556E-2</v>
      </c>
      <c r="L1733" t="s">
        <v>1133</v>
      </c>
    </row>
    <row r="1734" spans="1:12" x14ac:dyDescent="0.25">
      <c r="A1734">
        <v>700</v>
      </c>
      <c r="B1734">
        <v>8</v>
      </c>
      <c r="C1734" t="s">
        <v>170</v>
      </c>
      <c r="D1734" s="1">
        <v>16</v>
      </c>
      <c r="E1734" s="1">
        <v>27</v>
      </c>
      <c r="F1734">
        <v>2</v>
      </c>
      <c r="G1734" s="1">
        <v>54</v>
      </c>
      <c r="H1734" s="1">
        <v>32</v>
      </c>
      <c r="I1734" s="1">
        <f t="shared" si="54"/>
        <v>22</v>
      </c>
      <c r="J1734" s="2">
        <f t="shared" si="55"/>
        <v>0.40740740740740738</v>
      </c>
      <c r="K1734" s="3">
        <v>9.7222222222222224E-3</v>
      </c>
      <c r="L1734" t="s">
        <v>1133</v>
      </c>
    </row>
    <row r="1735" spans="1:12" x14ac:dyDescent="0.25">
      <c r="A1735">
        <v>701</v>
      </c>
      <c r="B1735">
        <v>19</v>
      </c>
      <c r="C1735" t="s">
        <v>439</v>
      </c>
      <c r="D1735" s="1">
        <v>20</v>
      </c>
      <c r="E1735" s="1">
        <v>33</v>
      </c>
      <c r="F1735">
        <v>2</v>
      </c>
      <c r="G1735" s="1">
        <v>66</v>
      </c>
      <c r="H1735" s="1">
        <v>40</v>
      </c>
      <c r="I1735" s="1">
        <f t="shared" si="54"/>
        <v>26</v>
      </c>
      <c r="J1735" s="2">
        <f t="shared" si="55"/>
        <v>0.39393939393939392</v>
      </c>
      <c r="K1735" s="3">
        <v>2.9166666666666667E-2</v>
      </c>
      <c r="L1735" t="s">
        <v>1133</v>
      </c>
    </row>
    <row r="1736" spans="1:12" x14ac:dyDescent="0.25">
      <c r="A1736">
        <v>701</v>
      </c>
      <c r="B1736">
        <v>19</v>
      </c>
      <c r="C1736" t="s">
        <v>117</v>
      </c>
      <c r="D1736" s="1">
        <v>10</v>
      </c>
      <c r="E1736" s="1">
        <v>18</v>
      </c>
      <c r="F1736">
        <v>2</v>
      </c>
      <c r="G1736" s="1">
        <v>36</v>
      </c>
      <c r="H1736" s="1">
        <v>20</v>
      </c>
      <c r="I1736" s="1">
        <f t="shared" si="54"/>
        <v>16</v>
      </c>
      <c r="J1736" s="2">
        <f t="shared" si="55"/>
        <v>0.44444444444444442</v>
      </c>
      <c r="K1736" s="3">
        <v>3.8194444444444448E-2</v>
      </c>
      <c r="L1736" t="s">
        <v>1133</v>
      </c>
    </row>
    <row r="1737" spans="1:12" x14ac:dyDescent="0.25">
      <c r="A1737">
        <v>702</v>
      </c>
      <c r="B1737">
        <v>13</v>
      </c>
      <c r="C1737" t="s">
        <v>117</v>
      </c>
      <c r="D1737" s="1">
        <v>10</v>
      </c>
      <c r="E1737" s="1">
        <v>18</v>
      </c>
      <c r="F1737">
        <v>2</v>
      </c>
      <c r="G1737" s="1">
        <v>36</v>
      </c>
      <c r="H1737" s="1">
        <v>20</v>
      </c>
      <c r="I1737" s="1">
        <f t="shared" si="54"/>
        <v>16</v>
      </c>
      <c r="J1737" s="2">
        <f t="shared" si="55"/>
        <v>0.44444444444444442</v>
      </c>
      <c r="K1737" s="3">
        <v>4.0972222222222222E-2</v>
      </c>
      <c r="L1737" t="s">
        <v>1132</v>
      </c>
    </row>
    <row r="1738" spans="1:12" x14ac:dyDescent="0.25">
      <c r="A1738">
        <v>702</v>
      </c>
      <c r="B1738">
        <v>13</v>
      </c>
      <c r="C1738" t="s">
        <v>102</v>
      </c>
      <c r="D1738" s="1">
        <v>13</v>
      </c>
      <c r="E1738" s="1">
        <v>21</v>
      </c>
      <c r="F1738">
        <v>1</v>
      </c>
      <c r="G1738" s="1">
        <v>21</v>
      </c>
      <c r="H1738" s="1">
        <v>13</v>
      </c>
      <c r="I1738" s="1">
        <f t="shared" si="54"/>
        <v>8</v>
      </c>
      <c r="J1738" s="2">
        <f t="shared" si="55"/>
        <v>0.38095238095238093</v>
      </c>
      <c r="K1738" s="3">
        <v>2.5000000000000001E-2</v>
      </c>
      <c r="L1738" t="s">
        <v>1132</v>
      </c>
    </row>
    <row r="1739" spans="1:12" x14ac:dyDescent="0.25">
      <c r="A1739">
        <v>702</v>
      </c>
      <c r="B1739">
        <v>13</v>
      </c>
      <c r="C1739" t="s">
        <v>170</v>
      </c>
      <c r="D1739" s="1">
        <v>16</v>
      </c>
      <c r="E1739" s="1">
        <v>27</v>
      </c>
      <c r="F1739">
        <v>2</v>
      </c>
      <c r="G1739" s="1">
        <v>54</v>
      </c>
      <c r="H1739" s="1">
        <v>32</v>
      </c>
      <c r="I1739" s="1">
        <f t="shared" si="54"/>
        <v>22</v>
      </c>
      <c r="J1739" s="2">
        <f t="shared" si="55"/>
        <v>0.40740740740740738</v>
      </c>
      <c r="K1739" s="3">
        <v>2.013888888888889E-2</v>
      </c>
      <c r="L1739" t="s">
        <v>1133</v>
      </c>
    </row>
    <row r="1740" spans="1:12" x14ac:dyDescent="0.25">
      <c r="A1740">
        <v>702</v>
      </c>
      <c r="B1740">
        <v>13</v>
      </c>
      <c r="C1740" t="s">
        <v>57</v>
      </c>
      <c r="D1740" s="1">
        <v>16</v>
      </c>
      <c r="E1740" s="1">
        <v>28</v>
      </c>
      <c r="F1740">
        <v>3</v>
      </c>
      <c r="G1740" s="1">
        <v>84</v>
      </c>
      <c r="H1740" s="1">
        <v>48</v>
      </c>
      <c r="I1740" s="1">
        <f t="shared" si="54"/>
        <v>36</v>
      </c>
      <c r="J1740" s="2">
        <f t="shared" si="55"/>
        <v>0.42857142857142855</v>
      </c>
      <c r="K1740" s="3">
        <v>2.1527777777777778E-2</v>
      </c>
      <c r="L1740" t="s">
        <v>1132</v>
      </c>
    </row>
    <row r="1741" spans="1:12" x14ac:dyDescent="0.25">
      <c r="A1741">
        <v>703</v>
      </c>
      <c r="B1741">
        <v>9</v>
      </c>
      <c r="C1741" t="s">
        <v>102</v>
      </c>
      <c r="D1741" s="1">
        <v>13</v>
      </c>
      <c r="E1741" s="1">
        <v>21</v>
      </c>
      <c r="F1741">
        <v>3</v>
      </c>
      <c r="G1741" s="1">
        <v>63</v>
      </c>
      <c r="H1741" s="1">
        <v>39</v>
      </c>
      <c r="I1741" s="1">
        <f t="shared" si="54"/>
        <v>24</v>
      </c>
      <c r="J1741" s="2">
        <f t="shared" si="55"/>
        <v>0.38095238095238093</v>
      </c>
      <c r="K1741" s="3">
        <v>2.013888888888889E-2</v>
      </c>
      <c r="L1741" t="s">
        <v>1133</v>
      </c>
    </row>
    <row r="1742" spans="1:12" x14ac:dyDescent="0.25">
      <c r="A1742">
        <v>704</v>
      </c>
      <c r="B1742">
        <v>13</v>
      </c>
      <c r="C1742" t="s">
        <v>117</v>
      </c>
      <c r="D1742" s="1">
        <v>10</v>
      </c>
      <c r="E1742" s="1">
        <v>18</v>
      </c>
      <c r="F1742">
        <v>1</v>
      </c>
      <c r="G1742" s="1">
        <v>18</v>
      </c>
      <c r="H1742" s="1">
        <v>10</v>
      </c>
      <c r="I1742" s="1">
        <f t="shared" si="54"/>
        <v>8</v>
      </c>
      <c r="J1742" s="2">
        <f t="shared" si="55"/>
        <v>0.44444444444444442</v>
      </c>
      <c r="K1742" s="3">
        <v>2.6388888888888889E-2</v>
      </c>
      <c r="L1742" t="s">
        <v>1132</v>
      </c>
    </row>
    <row r="1743" spans="1:12" x14ac:dyDescent="0.25">
      <c r="A1743">
        <v>705</v>
      </c>
      <c r="B1743">
        <v>12</v>
      </c>
      <c r="C1743" t="s">
        <v>241</v>
      </c>
      <c r="D1743" s="1">
        <v>12</v>
      </c>
      <c r="E1743" s="1">
        <v>20</v>
      </c>
      <c r="F1743">
        <v>3</v>
      </c>
      <c r="G1743" s="1">
        <v>60</v>
      </c>
      <c r="H1743" s="1">
        <v>36</v>
      </c>
      <c r="I1743" s="1">
        <f t="shared" si="54"/>
        <v>24</v>
      </c>
      <c r="J1743" s="2">
        <f t="shared" si="55"/>
        <v>0.4</v>
      </c>
      <c r="K1743" s="3">
        <v>1.7361111111111112E-2</v>
      </c>
      <c r="L1743" t="s">
        <v>1133</v>
      </c>
    </row>
    <row r="1744" spans="1:12" x14ac:dyDescent="0.25">
      <c r="A1744">
        <v>705</v>
      </c>
      <c r="B1744">
        <v>12</v>
      </c>
      <c r="C1744" t="s">
        <v>256</v>
      </c>
      <c r="D1744" s="1">
        <v>15</v>
      </c>
      <c r="E1744" s="1">
        <v>26</v>
      </c>
      <c r="F1744">
        <v>2</v>
      </c>
      <c r="G1744" s="1">
        <v>52</v>
      </c>
      <c r="H1744" s="1">
        <v>30</v>
      </c>
      <c r="I1744" s="1">
        <f t="shared" si="54"/>
        <v>22</v>
      </c>
      <c r="J1744" s="2">
        <f t="shared" si="55"/>
        <v>0.42307692307692307</v>
      </c>
      <c r="K1744" s="3">
        <v>5.5555555555555558E-3</v>
      </c>
      <c r="L1744" t="s">
        <v>1132</v>
      </c>
    </row>
    <row r="1745" spans="1:12" x14ac:dyDescent="0.25">
      <c r="A1745">
        <v>706</v>
      </c>
      <c r="B1745">
        <v>20</v>
      </c>
      <c r="C1745" t="s">
        <v>117</v>
      </c>
      <c r="D1745" s="1">
        <v>10</v>
      </c>
      <c r="E1745" s="1">
        <v>18</v>
      </c>
      <c r="F1745">
        <v>3</v>
      </c>
      <c r="G1745" s="1">
        <v>54</v>
      </c>
      <c r="H1745" s="1">
        <v>30</v>
      </c>
      <c r="I1745" s="1">
        <f t="shared" si="54"/>
        <v>24</v>
      </c>
      <c r="J1745" s="2">
        <f t="shared" si="55"/>
        <v>0.44444444444444442</v>
      </c>
      <c r="K1745" s="3">
        <v>2.2916666666666665E-2</v>
      </c>
      <c r="L1745" t="s">
        <v>1133</v>
      </c>
    </row>
    <row r="1746" spans="1:12" x14ac:dyDescent="0.25">
      <c r="A1746">
        <v>707</v>
      </c>
      <c r="B1746">
        <v>15</v>
      </c>
      <c r="C1746" t="s">
        <v>414</v>
      </c>
      <c r="D1746" s="1">
        <v>19</v>
      </c>
      <c r="E1746" s="1">
        <v>32</v>
      </c>
      <c r="F1746">
        <v>1</v>
      </c>
      <c r="G1746" s="1">
        <v>32</v>
      </c>
      <c r="H1746" s="1">
        <v>19</v>
      </c>
      <c r="I1746" s="1">
        <f t="shared" si="54"/>
        <v>13</v>
      </c>
      <c r="J1746" s="2">
        <f t="shared" si="55"/>
        <v>0.40625</v>
      </c>
      <c r="K1746" s="3">
        <v>2.1527777777777778E-2</v>
      </c>
      <c r="L1746" t="s">
        <v>1132</v>
      </c>
    </row>
    <row r="1747" spans="1:12" x14ac:dyDescent="0.25">
      <c r="A1747">
        <v>707</v>
      </c>
      <c r="B1747">
        <v>15</v>
      </c>
      <c r="C1747" t="s">
        <v>102</v>
      </c>
      <c r="D1747" s="1">
        <v>13</v>
      </c>
      <c r="E1747" s="1">
        <v>21</v>
      </c>
      <c r="F1747">
        <v>1</v>
      </c>
      <c r="G1747" s="1">
        <v>21</v>
      </c>
      <c r="H1747" s="1">
        <v>13</v>
      </c>
      <c r="I1747" s="1">
        <f t="shared" si="54"/>
        <v>8</v>
      </c>
      <c r="J1747" s="2">
        <f t="shared" si="55"/>
        <v>0.38095238095238093</v>
      </c>
      <c r="K1747" s="3">
        <v>2.9166666666666667E-2</v>
      </c>
      <c r="L1747" t="s">
        <v>1133</v>
      </c>
    </row>
    <row r="1748" spans="1:12" x14ac:dyDescent="0.25">
      <c r="A1748">
        <v>707</v>
      </c>
      <c r="B1748">
        <v>15</v>
      </c>
      <c r="C1748" t="s">
        <v>100</v>
      </c>
      <c r="D1748" s="1">
        <v>18</v>
      </c>
      <c r="E1748" s="1">
        <v>30</v>
      </c>
      <c r="F1748">
        <v>2</v>
      </c>
      <c r="G1748" s="1">
        <v>60</v>
      </c>
      <c r="H1748" s="1">
        <v>36</v>
      </c>
      <c r="I1748" s="1">
        <f t="shared" si="54"/>
        <v>24</v>
      </c>
      <c r="J1748" s="2">
        <f t="shared" si="55"/>
        <v>0.4</v>
      </c>
      <c r="K1748" s="3">
        <v>3.6805555555555557E-2</v>
      </c>
      <c r="L1748" t="s">
        <v>1132</v>
      </c>
    </row>
    <row r="1749" spans="1:12" x14ac:dyDescent="0.25">
      <c r="A1749">
        <v>707</v>
      </c>
      <c r="B1749">
        <v>15</v>
      </c>
      <c r="C1749" t="s">
        <v>106</v>
      </c>
      <c r="D1749" s="1">
        <v>22</v>
      </c>
      <c r="E1749" s="1">
        <v>36</v>
      </c>
      <c r="F1749">
        <v>2</v>
      </c>
      <c r="G1749" s="1">
        <v>72</v>
      </c>
      <c r="H1749" s="1">
        <v>44</v>
      </c>
      <c r="I1749" s="1">
        <f t="shared" si="54"/>
        <v>28</v>
      </c>
      <c r="J1749" s="2">
        <f t="shared" si="55"/>
        <v>0.3888888888888889</v>
      </c>
      <c r="K1749" s="3">
        <v>7.6388888888888886E-3</v>
      </c>
      <c r="L1749" t="s">
        <v>1132</v>
      </c>
    </row>
    <row r="1750" spans="1:12" x14ac:dyDescent="0.25">
      <c r="A1750">
        <v>708</v>
      </c>
      <c r="B1750">
        <v>5</v>
      </c>
      <c r="C1750" t="s">
        <v>170</v>
      </c>
      <c r="D1750" s="1">
        <v>16</v>
      </c>
      <c r="E1750" s="1">
        <v>27</v>
      </c>
      <c r="F1750">
        <v>2</v>
      </c>
      <c r="G1750" s="1">
        <v>54</v>
      </c>
      <c r="H1750" s="1">
        <v>32</v>
      </c>
      <c r="I1750" s="1">
        <f t="shared" si="54"/>
        <v>22</v>
      </c>
      <c r="J1750" s="2">
        <f t="shared" si="55"/>
        <v>0.40740740740740738</v>
      </c>
      <c r="K1750" s="3">
        <v>1.6666666666666666E-2</v>
      </c>
      <c r="L1750" t="s">
        <v>1133</v>
      </c>
    </row>
    <row r="1751" spans="1:12" x14ac:dyDescent="0.25">
      <c r="A1751">
        <v>709</v>
      </c>
      <c r="B1751">
        <v>8</v>
      </c>
      <c r="C1751" t="s">
        <v>102</v>
      </c>
      <c r="D1751" s="1">
        <v>13</v>
      </c>
      <c r="E1751" s="1">
        <v>21</v>
      </c>
      <c r="F1751">
        <v>2</v>
      </c>
      <c r="G1751" s="1">
        <v>42</v>
      </c>
      <c r="H1751" s="1">
        <v>26</v>
      </c>
      <c r="I1751" s="1">
        <f t="shared" si="54"/>
        <v>16</v>
      </c>
      <c r="J1751" s="2">
        <f t="shared" si="55"/>
        <v>0.38095238095238093</v>
      </c>
      <c r="K1751" s="3">
        <v>4.8611111111111112E-3</v>
      </c>
      <c r="L1751" t="s">
        <v>1132</v>
      </c>
    </row>
    <row r="1752" spans="1:12" x14ac:dyDescent="0.25">
      <c r="A1752">
        <v>709</v>
      </c>
      <c r="B1752">
        <v>8</v>
      </c>
      <c r="C1752" t="s">
        <v>33</v>
      </c>
      <c r="D1752" s="1">
        <v>21</v>
      </c>
      <c r="E1752" s="1">
        <v>35</v>
      </c>
      <c r="F1752">
        <v>1</v>
      </c>
      <c r="G1752" s="1">
        <v>35</v>
      </c>
      <c r="H1752" s="1">
        <v>21</v>
      </c>
      <c r="I1752" s="1">
        <f t="shared" si="54"/>
        <v>14</v>
      </c>
      <c r="J1752" s="2">
        <f t="shared" si="55"/>
        <v>0.4</v>
      </c>
      <c r="K1752" s="3">
        <v>2.2916666666666665E-2</v>
      </c>
      <c r="L1752" t="s">
        <v>1133</v>
      </c>
    </row>
    <row r="1753" spans="1:12" x14ac:dyDescent="0.25">
      <c r="A1753">
        <v>709</v>
      </c>
      <c r="B1753">
        <v>8</v>
      </c>
      <c r="C1753" t="s">
        <v>439</v>
      </c>
      <c r="D1753" s="1">
        <v>20</v>
      </c>
      <c r="E1753" s="1">
        <v>33</v>
      </c>
      <c r="F1753">
        <v>2</v>
      </c>
      <c r="G1753" s="1">
        <v>66</v>
      </c>
      <c r="H1753" s="1">
        <v>40</v>
      </c>
      <c r="I1753" s="1">
        <f t="shared" si="54"/>
        <v>26</v>
      </c>
      <c r="J1753" s="2">
        <f t="shared" si="55"/>
        <v>0.39393939393939392</v>
      </c>
      <c r="K1753" s="3">
        <v>1.8749999999999999E-2</v>
      </c>
      <c r="L1753" t="s">
        <v>1133</v>
      </c>
    </row>
    <row r="1754" spans="1:12" x14ac:dyDescent="0.25">
      <c r="A1754">
        <v>709</v>
      </c>
      <c r="B1754">
        <v>8</v>
      </c>
      <c r="C1754" t="s">
        <v>195</v>
      </c>
      <c r="D1754" s="1">
        <v>15</v>
      </c>
      <c r="E1754" s="1">
        <v>25</v>
      </c>
      <c r="F1754">
        <v>2</v>
      </c>
      <c r="G1754" s="1">
        <v>50</v>
      </c>
      <c r="H1754" s="1">
        <v>30</v>
      </c>
      <c r="I1754" s="1">
        <f t="shared" si="54"/>
        <v>20</v>
      </c>
      <c r="J1754" s="2">
        <f t="shared" si="55"/>
        <v>0.4</v>
      </c>
      <c r="K1754" s="3">
        <v>2.1527777777777778E-2</v>
      </c>
      <c r="L1754" t="s">
        <v>1132</v>
      </c>
    </row>
    <row r="1755" spans="1:12" x14ac:dyDescent="0.25">
      <c r="A1755">
        <v>710</v>
      </c>
      <c r="B1755">
        <v>18</v>
      </c>
      <c r="C1755" t="s">
        <v>241</v>
      </c>
      <c r="D1755" s="1">
        <v>12</v>
      </c>
      <c r="E1755" s="1">
        <v>20</v>
      </c>
      <c r="F1755">
        <v>2</v>
      </c>
      <c r="G1755" s="1">
        <v>40</v>
      </c>
      <c r="H1755" s="1">
        <v>24</v>
      </c>
      <c r="I1755" s="1">
        <f t="shared" si="54"/>
        <v>16</v>
      </c>
      <c r="J1755" s="2">
        <f t="shared" si="55"/>
        <v>0.4</v>
      </c>
      <c r="K1755" s="3">
        <v>2.2222222222222223E-2</v>
      </c>
      <c r="L1755" t="s">
        <v>1132</v>
      </c>
    </row>
    <row r="1756" spans="1:12" x14ac:dyDescent="0.25">
      <c r="A1756">
        <v>710</v>
      </c>
      <c r="B1756">
        <v>18</v>
      </c>
      <c r="C1756" t="s">
        <v>180</v>
      </c>
      <c r="D1756" s="1">
        <v>11</v>
      </c>
      <c r="E1756" s="1">
        <v>19</v>
      </c>
      <c r="F1756">
        <v>3</v>
      </c>
      <c r="G1756" s="1">
        <v>57</v>
      </c>
      <c r="H1756" s="1">
        <v>33</v>
      </c>
      <c r="I1756" s="1">
        <f t="shared" si="54"/>
        <v>24</v>
      </c>
      <c r="J1756" s="2">
        <f t="shared" si="55"/>
        <v>0.42105263157894735</v>
      </c>
      <c r="K1756" s="3">
        <v>3.125E-2</v>
      </c>
      <c r="L1756" t="s">
        <v>1133</v>
      </c>
    </row>
    <row r="1757" spans="1:12" x14ac:dyDescent="0.25">
      <c r="A1757">
        <v>710</v>
      </c>
      <c r="B1757">
        <v>18</v>
      </c>
      <c r="C1757" t="s">
        <v>117</v>
      </c>
      <c r="D1757" s="1">
        <v>10</v>
      </c>
      <c r="E1757" s="1">
        <v>18</v>
      </c>
      <c r="F1757">
        <v>1</v>
      </c>
      <c r="G1757" s="1">
        <v>18</v>
      </c>
      <c r="H1757" s="1">
        <v>10</v>
      </c>
      <c r="I1757" s="1">
        <f t="shared" si="54"/>
        <v>8</v>
      </c>
      <c r="J1757" s="2">
        <f t="shared" si="55"/>
        <v>0.44444444444444442</v>
      </c>
      <c r="K1757" s="3">
        <v>1.3888888888888888E-2</v>
      </c>
      <c r="L1757" t="s">
        <v>1133</v>
      </c>
    </row>
    <row r="1758" spans="1:12" x14ac:dyDescent="0.25">
      <c r="A1758">
        <v>710</v>
      </c>
      <c r="B1758">
        <v>18</v>
      </c>
      <c r="C1758" t="s">
        <v>331</v>
      </c>
      <c r="D1758" s="1">
        <v>14</v>
      </c>
      <c r="E1758" s="1">
        <v>23</v>
      </c>
      <c r="F1758">
        <v>1</v>
      </c>
      <c r="G1758" s="1">
        <v>23</v>
      </c>
      <c r="H1758" s="1">
        <v>14</v>
      </c>
      <c r="I1758" s="1">
        <f t="shared" si="54"/>
        <v>9</v>
      </c>
      <c r="J1758" s="2">
        <f t="shared" si="55"/>
        <v>0.39130434782608697</v>
      </c>
      <c r="K1758" s="3">
        <v>2.9861111111111113E-2</v>
      </c>
      <c r="L1758" t="s">
        <v>1133</v>
      </c>
    </row>
    <row r="1759" spans="1:12" x14ac:dyDescent="0.25">
      <c r="A1759">
        <v>711</v>
      </c>
      <c r="B1759">
        <v>20</v>
      </c>
      <c r="C1759" t="s">
        <v>77</v>
      </c>
      <c r="D1759" s="1">
        <v>20</v>
      </c>
      <c r="E1759" s="1">
        <v>34</v>
      </c>
      <c r="F1759">
        <v>3</v>
      </c>
      <c r="G1759" s="1">
        <v>102</v>
      </c>
      <c r="H1759" s="1">
        <v>60</v>
      </c>
      <c r="I1759" s="1">
        <f t="shared" si="54"/>
        <v>42</v>
      </c>
      <c r="J1759" s="2">
        <f t="shared" si="55"/>
        <v>0.41176470588235292</v>
      </c>
      <c r="K1759" s="3">
        <v>2.9861111111111113E-2</v>
      </c>
      <c r="L1759" t="s">
        <v>1132</v>
      </c>
    </row>
    <row r="1760" spans="1:12" x14ac:dyDescent="0.25">
      <c r="A1760">
        <v>711</v>
      </c>
      <c r="B1760">
        <v>20</v>
      </c>
      <c r="C1760" t="s">
        <v>414</v>
      </c>
      <c r="D1760" s="1">
        <v>19</v>
      </c>
      <c r="E1760" s="1">
        <v>32</v>
      </c>
      <c r="F1760">
        <v>2</v>
      </c>
      <c r="G1760" s="1">
        <v>64</v>
      </c>
      <c r="H1760" s="1">
        <v>38</v>
      </c>
      <c r="I1760" s="1">
        <f t="shared" si="54"/>
        <v>26</v>
      </c>
      <c r="J1760" s="2">
        <f t="shared" si="55"/>
        <v>0.40625</v>
      </c>
      <c r="K1760" s="3">
        <v>1.1111111111111112E-2</v>
      </c>
      <c r="L1760" t="s">
        <v>1133</v>
      </c>
    </row>
    <row r="1761" spans="1:12" x14ac:dyDescent="0.25">
      <c r="A1761">
        <v>712</v>
      </c>
      <c r="B1761">
        <v>10</v>
      </c>
      <c r="C1761" t="s">
        <v>259</v>
      </c>
      <c r="D1761" s="1">
        <v>14</v>
      </c>
      <c r="E1761" s="1">
        <v>24</v>
      </c>
      <c r="F1761">
        <v>2</v>
      </c>
      <c r="G1761" s="1">
        <v>48</v>
      </c>
      <c r="H1761" s="1">
        <v>28</v>
      </c>
      <c r="I1761" s="1">
        <f t="shared" si="54"/>
        <v>20</v>
      </c>
      <c r="J1761" s="2">
        <f t="shared" si="55"/>
        <v>0.41666666666666669</v>
      </c>
      <c r="K1761" s="3">
        <v>3.4027777777777775E-2</v>
      </c>
      <c r="L1761" t="s">
        <v>1132</v>
      </c>
    </row>
    <row r="1762" spans="1:12" x14ac:dyDescent="0.25">
      <c r="A1762">
        <v>713</v>
      </c>
      <c r="B1762">
        <v>6</v>
      </c>
      <c r="C1762" t="s">
        <v>439</v>
      </c>
      <c r="D1762" s="1">
        <v>20</v>
      </c>
      <c r="E1762" s="1">
        <v>33</v>
      </c>
      <c r="F1762">
        <v>3</v>
      </c>
      <c r="G1762" s="1">
        <v>99</v>
      </c>
      <c r="H1762" s="1">
        <v>60</v>
      </c>
      <c r="I1762" s="1">
        <f t="shared" si="54"/>
        <v>39</v>
      </c>
      <c r="J1762" s="2">
        <f t="shared" si="55"/>
        <v>0.39393939393939392</v>
      </c>
      <c r="K1762" s="3">
        <v>2.8472222222222222E-2</v>
      </c>
      <c r="L1762" t="s">
        <v>1133</v>
      </c>
    </row>
    <row r="1763" spans="1:12" x14ac:dyDescent="0.25">
      <c r="A1763">
        <v>713</v>
      </c>
      <c r="B1763">
        <v>6</v>
      </c>
      <c r="C1763" t="s">
        <v>51</v>
      </c>
      <c r="D1763" s="1">
        <v>17</v>
      </c>
      <c r="E1763" s="1">
        <v>29</v>
      </c>
      <c r="F1763">
        <v>3</v>
      </c>
      <c r="G1763" s="1">
        <v>87</v>
      </c>
      <c r="H1763" s="1">
        <v>51</v>
      </c>
      <c r="I1763" s="1">
        <f t="shared" si="54"/>
        <v>36</v>
      </c>
      <c r="J1763" s="2">
        <f t="shared" si="55"/>
        <v>0.41379310344827586</v>
      </c>
      <c r="K1763" s="3">
        <v>9.7222222222222224E-3</v>
      </c>
      <c r="L1763" t="s">
        <v>1133</v>
      </c>
    </row>
    <row r="1764" spans="1:12" x14ac:dyDescent="0.25">
      <c r="A1764">
        <v>713</v>
      </c>
      <c r="B1764">
        <v>6</v>
      </c>
      <c r="C1764" t="s">
        <v>414</v>
      </c>
      <c r="D1764" s="1">
        <v>19</v>
      </c>
      <c r="E1764" s="1">
        <v>32</v>
      </c>
      <c r="F1764">
        <v>3</v>
      </c>
      <c r="G1764" s="1">
        <v>96</v>
      </c>
      <c r="H1764" s="1">
        <v>57</v>
      </c>
      <c r="I1764" s="1">
        <f t="shared" si="54"/>
        <v>39</v>
      </c>
      <c r="J1764" s="2">
        <f t="shared" si="55"/>
        <v>0.40625</v>
      </c>
      <c r="K1764" s="3">
        <v>3.125E-2</v>
      </c>
      <c r="L1764" t="s">
        <v>1132</v>
      </c>
    </row>
    <row r="1765" spans="1:12" x14ac:dyDescent="0.25">
      <c r="A1765">
        <v>713</v>
      </c>
      <c r="B1765">
        <v>6</v>
      </c>
      <c r="C1765" t="s">
        <v>256</v>
      </c>
      <c r="D1765" s="1">
        <v>15</v>
      </c>
      <c r="E1765" s="1">
        <v>26</v>
      </c>
      <c r="F1765">
        <v>3</v>
      </c>
      <c r="G1765" s="1">
        <v>78</v>
      </c>
      <c r="H1765" s="1">
        <v>45</v>
      </c>
      <c r="I1765" s="1">
        <f t="shared" si="54"/>
        <v>33</v>
      </c>
      <c r="J1765" s="2">
        <f t="shared" si="55"/>
        <v>0.42307692307692307</v>
      </c>
      <c r="K1765" s="3">
        <v>1.7361111111111112E-2</v>
      </c>
      <c r="L1765" t="s">
        <v>1132</v>
      </c>
    </row>
    <row r="1766" spans="1:12" x14ac:dyDescent="0.25">
      <c r="A1766">
        <v>714</v>
      </c>
      <c r="B1766">
        <v>19</v>
      </c>
      <c r="C1766" t="s">
        <v>77</v>
      </c>
      <c r="D1766" s="1">
        <v>20</v>
      </c>
      <c r="E1766" s="1">
        <v>34</v>
      </c>
      <c r="F1766">
        <v>3</v>
      </c>
      <c r="G1766" s="1">
        <v>102</v>
      </c>
      <c r="H1766" s="1">
        <v>60</v>
      </c>
      <c r="I1766" s="1">
        <f t="shared" si="54"/>
        <v>42</v>
      </c>
      <c r="J1766" s="2">
        <f t="shared" si="55"/>
        <v>0.41176470588235292</v>
      </c>
      <c r="K1766" s="3">
        <v>1.1805555555555555E-2</v>
      </c>
      <c r="L1766" t="s">
        <v>1133</v>
      </c>
    </row>
    <row r="1767" spans="1:12" x14ac:dyDescent="0.25">
      <c r="A1767">
        <v>714</v>
      </c>
      <c r="B1767">
        <v>19</v>
      </c>
      <c r="C1767" t="s">
        <v>100</v>
      </c>
      <c r="D1767" s="1">
        <v>18</v>
      </c>
      <c r="E1767" s="1">
        <v>30</v>
      </c>
      <c r="F1767">
        <v>3</v>
      </c>
      <c r="G1767" s="1">
        <v>90</v>
      </c>
      <c r="H1767" s="1">
        <v>54</v>
      </c>
      <c r="I1767" s="1">
        <f t="shared" si="54"/>
        <v>36</v>
      </c>
      <c r="J1767" s="2">
        <f t="shared" si="55"/>
        <v>0.4</v>
      </c>
      <c r="K1767" s="3">
        <v>1.1805555555555555E-2</v>
      </c>
      <c r="L1767" t="s">
        <v>1133</v>
      </c>
    </row>
    <row r="1768" spans="1:12" x14ac:dyDescent="0.25">
      <c r="A1768">
        <v>714</v>
      </c>
      <c r="B1768">
        <v>19</v>
      </c>
      <c r="C1768" t="s">
        <v>439</v>
      </c>
      <c r="D1768" s="1">
        <v>20</v>
      </c>
      <c r="E1768" s="1">
        <v>33</v>
      </c>
      <c r="F1768">
        <v>1</v>
      </c>
      <c r="G1768" s="1">
        <v>33</v>
      </c>
      <c r="H1768" s="1">
        <v>20</v>
      </c>
      <c r="I1768" s="1">
        <f t="shared" si="54"/>
        <v>13</v>
      </c>
      <c r="J1768" s="2">
        <f t="shared" si="55"/>
        <v>0.39393939393939392</v>
      </c>
      <c r="K1768" s="3">
        <v>2.013888888888889E-2</v>
      </c>
      <c r="L1768" t="s">
        <v>1133</v>
      </c>
    </row>
    <row r="1769" spans="1:12" x14ac:dyDescent="0.25">
      <c r="A1769">
        <v>715</v>
      </c>
      <c r="B1769">
        <v>12</v>
      </c>
      <c r="C1769" t="s">
        <v>100</v>
      </c>
      <c r="D1769" s="1">
        <v>18</v>
      </c>
      <c r="E1769" s="1">
        <v>30</v>
      </c>
      <c r="F1769">
        <v>3</v>
      </c>
      <c r="G1769" s="1">
        <v>90</v>
      </c>
      <c r="H1769" s="1">
        <v>54</v>
      </c>
      <c r="I1769" s="1">
        <f t="shared" si="54"/>
        <v>36</v>
      </c>
      <c r="J1769" s="2">
        <f t="shared" si="55"/>
        <v>0.4</v>
      </c>
      <c r="K1769" s="3">
        <v>2.4305555555555556E-2</v>
      </c>
      <c r="L1769" t="s">
        <v>1132</v>
      </c>
    </row>
    <row r="1770" spans="1:12" x14ac:dyDescent="0.25">
      <c r="A1770">
        <v>715</v>
      </c>
      <c r="B1770">
        <v>12</v>
      </c>
      <c r="C1770" t="s">
        <v>170</v>
      </c>
      <c r="D1770" s="1">
        <v>16</v>
      </c>
      <c r="E1770" s="1">
        <v>27</v>
      </c>
      <c r="F1770">
        <v>1</v>
      </c>
      <c r="G1770" s="1">
        <v>27</v>
      </c>
      <c r="H1770" s="1">
        <v>16</v>
      </c>
      <c r="I1770" s="1">
        <f t="shared" si="54"/>
        <v>11</v>
      </c>
      <c r="J1770" s="2">
        <f t="shared" si="55"/>
        <v>0.40740740740740738</v>
      </c>
      <c r="K1770" s="3">
        <v>9.7222222222222224E-3</v>
      </c>
      <c r="L1770" t="s">
        <v>1132</v>
      </c>
    </row>
    <row r="1771" spans="1:12" x14ac:dyDescent="0.25">
      <c r="A1771">
        <v>715</v>
      </c>
      <c r="B1771">
        <v>12</v>
      </c>
      <c r="C1771" t="s">
        <v>195</v>
      </c>
      <c r="D1771" s="1">
        <v>15</v>
      </c>
      <c r="E1771" s="1">
        <v>25</v>
      </c>
      <c r="F1771">
        <v>3</v>
      </c>
      <c r="G1771" s="1">
        <v>75</v>
      </c>
      <c r="H1771" s="1">
        <v>45</v>
      </c>
      <c r="I1771" s="1">
        <f t="shared" si="54"/>
        <v>30</v>
      </c>
      <c r="J1771" s="2">
        <f t="shared" si="55"/>
        <v>0.4</v>
      </c>
      <c r="K1771" s="3">
        <v>2.6388888888888889E-2</v>
      </c>
      <c r="L1771" t="s">
        <v>1132</v>
      </c>
    </row>
    <row r="1772" spans="1:12" x14ac:dyDescent="0.25">
      <c r="A1772">
        <v>715</v>
      </c>
      <c r="B1772">
        <v>12</v>
      </c>
      <c r="C1772" t="s">
        <v>117</v>
      </c>
      <c r="D1772" s="1">
        <v>10</v>
      </c>
      <c r="E1772" s="1">
        <v>18</v>
      </c>
      <c r="F1772">
        <v>3</v>
      </c>
      <c r="G1772" s="1">
        <v>54</v>
      </c>
      <c r="H1772" s="1">
        <v>30</v>
      </c>
      <c r="I1772" s="1">
        <f t="shared" si="54"/>
        <v>24</v>
      </c>
      <c r="J1772" s="2">
        <f t="shared" si="55"/>
        <v>0.44444444444444442</v>
      </c>
      <c r="K1772" s="3">
        <v>3.4027777777777775E-2</v>
      </c>
      <c r="L1772" t="s">
        <v>1133</v>
      </c>
    </row>
    <row r="1773" spans="1:12" x14ac:dyDescent="0.25">
      <c r="A1773">
        <v>716</v>
      </c>
      <c r="B1773">
        <v>12</v>
      </c>
      <c r="C1773" t="s">
        <v>102</v>
      </c>
      <c r="D1773" s="1">
        <v>13</v>
      </c>
      <c r="E1773" s="1">
        <v>21</v>
      </c>
      <c r="F1773">
        <v>3</v>
      </c>
      <c r="G1773" s="1">
        <v>63</v>
      </c>
      <c r="H1773" s="1">
        <v>39</v>
      </c>
      <c r="I1773" s="1">
        <f t="shared" si="54"/>
        <v>24</v>
      </c>
      <c r="J1773" s="2">
        <f t="shared" si="55"/>
        <v>0.38095238095238093</v>
      </c>
      <c r="K1773" s="3">
        <v>8.3333333333333332E-3</v>
      </c>
      <c r="L1773" t="s">
        <v>1132</v>
      </c>
    </row>
    <row r="1774" spans="1:12" x14ac:dyDescent="0.25">
      <c r="A1774">
        <v>716</v>
      </c>
      <c r="B1774">
        <v>12</v>
      </c>
      <c r="C1774" t="s">
        <v>195</v>
      </c>
      <c r="D1774" s="1">
        <v>15</v>
      </c>
      <c r="E1774" s="1">
        <v>25</v>
      </c>
      <c r="F1774">
        <v>3</v>
      </c>
      <c r="G1774" s="1">
        <v>75</v>
      </c>
      <c r="H1774" s="1">
        <v>45</v>
      </c>
      <c r="I1774" s="1">
        <f t="shared" si="54"/>
        <v>30</v>
      </c>
      <c r="J1774" s="2">
        <f t="shared" si="55"/>
        <v>0.4</v>
      </c>
      <c r="K1774" s="3">
        <v>3.3333333333333333E-2</v>
      </c>
      <c r="L1774" t="s">
        <v>1132</v>
      </c>
    </row>
    <row r="1775" spans="1:12" x14ac:dyDescent="0.25">
      <c r="A1775">
        <v>716</v>
      </c>
      <c r="B1775">
        <v>12</v>
      </c>
      <c r="C1775" t="s">
        <v>186</v>
      </c>
      <c r="D1775" s="1">
        <v>19</v>
      </c>
      <c r="E1775" s="1">
        <v>31</v>
      </c>
      <c r="F1775">
        <v>3</v>
      </c>
      <c r="G1775" s="1">
        <v>93</v>
      </c>
      <c r="H1775" s="1">
        <v>57</v>
      </c>
      <c r="I1775" s="1">
        <f t="shared" si="54"/>
        <v>36</v>
      </c>
      <c r="J1775" s="2">
        <f t="shared" si="55"/>
        <v>0.38709677419354838</v>
      </c>
      <c r="K1775" s="3">
        <v>2.0833333333333332E-2</v>
      </c>
      <c r="L1775" t="s">
        <v>1133</v>
      </c>
    </row>
    <row r="1776" spans="1:12" x14ac:dyDescent="0.25">
      <c r="A1776">
        <v>717</v>
      </c>
      <c r="B1776">
        <v>8</v>
      </c>
      <c r="C1776" t="s">
        <v>335</v>
      </c>
      <c r="D1776" s="1">
        <v>13</v>
      </c>
      <c r="E1776" s="1">
        <v>22</v>
      </c>
      <c r="F1776">
        <v>2</v>
      </c>
      <c r="G1776" s="1">
        <v>44</v>
      </c>
      <c r="H1776" s="1">
        <v>26</v>
      </c>
      <c r="I1776" s="1">
        <f t="shared" si="54"/>
        <v>18</v>
      </c>
      <c r="J1776" s="2">
        <f t="shared" si="55"/>
        <v>0.40909090909090912</v>
      </c>
      <c r="K1776" s="3">
        <v>1.5972222222222221E-2</v>
      </c>
      <c r="L1776" t="s">
        <v>1133</v>
      </c>
    </row>
    <row r="1777" spans="1:12" x14ac:dyDescent="0.25">
      <c r="A1777">
        <v>717</v>
      </c>
      <c r="B1777">
        <v>8</v>
      </c>
      <c r="C1777" t="s">
        <v>100</v>
      </c>
      <c r="D1777" s="1">
        <v>18</v>
      </c>
      <c r="E1777" s="1">
        <v>30</v>
      </c>
      <c r="F1777">
        <v>1</v>
      </c>
      <c r="G1777" s="1">
        <v>30</v>
      </c>
      <c r="H1777" s="1">
        <v>18</v>
      </c>
      <c r="I1777" s="1">
        <f t="shared" si="54"/>
        <v>12</v>
      </c>
      <c r="J1777" s="2">
        <f t="shared" si="55"/>
        <v>0.4</v>
      </c>
      <c r="K1777" s="3">
        <v>2.5000000000000001E-2</v>
      </c>
      <c r="L1777" t="s">
        <v>1133</v>
      </c>
    </row>
    <row r="1778" spans="1:12" x14ac:dyDescent="0.25">
      <c r="A1778">
        <v>717</v>
      </c>
      <c r="B1778">
        <v>8</v>
      </c>
      <c r="C1778" t="s">
        <v>170</v>
      </c>
      <c r="D1778" s="1">
        <v>16</v>
      </c>
      <c r="E1778" s="1">
        <v>27</v>
      </c>
      <c r="F1778">
        <v>3</v>
      </c>
      <c r="G1778" s="1">
        <v>81</v>
      </c>
      <c r="H1778" s="1">
        <v>48</v>
      </c>
      <c r="I1778" s="1">
        <f t="shared" si="54"/>
        <v>33</v>
      </c>
      <c r="J1778" s="2">
        <f t="shared" si="55"/>
        <v>0.40740740740740738</v>
      </c>
      <c r="K1778" s="3">
        <v>9.0277777777777769E-3</v>
      </c>
      <c r="L1778" t="s">
        <v>1133</v>
      </c>
    </row>
    <row r="1779" spans="1:12" x14ac:dyDescent="0.25">
      <c r="A1779">
        <v>718</v>
      </c>
      <c r="B1779">
        <v>7</v>
      </c>
      <c r="C1779" t="s">
        <v>241</v>
      </c>
      <c r="D1779" s="1">
        <v>12</v>
      </c>
      <c r="E1779" s="1">
        <v>20</v>
      </c>
      <c r="F1779">
        <v>1</v>
      </c>
      <c r="G1779" s="1">
        <v>20</v>
      </c>
      <c r="H1779" s="1">
        <v>12</v>
      </c>
      <c r="I1779" s="1">
        <f t="shared" si="54"/>
        <v>8</v>
      </c>
      <c r="J1779" s="2">
        <f t="shared" si="55"/>
        <v>0.4</v>
      </c>
      <c r="K1779" s="3">
        <v>4.027777777777778E-2</v>
      </c>
      <c r="L1779" t="s">
        <v>1133</v>
      </c>
    </row>
    <row r="1780" spans="1:12" x14ac:dyDescent="0.25">
      <c r="A1780">
        <v>719</v>
      </c>
      <c r="B1780">
        <v>16</v>
      </c>
      <c r="C1780" t="s">
        <v>65</v>
      </c>
      <c r="D1780" s="1">
        <v>25</v>
      </c>
      <c r="E1780" s="1">
        <v>40</v>
      </c>
      <c r="F1780">
        <v>1</v>
      </c>
      <c r="G1780" s="1">
        <v>40</v>
      </c>
      <c r="H1780" s="1">
        <v>25</v>
      </c>
      <c r="I1780" s="1">
        <f t="shared" si="54"/>
        <v>15</v>
      </c>
      <c r="J1780" s="2">
        <f t="shared" si="55"/>
        <v>0.375</v>
      </c>
      <c r="K1780" s="3">
        <v>1.0416666666666666E-2</v>
      </c>
      <c r="L1780" t="s">
        <v>1132</v>
      </c>
    </row>
    <row r="1781" spans="1:12" x14ac:dyDescent="0.25">
      <c r="A1781">
        <v>719</v>
      </c>
      <c r="B1781">
        <v>16</v>
      </c>
      <c r="C1781" t="s">
        <v>180</v>
      </c>
      <c r="D1781" s="1">
        <v>11</v>
      </c>
      <c r="E1781" s="1">
        <v>19</v>
      </c>
      <c r="F1781">
        <v>2</v>
      </c>
      <c r="G1781" s="1">
        <v>38</v>
      </c>
      <c r="H1781" s="1">
        <v>22</v>
      </c>
      <c r="I1781" s="1">
        <f t="shared" si="54"/>
        <v>16</v>
      </c>
      <c r="J1781" s="2">
        <f t="shared" si="55"/>
        <v>0.42105263157894735</v>
      </c>
      <c r="K1781" s="3">
        <v>2.361111111111111E-2</v>
      </c>
      <c r="L1781" t="s">
        <v>1132</v>
      </c>
    </row>
    <row r="1782" spans="1:12" x14ac:dyDescent="0.25">
      <c r="A1782">
        <v>719</v>
      </c>
      <c r="B1782">
        <v>16</v>
      </c>
      <c r="C1782" t="s">
        <v>51</v>
      </c>
      <c r="D1782" s="1">
        <v>17</v>
      </c>
      <c r="E1782" s="1">
        <v>29</v>
      </c>
      <c r="F1782">
        <v>1</v>
      </c>
      <c r="G1782" s="1">
        <v>29</v>
      </c>
      <c r="H1782" s="1">
        <v>17</v>
      </c>
      <c r="I1782" s="1">
        <f t="shared" si="54"/>
        <v>12</v>
      </c>
      <c r="J1782" s="2">
        <f t="shared" si="55"/>
        <v>0.41379310344827586</v>
      </c>
      <c r="K1782" s="3">
        <v>1.4583333333333334E-2</v>
      </c>
      <c r="L1782" t="s">
        <v>1132</v>
      </c>
    </row>
    <row r="1783" spans="1:12" x14ac:dyDescent="0.25">
      <c r="A1783">
        <v>720</v>
      </c>
      <c r="B1783">
        <v>4</v>
      </c>
      <c r="C1783" t="s">
        <v>439</v>
      </c>
      <c r="D1783" s="1">
        <v>20</v>
      </c>
      <c r="E1783" s="1">
        <v>33</v>
      </c>
      <c r="F1783">
        <v>1</v>
      </c>
      <c r="G1783" s="1">
        <v>33</v>
      </c>
      <c r="H1783" s="1">
        <v>20</v>
      </c>
      <c r="I1783" s="1">
        <f t="shared" si="54"/>
        <v>13</v>
      </c>
      <c r="J1783" s="2">
        <f t="shared" si="55"/>
        <v>0.39393939393939392</v>
      </c>
      <c r="K1783" s="3">
        <v>2.5000000000000001E-2</v>
      </c>
      <c r="L1783" t="s">
        <v>1132</v>
      </c>
    </row>
    <row r="1784" spans="1:12" x14ac:dyDescent="0.25">
      <c r="A1784">
        <v>720</v>
      </c>
      <c r="B1784">
        <v>4</v>
      </c>
      <c r="C1784" t="s">
        <v>51</v>
      </c>
      <c r="D1784" s="1">
        <v>17</v>
      </c>
      <c r="E1784" s="1">
        <v>29</v>
      </c>
      <c r="F1784">
        <v>3</v>
      </c>
      <c r="G1784" s="1">
        <v>87</v>
      </c>
      <c r="H1784" s="1">
        <v>51</v>
      </c>
      <c r="I1784" s="1">
        <f t="shared" si="54"/>
        <v>36</v>
      </c>
      <c r="J1784" s="2">
        <f t="shared" si="55"/>
        <v>0.41379310344827586</v>
      </c>
      <c r="K1784" s="3">
        <v>3.0555555555555555E-2</v>
      </c>
      <c r="L1784" t="s">
        <v>1133</v>
      </c>
    </row>
    <row r="1785" spans="1:12" x14ac:dyDescent="0.25">
      <c r="A1785">
        <v>720</v>
      </c>
      <c r="B1785">
        <v>4</v>
      </c>
      <c r="C1785" t="s">
        <v>259</v>
      </c>
      <c r="D1785" s="1">
        <v>14</v>
      </c>
      <c r="E1785" s="1">
        <v>24</v>
      </c>
      <c r="F1785">
        <v>2</v>
      </c>
      <c r="G1785" s="1">
        <v>48</v>
      </c>
      <c r="H1785" s="1">
        <v>28</v>
      </c>
      <c r="I1785" s="1">
        <f t="shared" si="54"/>
        <v>20</v>
      </c>
      <c r="J1785" s="2">
        <f t="shared" si="55"/>
        <v>0.41666666666666669</v>
      </c>
      <c r="K1785" s="3">
        <v>3.6805555555555557E-2</v>
      </c>
      <c r="L1785" t="s">
        <v>1133</v>
      </c>
    </row>
    <row r="1786" spans="1:12" x14ac:dyDescent="0.25">
      <c r="A1786">
        <v>721</v>
      </c>
      <c r="B1786">
        <v>6</v>
      </c>
      <c r="C1786" t="s">
        <v>51</v>
      </c>
      <c r="D1786" s="1">
        <v>17</v>
      </c>
      <c r="E1786" s="1">
        <v>29</v>
      </c>
      <c r="F1786">
        <v>1</v>
      </c>
      <c r="G1786" s="1">
        <v>29</v>
      </c>
      <c r="H1786" s="1">
        <v>17</v>
      </c>
      <c r="I1786" s="1">
        <f t="shared" si="54"/>
        <v>12</v>
      </c>
      <c r="J1786" s="2">
        <f t="shared" si="55"/>
        <v>0.41379310344827586</v>
      </c>
      <c r="K1786" s="3">
        <v>1.3888888888888888E-2</v>
      </c>
      <c r="L1786" t="s">
        <v>1133</v>
      </c>
    </row>
    <row r="1787" spans="1:12" x14ac:dyDescent="0.25">
      <c r="A1787">
        <v>721</v>
      </c>
      <c r="B1787">
        <v>6</v>
      </c>
      <c r="C1787" t="s">
        <v>106</v>
      </c>
      <c r="D1787" s="1">
        <v>22</v>
      </c>
      <c r="E1787" s="1">
        <v>36</v>
      </c>
      <c r="F1787">
        <v>1</v>
      </c>
      <c r="G1787" s="1">
        <v>36</v>
      </c>
      <c r="H1787" s="1">
        <v>22</v>
      </c>
      <c r="I1787" s="1">
        <f t="shared" si="54"/>
        <v>14</v>
      </c>
      <c r="J1787" s="2">
        <f t="shared" si="55"/>
        <v>0.3888888888888889</v>
      </c>
      <c r="K1787" s="3">
        <v>1.0416666666666666E-2</v>
      </c>
      <c r="L1787" t="s">
        <v>1133</v>
      </c>
    </row>
    <row r="1788" spans="1:12" x14ac:dyDescent="0.25">
      <c r="A1788">
        <v>721</v>
      </c>
      <c r="B1788">
        <v>6</v>
      </c>
      <c r="C1788" t="s">
        <v>259</v>
      </c>
      <c r="D1788" s="1">
        <v>14</v>
      </c>
      <c r="E1788" s="1">
        <v>24</v>
      </c>
      <c r="F1788">
        <v>3</v>
      </c>
      <c r="G1788" s="1">
        <v>72</v>
      </c>
      <c r="H1788" s="1">
        <v>42</v>
      </c>
      <c r="I1788" s="1">
        <f t="shared" si="54"/>
        <v>30</v>
      </c>
      <c r="J1788" s="2">
        <f t="shared" si="55"/>
        <v>0.41666666666666669</v>
      </c>
      <c r="K1788" s="3">
        <v>3.0555555555555555E-2</v>
      </c>
      <c r="L1788" t="s">
        <v>1132</v>
      </c>
    </row>
    <row r="1789" spans="1:12" x14ac:dyDescent="0.25">
      <c r="A1789">
        <v>721</v>
      </c>
      <c r="B1789">
        <v>6</v>
      </c>
      <c r="C1789" t="s">
        <v>170</v>
      </c>
      <c r="D1789" s="1">
        <v>16</v>
      </c>
      <c r="E1789" s="1">
        <v>27</v>
      </c>
      <c r="F1789">
        <v>3</v>
      </c>
      <c r="G1789" s="1">
        <v>81</v>
      </c>
      <c r="H1789" s="1">
        <v>48</v>
      </c>
      <c r="I1789" s="1">
        <f t="shared" si="54"/>
        <v>33</v>
      </c>
      <c r="J1789" s="2">
        <f t="shared" si="55"/>
        <v>0.40740740740740738</v>
      </c>
      <c r="K1789" s="3">
        <v>3.7499999999999999E-2</v>
      </c>
      <c r="L1789" t="s">
        <v>1133</v>
      </c>
    </row>
    <row r="1790" spans="1:12" x14ac:dyDescent="0.25">
      <c r="A1790">
        <v>722</v>
      </c>
      <c r="B1790">
        <v>13</v>
      </c>
      <c r="C1790" t="s">
        <v>102</v>
      </c>
      <c r="D1790" s="1">
        <v>13</v>
      </c>
      <c r="E1790" s="1">
        <v>21</v>
      </c>
      <c r="F1790">
        <v>3</v>
      </c>
      <c r="G1790" s="1">
        <v>63</v>
      </c>
      <c r="H1790" s="1">
        <v>39</v>
      </c>
      <c r="I1790" s="1">
        <f t="shared" si="54"/>
        <v>24</v>
      </c>
      <c r="J1790" s="2">
        <f t="shared" si="55"/>
        <v>0.38095238095238093</v>
      </c>
      <c r="K1790" s="3">
        <v>2.9861111111111113E-2</v>
      </c>
      <c r="L1790" t="s">
        <v>1132</v>
      </c>
    </row>
    <row r="1791" spans="1:12" x14ac:dyDescent="0.25">
      <c r="A1791">
        <v>722</v>
      </c>
      <c r="B1791">
        <v>13</v>
      </c>
      <c r="C1791" t="s">
        <v>335</v>
      </c>
      <c r="D1791" s="1">
        <v>13</v>
      </c>
      <c r="E1791" s="1">
        <v>22</v>
      </c>
      <c r="F1791">
        <v>1</v>
      </c>
      <c r="G1791" s="1">
        <v>22</v>
      </c>
      <c r="H1791" s="1">
        <v>13</v>
      </c>
      <c r="I1791" s="1">
        <f t="shared" si="54"/>
        <v>9</v>
      </c>
      <c r="J1791" s="2">
        <f t="shared" si="55"/>
        <v>0.40909090909090912</v>
      </c>
      <c r="K1791" s="3">
        <v>1.1111111111111112E-2</v>
      </c>
      <c r="L1791" t="s">
        <v>1132</v>
      </c>
    </row>
    <row r="1792" spans="1:12" x14ac:dyDescent="0.25">
      <c r="A1792">
        <v>723</v>
      </c>
      <c r="B1792">
        <v>12</v>
      </c>
      <c r="C1792" t="s">
        <v>57</v>
      </c>
      <c r="D1792" s="1">
        <v>16</v>
      </c>
      <c r="E1792" s="1">
        <v>28</v>
      </c>
      <c r="F1792">
        <v>2</v>
      </c>
      <c r="G1792" s="1">
        <v>56</v>
      </c>
      <c r="H1792" s="1">
        <v>32</v>
      </c>
      <c r="I1792" s="1">
        <f t="shared" si="54"/>
        <v>24</v>
      </c>
      <c r="J1792" s="2">
        <f t="shared" si="55"/>
        <v>0.42857142857142855</v>
      </c>
      <c r="K1792" s="3">
        <v>1.5277777777777777E-2</v>
      </c>
      <c r="L1792" t="s">
        <v>1132</v>
      </c>
    </row>
    <row r="1793" spans="1:12" x14ac:dyDescent="0.25">
      <c r="A1793">
        <v>723</v>
      </c>
      <c r="B1793">
        <v>12</v>
      </c>
      <c r="C1793" t="s">
        <v>33</v>
      </c>
      <c r="D1793" s="1">
        <v>21</v>
      </c>
      <c r="E1793" s="1">
        <v>35</v>
      </c>
      <c r="F1793">
        <v>2</v>
      </c>
      <c r="G1793" s="1">
        <v>70</v>
      </c>
      <c r="H1793" s="1">
        <v>42</v>
      </c>
      <c r="I1793" s="1">
        <f t="shared" si="54"/>
        <v>28</v>
      </c>
      <c r="J1793" s="2">
        <f t="shared" si="55"/>
        <v>0.4</v>
      </c>
      <c r="K1793" s="3">
        <v>6.2500000000000003E-3</v>
      </c>
      <c r="L1793" t="s">
        <v>1132</v>
      </c>
    </row>
    <row r="1794" spans="1:12" x14ac:dyDescent="0.25">
      <c r="A1794">
        <v>724</v>
      </c>
      <c r="B1794">
        <v>8</v>
      </c>
      <c r="C1794" t="s">
        <v>335</v>
      </c>
      <c r="D1794" s="1">
        <v>13</v>
      </c>
      <c r="E1794" s="1">
        <v>22</v>
      </c>
      <c r="F1794">
        <v>3</v>
      </c>
      <c r="G1794" s="1">
        <v>66</v>
      </c>
      <c r="H1794" s="1">
        <v>39</v>
      </c>
      <c r="I1794" s="1">
        <f t="shared" si="54"/>
        <v>27</v>
      </c>
      <c r="J1794" s="2">
        <f t="shared" si="55"/>
        <v>0.40909090909090912</v>
      </c>
      <c r="K1794" s="3">
        <v>3.888888888888889E-2</v>
      </c>
      <c r="L1794" t="s">
        <v>1132</v>
      </c>
    </row>
    <row r="1795" spans="1:12" x14ac:dyDescent="0.25">
      <c r="A1795">
        <v>725</v>
      </c>
      <c r="B1795">
        <v>10</v>
      </c>
      <c r="C1795" t="s">
        <v>77</v>
      </c>
      <c r="D1795" s="1">
        <v>20</v>
      </c>
      <c r="E1795" s="1">
        <v>34</v>
      </c>
      <c r="F1795">
        <v>3</v>
      </c>
      <c r="G1795" s="1">
        <v>102</v>
      </c>
      <c r="H1795" s="1">
        <v>60</v>
      </c>
      <c r="I1795" s="1">
        <f t="shared" ref="I1795:I1858" si="56">G1795-H1795</f>
        <v>42</v>
      </c>
      <c r="J1795" s="2">
        <f t="shared" ref="J1795:J1858" si="57">I1795/G1795</f>
        <v>0.41176470588235292</v>
      </c>
      <c r="K1795" s="3">
        <v>2.0833333333333332E-2</v>
      </c>
      <c r="L1795" t="s">
        <v>1132</v>
      </c>
    </row>
    <row r="1796" spans="1:12" x14ac:dyDescent="0.25">
      <c r="A1796">
        <v>725</v>
      </c>
      <c r="B1796">
        <v>10</v>
      </c>
      <c r="C1796" t="s">
        <v>335</v>
      </c>
      <c r="D1796" s="1">
        <v>13</v>
      </c>
      <c r="E1796" s="1">
        <v>22</v>
      </c>
      <c r="F1796">
        <v>3</v>
      </c>
      <c r="G1796" s="1">
        <v>66</v>
      </c>
      <c r="H1796" s="1">
        <v>39</v>
      </c>
      <c r="I1796" s="1">
        <f t="shared" si="56"/>
        <v>27</v>
      </c>
      <c r="J1796" s="2">
        <f t="shared" si="57"/>
        <v>0.40909090909090912</v>
      </c>
      <c r="K1796" s="3">
        <v>3.8194444444444448E-2</v>
      </c>
      <c r="L1796" t="s">
        <v>1132</v>
      </c>
    </row>
    <row r="1797" spans="1:12" x14ac:dyDescent="0.25">
      <c r="A1797">
        <v>726</v>
      </c>
      <c r="B1797">
        <v>11</v>
      </c>
      <c r="C1797" t="s">
        <v>335</v>
      </c>
      <c r="D1797" s="1">
        <v>13</v>
      </c>
      <c r="E1797" s="1">
        <v>22</v>
      </c>
      <c r="F1797">
        <v>2</v>
      </c>
      <c r="G1797" s="1">
        <v>44</v>
      </c>
      <c r="H1797" s="1">
        <v>26</v>
      </c>
      <c r="I1797" s="1">
        <f t="shared" si="56"/>
        <v>18</v>
      </c>
      <c r="J1797" s="2">
        <f t="shared" si="57"/>
        <v>0.40909090909090912</v>
      </c>
      <c r="K1797" s="3">
        <v>4.1666666666666666E-3</v>
      </c>
      <c r="L1797" t="s">
        <v>1132</v>
      </c>
    </row>
    <row r="1798" spans="1:12" x14ac:dyDescent="0.25">
      <c r="A1798">
        <v>726</v>
      </c>
      <c r="B1798">
        <v>11</v>
      </c>
      <c r="C1798" t="s">
        <v>106</v>
      </c>
      <c r="D1798" s="1">
        <v>22</v>
      </c>
      <c r="E1798" s="1">
        <v>36</v>
      </c>
      <c r="F1798">
        <v>1</v>
      </c>
      <c r="G1798" s="1">
        <v>36</v>
      </c>
      <c r="H1798" s="1">
        <v>22</v>
      </c>
      <c r="I1798" s="1">
        <f t="shared" si="56"/>
        <v>14</v>
      </c>
      <c r="J1798" s="2">
        <f t="shared" si="57"/>
        <v>0.3888888888888889</v>
      </c>
      <c r="K1798" s="3">
        <v>9.0277777777777769E-3</v>
      </c>
      <c r="L1798" t="s">
        <v>1132</v>
      </c>
    </row>
    <row r="1799" spans="1:12" x14ac:dyDescent="0.25">
      <c r="A1799">
        <v>726</v>
      </c>
      <c r="B1799">
        <v>11</v>
      </c>
      <c r="C1799" t="s">
        <v>331</v>
      </c>
      <c r="D1799" s="1">
        <v>14</v>
      </c>
      <c r="E1799" s="1">
        <v>23</v>
      </c>
      <c r="F1799">
        <v>2</v>
      </c>
      <c r="G1799" s="1">
        <v>46</v>
      </c>
      <c r="H1799" s="1">
        <v>28</v>
      </c>
      <c r="I1799" s="1">
        <f t="shared" si="56"/>
        <v>18</v>
      </c>
      <c r="J1799" s="2">
        <f t="shared" si="57"/>
        <v>0.39130434782608697</v>
      </c>
      <c r="K1799" s="3">
        <v>3.8194444444444448E-2</v>
      </c>
      <c r="L1799" t="s">
        <v>1132</v>
      </c>
    </row>
    <row r="1800" spans="1:12" x14ac:dyDescent="0.25">
      <c r="A1800">
        <v>727</v>
      </c>
      <c r="B1800">
        <v>17</v>
      </c>
      <c r="C1800" t="s">
        <v>241</v>
      </c>
      <c r="D1800" s="1">
        <v>12</v>
      </c>
      <c r="E1800" s="1">
        <v>20</v>
      </c>
      <c r="F1800">
        <v>2</v>
      </c>
      <c r="G1800" s="1">
        <v>40</v>
      </c>
      <c r="H1800" s="1">
        <v>24</v>
      </c>
      <c r="I1800" s="1">
        <f t="shared" si="56"/>
        <v>16</v>
      </c>
      <c r="J1800" s="2">
        <f t="shared" si="57"/>
        <v>0.4</v>
      </c>
      <c r="K1800" s="3">
        <v>1.4583333333333334E-2</v>
      </c>
      <c r="L1800" t="s">
        <v>1133</v>
      </c>
    </row>
    <row r="1801" spans="1:12" x14ac:dyDescent="0.25">
      <c r="A1801">
        <v>728</v>
      </c>
      <c r="B1801">
        <v>9</v>
      </c>
      <c r="C1801" t="s">
        <v>117</v>
      </c>
      <c r="D1801" s="1">
        <v>10</v>
      </c>
      <c r="E1801" s="1">
        <v>18</v>
      </c>
      <c r="F1801">
        <v>1</v>
      </c>
      <c r="G1801" s="1">
        <v>18</v>
      </c>
      <c r="H1801" s="1">
        <v>10</v>
      </c>
      <c r="I1801" s="1">
        <f t="shared" si="56"/>
        <v>8</v>
      </c>
      <c r="J1801" s="2">
        <f t="shared" si="57"/>
        <v>0.44444444444444442</v>
      </c>
      <c r="K1801" s="3">
        <v>2.9166666666666667E-2</v>
      </c>
      <c r="L1801" t="s">
        <v>1132</v>
      </c>
    </row>
    <row r="1802" spans="1:12" x14ac:dyDescent="0.25">
      <c r="A1802">
        <v>728</v>
      </c>
      <c r="B1802">
        <v>9</v>
      </c>
      <c r="C1802" t="s">
        <v>170</v>
      </c>
      <c r="D1802" s="1">
        <v>16</v>
      </c>
      <c r="E1802" s="1">
        <v>27</v>
      </c>
      <c r="F1802">
        <v>3</v>
      </c>
      <c r="G1802" s="1">
        <v>81</v>
      </c>
      <c r="H1802" s="1">
        <v>48</v>
      </c>
      <c r="I1802" s="1">
        <f t="shared" si="56"/>
        <v>33</v>
      </c>
      <c r="J1802" s="2">
        <f t="shared" si="57"/>
        <v>0.40740740740740738</v>
      </c>
      <c r="K1802" s="3">
        <v>5.5555555555555558E-3</v>
      </c>
      <c r="L1802" t="s">
        <v>1132</v>
      </c>
    </row>
    <row r="1803" spans="1:12" x14ac:dyDescent="0.25">
      <c r="A1803">
        <v>728</v>
      </c>
      <c r="B1803">
        <v>9</v>
      </c>
      <c r="C1803" t="s">
        <v>414</v>
      </c>
      <c r="D1803" s="1">
        <v>19</v>
      </c>
      <c r="E1803" s="1">
        <v>32</v>
      </c>
      <c r="F1803">
        <v>3</v>
      </c>
      <c r="G1803" s="1">
        <v>96</v>
      </c>
      <c r="H1803" s="1">
        <v>57</v>
      </c>
      <c r="I1803" s="1">
        <f t="shared" si="56"/>
        <v>39</v>
      </c>
      <c r="J1803" s="2">
        <f t="shared" si="57"/>
        <v>0.40625</v>
      </c>
      <c r="K1803" s="3">
        <v>1.5277777777777777E-2</v>
      </c>
      <c r="L1803" t="s">
        <v>1132</v>
      </c>
    </row>
    <row r="1804" spans="1:12" x14ac:dyDescent="0.25">
      <c r="A1804">
        <v>729</v>
      </c>
      <c r="B1804">
        <v>20</v>
      </c>
      <c r="C1804" t="s">
        <v>77</v>
      </c>
      <c r="D1804" s="1">
        <v>20</v>
      </c>
      <c r="E1804" s="1">
        <v>34</v>
      </c>
      <c r="F1804">
        <v>2</v>
      </c>
      <c r="G1804" s="1">
        <v>68</v>
      </c>
      <c r="H1804" s="1">
        <v>40</v>
      </c>
      <c r="I1804" s="1">
        <f t="shared" si="56"/>
        <v>28</v>
      </c>
      <c r="J1804" s="2">
        <f t="shared" si="57"/>
        <v>0.41176470588235292</v>
      </c>
      <c r="K1804" s="3">
        <v>3.9583333333333331E-2</v>
      </c>
      <c r="L1804" t="s">
        <v>1132</v>
      </c>
    </row>
    <row r="1805" spans="1:12" x14ac:dyDescent="0.25">
      <c r="A1805">
        <v>729</v>
      </c>
      <c r="B1805">
        <v>20</v>
      </c>
      <c r="C1805" t="s">
        <v>241</v>
      </c>
      <c r="D1805" s="1">
        <v>12</v>
      </c>
      <c r="E1805" s="1">
        <v>20</v>
      </c>
      <c r="F1805">
        <v>3</v>
      </c>
      <c r="G1805" s="1">
        <v>60</v>
      </c>
      <c r="H1805" s="1">
        <v>36</v>
      </c>
      <c r="I1805" s="1">
        <f t="shared" si="56"/>
        <v>24</v>
      </c>
      <c r="J1805" s="2">
        <f t="shared" si="57"/>
        <v>0.4</v>
      </c>
      <c r="K1805" s="3">
        <v>5.5555555555555558E-3</v>
      </c>
      <c r="L1805" t="s">
        <v>1133</v>
      </c>
    </row>
    <row r="1806" spans="1:12" x14ac:dyDescent="0.25">
      <c r="A1806">
        <v>730</v>
      </c>
      <c r="B1806">
        <v>8</v>
      </c>
      <c r="C1806" t="s">
        <v>100</v>
      </c>
      <c r="D1806" s="1">
        <v>18</v>
      </c>
      <c r="E1806" s="1">
        <v>30</v>
      </c>
      <c r="F1806">
        <v>3</v>
      </c>
      <c r="G1806" s="1">
        <v>90</v>
      </c>
      <c r="H1806" s="1">
        <v>54</v>
      </c>
      <c r="I1806" s="1">
        <f t="shared" si="56"/>
        <v>36</v>
      </c>
      <c r="J1806" s="2">
        <f t="shared" si="57"/>
        <v>0.4</v>
      </c>
      <c r="K1806" s="3">
        <v>2.2222222222222223E-2</v>
      </c>
      <c r="L1806" t="s">
        <v>1133</v>
      </c>
    </row>
    <row r="1807" spans="1:12" x14ac:dyDescent="0.25">
      <c r="A1807">
        <v>730</v>
      </c>
      <c r="B1807">
        <v>8</v>
      </c>
      <c r="C1807" t="s">
        <v>259</v>
      </c>
      <c r="D1807" s="1">
        <v>14</v>
      </c>
      <c r="E1807" s="1">
        <v>24</v>
      </c>
      <c r="F1807">
        <v>1</v>
      </c>
      <c r="G1807" s="1">
        <v>24</v>
      </c>
      <c r="H1807" s="1">
        <v>14</v>
      </c>
      <c r="I1807" s="1">
        <f t="shared" si="56"/>
        <v>10</v>
      </c>
      <c r="J1807" s="2">
        <f t="shared" si="57"/>
        <v>0.41666666666666669</v>
      </c>
      <c r="K1807" s="3">
        <v>3.2638888888888891E-2</v>
      </c>
      <c r="L1807" t="s">
        <v>1133</v>
      </c>
    </row>
    <row r="1808" spans="1:12" x14ac:dyDescent="0.25">
      <c r="A1808">
        <v>731</v>
      </c>
      <c r="B1808">
        <v>17</v>
      </c>
      <c r="C1808" t="s">
        <v>414</v>
      </c>
      <c r="D1808" s="1">
        <v>19</v>
      </c>
      <c r="E1808" s="1">
        <v>32</v>
      </c>
      <c r="F1808">
        <v>2</v>
      </c>
      <c r="G1808" s="1">
        <v>64</v>
      </c>
      <c r="H1808" s="1">
        <v>38</v>
      </c>
      <c r="I1808" s="1">
        <f t="shared" si="56"/>
        <v>26</v>
      </c>
      <c r="J1808" s="2">
        <f t="shared" si="57"/>
        <v>0.40625</v>
      </c>
      <c r="K1808" s="3">
        <v>3.2638888888888891E-2</v>
      </c>
      <c r="L1808" t="s">
        <v>1133</v>
      </c>
    </row>
    <row r="1809" spans="1:12" x14ac:dyDescent="0.25">
      <c r="A1809">
        <v>732</v>
      </c>
      <c r="B1809">
        <v>12</v>
      </c>
      <c r="C1809" t="s">
        <v>65</v>
      </c>
      <c r="D1809" s="1">
        <v>25</v>
      </c>
      <c r="E1809" s="1">
        <v>40</v>
      </c>
      <c r="F1809">
        <v>3</v>
      </c>
      <c r="G1809" s="1">
        <v>120</v>
      </c>
      <c r="H1809" s="1">
        <v>75</v>
      </c>
      <c r="I1809" s="1">
        <f t="shared" si="56"/>
        <v>45</v>
      </c>
      <c r="J1809" s="2">
        <f t="shared" si="57"/>
        <v>0.375</v>
      </c>
      <c r="K1809" s="3">
        <v>2.013888888888889E-2</v>
      </c>
      <c r="L1809" t="s">
        <v>1132</v>
      </c>
    </row>
    <row r="1810" spans="1:12" x14ac:dyDescent="0.25">
      <c r="A1810">
        <v>732</v>
      </c>
      <c r="B1810">
        <v>12</v>
      </c>
      <c r="C1810" t="s">
        <v>256</v>
      </c>
      <c r="D1810" s="1">
        <v>15</v>
      </c>
      <c r="E1810" s="1">
        <v>26</v>
      </c>
      <c r="F1810">
        <v>3</v>
      </c>
      <c r="G1810" s="1">
        <v>78</v>
      </c>
      <c r="H1810" s="1">
        <v>45</v>
      </c>
      <c r="I1810" s="1">
        <f t="shared" si="56"/>
        <v>33</v>
      </c>
      <c r="J1810" s="2">
        <f t="shared" si="57"/>
        <v>0.42307692307692307</v>
      </c>
      <c r="K1810" s="3">
        <v>2.5000000000000001E-2</v>
      </c>
      <c r="L1810" t="s">
        <v>1133</v>
      </c>
    </row>
    <row r="1811" spans="1:12" x14ac:dyDescent="0.25">
      <c r="A1811">
        <v>732</v>
      </c>
      <c r="B1811">
        <v>12</v>
      </c>
      <c r="C1811" t="s">
        <v>106</v>
      </c>
      <c r="D1811" s="1">
        <v>22</v>
      </c>
      <c r="E1811" s="1">
        <v>36</v>
      </c>
      <c r="F1811">
        <v>3</v>
      </c>
      <c r="G1811" s="1">
        <v>108</v>
      </c>
      <c r="H1811" s="1">
        <v>66</v>
      </c>
      <c r="I1811" s="1">
        <f t="shared" si="56"/>
        <v>42</v>
      </c>
      <c r="J1811" s="2">
        <f t="shared" si="57"/>
        <v>0.3888888888888889</v>
      </c>
      <c r="K1811" s="3">
        <v>3.888888888888889E-2</v>
      </c>
      <c r="L1811" t="s">
        <v>1133</v>
      </c>
    </row>
    <row r="1812" spans="1:12" x14ac:dyDescent="0.25">
      <c r="A1812">
        <v>733</v>
      </c>
      <c r="B1812">
        <v>14</v>
      </c>
      <c r="C1812" t="s">
        <v>106</v>
      </c>
      <c r="D1812" s="1">
        <v>22</v>
      </c>
      <c r="E1812" s="1">
        <v>36</v>
      </c>
      <c r="F1812">
        <v>3</v>
      </c>
      <c r="G1812" s="1">
        <v>108</v>
      </c>
      <c r="H1812" s="1">
        <v>66</v>
      </c>
      <c r="I1812" s="1">
        <f t="shared" si="56"/>
        <v>42</v>
      </c>
      <c r="J1812" s="2">
        <f t="shared" si="57"/>
        <v>0.3888888888888889</v>
      </c>
      <c r="K1812" s="3">
        <v>2.1527777777777778E-2</v>
      </c>
      <c r="L1812" t="s">
        <v>1133</v>
      </c>
    </row>
    <row r="1813" spans="1:12" x14ac:dyDescent="0.25">
      <c r="A1813">
        <v>733</v>
      </c>
      <c r="B1813">
        <v>14</v>
      </c>
      <c r="C1813" t="s">
        <v>259</v>
      </c>
      <c r="D1813" s="1">
        <v>14</v>
      </c>
      <c r="E1813" s="1">
        <v>24</v>
      </c>
      <c r="F1813">
        <v>1</v>
      </c>
      <c r="G1813" s="1">
        <v>24</v>
      </c>
      <c r="H1813" s="1">
        <v>14</v>
      </c>
      <c r="I1813" s="1">
        <f t="shared" si="56"/>
        <v>10</v>
      </c>
      <c r="J1813" s="2">
        <f t="shared" si="57"/>
        <v>0.41666666666666669</v>
      </c>
      <c r="K1813" s="3">
        <v>2.361111111111111E-2</v>
      </c>
      <c r="L1813" t="s">
        <v>1132</v>
      </c>
    </row>
    <row r="1814" spans="1:12" x14ac:dyDescent="0.25">
      <c r="A1814">
        <v>733</v>
      </c>
      <c r="B1814">
        <v>14</v>
      </c>
      <c r="C1814" t="s">
        <v>170</v>
      </c>
      <c r="D1814" s="1">
        <v>16</v>
      </c>
      <c r="E1814" s="1">
        <v>27</v>
      </c>
      <c r="F1814">
        <v>2</v>
      </c>
      <c r="G1814" s="1">
        <v>54</v>
      </c>
      <c r="H1814" s="1">
        <v>32</v>
      </c>
      <c r="I1814" s="1">
        <f t="shared" si="56"/>
        <v>22</v>
      </c>
      <c r="J1814" s="2">
        <f t="shared" si="57"/>
        <v>0.40740740740740738</v>
      </c>
      <c r="K1814" s="3">
        <v>6.2500000000000003E-3</v>
      </c>
      <c r="L1814" t="s">
        <v>1133</v>
      </c>
    </row>
    <row r="1815" spans="1:12" x14ac:dyDescent="0.25">
      <c r="A1815">
        <v>734</v>
      </c>
      <c r="B1815">
        <v>14</v>
      </c>
      <c r="C1815" t="s">
        <v>414</v>
      </c>
      <c r="D1815" s="1">
        <v>19</v>
      </c>
      <c r="E1815" s="1">
        <v>32</v>
      </c>
      <c r="F1815">
        <v>3</v>
      </c>
      <c r="G1815" s="1">
        <v>96</v>
      </c>
      <c r="H1815" s="1">
        <v>57</v>
      </c>
      <c r="I1815" s="1">
        <f t="shared" si="56"/>
        <v>39</v>
      </c>
      <c r="J1815" s="2">
        <f t="shared" si="57"/>
        <v>0.40625</v>
      </c>
      <c r="K1815" s="3">
        <v>7.6388888888888886E-3</v>
      </c>
      <c r="L1815" t="s">
        <v>1133</v>
      </c>
    </row>
    <row r="1816" spans="1:12" x14ac:dyDescent="0.25">
      <c r="A1816">
        <v>734</v>
      </c>
      <c r="B1816">
        <v>14</v>
      </c>
      <c r="C1816" t="s">
        <v>259</v>
      </c>
      <c r="D1816" s="1">
        <v>14</v>
      </c>
      <c r="E1816" s="1">
        <v>24</v>
      </c>
      <c r="F1816">
        <v>1</v>
      </c>
      <c r="G1816" s="1">
        <v>24</v>
      </c>
      <c r="H1816" s="1">
        <v>14</v>
      </c>
      <c r="I1816" s="1">
        <f t="shared" si="56"/>
        <v>10</v>
      </c>
      <c r="J1816" s="2">
        <f t="shared" si="57"/>
        <v>0.41666666666666669</v>
      </c>
      <c r="K1816" s="3">
        <v>1.1111111111111112E-2</v>
      </c>
      <c r="L1816" t="s">
        <v>1132</v>
      </c>
    </row>
    <row r="1817" spans="1:12" x14ac:dyDescent="0.25">
      <c r="A1817">
        <v>734</v>
      </c>
      <c r="B1817">
        <v>14</v>
      </c>
      <c r="C1817" t="s">
        <v>180</v>
      </c>
      <c r="D1817" s="1">
        <v>11</v>
      </c>
      <c r="E1817" s="1">
        <v>19</v>
      </c>
      <c r="F1817">
        <v>1</v>
      </c>
      <c r="G1817" s="1">
        <v>19</v>
      </c>
      <c r="H1817" s="1">
        <v>11</v>
      </c>
      <c r="I1817" s="1">
        <f t="shared" si="56"/>
        <v>8</v>
      </c>
      <c r="J1817" s="2">
        <f t="shared" si="57"/>
        <v>0.42105263157894735</v>
      </c>
      <c r="K1817" s="3">
        <v>1.7361111111111112E-2</v>
      </c>
      <c r="L1817" t="s">
        <v>1132</v>
      </c>
    </row>
    <row r="1818" spans="1:12" x14ac:dyDescent="0.25">
      <c r="A1818">
        <v>735</v>
      </c>
      <c r="B1818">
        <v>20</v>
      </c>
      <c r="C1818" t="s">
        <v>331</v>
      </c>
      <c r="D1818" s="1">
        <v>14</v>
      </c>
      <c r="E1818" s="1">
        <v>23</v>
      </c>
      <c r="F1818">
        <v>2</v>
      </c>
      <c r="G1818" s="1">
        <v>46</v>
      </c>
      <c r="H1818" s="1">
        <v>28</v>
      </c>
      <c r="I1818" s="1">
        <f t="shared" si="56"/>
        <v>18</v>
      </c>
      <c r="J1818" s="2">
        <f t="shared" si="57"/>
        <v>0.39130434782608697</v>
      </c>
      <c r="K1818" s="3">
        <v>2.0833333333333332E-2</v>
      </c>
      <c r="L1818" t="s">
        <v>1133</v>
      </c>
    </row>
    <row r="1819" spans="1:12" x14ac:dyDescent="0.25">
      <c r="A1819">
        <v>735</v>
      </c>
      <c r="B1819">
        <v>20</v>
      </c>
      <c r="C1819" t="s">
        <v>414</v>
      </c>
      <c r="D1819" s="1">
        <v>19</v>
      </c>
      <c r="E1819" s="1">
        <v>32</v>
      </c>
      <c r="F1819">
        <v>3</v>
      </c>
      <c r="G1819" s="1">
        <v>96</v>
      </c>
      <c r="H1819" s="1">
        <v>57</v>
      </c>
      <c r="I1819" s="1">
        <f t="shared" si="56"/>
        <v>39</v>
      </c>
      <c r="J1819" s="2">
        <f t="shared" si="57"/>
        <v>0.40625</v>
      </c>
      <c r="K1819" s="3">
        <v>3.9583333333333331E-2</v>
      </c>
      <c r="L1819" t="s">
        <v>1132</v>
      </c>
    </row>
    <row r="1820" spans="1:12" x14ac:dyDescent="0.25">
      <c r="A1820">
        <v>736</v>
      </c>
      <c r="B1820">
        <v>17</v>
      </c>
      <c r="C1820" t="s">
        <v>335</v>
      </c>
      <c r="D1820" s="1">
        <v>13</v>
      </c>
      <c r="E1820" s="1">
        <v>22</v>
      </c>
      <c r="F1820">
        <v>3</v>
      </c>
      <c r="G1820" s="1">
        <v>66</v>
      </c>
      <c r="H1820" s="1">
        <v>39</v>
      </c>
      <c r="I1820" s="1">
        <f t="shared" si="56"/>
        <v>27</v>
      </c>
      <c r="J1820" s="2">
        <f t="shared" si="57"/>
        <v>0.40909090909090912</v>
      </c>
      <c r="K1820" s="3">
        <v>1.5277777777777777E-2</v>
      </c>
      <c r="L1820" t="s">
        <v>1133</v>
      </c>
    </row>
    <row r="1821" spans="1:12" x14ac:dyDescent="0.25">
      <c r="A1821">
        <v>736</v>
      </c>
      <c r="B1821">
        <v>17</v>
      </c>
      <c r="C1821" t="s">
        <v>57</v>
      </c>
      <c r="D1821" s="1">
        <v>16</v>
      </c>
      <c r="E1821" s="1">
        <v>28</v>
      </c>
      <c r="F1821">
        <v>2</v>
      </c>
      <c r="G1821" s="1">
        <v>56</v>
      </c>
      <c r="H1821" s="1">
        <v>32</v>
      </c>
      <c r="I1821" s="1">
        <f t="shared" si="56"/>
        <v>24</v>
      </c>
      <c r="J1821" s="2">
        <f t="shared" si="57"/>
        <v>0.42857142857142855</v>
      </c>
      <c r="K1821" s="3">
        <v>2.9861111111111113E-2</v>
      </c>
      <c r="L1821" t="s">
        <v>1132</v>
      </c>
    </row>
    <row r="1822" spans="1:12" x14ac:dyDescent="0.25">
      <c r="A1822">
        <v>736</v>
      </c>
      <c r="B1822">
        <v>17</v>
      </c>
      <c r="C1822" t="s">
        <v>186</v>
      </c>
      <c r="D1822" s="1">
        <v>19</v>
      </c>
      <c r="E1822" s="1">
        <v>31</v>
      </c>
      <c r="F1822">
        <v>3</v>
      </c>
      <c r="G1822" s="1">
        <v>93</v>
      </c>
      <c r="H1822" s="1">
        <v>57</v>
      </c>
      <c r="I1822" s="1">
        <f t="shared" si="56"/>
        <v>36</v>
      </c>
      <c r="J1822" s="2">
        <f t="shared" si="57"/>
        <v>0.38709677419354838</v>
      </c>
      <c r="K1822" s="3">
        <v>1.8749999999999999E-2</v>
      </c>
      <c r="L1822" t="s">
        <v>1133</v>
      </c>
    </row>
    <row r="1823" spans="1:12" x14ac:dyDescent="0.25">
      <c r="A1823">
        <v>737</v>
      </c>
      <c r="B1823">
        <v>6</v>
      </c>
      <c r="C1823" t="s">
        <v>51</v>
      </c>
      <c r="D1823" s="1">
        <v>17</v>
      </c>
      <c r="E1823" s="1">
        <v>29</v>
      </c>
      <c r="F1823">
        <v>2</v>
      </c>
      <c r="G1823" s="1">
        <v>58</v>
      </c>
      <c r="H1823" s="1">
        <v>34</v>
      </c>
      <c r="I1823" s="1">
        <f t="shared" si="56"/>
        <v>24</v>
      </c>
      <c r="J1823" s="2">
        <f t="shared" si="57"/>
        <v>0.41379310344827586</v>
      </c>
      <c r="K1823" s="3">
        <v>1.1805555555555555E-2</v>
      </c>
      <c r="L1823" t="s">
        <v>1133</v>
      </c>
    </row>
    <row r="1824" spans="1:12" x14ac:dyDescent="0.25">
      <c r="A1824">
        <v>737</v>
      </c>
      <c r="B1824">
        <v>6</v>
      </c>
      <c r="C1824" t="s">
        <v>100</v>
      </c>
      <c r="D1824" s="1">
        <v>18</v>
      </c>
      <c r="E1824" s="1">
        <v>30</v>
      </c>
      <c r="F1824">
        <v>2</v>
      </c>
      <c r="G1824" s="1">
        <v>60</v>
      </c>
      <c r="H1824" s="1">
        <v>36</v>
      </c>
      <c r="I1824" s="1">
        <f t="shared" si="56"/>
        <v>24</v>
      </c>
      <c r="J1824" s="2">
        <f t="shared" si="57"/>
        <v>0.4</v>
      </c>
      <c r="K1824" s="3">
        <v>3.472222222222222E-3</v>
      </c>
      <c r="L1824" t="s">
        <v>1132</v>
      </c>
    </row>
    <row r="1825" spans="1:12" x14ac:dyDescent="0.25">
      <c r="A1825">
        <v>738</v>
      </c>
      <c r="B1825">
        <v>15</v>
      </c>
      <c r="C1825" t="s">
        <v>256</v>
      </c>
      <c r="D1825" s="1">
        <v>15</v>
      </c>
      <c r="E1825" s="1">
        <v>26</v>
      </c>
      <c r="F1825">
        <v>2</v>
      </c>
      <c r="G1825" s="1">
        <v>52</v>
      </c>
      <c r="H1825" s="1">
        <v>30</v>
      </c>
      <c r="I1825" s="1">
        <f t="shared" si="56"/>
        <v>22</v>
      </c>
      <c r="J1825" s="2">
        <f t="shared" si="57"/>
        <v>0.42307692307692307</v>
      </c>
      <c r="K1825" s="3">
        <v>4.0972222222222222E-2</v>
      </c>
      <c r="L1825" t="s">
        <v>1132</v>
      </c>
    </row>
    <row r="1826" spans="1:12" x14ac:dyDescent="0.25">
      <c r="A1826">
        <v>738</v>
      </c>
      <c r="B1826">
        <v>15</v>
      </c>
      <c r="C1826" t="s">
        <v>57</v>
      </c>
      <c r="D1826" s="1">
        <v>16</v>
      </c>
      <c r="E1826" s="1">
        <v>28</v>
      </c>
      <c r="F1826">
        <v>1</v>
      </c>
      <c r="G1826" s="1">
        <v>28</v>
      </c>
      <c r="H1826" s="1">
        <v>16</v>
      </c>
      <c r="I1826" s="1">
        <f t="shared" si="56"/>
        <v>12</v>
      </c>
      <c r="J1826" s="2">
        <f t="shared" si="57"/>
        <v>0.42857142857142855</v>
      </c>
      <c r="K1826" s="3">
        <v>1.0416666666666666E-2</v>
      </c>
      <c r="L1826" t="s">
        <v>1132</v>
      </c>
    </row>
    <row r="1827" spans="1:12" x14ac:dyDescent="0.25">
      <c r="A1827">
        <v>738</v>
      </c>
      <c r="B1827">
        <v>15</v>
      </c>
      <c r="C1827" t="s">
        <v>117</v>
      </c>
      <c r="D1827" s="1">
        <v>10</v>
      </c>
      <c r="E1827" s="1">
        <v>18</v>
      </c>
      <c r="F1827">
        <v>3</v>
      </c>
      <c r="G1827" s="1">
        <v>54</v>
      </c>
      <c r="H1827" s="1">
        <v>30</v>
      </c>
      <c r="I1827" s="1">
        <f t="shared" si="56"/>
        <v>24</v>
      </c>
      <c r="J1827" s="2">
        <f t="shared" si="57"/>
        <v>0.44444444444444442</v>
      </c>
      <c r="K1827" s="3">
        <v>1.3888888888888888E-2</v>
      </c>
      <c r="L1827" t="s">
        <v>1133</v>
      </c>
    </row>
    <row r="1828" spans="1:12" x14ac:dyDescent="0.25">
      <c r="A1828">
        <v>739</v>
      </c>
      <c r="B1828">
        <v>10</v>
      </c>
      <c r="C1828" t="s">
        <v>331</v>
      </c>
      <c r="D1828" s="1">
        <v>14</v>
      </c>
      <c r="E1828" s="1">
        <v>23</v>
      </c>
      <c r="F1828">
        <v>2</v>
      </c>
      <c r="G1828" s="1">
        <v>46</v>
      </c>
      <c r="H1828" s="1">
        <v>28</v>
      </c>
      <c r="I1828" s="1">
        <f t="shared" si="56"/>
        <v>18</v>
      </c>
      <c r="J1828" s="2">
        <f t="shared" si="57"/>
        <v>0.39130434782608697</v>
      </c>
      <c r="K1828" s="3">
        <v>3.7499999999999999E-2</v>
      </c>
      <c r="L1828" t="s">
        <v>1132</v>
      </c>
    </row>
    <row r="1829" spans="1:12" x14ac:dyDescent="0.25">
      <c r="A1829">
        <v>740</v>
      </c>
      <c r="B1829">
        <v>16</v>
      </c>
      <c r="C1829" t="s">
        <v>57</v>
      </c>
      <c r="D1829" s="1">
        <v>16</v>
      </c>
      <c r="E1829" s="1">
        <v>28</v>
      </c>
      <c r="F1829">
        <v>3</v>
      </c>
      <c r="G1829" s="1">
        <v>84</v>
      </c>
      <c r="H1829" s="1">
        <v>48</v>
      </c>
      <c r="I1829" s="1">
        <f t="shared" si="56"/>
        <v>36</v>
      </c>
      <c r="J1829" s="2">
        <f t="shared" si="57"/>
        <v>0.42857142857142855</v>
      </c>
      <c r="K1829" s="3">
        <v>2.1527777777777778E-2</v>
      </c>
      <c r="L1829" t="s">
        <v>1132</v>
      </c>
    </row>
    <row r="1830" spans="1:12" x14ac:dyDescent="0.25">
      <c r="A1830">
        <v>740</v>
      </c>
      <c r="B1830">
        <v>16</v>
      </c>
      <c r="C1830" t="s">
        <v>414</v>
      </c>
      <c r="D1830" s="1">
        <v>19</v>
      </c>
      <c r="E1830" s="1">
        <v>32</v>
      </c>
      <c r="F1830">
        <v>1</v>
      </c>
      <c r="G1830" s="1">
        <v>32</v>
      </c>
      <c r="H1830" s="1">
        <v>19</v>
      </c>
      <c r="I1830" s="1">
        <f t="shared" si="56"/>
        <v>13</v>
      </c>
      <c r="J1830" s="2">
        <f t="shared" si="57"/>
        <v>0.40625</v>
      </c>
      <c r="K1830" s="3">
        <v>1.1111111111111112E-2</v>
      </c>
      <c r="L1830" t="s">
        <v>1133</v>
      </c>
    </row>
    <row r="1831" spans="1:12" x14ac:dyDescent="0.25">
      <c r="A1831">
        <v>740</v>
      </c>
      <c r="B1831">
        <v>16</v>
      </c>
      <c r="C1831" t="s">
        <v>106</v>
      </c>
      <c r="D1831" s="1">
        <v>22</v>
      </c>
      <c r="E1831" s="1">
        <v>36</v>
      </c>
      <c r="F1831">
        <v>3</v>
      </c>
      <c r="G1831" s="1">
        <v>108</v>
      </c>
      <c r="H1831" s="1">
        <v>66</v>
      </c>
      <c r="I1831" s="1">
        <f t="shared" si="56"/>
        <v>42</v>
      </c>
      <c r="J1831" s="2">
        <f t="shared" si="57"/>
        <v>0.3888888888888889</v>
      </c>
      <c r="K1831" s="3">
        <v>3.125E-2</v>
      </c>
      <c r="L1831" t="s">
        <v>1133</v>
      </c>
    </row>
    <row r="1832" spans="1:12" x14ac:dyDescent="0.25">
      <c r="A1832">
        <v>740</v>
      </c>
      <c r="B1832">
        <v>16</v>
      </c>
      <c r="C1832" t="s">
        <v>331</v>
      </c>
      <c r="D1832" s="1">
        <v>14</v>
      </c>
      <c r="E1832" s="1">
        <v>23</v>
      </c>
      <c r="F1832">
        <v>3</v>
      </c>
      <c r="G1832" s="1">
        <v>69</v>
      </c>
      <c r="H1832" s="1">
        <v>42</v>
      </c>
      <c r="I1832" s="1">
        <f t="shared" si="56"/>
        <v>27</v>
      </c>
      <c r="J1832" s="2">
        <f t="shared" si="57"/>
        <v>0.39130434782608697</v>
      </c>
      <c r="K1832" s="3">
        <v>1.4583333333333334E-2</v>
      </c>
      <c r="L1832" t="s">
        <v>1133</v>
      </c>
    </row>
    <row r="1833" spans="1:12" x14ac:dyDescent="0.25">
      <c r="A1833">
        <v>741</v>
      </c>
      <c r="B1833">
        <v>14</v>
      </c>
      <c r="C1833" t="s">
        <v>259</v>
      </c>
      <c r="D1833" s="1">
        <v>14</v>
      </c>
      <c r="E1833" s="1">
        <v>24</v>
      </c>
      <c r="F1833">
        <v>3</v>
      </c>
      <c r="G1833" s="1">
        <v>72</v>
      </c>
      <c r="H1833" s="1">
        <v>42</v>
      </c>
      <c r="I1833" s="1">
        <f t="shared" si="56"/>
        <v>30</v>
      </c>
      <c r="J1833" s="2">
        <f t="shared" si="57"/>
        <v>0.41666666666666669</v>
      </c>
      <c r="K1833" s="3">
        <v>3.6111111111111108E-2</v>
      </c>
      <c r="L1833" t="s">
        <v>1133</v>
      </c>
    </row>
    <row r="1834" spans="1:12" x14ac:dyDescent="0.25">
      <c r="A1834">
        <v>741</v>
      </c>
      <c r="B1834">
        <v>14</v>
      </c>
      <c r="C1834" t="s">
        <v>51</v>
      </c>
      <c r="D1834" s="1">
        <v>17</v>
      </c>
      <c r="E1834" s="1">
        <v>29</v>
      </c>
      <c r="F1834">
        <v>2</v>
      </c>
      <c r="G1834" s="1">
        <v>58</v>
      </c>
      <c r="H1834" s="1">
        <v>34</v>
      </c>
      <c r="I1834" s="1">
        <f t="shared" si="56"/>
        <v>24</v>
      </c>
      <c r="J1834" s="2">
        <f t="shared" si="57"/>
        <v>0.41379310344827586</v>
      </c>
      <c r="K1834" s="3">
        <v>2.7777777777777776E-2</v>
      </c>
      <c r="L1834" t="s">
        <v>1132</v>
      </c>
    </row>
    <row r="1835" spans="1:12" x14ac:dyDescent="0.25">
      <c r="A1835">
        <v>741</v>
      </c>
      <c r="B1835">
        <v>14</v>
      </c>
      <c r="C1835" t="s">
        <v>439</v>
      </c>
      <c r="D1835" s="1">
        <v>20</v>
      </c>
      <c r="E1835" s="1">
        <v>33</v>
      </c>
      <c r="F1835">
        <v>3</v>
      </c>
      <c r="G1835" s="1">
        <v>99</v>
      </c>
      <c r="H1835" s="1">
        <v>60</v>
      </c>
      <c r="I1835" s="1">
        <f t="shared" si="56"/>
        <v>39</v>
      </c>
      <c r="J1835" s="2">
        <f t="shared" si="57"/>
        <v>0.39393939393939392</v>
      </c>
      <c r="K1835" s="3">
        <v>2.7083333333333334E-2</v>
      </c>
      <c r="L1835" t="s">
        <v>1133</v>
      </c>
    </row>
    <row r="1836" spans="1:12" x14ac:dyDescent="0.25">
      <c r="A1836">
        <v>741</v>
      </c>
      <c r="B1836">
        <v>14</v>
      </c>
      <c r="C1836" t="s">
        <v>57</v>
      </c>
      <c r="D1836" s="1">
        <v>16</v>
      </c>
      <c r="E1836" s="1">
        <v>28</v>
      </c>
      <c r="F1836">
        <v>2</v>
      </c>
      <c r="G1836" s="1">
        <v>56</v>
      </c>
      <c r="H1836" s="1">
        <v>32</v>
      </c>
      <c r="I1836" s="1">
        <f t="shared" si="56"/>
        <v>24</v>
      </c>
      <c r="J1836" s="2">
        <f t="shared" si="57"/>
        <v>0.42857142857142855</v>
      </c>
      <c r="K1836" s="3">
        <v>2.361111111111111E-2</v>
      </c>
      <c r="L1836" t="s">
        <v>1133</v>
      </c>
    </row>
    <row r="1837" spans="1:12" x14ac:dyDescent="0.25">
      <c r="A1837">
        <v>742</v>
      </c>
      <c r="B1837">
        <v>20</v>
      </c>
      <c r="C1837" t="s">
        <v>186</v>
      </c>
      <c r="D1837" s="1">
        <v>19</v>
      </c>
      <c r="E1837" s="1">
        <v>31</v>
      </c>
      <c r="F1837">
        <v>1</v>
      </c>
      <c r="G1837" s="1">
        <v>31</v>
      </c>
      <c r="H1837" s="1">
        <v>19</v>
      </c>
      <c r="I1837" s="1">
        <f t="shared" si="56"/>
        <v>12</v>
      </c>
      <c r="J1837" s="2">
        <f t="shared" si="57"/>
        <v>0.38709677419354838</v>
      </c>
      <c r="K1837" s="3">
        <v>2.8472222222222222E-2</v>
      </c>
      <c r="L1837" t="s">
        <v>1133</v>
      </c>
    </row>
    <row r="1838" spans="1:12" x14ac:dyDescent="0.25">
      <c r="A1838">
        <v>742</v>
      </c>
      <c r="B1838">
        <v>20</v>
      </c>
      <c r="C1838" t="s">
        <v>100</v>
      </c>
      <c r="D1838" s="1">
        <v>18</v>
      </c>
      <c r="E1838" s="1">
        <v>30</v>
      </c>
      <c r="F1838">
        <v>3</v>
      </c>
      <c r="G1838" s="1">
        <v>90</v>
      </c>
      <c r="H1838" s="1">
        <v>54</v>
      </c>
      <c r="I1838" s="1">
        <f t="shared" si="56"/>
        <v>36</v>
      </c>
      <c r="J1838" s="2">
        <f t="shared" si="57"/>
        <v>0.4</v>
      </c>
      <c r="K1838" s="3">
        <v>2.9861111111111113E-2</v>
      </c>
      <c r="L1838" t="s">
        <v>1132</v>
      </c>
    </row>
    <row r="1839" spans="1:12" x14ac:dyDescent="0.25">
      <c r="A1839">
        <v>742</v>
      </c>
      <c r="B1839">
        <v>20</v>
      </c>
      <c r="C1839" t="s">
        <v>256</v>
      </c>
      <c r="D1839" s="1">
        <v>15</v>
      </c>
      <c r="E1839" s="1">
        <v>26</v>
      </c>
      <c r="F1839">
        <v>1</v>
      </c>
      <c r="G1839" s="1">
        <v>26</v>
      </c>
      <c r="H1839" s="1">
        <v>15</v>
      </c>
      <c r="I1839" s="1">
        <f t="shared" si="56"/>
        <v>11</v>
      </c>
      <c r="J1839" s="2">
        <f t="shared" si="57"/>
        <v>0.42307692307692307</v>
      </c>
      <c r="K1839" s="3">
        <v>1.8055555555555554E-2</v>
      </c>
      <c r="L1839" t="s">
        <v>1133</v>
      </c>
    </row>
    <row r="1840" spans="1:12" x14ac:dyDescent="0.25">
      <c r="A1840">
        <v>742</v>
      </c>
      <c r="B1840">
        <v>20</v>
      </c>
      <c r="C1840" t="s">
        <v>180</v>
      </c>
      <c r="D1840" s="1">
        <v>11</v>
      </c>
      <c r="E1840" s="1">
        <v>19</v>
      </c>
      <c r="F1840">
        <v>1</v>
      </c>
      <c r="G1840" s="1">
        <v>19</v>
      </c>
      <c r="H1840" s="1">
        <v>11</v>
      </c>
      <c r="I1840" s="1">
        <f t="shared" si="56"/>
        <v>8</v>
      </c>
      <c r="J1840" s="2">
        <f t="shared" si="57"/>
        <v>0.42105263157894735</v>
      </c>
      <c r="K1840" s="3">
        <v>2.4305555555555556E-2</v>
      </c>
      <c r="L1840" t="s">
        <v>1132</v>
      </c>
    </row>
    <row r="1841" spans="1:12" x14ac:dyDescent="0.25">
      <c r="A1841">
        <v>743</v>
      </c>
      <c r="B1841">
        <v>19</v>
      </c>
      <c r="C1841" t="s">
        <v>256</v>
      </c>
      <c r="D1841" s="1">
        <v>15</v>
      </c>
      <c r="E1841" s="1">
        <v>26</v>
      </c>
      <c r="F1841">
        <v>2</v>
      </c>
      <c r="G1841" s="1">
        <v>52</v>
      </c>
      <c r="H1841" s="1">
        <v>30</v>
      </c>
      <c r="I1841" s="1">
        <f t="shared" si="56"/>
        <v>22</v>
      </c>
      <c r="J1841" s="2">
        <f t="shared" si="57"/>
        <v>0.42307692307692307</v>
      </c>
      <c r="K1841" s="3">
        <v>4.0972222222222222E-2</v>
      </c>
      <c r="L1841" t="s">
        <v>1133</v>
      </c>
    </row>
    <row r="1842" spans="1:12" x14ac:dyDescent="0.25">
      <c r="A1842">
        <v>743</v>
      </c>
      <c r="B1842">
        <v>19</v>
      </c>
      <c r="C1842" t="s">
        <v>117</v>
      </c>
      <c r="D1842" s="1">
        <v>10</v>
      </c>
      <c r="E1842" s="1">
        <v>18</v>
      </c>
      <c r="F1842">
        <v>2</v>
      </c>
      <c r="G1842" s="1">
        <v>36</v>
      </c>
      <c r="H1842" s="1">
        <v>20</v>
      </c>
      <c r="I1842" s="1">
        <f t="shared" si="56"/>
        <v>16</v>
      </c>
      <c r="J1842" s="2">
        <f t="shared" si="57"/>
        <v>0.44444444444444442</v>
      </c>
      <c r="K1842" s="3">
        <v>2.8472222222222222E-2</v>
      </c>
      <c r="L1842" t="s">
        <v>1132</v>
      </c>
    </row>
    <row r="1843" spans="1:12" x14ac:dyDescent="0.25">
      <c r="A1843">
        <v>743</v>
      </c>
      <c r="B1843">
        <v>19</v>
      </c>
      <c r="C1843" t="s">
        <v>331</v>
      </c>
      <c r="D1843" s="1">
        <v>14</v>
      </c>
      <c r="E1843" s="1">
        <v>23</v>
      </c>
      <c r="F1843">
        <v>2</v>
      </c>
      <c r="G1843" s="1">
        <v>46</v>
      </c>
      <c r="H1843" s="1">
        <v>28</v>
      </c>
      <c r="I1843" s="1">
        <f t="shared" si="56"/>
        <v>18</v>
      </c>
      <c r="J1843" s="2">
        <f t="shared" si="57"/>
        <v>0.39130434782608697</v>
      </c>
      <c r="K1843" s="3">
        <v>2.9861111111111113E-2</v>
      </c>
      <c r="L1843" t="s">
        <v>1133</v>
      </c>
    </row>
    <row r="1844" spans="1:12" x14ac:dyDescent="0.25">
      <c r="A1844">
        <v>744</v>
      </c>
      <c r="B1844">
        <v>11</v>
      </c>
      <c r="C1844" t="s">
        <v>117</v>
      </c>
      <c r="D1844" s="1">
        <v>10</v>
      </c>
      <c r="E1844" s="1">
        <v>18</v>
      </c>
      <c r="F1844">
        <v>1</v>
      </c>
      <c r="G1844" s="1">
        <v>18</v>
      </c>
      <c r="H1844" s="1">
        <v>10</v>
      </c>
      <c r="I1844" s="1">
        <f t="shared" si="56"/>
        <v>8</v>
      </c>
      <c r="J1844" s="2">
        <f t="shared" si="57"/>
        <v>0.44444444444444442</v>
      </c>
      <c r="K1844" s="3">
        <v>3.9583333333333331E-2</v>
      </c>
      <c r="L1844" t="s">
        <v>1132</v>
      </c>
    </row>
    <row r="1845" spans="1:12" x14ac:dyDescent="0.25">
      <c r="A1845">
        <v>744</v>
      </c>
      <c r="B1845">
        <v>11</v>
      </c>
      <c r="C1845" t="s">
        <v>51</v>
      </c>
      <c r="D1845" s="1">
        <v>17</v>
      </c>
      <c r="E1845" s="1">
        <v>29</v>
      </c>
      <c r="F1845">
        <v>2</v>
      </c>
      <c r="G1845" s="1">
        <v>58</v>
      </c>
      <c r="H1845" s="1">
        <v>34</v>
      </c>
      <c r="I1845" s="1">
        <f t="shared" si="56"/>
        <v>24</v>
      </c>
      <c r="J1845" s="2">
        <f t="shared" si="57"/>
        <v>0.41379310344827586</v>
      </c>
      <c r="K1845" s="3">
        <v>6.9444444444444441E-3</v>
      </c>
      <c r="L1845" t="s">
        <v>1132</v>
      </c>
    </row>
    <row r="1846" spans="1:12" x14ac:dyDescent="0.25">
      <c r="A1846">
        <v>745</v>
      </c>
      <c r="B1846">
        <v>3</v>
      </c>
      <c r="C1846" t="s">
        <v>33</v>
      </c>
      <c r="D1846" s="1">
        <v>21</v>
      </c>
      <c r="E1846" s="1">
        <v>35</v>
      </c>
      <c r="F1846">
        <v>3</v>
      </c>
      <c r="G1846" s="1">
        <v>105</v>
      </c>
      <c r="H1846" s="1">
        <v>63</v>
      </c>
      <c r="I1846" s="1">
        <f t="shared" si="56"/>
        <v>42</v>
      </c>
      <c r="J1846" s="2">
        <f t="shared" si="57"/>
        <v>0.4</v>
      </c>
      <c r="K1846" s="3">
        <v>2.361111111111111E-2</v>
      </c>
      <c r="L1846" t="s">
        <v>1132</v>
      </c>
    </row>
    <row r="1847" spans="1:12" x14ac:dyDescent="0.25">
      <c r="A1847">
        <v>745</v>
      </c>
      <c r="B1847">
        <v>3</v>
      </c>
      <c r="C1847" t="s">
        <v>259</v>
      </c>
      <c r="D1847" s="1">
        <v>14</v>
      </c>
      <c r="E1847" s="1">
        <v>24</v>
      </c>
      <c r="F1847">
        <v>2</v>
      </c>
      <c r="G1847" s="1">
        <v>48</v>
      </c>
      <c r="H1847" s="1">
        <v>28</v>
      </c>
      <c r="I1847" s="1">
        <f t="shared" si="56"/>
        <v>20</v>
      </c>
      <c r="J1847" s="2">
        <f t="shared" si="57"/>
        <v>0.41666666666666669</v>
      </c>
      <c r="K1847" s="3">
        <v>6.2500000000000003E-3</v>
      </c>
      <c r="L1847" t="s">
        <v>1132</v>
      </c>
    </row>
    <row r="1848" spans="1:12" x14ac:dyDescent="0.25">
      <c r="A1848">
        <v>745</v>
      </c>
      <c r="B1848">
        <v>3</v>
      </c>
      <c r="C1848" t="s">
        <v>195</v>
      </c>
      <c r="D1848" s="1">
        <v>15</v>
      </c>
      <c r="E1848" s="1">
        <v>25</v>
      </c>
      <c r="F1848">
        <v>2</v>
      </c>
      <c r="G1848" s="1">
        <v>50</v>
      </c>
      <c r="H1848" s="1">
        <v>30</v>
      </c>
      <c r="I1848" s="1">
        <f t="shared" si="56"/>
        <v>20</v>
      </c>
      <c r="J1848" s="2">
        <f t="shared" si="57"/>
        <v>0.4</v>
      </c>
      <c r="K1848" s="3">
        <v>1.5972222222222221E-2</v>
      </c>
      <c r="L1848" t="s">
        <v>1132</v>
      </c>
    </row>
    <row r="1849" spans="1:12" x14ac:dyDescent="0.25">
      <c r="A1849">
        <v>745</v>
      </c>
      <c r="B1849">
        <v>3</v>
      </c>
      <c r="C1849" t="s">
        <v>170</v>
      </c>
      <c r="D1849" s="1">
        <v>16</v>
      </c>
      <c r="E1849" s="1">
        <v>27</v>
      </c>
      <c r="F1849">
        <v>3</v>
      </c>
      <c r="G1849" s="1">
        <v>81</v>
      </c>
      <c r="H1849" s="1">
        <v>48</v>
      </c>
      <c r="I1849" s="1">
        <f t="shared" si="56"/>
        <v>33</v>
      </c>
      <c r="J1849" s="2">
        <f t="shared" si="57"/>
        <v>0.40740740740740738</v>
      </c>
      <c r="K1849" s="3">
        <v>4.8611111111111112E-3</v>
      </c>
      <c r="L1849" t="s">
        <v>1133</v>
      </c>
    </row>
    <row r="1850" spans="1:12" x14ac:dyDescent="0.25">
      <c r="A1850">
        <v>746</v>
      </c>
      <c r="B1850">
        <v>13</v>
      </c>
      <c r="C1850" t="s">
        <v>33</v>
      </c>
      <c r="D1850" s="1">
        <v>21</v>
      </c>
      <c r="E1850" s="1">
        <v>35</v>
      </c>
      <c r="F1850">
        <v>3</v>
      </c>
      <c r="G1850" s="1">
        <v>105</v>
      </c>
      <c r="H1850" s="1">
        <v>63</v>
      </c>
      <c r="I1850" s="1">
        <f t="shared" si="56"/>
        <v>42</v>
      </c>
      <c r="J1850" s="2">
        <f t="shared" si="57"/>
        <v>0.4</v>
      </c>
      <c r="K1850" s="3">
        <v>2.361111111111111E-2</v>
      </c>
      <c r="L1850" t="s">
        <v>1132</v>
      </c>
    </row>
    <row r="1851" spans="1:12" x14ac:dyDescent="0.25">
      <c r="A1851">
        <v>746</v>
      </c>
      <c r="B1851">
        <v>13</v>
      </c>
      <c r="C1851" t="s">
        <v>414</v>
      </c>
      <c r="D1851" s="1">
        <v>19</v>
      </c>
      <c r="E1851" s="1">
        <v>32</v>
      </c>
      <c r="F1851">
        <v>3</v>
      </c>
      <c r="G1851" s="1">
        <v>96</v>
      </c>
      <c r="H1851" s="1">
        <v>57</v>
      </c>
      <c r="I1851" s="1">
        <f t="shared" si="56"/>
        <v>39</v>
      </c>
      <c r="J1851" s="2">
        <f t="shared" si="57"/>
        <v>0.40625</v>
      </c>
      <c r="K1851" s="3">
        <v>2.9861111111111113E-2</v>
      </c>
      <c r="L1851" t="s">
        <v>1132</v>
      </c>
    </row>
    <row r="1852" spans="1:12" x14ac:dyDescent="0.25">
      <c r="A1852">
        <v>747</v>
      </c>
      <c r="B1852">
        <v>16</v>
      </c>
      <c r="C1852" t="s">
        <v>195</v>
      </c>
      <c r="D1852" s="1">
        <v>15</v>
      </c>
      <c r="E1852" s="1">
        <v>25</v>
      </c>
      <c r="F1852">
        <v>1</v>
      </c>
      <c r="G1852" s="1">
        <v>25</v>
      </c>
      <c r="H1852" s="1">
        <v>15</v>
      </c>
      <c r="I1852" s="1">
        <f t="shared" si="56"/>
        <v>10</v>
      </c>
      <c r="J1852" s="2">
        <f t="shared" si="57"/>
        <v>0.4</v>
      </c>
      <c r="K1852" s="3">
        <v>1.9444444444444445E-2</v>
      </c>
      <c r="L1852" t="s">
        <v>1132</v>
      </c>
    </row>
    <row r="1853" spans="1:12" x14ac:dyDescent="0.25">
      <c r="A1853">
        <v>748</v>
      </c>
      <c r="B1853">
        <v>2</v>
      </c>
      <c r="C1853" t="s">
        <v>414</v>
      </c>
      <c r="D1853" s="1">
        <v>19</v>
      </c>
      <c r="E1853" s="1">
        <v>32</v>
      </c>
      <c r="F1853">
        <v>1</v>
      </c>
      <c r="G1853" s="1">
        <v>32</v>
      </c>
      <c r="H1853" s="1">
        <v>19</v>
      </c>
      <c r="I1853" s="1">
        <f t="shared" si="56"/>
        <v>13</v>
      </c>
      <c r="J1853" s="2">
        <f t="shared" si="57"/>
        <v>0.40625</v>
      </c>
      <c r="K1853" s="3">
        <v>3.472222222222222E-3</v>
      </c>
      <c r="L1853" t="s">
        <v>1133</v>
      </c>
    </row>
    <row r="1854" spans="1:12" x14ac:dyDescent="0.25">
      <c r="A1854">
        <v>748</v>
      </c>
      <c r="B1854">
        <v>2</v>
      </c>
      <c r="C1854" t="s">
        <v>256</v>
      </c>
      <c r="D1854" s="1">
        <v>15</v>
      </c>
      <c r="E1854" s="1">
        <v>26</v>
      </c>
      <c r="F1854">
        <v>3</v>
      </c>
      <c r="G1854" s="1">
        <v>78</v>
      </c>
      <c r="H1854" s="1">
        <v>45</v>
      </c>
      <c r="I1854" s="1">
        <f t="shared" si="56"/>
        <v>33</v>
      </c>
      <c r="J1854" s="2">
        <f t="shared" si="57"/>
        <v>0.42307692307692307</v>
      </c>
      <c r="K1854" s="3">
        <v>2.2222222222222223E-2</v>
      </c>
      <c r="L1854" t="s">
        <v>1132</v>
      </c>
    </row>
    <row r="1855" spans="1:12" x14ac:dyDescent="0.25">
      <c r="A1855">
        <v>749</v>
      </c>
      <c r="B1855">
        <v>1</v>
      </c>
      <c r="C1855" t="s">
        <v>33</v>
      </c>
      <c r="D1855" s="1">
        <v>21</v>
      </c>
      <c r="E1855" s="1">
        <v>35</v>
      </c>
      <c r="F1855">
        <v>2</v>
      </c>
      <c r="G1855" s="1">
        <v>70</v>
      </c>
      <c r="H1855" s="1">
        <v>42</v>
      </c>
      <c r="I1855" s="1">
        <f t="shared" si="56"/>
        <v>28</v>
      </c>
      <c r="J1855" s="2">
        <f t="shared" si="57"/>
        <v>0.4</v>
      </c>
      <c r="K1855" s="3">
        <v>5.5555555555555558E-3</v>
      </c>
      <c r="L1855" t="s">
        <v>1132</v>
      </c>
    </row>
    <row r="1856" spans="1:12" x14ac:dyDescent="0.25">
      <c r="A1856">
        <v>750</v>
      </c>
      <c r="B1856">
        <v>6</v>
      </c>
      <c r="C1856" t="s">
        <v>186</v>
      </c>
      <c r="D1856" s="1">
        <v>19</v>
      </c>
      <c r="E1856" s="1">
        <v>31</v>
      </c>
      <c r="F1856">
        <v>3</v>
      </c>
      <c r="G1856" s="1">
        <v>93</v>
      </c>
      <c r="H1856" s="1">
        <v>57</v>
      </c>
      <c r="I1856" s="1">
        <f t="shared" si="56"/>
        <v>36</v>
      </c>
      <c r="J1856" s="2">
        <f t="shared" si="57"/>
        <v>0.38709677419354838</v>
      </c>
      <c r="K1856" s="3">
        <v>3.2638888888888891E-2</v>
      </c>
      <c r="L1856" t="s">
        <v>1132</v>
      </c>
    </row>
    <row r="1857" spans="1:12" x14ac:dyDescent="0.25">
      <c r="A1857">
        <v>750</v>
      </c>
      <c r="B1857">
        <v>6</v>
      </c>
      <c r="C1857" t="s">
        <v>256</v>
      </c>
      <c r="D1857" s="1">
        <v>15</v>
      </c>
      <c r="E1857" s="1">
        <v>26</v>
      </c>
      <c r="F1857">
        <v>1</v>
      </c>
      <c r="G1857" s="1">
        <v>26</v>
      </c>
      <c r="H1857" s="1">
        <v>15</v>
      </c>
      <c r="I1857" s="1">
        <f t="shared" si="56"/>
        <v>11</v>
      </c>
      <c r="J1857" s="2">
        <f t="shared" si="57"/>
        <v>0.42307692307692307</v>
      </c>
      <c r="K1857" s="3">
        <v>2.7083333333333334E-2</v>
      </c>
      <c r="L1857" t="s">
        <v>1132</v>
      </c>
    </row>
    <row r="1858" spans="1:12" x14ac:dyDescent="0.25">
      <c r="A1858">
        <v>751</v>
      </c>
      <c r="B1858">
        <v>17</v>
      </c>
      <c r="C1858" t="s">
        <v>51</v>
      </c>
      <c r="D1858" s="1">
        <v>17</v>
      </c>
      <c r="E1858" s="1">
        <v>29</v>
      </c>
      <c r="F1858">
        <v>1</v>
      </c>
      <c r="G1858" s="1">
        <v>29</v>
      </c>
      <c r="H1858" s="1">
        <v>17</v>
      </c>
      <c r="I1858" s="1">
        <f t="shared" si="56"/>
        <v>12</v>
      </c>
      <c r="J1858" s="2">
        <f t="shared" si="57"/>
        <v>0.41379310344827586</v>
      </c>
      <c r="K1858" s="3">
        <v>2.5694444444444443E-2</v>
      </c>
      <c r="L1858" t="s">
        <v>1132</v>
      </c>
    </row>
    <row r="1859" spans="1:12" x14ac:dyDescent="0.25">
      <c r="A1859">
        <v>751</v>
      </c>
      <c r="B1859">
        <v>17</v>
      </c>
      <c r="C1859" t="s">
        <v>195</v>
      </c>
      <c r="D1859" s="1">
        <v>15</v>
      </c>
      <c r="E1859" s="1">
        <v>25</v>
      </c>
      <c r="F1859">
        <v>3</v>
      </c>
      <c r="G1859" s="1">
        <v>75</v>
      </c>
      <c r="H1859" s="1">
        <v>45</v>
      </c>
      <c r="I1859" s="1">
        <f t="shared" ref="I1859:I1903" si="58">G1859-H1859</f>
        <v>30</v>
      </c>
      <c r="J1859" s="2">
        <f t="shared" ref="J1859:J1903" si="59">I1859/G1859</f>
        <v>0.4</v>
      </c>
      <c r="K1859" s="3">
        <v>2.1527777777777778E-2</v>
      </c>
      <c r="L1859" t="s">
        <v>1133</v>
      </c>
    </row>
    <row r="1860" spans="1:12" x14ac:dyDescent="0.25">
      <c r="A1860">
        <v>751</v>
      </c>
      <c r="B1860">
        <v>17</v>
      </c>
      <c r="C1860" t="s">
        <v>335</v>
      </c>
      <c r="D1860" s="1">
        <v>13</v>
      </c>
      <c r="E1860" s="1">
        <v>22</v>
      </c>
      <c r="F1860">
        <v>3</v>
      </c>
      <c r="G1860" s="1">
        <v>66</v>
      </c>
      <c r="H1860" s="1">
        <v>39</v>
      </c>
      <c r="I1860" s="1">
        <f t="shared" si="58"/>
        <v>27</v>
      </c>
      <c r="J1860" s="2">
        <f t="shared" si="59"/>
        <v>0.40909090909090912</v>
      </c>
      <c r="K1860" s="3">
        <v>1.3194444444444444E-2</v>
      </c>
      <c r="L1860" t="s">
        <v>1132</v>
      </c>
    </row>
    <row r="1861" spans="1:12" x14ac:dyDescent="0.25">
      <c r="A1861">
        <v>752</v>
      </c>
      <c r="B1861">
        <v>3</v>
      </c>
      <c r="C1861" t="s">
        <v>100</v>
      </c>
      <c r="D1861" s="1">
        <v>18</v>
      </c>
      <c r="E1861" s="1">
        <v>30</v>
      </c>
      <c r="F1861">
        <v>2</v>
      </c>
      <c r="G1861" s="1">
        <v>60</v>
      </c>
      <c r="H1861" s="1">
        <v>36</v>
      </c>
      <c r="I1861" s="1">
        <f t="shared" si="58"/>
        <v>24</v>
      </c>
      <c r="J1861" s="2">
        <f t="shared" si="59"/>
        <v>0.4</v>
      </c>
      <c r="K1861" s="3">
        <v>2.0833333333333332E-2</v>
      </c>
      <c r="L1861" t="s">
        <v>1133</v>
      </c>
    </row>
    <row r="1862" spans="1:12" x14ac:dyDescent="0.25">
      <c r="A1862">
        <v>753</v>
      </c>
      <c r="B1862">
        <v>11</v>
      </c>
      <c r="C1862" t="s">
        <v>414</v>
      </c>
      <c r="D1862" s="1">
        <v>19</v>
      </c>
      <c r="E1862" s="1">
        <v>32</v>
      </c>
      <c r="F1862">
        <v>1</v>
      </c>
      <c r="G1862" s="1">
        <v>32</v>
      </c>
      <c r="H1862" s="1">
        <v>19</v>
      </c>
      <c r="I1862" s="1">
        <f t="shared" si="58"/>
        <v>13</v>
      </c>
      <c r="J1862" s="2">
        <f t="shared" si="59"/>
        <v>0.40625</v>
      </c>
      <c r="K1862" s="3">
        <v>2.4305555555555556E-2</v>
      </c>
      <c r="L1862" t="s">
        <v>1133</v>
      </c>
    </row>
    <row r="1863" spans="1:12" x14ac:dyDescent="0.25">
      <c r="A1863">
        <v>753</v>
      </c>
      <c r="B1863">
        <v>11</v>
      </c>
      <c r="C1863" t="s">
        <v>331</v>
      </c>
      <c r="D1863" s="1">
        <v>14</v>
      </c>
      <c r="E1863" s="1">
        <v>23</v>
      </c>
      <c r="F1863">
        <v>1</v>
      </c>
      <c r="G1863" s="1">
        <v>23</v>
      </c>
      <c r="H1863" s="1">
        <v>14</v>
      </c>
      <c r="I1863" s="1">
        <f t="shared" si="58"/>
        <v>9</v>
      </c>
      <c r="J1863" s="2">
        <f t="shared" si="59"/>
        <v>0.39130434782608697</v>
      </c>
      <c r="K1863" s="3">
        <v>1.5972222222222221E-2</v>
      </c>
      <c r="L1863" t="s">
        <v>1133</v>
      </c>
    </row>
    <row r="1864" spans="1:12" x14ac:dyDescent="0.25">
      <c r="A1864">
        <v>753</v>
      </c>
      <c r="B1864">
        <v>11</v>
      </c>
      <c r="C1864" t="s">
        <v>259</v>
      </c>
      <c r="D1864" s="1">
        <v>14</v>
      </c>
      <c r="E1864" s="1">
        <v>24</v>
      </c>
      <c r="F1864">
        <v>3</v>
      </c>
      <c r="G1864" s="1">
        <v>72</v>
      </c>
      <c r="H1864" s="1">
        <v>42</v>
      </c>
      <c r="I1864" s="1">
        <f t="shared" si="58"/>
        <v>30</v>
      </c>
      <c r="J1864" s="2">
        <f t="shared" si="59"/>
        <v>0.41666666666666669</v>
      </c>
      <c r="K1864" s="3">
        <v>1.6666666666666666E-2</v>
      </c>
      <c r="L1864" t="s">
        <v>1132</v>
      </c>
    </row>
    <row r="1865" spans="1:12" x14ac:dyDescent="0.25">
      <c r="A1865">
        <v>753</v>
      </c>
      <c r="B1865">
        <v>11</v>
      </c>
      <c r="C1865" t="s">
        <v>106</v>
      </c>
      <c r="D1865" s="1">
        <v>22</v>
      </c>
      <c r="E1865" s="1">
        <v>36</v>
      </c>
      <c r="F1865">
        <v>1</v>
      </c>
      <c r="G1865" s="1">
        <v>36</v>
      </c>
      <c r="H1865" s="1">
        <v>22</v>
      </c>
      <c r="I1865" s="1">
        <f t="shared" si="58"/>
        <v>14</v>
      </c>
      <c r="J1865" s="2">
        <f t="shared" si="59"/>
        <v>0.3888888888888889</v>
      </c>
      <c r="K1865" s="3">
        <v>3.1944444444444442E-2</v>
      </c>
      <c r="L1865" t="s">
        <v>1132</v>
      </c>
    </row>
    <row r="1866" spans="1:12" x14ac:dyDescent="0.25">
      <c r="A1866">
        <v>754</v>
      </c>
      <c r="B1866">
        <v>8</v>
      </c>
      <c r="C1866" t="s">
        <v>259</v>
      </c>
      <c r="D1866" s="1">
        <v>14</v>
      </c>
      <c r="E1866" s="1">
        <v>24</v>
      </c>
      <c r="F1866">
        <v>3</v>
      </c>
      <c r="G1866" s="1">
        <v>72</v>
      </c>
      <c r="H1866" s="1">
        <v>42</v>
      </c>
      <c r="I1866" s="1">
        <f t="shared" si="58"/>
        <v>30</v>
      </c>
      <c r="J1866" s="2">
        <f t="shared" si="59"/>
        <v>0.41666666666666669</v>
      </c>
      <c r="K1866" s="3">
        <v>1.8055555555555554E-2</v>
      </c>
      <c r="L1866" t="s">
        <v>1132</v>
      </c>
    </row>
    <row r="1867" spans="1:12" x14ac:dyDescent="0.25">
      <c r="A1867">
        <v>754</v>
      </c>
      <c r="B1867">
        <v>8</v>
      </c>
      <c r="C1867" t="s">
        <v>170</v>
      </c>
      <c r="D1867" s="1">
        <v>16</v>
      </c>
      <c r="E1867" s="1">
        <v>27</v>
      </c>
      <c r="F1867">
        <v>3</v>
      </c>
      <c r="G1867" s="1">
        <v>81</v>
      </c>
      <c r="H1867" s="1">
        <v>48</v>
      </c>
      <c r="I1867" s="1">
        <f t="shared" si="58"/>
        <v>33</v>
      </c>
      <c r="J1867" s="2">
        <f t="shared" si="59"/>
        <v>0.40740740740740738</v>
      </c>
      <c r="K1867" s="3">
        <v>7.6388888888888886E-3</v>
      </c>
      <c r="L1867" t="s">
        <v>1133</v>
      </c>
    </row>
    <row r="1868" spans="1:12" x14ac:dyDescent="0.25">
      <c r="A1868">
        <v>754</v>
      </c>
      <c r="B1868">
        <v>8</v>
      </c>
      <c r="C1868" t="s">
        <v>57</v>
      </c>
      <c r="D1868" s="1">
        <v>16</v>
      </c>
      <c r="E1868" s="1">
        <v>28</v>
      </c>
      <c r="F1868">
        <v>3</v>
      </c>
      <c r="G1868" s="1">
        <v>84</v>
      </c>
      <c r="H1868" s="1">
        <v>48</v>
      </c>
      <c r="I1868" s="1">
        <f t="shared" si="58"/>
        <v>36</v>
      </c>
      <c r="J1868" s="2">
        <f t="shared" si="59"/>
        <v>0.42857142857142855</v>
      </c>
      <c r="K1868" s="3">
        <v>3.6111111111111108E-2</v>
      </c>
      <c r="L1868" t="s">
        <v>1132</v>
      </c>
    </row>
    <row r="1869" spans="1:12" x14ac:dyDescent="0.25">
      <c r="A1869">
        <v>755</v>
      </c>
      <c r="B1869">
        <v>12</v>
      </c>
      <c r="C1869" t="s">
        <v>102</v>
      </c>
      <c r="D1869" s="1">
        <v>13</v>
      </c>
      <c r="E1869" s="1">
        <v>21</v>
      </c>
      <c r="F1869">
        <v>1</v>
      </c>
      <c r="G1869" s="1">
        <v>21</v>
      </c>
      <c r="H1869" s="1">
        <v>13</v>
      </c>
      <c r="I1869" s="1">
        <f t="shared" si="58"/>
        <v>8</v>
      </c>
      <c r="J1869" s="2">
        <f t="shared" si="59"/>
        <v>0.38095238095238093</v>
      </c>
      <c r="K1869" s="3">
        <v>4.1666666666666666E-3</v>
      </c>
      <c r="L1869" t="s">
        <v>1132</v>
      </c>
    </row>
    <row r="1870" spans="1:12" x14ac:dyDescent="0.25">
      <c r="A1870">
        <v>755</v>
      </c>
      <c r="B1870">
        <v>12</v>
      </c>
      <c r="C1870" t="s">
        <v>195</v>
      </c>
      <c r="D1870" s="1">
        <v>15</v>
      </c>
      <c r="E1870" s="1">
        <v>25</v>
      </c>
      <c r="F1870">
        <v>3</v>
      </c>
      <c r="G1870" s="1">
        <v>75</v>
      </c>
      <c r="H1870" s="1">
        <v>45</v>
      </c>
      <c r="I1870" s="1">
        <f t="shared" si="58"/>
        <v>30</v>
      </c>
      <c r="J1870" s="2">
        <f t="shared" si="59"/>
        <v>0.4</v>
      </c>
      <c r="K1870" s="3">
        <v>2.5694444444444443E-2</v>
      </c>
      <c r="L1870" t="s">
        <v>1132</v>
      </c>
    </row>
    <row r="1871" spans="1:12" x14ac:dyDescent="0.25">
      <c r="A1871">
        <v>755</v>
      </c>
      <c r="B1871">
        <v>12</v>
      </c>
      <c r="C1871" t="s">
        <v>180</v>
      </c>
      <c r="D1871" s="1">
        <v>11</v>
      </c>
      <c r="E1871" s="1">
        <v>19</v>
      </c>
      <c r="F1871">
        <v>3</v>
      </c>
      <c r="G1871" s="1">
        <v>57</v>
      </c>
      <c r="H1871" s="1">
        <v>33</v>
      </c>
      <c r="I1871" s="1">
        <f t="shared" si="58"/>
        <v>24</v>
      </c>
      <c r="J1871" s="2">
        <f t="shared" si="59"/>
        <v>0.42105263157894735</v>
      </c>
      <c r="K1871" s="3">
        <v>3.1944444444444442E-2</v>
      </c>
      <c r="L1871" t="s">
        <v>1132</v>
      </c>
    </row>
    <row r="1872" spans="1:12" x14ac:dyDescent="0.25">
      <c r="A1872">
        <v>755</v>
      </c>
      <c r="B1872">
        <v>12</v>
      </c>
      <c r="C1872" t="s">
        <v>51</v>
      </c>
      <c r="D1872" s="1">
        <v>17</v>
      </c>
      <c r="E1872" s="1">
        <v>29</v>
      </c>
      <c r="F1872">
        <v>2</v>
      </c>
      <c r="G1872" s="1">
        <v>58</v>
      </c>
      <c r="H1872" s="1">
        <v>34</v>
      </c>
      <c r="I1872" s="1">
        <f t="shared" si="58"/>
        <v>24</v>
      </c>
      <c r="J1872" s="2">
        <f t="shared" si="59"/>
        <v>0.41379310344827586</v>
      </c>
      <c r="K1872" s="3">
        <v>1.3888888888888888E-2</v>
      </c>
      <c r="L1872" t="s">
        <v>1133</v>
      </c>
    </row>
    <row r="1873" spans="1:12" x14ac:dyDescent="0.25">
      <c r="A1873">
        <v>756</v>
      </c>
      <c r="B1873">
        <v>11</v>
      </c>
      <c r="C1873" t="s">
        <v>186</v>
      </c>
      <c r="D1873" s="1">
        <v>19</v>
      </c>
      <c r="E1873" s="1">
        <v>31</v>
      </c>
      <c r="F1873">
        <v>1</v>
      </c>
      <c r="G1873" s="1">
        <v>31</v>
      </c>
      <c r="H1873" s="1">
        <v>19</v>
      </c>
      <c r="I1873" s="1">
        <f t="shared" si="58"/>
        <v>12</v>
      </c>
      <c r="J1873" s="2">
        <f t="shared" si="59"/>
        <v>0.38709677419354838</v>
      </c>
      <c r="K1873" s="3">
        <v>1.4583333333333334E-2</v>
      </c>
      <c r="L1873" t="s">
        <v>1132</v>
      </c>
    </row>
    <row r="1874" spans="1:12" x14ac:dyDescent="0.25">
      <c r="A1874">
        <v>756</v>
      </c>
      <c r="B1874">
        <v>11</v>
      </c>
      <c r="C1874" t="s">
        <v>180</v>
      </c>
      <c r="D1874" s="1">
        <v>11</v>
      </c>
      <c r="E1874" s="1">
        <v>19</v>
      </c>
      <c r="F1874">
        <v>1</v>
      </c>
      <c r="G1874" s="1">
        <v>19</v>
      </c>
      <c r="H1874" s="1">
        <v>11</v>
      </c>
      <c r="I1874" s="1">
        <f t="shared" si="58"/>
        <v>8</v>
      </c>
      <c r="J1874" s="2">
        <f t="shared" si="59"/>
        <v>0.42105263157894735</v>
      </c>
      <c r="K1874" s="3">
        <v>9.0277777777777769E-3</v>
      </c>
      <c r="L1874" t="s">
        <v>1132</v>
      </c>
    </row>
    <row r="1875" spans="1:12" x14ac:dyDescent="0.25">
      <c r="A1875">
        <v>757</v>
      </c>
      <c r="B1875">
        <v>3</v>
      </c>
      <c r="C1875" t="s">
        <v>100</v>
      </c>
      <c r="D1875" s="1">
        <v>18</v>
      </c>
      <c r="E1875" s="1">
        <v>30</v>
      </c>
      <c r="F1875">
        <v>2</v>
      </c>
      <c r="G1875" s="1">
        <v>60</v>
      </c>
      <c r="H1875" s="1">
        <v>36</v>
      </c>
      <c r="I1875" s="1">
        <f t="shared" si="58"/>
        <v>24</v>
      </c>
      <c r="J1875" s="2">
        <f t="shared" si="59"/>
        <v>0.4</v>
      </c>
      <c r="K1875" s="3">
        <v>2.7777777777777776E-2</v>
      </c>
      <c r="L1875" t="s">
        <v>1132</v>
      </c>
    </row>
    <row r="1876" spans="1:12" x14ac:dyDescent="0.25">
      <c r="A1876">
        <v>758</v>
      </c>
      <c r="B1876">
        <v>18</v>
      </c>
      <c r="C1876" t="s">
        <v>100</v>
      </c>
      <c r="D1876" s="1">
        <v>18</v>
      </c>
      <c r="E1876" s="1">
        <v>30</v>
      </c>
      <c r="F1876">
        <v>1</v>
      </c>
      <c r="G1876" s="1">
        <v>30</v>
      </c>
      <c r="H1876" s="1">
        <v>18</v>
      </c>
      <c r="I1876" s="1">
        <f t="shared" si="58"/>
        <v>12</v>
      </c>
      <c r="J1876" s="2">
        <f t="shared" si="59"/>
        <v>0.4</v>
      </c>
      <c r="K1876" s="3">
        <v>2.2222222222222223E-2</v>
      </c>
      <c r="L1876" t="s">
        <v>1132</v>
      </c>
    </row>
    <row r="1877" spans="1:12" x14ac:dyDescent="0.25">
      <c r="A1877">
        <v>758</v>
      </c>
      <c r="B1877">
        <v>18</v>
      </c>
      <c r="C1877" t="s">
        <v>335</v>
      </c>
      <c r="D1877" s="1">
        <v>13</v>
      </c>
      <c r="E1877" s="1">
        <v>22</v>
      </c>
      <c r="F1877">
        <v>1</v>
      </c>
      <c r="G1877" s="1">
        <v>22</v>
      </c>
      <c r="H1877" s="1">
        <v>13</v>
      </c>
      <c r="I1877" s="1">
        <f t="shared" si="58"/>
        <v>9</v>
      </c>
      <c r="J1877" s="2">
        <f t="shared" si="59"/>
        <v>0.40909090909090912</v>
      </c>
      <c r="K1877" s="3">
        <v>6.2500000000000003E-3</v>
      </c>
      <c r="L1877" t="s">
        <v>1133</v>
      </c>
    </row>
    <row r="1878" spans="1:12" x14ac:dyDescent="0.25">
      <c r="A1878">
        <v>759</v>
      </c>
      <c r="B1878">
        <v>20</v>
      </c>
      <c r="C1878" t="s">
        <v>439</v>
      </c>
      <c r="D1878" s="1">
        <v>20</v>
      </c>
      <c r="E1878" s="1">
        <v>33</v>
      </c>
      <c r="F1878">
        <v>3</v>
      </c>
      <c r="G1878" s="1">
        <v>99</v>
      </c>
      <c r="H1878" s="1">
        <v>60</v>
      </c>
      <c r="I1878" s="1">
        <f t="shared" si="58"/>
        <v>39</v>
      </c>
      <c r="J1878" s="2">
        <f t="shared" si="59"/>
        <v>0.39393939393939392</v>
      </c>
      <c r="K1878" s="3">
        <v>3.3333333333333333E-2</v>
      </c>
      <c r="L1878" t="s">
        <v>1132</v>
      </c>
    </row>
    <row r="1879" spans="1:12" x14ac:dyDescent="0.25">
      <c r="A1879">
        <v>759</v>
      </c>
      <c r="B1879">
        <v>20</v>
      </c>
      <c r="C1879" t="s">
        <v>170</v>
      </c>
      <c r="D1879" s="1">
        <v>16</v>
      </c>
      <c r="E1879" s="1">
        <v>27</v>
      </c>
      <c r="F1879">
        <v>3</v>
      </c>
      <c r="G1879" s="1">
        <v>81</v>
      </c>
      <c r="H1879" s="1">
        <v>48</v>
      </c>
      <c r="I1879" s="1">
        <f t="shared" si="58"/>
        <v>33</v>
      </c>
      <c r="J1879" s="2">
        <f t="shared" si="59"/>
        <v>0.40740740740740738</v>
      </c>
      <c r="K1879" s="3">
        <v>3.5416666666666666E-2</v>
      </c>
      <c r="L1879" t="s">
        <v>1132</v>
      </c>
    </row>
    <row r="1880" spans="1:12" x14ac:dyDescent="0.25">
      <c r="A1880">
        <v>759</v>
      </c>
      <c r="B1880">
        <v>20</v>
      </c>
      <c r="C1880" t="s">
        <v>195</v>
      </c>
      <c r="D1880" s="1">
        <v>15</v>
      </c>
      <c r="E1880" s="1">
        <v>25</v>
      </c>
      <c r="F1880">
        <v>3</v>
      </c>
      <c r="G1880" s="1">
        <v>75</v>
      </c>
      <c r="H1880" s="1">
        <v>45</v>
      </c>
      <c r="I1880" s="1">
        <f t="shared" si="58"/>
        <v>30</v>
      </c>
      <c r="J1880" s="2">
        <f t="shared" si="59"/>
        <v>0.4</v>
      </c>
      <c r="K1880" s="3">
        <v>2.8472222222222222E-2</v>
      </c>
      <c r="L1880" t="s">
        <v>1132</v>
      </c>
    </row>
    <row r="1881" spans="1:12" x14ac:dyDescent="0.25">
      <c r="A1881">
        <v>759</v>
      </c>
      <c r="B1881">
        <v>20</v>
      </c>
      <c r="C1881" t="s">
        <v>51</v>
      </c>
      <c r="D1881" s="1">
        <v>17</v>
      </c>
      <c r="E1881" s="1">
        <v>29</v>
      </c>
      <c r="F1881">
        <v>3</v>
      </c>
      <c r="G1881" s="1">
        <v>87</v>
      </c>
      <c r="H1881" s="1">
        <v>51</v>
      </c>
      <c r="I1881" s="1">
        <f t="shared" si="58"/>
        <v>36</v>
      </c>
      <c r="J1881" s="2">
        <f t="shared" si="59"/>
        <v>0.41379310344827586</v>
      </c>
      <c r="K1881" s="3">
        <v>3.888888888888889E-2</v>
      </c>
      <c r="L1881" t="s">
        <v>1133</v>
      </c>
    </row>
    <row r="1882" spans="1:12" x14ac:dyDescent="0.25">
      <c r="A1882">
        <v>760</v>
      </c>
      <c r="B1882">
        <v>5</v>
      </c>
      <c r="C1882" t="s">
        <v>33</v>
      </c>
      <c r="D1882" s="1">
        <v>21</v>
      </c>
      <c r="E1882" s="1">
        <v>35</v>
      </c>
      <c r="F1882">
        <v>3</v>
      </c>
      <c r="G1882" s="1">
        <v>105</v>
      </c>
      <c r="H1882" s="1">
        <v>63</v>
      </c>
      <c r="I1882" s="1">
        <f t="shared" si="58"/>
        <v>42</v>
      </c>
      <c r="J1882" s="2">
        <f t="shared" si="59"/>
        <v>0.4</v>
      </c>
      <c r="K1882" s="3">
        <v>1.3888888888888888E-2</v>
      </c>
      <c r="L1882" t="s">
        <v>1132</v>
      </c>
    </row>
    <row r="1883" spans="1:12" x14ac:dyDescent="0.25">
      <c r="A1883">
        <v>761</v>
      </c>
      <c r="B1883">
        <v>4</v>
      </c>
      <c r="C1883" t="s">
        <v>259</v>
      </c>
      <c r="D1883" s="1">
        <v>14</v>
      </c>
      <c r="E1883" s="1">
        <v>24</v>
      </c>
      <c r="F1883">
        <v>3</v>
      </c>
      <c r="G1883" s="1">
        <v>72</v>
      </c>
      <c r="H1883" s="1">
        <v>42</v>
      </c>
      <c r="I1883" s="1">
        <f t="shared" si="58"/>
        <v>30</v>
      </c>
      <c r="J1883" s="2">
        <f t="shared" si="59"/>
        <v>0.41666666666666669</v>
      </c>
      <c r="K1883" s="3">
        <v>3.7499999999999999E-2</v>
      </c>
      <c r="L1883" t="s">
        <v>1133</v>
      </c>
    </row>
    <row r="1884" spans="1:12" x14ac:dyDescent="0.25">
      <c r="A1884">
        <v>761</v>
      </c>
      <c r="B1884">
        <v>4</v>
      </c>
      <c r="C1884" t="s">
        <v>57</v>
      </c>
      <c r="D1884" s="1">
        <v>16</v>
      </c>
      <c r="E1884" s="1">
        <v>28</v>
      </c>
      <c r="F1884">
        <v>2</v>
      </c>
      <c r="G1884" s="1">
        <v>56</v>
      </c>
      <c r="H1884" s="1">
        <v>32</v>
      </c>
      <c r="I1884" s="1">
        <f t="shared" si="58"/>
        <v>24</v>
      </c>
      <c r="J1884" s="2">
        <f t="shared" si="59"/>
        <v>0.42857142857142855</v>
      </c>
      <c r="K1884" s="3">
        <v>1.3888888888888888E-2</v>
      </c>
      <c r="L1884" t="s">
        <v>1132</v>
      </c>
    </row>
    <row r="1885" spans="1:12" x14ac:dyDescent="0.25">
      <c r="A1885">
        <v>761</v>
      </c>
      <c r="B1885">
        <v>4</v>
      </c>
      <c r="C1885" t="s">
        <v>331</v>
      </c>
      <c r="D1885" s="1">
        <v>14</v>
      </c>
      <c r="E1885" s="1">
        <v>23</v>
      </c>
      <c r="F1885">
        <v>2</v>
      </c>
      <c r="G1885" s="1">
        <v>46</v>
      </c>
      <c r="H1885" s="1">
        <v>28</v>
      </c>
      <c r="I1885" s="1">
        <f t="shared" si="58"/>
        <v>18</v>
      </c>
      <c r="J1885" s="2">
        <f t="shared" si="59"/>
        <v>0.39130434782608697</v>
      </c>
      <c r="K1885" s="3">
        <v>1.9444444444444445E-2</v>
      </c>
      <c r="L1885" t="s">
        <v>1132</v>
      </c>
    </row>
    <row r="1886" spans="1:12" x14ac:dyDescent="0.25">
      <c r="A1886">
        <v>762</v>
      </c>
      <c r="B1886">
        <v>4</v>
      </c>
      <c r="C1886" t="s">
        <v>102</v>
      </c>
      <c r="D1886" s="1">
        <v>13</v>
      </c>
      <c r="E1886" s="1">
        <v>21</v>
      </c>
      <c r="F1886">
        <v>1</v>
      </c>
      <c r="G1886" s="1">
        <v>21</v>
      </c>
      <c r="H1886" s="1">
        <v>13</v>
      </c>
      <c r="I1886" s="1">
        <f t="shared" si="58"/>
        <v>8</v>
      </c>
      <c r="J1886" s="2">
        <f t="shared" si="59"/>
        <v>0.38095238095238093</v>
      </c>
      <c r="K1886" s="3">
        <v>1.3888888888888888E-2</v>
      </c>
      <c r="L1886" t="s">
        <v>1133</v>
      </c>
    </row>
    <row r="1887" spans="1:12" x14ac:dyDescent="0.25">
      <c r="A1887">
        <v>762</v>
      </c>
      <c r="B1887">
        <v>4</v>
      </c>
      <c r="C1887" t="s">
        <v>256</v>
      </c>
      <c r="D1887" s="1">
        <v>15</v>
      </c>
      <c r="E1887" s="1">
        <v>26</v>
      </c>
      <c r="F1887">
        <v>3</v>
      </c>
      <c r="G1887" s="1">
        <v>78</v>
      </c>
      <c r="H1887" s="1">
        <v>45</v>
      </c>
      <c r="I1887" s="1">
        <f t="shared" si="58"/>
        <v>33</v>
      </c>
      <c r="J1887" s="2">
        <f t="shared" si="59"/>
        <v>0.42307692307692307</v>
      </c>
      <c r="K1887" s="3">
        <v>6.2500000000000003E-3</v>
      </c>
      <c r="L1887" t="s">
        <v>1132</v>
      </c>
    </row>
    <row r="1888" spans="1:12" x14ac:dyDescent="0.25">
      <c r="A1888">
        <v>763</v>
      </c>
      <c r="B1888">
        <v>18</v>
      </c>
      <c r="C1888" t="s">
        <v>439</v>
      </c>
      <c r="D1888" s="1">
        <v>20</v>
      </c>
      <c r="E1888" s="1">
        <v>33</v>
      </c>
      <c r="F1888">
        <v>2</v>
      </c>
      <c r="G1888" s="1">
        <v>66</v>
      </c>
      <c r="H1888" s="1">
        <v>40</v>
      </c>
      <c r="I1888" s="1">
        <f t="shared" si="58"/>
        <v>26</v>
      </c>
      <c r="J1888" s="2">
        <f t="shared" si="59"/>
        <v>0.39393939393939392</v>
      </c>
      <c r="K1888" s="3">
        <v>9.7222222222222224E-3</v>
      </c>
      <c r="L1888" t="s">
        <v>1133</v>
      </c>
    </row>
    <row r="1889" spans="1:12" x14ac:dyDescent="0.25">
      <c r="A1889">
        <v>763</v>
      </c>
      <c r="B1889">
        <v>18</v>
      </c>
      <c r="C1889" t="s">
        <v>180</v>
      </c>
      <c r="D1889" s="1">
        <v>11</v>
      </c>
      <c r="E1889" s="1">
        <v>19</v>
      </c>
      <c r="F1889">
        <v>2</v>
      </c>
      <c r="G1889" s="1">
        <v>38</v>
      </c>
      <c r="H1889" s="1">
        <v>22</v>
      </c>
      <c r="I1889" s="1">
        <f t="shared" si="58"/>
        <v>16</v>
      </c>
      <c r="J1889" s="2">
        <f t="shared" si="59"/>
        <v>0.42105263157894735</v>
      </c>
      <c r="K1889" s="3">
        <v>1.2500000000000001E-2</v>
      </c>
      <c r="L1889" t="s">
        <v>1133</v>
      </c>
    </row>
    <row r="1890" spans="1:12" x14ac:dyDescent="0.25">
      <c r="A1890">
        <v>764</v>
      </c>
      <c r="B1890">
        <v>20</v>
      </c>
      <c r="C1890" t="s">
        <v>170</v>
      </c>
      <c r="D1890" s="1">
        <v>16</v>
      </c>
      <c r="E1890" s="1">
        <v>27</v>
      </c>
      <c r="F1890">
        <v>1</v>
      </c>
      <c r="G1890" s="1">
        <v>27</v>
      </c>
      <c r="H1890" s="1">
        <v>16</v>
      </c>
      <c r="I1890" s="1">
        <f t="shared" si="58"/>
        <v>11</v>
      </c>
      <c r="J1890" s="2">
        <f t="shared" si="59"/>
        <v>0.40740740740740738</v>
      </c>
      <c r="K1890" s="3">
        <v>3.6805555555555557E-2</v>
      </c>
      <c r="L1890" t="s">
        <v>1132</v>
      </c>
    </row>
    <row r="1891" spans="1:12" x14ac:dyDescent="0.25">
      <c r="A1891">
        <v>764</v>
      </c>
      <c r="B1891">
        <v>20</v>
      </c>
      <c r="C1891" t="s">
        <v>77</v>
      </c>
      <c r="D1891" s="1">
        <v>20</v>
      </c>
      <c r="E1891" s="1">
        <v>34</v>
      </c>
      <c r="F1891">
        <v>1</v>
      </c>
      <c r="G1891" s="1">
        <v>34</v>
      </c>
      <c r="H1891" s="1">
        <v>20</v>
      </c>
      <c r="I1891" s="1">
        <f t="shared" si="58"/>
        <v>14</v>
      </c>
      <c r="J1891" s="2">
        <f t="shared" si="59"/>
        <v>0.41176470588235292</v>
      </c>
      <c r="K1891" s="3">
        <v>1.6666666666666666E-2</v>
      </c>
      <c r="L1891" t="s">
        <v>1132</v>
      </c>
    </row>
    <row r="1892" spans="1:12" x14ac:dyDescent="0.25">
      <c r="A1892">
        <v>764</v>
      </c>
      <c r="B1892">
        <v>20</v>
      </c>
      <c r="C1892" t="s">
        <v>259</v>
      </c>
      <c r="D1892" s="1">
        <v>14</v>
      </c>
      <c r="E1892" s="1">
        <v>24</v>
      </c>
      <c r="F1892">
        <v>1</v>
      </c>
      <c r="G1892" s="1">
        <v>24</v>
      </c>
      <c r="H1892" s="1">
        <v>14</v>
      </c>
      <c r="I1892" s="1">
        <f t="shared" si="58"/>
        <v>10</v>
      </c>
      <c r="J1892" s="2">
        <f t="shared" si="59"/>
        <v>0.41666666666666669</v>
      </c>
      <c r="K1892" s="3">
        <v>2.4305555555555556E-2</v>
      </c>
      <c r="L1892" t="s">
        <v>1132</v>
      </c>
    </row>
    <row r="1893" spans="1:12" x14ac:dyDescent="0.25">
      <c r="A1893">
        <v>765</v>
      </c>
      <c r="B1893">
        <v>20</v>
      </c>
      <c r="C1893" t="s">
        <v>256</v>
      </c>
      <c r="D1893" s="1">
        <v>15</v>
      </c>
      <c r="E1893" s="1">
        <v>26</v>
      </c>
      <c r="F1893">
        <v>3</v>
      </c>
      <c r="G1893" s="1">
        <v>78</v>
      </c>
      <c r="H1893" s="1">
        <v>45</v>
      </c>
      <c r="I1893" s="1">
        <f t="shared" si="58"/>
        <v>33</v>
      </c>
      <c r="J1893" s="2">
        <f t="shared" si="59"/>
        <v>0.42307692307692307</v>
      </c>
      <c r="K1893" s="3">
        <v>3.8194444444444448E-2</v>
      </c>
      <c r="L1893" t="s">
        <v>1133</v>
      </c>
    </row>
    <row r="1894" spans="1:12" x14ac:dyDescent="0.25">
      <c r="A1894">
        <v>765</v>
      </c>
      <c r="B1894">
        <v>20</v>
      </c>
      <c r="C1894" t="s">
        <v>57</v>
      </c>
      <c r="D1894" s="1">
        <v>16</v>
      </c>
      <c r="E1894" s="1">
        <v>28</v>
      </c>
      <c r="F1894">
        <v>2</v>
      </c>
      <c r="G1894" s="1">
        <v>56</v>
      </c>
      <c r="H1894" s="1">
        <v>32</v>
      </c>
      <c r="I1894" s="1">
        <f t="shared" si="58"/>
        <v>24</v>
      </c>
      <c r="J1894" s="2">
        <f t="shared" si="59"/>
        <v>0.42857142857142855</v>
      </c>
      <c r="K1894" s="3">
        <v>9.7222222222222224E-3</v>
      </c>
      <c r="L1894" t="s">
        <v>1132</v>
      </c>
    </row>
    <row r="1895" spans="1:12" x14ac:dyDescent="0.25">
      <c r="A1895">
        <v>765</v>
      </c>
      <c r="B1895">
        <v>20</v>
      </c>
      <c r="C1895" t="s">
        <v>102</v>
      </c>
      <c r="D1895" s="1">
        <v>13</v>
      </c>
      <c r="E1895" s="1">
        <v>21</v>
      </c>
      <c r="F1895">
        <v>3</v>
      </c>
      <c r="G1895" s="1">
        <v>63</v>
      </c>
      <c r="H1895" s="1">
        <v>39</v>
      </c>
      <c r="I1895" s="1">
        <f t="shared" si="58"/>
        <v>24</v>
      </c>
      <c r="J1895" s="2">
        <f t="shared" si="59"/>
        <v>0.38095238095238093</v>
      </c>
      <c r="K1895" s="3">
        <v>3.6111111111111108E-2</v>
      </c>
      <c r="L1895" t="s">
        <v>1132</v>
      </c>
    </row>
    <row r="1896" spans="1:12" x14ac:dyDescent="0.25">
      <c r="A1896">
        <v>765</v>
      </c>
      <c r="B1896">
        <v>20</v>
      </c>
      <c r="C1896" t="s">
        <v>106</v>
      </c>
      <c r="D1896" s="1">
        <v>22</v>
      </c>
      <c r="E1896" s="1">
        <v>36</v>
      </c>
      <c r="F1896">
        <v>1</v>
      </c>
      <c r="G1896" s="1">
        <v>36</v>
      </c>
      <c r="H1896" s="1">
        <v>22</v>
      </c>
      <c r="I1896" s="1">
        <f t="shared" si="58"/>
        <v>14</v>
      </c>
      <c r="J1896" s="2">
        <f t="shared" si="59"/>
        <v>0.3888888888888889</v>
      </c>
      <c r="K1896" s="3">
        <v>2.9861111111111113E-2</v>
      </c>
      <c r="L1896" t="s">
        <v>1132</v>
      </c>
    </row>
    <row r="1897" spans="1:12" x14ac:dyDescent="0.25">
      <c r="A1897">
        <v>766</v>
      </c>
      <c r="B1897">
        <v>17</v>
      </c>
      <c r="C1897" t="s">
        <v>100</v>
      </c>
      <c r="D1897" s="1">
        <v>18</v>
      </c>
      <c r="E1897" s="1">
        <v>30</v>
      </c>
      <c r="F1897">
        <v>2</v>
      </c>
      <c r="G1897" s="1">
        <v>60</v>
      </c>
      <c r="H1897" s="1">
        <v>36</v>
      </c>
      <c r="I1897" s="1">
        <f t="shared" si="58"/>
        <v>24</v>
      </c>
      <c r="J1897" s="2">
        <f t="shared" si="59"/>
        <v>0.4</v>
      </c>
      <c r="K1897" s="3">
        <v>3.6111111111111108E-2</v>
      </c>
      <c r="L1897" t="s">
        <v>1132</v>
      </c>
    </row>
    <row r="1898" spans="1:12" x14ac:dyDescent="0.25">
      <c r="A1898">
        <v>766</v>
      </c>
      <c r="B1898">
        <v>17</v>
      </c>
      <c r="C1898" t="s">
        <v>180</v>
      </c>
      <c r="D1898" s="1">
        <v>11</v>
      </c>
      <c r="E1898" s="1">
        <v>19</v>
      </c>
      <c r="F1898">
        <v>1</v>
      </c>
      <c r="G1898" s="1">
        <v>19</v>
      </c>
      <c r="H1898" s="1">
        <v>11</v>
      </c>
      <c r="I1898" s="1">
        <f t="shared" si="58"/>
        <v>8</v>
      </c>
      <c r="J1898" s="2">
        <f t="shared" si="59"/>
        <v>0.42105263157894735</v>
      </c>
      <c r="K1898" s="3">
        <v>4.0972222222222222E-2</v>
      </c>
      <c r="L1898" t="s">
        <v>1132</v>
      </c>
    </row>
    <row r="1899" spans="1:12" x14ac:dyDescent="0.25">
      <c r="A1899">
        <v>766</v>
      </c>
      <c r="B1899">
        <v>17</v>
      </c>
      <c r="C1899" t="s">
        <v>241</v>
      </c>
      <c r="D1899" s="1">
        <v>12</v>
      </c>
      <c r="E1899" s="1">
        <v>20</v>
      </c>
      <c r="F1899">
        <v>3</v>
      </c>
      <c r="G1899" s="1">
        <v>60</v>
      </c>
      <c r="H1899" s="1">
        <v>36</v>
      </c>
      <c r="I1899" s="1">
        <f t="shared" si="58"/>
        <v>24</v>
      </c>
      <c r="J1899" s="2">
        <f t="shared" si="59"/>
        <v>0.4</v>
      </c>
      <c r="K1899" s="3">
        <v>4.8611111111111112E-3</v>
      </c>
      <c r="L1899" t="s">
        <v>1132</v>
      </c>
    </row>
    <row r="1900" spans="1:12" x14ac:dyDescent="0.25">
      <c r="A1900">
        <v>766</v>
      </c>
      <c r="B1900">
        <v>17</v>
      </c>
      <c r="C1900" t="s">
        <v>331</v>
      </c>
      <c r="D1900" s="1">
        <v>14</v>
      </c>
      <c r="E1900" s="1">
        <v>23</v>
      </c>
      <c r="F1900">
        <v>2</v>
      </c>
      <c r="G1900" s="1">
        <v>46</v>
      </c>
      <c r="H1900" s="1">
        <v>28</v>
      </c>
      <c r="I1900" s="1">
        <f t="shared" si="58"/>
        <v>18</v>
      </c>
      <c r="J1900" s="2">
        <f t="shared" si="59"/>
        <v>0.39130434782608697</v>
      </c>
      <c r="K1900" s="3">
        <v>1.1111111111111112E-2</v>
      </c>
      <c r="L1900" t="s">
        <v>1133</v>
      </c>
    </row>
    <row r="1901" spans="1:12" x14ac:dyDescent="0.25">
      <c r="A1901">
        <v>767</v>
      </c>
      <c r="B1901">
        <v>10</v>
      </c>
      <c r="C1901" t="s">
        <v>51</v>
      </c>
      <c r="D1901" s="1">
        <v>17</v>
      </c>
      <c r="E1901" s="1">
        <v>29</v>
      </c>
      <c r="F1901">
        <v>2</v>
      </c>
      <c r="G1901" s="1">
        <v>58</v>
      </c>
      <c r="H1901" s="1">
        <v>34</v>
      </c>
      <c r="I1901" s="1">
        <f t="shared" si="58"/>
        <v>24</v>
      </c>
      <c r="J1901" s="2">
        <f t="shared" si="59"/>
        <v>0.41379310344827586</v>
      </c>
      <c r="K1901" s="3">
        <v>8.3333333333333332E-3</v>
      </c>
      <c r="L1901" t="s">
        <v>1133</v>
      </c>
    </row>
    <row r="1902" spans="1:12" x14ac:dyDescent="0.25">
      <c r="A1902">
        <v>767</v>
      </c>
      <c r="B1902">
        <v>10</v>
      </c>
      <c r="C1902" t="s">
        <v>259</v>
      </c>
      <c r="D1902" s="1">
        <v>14</v>
      </c>
      <c r="E1902" s="1">
        <v>24</v>
      </c>
      <c r="F1902">
        <v>2</v>
      </c>
      <c r="G1902" s="1">
        <v>48</v>
      </c>
      <c r="H1902" s="1">
        <v>28</v>
      </c>
      <c r="I1902" s="1">
        <f t="shared" si="58"/>
        <v>20</v>
      </c>
      <c r="J1902" s="2">
        <f t="shared" si="59"/>
        <v>0.41666666666666669</v>
      </c>
      <c r="K1902" s="3">
        <v>2.0833333333333332E-2</v>
      </c>
      <c r="L1902" t="s">
        <v>1133</v>
      </c>
    </row>
    <row r="1903" spans="1:12" x14ac:dyDescent="0.25">
      <c r="A1903">
        <v>767</v>
      </c>
      <c r="B1903">
        <v>10</v>
      </c>
      <c r="C1903" t="s">
        <v>102</v>
      </c>
      <c r="D1903" s="1">
        <v>13</v>
      </c>
      <c r="E1903" s="1">
        <v>21</v>
      </c>
      <c r="F1903">
        <v>3</v>
      </c>
      <c r="G1903" s="1">
        <v>63</v>
      </c>
      <c r="H1903" s="1">
        <v>39</v>
      </c>
      <c r="I1903" s="1">
        <f t="shared" si="58"/>
        <v>24</v>
      </c>
      <c r="J1903" s="2">
        <f t="shared" si="59"/>
        <v>0.38095238095238093</v>
      </c>
      <c r="K1903" s="3">
        <v>2.9861111111111113E-2</v>
      </c>
      <c r="L1903" t="s">
        <v>1133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5376E-0C8A-427B-90A6-83DAC06885E1}">
  <dimension ref="A3:A9"/>
  <sheetViews>
    <sheetView workbookViewId="0">
      <selection activeCell="A10" sqref="A10"/>
    </sheetView>
  </sheetViews>
  <sheetFormatPr baseColWidth="10" defaultRowHeight="15" x14ac:dyDescent="0.25"/>
  <cols>
    <col min="1" max="1" width="35.140625" bestFit="1" customWidth="1"/>
  </cols>
  <sheetData>
    <row r="3" spans="1:1" x14ac:dyDescent="0.25">
      <c r="A3" t="s">
        <v>1162</v>
      </c>
    </row>
    <row r="4" spans="1:1" x14ac:dyDescent="0.25">
      <c r="A4">
        <v>3.4823989569752283</v>
      </c>
    </row>
    <row r="9" spans="1:1" x14ac:dyDescent="0.25">
      <c r="A9">
        <f>ROUND(GETPIVOTDATA("Número de Comensales",$A$3),2)</f>
        <v>3.48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DC445-C99A-4033-817E-5E7E3A677702}">
  <dimension ref="A3:A7"/>
  <sheetViews>
    <sheetView workbookViewId="0">
      <selection activeCell="A7" sqref="A7"/>
    </sheetView>
  </sheetViews>
  <sheetFormatPr baseColWidth="10" defaultRowHeight="15" x14ac:dyDescent="0.25"/>
  <cols>
    <col min="1" max="1" width="27.140625" bestFit="1" customWidth="1"/>
  </cols>
  <sheetData>
    <row r="3" spans="1:1" x14ac:dyDescent="0.25">
      <c r="A3" t="s">
        <v>1158</v>
      </c>
    </row>
    <row r="4" spans="1:1" x14ac:dyDescent="0.25">
      <c r="A4">
        <v>767</v>
      </c>
    </row>
    <row r="7" spans="1:1" x14ac:dyDescent="0.25">
      <c r="A7">
        <v>767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D3740-C8F8-4AF6-8C33-B32B4AF3D79D}">
  <dimension ref="A3:A8"/>
  <sheetViews>
    <sheetView workbookViewId="0">
      <selection activeCell="A8" sqref="A8"/>
    </sheetView>
  </sheetViews>
  <sheetFormatPr baseColWidth="10" defaultRowHeight="15" x14ac:dyDescent="0.25"/>
  <cols>
    <col min="1" max="1" width="23.7109375" bestFit="1" customWidth="1"/>
  </cols>
  <sheetData>
    <row r="3" spans="1:1" x14ac:dyDescent="0.25">
      <c r="A3" t="s">
        <v>1163</v>
      </c>
    </row>
    <row r="4" spans="1:1" x14ac:dyDescent="0.25">
      <c r="A4">
        <v>138.62711864406779</v>
      </c>
    </row>
    <row r="8" spans="1:1" x14ac:dyDescent="0.25">
      <c r="A8">
        <f>ROUND(GETPIVOTDATA("Monto Total",$A$3),2)</f>
        <v>138.63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BC560-E1D6-4510-A39C-567419F17F4F}">
  <dimension ref="A1:G772"/>
  <sheetViews>
    <sheetView topLeftCell="A762" workbookViewId="0">
      <selection activeCell="E769" sqref="E769"/>
    </sheetView>
  </sheetViews>
  <sheetFormatPr baseColWidth="10" defaultRowHeight="15" x14ac:dyDescent="0.25"/>
  <cols>
    <col min="1" max="1" width="17.85546875" bestFit="1" customWidth="1"/>
    <col min="2" max="2" width="23.7109375" bestFit="1" customWidth="1"/>
    <col min="3" max="3" width="13" bestFit="1" customWidth="1"/>
    <col min="4" max="5" width="12" bestFit="1" customWidth="1"/>
    <col min="12" max="12" width="11.7109375" bestFit="1" customWidth="1"/>
  </cols>
  <sheetData>
    <row r="1" spans="1:7" x14ac:dyDescent="0.25">
      <c r="A1" s="7" t="s">
        <v>1152</v>
      </c>
      <c r="B1" t="s">
        <v>1153</v>
      </c>
      <c r="C1" t="s">
        <v>1160</v>
      </c>
      <c r="D1" t="s">
        <v>1171</v>
      </c>
      <c r="E1" t="s">
        <v>1172</v>
      </c>
      <c r="G1" t="s">
        <v>1161</v>
      </c>
    </row>
    <row r="2" spans="1:7" x14ac:dyDescent="0.25">
      <c r="A2" s="8">
        <v>1</v>
      </c>
      <c r="B2" s="10">
        <v>138</v>
      </c>
      <c r="C2" s="4">
        <v>138</v>
      </c>
      <c r="D2" s="4">
        <v>82</v>
      </c>
      <c r="E2" s="10">
        <f>C2-D2</f>
        <v>56</v>
      </c>
      <c r="G2" s="11">
        <f>E2/C2</f>
        <v>0.40579710144927539</v>
      </c>
    </row>
    <row r="3" spans="1:7" x14ac:dyDescent="0.25">
      <c r="A3" s="8">
        <v>2</v>
      </c>
      <c r="B3" s="10">
        <v>58</v>
      </c>
      <c r="C3" s="4">
        <v>58</v>
      </c>
      <c r="D3" s="4">
        <v>35</v>
      </c>
      <c r="E3" s="10">
        <f t="shared" ref="E3:E66" si="0">C3-D3</f>
        <v>23</v>
      </c>
      <c r="G3" s="11">
        <f t="shared" ref="G3:G66" si="1">E3/C3</f>
        <v>0.39655172413793105</v>
      </c>
    </row>
    <row r="4" spans="1:7" x14ac:dyDescent="0.25">
      <c r="A4" s="8">
        <v>3</v>
      </c>
      <c r="B4" s="10">
        <v>165</v>
      </c>
      <c r="C4" s="4">
        <v>165</v>
      </c>
      <c r="D4" s="4">
        <v>100</v>
      </c>
      <c r="E4" s="10">
        <f t="shared" si="0"/>
        <v>65</v>
      </c>
      <c r="G4" s="11">
        <f t="shared" si="1"/>
        <v>0.39393939393939392</v>
      </c>
    </row>
    <row r="5" spans="1:7" x14ac:dyDescent="0.25">
      <c r="A5" s="8">
        <v>4</v>
      </c>
      <c r="B5" s="10">
        <v>183</v>
      </c>
      <c r="C5" s="4">
        <v>183</v>
      </c>
      <c r="D5" s="4">
        <v>108</v>
      </c>
      <c r="E5" s="10">
        <f t="shared" si="0"/>
        <v>75</v>
      </c>
      <c r="G5" s="11">
        <f t="shared" si="1"/>
        <v>0.4098360655737705</v>
      </c>
    </row>
    <row r="6" spans="1:7" x14ac:dyDescent="0.25">
      <c r="A6" s="8">
        <v>5</v>
      </c>
      <c r="B6" s="10">
        <v>67</v>
      </c>
      <c r="C6" s="4">
        <v>67</v>
      </c>
      <c r="D6" s="4">
        <v>39</v>
      </c>
      <c r="E6" s="10">
        <f t="shared" si="0"/>
        <v>28</v>
      </c>
      <c r="G6" s="11">
        <f t="shared" si="1"/>
        <v>0.41791044776119401</v>
      </c>
    </row>
    <row r="7" spans="1:7" x14ac:dyDescent="0.25">
      <c r="A7" s="8">
        <v>6</v>
      </c>
      <c r="B7" s="10">
        <v>70</v>
      </c>
      <c r="C7" s="4">
        <v>70</v>
      </c>
      <c r="D7" s="4">
        <v>42</v>
      </c>
      <c r="E7" s="10">
        <f t="shared" si="0"/>
        <v>28</v>
      </c>
      <c r="G7" s="11">
        <f t="shared" si="1"/>
        <v>0.4</v>
      </c>
    </row>
    <row r="8" spans="1:7" x14ac:dyDescent="0.25">
      <c r="A8" s="8">
        <v>7</v>
      </c>
      <c r="B8" s="10">
        <v>172</v>
      </c>
      <c r="C8" s="4">
        <v>172</v>
      </c>
      <c r="D8" s="4">
        <v>104</v>
      </c>
      <c r="E8" s="10">
        <f t="shared" si="0"/>
        <v>68</v>
      </c>
      <c r="G8" s="11">
        <f t="shared" si="1"/>
        <v>0.39534883720930231</v>
      </c>
    </row>
    <row r="9" spans="1:7" x14ac:dyDescent="0.25">
      <c r="A9" s="8">
        <v>8</v>
      </c>
      <c r="B9" s="10">
        <v>242</v>
      </c>
      <c r="C9" s="4">
        <v>242</v>
      </c>
      <c r="D9" s="4">
        <v>146</v>
      </c>
      <c r="E9" s="10">
        <f t="shared" si="0"/>
        <v>96</v>
      </c>
      <c r="G9" s="11">
        <f t="shared" si="1"/>
        <v>0.39669421487603307</v>
      </c>
    </row>
    <row r="10" spans="1:7" x14ac:dyDescent="0.25">
      <c r="A10" s="8">
        <v>9</v>
      </c>
      <c r="B10" s="10">
        <v>169</v>
      </c>
      <c r="C10" s="4">
        <v>169</v>
      </c>
      <c r="D10" s="4">
        <v>100</v>
      </c>
      <c r="E10" s="10">
        <f t="shared" si="0"/>
        <v>69</v>
      </c>
      <c r="G10" s="11">
        <f t="shared" si="1"/>
        <v>0.40828402366863903</v>
      </c>
    </row>
    <row r="11" spans="1:7" x14ac:dyDescent="0.25">
      <c r="A11" s="8">
        <v>10</v>
      </c>
      <c r="B11" s="10">
        <v>148</v>
      </c>
      <c r="C11" s="4">
        <v>148</v>
      </c>
      <c r="D11" s="4">
        <v>90</v>
      </c>
      <c r="E11" s="10">
        <f t="shared" si="0"/>
        <v>58</v>
      </c>
      <c r="G11" s="11">
        <f t="shared" si="1"/>
        <v>0.39189189189189189</v>
      </c>
    </row>
    <row r="12" spans="1:7" x14ac:dyDescent="0.25">
      <c r="A12" s="8">
        <v>11</v>
      </c>
      <c r="B12" s="10">
        <v>88</v>
      </c>
      <c r="C12" s="4">
        <v>88</v>
      </c>
      <c r="D12" s="4">
        <v>52</v>
      </c>
      <c r="E12" s="10">
        <f t="shared" si="0"/>
        <v>36</v>
      </c>
      <c r="G12" s="11">
        <f t="shared" si="1"/>
        <v>0.40909090909090912</v>
      </c>
    </row>
    <row r="13" spans="1:7" x14ac:dyDescent="0.25">
      <c r="A13" s="8">
        <v>12</v>
      </c>
      <c r="B13" s="10">
        <v>326</v>
      </c>
      <c r="C13" s="4">
        <v>326</v>
      </c>
      <c r="D13" s="4">
        <v>199</v>
      </c>
      <c r="E13" s="10">
        <f t="shared" si="0"/>
        <v>127</v>
      </c>
      <c r="G13" s="11">
        <f t="shared" si="1"/>
        <v>0.38957055214723929</v>
      </c>
    </row>
    <row r="14" spans="1:7" x14ac:dyDescent="0.25">
      <c r="A14" s="8">
        <v>13</v>
      </c>
      <c r="B14" s="10">
        <v>87</v>
      </c>
      <c r="C14" s="4">
        <v>87</v>
      </c>
      <c r="D14" s="4">
        <v>51</v>
      </c>
      <c r="E14" s="10">
        <f t="shared" si="0"/>
        <v>36</v>
      </c>
      <c r="G14" s="11">
        <f t="shared" si="1"/>
        <v>0.41379310344827586</v>
      </c>
    </row>
    <row r="15" spans="1:7" x14ac:dyDescent="0.25">
      <c r="A15" s="8">
        <v>14</v>
      </c>
      <c r="B15" s="10">
        <v>129</v>
      </c>
      <c r="C15" s="4">
        <v>129</v>
      </c>
      <c r="D15" s="4">
        <v>78</v>
      </c>
      <c r="E15" s="10">
        <f t="shared" si="0"/>
        <v>51</v>
      </c>
      <c r="G15" s="11">
        <f t="shared" si="1"/>
        <v>0.39534883720930231</v>
      </c>
    </row>
    <row r="16" spans="1:7" x14ac:dyDescent="0.25">
      <c r="A16" s="8">
        <v>15</v>
      </c>
      <c r="B16" s="10">
        <v>224</v>
      </c>
      <c r="C16" s="4">
        <v>224</v>
      </c>
      <c r="D16" s="4">
        <v>134</v>
      </c>
      <c r="E16" s="10">
        <f t="shared" si="0"/>
        <v>90</v>
      </c>
      <c r="G16" s="11">
        <f t="shared" si="1"/>
        <v>0.4017857142857143</v>
      </c>
    </row>
    <row r="17" spans="1:7" x14ac:dyDescent="0.25">
      <c r="A17" s="8">
        <v>16</v>
      </c>
      <c r="B17" s="10">
        <v>28</v>
      </c>
      <c r="C17" s="4">
        <v>28</v>
      </c>
      <c r="D17" s="4">
        <v>16</v>
      </c>
      <c r="E17" s="10">
        <f t="shared" si="0"/>
        <v>12</v>
      </c>
      <c r="G17" s="11">
        <f t="shared" si="1"/>
        <v>0.42857142857142855</v>
      </c>
    </row>
    <row r="18" spans="1:7" x14ac:dyDescent="0.25">
      <c r="A18" s="8">
        <v>17</v>
      </c>
      <c r="B18" s="10">
        <v>137</v>
      </c>
      <c r="C18" s="4">
        <v>137</v>
      </c>
      <c r="D18" s="4">
        <v>80</v>
      </c>
      <c r="E18" s="10">
        <f t="shared" si="0"/>
        <v>57</v>
      </c>
      <c r="G18" s="11">
        <f t="shared" si="1"/>
        <v>0.41605839416058393</v>
      </c>
    </row>
    <row r="19" spans="1:7" x14ac:dyDescent="0.25">
      <c r="A19" s="8">
        <v>18</v>
      </c>
      <c r="B19" s="10">
        <v>251</v>
      </c>
      <c r="C19" s="4">
        <v>251</v>
      </c>
      <c r="D19" s="4">
        <v>150</v>
      </c>
      <c r="E19" s="10">
        <f t="shared" si="0"/>
        <v>101</v>
      </c>
      <c r="G19" s="11">
        <f t="shared" si="1"/>
        <v>0.40239043824701193</v>
      </c>
    </row>
    <row r="20" spans="1:7" x14ac:dyDescent="0.25">
      <c r="A20" s="8">
        <v>19</v>
      </c>
      <c r="B20" s="10">
        <v>80</v>
      </c>
      <c r="C20" s="4">
        <v>80</v>
      </c>
      <c r="D20" s="4">
        <v>50</v>
      </c>
      <c r="E20" s="10">
        <f t="shared" si="0"/>
        <v>30</v>
      </c>
      <c r="G20" s="11">
        <f t="shared" si="1"/>
        <v>0.375</v>
      </c>
    </row>
    <row r="21" spans="1:7" x14ac:dyDescent="0.25">
      <c r="A21" s="8">
        <v>20</v>
      </c>
      <c r="B21" s="10">
        <v>178</v>
      </c>
      <c r="C21" s="4">
        <v>178</v>
      </c>
      <c r="D21" s="4">
        <v>107</v>
      </c>
      <c r="E21" s="10">
        <f t="shared" si="0"/>
        <v>71</v>
      </c>
      <c r="G21" s="11">
        <f t="shared" si="1"/>
        <v>0.398876404494382</v>
      </c>
    </row>
    <row r="22" spans="1:7" x14ac:dyDescent="0.25">
      <c r="A22" s="8">
        <v>21</v>
      </c>
      <c r="B22" s="10">
        <v>274</v>
      </c>
      <c r="C22" s="4">
        <v>274</v>
      </c>
      <c r="D22" s="4">
        <v>167</v>
      </c>
      <c r="E22" s="10">
        <f t="shared" si="0"/>
        <v>107</v>
      </c>
      <c r="G22" s="11">
        <f t="shared" si="1"/>
        <v>0.39051094890510951</v>
      </c>
    </row>
    <row r="23" spans="1:7" x14ac:dyDescent="0.25">
      <c r="A23" s="8">
        <v>22</v>
      </c>
      <c r="B23" s="10">
        <v>213</v>
      </c>
      <c r="C23" s="4">
        <v>213</v>
      </c>
      <c r="D23" s="4">
        <v>125</v>
      </c>
      <c r="E23" s="10">
        <f t="shared" si="0"/>
        <v>88</v>
      </c>
      <c r="G23" s="11">
        <f t="shared" si="1"/>
        <v>0.41314553990610331</v>
      </c>
    </row>
    <row r="24" spans="1:7" x14ac:dyDescent="0.25">
      <c r="A24" s="8">
        <v>23</v>
      </c>
      <c r="B24" s="10">
        <v>138</v>
      </c>
      <c r="C24" s="4">
        <v>138</v>
      </c>
      <c r="D24" s="4">
        <v>81</v>
      </c>
      <c r="E24" s="10">
        <f t="shared" si="0"/>
        <v>57</v>
      </c>
      <c r="G24" s="11">
        <f t="shared" si="1"/>
        <v>0.41304347826086957</v>
      </c>
    </row>
    <row r="25" spans="1:7" x14ac:dyDescent="0.25">
      <c r="A25" s="8">
        <v>24</v>
      </c>
      <c r="B25" s="10">
        <v>233</v>
      </c>
      <c r="C25" s="4">
        <v>233</v>
      </c>
      <c r="D25" s="4">
        <v>140</v>
      </c>
      <c r="E25" s="10">
        <f t="shared" si="0"/>
        <v>93</v>
      </c>
      <c r="G25" s="11">
        <f t="shared" si="1"/>
        <v>0.39914163090128757</v>
      </c>
    </row>
    <row r="26" spans="1:7" x14ac:dyDescent="0.25">
      <c r="A26" s="8">
        <v>25</v>
      </c>
      <c r="B26" s="10">
        <v>34</v>
      </c>
      <c r="C26" s="4">
        <v>34</v>
      </c>
      <c r="D26" s="4">
        <v>20</v>
      </c>
      <c r="E26" s="10">
        <f t="shared" si="0"/>
        <v>14</v>
      </c>
      <c r="G26" s="11">
        <f t="shared" si="1"/>
        <v>0.41176470588235292</v>
      </c>
    </row>
    <row r="27" spans="1:7" x14ac:dyDescent="0.25">
      <c r="A27" s="8">
        <v>26</v>
      </c>
      <c r="B27" s="10">
        <v>126</v>
      </c>
      <c r="C27" s="4">
        <v>126</v>
      </c>
      <c r="D27" s="4">
        <v>74</v>
      </c>
      <c r="E27" s="10">
        <f t="shared" si="0"/>
        <v>52</v>
      </c>
      <c r="G27" s="11">
        <f t="shared" si="1"/>
        <v>0.41269841269841268</v>
      </c>
    </row>
    <row r="28" spans="1:7" x14ac:dyDescent="0.25">
      <c r="A28" s="8">
        <v>27</v>
      </c>
      <c r="B28" s="10">
        <v>61</v>
      </c>
      <c r="C28" s="4">
        <v>61</v>
      </c>
      <c r="D28" s="4">
        <v>36</v>
      </c>
      <c r="E28" s="10">
        <f t="shared" si="0"/>
        <v>25</v>
      </c>
      <c r="G28" s="11">
        <f t="shared" si="1"/>
        <v>0.4098360655737705</v>
      </c>
    </row>
    <row r="29" spans="1:7" x14ac:dyDescent="0.25">
      <c r="A29" s="8">
        <v>28</v>
      </c>
      <c r="B29" s="10">
        <v>94</v>
      </c>
      <c r="C29" s="4">
        <v>94</v>
      </c>
      <c r="D29" s="4">
        <v>54</v>
      </c>
      <c r="E29" s="10">
        <f t="shared" si="0"/>
        <v>40</v>
      </c>
      <c r="G29" s="11">
        <f t="shared" si="1"/>
        <v>0.42553191489361702</v>
      </c>
    </row>
    <row r="30" spans="1:7" x14ac:dyDescent="0.25">
      <c r="A30" s="8">
        <v>29</v>
      </c>
      <c r="B30" s="10">
        <v>173</v>
      </c>
      <c r="C30" s="4">
        <v>173</v>
      </c>
      <c r="D30" s="4">
        <v>103</v>
      </c>
      <c r="E30" s="10">
        <f t="shared" si="0"/>
        <v>70</v>
      </c>
      <c r="G30" s="11">
        <f t="shared" si="1"/>
        <v>0.40462427745664742</v>
      </c>
    </row>
    <row r="31" spans="1:7" x14ac:dyDescent="0.25">
      <c r="A31" s="8">
        <v>30</v>
      </c>
      <c r="B31" s="10">
        <v>112</v>
      </c>
      <c r="C31" s="4">
        <v>112</v>
      </c>
      <c r="D31" s="4">
        <v>66</v>
      </c>
      <c r="E31" s="10">
        <f t="shared" si="0"/>
        <v>46</v>
      </c>
      <c r="G31" s="11">
        <f t="shared" si="1"/>
        <v>0.4107142857142857</v>
      </c>
    </row>
    <row r="32" spans="1:7" x14ac:dyDescent="0.25">
      <c r="A32" s="8">
        <v>31</v>
      </c>
      <c r="B32" s="10">
        <v>67</v>
      </c>
      <c r="C32" s="4">
        <v>67</v>
      </c>
      <c r="D32" s="4">
        <v>39</v>
      </c>
      <c r="E32" s="10">
        <f t="shared" si="0"/>
        <v>28</v>
      </c>
      <c r="G32" s="11">
        <f t="shared" si="1"/>
        <v>0.41791044776119401</v>
      </c>
    </row>
    <row r="33" spans="1:7" x14ac:dyDescent="0.25">
      <c r="A33" s="8">
        <v>32</v>
      </c>
      <c r="B33" s="10">
        <v>211</v>
      </c>
      <c r="C33" s="4">
        <v>211</v>
      </c>
      <c r="D33" s="4">
        <v>123</v>
      </c>
      <c r="E33" s="10">
        <f t="shared" si="0"/>
        <v>88</v>
      </c>
      <c r="G33" s="11">
        <f t="shared" si="1"/>
        <v>0.41706161137440756</v>
      </c>
    </row>
    <row r="34" spans="1:7" x14ac:dyDescent="0.25">
      <c r="A34" s="8">
        <v>33</v>
      </c>
      <c r="B34" s="10">
        <v>306</v>
      </c>
      <c r="C34" s="4">
        <v>306</v>
      </c>
      <c r="D34" s="4">
        <v>181</v>
      </c>
      <c r="E34" s="10">
        <f t="shared" si="0"/>
        <v>125</v>
      </c>
      <c r="G34" s="11">
        <f t="shared" si="1"/>
        <v>0.40849673202614378</v>
      </c>
    </row>
    <row r="35" spans="1:7" x14ac:dyDescent="0.25">
      <c r="A35" s="8">
        <v>34</v>
      </c>
      <c r="B35" s="10">
        <v>112</v>
      </c>
      <c r="C35" s="4">
        <v>112</v>
      </c>
      <c r="D35" s="4">
        <v>65</v>
      </c>
      <c r="E35" s="10">
        <f t="shared" si="0"/>
        <v>47</v>
      </c>
      <c r="G35" s="11">
        <f t="shared" si="1"/>
        <v>0.41964285714285715</v>
      </c>
    </row>
    <row r="36" spans="1:7" x14ac:dyDescent="0.25">
      <c r="A36" s="8">
        <v>35</v>
      </c>
      <c r="B36" s="10">
        <v>214</v>
      </c>
      <c r="C36" s="4">
        <v>214</v>
      </c>
      <c r="D36" s="4">
        <v>129</v>
      </c>
      <c r="E36" s="10">
        <f t="shared" si="0"/>
        <v>85</v>
      </c>
      <c r="G36" s="11">
        <f t="shared" si="1"/>
        <v>0.39719626168224298</v>
      </c>
    </row>
    <row r="37" spans="1:7" x14ac:dyDescent="0.25">
      <c r="A37" s="8">
        <v>36</v>
      </c>
      <c r="B37" s="10">
        <v>30</v>
      </c>
      <c r="C37" s="4">
        <v>30</v>
      </c>
      <c r="D37" s="4">
        <v>18</v>
      </c>
      <c r="E37" s="10">
        <f t="shared" si="0"/>
        <v>12</v>
      </c>
      <c r="G37" s="11">
        <f t="shared" si="1"/>
        <v>0.4</v>
      </c>
    </row>
    <row r="38" spans="1:7" x14ac:dyDescent="0.25">
      <c r="A38" s="8">
        <v>37</v>
      </c>
      <c r="B38" s="10">
        <v>21</v>
      </c>
      <c r="C38" s="4">
        <v>21</v>
      </c>
      <c r="D38" s="4">
        <v>13</v>
      </c>
      <c r="E38" s="10">
        <f t="shared" si="0"/>
        <v>8</v>
      </c>
      <c r="G38" s="11">
        <f t="shared" si="1"/>
        <v>0.38095238095238093</v>
      </c>
    </row>
    <row r="39" spans="1:7" x14ac:dyDescent="0.25">
      <c r="A39" s="8">
        <v>38</v>
      </c>
      <c r="B39" s="10">
        <v>235</v>
      </c>
      <c r="C39" s="4">
        <v>235</v>
      </c>
      <c r="D39" s="4">
        <v>143</v>
      </c>
      <c r="E39" s="10">
        <f t="shared" si="0"/>
        <v>92</v>
      </c>
      <c r="G39" s="11">
        <f t="shared" si="1"/>
        <v>0.39148936170212767</v>
      </c>
    </row>
    <row r="40" spans="1:7" x14ac:dyDescent="0.25">
      <c r="A40" s="8">
        <v>39</v>
      </c>
      <c r="B40" s="10">
        <v>108</v>
      </c>
      <c r="C40" s="4">
        <v>108</v>
      </c>
      <c r="D40" s="4">
        <v>66</v>
      </c>
      <c r="E40" s="10">
        <f t="shared" si="0"/>
        <v>42</v>
      </c>
      <c r="G40" s="11">
        <f t="shared" si="1"/>
        <v>0.3888888888888889</v>
      </c>
    </row>
    <row r="41" spans="1:7" x14ac:dyDescent="0.25">
      <c r="A41" s="8">
        <v>40</v>
      </c>
      <c r="B41" s="10">
        <v>148</v>
      </c>
      <c r="C41" s="4">
        <v>148</v>
      </c>
      <c r="D41" s="4">
        <v>87</v>
      </c>
      <c r="E41" s="10">
        <f t="shared" si="0"/>
        <v>61</v>
      </c>
      <c r="G41" s="11">
        <f t="shared" si="1"/>
        <v>0.41216216216216217</v>
      </c>
    </row>
    <row r="42" spans="1:7" x14ac:dyDescent="0.25">
      <c r="A42" s="8">
        <v>41</v>
      </c>
      <c r="B42" s="10">
        <v>204</v>
      </c>
      <c r="C42" s="4">
        <v>204</v>
      </c>
      <c r="D42" s="4">
        <v>120</v>
      </c>
      <c r="E42" s="10">
        <f t="shared" si="0"/>
        <v>84</v>
      </c>
      <c r="G42" s="11">
        <f t="shared" si="1"/>
        <v>0.41176470588235292</v>
      </c>
    </row>
    <row r="43" spans="1:7" x14ac:dyDescent="0.25">
      <c r="A43" s="8">
        <v>42</v>
      </c>
      <c r="B43" s="10">
        <v>102</v>
      </c>
      <c r="C43" s="4">
        <v>102</v>
      </c>
      <c r="D43" s="4">
        <v>63</v>
      </c>
      <c r="E43" s="10">
        <f t="shared" si="0"/>
        <v>39</v>
      </c>
      <c r="G43" s="11">
        <f t="shared" si="1"/>
        <v>0.38235294117647056</v>
      </c>
    </row>
    <row r="44" spans="1:7" x14ac:dyDescent="0.25">
      <c r="A44" s="8">
        <v>43</v>
      </c>
      <c r="B44" s="10">
        <v>203</v>
      </c>
      <c r="C44" s="4">
        <v>203</v>
      </c>
      <c r="D44" s="4">
        <v>120</v>
      </c>
      <c r="E44" s="10">
        <f t="shared" si="0"/>
        <v>83</v>
      </c>
      <c r="G44" s="11">
        <f t="shared" si="1"/>
        <v>0.40886699507389163</v>
      </c>
    </row>
    <row r="45" spans="1:7" x14ac:dyDescent="0.25">
      <c r="A45" s="8">
        <v>44</v>
      </c>
      <c r="B45" s="10">
        <v>122</v>
      </c>
      <c r="C45" s="4">
        <v>122</v>
      </c>
      <c r="D45" s="4">
        <v>73</v>
      </c>
      <c r="E45" s="10">
        <f t="shared" si="0"/>
        <v>49</v>
      </c>
      <c r="G45" s="11">
        <f t="shared" si="1"/>
        <v>0.40163934426229508</v>
      </c>
    </row>
    <row r="46" spans="1:7" x14ac:dyDescent="0.25">
      <c r="A46" s="8">
        <v>45</v>
      </c>
      <c r="B46" s="10">
        <v>54</v>
      </c>
      <c r="C46" s="4">
        <v>54</v>
      </c>
      <c r="D46" s="4">
        <v>30</v>
      </c>
      <c r="E46" s="10">
        <f t="shared" si="0"/>
        <v>24</v>
      </c>
      <c r="G46" s="11">
        <f t="shared" si="1"/>
        <v>0.44444444444444442</v>
      </c>
    </row>
    <row r="47" spans="1:7" x14ac:dyDescent="0.25">
      <c r="A47" s="8">
        <v>46</v>
      </c>
      <c r="B47" s="10">
        <v>140</v>
      </c>
      <c r="C47" s="4">
        <v>140</v>
      </c>
      <c r="D47" s="4">
        <v>84</v>
      </c>
      <c r="E47" s="10">
        <f t="shared" si="0"/>
        <v>56</v>
      </c>
      <c r="G47" s="11">
        <f t="shared" si="1"/>
        <v>0.4</v>
      </c>
    </row>
    <row r="48" spans="1:7" x14ac:dyDescent="0.25">
      <c r="A48" s="8">
        <v>47</v>
      </c>
      <c r="B48" s="10">
        <v>109</v>
      </c>
      <c r="C48" s="4">
        <v>109</v>
      </c>
      <c r="D48" s="4">
        <v>66</v>
      </c>
      <c r="E48" s="10">
        <f t="shared" si="0"/>
        <v>43</v>
      </c>
      <c r="G48" s="11">
        <f t="shared" si="1"/>
        <v>0.39449541284403672</v>
      </c>
    </row>
    <row r="49" spans="1:7" x14ac:dyDescent="0.25">
      <c r="A49" s="8">
        <v>48</v>
      </c>
      <c r="B49" s="10">
        <v>158</v>
      </c>
      <c r="C49" s="4">
        <v>158</v>
      </c>
      <c r="D49" s="4">
        <v>94</v>
      </c>
      <c r="E49" s="10">
        <f t="shared" si="0"/>
        <v>64</v>
      </c>
      <c r="G49" s="11">
        <f t="shared" si="1"/>
        <v>0.4050632911392405</v>
      </c>
    </row>
    <row r="50" spans="1:7" x14ac:dyDescent="0.25">
      <c r="A50" s="8">
        <v>49</v>
      </c>
      <c r="B50" s="10">
        <v>186</v>
      </c>
      <c r="C50" s="4">
        <v>186</v>
      </c>
      <c r="D50" s="4">
        <v>109</v>
      </c>
      <c r="E50" s="10">
        <f t="shared" si="0"/>
        <v>77</v>
      </c>
      <c r="G50" s="11">
        <f t="shared" si="1"/>
        <v>0.41397849462365593</v>
      </c>
    </row>
    <row r="51" spans="1:7" x14ac:dyDescent="0.25">
      <c r="A51" s="8">
        <v>50</v>
      </c>
      <c r="B51" s="10">
        <v>76</v>
      </c>
      <c r="C51" s="4">
        <v>76</v>
      </c>
      <c r="D51" s="4">
        <v>45</v>
      </c>
      <c r="E51" s="10">
        <f t="shared" si="0"/>
        <v>31</v>
      </c>
      <c r="G51" s="11">
        <f t="shared" si="1"/>
        <v>0.40789473684210525</v>
      </c>
    </row>
    <row r="52" spans="1:7" x14ac:dyDescent="0.25">
      <c r="A52" s="8">
        <v>51</v>
      </c>
      <c r="B52" s="10">
        <v>225</v>
      </c>
      <c r="C52" s="4">
        <v>225</v>
      </c>
      <c r="D52" s="4">
        <v>134</v>
      </c>
      <c r="E52" s="10">
        <f t="shared" si="0"/>
        <v>91</v>
      </c>
      <c r="G52" s="11">
        <f t="shared" si="1"/>
        <v>0.40444444444444444</v>
      </c>
    </row>
    <row r="53" spans="1:7" x14ac:dyDescent="0.25">
      <c r="A53" s="8">
        <v>52</v>
      </c>
      <c r="B53" s="10">
        <v>263</v>
      </c>
      <c r="C53" s="4">
        <v>263</v>
      </c>
      <c r="D53" s="4">
        <v>158</v>
      </c>
      <c r="E53" s="10">
        <f t="shared" si="0"/>
        <v>105</v>
      </c>
      <c r="G53" s="11">
        <f t="shared" si="1"/>
        <v>0.39923954372623577</v>
      </c>
    </row>
    <row r="54" spans="1:7" x14ac:dyDescent="0.25">
      <c r="A54" s="8">
        <v>53</v>
      </c>
      <c r="B54" s="10">
        <v>267</v>
      </c>
      <c r="C54" s="4">
        <v>267</v>
      </c>
      <c r="D54" s="4">
        <v>162</v>
      </c>
      <c r="E54" s="10">
        <f t="shared" si="0"/>
        <v>105</v>
      </c>
      <c r="G54" s="11">
        <f t="shared" si="1"/>
        <v>0.39325842696629215</v>
      </c>
    </row>
    <row r="55" spans="1:7" x14ac:dyDescent="0.25">
      <c r="A55" s="8">
        <v>54</v>
      </c>
      <c r="B55" s="10">
        <v>187</v>
      </c>
      <c r="C55" s="4">
        <v>187</v>
      </c>
      <c r="D55" s="4">
        <v>112</v>
      </c>
      <c r="E55" s="10">
        <f t="shared" si="0"/>
        <v>75</v>
      </c>
      <c r="G55" s="11">
        <f t="shared" si="1"/>
        <v>0.40106951871657753</v>
      </c>
    </row>
    <row r="56" spans="1:7" x14ac:dyDescent="0.25">
      <c r="A56" s="8">
        <v>55</v>
      </c>
      <c r="B56" s="10">
        <v>255</v>
      </c>
      <c r="C56" s="4">
        <v>255</v>
      </c>
      <c r="D56" s="4">
        <v>153</v>
      </c>
      <c r="E56" s="10">
        <f t="shared" si="0"/>
        <v>102</v>
      </c>
      <c r="G56" s="11">
        <f t="shared" si="1"/>
        <v>0.4</v>
      </c>
    </row>
    <row r="57" spans="1:7" x14ac:dyDescent="0.25">
      <c r="A57" s="8">
        <v>56</v>
      </c>
      <c r="B57" s="10">
        <v>48</v>
      </c>
      <c r="C57" s="4">
        <v>48</v>
      </c>
      <c r="D57" s="4">
        <v>28</v>
      </c>
      <c r="E57" s="10">
        <f t="shared" si="0"/>
        <v>20</v>
      </c>
      <c r="G57" s="11">
        <f t="shared" si="1"/>
        <v>0.41666666666666669</v>
      </c>
    </row>
    <row r="58" spans="1:7" x14ac:dyDescent="0.25">
      <c r="A58" s="8">
        <v>57</v>
      </c>
      <c r="B58" s="10">
        <v>169</v>
      </c>
      <c r="C58" s="4">
        <v>169</v>
      </c>
      <c r="D58" s="4">
        <v>103</v>
      </c>
      <c r="E58" s="10">
        <f t="shared" si="0"/>
        <v>66</v>
      </c>
      <c r="G58" s="11">
        <f t="shared" si="1"/>
        <v>0.39053254437869822</v>
      </c>
    </row>
    <row r="59" spans="1:7" x14ac:dyDescent="0.25">
      <c r="A59" s="8">
        <v>58</v>
      </c>
      <c r="B59" s="10">
        <v>82</v>
      </c>
      <c r="C59" s="4">
        <v>82</v>
      </c>
      <c r="D59" s="4">
        <v>49</v>
      </c>
      <c r="E59" s="10">
        <f t="shared" si="0"/>
        <v>33</v>
      </c>
      <c r="G59" s="11">
        <f t="shared" si="1"/>
        <v>0.40243902439024393</v>
      </c>
    </row>
    <row r="60" spans="1:7" x14ac:dyDescent="0.25">
      <c r="A60" s="8">
        <v>59</v>
      </c>
      <c r="B60" s="10">
        <v>160</v>
      </c>
      <c r="C60" s="4">
        <v>160</v>
      </c>
      <c r="D60" s="4">
        <v>95</v>
      </c>
      <c r="E60" s="10">
        <f t="shared" si="0"/>
        <v>65</v>
      </c>
      <c r="G60" s="11">
        <f t="shared" si="1"/>
        <v>0.40625</v>
      </c>
    </row>
    <row r="61" spans="1:7" x14ac:dyDescent="0.25">
      <c r="A61" s="8">
        <v>60</v>
      </c>
      <c r="B61" s="10">
        <v>102</v>
      </c>
      <c r="C61" s="4">
        <v>102</v>
      </c>
      <c r="D61" s="4">
        <v>60</v>
      </c>
      <c r="E61" s="10">
        <f t="shared" si="0"/>
        <v>42</v>
      </c>
      <c r="G61" s="11">
        <f t="shared" si="1"/>
        <v>0.41176470588235292</v>
      </c>
    </row>
    <row r="62" spans="1:7" x14ac:dyDescent="0.25">
      <c r="A62" s="8">
        <v>61</v>
      </c>
      <c r="B62" s="10">
        <v>242</v>
      </c>
      <c r="C62" s="4">
        <v>242</v>
      </c>
      <c r="D62" s="4">
        <v>144</v>
      </c>
      <c r="E62" s="10">
        <f t="shared" si="0"/>
        <v>98</v>
      </c>
      <c r="G62" s="11">
        <f t="shared" si="1"/>
        <v>0.4049586776859504</v>
      </c>
    </row>
    <row r="63" spans="1:7" x14ac:dyDescent="0.25">
      <c r="A63" s="8">
        <v>62</v>
      </c>
      <c r="B63" s="10">
        <v>148</v>
      </c>
      <c r="C63" s="4">
        <v>148</v>
      </c>
      <c r="D63" s="4">
        <v>88</v>
      </c>
      <c r="E63" s="10">
        <f t="shared" si="0"/>
        <v>60</v>
      </c>
      <c r="G63" s="11">
        <f t="shared" si="1"/>
        <v>0.40540540540540543</v>
      </c>
    </row>
    <row r="64" spans="1:7" x14ac:dyDescent="0.25">
      <c r="A64" s="8">
        <v>63</v>
      </c>
      <c r="B64" s="10">
        <v>55</v>
      </c>
      <c r="C64" s="4">
        <v>55</v>
      </c>
      <c r="D64" s="4">
        <v>33</v>
      </c>
      <c r="E64" s="10">
        <f t="shared" si="0"/>
        <v>22</v>
      </c>
      <c r="G64" s="11">
        <f t="shared" si="1"/>
        <v>0.4</v>
      </c>
    </row>
    <row r="65" spans="1:7" x14ac:dyDescent="0.25">
      <c r="A65" s="8">
        <v>64</v>
      </c>
      <c r="B65" s="10">
        <v>288</v>
      </c>
      <c r="C65" s="4">
        <v>288</v>
      </c>
      <c r="D65" s="4">
        <v>177</v>
      </c>
      <c r="E65" s="10">
        <f t="shared" si="0"/>
        <v>111</v>
      </c>
      <c r="G65" s="11">
        <f t="shared" si="1"/>
        <v>0.38541666666666669</v>
      </c>
    </row>
    <row r="66" spans="1:7" x14ac:dyDescent="0.25">
      <c r="A66" s="8">
        <v>65</v>
      </c>
      <c r="B66" s="10">
        <v>196</v>
      </c>
      <c r="C66" s="4">
        <v>196</v>
      </c>
      <c r="D66" s="4">
        <v>118</v>
      </c>
      <c r="E66" s="10">
        <f t="shared" si="0"/>
        <v>78</v>
      </c>
      <c r="G66" s="11">
        <f t="shared" si="1"/>
        <v>0.39795918367346939</v>
      </c>
    </row>
    <row r="67" spans="1:7" x14ac:dyDescent="0.25">
      <c r="A67" s="8">
        <v>66</v>
      </c>
      <c r="B67" s="10">
        <v>210</v>
      </c>
      <c r="C67" s="4">
        <v>210</v>
      </c>
      <c r="D67" s="4">
        <v>127</v>
      </c>
      <c r="E67" s="10">
        <f t="shared" ref="E67:E130" si="2">C67-D67</f>
        <v>83</v>
      </c>
      <c r="G67" s="11">
        <f t="shared" ref="G67:G130" si="3">E67/C67</f>
        <v>0.39523809523809522</v>
      </c>
    </row>
    <row r="68" spans="1:7" x14ac:dyDescent="0.25">
      <c r="A68" s="8">
        <v>67</v>
      </c>
      <c r="B68" s="10">
        <v>256</v>
      </c>
      <c r="C68" s="4">
        <v>256</v>
      </c>
      <c r="D68" s="4">
        <v>154</v>
      </c>
      <c r="E68" s="10">
        <f t="shared" si="2"/>
        <v>102</v>
      </c>
      <c r="G68" s="11">
        <f t="shared" si="3"/>
        <v>0.3984375</v>
      </c>
    </row>
    <row r="69" spans="1:7" x14ac:dyDescent="0.25">
      <c r="A69" s="8">
        <v>68</v>
      </c>
      <c r="B69" s="10">
        <v>218</v>
      </c>
      <c r="C69" s="4">
        <v>218</v>
      </c>
      <c r="D69" s="4">
        <v>130</v>
      </c>
      <c r="E69" s="10">
        <f t="shared" si="2"/>
        <v>88</v>
      </c>
      <c r="G69" s="11">
        <f t="shared" si="3"/>
        <v>0.40366972477064222</v>
      </c>
    </row>
    <row r="70" spans="1:7" x14ac:dyDescent="0.25">
      <c r="A70" s="8">
        <v>69</v>
      </c>
      <c r="B70" s="10">
        <v>234</v>
      </c>
      <c r="C70" s="4">
        <v>234</v>
      </c>
      <c r="D70" s="4">
        <v>141</v>
      </c>
      <c r="E70" s="10">
        <f t="shared" si="2"/>
        <v>93</v>
      </c>
      <c r="G70" s="11">
        <f t="shared" si="3"/>
        <v>0.39743589743589741</v>
      </c>
    </row>
    <row r="71" spans="1:7" x14ac:dyDescent="0.25">
      <c r="A71" s="8">
        <v>70</v>
      </c>
      <c r="B71" s="10">
        <v>118</v>
      </c>
      <c r="C71" s="4">
        <v>118</v>
      </c>
      <c r="D71" s="4">
        <v>70</v>
      </c>
      <c r="E71" s="10">
        <f t="shared" si="2"/>
        <v>48</v>
      </c>
      <c r="G71" s="11">
        <f t="shared" si="3"/>
        <v>0.40677966101694918</v>
      </c>
    </row>
    <row r="72" spans="1:7" x14ac:dyDescent="0.25">
      <c r="A72" s="8">
        <v>71</v>
      </c>
      <c r="B72" s="10">
        <v>136</v>
      </c>
      <c r="C72" s="4">
        <v>136</v>
      </c>
      <c r="D72" s="4">
        <v>82</v>
      </c>
      <c r="E72" s="10">
        <f t="shared" si="2"/>
        <v>54</v>
      </c>
      <c r="G72" s="11">
        <f t="shared" si="3"/>
        <v>0.39705882352941174</v>
      </c>
    </row>
    <row r="73" spans="1:7" x14ac:dyDescent="0.25">
      <c r="A73" s="8">
        <v>72</v>
      </c>
      <c r="B73" s="10">
        <v>75</v>
      </c>
      <c r="C73" s="4">
        <v>75</v>
      </c>
      <c r="D73" s="4">
        <v>43</v>
      </c>
      <c r="E73" s="10">
        <f t="shared" si="2"/>
        <v>32</v>
      </c>
      <c r="G73" s="11">
        <f t="shared" si="3"/>
        <v>0.42666666666666669</v>
      </c>
    </row>
    <row r="74" spans="1:7" x14ac:dyDescent="0.25">
      <c r="A74" s="8">
        <v>73</v>
      </c>
      <c r="B74" s="10">
        <v>81</v>
      </c>
      <c r="C74" s="4">
        <v>81</v>
      </c>
      <c r="D74" s="4">
        <v>48</v>
      </c>
      <c r="E74" s="10">
        <f t="shared" si="2"/>
        <v>33</v>
      </c>
      <c r="G74" s="11">
        <f t="shared" si="3"/>
        <v>0.40740740740740738</v>
      </c>
    </row>
    <row r="75" spans="1:7" x14ac:dyDescent="0.25">
      <c r="A75" s="8">
        <v>74</v>
      </c>
      <c r="B75" s="10">
        <v>218</v>
      </c>
      <c r="C75" s="4">
        <v>218</v>
      </c>
      <c r="D75" s="4">
        <v>128</v>
      </c>
      <c r="E75" s="10">
        <f t="shared" si="2"/>
        <v>90</v>
      </c>
      <c r="G75" s="11">
        <f t="shared" si="3"/>
        <v>0.41284403669724773</v>
      </c>
    </row>
    <row r="76" spans="1:7" x14ac:dyDescent="0.25">
      <c r="A76" s="8">
        <v>75</v>
      </c>
      <c r="B76" s="10">
        <v>109</v>
      </c>
      <c r="C76" s="4">
        <v>109</v>
      </c>
      <c r="D76" s="4">
        <v>67</v>
      </c>
      <c r="E76" s="10">
        <f t="shared" si="2"/>
        <v>42</v>
      </c>
      <c r="G76" s="11">
        <f t="shared" si="3"/>
        <v>0.38532110091743121</v>
      </c>
    </row>
    <row r="77" spans="1:7" x14ac:dyDescent="0.25">
      <c r="A77" s="8">
        <v>76</v>
      </c>
      <c r="B77" s="10">
        <v>158</v>
      </c>
      <c r="C77" s="4">
        <v>158</v>
      </c>
      <c r="D77" s="4">
        <v>93</v>
      </c>
      <c r="E77" s="10">
        <f t="shared" si="2"/>
        <v>65</v>
      </c>
      <c r="G77" s="11">
        <f t="shared" si="3"/>
        <v>0.41139240506329117</v>
      </c>
    </row>
    <row r="78" spans="1:7" x14ac:dyDescent="0.25">
      <c r="A78" s="8">
        <v>77</v>
      </c>
      <c r="B78" s="10">
        <v>99</v>
      </c>
      <c r="C78" s="4">
        <v>99</v>
      </c>
      <c r="D78" s="4">
        <v>58</v>
      </c>
      <c r="E78" s="10">
        <f t="shared" si="2"/>
        <v>41</v>
      </c>
      <c r="G78" s="11">
        <f t="shared" si="3"/>
        <v>0.41414141414141414</v>
      </c>
    </row>
    <row r="79" spans="1:7" x14ac:dyDescent="0.25">
      <c r="A79" s="8">
        <v>78</v>
      </c>
      <c r="B79" s="10">
        <v>57</v>
      </c>
      <c r="C79" s="4">
        <v>57</v>
      </c>
      <c r="D79" s="4">
        <v>33</v>
      </c>
      <c r="E79" s="10">
        <f t="shared" si="2"/>
        <v>24</v>
      </c>
      <c r="G79" s="11">
        <f t="shared" si="3"/>
        <v>0.42105263157894735</v>
      </c>
    </row>
    <row r="80" spans="1:7" x14ac:dyDescent="0.25">
      <c r="A80" s="8">
        <v>79</v>
      </c>
      <c r="B80" s="10">
        <v>309</v>
      </c>
      <c r="C80" s="4">
        <v>309</v>
      </c>
      <c r="D80" s="4">
        <v>186</v>
      </c>
      <c r="E80" s="10">
        <f t="shared" si="2"/>
        <v>123</v>
      </c>
      <c r="G80" s="11">
        <f t="shared" si="3"/>
        <v>0.39805825242718446</v>
      </c>
    </row>
    <row r="81" spans="1:7" x14ac:dyDescent="0.25">
      <c r="A81" s="8">
        <v>80</v>
      </c>
      <c r="B81" s="10">
        <v>121</v>
      </c>
      <c r="C81" s="4">
        <v>121</v>
      </c>
      <c r="D81" s="4">
        <v>71</v>
      </c>
      <c r="E81" s="10">
        <f t="shared" si="2"/>
        <v>50</v>
      </c>
      <c r="G81" s="11">
        <f t="shared" si="3"/>
        <v>0.41322314049586778</v>
      </c>
    </row>
    <row r="82" spans="1:7" x14ac:dyDescent="0.25">
      <c r="A82" s="8">
        <v>81</v>
      </c>
      <c r="B82" s="10">
        <v>62</v>
      </c>
      <c r="C82" s="4">
        <v>62</v>
      </c>
      <c r="D82" s="4">
        <v>38</v>
      </c>
      <c r="E82" s="10">
        <f t="shared" si="2"/>
        <v>24</v>
      </c>
      <c r="G82" s="11">
        <f t="shared" si="3"/>
        <v>0.38709677419354838</v>
      </c>
    </row>
    <row r="83" spans="1:7" x14ac:dyDescent="0.25">
      <c r="A83" s="8">
        <v>82</v>
      </c>
      <c r="B83" s="10">
        <v>80</v>
      </c>
      <c r="C83" s="4">
        <v>80</v>
      </c>
      <c r="D83" s="4">
        <v>48</v>
      </c>
      <c r="E83" s="10">
        <f t="shared" si="2"/>
        <v>32</v>
      </c>
      <c r="G83" s="11">
        <f t="shared" si="3"/>
        <v>0.4</v>
      </c>
    </row>
    <row r="84" spans="1:7" x14ac:dyDescent="0.25">
      <c r="A84" s="8">
        <v>83</v>
      </c>
      <c r="B84" s="10">
        <v>170</v>
      </c>
      <c r="C84" s="4">
        <v>170</v>
      </c>
      <c r="D84" s="4">
        <v>101</v>
      </c>
      <c r="E84" s="10">
        <f t="shared" si="2"/>
        <v>69</v>
      </c>
      <c r="G84" s="11">
        <f t="shared" si="3"/>
        <v>0.40588235294117647</v>
      </c>
    </row>
    <row r="85" spans="1:7" x14ac:dyDescent="0.25">
      <c r="A85" s="8">
        <v>84</v>
      </c>
      <c r="B85" s="10">
        <v>60</v>
      </c>
      <c r="C85" s="4">
        <v>60</v>
      </c>
      <c r="D85" s="4">
        <v>36</v>
      </c>
      <c r="E85" s="10">
        <f t="shared" si="2"/>
        <v>24</v>
      </c>
      <c r="G85" s="11">
        <f t="shared" si="3"/>
        <v>0.4</v>
      </c>
    </row>
    <row r="86" spans="1:7" x14ac:dyDescent="0.25">
      <c r="A86" s="8">
        <v>85</v>
      </c>
      <c r="B86" s="10">
        <v>208</v>
      </c>
      <c r="C86" s="4">
        <v>208</v>
      </c>
      <c r="D86" s="4">
        <v>123</v>
      </c>
      <c r="E86" s="10">
        <f t="shared" si="2"/>
        <v>85</v>
      </c>
      <c r="G86" s="11">
        <f t="shared" si="3"/>
        <v>0.40865384615384615</v>
      </c>
    </row>
    <row r="87" spans="1:7" x14ac:dyDescent="0.25">
      <c r="A87" s="8">
        <v>86</v>
      </c>
      <c r="B87" s="10">
        <v>50</v>
      </c>
      <c r="C87" s="4">
        <v>50</v>
      </c>
      <c r="D87" s="4">
        <v>30</v>
      </c>
      <c r="E87" s="10">
        <f t="shared" si="2"/>
        <v>20</v>
      </c>
      <c r="G87" s="11">
        <f t="shared" si="3"/>
        <v>0.4</v>
      </c>
    </row>
    <row r="88" spans="1:7" x14ac:dyDescent="0.25">
      <c r="A88" s="8">
        <v>87</v>
      </c>
      <c r="B88" s="10">
        <v>99</v>
      </c>
      <c r="C88" s="4">
        <v>99</v>
      </c>
      <c r="D88" s="4">
        <v>58</v>
      </c>
      <c r="E88" s="10">
        <f t="shared" si="2"/>
        <v>41</v>
      </c>
      <c r="G88" s="11">
        <f t="shared" si="3"/>
        <v>0.41414141414141414</v>
      </c>
    </row>
    <row r="89" spans="1:7" x14ac:dyDescent="0.25">
      <c r="A89" s="8">
        <v>88</v>
      </c>
      <c r="B89" s="10">
        <v>123</v>
      </c>
      <c r="C89" s="4">
        <v>123</v>
      </c>
      <c r="D89" s="4">
        <v>73</v>
      </c>
      <c r="E89" s="10">
        <f t="shared" si="2"/>
        <v>50</v>
      </c>
      <c r="G89" s="11">
        <f t="shared" si="3"/>
        <v>0.4065040650406504</v>
      </c>
    </row>
    <row r="90" spans="1:7" x14ac:dyDescent="0.25">
      <c r="A90" s="8">
        <v>89</v>
      </c>
      <c r="B90" s="10">
        <v>159</v>
      </c>
      <c r="C90" s="4">
        <v>159</v>
      </c>
      <c r="D90" s="4">
        <v>95</v>
      </c>
      <c r="E90" s="10">
        <f t="shared" si="2"/>
        <v>64</v>
      </c>
      <c r="G90" s="11">
        <f t="shared" si="3"/>
        <v>0.40251572327044027</v>
      </c>
    </row>
    <row r="91" spans="1:7" x14ac:dyDescent="0.25">
      <c r="A91" s="8">
        <v>90</v>
      </c>
      <c r="B91" s="10">
        <v>34</v>
      </c>
      <c r="C91" s="4">
        <v>34</v>
      </c>
      <c r="D91" s="4">
        <v>20</v>
      </c>
      <c r="E91" s="10">
        <f t="shared" si="2"/>
        <v>14</v>
      </c>
      <c r="G91" s="11">
        <f t="shared" si="3"/>
        <v>0.41176470588235292</v>
      </c>
    </row>
    <row r="92" spans="1:7" x14ac:dyDescent="0.25">
      <c r="A92" s="8">
        <v>91</v>
      </c>
      <c r="B92" s="10">
        <v>293</v>
      </c>
      <c r="C92" s="4">
        <v>293</v>
      </c>
      <c r="D92" s="4">
        <v>176</v>
      </c>
      <c r="E92" s="10">
        <f t="shared" si="2"/>
        <v>117</v>
      </c>
      <c r="G92" s="11">
        <f t="shared" si="3"/>
        <v>0.39931740614334471</v>
      </c>
    </row>
    <row r="93" spans="1:7" x14ac:dyDescent="0.25">
      <c r="A93" s="8">
        <v>92</v>
      </c>
      <c r="B93" s="10">
        <v>82</v>
      </c>
      <c r="C93" s="4">
        <v>82</v>
      </c>
      <c r="D93" s="4">
        <v>48</v>
      </c>
      <c r="E93" s="10">
        <f t="shared" si="2"/>
        <v>34</v>
      </c>
      <c r="G93" s="11">
        <f t="shared" si="3"/>
        <v>0.41463414634146339</v>
      </c>
    </row>
    <row r="94" spans="1:7" x14ac:dyDescent="0.25">
      <c r="A94" s="8">
        <v>93</v>
      </c>
      <c r="B94" s="10">
        <v>29</v>
      </c>
      <c r="C94" s="4">
        <v>29</v>
      </c>
      <c r="D94" s="4">
        <v>17</v>
      </c>
      <c r="E94" s="10">
        <f t="shared" si="2"/>
        <v>12</v>
      </c>
      <c r="G94" s="11">
        <f t="shared" si="3"/>
        <v>0.41379310344827586</v>
      </c>
    </row>
    <row r="95" spans="1:7" x14ac:dyDescent="0.25">
      <c r="A95" s="8">
        <v>94</v>
      </c>
      <c r="B95" s="10">
        <v>253</v>
      </c>
      <c r="C95" s="4">
        <v>253</v>
      </c>
      <c r="D95" s="4">
        <v>152</v>
      </c>
      <c r="E95" s="10">
        <f t="shared" si="2"/>
        <v>101</v>
      </c>
      <c r="G95" s="11">
        <f t="shared" si="3"/>
        <v>0.39920948616600793</v>
      </c>
    </row>
    <row r="96" spans="1:7" x14ac:dyDescent="0.25">
      <c r="A96" s="8">
        <v>95</v>
      </c>
      <c r="B96" s="10">
        <v>153</v>
      </c>
      <c r="C96" s="4">
        <v>153</v>
      </c>
      <c r="D96" s="4">
        <v>90</v>
      </c>
      <c r="E96" s="10">
        <f t="shared" si="2"/>
        <v>63</v>
      </c>
      <c r="G96" s="11">
        <f t="shared" si="3"/>
        <v>0.41176470588235292</v>
      </c>
    </row>
    <row r="97" spans="1:7" x14ac:dyDescent="0.25">
      <c r="A97" s="8">
        <v>96</v>
      </c>
      <c r="B97" s="10">
        <v>176</v>
      </c>
      <c r="C97" s="4">
        <v>176</v>
      </c>
      <c r="D97" s="4">
        <v>104</v>
      </c>
      <c r="E97" s="10">
        <f t="shared" si="2"/>
        <v>72</v>
      </c>
      <c r="G97" s="11">
        <f t="shared" si="3"/>
        <v>0.40909090909090912</v>
      </c>
    </row>
    <row r="98" spans="1:7" x14ac:dyDescent="0.25">
      <c r="A98" s="8">
        <v>97</v>
      </c>
      <c r="B98" s="10">
        <v>188</v>
      </c>
      <c r="C98" s="4">
        <v>188</v>
      </c>
      <c r="D98" s="4">
        <v>111</v>
      </c>
      <c r="E98" s="10">
        <f t="shared" si="2"/>
        <v>77</v>
      </c>
      <c r="G98" s="11">
        <f t="shared" si="3"/>
        <v>0.40957446808510639</v>
      </c>
    </row>
    <row r="99" spans="1:7" x14ac:dyDescent="0.25">
      <c r="A99" s="8">
        <v>98</v>
      </c>
      <c r="B99" s="10">
        <v>166</v>
      </c>
      <c r="C99" s="4">
        <v>166</v>
      </c>
      <c r="D99" s="4">
        <v>98</v>
      </c>
      <c r="E99" s="10">
        <f t="shared" si="2"/>
        <v>68</v>
      </c>
      <c r="G99" s="11">
        <f t="shared" si="3"/>
        <v>0.40963855421686746</v>
      </c>
    </row>
    <row r="100" spans="1:7" x14ac:dyDescent="0.25">
      <c r="A100" s="8">
        <v>99</v>
      </c>
      <c r="B100" s="10">
        <v>139</v>
      </c>
      <c r="C100" s="4">
        <v>139</v>
      </c>
      <c r="D100" s="4">
        <v>83</v>
      </c>
      <c r="E100" s="10">
        <f t="shared" si="2"/>
        <v>56</v>
      </c>
      <c r="G100" s="11">
        <f t="shared" si="3"/>
        <v>0.40287769784172661</v>
      </c>
    </row>
    <row r="101" spans="1:7" x14ac:dyDescent="0.25">
      <c r="A101" s="8">
        <v>100</v>
      </c>
      <c r="B101" s="10">
        <v>166</v>
      </c>
      <c r="C101" s="4">
        <v>166</v>
      </c>
      <c r="D101" s="4">
        <v>98</v>
      </c>
      <c r="E101" s="10">
        <f t="shared" si="2"/>
        <v>68</v>
      </c>
      <c r="G101" s="11">
        <f t="shared" si="3"/>
        <v>0.40963855421686746</v>
      </c>
    </row>
    <row r="102" spans="1:7" x14ac:dyDescent="0.25">
      <c r="A102" s="8">
        <v>101</v>
      </c>
      <c r="B102" s="10">
        <v>138</v>
      </c>
      <c r="C102" s="4">
        <v>138</v>
      </c>
      <c r="D102" s="4">
        <v>83</v>
      </c>
      <c r="E102" s="10">
        <f t="shared" si="2"/>
        <v>55</v>
      </c>
      <c r="G102" s="11">
        <f t="shared" si="3"/>
        <v>0.39855072463768115</v>
      </c>
    </row>
    <row r="103" spans="1:7" x14ac:dyDescent="0.25">
      <c r="A103" s="8">
        <v>102</v>
      </c>
      <c r="B103" s="10">
        <v>171</v>
      </c>
      <c r="C103" s="4">
        <v>171</v>
      </c>
      <c r="D103" s="4">
        <v>99</v>
      </c>
      <c r="E103" s="10">
        <f t="shared" si="2"/>
        <v>72</v>
      </c>
      <c r="G103" s="11">
        <f t="shared" si="3"/>
        <v>0.42105263157894735</v>
      </c>
    </row>
    <row r="104" spans="1:7" x14ac:dyDescent="0.25">
      <c r="A104" s="8">
        <v>103</v>
      </c>
      <c r="B104" s="10">
        <v>73</v>
      </c>
      <c r="C104" s="4">
        <v>73</v>
      </c>
      <c r="D104" s="4">
        <v>43</v>
      </c>
      <c r="E104" s="10">
        <f t="shared" si="2"/>
        <v>30</v>
      </c>
      <c r="G104" s="11">
        <f t="shared" si="3"/>
        <v>0.41095890410958902</v>
      </c>
    </row>
    <row r="105" spans="1:7" x14ac:dyDescent="0.25">
      <c r="A105" s="8">
        <v>104</v>
      </c>
      <c r="B105" s="10">
        <v>77</v>
      </c>
      <c r="C105" s="4">
        <v>77</v>
      </c>
      <c r="D105" s="4">
        <v>47</v>
      </c>
      <c r="E105" s="10">
        <f t="shared" si="2"/>
        <v>30</v>
      </c>
      <c r="G105" s="11">
        <f t="shared" si="3"/>
        <v>0.38961038961038963</v>
      </c>
    </row>
    <row r="106" spans="1:7" x14ac:dyDescent="0.25">
      <c r="A106" s="8">
        <v>105</v>
      </c>
      <c r="B106" s="10">
        <v>141</v>
      </c>
      <c r="C106" s="4">
        <v>141</v>
      </c>
      <c r="D106" s="4">
        <v>84</v>
      </c>
      <c r="E106" s="10">
        <f t="shared" si="2"/>
        <v>57</v>
      </c>
      <c r="G106" s="11">
        <f t="shared" si="3"/>
        <v>0.40425531914893614</v>
      </c>
    </row>
    <row r="107" spans="1:7" x14ac:dyDescent="0.25">
      <c r="A107" s="8">
        <v>106</v>
      </c>
      <c r="B107" s="10">
        <v>68</v>
      </c>
      <c r="C107" s="4">
        <v>68</v>
      </c>
      <c r="D107" s="4">
        <v>40</v>
      </c>
      <c r="E107" s="10">
        <f t="shared" si="2"/>
        <v>28</v>
      </c>
      <c r="G107" s="11">
        <f t="shared" si="3"/>
        <v>0.41176470588235292</v>
      </c>
    </row>
    <row r="108" spans="1:7" x14ac:dyDescent="0.25">
      <c r="A108" s="8">
        <v>107</v>
      </c>
      <c r="B108" s="10">
        <v>253</v>
      </c>
      <c r="C108" s="4">
        <v>253</v>
      </c>
      <c r="D108" s="4">
        <v>149</v>
      </c>
      <c r="E108" s="10">
        <f t="shared" si="2"/>
        <v>104</v>
      </c>
      <c r="G108" s="11">
        <f t="shared" si="3"/>
        <v>0.41106719367588934</v>
      </c>
    </row>
    <row r="109" spans="1:7" x14ac:dyDescent="0.25">
      <c r="A109" s="8">
        <v>108</v>
      </c>
      <c r="B109" s="10">
        <v>124</v>
      </c>
      <c r="C109" s="4">
        <v>124</v>
      </c>
      <c r="D109" s="4">
        <v>72</v>
      </c>
      <c r="E109" s="10">
        <f t="shared" si="2"/>
        <v>52</v>
      </c>
      <c r="G109" s="11">
        <f t="shared" si="3"/>
        <v>0.41935483870967744</v>
      </c>
    </row>
    <row r="110" spans="1:7" x14ac:dyDescent="0.25">
      <c r="A110" s="8">
        <v>109</v>
      </c>
      <c r="B110" s="10">
        <v>169</v>
      </c>
      <c r="C110" s="4">
        <v>169</v>
      </c>
      <c r="D110" s="4">
        <v>100</v>
      </c>
      <c r="E110" s="10">
        <f t="shared" si="2"/>
        <v>69</v>
      </c>
      <c r="G110" s="11">
        <f t="shared" si="3"/>
        <v>0.40828402366863903</v>
      </c>
    </row>
    <row r="111" spans="1:7" x14ac:dyDescent="0.25">
      <c r="A111" s="8">
        <v>110</v>
      </c>
      <c r="B111" s="10">
        <v>163</v>
      </c>
      <c r="C111" s="4">
        <v>163</v>
      </c>
      <c r="D111" s="4">
        <v>95</v>
      </c>
      <c r="E111" s="10">
        <f t="shared" si="2"/>
        <v>68</v>
      </c>
      <c r="G111" s="11">
        <f t="shared" si="3"/>
        <v>0.41717791411042943</v>
      </c>
    </row>
    <row r="112" spans="1:7" x14ac:dyDescent="0.25">
      <c r="A112" s="8">
        <v>111</v>
      </c>
      <c r="B112" s="10">
        <v>204</v>
      </c>
      <c r="C112" s="4">
        <v>204</v>
      </c>
      <c r="D112" s="4">
        <v>120</v>
      </c>
      <c r="E112" s="10">
        <f t="shared" si="2"/>
        <v>84</v>
      </c>
      <c r="G112" s="11">
        <f t="shared" si="3"/>
        <v>0.41176470588235292</v>
      </c>
    </row>
    <row r="113" spans="1:7" x14ac:dyDescent="0.25">
      <c r="A113" s="8">
        <v>112</v>
      </c>
      <c r="B113" s="10">
        <v>20</v>
      </c>
      <c r="C113" s="4">
        <v>20</v>
      </c>
      <c r="D113" s="4">
        <v>12</v>
      </c>
      <c r="E113" s="10">
        <f t="shared" si="2"/>
        <v>8</v>
      </c>
      <c r="G113" s="11">
        <f t="shared" si="3"/>
        <v>0.4</v>
      </c>
    </row>
    <row r="114" spans="1:7" x14ac:dyDescent="0.25">
      <c r="A114" s="8">
        <v>113</v>
      </c>
      <c r="B114" s="10">
        <v>68</v>
      </c>
      <c r="C114" s="4">
        <v>68</v>
      </c>
      <c r="D114" s="4">
        <v>40</v>
      </c>
      <c r="E114" s="10">
        <f t="shared" si="2"/>
        <v>28</v>
      </c>
      <c r="G114" s="11">
        <f t="shared" si="3"/>
        <v>0.41176470588235292</v>
      </c>
    </row>
    <row r="115" spans="1:7" x14ac:dyDescent="0.25">
      <c r="A115" s="8">
        <v>114</v>
      </c>
      <c r="B115" s="10">
        <v>253</v>
      </c>
      <c r="C115" s="4">
        <v>253</v>
      </c>
      <c r="D115" s="4">
        <v>148</v>
      </c>
      <c r="E115" s="10">
        <f t="shared" si="2"/>
        <v>105</v>
      </c>
      <c r="G115" s="11">
        <f t="shared" si="3"/>
        <v>0.41501976284584979</v>
      </c>
    </row>
    <row r="116" spans="1:7" x14ac:dyDescent="0.25">
      <c r="A116" s="8">
        <v>115</v>
      </c>
      <c r="B116" s="10">
        <v>237</v>
      </c>
      <c r="C116" s="4">
        <v>237</v>
      </c>
      <c r="D116" s="4">
        <v>141</v>
      </c>
      <c r="E116" s="10">
        <f t="shared" si="2"/>
        <v>96</v>
      </c>
      <c r="G116" s="11">
        <f t="shared" si="3"/>
        <v>0.4050632911392405</v>
      </c>
    </row>
    <row r="117" spans="1:7" x14ac:dyDescent="0.25">
      <c r="A117" s="8">
        <v>116</v>
      </c>
      <c r="B117" s="10">
        <v>269</v>
      </c>
      <c r="C117" s="4">
        <v>269</v>
      </c>
      <c r="D117" s="4">
        <v>160</v>
      </c>
      <c r="E117" s="10">
        <f t="shared" si="2"/>
        <v>109</v>
      </c>
      <c r="G117" s="11">
        <f t="shared" si="3"/>
        <v>0.40520446096654272</v>
      </c>
    </row>
    <row r="118" spans="1:7" x14ac:dyDescent="0.25">
      <c r="A118" s="8">
        <v>117</v>
      </c>
      <c r="B118" s="10">
        <v>70</v>
      </c>
      <c r="C118" s="4">
        <v>70</v>
      </c>
      <c r="D118" s="4">
        <v>42</v>
      </c>
      <c r="E118" s="10">
        <f t="shared" si="2"/>
        <v>28</v>
      </c>
      <c r="G118" s="11">
        <f t="shared" si="3"/>
        <v>0.4</v>
      </c>
    </row>
    <row r="119" spans="1:7" x14ac:dyDescent="0.25">
      <c r="A119" s="8">
        <v>118</v>
      </c>
      <c r="B119" s="10">
        <v>209</v>
      </c>
      <c r="C119" s="4">
        <v>209</v>
      </c>
      <c r="D119" s="4">
        <v>123</v>
      </c>
      <c r="E119" s="10">
        <f t="shared" si="2"/>
        <v>86</v>
      </c>
      <c r="G119" s="11">
        <f t="shared" si="3"/>
        <v>0.41148325358851673</v>
      </c>
    </row>
    <row r="120" spans="1:7" x14ac:dyDescent="0.25">
      <c r="A120" s="8">
        <v>119</v>
      </c>
      <c r="B120" s="10">
        <v>134</v>
      </c>
      <c r="C120" s="4">
        <v>134</v>
      </c>
      <c r="D120" s="4">
        <v>79</v>
      </c>
      <c r="E120" s="10">
        <f t="shared" si="2"/>
        <v>55</v>
      </c>
      <c r="G120" s="11">
        <f t="shared" si="3"/>
        <v>0.41044776119402987</v>
      </c>
    </row>
    <row r="121" spans="1:7" x14ac:dyDescent="0.25">
      <c r="A121" s="8">
        <v>120</v>
      </c>
      <c r="B121" s="10">
        <v>145</v>
      </c>
      <c r="C121" s="4">
        <v>145</v>
      </c>
      <c r="D121" s="4">
        <v>87</v>
      </c>
      <c r="E121" s="10">
        <f t="shared" si="2"/>
        <v>58</v>
      </c>
      <c r="G121" s="11">
        <f t="shared" si="3"/>
        <v>0.4</v>
      </c>
    </row>
    <row r="122" spans="1:7" x14ac:dyDescent="0.25">
      <c r="A122" s="8">
        <v>121</v>
      </c>
      <c r="B122" s="10">
        <v>52</v>
      </c>
      <c r="C122" s="4">
        <v>52</v>
      </c>
      <c r="D122" s="4">
        <v>30</v>
      </c>
      <c r="E122" s="10">
        <f t="shared" si="2"/>
        <v>22</v>
      </c>
      <c r="G122" s="11">
        <f t="shared" si="3"/>
        <v>0.42307692307692307</v>
      </c>
    </row>
    <row r="123" spans="1:7" x14ac:dyDescent="0.25">
      <c r="A123" s="8">
        <v>122</v>
      </c>
      <c r="B123" s="10">
        <v>105</v>
      </c>
      <c r="C123" s="4">
        <v>105</v>
      </c>
      <c r="D123" s="4">
        <v>63</v>
      </c>
      <c r="E123" s="10">
        <f t="shared" si="2"/>
        <v>42</v>
      </c>
      <c r="G123" s="11">
        <f t="shared" si="3"/>
        <v>0.4</v>
      </c>
    </row>
    <row r="124" spans="1:7" x14ac:dyDescent="0.25">
      <c r="A124" s="8">
        <v>123</v>
      </c>
      <c r="B124" s="10">
        <v>24</v>
      </c>
      <c r="C124" s="4">
        <v>24</v>
      </c>
      <c r="D124" s="4">
        <v>14</v>
      </c>
      <c r="E124" s="10">
        <f t="shared" si="2"/>
        <v>10</v>
      </c>
      <c r="G124" s="11">
        <f t="shared" si="3"/>
        <v>0.41666666666666669</v>
      </c>
    </row>
    <row r="125" spans="1:7" x14ac:dyDescent="0.25">
      <c r="A125" s="8">
        <v>124</v>
      </c>
      <c r="B125" s="10">
        <v>222</v>
      </c>
      <c r="C125" s="4">
        <v>222</v>
      </c>
      <c r="D125" s="4">
        <v>133</v>
      </c>
      <c r="E125" s="10">
        <f t="shared" si="2"/>
        <v>89</v>
      </c>
      <c r="G125" s="11">
        <f t="shared" si="3"/>
        <v>0.40090090090090091</v>
      </c>
    </row>
    <row r="126" spans="1:7" x14ac:dyDescent="0.25">
      <c r="A126" s="8">
        <v>125</v>
      </c>
      <c r="B126" s="10">
        <v>184</v>
      </c>
      <c r="C126" s="4">
        <v>184</v>
      </c>
      <c r="D126" s="4">
        <v>108</v>
      </c>
      <c r="E126" s="10">
        <f t="shared" si="2"/>
        <v>76</v>
      </c>
      <c r="G126" s="11">
        <f t="shared" si="3"/>
        <v>0.41304347826086957</v>
      </c>
    </row>
    <row r="127" spans="1:7" x14ac:dyDescent="0.25">
      <c r="A127" s="8">
        <v>126</v>
      </c>
      <c r="B127" s="10">
        <v>165</v>
      </c>
      <c r="C127" s="4">
        <v>165</v>
      </c>
      <c r="D127" s="4">
        <v>97</v>
      </c>
      <c r="E127" s="10">
        <f t="shared" si="2"/>
        <v>68</v>
      </c>
      <c r="G127" s="11">
        <f t="shared" si="3"/>
        <v>0.41212121212121211</v>
      </c>
    </row>
    <row r="128" spans="1:7" x14ac:dyDescent="0.25">
      <c r="A128" s="8">
        <v>127</v>
      </c>
      <c r="B128" s="10">
        <v>72</v>
      </c>
      <c r="C128" s="4">
        <v>72</v>
      </c>
      <c r="D128" s="4">
        <v>44</v>
      </c>
      <c r="E128" s="10">
        <f t="shared" si="2"/>
        <v>28</v>
      </c>
      <c r="G128" s="11">
        <f t="shared" si="3"/>
        <v>0.3888888888888889</v>
      </c>
    </row>
    <row r="129" spans="1:7" x14ac:dyDescent="0.25">
      <c r="A129" s="8">
        <v>128</v>
      </c>
      <c r="B129" s="10">
        <v>239</v>
      </c>
      <c r="C129" s="4">
        <v>239</v>
      </c>
      <c r="D129" s="4">
        <v>141</v>
      </c>
      <c r="E129" s="10">
        <f t="shared" si="2"/>
        <v>98</v>
      </c>
      <c r="G129" s="11">
        <f t="shared" si="3"/>
        <v>0.41004184100418412</v>
      </c>
    </row>
    <row r="130" spans="1:7" x14ac:dyDescent="0.25">
      <c r="A130" s="8">
        <v>129</v>
      </c>
      <c r="B130" s="10">
        <v>106</v>
      </c>
      <c r="C130" s="4">
        <v>106</v>
      </c>
      <c r="D130" s="4">
        <v>62</v>
      </c>
      <c r="E130" s="10">
        <f t="shared" si="2"/>
        <v>44</v>
      </c>
      <c r="G130" s="11">
        <f t="shared" si="3"/>
        <v>0.41509433962264153</v>
      </c>
    </row>
    <row r="131" spans="1:7" x14ac:dyDescent="0.25">
      <c r="A131" s="8">
        <v>130</v>
      </c>
      <c r="B131" s="10">
        <v>35</v>
      </c>
      <c r="C131" s="4">
        <v>35</v>
      </c>
      <c r="D131" s="4">
        <v>21</v>
      </c>
      <c r="E131" s="10">
        <f t="shared" ref="E131:E194" si="4">C131-D131</f>
        <v>14</v>
      </c>
      <c r="G131" s="11">
        <f t="shared" ref="G131:G194" si="5">E131/C131</f>
        <v>0.4</v>
      </c>
    </row>
    <row r="132" spans="1:7" x14ac:dyDescent="0.25">
      <c r="A132" s="8">
        <v>131</v>
      </c>
      <c r="B132" s="10">
        <v>157</v>
      </c>
      <c r="C132" s="4">
        <v>157</v>
      </c>
      <c r="D132" s="4">
        <v>94</v>
      </c>
      <c r="E132" s="10">
        <f t="shared" si="4"/>
        <v>63</v>
      </c>
      <c r="G132" s="11">
        <f t="shared" si="5"/>
        <v>0.40127388535031849</v>
      </c>
    </row>
    <row r="133" spans="1:7" x14ac:dyDescent="0.25">
      <c r="A133" s="8">
        <v>132</v>
      </c>
      <c r="B133" s="10">
        <v>206</v>
      </c>
      <c r="C133" s="4">
        <v>206</v>
      </c>
      <c r="D133" s="4">
        <v>125</v>
      </c>
      <c r="E133" s="10">
        <f t="shared" si="4"/>
        <v>81</v>
      </c>
      <c r="G133" s="11">
        <f t="shared" si="5"/>
        <v>0.39320388349514562</v>
      </c>
    </row>
    <row r="134" spans="1:7" x14ac:dyDescent="0.25">
      <c r="A134" s="8">
        <v>133</v>
      </c>
      <c r="B134" s="10">
        <v>182</v>
      </c>
      <c r="C134" s="4">
        <v>182</v>
      </c>
      <c r="D134" s="4">
        <v>107</v>
      </c>
      <c r="E134" s="10">
        <f t="shared" si="4"/>
        <v>75</v>
      </c>
      <c r="G134" s="11">
        <f t="shared" si="5"/>
        <v>0.41208791208791207</v>
      </c>
    </row>
    <row r="135" spans="1:7" x14ac:dyDescent="0.25">
      <c r="A135" s="8">
        <v>134</v>
      </c>
      <c r="B135" s="10">
        <v>120</v>
      </c>
      <c r="C135" s="4">
        <v>120</v>
      </c>
      <c r="D135" s="4">
        <v>71</v>
      </c>
      <c r="E135" s="10">
        <f t="shared" si="4"/>
        <v>49</v>
      </c>
      <c r="G135" s="11">
        <f t="shared" si="5"/>
        <v>0.40833333333333333</v>
      </c>
    </row>
    <row r="136" spans="1:7" x14ac:dyDescent="0.25">
      <c r="A136" s="8">
        <v>135</v>
      </c>
      <c r="B136" s="10">
        <v>260</v>
      </c>
      <c r="C136" s="4">
        <v>260</v>
      </c>
      <c r="D136" s="4">
        <v>158</v>
      </c>
      <c r="E136" s="10">
        <f t="shared" si="4"/>
        <v>102</v>
      </c>
      <c r="G136" s="11">
        <f t="shared" si="5"/>
        <v>0.3923076923076923</v>
      </c>
    </row>
    <row r="137" spans="1:7" x14ac:dyDescent="0.25">
      <c r="A137" s="8">
        <v>136</v>
      </c>
      <c r="B137" s="10">
        <v>80</v>
      </c>
      <c r="C137" s="4">
        <v>80</v>
      </c>
      <c r="D137" s="4">
        <v>50</v>
      </c>
      <c r="E137" s="10">
        <f t="shared" si="4"/>
        <v>30</v>
      </c>
      <c r="G137" s="11">
        <f t="shared" si="5"/>
        <v>0.375</v>
      </c>
    </row>
    <row r="138" spans="1:7" x14ac:dyDescent="0.25">
      <c r="A138" s="8">
        <v>137</v>
      </c>
      <c r="B138" s="10">
        <v>63</v>
      </c>
      <c r="C138" s="4">
        <v>63</v>
      </c>
      <c r="D138" s="4">
        <v>39</v>
      </c>
      <c r="E138" s="10">
        <f t="shared" si="4"/>
        <v>24</v>
      </c>
      <c r="G138" s="11">
        <f t="shared" si="5"/>
        <v>0.38095238095238093</v>
      </c>
    </row>
    <row r="139" spans="1:7" x14ac:dyDescent="0.25">
      <c r="A139" s="8">
        <v>138</v>
      </c>
      <c r="B139" s="10">
        <v>238</v>
      </c>
      <c r="C139" s="4">
        <v>238</v>
      </c>
      <c r="D139" s="4">
        <v>141</v>
      </c>
      <c r="E139" s="10">
        <f t="shared" si="4"/>
        <v>97</v>
      </c>
      <c r="G139" s="11">
        <f t="shared" si="5"/>
        <v>0.40756302521008403</v>
      </c>
    </row>
    <row r="140" spans="1:7" x14ac:dyDescent="0.25">
      <c r="A140" s="8">
        <v>139</v>
      </c>
      <c r="B140" s="10">
        <v>35</v>
      </c>
      <c r="C140" s="4">
        <v>35</v>
      </c>
      <c r="D140" s="4">
        <v>21</v>
      </c>
      <c r="E140" s="10">
        <f t="shared" si="4"/>
        <v>14</v>
      </c>
      <c r="G140" s="11">
        <f t="shared" si="5"/>
        <v>0.4</v>
      </c>
    </row>
    <row r="141" spans="1:7" x14ac:dyDescent="0.25">
      <c r="A141" s="8">
        <v>140</v>
      </c>
      <c r="B141" s="10">
        <v>191</v>
      </c>
      <c r="C141" s="4">
        <v>191</v>
      </c>
      <c r="D141" s="4">
        <v>113</v>
      </c>
      <c r="E141" s="10">
        <f t="shared" si="4"/>
        <v>78</v>
      </c>
      <c r="G141" s="11">
        <f t="shared" si="5"/>
        <v>0.40837696335078533</v>
      </c>
    </row>
    <row r="142" spans="1:7" x14ac:dyDescent="0.25">
      <c r="A142" s="8">
        <v>141</v>
      </c>
      <c r="B142" s="10">
        <v>21</v>
      </c>
      <c r="C142" s="4">
        <v>21</v>
      </c>
      <c r="D142" s="4">
        <v>13</v>
      </c>
      <c r="E142" s="10">
        <f t="shared" si="4"/>
        <v>8</v>
      </c>
      <c r="G142" s="11">
        <f t="shared" si="5"/>
        <v>0.38095238095238093</v>
      </c>
    </row>
    <row r="143" spans="1:7" x14ac:dyDescent="0.25">
      <c r="A143" s="8">
        <v>142</v>
      </c>
      <c r="B143" s="10">
        <v>181</v>
      </c>
      <c r="C143" s="4">
        <v>181</v>
      </c>
      <c r="D143" s="4">
        <v>109</v>
      </c>
      <c r="E143" s="10">
        <f t="shared" si="4"/>
        <v>72</v>
      </c>
      <c r="G143" s="11">
        <f t="shared" si="5"/>
        <v>0.39779005524861877</v>
      </c>
    </row>
    <row r="144" spans="1:7" x14ac:dyDescent="0.25">
      <c r="A144" s="8">
        <v>143</v>
      </c>
      <c r="B144" s="10">
        <v>50</v>
      </c>
      <c r="C144" s="4">
        <v>50</v>
      </c>
      <c r="D144" s="4">
        <v>30</v>
      </c>
      <c r="E144" s="10">
        <f t="shared" si="4"/>
        <v>20</v>
      </c>
      <c r="G144" s="11">
        <f t="shared" si="5"/>
        <v>0.4</v>
      </c>
    </row>
    <row r="145" spans="1:7" x14ac:dyDescent="0.25">
      <c r="A145" s="8">
        <v>144</v>
      </c>
      <c r="B145" s="10">
        <v>185</v>
      </c>
      <c r="C145" s="4">
        <v>185</v>
      </c>
      <c r="D145" s="4">
        <v>109</v>
      </c>
      <c r="E145" s="10">
        <f t="shared" si="4"/>
        <v>76</v>
      </c>
      <c r="G145" s="11">
        <f t="shared" si="5"/>
        <v>0.41081081081081083</v>
      </c>
    </row>
    <row r="146" spans="1:7" x14ac:dyDescent="0.25">
      <c r="A146" s="8">
        <v>145</v>
      </c>
      <c r="B146" s="10">
        <v>126</v>
      </c>
      <c r="C146" s="4">
        <v>126</v>
      </c>
      <c r="D146" s="4">
        <v>75</v>
      </c>
      <c r="E146" s="10">
        <f t="shared" si="4"/>
        <v>51</v>
      </c>
      <c r="G146" s="11">
        <f t="shared" si="5"/>
        <v>0.40476190476190477</v>
      </c>
    </row>
    <row r="147" spans="1:7" x14ac:dyDescent="0.25">
      <c r="A147" s="8">
        <v>146</v>
      </c>
      <c r="B147" s="10">
        <v>62</v>
      </c>
      <c r="C147" s="4">
        <v>62</v>
      </c>
      <c r="D147" s="4">
        <v>38</v>
      </c>
      <c r="E147" s="10">
        <f t="shared" si="4"/>
        <v>24</v>
      </c>
      <c r="G147" s="11">
        <f t="shared" si="5"/>
        <v>0.38709677419354838</v>
      </c>
    </row>
    <row r="148" spans="1:7" x14ac:dyDescent="0.25">
      <c r="A148" s="8">
        <v>147</v>
      </c>
      <c r="B148" s="10">
        <v>84</v>
      </c>
      <c r="C148" s="4">
        <v>84</v>
      </c>
      <c r="D148" s="4">
        <v>51</v>
      </c>
      <c r="E148" s="10">
        <f t="shared" si="4"/>
        <v>33</v>
      </c>
      <c r="G148" s="11">
        <f t="shared" si="5"/>
        <v>0.39285714285714285</v>
      </c>
    </row>
    <row r="149" spans="1:7" x14ac:dyDescent="0.25">
      <c r="A149" s="8">
        <v>148</v>
      </c>
      <c r="B149" s="10">
        <v>212</v>
      </c>
      <c r="C149" s="4">
        <v>212</v>
      </c>
      <c r="D149" s="4">
        <v>125</v>
      </c>
      <c r="E149" s="10">
        <f t="shared" si="4"/>
        <v>87</v>
      </c>
      <c r="G149" s="11">
        <f t="shared" si="5"/>
        <v>0.41037735849056606</v>
      </c>
    </row>
    <row r="150" spans="1:7" x14ac:dyDescent="0.25">
      <c r="A150" s="8">
        <v>149</v>
      </c>
      <c r="B150" s="10">
        <v>226</v>
      </c>
      <c r="C150" s="4">
        <v>226</v>
      </c>
      <c r="D150" s="4">
        <v>132</v>
      </c>
      <c r="E150" s="10">
        <f t="shared" si="4"/>
        <v>94</v>
      </c>
      <c r="G150" s="11">
        <f t="shared" si="5"/>
        <v>0.41592920353982299</v>
      </c>
    </row>
    <row r="151" spans="1:7" x14ac:dyDescent="0.25">
      <c r="A151" s="8">
        <v>150</v>
      </c>
      <c r="B151" s="10">
        <v>150</v>
      </c>
      <c r="C151" s="4">
        <v>150</v>
      </c>
      <c r="D151" s="4">
        <v>90</v>
      </c>
      <c r="E151" s="10">
        <f t="shared" si="4"/>
        <v>60</v>
      </c>
      <c r="G151" s="11">
        <f t="shared" si="5"/>
        <v>0.4</v>
      </c>
    </row>
    <row r="152" spans="1:7" x14ac:dyDescent="0.25">
      <c r="A152" s="8">
        <v>151</v>
      </c>
      <c r="B152" s="10">
        <v>132</v>
      </c>
      <c r="C152" s="4">
        <v>132</v>
      </c>
      <c r="D152" s="4">
        <v>81</v>
      </c>
      <c r="E152" s="10">
        <f t="shared" si="4"/>
        <v>51</v>
      </c>
      <c r="G152" s="11">
        <f t="shared" si="5"/>
        <v>0.38636363636363635</v>
      </c>
    </row>
    <row r="153" spans="1:7" x14ac:dyDescent="0.25">
      <c r="A153" s="8">
        <v>152</v>
      </c>
      <c r="B153" s="10">
        <v>56</v>
      </c>
      <c r="C153" s="4">
        <v>56</v>
      </c>
      <c r="D153" s="4">
        <v>32</v>
      </c>
      <c r="E153" s="10">
        <f t="shared" si="4"/>
        <v>24</v>
      </c>
      <c r="G153" s="11">
        <f t="shared" si="5"/>
        <v>0.42857142857142855</v>
      </c>
    </row>
    <row r="154" spans="1:7" x14ac:dyDescent="0.25">
      <c r="A154" s="8">
        <v>153</v>
      </c>
      <c r="B154" s="10">
        <v>203</v>
      </c>
      <c r="C154" s="4">
        <v>203</v>
      </c>
      <c r="D154" s="4">
        <v>124</v>
      </c>
      <c r="E154" s="10">
        <f t="shared" si="4"/>
        <v>79</v>
      </c>
      <c r="G154" s="11">
        <f t="shared" si="5"/>
        <v>0.3891625615763547</v>
      </c>
    </row>
    <row r="155" spans="1:7" x14ac:dyDescent="0.25">
      <c r="A155" s="8">
        <v>154</v>
      </c>
      <c r="B155" s="10">
        <v>144</v>
      </c>
      <c r="C155" s="4">
        <v>144</v>
      </c>
      <c r="D155" s="4">
        <v>86</v>
      </c>
      <c r="E155" s="10">
        <f t="shared" si="4"/>
        <v>58</v>
      </c>
      <c r="G155" s="11">
        <f t="shared" si="5"/>
        <v>0.40277777777777779</v>
      </c>
    </row>
    <row r="156" spans="1:7" x14ac:dyDescent="0.25">
      <c r="A156" s="8">
        <v>155</v>
      </c>
      <c r="B156" s="10">
        <v>136</v>
      </c>
      <c r="C156" s="4">
        <v>136</v>
      </c>
      <c r="D156" s="4">
        <v>82</v>
      </c>
      <c r="E156" s="10">
        <f t="shared" si="4"/>
        <v>54</v>
      </c>
      <c r="G156" s="11">
        <f t="shared" si="5"/>
        <v>0.39705882352941174</v>
      </c>
    </row>
    <row r="157" spans="1:7" x14ac:dyDescent="0.25">
      <c r="A157" s="8">
        <v>156</v>
      </c>
      <c r="B157" s="10">
        <v>56</v>
      </c>
      <c r="C157" s="4">
        <v>56</v>
      </c>
      <c r="D157" s="4">
        <v>32</v>
      </c>
      <c r="E157" s="10">
        <f t="shared" si="4"/>
        <v>24</v>
      </c>
      <c r="G157" s="11">
        <f t="shared" si="5"/>
        <v>0.42857142857142855</v>
      </c>
    </row>
    <row r="158" spans="1:7" x14ac:dyDescent="0.25">
      <c r="A158" s="8">
        <v>157</v>
      </c>
      <c r="B158" s="10">
        <v>271</v>
      </c>
      <c r="C158" s="4">
        <v>271</v>
      </c>
      <c r="D158" s="4">
        <v>163</v>
      </c>
      <c r="E158" s="10">
        <f t="shared" si="4"/>
        <v>108</v>
      </c>
      <c r="G158" s="11">
        <f t="shared" si="5"/>
        <v>0.39852398523985239</v>
      </c>
    </row>
    <row r="159" spans="1:7" x14ac:dyDescent="0.25">
      <c r="A159" s="8">
        <v>158</v>
      </c>
      <c r="B159" s="10">
        <v>310</v>
      </c>
      <c r="C159" s="4">
        <v>310</v>
      </c>
      <c r="D159" s="4">
        <v>185</v>
      </c>
      <c r="E159" s="10">
        <f t="shared" si="4"/>
        <v>125</v>
      </c>
      <c r="G159" s="11">
        <f t="shared" si="5"/>
        <v>0.40322580645161288</v>
      </c>
    </row>
    <row r="160" spans="1:7" x14ac:dyDescent="0.25">
      <c r="A160" s="8">
        <v>159</v>
      </c>
      <c r="B160" s="10">
        <v>253</v>
      </c>
      <c r="C160" s="4">
        <v>253</v>
      </c>
      <c r="D160" s="4">
        <v>150</v>
      </c>
      <c r="E160" s="10">
        <f t="shared" si="4"/>
        <v>103</v>
      </c>
      <c r="G160" s="11">
        <f t="shared" si="5"/>
        <v>0.40711462450592883</v>
      </c>
    </row>
    <row r="161" spans="1:7" x14ac:dyDescent="0.25">
      <c r="A161" s="8">
        <v>160</v>
      </c>
      <c r="B161" s="10">
        <v>156</v>
      </c>
      <c r="C161" s="4">
        <v>156</v>
      </c>
      <c r="D161" s="4">
        <v>94</v>
      </c>
      <c r="E161" s="10">
        <f t="shared" si="4"/>
        <v>62</v>
      </c>
      <c r="G161" s="11">
        <f t="shared" si="5"/>
        <v>0.39743589743589741</v>
      </c>
    </row>
    <row r="162" spans="1:7" x14ac:dyDescent="0.25">
      <c r="A162" s="8">
        <v>161</v>
      </c>
      <c r="B162" s="10">
        <v>84</v>
      </c>
      <c r="C162" s="4">
        <v>84</v>
      </c>
      <c r="D162" s="4">
        <v>48</v>
      </c>
      <c r="E162" s="10">
        <f t="shared" si="4"/>
        <v>36</v>
      </c>
      <c r="G162" s="11">
        <f t="shared" si="5"/>
        <v>0.42857142857142855</v>
      </c>
    </row>
    <row r="163" spans="1:7" x14ac:dyDescent="0.25">
      <c r="A163" s="8">
        <v>162</v>
      </c>
      <c r="B163" s="10">
        <v>72</v>
      </c>
      <c r="C163" s="4">
        <v>72</v>
      </c>
      <c r="D163" s="4">
        <v>42</v>
      </c>
      <c r="E163" s="10">
        <f t="shared" si="4"/>
        <v>30</v>
      </c>
      <c r="G163" s="11">
        <f t="shared" si="5"/>
        <v>0.41666666666666669</v>
      </c>
    </row>
    <row r="164" spans="1:7" x14ac:dyDescent="0.25">
      <c r="A164" s="8">
        <v>163</v>
      </c>
      <c r="B164" s="10">
        <v>271</v>
      </c>
      <c r="C164" s="4">
        <v>271</v>
      </c>
      <c r="D164" s="4">
        <v>164</v>
      </c>
      <c r="E164" s="10">
        <f t="shared" si="4"/>
        <v>107</v>
      </c>
      <c r="G164" s="11">
        <f t="shared" si="5"/>
        <v>0.39483394833948338</v>
      </c>
    </row>
    <row r="165" spans="1:7" x14ac:dyDescent="0.25">
      <c r="A165" s="8">
        <v>164</v>
      </c>
      <c r="B165" s="10">
        <v>170</v>
      </c>
      <c r="C165" s="4">
        <v>170</v>
      </c>
      <c r="D165" s="4">
        <v>101</v>
      </c>
      <c r="E165" s="10">
        <f t="shared" si="4"/>
        <v>69</v>
      </c>
      <c r="G165" s="11">
        <f t="shared" si="5"/>
        <v>0.40588235294117647</v>
      </c>
    </row>
    <row r="166" spans="1:7" x14ac:dyDescent="0.25">
      <c r="A166" s="8">
        <v>165</v>
      </c>
      <c r="B166" s="10">
        <v>90</v>
      </c>
      <c r="C166" s="4">
        <v>90</v>
      </c>
      <c r="D166" s="4">
        <v>54</v>
      </c>
      <c r="E166" s="10">
        <f t="shared" si="4"/>
        <v>36</v>
      </c>
      <c r="G166" s="11">
        <f t="shared" si="5"/>
        <v>0.4</v>
      </c>
    </row>
    <row r="167" spans="1:7" x14ac:dyDescent="0.25">
      <c r="A167" s="8">
        <v>166</v>
      </c>
      <c r="B167" s="10">
        <v>46</v>
      </c>
      <c r="C167" s="4">
        <v>46</v>
      </c>
      <c r="D167" s="4">
        <v>28</v>
      </c>
      <c r="E167" s="10">
        <f t="shared" si="4"/>
        <v>18</v>
      </c>
      <c r="G167" s="11">
        <f t="shared" si="5"/>
        <v>0.39130434782608697</v>
      </c>
    </row>
    <row r="168" spans="1:7" x14ac:dyDescent="0.25">
      <c r="A168" s="8">
        <v>167</v>
      </c>
      <c r="B168" s="10">
        <v>152</v>
      </c>
      <c r="C168" s="4">
        <v>152</v>
      </c>
      <c r="D168" s="4">
        <v>90</v>
      </c>
      <c r="E168" s="10">
        <f t="shared" si="4"/>
        <v>62</v>
      </c>
      <c r="G168" s="11">
        <f t="shared" si="5"/>
        <v>0.40789473684210525</v>
      </c>
    </row>
    <row r="169" spans="1:7" x14ac:dyDescent="0.25">
      <c r="A169" s="8">
        <v>168</v>
      </c>
      <c r="B169" s="10">
        <v>44</v>
      </c>
      <c r="C169" s="4">
        <v>44</v>
      </c>
      <c r="D169" s="4">
        <v>26</v>
      </c>
      <c r="E169" s="10">
        <f t="shared" si="4"/>
        <v>18</v>
      </c>
      <c r="G169" s="11">
        <f t="shared" si="5"/>
        <v>0.40909090909090912</v>
      </c>
    </row>
    <row r="170" spans="1:7" x14ac:dyDescent="0.25">
      <c r="A170" s="8">
        <v>169</v>
      </c>
      <c r="B170" s="10">
        <v>154</v>
      </c>
      <c r="C170" s="4">
        <v>154</v>
      </c>
      <c r="D170" s="4">
        <v>92</v>
      </c>
      <c r="E170" s="10">
        <f t="shared" si="4"/>
        <v>62</v>
      </c>
      <c r="G170" s="11">
        <f t="shared" si="5"/>
        <v>0.40259740259740262</v>
      </c>
    </row>
    <row r="171" spans="1:7" x14ac:dyDescent="0.25">
      <c r="A171" s="8">
        <v>170</v>
      </c>
      <c r="B171" s="10">
        <v>243</v>
      </c>
      <c r="C171" s="4">
        <v>243</v>
      </c>
      <c r="D171" s="4">
        <v>145</v>
      </c>
      <c r="E171" s="10">
        <f t="shared" si="4"/>
        <v>98</v>
      </c>
      <c r="G171" s="11">
        <f t="shared" si="5"/>
        <v>0.40329218106995884</v>
      </c>
    </row>
    <row r="172" spans="1:7" x14ac:dyDescent="0.25">
      <c r="A172" s="8">
        <v>171</v>
      </c>
      <c r="B172" s="10">
        <v>139</v>
      </c>
      <c r="C172" s="4">
        <v>139</v>
      </c>
      <c r="D172" s="4">
        <v>81</v>
      </c>
      <c r="E172" s="10">
        <f t="shared" si="4"/>
        <v>58</v>
      </c>
      <c r="G172" s="11">
        <f t="shared" si="5"/>
        <v>0.41726618705035973</v>
      </c>
    </row>
    <row r="173" spans="1:7" x14ac:dyDescent="0.25">
      <c r="A173" s="8">
        <v>172</v>
      </c>
      <c r="B173" s="10">
        <v>68</v>
      </c>
      <c r="C173" s="4">
        <v>68</v>
      </c>
      <c r="D173" s="4">
        <v>40</v>
      </c>
      <c r="E173" s="10">
        <f t="shared" si="4"/>
        <v>28</v>
      </c>
      <c r="G173" s="11">
        <f t="shared" si="5"/>
        <v>0.41176470588235292</v>
      </c>
    </row>
    <row r="174" spans="1:7" x14ac:dyDescent="0.25">
      <c r="A174" s="8">
        <v>173</v>
      </c>
      <c r="B174" s="10">
        <v>177</v>
      </c>
      <c r="C174" s="4">
        <v>177</v>
      </c>
      <c r="D174" s="4">
        <v>105</v>
      </c>
      <c r="E174" s="10">
        <f t="shared" si="4"/>
        <v>72</v>
      </c>
      <c r="G174" s="11">
        <f t="shared" si="5"/>
        <v>0.40677966101694918</v>
      </c>
    </row>
    <row r="175" spans="1:7" x14ac:dyDescent="0.25">
      <c r="A175" s="8">
        <v>174</v>
      </c>
      <c r="B175" s="10">
        <v>60</v>
      </c>
      <c r="C175" s="4">
        <v>60</v>
      </c>
      <c r="D175" s="4">
        <v>36</v>
      </c>
      <c r="E175" s="10">
        <f t="shared" si="4"/>
        <v>24</v>
      </c>
      <c r="G175" s="11">
        <f t="shared" si="5"/>
        <v>0.4</v>
      </c>
    </row>
    <row r="176" spans="1:7" x14ac:dyDescent="0.25">
      <c r="A176" s="8">
        <v>175</v>
      </c>
      <c r="B176" s="10">
        <v>144</v>
      </c>
      <c r="C176" s="4">
        <v>144</v>
      </c>
      <c r="D176" s="4">
        <v>85</v>
      </c>
      <c r="E176" s="10">
        <f t="shared" si="4"/>
        <v>59</v>
      </c>
      <c r="G176" s="11">
        <f t="shared" si="5"/>
        <v>0.40972222222222221</v>
      </c>
    </row>
    <row r="177" spans="1:7" x14ac:dyDescent="0.25">
      <c r="A177" s="8">
        <v>176</v>
      </c>
      <c r="B177" s="10">
        <v>63</v>
      </c>
      <c r="C177" s="4">
        <v>63</v>
      </c>
      <c r="D177" s="4">
        <v>39</v>
      </c>
      <c r="E177" s="10">
        <f t="shared" si="4"/>
        <v>24</v>
      </c>
      <c r="G177" s="11">
        <f t="shared" si="5"/>
        <v>0.38095238095238093</v>
      </c>
    </row>
    <row r="178" spans="1:7" x14ac:dyDescent="0.25">
      <c r="A178" s="8">
        <v>177</v>
      </c>
      <c r="B178" s="10">
        <v>173</v>
      </c>
      <c r="C178" s="4">
        <v>173</v>
      </c>
      <c r="D178" s="4">
        <v>102</v>
      </c>
      <c r="E178" s="10">
        <f t="shared" si="4"/>
        <v>71</v>
      </c>
      <c r="G178" s="11">
        <f t="shared" si="5"/>
        <v>0.41040462427745666</v>
      </c>
    </row>
    <row r="179" spans="1:7" x14ac:dyDescent="0.25">
      <c r="A179" s="8">
        <v>178</v>
      </c>
      <c r="B179" s="10">
        <v>208</v>
      </c>
      <c r="C179" s="4">
        <v>208</v>
      </c>
      <c r="D179" s="4">
        <v>125</v>
      </c>
      <c r="E179" s="10">
        <f t="shared" si="4"/>
        <v>83</v>
      </c>
      <c r="G179" s="11">
        <f t="shared" si="5"/>
        <v>0.39903846153846156</v>
      </c>
    </row>
    <row r="180" spans="1:7" x14ac:dyDescent="0.25">
      <c r="A180" s="8">
        <v>179</v>
      </c>
      <c r="B180" s="10">
        <v>62</v>
      </c>
      <c r="C180" s="4">
        <v>62</v>
      </c>
      <c r="D180" s="4">
        <v>38</v>
      </c>
      <c r="E180" s="10">
        <f t="shared" si="4"/>
        <v>24</v>
      </c>
      <c r="G180" s="11">
        <f t="shared" si="5"/>
        <v>0.38709677419354838</v>
      </c>
    </row>
    <row r="181" spans="1:7" x14ac:dyDescent="0.25">
      <c r="A181" s="8">
        <v>180</v>
      </c>
      <c r="B181" s="10">
        <v>166</v>
      </c>
      <c r="C181" s="4">
        <v>166</v>
      </c>
      <c r="D181" s="4">
        <v>99</v>
      </c>
      <c r="E181" s="10">
        <f t="shared" si="4"/>
        <v>67</v>
      </c>
      <c r="G181" s="11">
        <f t="shared" si="5"/>
        <v>0.40361445783132532</v>
      </c>
    </row>
    <row r="182" spans="1:7" x14ac:dyDescent="0.25">
      <c r="A182" s="8">
        <v>181</v>
      </c>
      <c r="B182" s="10">
        <v>27</v>
      </c>
      <c r="C182" s="4">
        <v>27</v>
      </c>
      <c r="D182" s="4">
        <v>16</v>
      </c>
      <c r="E182" s="10">
        <f t="shared" si="4"/>
        <v>11</v>
      </c>
      <c r="G182" s="11">
        <f t="shared" si="5"/>
        <v>0.40740740740740738</v>
      </c>
    </row>
    <row r="183" spans="1:7" x14ac:dyDescent="0.25">
      <c r="A183" s="8">
        <v>182</v>
      </c>
      <c r="B183" s="10">
        <v>38</v>
      </c>
      <c r="C183" s="4">
        <v>38</v>
      </c>
      <c r="D183" s="4">
        <v>22</v>
      </c>
      <c r="E183" s="10">
        <f t="shared" si="4"/>
        <v>16</v>
      </c>
      <c r="G183" s="11">
        <f t="shared" si="5"/>
        <v>0.42105263157894735</v>
      </c>
    </row>
    <row r="184" spans="1:7" x14ac:dyDescent="0.25">
      <c r="A184" s="8">
        <v>183</v>
      </c>
      <c r="B184" s="10">
        <v>255</v>
      </c>
      <c r="C184" s="4">
        <v>255</v>
      </c>
      <c r="D184" s="4">
        <v>152</v>
      </c>
      <c r="E184" s="10">
        <f t="shared" si="4"/>
        <v>103</v>
      </c>
      <c r="G184" s="11">
        <f t="shared" si="5"/>
        <v>0.40392156862745099</v>
      </c>
    </row>
    <row r="185" spans="1:7" x14ac:dyDescent="0.25">
      <c r="A185" s="8">
        <v>184</v>
      </c>
      <c r="B185" s="10">
        <v>205</v>
      </c>
      <c r="C185" s="4">
        <v>205</v>
      </c>
      <c r="D185" s="4">
        <v>120</v>
      </c>
      <c r="E185" s="10">
        <f t="shared" si="4"/>
        <v>85</v>
      </c>
      <c r="G185" s="11">
        <f t="shared" si="5"/>
        <v>0.41463414634146339</v>
      </c>
    </row>
    <row r="186" spans="1:7" x14ac:dyDescent="0.25">
      <c r="A186" s="8">
        <v>185</v>
      </c>
      <c r="B186" s="10">
        <v>91</v>
      </c>
      <c r="C186" s="4">
        <v>91</v>
      </c>
      <c r="D186" s="4">
        <v>55</v>
      </c>
      <c r="E186" s="10">
        <f t="shared" si="4"/>
        <v>36</v>
      </c>
      <c r="G186" s="11">
        <f t="shared" si="5"/>
        <v>0.39560439560439559</v>
      </c>
    </row>
    <row r="187" spans="1:7" x14ac:dyDescent="0.25">
      <c r="A187" s="8">
        <v>186</v>
      </c>
      <c r="B187" s="10">
        <v>270</v>
      </c>
      <c r="C187" s="4">
        <v>270</v>
      </c>
      <c r="D187" s="4">
        <v>162</v>
      </c>
      <c r="E187" s="10">
        <f t="shared" si="4"/>
        <v>108</v>
      </c>
      <c r="G187" s="11">
        <f t="shared" si="5"/>
        <v>0.4</v>
      </c>
    </row>
    <row r="188" spans="1:7" x14ac:dyDescent="0.25">
      <c r="A188" s="8">
        <v>187</v>
      </c>
      <c r="B188" s="10">
        <v>208</v>
      </c>
      <c r="C188" s="4">
        <v>208</v>
      </c>
      <c r="D188" s="4">
        <v>122</v>
      </c>
      <c r="E188" s="10">
        <f t="shared" si="4"/>
        <v>86</v>
      </c>
      <c r="G188" s="11">
        <f t="shared" si="5"/>
        <v>0.41346153846153844</v>
      </c>
    </row>
    <row r="189" spans="1:7" x14ac:dyDescent="0.25">
      <c r="A189" s="8">
        <v>188</v>
      </c>
      <c r="B189" s="10">
        <v>83</v>
      </c>
      <c r="C189" s="4">
        <v>83</v>
      </c>
      <c r="D189" s="4">
        <v>49</v>
      </c>
      <c r="E189" s="10">
        <f t="shared" si="4"/>
        <v>34</v>
      </c>
      <c r="G189" s="11">
        <f t="shared" si="5"/>
        <v>0.40963855421686746</v>
      </c>
    </row>
    <row r="190" spans="1:7" x14ac:dyDescent="0.25">
      <c r="A190" s="8">
        <v>189</v>
      </c>
      <c r="B190" s="10">
        <v>192</v>
      </c>
      <c r="C190" s="4">
        <v>192</v>
      </c>
      <c r="D190" s="4">
        <v>112</v>
      </c>
      <c r="E190" s="10">
        <f t="shared" si="4"/>
        <v>80</v>
      </c>
      <c r="G190" s="11">
        <f t="shared" si="5"/>
        <v>0.41666666666666669</v>
      </c>
    </row>
    <row r="191" spans="1:7" x14ac:dyDescent="0.25">
      <c r="A191" s="8">
        <v>190</v>
      </c>
      <c r="B191" s="10">
        <v>202</v>
      </c>
      <c r="C191" s="4">
        <v>202</v>
      </c>
      <c r="D191" s="4">
        <v>123</v>
      </c>
      <c r="E191" s="10">
        <f t="shared" si="4"/>
        <v>79</v>
      </c>
      <c r="G191" s="11">
        <f t="shared" si="5"/>
        <v>0.3910891089108911</v>
      </c>
    </row>
    <row r="192" spans="1:7" x14ac:dyDescent="0.25">
      <c r="A192" s="8">
        <v>191</v>
      </c>
      <c r="B192" s="10">
        <v>162</v>
      </c>
      <c r="C192" s="4">
        <v>162</v>
      </c>
      <c r="D192" s="4">
        <v>96</v>
      </c>
      <c r="E192" s="10">
        <f t="shared" si="4"/>
        <v>66</v>
      </c>
      <c r="G192" s="11">
        <f t="shared" si="5"/>
        <v>0.40740740740740738</v>
      </c>
    </row>
    <row r="193" spans="1:7" x14ac:dyDescent="0.25">
      <c r="A193" s="8">
        <v>192</v>
      </c>
      <c r="B193" s="10">
        <v>75</v>
      </c>
      <c r="C193" s="4">
        <v>75</v>
      </c>
      <c r="D193" s="4">
        <v>45</v>
      </c>
      <c r="E193" s="10">
        <f t="shared" si="4"/>
        <v>30</v>
      </c>
      <c r="G193" s="11">
        <f t="shared" si="5"/>
        <v>0.4</v>
      </c>
    </row>
    <row r="194" spans="1:7" x14ac:dyDescent="0.25">
      <c r="A194" s="8">
        <v>193</v>
      </c>
      <c r="B194" s="10">
        <v>220</v>
      </c>
      <c r="C194" s="4">
        <v>220</v>
      </c>
      <c r="D194" s="4">
        <v>132</v>
      </c>
      <c r="E194" s="10">
        <f t="shared" si="4"/>
        <v>88</v>
      </c>
      <c r="G194" s="11">
        <f t="shared" si="5"/>
        <v>0.4</v>
      </c>
    </row>
    <row r="195" spans="1:7" x14ac:dyDescent="0.25">
      <c r="A195" s="8">
        <v>194</v>
      </c>
      <c r="B195" s="10">
        <v>96</v>
      </c>
      <c r="C195" s="4">
        <v>96</v>
      </c>
      <c r="D195" s="4">
        <v>58</v>
      </c>
      <c r="E195" s="10">
        <f t="shared" ref="E195:E258" si="6">C195-D195</f>
        <v>38</v>
      </c>
      <c r="G195" s="11">
        <f t="shared" ref="G195:G258" si="7">E195/C195</f>
        <v>0.39583333333333331</v>
      </c>
    </row>
    <row r="196" spans="1:7" x14ac:dyDescent="0.25">
      <c r="A196" s="8">
        <v>195</v>
      </c>
      <c r="B196" s="10">
        <v>50</v>
      </c>
      <c r="C196" s="4">
        <v>50</v>
      </c>
      <c r="D196" s="4">
        <v>30</v>
      </c>
      <c r="E196" s="10">
        <f t="shared" si="6"/>
        <v>20</v>
      </c>
      <c r="G196" s="11">
        <f t="shared" si="7"/>
        <v>0.4</v>
      </c>
    </row>
    <row r="197" spans="1:7" x14ac:dyDescent="0.25">
      <c r="A197" s="8">
        <v>196</v>
      </c>
      <c r="B197" s="10">
        <v>191</v>
      </c>
      <c r="C197" s="4">
        <v>191</v>
      </c>
      <c r="D197" s="4">
        <v>113</v>
      </c>
      <c r="E197" s="10">
        <f t="shared" si="6"/>
        <v>78</v>
      </c>
      <c r="G197" s="11">
        <f t="shared" si="7"/>
        <v>0.40837696335078533</v>
      </c>
    </row>
    <row r="198" spans="1:7" x14ac:dyDescent="0.25">
      <c r="A198" s="8">
        <v>197</v>
      </c>
      <c r="B198" s="10">
        <v>129</v>
      </c>
      <c r="C198" s="4">
        <v>129</v>
      </c>
      <c r="D198" s="4">
        <v>76</v>
      </c>
      <c r="E198" s="10">
        <f t="shared" si="6"/>
        <v>53</v>
      </c>
      <c r="G198" s="11">
        <f t="shared" si="7"/>
        <v>0.41085271317829458</v>
      </c>
    </row>
    <row r="199" spans="1:7" x14ac:dyDescent="0.25">
      <c r="A199" s="8">
        <v>198</v>
      </c>
      <c r="B199" s="10">
        <v>54</v>
      </c>
      <c r="C199" s="4">
        <v>54</v>
      </c>
      <c r="D199" s="4">
        <v>32</v>
      </c>
      <c r="E199" s="10">
        <f t="shared" si="6"/>
        <v>22</v>
      </c>
      <c r="G199" s="11">
        <f t="shared" si="7"/>
        <v>0.40740740740740738</v>
      </c>
    </row>
    <row r="200" spans="1:7" x14ac:dyDescent="0.25">
      <c r="A200" s="8">
        <v>199</v>
      </c>
      <c r="B200" s="10">
        <v>261</v>
      </c>
      <c r="C200" s="4">
        <v>261</v>
      </c>
      <c r="D200" s="4">
        <v>156</v>
      </c>
      <c r="E200" s="10">
        <f t="shared" si="6"/>
        <v>105</v>
      </c>
      <c r="G200" s="11">
        <f t="shared" si="7"/>
        <v>0.40229885057471265</v>
      </c>
    </row>
    <row r="201" spans="1:7" x14ac:dyDescent="0.25">
      <c r="A201" s="8">
        <v>200</v>
      </c>
      <c r="B201" s="10">
        <v>88</v>
      </c>
      <c r="C201" s="4">
        <v>88</v>
      </c>
      <c r="D201" s="4">
        <v>52</v>
      </c>
      <c r="E201" s="10">
        <f t="shared" si="6"/>
        <v>36</v>
      </c>
      <c r="G201" s="11">
        <f t="shared" si="7"/>
        <v>0.40909090909090912</v>
      </c>
    </row>
    <row r="202" spans="1:7" x14ac:dyDescent="0.25">
      <c r="A202" s="8">
        <v>201</v>
      </c>
      <c r="B202" s="10">
        <v>72</v>
      </c>
      <c r="C202" s="4">
        <v>72</v>
      </c>
      <c r="D202" s="4">
        <v>42</v>
      </c>
      <c r="E202" s="10">
        <f t="shared" si="6"/>
        <v>30</v>
      </c>
      <c r="G202" s="11">
        <f t="shared" si="7"/>
        <v>0.41666666666666669</v>
      </c>
    </row>
    <row r="203" spans="1:7" x14ac:dyDescent="0.25">
      <c r="A203" s="8">
        <v>202</v>
      </c>
      <c r="B203" s="10">
        <v>206</v>
      </c>
      <c r="C203" s="4">
        <v>206</v>
      </c>
      <c r="D203" s="4">
        <v>126</v>
      </c>
      <c r="E203" s="10">
        <f t="shared" si="6"/>
        <v>80</v>
      </c>
      <c r="G203" s="11">
        <f t="shared" si="7"/>
        <v>0.38834951456310679</v>
      </c>
    </row>
    <row r="204" spans="1:7" x14ac:dyDescent="0.25">
      <c r="A204" s="8">
        <v>203</v>
      </c>
      <c r="B204" s="10">
        <v>156</v>
      </c>
      <c r="C204" s="4">
        <v>156</v>
      </c>
      <c r="D204" s="4">
        <v>96</v>
      </c>
      <c r="E204" s="10">
        <f t="shared" si="6"/>
        <v>60</v>
      </c>
      <c r="G204" s="11">
        <f t="shared" si="7"/>
        <v>0.38461538461538464</v>
      </c>
    </row>
    <row r="205" spans="1:7" x14ac:dyDescent="0.25">
      <c r="A205" s="8">
        <v>204</v>
      </c>
      <c r="B205" s="10">
        <v>48</v>
      </c>
      <c r="C205" s="4">
        <v>48</v>
      </c>
      <c r="D205" s="4">
        <v>28</v>
      </c>
      <c r="E205" s="10">
        <f t="shared" si="6"/>
        <v>20</v>
      </c>
      <c r="G205" s="11">
        <f t="shared" si="7"/>
        <v>0.41666666666666669</v>
      </c>
    </row>
    <row r="206" spans="1:7" x14ac:dyDescent="0.25">
      <c r="A206" s="8">
        <v>205</v>
      </c>
      <c r="B206" s="10">
        <v>61</v>
      </c>
      <c r="C206" s="4">
        <v>61</v>
      </c>
      <c r="D206" s="4">
        <v>36</v>
      </c>
      <c r="E206" s="10">
        <f t="shared" si="6"/>
        <v>25</v>
      </c>
      <c r="G206" s="11">
        <f t="shared" si="7"/>
        <v>0.4098360655737705</v>
      </c>
    </row>
    <row r="207" spans="1:7" x14ac:dyDescent="0.25">
      <c r="A207" s="8">
        <v>206</v>
      </c>
      <c r="B207" s="10">
        <v>30</v>
      </c>
      <c r="C207" s="4">
        <v>30</v>
      </c>
      <c r="D207" s="4">
        <v>18</v>
      </c>
      <c r="E207" s="10">
        <f t="shared" si="6"/>
        <v>12</v>
      </c>
      <c r="G207" s="11">
        <f t="shared" si="7"/>
        <v>0.4</v>
      </c>
    </row>
    <row r="208" spans="1:7" x14ac:dyDescent="0.25">
      <c r="A208" s="8">
        <v>207</v>
      </c>
      <c r="B208" s="10">
        <v>180</v>
      </c>
      <c r="C208" s="4">
        <v>180</v>
      </c>
      <c r="D208" s="4">
        <v>108</v>
      </c>
      <c r="E208" s="10">
        <f t="shared" si="6"/>
        <v>72</v>
      </c>
      <c r="G208" s="11">
        <f t="shared" si="7"/>
        <v>0.4</v>
      </c>
    </row>
    <row r="209" spans="1:7" x14ac:dyDescent="0.25">
      <c r="A209" s="8">
        <v>208</v>
      </c>
      <c r="B209" s="10">
        <v>180</v>
      </c>
      <c r="C209" s="4">
        <v>180</v>
      </c>
      <c r="D209" s="4">
        <v>109</v>
      </c>
      <c r="E209" s="10">
        <f t="shared" si="6"/>
        <v>71</v>
      </c>
      <c r="G209" s="11">
        <f t="shared" si="7"/>
        <v>0.39444444444444443</v>
      </c>
    </row>
    <row r="210" spans="1:7" x14ac:dyDescent="0.25">
      <c r="A210" s="8">
        <v>209</v>
      </c>
      <c r="B210" s="10">
        <v>214</v>
      </c>
      <c r="C210" s="4">
        <v>214</v>
      </c>
      <c r="D210" s="4">
        <v>127</v>
      </c>
      <c r="E210" s="10">
        <f t="shared" si="6"/>
        <v>87</v>
      </c>
      <c r="G210" s="11">
        <f t="shared" si="7"/>
        <v>0.40654205607476634</v>
      </c>
    </row>
    <row r="211" spans="1:7" x14ac:dyDescent="0.25">
      <c r="A211" s="8">
        <v>210</v>
      </c>
      <c r="B211" s="10">
        <v>195</v>
      </c>
      <c r="C211" s="4">
        <v>195</v>
      </c>
      <c r="D211" s="4">
        <v>120</v>
      </c>
      <c r="E211" s="10">
        <f t="shared" si="6"/>
        <v>75</v>
      </c>
      <c r="G211" s="11">
        <f t="shared" si="7"/>
        <v>0.38461538461538464</v>
      </c>
    </row>
    <row r="212" spans="1:7" x14ac:dyDescent="0.25">
      <c r="A212" s="8">
        <v>211</v>
      </c>
      <c r="B212" s="10">
        <v>169</v>
      </c>
      <c r="C212" s="4">
        <v>169</v>
      </c>
      <c r="D212" s="4">
        <v>101</v>
      </c>
      <c r="E212" s="10">
        <f t="shared" si="6"/>
        <v>68</v>
      </c>
      <c r="G212" s="11">
        <f t="shared" si="7"/>
        <v>0.40236686390532544</v>
      </c>
    </row>
    <row r="213" spans="1:7" x14ac:dyDescent="0.25">
      <c r="A213" s="8">
        <v>212</v>
      </c>
      <c r="B213" s="10">
        <v>245</v>
      </c>
      <c r="C213" s="4">
        <v>245</v>
      </c>
      <c r="D213" s="4">
        <v>144</v>
      </c>
      <c r="E213" s="10">
        <f t="shared" si="6"/>
        <v>101</v>
      </c>
      <c r="G213" s="11">
        <f t="shared" si="7"/>
        <v>0.41224489795918368</v>
      </c>
    </row>
    <row r="214" spans="1:7" x14ac:dyDescent="0.25">
      <c r="A214" s="8">
        <v>213</v>
      </c>
      <c r="B214" s="10">
        <v>87</v>
      </c>
      <c r="C214" s="4">
        <v>87</v>
      </c>
      <c r="D214" s="4">
        <v>52</v>
      </c>
      <c r="E214" s="10">
        <f t="shared" si="6"/>
        <v>35</v>
      </c>
      <c r="G214" s="11">
        <f t="shared" si="7"/>
        <v>0.40229885057471265</v>
      </c>
    </row>
    <row r="215" spans="1:7" x14ac:dyDescent="0.25">
      <c r="A215" s="8">
        <v>214</v>
      </c>
      <c r="B215" s="10">
        <v>228</v>
      </c>
      <c r="C215" s="4">
        <v>228</v>
      </c>
      <c r="D215" s="4">
        <v>139</v>
      </c>
      <c r="E215" s="10">
        <f t="shared" si="6"/>
        <v>89</v>
      </c>
      <c r="G215" s="11">
        <f t="shared" si="7"/>
        <v>0.39035087719298245</v>
      </c>
    </row>
    <row r="216" spans="1:7" x14ac:dyDescent="0.25">
      <c r="A216" s="8">
        <v>215</v>
      </c>
      <c r="B216" s="10">
        <v>158</v>
      </c>
      <c r="C216" s="4">
        <v>158</v>
      </c>
      <c r="D216" s="4">
        <v>94</v>
      </c>
      <c r="E216" s="10">
        <f t="shared" si="6"/>
        <v>64</v>
      </c>
      <c r="G216" s="11">
        <f t="shared" si="7"/>
        <v>0.4050632911392405</v>
      </c>
    </row>
    <row r="217" spans="1:7" x14ac:dyDescent="0.25">
      <c r="A217" s="8">
        <v>216</v>
      </c>
      <c r="B217" s="10">
        <v>142</v>
      </c>
      <c r="C217" s="4">
        <v>142</v>
      </c>
      <c r="D217" s="4">
        <v>86</v>
      </c>
      <c r="E217" s="10">
        <f t="shared" si="6"/>
        <v>56</v>
      </c>
      <c r="G217" s="11">
        <f t="shared" si="7"/>
        <v>0.39436619718309857</v>
      </c>
    </row>
    <row r="218" spans="1:7" x14ac:dyDescent="0.25">
      <c r="A218" s="8">
        <v>217</v>
      </c>
      <c r="B218" s="10">
        <v>96</v>
      </c>
      <c r="C218" s="4">
        <v>96</v>
      </c>
      <c r="D218" s="4">
        <v>57</v>
      </c>
      <c r="E218" s="10">
        <f t="shared" si="6"/>
        <v>39</v>
      </c>
      <c r="G218" s="11">
        <f t="shared" si="7"/>
        <v>0.40625</v>
      </c>
    </row>
    <row r="219" spans="1:7" x14ac:dyDescent="0.25">
      <c r="A219" s="8">
        <v>218</v>
      </c>
      <c r="B219" s="10">
        <v>184</v>
      </c>
      <c r="C219" s="4">
        <v>184</v>
      </c>
      <c r="D219" s="4">
        <v>109</v>
      </c>
      <c r="E219" s="10">
        <f t="shared" si="6"/>
        <v>75</v>
      </c>
      <c r="G219" s="11">
        <f t="shared" si="7"/>
        <v>0.40760869565217389</v>
      </c>
    </row>
    <row r="220" spans="1:7" x14ac:dyDescent="0.25">
      <c r="A220" s="8">
        <v>219</v>
      </c>
      <c r="B220" s="10">
        <v>139</v>
      </c>
      <c r="C220" s="4">
        <v>139</v>
      </c>
      <c r="D220" s="4">
        <v>85</v>
      </c>
      <c r="E220" s="10">
        <f t="shared" si="6"/>
        <v>54</v>
      </c>
      <c r="G220" s="11">
        <f t="shared" si="7"/>
        <v>0.38848920863309355</v>
      </c>
    </row>
    <row r="221" spans="1:7" x14ac:dyDescent="0.25">
      <c r="A221" s="8">
        <v>220</v>
      </c>
      <c r="B221" s="10">
        <v>24</v>
      </c>
      <c r="C221" s="4">
        <v>24</v>
      </c>
      <c r="D221" s="4">
        <v>14</v>
      </c>
      <c r="E221" s="10">
        <f t="shared" si="6"/>
        <v>10</v>
      </c>
      <c r="G221" s="11">
        <f t="shared" si="7"/>
        <v>0.41666666666666669</v>
      </c>
    </row>
    <row r="222" spans="1:7" x14ac:dyDescent="0.25">
      <c r="A222" s="8">
        <v>221</v>
      </c>
      <c r="B222" s="10">
        <v>193</v>
      </c>
      <c r="C222" s="4">
        <v>193</v>
      </c>
      <c r="D222" s="4">
        <v>114</v>
      </c>
      <c r="E222" s="10">
        <f t="shared" si="6"/>
        <v>79</v>
      </c>
      <c r="G222" s="11">
        <f t="shared" si="7"/>
        <v>0.40932642487046633</v>
      </c>
    </row>
    <row r="223" spans="1:7" x14ac:dyDescent="0.25">
      <c r="A223" s="8">
        <v>222</v>
      </c>
      <c r="B223" s="10">
        <v>97</v>
      </c>
      <c r="C223" s="4">
        <v>97</v>
      </c>
      <c r="D223" s="4">
        <v>58</v>
      </c>
      <c r="E223" s="10">
        <f t="shared" si="6"/>
        <v>39</v>
      </c>
      <c r="G223" s="11">
        <f t="shared" si="7"/>
        <v>0.40206185567010311</v>
      </c>
    </row>
    <row r="224" spans="1:7" x14ac:dyDescent="0.25">
      <c r="A224" s="8">
        <v>223</v>
      </c>
      <c r="B224" s="10">
        <v>32</v>
      </c>
      <c r="C224" s="4">
        <v>32</v>
      </c>
      <c r="D224" s="4">
        <v>19</v>
      </c>
      <c r="E224" s="10">
        <f t="shared" si="6"/>
        <v>13</v>
      </c>
      <c r="G224" s="11">
        <f t="shared" si="7"/>
        <v>0.40625</v>
      </c>
    </row>
    <row r="225" spans="1:7" x14ac:dyDescent="0.25">
      <c r="A225" s="8">
        <v>224</v>
      </c>
      <c r="B225" s="10">
        <v>52</v>
      </c>
      <c r="C225" s="4">
        <v>52</v>
      </c>
      <c r="D225" s="4">
        <v>30</v>
      </c>
      <c r="E225" s="10">
        <f t="shared" si="6"/>
        <v>22</v>
      </c>
      <c r="G225" s="11">
        <f t="shared" si="7"/>
        <v>0.42307692307692307</v>
      </c>
    </row>
    <row r="226" spans="1:7" x14ac:dyDescent="0.25">
      <c r="A226" s="8">
        <v>225</v>
      </c>
      <c r="B226" s="10">
        <v>168</v>
      </c>
      <c r="C226" s="4">
        <v>168</v>
      </c>
      <c r="D226" s="4">
        <v>102</v>
      </c>
      <c r="E226" s="10">
        <f t="shared" si="6"/>
        <v>66</v>
      </c>
      <c r="G226" s="11">
        <f t="shared" si="7"/>
        <v>0.39285714285714285</v>
      </c>
    </row>
    <row r="227" spans="1:7" x14ac:dyDescent="0.25">
      <c r="A227" s="8">
        <v>226</v>
      </c>
      <c r="B227" s="10">
        <v>171</v>
      </c>
      <c r="C227" s="4">
        <v>171</v>
      </c>
      <c r="D227" s="4">
        <v>102</v>
      </c>
      <c r="E227" s="10">
        <f t="shared" si="6"/>
        <v>69</v>
      </c>
      <c r="G227" s="11">
        <f t="shared" si="7"/>
        <v>0.40350877192982454</v>
      </c>
    </row>
    <row r="228" spans="1:7" x14ac:dyDescent="0.25">
      <c r="A228" s="8">
        <v>227</v>
      </c>
      <c r="B228" s="10">
        <v>211</v>
      </c>
      <c r="C228" s="4">
        <v>211</v>
      </c>
      <c r="D228" s="4">
        <v>127</v>
      </c>
      <c r="E228" s="10">
        <f t="shared" si="6"/>
        <v>84</v>
      </c>
      <c r="G228" s="11">
        <f t="shared" si="7"/>
        <v>0.3981042654028436</v>
      </c>
    </row>
    <row r="229" spans="1:7" x14ac:dyDescent="0.25">
      <c r="A229" s="8">
        <v>228</v>
      </c>
      <c r="B229" s="10">
        <v>69</v>
      </c>
      <c r="C229" s="4">
        <v>69</v>
      </c>
      <c r="D229" s="4">
        <v>42</v>
      </c>
      <c r="E229" s="10">
        <f t="shared" si="6"/>
        <v>27</v>
      </c>
      <c r="G229" s="11">
        <f t="shared" si="7"/>
        <v>0.39130434782608697</v>
      </c>
    </row>
    <row r="230" spans="1:7" x14ac:dyDescent="0.25">
      <c r="A230" s="8">
        <v>229</v>
      </c>
      <c r="B230" s="10">
        <v>124</v>
      </c>
      <c r="C230" s="4">
        <v>124</v>
      </c>
      <c r="D230" s="4">
        <v>74</v>
      </c>
      <c r="E230" s="10">
        <f t="shared" si="6"/>
        <v>50</v>
      </c>
      <c r="G230" s="11">
        <f t="shared" si="7"/>
        <v>0.40322580645161288</v>
      </c>
    </row>
    <row r="231" spans="1:7" x14ac:dyDescent="0.25">
      <c r="A231" s="8">
        <v>230</v>
      </c>
      <c r="B231" s="10">
        <v>214</v>
      </c>
      <c r="C231" s="4">
        <v>214</v>
      </c>
      <c r="D231" s="4">
        <v>127</v>
      </c>
      <c r="E231" s="10">
        <f t="shared" si="6"/>
        <v>87</v>
      </c>
      <c r="G231" s="11">
        <f t="shared" si="7"/>
        <v>0.40654205607476634</v>
      </c>
    </row>
    <row r="232" spans="1:7" x14ac:dyDescent="0.25">
      <c r="A232" s="8">
        <v>231</v>
      </c>
      <c r="B232" s="10">
        <v>208</v>
      </c>
      <c r="C232" s="4">
        <v>208</v>
      </c>
      <c r="D232" s="4">
        <v>125</v>
      </c>
      <c r="E232" s="10">
        <f t="shared" si="6"/>
        <v>83</v>
      </c>
      <c r="G232" s="11">
        <f t="shared" si="7"/>
        <v>0.39903846153846156</v>
      </c>
    </row>
    <row r="233" spans="1:7" x14ac:dyDescent="0.25">
      <c r="A233" s="8">
        <v>232</v>
      </c>
      <c r="B233" s="10">
        <v>190</v>
      </c>
      <c r="C233" s="4">
        <v>190</v>
      </c>
      <c r="D233" s="4">
        <v>112</v>
      </c>
      <c r="E233" s="10">
        <f t="shared" si="6"/>
        <v>78</v>
      </c>
      <c r="G233" s="11">
        <f t="shared" si="7"/>
        <v>0.41052631578947368</v>
      </c>
    </row>
    <row r="234" spans="1:7" x14ac:dyDescent="0.25">
      <c r="A234" s="8">
        <v>233</v>
      </c>
      <c r="B234" s="10">
        <v>38</v>
      </c>
      <c r="C234" s="4">
        <v>38</v>
      </c>
      <c r="D234" s="4">
        <v>22</v>
      </c>
      <c r="E234" s="10">
        <f t="shared" si="6"/>
        <v>16</v>
      </c>
      <c r="G234" s="11">
        <f t="shared" si="7"/>
        <v>0.42105263157894735</v>
      </c>
    </row>
    <row r="235" spans="1:7" x14ac:dyDescent="0.25">
      <c r="A235" s="8">
        <v>234</v>
      </c>
      <c r="B235" s="10">
        <v>225</v>
      </c>
      <c r="C235" s="4">
        <v>225</v>
      </c>
      <c r="D235" s="4">
        <v>135</v>
      </c>
      <c r="E235" s="10">
        <f t="shared" si="6"/>
        <v>90</v>
      </c>
      <c r="G235" s="11">
        <f t="shared" si="7"/>
        <v>0.4</v>
      </c>
    </row>
    <row r="236" spans="1:7" x14ac:dyDescent="0.25">
      <c r="A236" s="8">
        <v>235</v>
      </c>
      <c r="B236" s="10">
        <v>33</v>
      </c>
      <c r="C236" s="4">
        <v>33</v>
      </c>
      <c r="D236" s="4">
        <v>20</v>
      </c>
      <c r="E236" s="10">
        <f t="shared" si="6"/>
        <v>13</v>
      </c>
      <c r="G236" s="11">
        <f t="shared" si="7"/>
        <v>0.39393939393939392</v>
      </c>
    </row>
    <row r="237" spans="1:7" x14ac:dyDescent="0.25">
      <c r="A237" s="8">
        <v>236</v>
      </c>
      <c r="B237" s="10">
        <v>255</v>
      </c>
      <c r="C237" s="4">
        <v>255</v>
      </c>
      <c r="D237" s="4">
        <v>153</v>
      </c>
      <c r="E237" s="10">
        <f t="shared" si="6"/>
        <v>102</v>
      </c>
      <c r="G237" s="11">
        <f t="shared" si="7"/>
        <v>0.4</v>
      </c>
    </row>
    <row r="238" spans="1:7" x14ac:dyDescent="0.25">
      <c r="A238" s="8">
        <v>237</v>
      </c>
      <c r="B238" s="10">
        <v>106</v>
      </c>
      <c r="C238" s="4">
        <v>106</v>
      </c>
      <c r="D238" s="4">
        <v>64</v>
      </c>
      <c r="E238" s="10">
        <f t="shared" si="6"/>
        <v>42</v>
      </c>
      <c r="G238" s="11">
        <f t="shared" si="7"/>
        <v>0.39622641509433965</v>
      </c>
    </row>
    <row r="239" spans="1:7" x14ac:dyDescent="0.25">
      <c r="A239" s="8">
        <v>238</v>
      </c>
      <c r="B239" s="10">
        <v>72</v>
      </c>
      <c r="C239" s="4">
        <v>72</v>
      </c>
      <c r="D239" s="4">
        <v>44</v>
      </c>
      <c r="E239" s="10">
        <f t="shared" si="6"/>
        <v>28</v>
      </c>
      <c r="G239" s="11">
        <f t="shared" si="7"/>
        <v>0.3888888888888889</v>
      </c>
    </row>
    <row r="240" spans="1:7" x14ac:dyDescent="0.25">
      <c r="A240" s="8">
        <v>239</v>
      </c>
      <c r="B240" s="10">
        <v>74</v>
      </c>
      <c r="C240" s="4">
        <v>74</v>
      </c>
      <c r="D240" s="4">
        <v>43</v>
      </c>
      <c r="E240" s="10">
        <f t="shared" si="6"/>
        <v>31</v>
      </c>
      <c r="G240" s="11">
        <f t="shared" si="7"/>
        <v>0.41891891891891891</v>
      </c>
    </row>
    <row r="241" spans="1:7" x14ac:dyDescent="0.25">
      <c r="A241" s="8">
        <v>240</v>
      </c>
      <c r="B241" s="10">
        <v>294</v>
      </c>
      <c r="C241" s="4">
        <v>294</v>
      </c>
      <c r="D241" s="4">
        <v>176</v>
      </c>
      <c r="E241" s="10">
        <f t="shared" si="6"/>
        <v>118</v>
      </c>
      <c r="G241" s="11">
        <f t="shared" si="7"/>
        <v>0.40136054421768708</v>
      </c>
    </row>
    <row r="242" spans="1:7" x14ac:dyDescent="0.25">
      <c r="A242" s="8">
        <v>241</v>
      </c>
      <c r="B242" s="10">
        <v>18</v>
      </c>
      <c r="C242" s="4">
        <v>18</v>
      </c>
      <c r="D242" s="4">
        <v>10</v>
      </c>
      <c r="E242" s="10">
        <f t="shared" si="6"/>
        <v>8</v>
      </c>
      <c r="G242" s="11">
        <f t="shared" si="7"/>
        <v>0.44444444444444442</v>
      </c>
    </row>
    <row r="243" spans="1:7" x14ac:dyDescent="0.25">
      <c r="A243" s="8">
        <v>242</v>
      </c>
      <c r="B243" s="10">
        <v>134</v>
      </c>
      <c r="C243" s="4">
        <v>134</v>
      </c>
      <c r="D243" s="4">
        <v>80</v>
      </c>
      <c r="E243" s="10">
        <f t="shared" si="6"/>
        <v>54</v>
      </c>
      <c r="G243" s="11">
        <f t="shared" si="7"/>
        <v>0.40298507462686567</v>
      </c>
    </row>
    <row r="244" spans="1:7" x14ac:dyDescent="0.25">
      <c r="A244" s="8">
        <v>243</v>
      </c>
      <c r="B244" s="10">
        <v>120</v>
      </c>
      <c r="C244" s="4">
        <v>120</v>
      </c>
      <c r="D244" s="4">
        <v>75</v>
      </c>
      <c r="E244" s="10">
        <f t="shared" si="6"/>
        <v>45</v>
      </c>
      <c r="G244" s="11">
        <f t="shared" si="7"/>
        <v>0.375</v>
      </c>
    </row>
    <row r="245" spans="1:7" x14ac:dyDescent="0.25">
      <c r="A245" s="8">
        <v>244</v>
      </c>
      <c r="B245" s="10">
        <v>158</v>
      </c>
      <c r="C245" s="4">
        <v>158</v>
      </c>
      <c r="D245" s="4">
        <v>97</v>
      </c>
      <c r="E245" s="10">
        <f t="shared" si="6"/>
        <v>61</v>
      </c>
      <c r="G245" s="11">
        <f t="shared" si="7"/>
        <v>0.38607594936708861</v>
      </c>
    </row>
    <row r="246" spans="1:7" x14ac:dyDescent="0.25">
      <c r="A246" s="8">
        <v>245</v>
      </c>
      <c r="B246" s="10">
        <v>273</v>
      </c>
      <c r="C246" s="4">
        <v>273</v>
      </c>
      <c r="D246" s="4">
        <v>165</v>
      </c>
      <c r="E246" s="10">
        <f t="shared" si="6"/>
        <v>108</v>
      </c>
      <c r="G246" s="11">
        <f t="shared" si="7"/>
        <v>0.39560439560439559</v>
      </c>
    </row>
    <row r="247" spans="1:7" x14ac:dyDescent="0.25">
      <c r="A247" s="8">
        <v>246</v>
      </c>
      <c r="B247" s="10">
        <v>327</v>
      </c>
      <c r="C247" s="4">
        <v>327</v>
      </c>
      <c r="D247" s="4">
        <v>196</v>
      </c>
      <c r="E247" s="10">
        <f t="shared" si="6"/>
        <v>131</v>
      </c>
      <c r="G247" s="11">
        <f t="shared" si="7"/>
        <v>0.40061162079510704</v>
      </c>
    </row>
    <row r="248" spans="1:7" x14ac:dyDescent="0.25">
      <c r="A248" s="8">
        <v>247</v>
      </c>
      <c r="B248" s="10">
        <v>66</v>
      </c>
      <c r="C248" s="4">
        <v>66</v>
      </c>
      <c r="D248" s="4">
        <v>40</v>
      </c>
      <c r="E248" s="10">
        <f t="shared" si="6"/>
        <v>26</v>
      </c>
      <c r="G248" s="11">
        <f t="shared" si="7"/>
        <v>0.39393939393939392</v>
      </c>
    </row>
    <row r="249" spans="1:7" x14ac:dyDescent="0.25">
      <c r="A249" s="8">
        <v>248</v>
      </c>
      <c r="B249" s="10">
        <v>225</v>
      </c>
      <c r="C249" s="4">
        <v>225</v>
      </c>
      <c r="D249" s="4">
        <v>133</v>
      </c>
      <c r="E249" s="10">
        <f t="shared" si="6"/>
        <v>92</v>
      </c>
      <c r="G249" s="11">
        <f t="shared" si="7"/>
        <v>0.40888888888888891</v>
      </c>
    </row>
    <row r="250" spans="1:7" x14ac:dyDescent="0.25">
      <c r="A250" s="8">
        <v>249</v>
      </c>
      <c r="B250" s="10">
        <v>80</v>
      </c>
      <c r="C250" s="4">
        <v>80</v>
      </c>
      <c r="D250" s="4">
        <v>46</v>
      </c>
      <c r="E250" s="10">
        <f t="shared" si="6"/>
        <v>34</v>
      </c>
      <c r="G250" s="11">
        <f t="shared" si="7"/>
        <v>0.42499999999999999</v>
      </c>
    </row>
    <row r="251" spans="1:7" x14ac:dyDescent="0.25">
      <c r="A251" s="8">
        <v>250</v>
      </c>
      <c r="B251" s="10">
        <v>20</v>
      </c>
      <c r="C251" s="4">
        <v>20</v>
      </c>
      <c r="D251" s="4">
        <v>12</v>
      </c>
      <c r="E251" s="10">
        <f t="shared" si="6"/>
        <v>8</v>
      </c>
      <c r="G251" s="11">
        <f t="shared" si="7"/>
        <v>0.4</v>
      </c>
    </row>
    <row r="252" spans="1:7" x14ac:dyDescent="0.25">
      <c r="A252" s="8">
        <v>251</v>
      </c>
      <c r="B252" s="10">
        <v>109</v>
      </c>
      <c r="C252" s="4">
        <v>109</v>
      </c>
      <c r="D252" s="4">
        <v>64</v>
      </c>
      <c r="E252" s="10">
        <f t="shared" si="6"/>
        <v>45</v>
      </c>
      <c r="G252" s="11">
        <f t="shared" si="7"/>
        <v>0.41284403669724773</v>
      </c>
    </row>
    <row r="253" spans="1:7" x14ac:dyDescent="0.25">
      <c r="A253" s="8">
        <v>252</v>
      </c>
      <c r="B253" s="10">
        <v>102</v>
      </c>
      <c r="C253" s="4">
        <v>102</v>
      </c>
      <c r="D253" s="4">
        <v>60</v>
      </c>
      <c r="E253" s="10">
        <f t="shared" si="6"/>
        <v>42</v>
      </c>
      <c r="G253" s="11">
        <f t="shared" si="7"/>
        <v>0.41176470588235292</v>
      </c>
    </row>
    <row r="254" spans="1:7" x14ac:dyDescent="0.25">
      <c r="A254" s="8">
        <v>253</v>
      </c>
      <c r="B254" s="10">
        <v>154</v>
      </c>
      <c r="C254" s="4">
        <v>154</v>
      </c>
      <c r="D254" s="4">
        <v>92</v>
      </c>
      <c r="E254" s="10">
        <f t="shared" si="6"/>
        <v>62</v>
      </c>
      <c r="G254" s="11">
        <f t="shared" si="7"/>
        <v>0.40259740259740262</v>
      </c>
    </row>
    <row r="255" spans="1:7" x14ac:dyDescent="0.25">
      <c r="A255" s="8">
        <v>254</v>
      </c>
      <c r="B255" s="10">
        <v>297</v>
      </c>
      <c r="C255" s="4">
        <v>297</v>
      </c>
      <c r="D255" s="4">
        <v>175</v>
      </c>
      <c r="E255" s="10">
        <f t="shared" si="6"/>
        <v>122</v>
      </c>
      <c r="G255" s="11">
        <f t="shared" si="7"/>
        <v>0.41077441077441079</v>
      </c>
    </row>
    <row r="256" spans="1:7" x14ac:dyDescent="0.25">
      <c r="A256" s="8">
        <v>255</v>
      </c>
      <c r="B256" s="10">
        <v>25</v>
      </c>
      <c r="C256" s="4">
        <v>25</v>
      </c>
      <c r="D256" s="4">
        <v>15</v>
      </c>
      <c r="E256" s="10">
        <f t="shared" si="6"/>
        <v>10</v>
      </c>
      <c r="G256" s="11">
        <f t="shared" si="7"/>
        <v>0.4</v>
      </c>
    </row>
    <row r="257" spans="1:7" x14ac:dyDescent="0.25">
      <c r="A257" s="8">
        <v>256</v>
      </c>
      <c r="B257" s="10">
        <v>21</v>
      </c>
      <c r="C257" s="4">
        <v>21</v>
      </c>
      <c r="D257" s="4">
        <v>13</v>
      </c>
      <c r="E257" s="10">
        <f t="shared" si="6"/>
        <v>8</v>
      </c>
      <c r="G257" s="11">
        <f t="shared" si="7"/>
        <v>0.38095238095238093</v>
      </c>
    </row>
    <row r="258" spans="1:7" x14ac:dyDescent="0.25">
      <c r="A258" s="8">
        <v>257</v>
      </c>
      <c r="B258" s="10">
        <v>46</v>
      </c>
      <c r="C258" s="4">
        <v>46</v>
      </c>
      <c r="D258" s="4">
        <v>28</v>
      </c>
      <c r="E258" s="10">
        <f t="shared" si="6"/>
        <v>18</v>
      </c>
      <c r="G258" s="11">
        <f t="shared" si="7"/>
        <v>0.39130434782608697</v>
      </c>
    </row>
    <row r="259" spans="1:7" x14ac:dyDescent="0.25">
      <c r="A259" s="8">
        <v>258</v>
      </c>
      <c r="B259" s="10">
        <v>117</v>
      </c>
      <c r="C259" s="4">
        <v>117</v>
      </c>
      <c r="D259" s="4">
        <v>71</v>
      </c>
      <c r="E259" s="10">
        <f t="shared" ref="E259:E322" si="8">C259-D259</f>
        <v>46</v>
      </c>
      <c r="G259" s="11">
        <f t="shared" ref="G259:G322" si="9">E259/C259</f>
        <v>0.39316239316239315</v>
      </c>
    </row>
    <row r="260" spans="1:7" x14ac:dyDescent="0.25">
      <c r="A260" s="8">
        <v>259</v>
      </c>
      <c r="B260" s="10">
        <v>81</v>
      </c>
      <c r="C260" s="4">
        <v>81</v>
      </c>
      <c r="D260" s="4">
        <v>48</v>
      </c>
      <c r="E260" s="10">
        <f t="shared" si="8"/>
        <v>33</v>
      </c>
      <c r="G260" s="11">
        <f t="shared" si="9"/>
        <v>0.40740740740740738</v>
      </c>
    </row>
    <row r="261" spans="1:7" x14ac:dyDescent="0.25">
      <c r="A261" s="8">
        <v>260</v>
      </c>
      <c r="B261" s="10">
        <v>69</v>
      </c>
      <c r="C261" s="4">
        <v>69</v>
      </c>
      <c r="D261" s="4">
        <v>42</v>
      </c>
      <c r="E261" s="10">
        <f t="shared" si="8"/>
        <v>27</v>
      </c>
      <c r="G261" s="11">
        <f t="shared" si="9"/>
        <v>0.39130434782608697</v>
      </c>
    </row>
    <row r="262" spans="1:7" x14ac:dyDescent="0.25">
      <c r="A262" s="8">
        <v>261</v>
      </c>
      <c r="B262" s="10">
        <v>154</v>
      </c>
      <c r="C262" s="4">
        <v>154</v>
      </c>
      <c r="D262" s="4">
        <v>91</v>
      </c>
      <c r="E262" s="10">
        <f t="shared" si="8"/>
        <v>63</v>
      </c>
      <c r="G262" s="11">
        <f t="shared" si="9"/>
        <v>0.40909090909090912</v>
      </c>
    </row>
    <row r="263" spans="1:7" x14ac:dyDescent="0.25">
      <c r="A263" s="8">
        <v>262</v>
      </c>
      <c r="B263" s="10">
        <v>115</v>
      </c>
      <c r="C263" s="4">
        <v>115</v>
      </c>
      <c r="D263" s="4">
        <v>70</v>
      </c>
      <c r="E263" s="10">
        <f t="shared" si="8"/>
        <v>45</v>
      </c>
      <c r="G263" s="11">
        <f t="shared" si="9"/>
        <v>0.39130434782608697</v>
      </c>
    </row>
    <row r="264" spans="1:7" x14ac:dyDescent="0.25">
      <c r="A264" s="8">
        <v>263</v>
      </c>
      <c r="B264" s="10">
        <v>121</v>
      </c>
      <c r="C264" s="4">
        <v>121</v>
      </c>
      <c r="D264" s="4">
        <v>72</v>
      </c>
      <c r="E264" s="10">
        <f t="shared" si="8"/>
        <v>49</v>
      </c>
      <c r="G264" s="11">
        <f t="shared" si="9"/>
        <v>0.4049586776859504</v>
      </c>
    </row>
    <row r="265" spans="1:7" x14ac:dyDescent="0.25">
      <c r="A265" s="8">
        <v>264</v>
      </c>
      <c r="B265" s="10">
        <v>182</v>
      </c>
      <c r="C265" s="4">
        <v>182</v>
      </c>
      <c r="D265" s="4">
        <v>109</v>
      </c>
      <c r="E265" s="10">
        <f t="shared" si="8"/>
        <v>73</v>
      </c>
      <c r="G265" s="11">
        <f t="shared" si="9"/>
        <v>0.40109890109890112</v>
      </c>
    </row>
    <row r="266" spans="1:7" x14ac:dyDescent="0.25">
      <c r="A266" s="8">
        <v>265</v>
      </c>
      <c r="B266" s="10">
        <v>171</v>
      </c>
      <c r="C266" s="4">
        <v>171</v>
      </c>
      <c r="D266" s="4">
        <v>103</v>
      </c>
      <c r="E266" s="10">
        <f t="shared" si="8"/>
        <v>68</v>
      </c>
      <c r="G266" s="11">
        <f t="shared" si="9"/>
        <v>0.39766081871345027</v>
      </c>
    </row>
    <row r="267" spans="1:7" x14ac:dyDescent="0.25">
      <c r="A267" s="8">
        <v>266</v>
      </c>
      <c r="B267" s="10">
        <v>99</v>
      </c>
      <c r="C267" s="4">
        <v>99</v>
      </c>
      <c r="D267" s="4">
        <v>59</v>
      </c>
      <c r="E267" s="10">
        <f t="shared" si="8"/>
        <v>40</v>
      </c>
      <c r="G267" s="11">
        <f t="shared" si="9"/>
        <v>0.40404040404040403</v>
      </c>
    </row>
    <row r="268" spans="1:7" x14ac:dyDescent="0.25">
      <c r="A268" s="8">
        <v>267</v>
      </c>
      <c r="B268" s="10">
        <v>118</v>
      </c>
      <c r="C268" s="4">
        <v>118</v>
      </c>
      <c r="D268" s="4">
        <v>69</v>
      </c>
      <c r="E268" s="10">
        <f t="shared" si="8"/>
        <v>49</v>
      </c>
      <c r="G268" s="11">
        <f t="shared" si="9"/>
        <v>0.4152542372881356</v>
      </c>
    </row>
    <row r="269" spans="1:7" x14ac:dyDescent="0.25">
      <c r="A269" s="8">
        <v>268</v>
      </c>
      <c r="B269" s="10">
        <v>68</v>
      </c>
      <c r="C269" s="4">
        <v>68</v>
      </c>
      <c r="D269" s="4">
        <v>40</v>
      </c>
      <c r="E269" s="10">
        <f t="shared" si="8"/>
        <v>28</v>
      </c>
      <c r="G269" s="11">
        <f t="shared" si="9"/>
        <v>0.41176470588235292</v>
      </c>
    </row>
    <row r="270" spans="1:7" x14ac:dyDescent="0.25">
      <c r="A270" s="8">
        <v>269</v>
      </c>
      <c r="B270" s="10">
        <v>250</v>
      </c>
      <c r="C270" s="4">
        <v>250</v>
      </c>
      <c r="D270" s="4">
        <v>151</v>
      </c>
      <c r="E270" s="10">
        <f t="shared" si="8"/>
        <v>99</v>
      </c>
      <c r="G270" s="11">
        <f t="shared" si="9"/>
        <v>0.39600000000000002</v>
      </c>
    </row>
    <row r="271" spans="1:7" x14ac:dyDescent="0.25">
      <c r="A271" s="8">
        <v>270</v>
      </c>
      <c r="B271" s="10">
        <v>102</v>
      </c>
      <c r="C271" s="4">
        <v>102</v>
      </c>
      <c r="D271" s="4">
        <v>60</v>
      </c>
      <c r="E271" s="10">
        <f t="shared" si="8"/>
        <v>42</v>
      </c>
      <c r="G271" s="11">
        <f t="shared" si="9"/>
        <v>0.41176470588235292</v>
      </c>
    </row>
    <row r="272" spans="1:7" x14ac:dyDescent="0.25">
      <c r="A272" s="8">
        <v>271</v>
      </c>
      <c r="B272" s="10">
        <v>44</v>
      </c>
      <c r="C272" s="4">
        <v>44</v>
      </c>
      <c r="D272" s="4">
        <v>26</v>
      </c>
      <c r="E272" s="10">
        <f t="shared" si="8"/>
        <v>18</v>
      </c>
      <c r="G272" s="11">
        <f t="shared" si="9"/>
        <v>0.40909090909090912</v>
      </c>
    </row>
    <row r="273" spans="1:7" x14ac:dyDescent="0.25">
      <c r="A273" s="8">
        <v>272</v>
      </c>
      <c r="B273" s="10">
        <v>83</v>
      </c>
      <c r="C273" s="4">
        <v>83</v>
      </c>
      <c r="D273" s="4">
        <v>49</v>
      </c>
      <c r="E273" s="10">
        <f t="shared" si="8"/>
        <v>34</v>
      </c>
      <c r="G273" s="11">
        <f t="shared" si="9"/>
        <v>0.40963855421686746</v>
      </c>
    </row>
    <row r="274" spans="1:7" x14ac:dyDescent="0.25">
      <c r="A274" s="8">
        <v>273</v>
      </c>
      <c r="B274" s="10">
        <v>123</v>
      </c>
      <c r="C274" s="4">
        <v>123</v>
      </c>
      <c r="D274" s="4">
        <v>73</v>
      </c>
      <c r="E274" s="10">
        <f t="shared" si="8"/>
        <v>50</v>
      </c>
      <c r="G274" s="11">
        <f t="shared" si="9"/>
        <v>0.4065040650406504</v>
      </c>
    </row>
    <row r="275" spans="1:7" x14ac:dyDescent="0.25">
      <c r="A275" s="8">
        <v>274</v>
      </c>
      <c r="B275" s="10">
        <v>116</v>
      </c>
      <c r="C275" s="4">
        <v>116</v>
      </c>
      <c r="D275" s="4">
        <v>67</v>
      </c>
      <c r="E275" s="10">
        <f t="shared" si="8"/>
        <v>49</v>
      </c>
      <c r="G275" s="11">
        <f t="shared" si="9"/>
        <v>0.42241379310344829</v>
      </c>
    </row>
    <row r="276" spans="1:7" x14ac:dyDescent="0.25">
      <c r="A276" s="8">
        <v>275</v>
      </c>
      <c r="B276" s="10">
        <v>121</v>
      </c>
      <c r="C276" s="4">
        <v>121</v>
      </c>
      <c r="D276" s="4">
        <v>73</v>
      </c>
      <c r="E276" s="10">
        <f t="shared" si="8"/>
        <v>48</v>
      </c>
      <c r="G276" s="11">
        <f t="shared" si="9"/>
        <v>0.39669421487603307</v>
      </c>
    </row>
    <row r="277" spans="1:7" x14ac:dyDescent="0.25">
      <c r="A277" s="8">
        <v>276</v>
      </c>
      <c r="B277" s="10">
        <v>70</v>
      </c>
      <c r="C277" s="4">
        <v>70</v>
      </c>
      <c r="D277" s="4">
        <v>41</v>
      </c>
      <c r="E277" s="10">
        <f t="shared" si="8"/>
        <v>29</v>
      </c>
      <c r="G277" s="11">
        <f t="shared" si="9"/>
        <v>0.41428571428571431</v>
      </c>
    </row>
    <row r="278" spans="1:7" x14ac:dyDescent="0.25">
      <c r="A278" s="8">
        <v>277</v>
      </c>
      <c r="B278" s="10">
        <v>93</v>
      </c>
      <c r="C278" s="4">
        <v>93</v>
      </c>
      <c r="D278" s="4">
        <v>57</v>
      </c>
      <c r="E278" s="10">
        <f t="shared" si="8"/>
        <v>36</v>
      </c>
      <c r="G278" s="11">
        <f t="shared" si="9"/>
        <v>0.38709677419354838</v>
      </c>
    </row>
    <row r="279" spans="1:7" x14ac:dyDescent="0.25">
      <c r="A279" s="8">
        <v>278</v>
      </c>
      <c r="B279" s="10">
        <v>141</v>
      </c>
      <c r="C279" s="4">
        <v>141</v>
      </c>
      <c r="D279" s="4">
        <v>85</v>
      </c>
      <c r="E279" s="10">
        <f t="shared" si="8"/>
        <v>56</v>
      </c>
      <c r="G279" s="11">
        <f t="shared" si="9"/>
        <v>0.3971631205673759</v>
      </c>
    </row>
    <row r="280" spans="1:7" x14ac:dyDescent="0.25">
      <c r="A280" s="8">
        <v>279</v>
      </c>
      <c r="B280" s="10">
        <v>201</v>
      </c>
      <c r="C280" s="4">
        <v>201</v>
      </c>
      <c r="D280" s="4">
        <v>122</v>
      </c>
      <c r="E280" s="10">
        <f t="shared" si="8"/>
        <v>79</v>
      </c>
      <c r="G280" s="11">
        <f t="shared" si="9"/>
        <v>0.39303482587064675</v>
      </c>
    </row>
    <row r="281" spans="1:7" x14ac:dyDescent="0.25">
      <c r="A281" s="8">
        <v>280</v>
      </c>
      <c r="B281" s="10">
        <v>117</v>
      </c>
      <c r="C281" s="4">
        <v>117</v>
      </c>
      <c r="D281" s="4">
        <v>70</v>
      </c>
      <c r="E281" s="10">
        <f t="shared" si="8"/>
        <v>47</v>
      </c>
      <c r="G281" s="11">
        <f t="shared" si="9"/>
        <v>0.40170940170940173</v>
      </c>
    </row>
    <row r="282" spans="1:7" x14ac:dyDescent="0.25">
      <c r="A282" s="8">
        <v>281</v>
      </c>
      <c r="B282" s="10">
        <v>66</v>
      </c>
      <c r="C282" s="4">
        <v>66</v>
      </c>
      <c r="D282" s="4">
        <v>40</v>
      </c>
      <c r="E282" s="10">
        <f t="shared" si="8"/>
        <v>26</v>
      </c>
      <c r="G282" s="11">
        <f t="shared" si="9"/>
        <v>0.39393939393939392</v>
      </c>
    </row>
    <row r="283" spans="1:7" x14ac:dyDescent="0.25">
      <c r="A283" s="8">
        <v>282</v>
      </c>
      <c r="B283" s="10">
        <v>74</v>
      </c>
      <c r="C283" s="4">
        <v>74</v>
      </c>
      <c r="D283" s="4">
        <v>42</v>
      </c>
      <c r="E283" s="10">
        <f t="shared" si="8"/>
        <v>32</v>
      </c>
      <c r="G283" s="11">
        <f t="shared" si="9"/>
        <v>0.43243243243243246</v>
      </c>
    </row>
    <row r="284" spans="1:7" x14ac:dyDescent="0.25">
      <c r="A284" s="8">
        <v>283</v>
      </c>
      <c r="B284" s="10">
        <v>78</v>
      </c>
      <c r="C284" s="4">
        <v>78</v>
      </c>
      <c r="D284" s="4">
        <v>45</v>
      </c>
      <c r="E284" s="10">
        <f t="shared" si="8"/>
        <v>33</v>
      </c>
      <c r="G284" s="11">
        <f t="shared" si="9"/>
        <v>0.42307692307692307</v>
      </c>
    </row>
    <row r="285" spans="1:7" x14ac:dyDescent="0.25">
      <c r="A285" s="8">
        <v>284</v>
      </c>
      <c r="B285" s="10">
        <v>158</v>
      </c>
      <c r="C285" s="4">
        <v>158</v>
      </c>
      <c r="D285" s="4">
        <v>94</v>
      </c>
      <c r="E285" s="10">
        <f t="shared" si="8"/>
        <v>64</v>
      </c>
      <c r="G285" s="11">
        <f t="shared" si="9"/>
        <v>0.4050632911392405</v>
      </c>
    </row>
    <row r="286" spans="1:7" x14ac:dyDescent="0.25">
      <c r="A286" s="8">
        <v>285</v>
      </c>
      <c r="B286" s="10">
        <v>42</v>
      </c>
      <c r="C286" s="4">
        <v>42</v>
      </c>
      <c r="D286" s="4">
        <v>26</v>
      </c>
      <c r="E286" s="10">
        <f t="shared" si="8"/>
        <v>16</v>
      </c>
      <c r="G286" s="11">
        <f t="shared" si="9"/>
        <v>0.38095238095238093</v>
      </c>
    </row>
    <row r="287" spans="1:7" x14ac:dyDescent="0.25">
      <c r="A287" s="8">
        <v>286</v>
      </c>
      <c r="B287" s="10">
        <v>68</v>
      </c>
      <c r="C287" s="4">
        <v>68</v>
      </c>
      <c r="D287" s="4">
        <v>40</v>
      </c>
      <c r="E287" s="10">
        <f t="shared" si="8"/>
        <v>28</v>
      </c>
      <c r="G287" s="11">
        <f t="shared" si="9"/>
        <v>0.41176470588235292</v>
      </c>
    </row>
    <row r="288" spans="1:7" x14ac:dyDescent="0.25">
      <c r="A288" s="8">
        <v>287</v>
      </c>
      <c r="B288" s="10">
        <v>202</v>
      </c>
      <c r="C288" s="4">
        <v>202</v>
      </c>
      <c r="D288" s="4">
        <v>121</v>
      </c>
      <c r="E288" s="10">
        <f t="shared" si="8"/>
        <v>81</v>
      </c>
      <c r="G288" s="11">
        <f t="shared" si="9"/>
        <v>0.40099009900990101</v>
      </c>
    </row>
    <row r="289" spans="1:7" x14ac:dyDescent="0.25">
      <c r="A289" s="8">
        <v>288</v>
      </c>
      <c r="B289" s="10">
        <v>86</v>
      </c>
      <c r="C289" s="4">
        <v>86</v>
      </c>
      <c r="D289" s="4">
        <v>50</v>
      </c>
      <c r="E289" s="10">
        <f t="shared" si="8"/>
        <v>36</v>
      </c>
      <c r="G289" s="11">
        <f t="shared" si="9"/>
        <v>0.41860465116279072</v>
      </c>
    </row>
    <row r="290" spans="1:7" x14ac:dyDescent="0.25">
      <c r="A290" s="8">
        <v>289</v>
      </c>
      <c r="B290" s="10">
        <v>138</v>
      </c>
      <c r="C290" s="4">
        <v>138</v>
      </c>
      <c r="D290" s="4">
        <v>81</v>
      </c>
      <c r="E290" s="10">
        <f t="shared" si="8"/>
        <v>57</v>
      </c>
      <c r="G290" s="11">
        <f t="shared" si="9"/>
        <v>0.41304347826086957</v>
      </c>
    </row>
    <row r="291" spans="1:7" x14ac:dyDescent="0.25">
      <c r="A291" s="8">
        <v>290</v>
      </c>
      <c r="B291" s="10">
        <v>40</v>
      </c>
      <c r="C291" s="4">
        <v>40</v>
      </c>
      <c r="D291" s="4">
        <v>25</v>
      </c>
      <c r="E291" s="10">
        <f t="shared" si="8"/>
        <v>15</v>
      </c>
      <c r="G291" s="11">
        <f t="shared" si="9"/>
        <v>0.375</v>
      </c>
    </row>
    <row r="292" spans="1:7" x14ac:dyDescent="0.25">
      <c r="A292" s="8">
        <v>291</v>
      </c>
      <c r="B292" s="10">
        <v>260</v>
      </c>
      <c r="C292" s="4">
        <v>260</v>
      </c>
      <c r="D292" s="4">
        <v>156</v>
      </c>
      <c r="E292" s="10">
        <f t="shared" si="8"/>
        <v>104</v>
      </c>
      <c r="G292" s="11">
        <f t="shared" si="9"/>
        <v>0.4</v>
      </c>
    </row>
    <row r="293" spans="1:7" x14ac:dyDescent="0.25">
      <c r="A293" s="8">
        <v>292</v>
      </c>
      <c r="B293" s="10">
        <v>84</v>
      </c>
      <c r="C293" s="4">
        <v>84</v>
      </c>
      <c r="D293" s="4">
        <v>48</v>
      </c>
      <c r="E293" s="10">
        <f t="shared" si="8"/>
        <v>36</v>
      </c>
      <c r="G293" s="11">
        <f t="shared" si="9"/>
        <v>0.42857142857142855</v>
      </c>
    </row>
    <row r="294" spans="1:7" x14ac:dyDescent="0.25">
      <c r="A294" s="8">
        <v>293</v>
      </c>
      <c r="B294" s="10">
        <v>216</v>
      </c>
      <c r="C294" s="4">
        <v>216</v>
      </c>
      <c r="D294" s="4">
        <v>128</v>
      </c>
      <c r="E294" s="10">
        <f t="shared" si="8"/>
        <v>88</v>
      </c>
      <c r="G294" s="11">
        <f t="shared" si="9"/>
        <v>0.40740740740740738</v>
      </c>
    </row>
    <row r="295" spans="1:7" x14ac:dyDescent="0.25">
      <c r="A295" s="8">
        <v>294</v>
      </c>
      <c r="B295" s="10">
        <v>326</v>
      </c>
      <c r="C295" s="4">
        <v>326</v>
      </c>
      <c r="D295" s="4">
        <v>194</v>
      </c>
      <c r="E295" s="10">
        <f t="shared" si="8"/>
        <v>132</v>
      </c>
      <c r="G295" s="11">
        <f t="shared" si="9"/>
        <v>0.40490797546012269</v>
      </c>
    </row>
    <row r="296" spans="1:7" x14ac:dyDescent="0.25">
      <c r="A296" s="8">
        <v>295</v>
      </c>
      <c r="B296" s="10">
        <v>247</v>
      </c>
      <c r="C296" s="4">
        <v>247</v>
      </c>
      <c r="D296" s="4">
        <v>150</v>
      </c>
      <c r="E296" s="10">
        <f t="shared" si="8"/>
        <v>97</v>
      </c>
      <c r="G296" s="11">
        <f t="shared" si="9"/>
        <v>0.39271255060728744</v>
      </c>
    </row>
    <row r="297" spans="1:7" x14ac:dyDescent="0.25">
      <c r="A297" s="8">
        <v>296</v>
      </c>
      <c r="B297" s="10">
        <v>59</v>
      </c>
      <c r="C297" s="4">
        <v>59</v>
      </c>
      <c r="D297" s="4">
        <v>36</v>
      </c>
      <c r="E297" s="10">
        <f t="shared" si="8"/>
        <v>23</v>
      </c>
      <c r="G297" s="11">
        <f t="shared" si="9"/>
        <v>0.38983050847457629</v>
      </c>
    </row>
    <row r="298" spans="1:7" x14ac:dyDescent="0.25">
      <c r="A298" s="8">
        <v>297</v>
      </c>
      <c r="B298" s="10">
        <v>175</v>
      </c>
      <c r="C298" s="4">
        <v>175</v>
      </c>
      <c r="D298" s="4">
        <v>103</v>
      </c>
      <c r="E298" s="10">
        <f t="shared" si="8"/>
        <v>72</v>
      </c>
      <c r="G298" s="11">
        <f t="shared" si="9"/>
        <v>0.41142857142857142</v>
      </c>
    </row>
    <row r="299" spans="1:7" x14ac:dyDescent="0.25">
      <c r="A299" s="8">
        <v>298</v>
      </c>
      <c r="B299" s="10">
        <v>255</v>
      </c>
      <c r="C299" s="4">
        <v>255</v>
      </c>
      <c r="D299" s="4">
        <v>153</v>
      </c>
      <c r="E299" s="10">
        <f t="shared" si="8"/>
        <v>102</v>
      </c>
      <c r="G299" s="11">
        <f t="shared" si="9"/>
        <v>0.4</v>
      </c>
    </row>
    <row r="300" spans="1:7" x14ac:dyDescent="0.25">
      <c r="A300" s="8">
        <v>299</v>
      </c>
      <c r="B300" s="10">
        <v>182</v>
      </c>
      <c r="C300" s="4">
        <v>182</v>
      </c>
      <c r="D300" s="4">
        <v>108</v>
      </c>
      <c r="E300" s="10">
        <f t="shared" si="8"/>
        <v>74</v>
      </c>
      <c r="G300" s="11">
        <f t="shared" si="9"/>
        <v>0.40659340659340659</v>
      </c>
    </row>
    <row r="301" spans="1:7" x14ac:dyDescent="0.25">
      <c r="A301" s="8">
        <v>300</v>
      </c>
      <c r="B301" s="10">
        <v>290</v>
      </c>
      <c r="C301" s="4">
        <v>290</v>
      </c>
      <c r="D301" s="4">
        <v>174</v>
      </c>
      <c r="E301" s="10">
        <f t="shared" si="8"/>
        <v>116</v>
      </c>
      <c r="G301" s="11">
        <f t="shared" si="9"/>
        <v>0.4</v>
      </c>
    </row>
    <row r="302" spans="1:7" x14ac:dyDescent="0.25">
      <c r="A302" s="8">
        <v>301</v>
      </c>
      <c r="B302" s="10">
        <v>223</v>
      </c>
      <c r="C302" s="4">
        <v>223</v>
      </c>
      <c r="D302" s="4">
        <v>133</v>
      </c>
      <c r="E302" s="10">
        <f t="shared" si="8"/>
        <v>90</v>
      </c>
      <c r="G302" s="11">
        <f t="shared" si="9"/>
        <v>0.40358744394618834</v>
      </c>
    </row>
    <row r="303" spans="1:7" x14ac:dyDescent="0.25">
      <c r="A303" s="8">
        <v>302</v>
      </c>
      <c r="B303" s="10">
        <v>96</v>
      </c>
      <c r="C303" s="4">
        <v>96</v>
      </c>
      <c r="D303" s="4">
        <v>57</v>
      </c>
      <c r="E303" s="10">
        <f t="shared" si="8"/>
        <v>39</v>
      </c>
      <c r="G303" s="11">
        <f t="shared" si="9"/>
        <v>0.40625</v>
      </c>
    </row>
    <row r="304" spans="1:7" x14ac:dyDescent="0.25">
      <c r="A304" s="8">
        <v>303</v>
      </c>
      <c r="B304" s="10">
        <v>210</v>
      </c>
      <c r="C304" s="4">
        <v>210</v>
      </c>
      <c r="D304" s="4">
        <v>128</v>
      </c>
      <c r="E304" s="10">
        <f t="shared" si="8"/>
        <v>82</v>
      </c>
      <c r="G304" s="11">
        <f t="shared" si="9"/>
        <v>0.39047619047619048</v>
      </c>
    </row>
    <row r="305" spans="1:7" x14ac:dyDescent="0.25">
      <c r="A305" s="8">
        <v>304</v>
      </c>
      <c r="B305" s="10">
        <v>279</v>
      </c>
      <c r="C305" s="4">
        <v>279</v>
      </c>
      <c r="D305" s="4">
        <v>171</v>
      </c>
      <c r="E305" s="10">
        <f t="shared" si="8"/>
        <v>108</v>
      </c>
      <c r="G305" s="11">
        <f t="shared" si="9"/>
        <v>0.38709677419354838</v>
      </c>
    </row>
    <row r="306" spans="1:7" x14ac:dyDescent="0.25">
      <c r="A306" s="8">
        <v>305</v>
      </c>
      <c r="B306" s="10">
        <v>128</v>
      </c>
      <c r="C306" s="4">
        <v>128</v>
      </c>
      <c r="D306" s="4">
        <v>77</v>
      </c>
      <c r="E306" s="10">
        <f t="shared" si="8"/>
        <v>51</v>
      </c>
      <c r="G306" s="11">
        <f t="shared" si="9"/>
        <v>0.3984375</v>
      </c>
    </row>
    <row r="307" spans="1:7" x14ac:dyDescent="0.25">
      <c r="A307" s="8">
        <v>306</v>
      </c>
      <c r="B307" s="10">
        <v>32</v>
      </c>
      <c r="C307" s="4">
        <v>32</v>
      </c>
      <c r="D307" s="4">
        <v>19</v>
      </c>
      <c r="E307" s="10">
        <f t="shared" si="8"/>
        <v>13</v>
      </c>
      <c r="G307" s="11">
        <f t="shared" si="9"/>
        <v>0.40625</v>
      </c>
    </row>
    <row r="308" spans="1:7" x14ac:dyDescent="0.25">
      <c r="A308" s="8">
        <v>307</v>
      </c>
      <c r="B308" s="10">
        <v>63</v>
      </c>
      <c r="C308" s="4">
        <v>63</v>
      </c>
      <c r="D308" s="4">
        <v>39</v>
      </c>
      <c r="E308" s="10">
        <f t="shared" si="8"/>
        <v>24</v>
      </c>
      <c r="G308" s="11">
        <f t="shared" si="9"/>
        <v>0.38095238095238093</v>
      </c>
    </row>
    <row r="309" spans="1:7" x14ac:dyDescent="0.25">
      <c r="A309" s="8">
        <v>308</v>
      </c>
      <c r="B309" s="10">
        <v>222</v>
      </c>
      <c r="C309" s="4">
        <v>222</v>
      </c>
      <c r="D309" s="4">
        <v>132</v>
      </c>
      <c r="E309" s="10">
        <f t="shared" si="8"/>
        <v>90</v>
      </c>
      <c r="G309" s="11">
        <f t="shared" si="9"/>
        <v>0.40540540540540543</v>
      </c>
    </row>
    <row r="310" spans="1:7" x14ac:dyDescent="0.25">
      <c r="A310" s="8">
        <v>309</v>
      </c>
      <c r="B310" s="10">
        <v>172</v>
      </c>
      <c r="C310" s="4">
        <v>172</v>
      </c>
      <c r="D310" s="4">
        <v>105</v>
      </c>
      <c r="E310" s="10">
        <f t="shared" si="8"/>
        <v>67</v>
      </c>
      <c r="G310" s="11">
        <f t="shared" si="9"/>
        <v>0.38953488372093026</v>
      </c>
    </row>
    <row r="311" spans="1:7" x14ac:dyDescent="0.25">
      <c r="A311" s="8">
        <v>310</v>
      </c>
      <c r="B311" s="10">
        <v>138</v>
      </c>
      <c r="C311" s="4">
        <v>138</v>
      </c>
      <c r="D311" s="4">
        <v>81</v>
      </c>
      <c r="E311" s="10">
        <f t="shared" si="8"/>
        <v>57</v>
      </c>
      <c r="G311" s="11">
        <f t="shared" si="9"/>
        <v>0.41304347826086957</v>
      </c>
    </row>
    <row r="312" spans="1:7" x14ac:dyDescent="0.25">
      <c r="A312" s="8">
        <v>311</v>
      </c>
      <c r="B312" s="10">
        <v>53</v>
      </c>
      <c r="C312" s="4">
        <v>53</v>
      </c>
      <c r="D312" s="4">
        <v>31</v>
      </c>
      <c r="E312" s="10">
        <f t="shared" si="8"/>
        <v>22</v>
      </c>
      <c r="G312" s="11">
        <f t="shared" si="9"/>
        <v>0.41509433962264153</v>
      </c>
    </row>
    <row r="313" spans="1:7" x14ac:dyDescent="0.25">
      <c r="A313" s="8">
        <v>312</v>
      </c>
      <c r="B313" s="10">
        <v>134</v>
      </c>
      <c r="C313" s="4">
        <v>134</v>
      </c>
      <c r="D313" s="4">
        <v>80</v>
      </c>
      <c r="E313" s="10">
        <f t="shared" si="8"/>
        <v>54</v>
      </c>
      <c r="G313" s="11">
        <f t="shared" si="9"/>
        <v>0.40298507462686567</v>
      </c>
    </row>
    <row r="314" spans="1:7" x14ac:dyDescent="0.25">
      <c r="A314" s="8">
        <v>313</v>
      </c>
      <c r="B314" s="10">
        <v>232</v>
      </c>
      <c r="C314" s="4">
        <v>232</v>
      </c>
      <c r="D314" s="4">
        <v>140</v>
      </c>
      <c r="E314" s="10">
        <f t="shared" si="8"/>
        <v>92</v>
      </c>
      <c r="G314" s="11">
        <f t="shared" si="9"/>
        <v>0.39655172413793105</v>
      </c>
    </row>
    <row r="315" spans="1:7" x14ac:dyDescent="0.25">
      <c r="A315" s="8">
        <v>314</v>
      </c>
      <c r="B315" s="10">
        <v>27</v>
      </c>
      <c r="C315" s="4">
        <v>27</v>
      </c>
      <c r="D315" s="4">
        <v>16</v>
      </c>
      <c r="E315" s="10">
        <f t="shared" si="8"/>
        <v>11</v>
      </c>
      <c r="G315" s="11">
        <f t="shared" si="9"/>
        <v>0.40740740740740738</v>
      </c>
    </row>
    <row r="316" spans="1:7" x14ac:dyDescent="0.25">
      <c r="A316" s="8">
        <v>315</v>
      </c>
      <c r="B316" s="10">
        <v>161</v>
      </c>
      <c r="C316" s="4">
        <v>161</v>
      </c>
      <c r="D316" s="4">
        <v>95</v>
      </c>
      <c r="E316" s="10">
        <f t="shared" si="8"/>
        <v>66</v>
      </c>
      <c r="G316" s="11">
        <f t="shared" si="9"/>
        <v>0.40993788819875776</v>
      </c>
    </row>
    <row r="317" spans="1:7" x14ac:dyDescent="0.25">
      <c r="A317" s="8">
        <v>316</v>
      </c>
      <c r="B317" s="10">
        <v>160</v>
      </c>
      <c r="C317" s="4">
        <v>160</v>
      </c>
      <c r="D317" s="4">
        <v>96</v>
      </c>
      <c r="E317" s="10">
        <f t="shared" si="8"/>
        <v>64</v>
      </c>
      <c r="G317" s="11">
        <f t="shared" si="9"/>
        <v>0.4</v>
      </c>
    </row>
    <row r="318" spans="1:7" x14ac:dyDescent="0.25">
      <c r="A318" s="8">
        <v>317</v>
      </c>
      <c r="B318" s="10">
        <v>178</v>
      </c>
      <c r="C318" s="4">
        <v>178</v>
      </c>
      <c r="D318" s="4">
        <v>105</v>
      </c>
      <c r="E318" s="10">
        <f t="shared" si="8"/>
        <v>73</v>
      </c>
      <c r="G318" s="11">
        <f t="shared" si="9"/>
        <v>0.4101123595505618</v>
      </c>
    </row>
    <row r="319" spans="1:7" x14ac:dyDescent="0.25">
      <c r="A319" s="8">
        <v>318</v>
      </c>
      <c r="B319" s="10">
        <v>29</v>
      </c>
      <c r="C319" s="4">
        <v>29</v>
      </c>
      <c r="D319" s="4">
        <v>17</v>
      </c>
      <c r="E319" s="10">
        <f t="shared" si="8"/>
        <v>12</v>
      </c>
      <c r="G319" s="11">
        <f t="shared" si="9"/>
        <v>0.41379310344827586</v>
      </c>
    </row>
    <row r="320" spans="1:7" x14ac:dyDescent="0.25">
      <c r="A320" s="8">
        <v>319</v>
      </c>
      <c r="B320" s="10">
        <v>268</v>
      </c>
      <c r="C320" s="4">
        <v>268</v>
      </c>
      <c r="D320" s="4">
        <v>162</v>
      </c>
      <c r="E320" s="10">
        <f t="shared" si="8"/>
        <v>106</v>
      </c>
      <c r="G320" s="11">
        <f t="shared" si="9"/>
        <v>0.39552238805970147</v>
      </c>
    </row>
    <row r="321" spans="1:7" x14ac:dyDescent="0.25">
      <c r="A321" s="8">
        <v>320</v>
      </c>
      <c r="B321" s="10">
        <v>98</v>
      </c>
      <c r="C321" s="4">
        <v>98</v>
      </c>
      <c r="D321" s="4">
        <v>59</v>
      </c>
      <c r="E321" s="10">
        <f t="shared" si="8"/>
        <v>39</v>
      </c>
      <c r="G321" s="11">
        <f t="shared" si="9"/>
        <v>0.39795918367346939</v>
      </c>
    </row>
    <row r="322" spans="1:7" x14ac:dyDescent="0.25">
      <c r="A322" s="8">
        <v>321</v>
      </c>
      <c r="B322" s="10">
        <v>141</v>
      </c>
      <c r="C322" s="4">
        <v>141</v>
      </c>
      <c r="D322" s="4">
        <v>84</v>
      </c>
      <c r="E322" s="10">
        <f t="shared" si="8"/>
        <v>57</v>
      </c>
      <c r="G322" s="11">
        <f t="shared" si="9"/>
        <v>0.40425531914893614</v>
      </c>
    </row>
    <row r="323" spans="1:7" x14ac:dyDescent="0.25">
      <c r="A323" s="8">
        <v>322</v>
      </c>
      <c r="B323" s="10">
        <v>85</v>
      </c>
      <c r="C323" s="4">
        <v>85</v>
      </c>
      <c r="D323" s="4">
        <v>51</v>
      </c>
      <c r="E323" s="10">
        <f t="shared" ref="E323:E386" si="10">C323-D323</f>
        <v>34</v>
      </c>
      <c r="G323" s="11">
        <f t="shared" ref="G323:G386" si="11">E323/C323</f>
        <v>0.4</v>
      </c>
    </row>
    <row r="324" spans="1:7" x14ac:dyDescent="0.25">
      <c r="A324" s="8">
        <v>323</v>
      </c>
      <c r="B324" s="10">
        <v>208</v>
      </c>
      <c r="C324" s="4">
        <v>208</v>
      </c>
      <c r="D324" s="4">
        <v>121</v>
      </c>
      <c r="E324" s="10">
        <f t="shared" si="10"/>
        <v>87</v>
      </c>
      <c r="G324" s="11">
        <f t="shared" si="11"/>
        <v>0.41826923076923078</v>
      </c>
    </row>
    <row r="325" spans="1:7" x14ac:dyDescent="0.25">
      <c r="A325" s="8">
        <v>324</v>
      </c>
      <c r="B325" s="10">
        <v>137</v>
      </c>
      <c r="C325" s="4">
        <v>137</v>
      </c>
      <c r="D325" s="4">
        <v>81</v>
      </c>
      <c r="E325" s="10">
        <f t="shared" si="10"/>
        <v>56</v>
      </c>
      <c r="G325" s="11">
        <f t="shared" si="11"/>
        <v>0.40875912408759124</v>
      </c>
    </row>
    <row r="326" spans="1:7" x14ac:dyDescent="0.25">
      <c r="A326" s="8">
        <v>325</v>
      </c>
      <c r="B326" s="10">
        <v>154</v>
      </c>
      <c r="C326" s="4">
        <v>154</v>
      </c>
      <c r="D326" s="4">
        <v>93</v>
      </c>
      <c r="E326" s="10">
        <f t="shared" si="10"/>
        <v>61</v>
      </c>
      <c r="G326" s="11">
        <f t="shared" si="11"/>
        <v>0.39610389610389612</v>
      </c>
    </row>
    <row r="327" spans="1:7" x14ac:dyDescent="0.25">
      <c r="A327" s="8">
        <v>326</v>
      </c>
      <c r="B327" s="10">
        <v>81</v>
      </c>
      <c r="C327" s="4">
        <v>81</v>
      </c>
      <c r="D327" s="4">
        <v>47</v>
      </c>
      <c r="E327" s="10">
        <f t="shared" si="10"/>
        <v>34</v>
      </c>
      <c r="G327" s="11">
        <f t="shared" si="11"/>
        <v>0.41975308641975306</v>
      </c>
    </row>
    <row r="328" spans="1:7" x14ac:dyDescent="0.25">
      <c r="A328" s="8">
        <v>327</v>
      </c>
      <c r="B328" s="10">
        <v>147</v>
      </c>
      <c r="C328" s="4">
        <v>147</v>
      </c>
      <c r="D328" s="4">
        <v>86</v>
      </c>
      <c r="E328" s="10">
        <f t="shared" si="10"/>
        <v>61</v>
      </c>
      <c r="G328" s="11">
        <f t="shared" si="11"/>
        <v>0.41496598639455784</v>
      </c>
    </row>
    <row r="329" spans="1:7" x14ac:dyDescent="0.25">
      <c r="A329" s="8">
        <v>328</v>
      </c>
      <c r="B329" s="10">
        <v>35</v>
      </c>
      <c r="C329" s="4">
        <v>35</v>
      </c>
      <c r="D329" s="4">
        <v>21</v>
      </c>
      <c r="E329" s="10">
        <f t="shared" si="10"/>
        <v>14</v>
      </c>
      <c r="G329" s="11">
        <f t="shared" si="11"/>
        <v>0.4</v>
      </c>
    </row>
    <row r="330" spans="1:7" x14ac:dyDescent="0.25">
      <c r="A330" s="8">
        <v>329</v>
      </c>
      <c r="B330" s="10">
        <v>207</v>
      </c>
      <c r="C330" s="4">
        <v>207</v>
      </c>
      <c r="D330" s="4">
        <v>128</v>
      </c>
      <c r="E330" s="10">
        <f t="shared" si="10"/>
        <v>79</v>
      </c>
      <c r="G330" s="11">
        <f t="shared" si="11"/>
        <v>0.38164251207729466</v>
      </c>
    </row>
    <row r="331" spans="1:7" x14ac:dyDescent="0.25">
      <c r="A331" s="8">
        <v>330</v>
      </c>
      <c r="B331" s="10">
        <v>217</v>
      </c>
      <c r="C331" s="4">
        <v>217</v>
      </c>
      <c r="D331" s="4">
        <v>130</v>
      </c>
      <c r="E331" s="10">
        <f t="shared" si="10"/>
        <v>87</v>
      </c>
      <c r="G331" s="11">
        <f t="shared" si="11"/>
        <v>0.4009216589861751</v>
      </c>
    </row>
    <row r="332" spans="1:7" x14ac:dyDescent="0.25">
      <c r="A332" s="8">
        <v>331</v>
      </c>
      <c r="B332" s="10">
        <v>173</v>
      </c>
      <c r="C332" s="4">
        <v>173</v>
      </c>
      <c r="D332" s="4">
        <v>103</v>
      </c>
      <c r="E332" s="10">
        <f t="shared" si="10"/>
        <v>70</v>
      </c>
      <c r="G332" s="11">
        <f t="shared" si="11"/>
        <v>0.40462427745664742</v>
      </c>
    </row>
    <row r="333" spans="1:7" x14ac:dyDescent="0.25">
      <c r="A333" s="8">
        <v>332</v>
      </c>
      <c r="B333" s="10">
        <v>120</v>
      </c>
      <c r="C333" s="4">
        <v>120</v>
      </c>
      <c r="D333" s="4">
        <v>75</v>
      </c>
      <c r="E333" s="10">
        <f t="shared" si="10"/>
        <v>45</v>
      </c>
      <c r="G333" s="11">
        <f t="shared" si="11"/>
        <v>0.375</v>
      </c>
    </row>
    <row r="334" spans="1:7" x14ac:dyDescent="0.25">
      <c r="A334" s="8">
        <v>333</v>
      </c>
      <c r="B334" s="10">
        <v>72</v>
      </c>
      <c r="C334" s="4">
        <v>72</v>
      </c>
      <c r="D334" s="4">
        <v>42</v>
      </c>
      <c r="E334" s="10">
        <f t="shared" si="10"/>
        <v>30</v>
      </c>
      <c r="G334" s="11">
        <f t="shared" si="11"/>
        <v>0.41666666666666669</v>
      </c>
    </row>
    <row r="335" spans="1:7" x14ac:dyDescent="0.25">
      <c r="A335" s="8">
        <v>334</v>
      </c>
      <c r="B335" s="10">
        <v>173</v>
      </c>
      <c r="C335" s="4">
        <v>173</v>
      </c>
      <c r="D335" s="4">
        <v>104</v>
      </c>
      <c r="E335" s="10">
        <f t="shared" si="10"/>
        <v>69</v>
      </c>
      <c r="G335" s="11">
        <f t="shared" si="11"/>
        <v>0.39884393063583817</v>
      </c>
    </row>
    <row r="336" spans="1:7" x14ac:dyDescent="0.25">
      <c r="A336" s="8">
        <v>335</v>
      </c>
      <c r="B336" s="10">
        <v>114</v>
      </c>
      <c r="C336" s="4">
        <v>114</v>
      </c>
      <c r="D336" s="4">
        <v>66</v>
      </c>
      <c r="E336" s="10">
        <f t="shared" si="10"/>
        <v>48</v>
      </c>
      <c r="G336" s="11">
        <f t="shared" si="11"/>
        <v>0.42105263157894735</v>
      </c>
    </row>
    <row r="337" spans="1:7" x14ac:dyDescent="0.25">
      <c r="A337" s="8">
        <v>336</v>
      </c>
      <c r="B337" s="10">
        <v>158</v>
      </c>
      <c r="C337" s="4">
        <v>158</v>
      </c>
      <c r="D337" s="4">
        <v>93</v>
      </c>
      <c r="E337" s="10">
        <f t="shared" si="10"/>
        <v>65</v>
      </c>
      <c r="G337" s="11">
        <f t="shared" si="11"/>
        <v>0.41139240506329117</v>
      </c>
    </row>
    <row r="338" spans="1:7" x14ac:dyDescent="0.25">
      <c r="A338" s="8">
        <v>337</v>
      </c>
      <c r="B338" s="10">
        <v>100</v>
      </c>
      <c r="C338" s="4">
        <v>100</v>
      </c>
      <c r="D338" s="4">
        <v>58</v>
      </c>
      <c r="E338" s="10">
        <f t="shared" si="10"/>
        <v>42</v>
      </c>
      <c r="G338" s="11">
        <f t="shared" si="11"/>
        <v>0.42</v>
      </c>
    </row>
    <row r="339" spans="1:7" x14ac:dyDescent="0.25">
      <c r="A339" s="8">
        <v>338</v>
      </c>
      <c r="B339" s="10">
        <v>279</v>
      </c>
      <c r="C339" s="4">
        <v>279</v>
      </c>
      <c r="D339" s="4">
        <v>166</v>
      </c>
      <c r="E339" s="10">
        <f t="shared" si="10"/>
        <v>113</v>
      </c>
      <c r="G339" s="11">
        <f t="shared" si="11"/>
        <v>0.4050179211469534</v>
      </c>
    </row>
    <row r="340" spans="1:7" x14ac:dyDescent="0.25">
      <c r="A340" s="8">
        <v>339</v>
      </c>
      <c r="B340" s="10">
        <v>104</v>
      </c>
      <c r="C340" s="4">
        <v>104</v>
      </c>
      <c r="D340" s="4">
        <v>62</v>
      </c>
      <c r="E340" s="10">
        <f t="shared" si="10"/>
        <v>42</v>
      </c>
      <c r="G340" s="11">
        <f t="shared" si="11"/>
        <v>0.40384615384615385</v>
      </c>
    </row>
    <row r="341" spans="1:7" x14ac:dyDescent="0.25">
      <c r="A341" s="8">
        <v>340</v>
      </c>
      <c r="B341" s="10">
        <v>164</v>
      </c>
      <c r="C341" s="4">
        <v>164</v>
      </c>
      <c r="D341" s="4">
        <v>98</v>
      </c>
      <c r="E341" s="10">
        <f t="shared" si="10"/>
        <v>66</v>
      </c>
      <c r="G341" s="11">
        <f t="shared" si="11"/>
        <v>0.40243902439024393</v>
      </c>
    </row>
    <row r="342" spans="1:7" x14ac:dyDescent="0.25">
      <c r="A342" s="8">
        <v>341</v>
      </c>
      <c r="B342" s="10">
        <v>177</v>
      </c>
      <c r="C342" s="4">
        <v>177</v>
      </c>
      <c r="D342" s="4">
        <v>105</v>
      </c>
      <c r="E342" s="10">
        <f t="shared" si="10"/>
        <v>72</v>
      </c>
      <c r="G342" s="11">
        <f t="shared" si="11"/>
        <v>0.40677966101694918</v>
      </c>
    </row>
    <row r="343" spans="1:7" x14ac:dyDescent="0.25">
      <c r="A343" s="8">
        <v>342</v>
      </c>
      <c r="B343" s="10">
        <v>102</v>
      </c>
      <c r="C343" s="4">
        <v>102</v>
      </c>
      <c r="D343" s="4">
        <v>60</v>
      </c>
      <c r="E343" s="10">
        <f t="shared" si="10"/>
        <v>42</v>
      </c>
      <c r="G343" s="11">
        <f t="shared" si="11"/>
        <v>0.41176470588235292</v>
      </c>
    </row>
    <row r="344" spans="1:7" x14ac:dyDescent="0.25">
      <c r="A344" s="8">
        <v>343</v>
      </c>
      <c r="B344" s="10">
        <v>137</v>
      </c>
      <c r="C344" s="4">
        <v>137</v>
      </c>
      <c r="D344" s="4">
        <v>82</v>
      </c>
      <c r="E344" s="10">
        <f t="shared" si="10"/>
        <v>55</v>
      </c>
      <c r="G344" s="11">
        <f t="shared" si="11"/>
        <v>0.40145985401459855</v>
      </c>
    </row>
    <row r="345" spans="1:7" x14ac:dyDescent="0.25">
      <c r="A345" s="8">
        <v>344</v>
      </c>
      <c r="B345" s="10">
        <v>183</v>
      </c>
      <c r="C345" s="4">
        <v>183</v>
      </c>
      <c r="D345" s="4">
        <v>110</v>
      </c>
      <c r="E345" s="10">
        <f t="shared" si="10"/>
        <v>73</v>
      </c>
      <c r="G345" s="11">
        <f t="shared" si="11"/>
        <v>0.39890710382513661</v>
      </c>
    </row>
    <row r="346" spans="1:7" x14ac:dyDescent="0.25">
      <c r="A346" s="8">
        <v>345</v>
      </c>
      <c r="B346" s="10">
        <v>38</v>
      </c>
      <c r="C346" s="4">
        <v>38</v>
      </c>
      <c r="D346" s="4">
        <v>22</v>
      </c>
      <c r="E346" s="10">
        <f t="shared" si="10"/>
        <v>16</v>
      </c>
      <c r="G346" s="11">
        <f t="shared" si="11"/>
        <v>0.42105263157894735</v>
      </c>
    </row>
    <row r="347" spans="1:7" x14ac:dyDescent="0.25">
      <c r="A347" s="8">
        <v>346</v>
      </c>
      <c r="B347" s="10">
        <v>72</v>
      </c>
      <c r="C347" s="4">
        <v>72</v>
      </c>
      <c r="D347" s="4">
        <v>44</v>
      </c>
      <c r="E347" s="10">
        <f t="shared" si="10"/>
        <v>28</v>
      </c>
      <c r="G347" s="11">
        <f t="shared" si="11"/>
        <v>0.3888888888888889</v>
      </c>
    </row>
    <row r="348" spans="1:7" x14ac:dyDescent="0.25">
      <c r="A348" s="8">
        <v>347</v>
      </c>
      <c r="B348" s="10">
        <v>70</v>
      </c>
      <c r="C348" s="4">
        <v>70</v>
      </c>
      <c r="D348" s="4">
        <v>42</v>
      </c>
      <c r="E348" s="10">
        <f t="shared" si="10"/>
        <v>28</v>
      </c>
      <c r="G348" s="11">
        <f t="shared" si="11"/>
        <v>0.4</v>
      </c>
    </row>
    <row r="349" spans="1:7" x14ac:dyDescent="0.25">
      <c r="A349" s="8">
        <v>348</v>
      </c>
      <c r="B349" s="10">
        <v>86</v>
      </c>
      <c r="C349" s="4">
        <v>86</v>
      </c>
      <c r="D349" s="4">
        <v>51</v>
      </c>
      <c r="E349" s="10">
        <f t="shared" si="10"/>
        <v>35</v>
      </c>
      <c r="G349" s="11">
        <f t="shared" si="11"/>
        <v>0.40697674418604651</v>
      </c>
    </row>
    <row r="350" spans="1:7" x14ac:dyDescent="0.25">
      <c r="A350" s="8">
        <v>349</v>
      </c>
      <c r="B350" s="10">
        <v>152</v>
      </c>
      <c r="C350" s="4">
        <v>152</v>
      </c>
      <c r="D350" s="4">
        <v>90</v>
      </c>
      <c r="E350" s="10">
        <f t="shared" si="10"/>
        <v>62</v>
      </c>
      <c r="G350" s="11">
        <f t="shared" si="11"/>
        <v>0.40789473684210525</v>
      </c>
    </row>
    <row r="351" spans="1:7" x14ac:dyDescent="0.25">
      <c r="A351" s="8">
        <v>350</v>
      </c>
      <c r="B351" s="10">
        <v>143</v>
      </c>
      <c r="C351" s="4">
        <v>143</v>
      </c>
      <c r="D351" s="4">
        <v>86</v>
      </c>
      <c r="E351" s="10">
        <f t="shared" si="10"/>
        <v>57</v>
      </c>
      <c r="G351" s="11">
        <f t="shared" si="11"/>
        <v>0.39860139860139859</v>
      </c>
    </row>
    <row r="352" spans="1:7" x14ac:dyDescent="0.25">
      <c r="A352" s="8">
        <v>351</v>
      </c>
      <c r="B352" s="10">
        <v>201</v>
      </c>
      <c r="C352" s="4">
        <v>201</v>
      </c>
      <c r="D352" s="4">
        <v>120</v>
      </c>
      <c r="E352" s="10">
        <f t="shared" si="10"/>
        <v>81</v>
      </c>
      <c r="G352" s="11">
        <f t="shared" si="11"/>
        <v>0.40298507462686567</v>
      </c>
    </row>
    <row r="353" spans="1:7" x14ac:dyDescent="0.25">
      <c r="A353" s="8">
        <v>352</v>
      </c>
      <c r="B353" s="10">
        <v>99</v>
      </c>
      <c r="C353" s="4">
        <v>99</v>
      </c>
      <c r="D353" s="4">
        <v>60</v>
      </c>
      <c r="E353" s="10">
        <f t="shared" si="10"/>
        <v>39</v>
      </c>
      <c r="G353" s="11">
        <f t="shared" si="11"/>
        <v>0.39393939393939392</v>
      </c>
    </row>
    <row r="354" spans="1:7" x14ac:dyDescent="0.25">
      <c r="A354" s="8">
        <v>353</v>
      </c>
      <c r="B354" s="10">
        <v>212</v>
      </c>
      <c r="C354" s="4">
        <v>212</v>
      </c>
      <c r="D354" s="4">
        <v>126</v>
      </c>
      <c r="E354" s="10">
        <f t="shared" si="10"/>
        <v>86</v>
      </c>
      <c r="G354" s="11">
        <f t="shared" si="11"/>
        <v>0.40566037735849059</v>
      </c>
    </row>
    <row r="355" spans="1:7" x14ac:dyDescent="0.25">
      <c r="A355" s="8">
        <v>354</v>
      </c>
      <c r="B355" s="10">
        <v>181</v>
      </c>
      <c r="C355" s="4">
        <v>181</v>
      </c>
      <c r="D355" s="4">
        <v>105</v>
      </c>
      <c r="E355" s="10">
        <f t="shared" si="10"/>
        <v>76</v>
      </c>
      <c r="G355" s="11">
        <f t="shared" si="11"/>
        <v>0.41988950276243092</v>
      </c>
    </row>
    <row r="356" spans="1:7" x14ac:dyDescent="0.25">
      <c r="A356" s="8">
        <v>355</v>
      </c>
      <c r="B356" s="10">
        <v>26</v>
      </c>
      <c r="C356" s="4">
        <v>26</v>
      </c>
      <c r="D356" s="4">
        <v>15</v>
      </c>
      <c r="E356" s="10">
        <f t="shared" si="10"/>
        <v>11</v>
      </c>
      <c r="G356" s="11">
        <f t="shared" si="11"/>
        <v>0.42307692307692307</v>
      </c>
    </row>
    <row r="357" spans="1:7" x14ac:dyDescent="0.25">
      <c r="A357" s="8">
        <v>356</v>
      </c>
      <c r="B357" s="10">
        <v>36</v>
      </c>
      <c r="C357" s="4">
        <v>36</v>
      </c>
      <c r="D357" s="4">
        <v>20</v>
      </c>
      <c r="E357" s="10">
        <f t="shared" si="10"/>
        <v>16</v>
      </c>
      <c r="G357" s="11">
        <f t="shared" si="11"/>
        <v>0.44444444444444442</v>
      </c>
    </row>
    <row r="358" spans="1:7" x14ac:dyDescent="0.25">
      <c r="A358" s="8">
        <v>357</v>
      </c>
      <c r="B358" s="10">
        <v>168</v>
      </c>
      <c r="C358" s="4">
        <v>168</v>
      </c>
      <c r="D358" s="4">
        <v>100</v>
      </c>
      <c r="E358" s="10">
        <f t="shared" si="10"/>
        <v>68</v>
      </c>
      <c r="G358" s="11">
        <f t="shared" si="11"/>
        <v>0.40476190476190477</v>
      </c>
    </row>
    <row r="359" spans="1:7" x14ac:dyDescent="0.25">
      <c r="A359" s="8">
        <v>358</v>
      </c>
      <c r="B359" s="10">
        <v>166</v>
      </c>
      <c r="C359" s="4">
        <v>166</v>
      </c>
      <c r="D359" s="4">
        <v>96</v>
      </c>
      <c r="E359" s="10">
        <f t="shared" si="10"/>
        <v>70</v>
      </c>
      <c r="G359" s="11">
        <f t="shared" si="11"/>
        <v>0.42168674698795183</v>
      </c>
    </row>
    <row r="360" spans="1:7" x14ac:dyDescent="0.25">
      <c r="A360" s="8">
        <v>359</v>
      </c>
      <c r="B360" s="10">
        <v>190</v>
      </c>
      <c r="C360" s="4">
        <v>190</v>
      </c>
      <c r="D360" s="4">
        <v>110</v>
      </c>
      <c r="E360" s="10">
        <f t="shared" si="10"/>
        <v>80</v>
      </c>
      <c r="G360" s="11">
        <f t="shared" si="11"/>
        <v>0.42105263157894735</v>
      </c>
    </row>
    <row r="361" spans="1:7" x14ac:dyDescent="0.25">
      <c r="A361" s="8">
        <v>360</v>
      </c>
      <c r="B361" s="10">
        <v>233</v>
      </c>
      <c r="C361" s="4">
        <v>233</v>
      </c>
      <c r="D361" s="4">
        <v>139</v>
      </c>
      <c r="E361" s="10">
        <f t="shared" si="10"/>
        <v>94</v>
      </c>
      <c r="G361" s="11">
        <f t="shared" si="11"/>
        <v>0.40343347639484978</v>
      </c>
    </row>
    <row r="362" spans="1:7" x14ac:dyDescent="0.25">
      <c r="A362" s="8">
        <v>361</v>
      </c>
      <c r="B362" s="10">
        <v>101</v>
      </c>
      <c r="C362" s="4">
        <v>101</v>
      </c>
      <c r="D362" s="4">
        <v>59</v>
      </c>
      <c r="E362" s="10">
        <f t="shared" si="10"/>
        <v>42</v>
      </c>
      <c r="G362" s="11">
        <f t="shared" si="11"/>
        <v>0.41584158415841582</v>
      </c>
    </row>
    <row r="363" spans="1:7" x14ac:dyDescent="0.25">
      <c r="A363" s="8">
        <v>362</v>
      </c>
      <c r="B363" s="10">
        <v>62</v>
      </c>
      <c r="C363" s="4">
        <v>62</v>
      </c>
      <c r="D363" s="4">
        <v>36</v>
      </c>
      <c r="E363" s="10">
        <f t="shared" si="10"/>
        <v>26</v>
      </c>
      <c r="G363" s="11">
        <f t="shared" si="11"/>
        <v>0.41935483870967744</v>
      </c>
    </row>
    <row r="364" spans="1:7" x14ac:dyDescent="0.25">
      <c r="A364" s="8">
        <v>363</v>
      </c>
      <c r="B364" s="10">
        <v>240</v>
      </c>
      <c r="C364" s="4">
        <v>240</v>
      </c>
      <c r="D364" s="4">
        <v>144</v>
      </c>
      <c r="E364" s="10">
        <f t="shared" si="10"/>
        <v>96</v>
      </c>
      <c r="G364" s="11">
        <f t="shared" si="11"/>
        <v>0.4</v>
      </c>
    </row>
    <row r="365" spans="1:7" x14ac:dyDescent="0.25">
      <c r="A365" s="8">
        <v>364</v>
      </c>
      <c r="B365" s="10">
        <v>157</v>
      </c>
      <c r="C365" s="4">
        <v>157</v>
      </c>
      <c r="D365" s="4">
        <v>92</v>
      </c>
      <c r="E365" s="10">
        <f t="shared" si="10"/>
        <v>65</v>
      </c>
      <c r="G365" s="11">
        <f t="shared" si="11"/>
        <v>0.4140127388535032</v>
      </c>
    </row>
    <row r="366" spans="1:7" x14ac:dyDescent="0.25">
      <c r="A366" s="8">
        <v>365</v>
      </c>
      <c r="B366" s="10">
        <v>108</v>
      </c>
      <c r="C366" s="4">
        <v>108</v>
      </c>
      <c r="D366" s="4">
        <v>66</v>
      </c>
      <c r="E366" s="10">
        <f t="shared" si="10"/>
        <v>42</v>
      </c>
      <c r="G366" s="11">
        <f t="shared" si="11"/>
        <v>0.3888888888888889</v>
      </c>
    </row>
    <row r="367" spans="1:7" x14ac:dyDescent="0.25">
      <c r="A367" s="8">
        <v>366</v>
      </c>
      <c r="B367" s="10">
        <v>239</v>
      </c>
      <c r="C367" s="4">
        <v>239</v>
      </c>
      <c r="D367" s="4">
        <v>145</v>
      </c>
      <c r="E367" s="10">
        <f t="shared" si="10"/>
        <v>94</v>
      </c>
      <c r="G367" s="11">
        <f t="shared" si="11"/>
        <v>0.39330543933054396</v>
      </c>
    </row>
    <row r="368" spans="1:7" x14ac:dyDescent="0.25">
      <c r="A368" s="8">
        <v>367</v>
      </c>
      <c r="B368" s="10">
        <v>101</v>
      </c>
      <c r="C368" s="4">
        <v>101</v>
      </c>
      <c r="D368" s="4">
        <v>59</v>
      </c>
      <c r="E368" s="10">
        <f t="shared" si="10"/>
        <v>42</v>
      </c>
      <c r="G368" s="11">
        <f t="shared" si="11"/>
        <v>0.41584158415841582</v>
      </c>
    </row>
    <row r="369" spans="1:7" x14ac:dyDescent="0.25">
      <c r="A369" s="8">
        <v>368</v>
      </c>
      <c r="B369" s="10">
        <v>123</v>
      </c>
      <c r="C369" s="4">
        <v>123</v>
      </c>
      <c r="D369" s="4">
        <v>74</v>
      </c>
      <c r="E369" s="10">
        <f t="shared" si="10"/>
        <v>49</v>
      </c>
      <c r="G369" s="11">
        <f t="shared" si="11"/>
        <v>0.3983739837398374</v>
      </c>
    </row>
    <row r="370" spans="1:7" x14ac:dyDescent="0.25">
      <c r="A370" s="8">
        <v>369</v>
      </c>
      <c r="B370" s="10">
        <v>242</v>
      </c>
      <c r="C370" s="4">
        <v>242</v>
      </c>
      <c r="D370" s="4">
        <v>143</v>
      </c>
      <c r="E370" s="10">
        <f t="shared" si="10"/>
        <v>99</v>
      </c>
      <c r="G370" s="11">
        <f t="shared" si="11"/>
        <v>0.40909090909090912</v>
      </c>
    </row>
    <row r="371" spans="1:7" x14ac:dyDescent="0.25">
      <c r="A371" s="8">
        <v>370</v>
      </c>
      <c r="B371" s="10">
        <v>72</v>
      </c>
      <c r="C371" s="4">
        <v>72</v>
      </c>
      <c r="D371" s="4">
        <v>44</v>
      </c>
      <c r="E371" s="10">
        <f t="shared" si="10"/>
        <v>28</v>
      </c>
      <c r="G371" s="11">
        <f t="shared" si="11"/>
        <v>0.3888888888888889</v>
      </c>
    </row>
    <row r="372" spans="1:7" x14ac:dyDescent="0.25">
      <c r="A372" s="8">
        <v>371</v>
      </c>
      <c r="B372" s="10">
        <v>200</v>
      </c>
      <c r="C372" s="4">
        <v>200</v>
      </c>
      <c r="D372" s="4">
        <v>120</v>
      </c>
      <c r="E372" s="10">
        <f t="shared" si="10"/>
        <v>80</v>
      </c>
      <c r="G372" s="11">
        <f t="shared" si="11"/>
        <v>0.4</v>
      </c>
    </row>
    <row r="373" spans="1:7" x14ac:dyDescent="0.25">
      <c r="A373" s="8">
        <v>372</v>
      </c>
      <c r="B373" s="10">
        <v>36</v>
      </c>
      <c r="C373" s="4">
        <v>36</v>
      </c>
      <c r="D373" s="4">
        <v>20</v>
      </c>
      <c r="E373" s="10">
        <f t="shared" si="10"/>
        <v>16</v>
      </c>
      <c r="G373" s="11">
        <f t="shared" si="11"/>
        <v>0.44444444444444442</v>
      </c>
    </row>
    <row r="374" spans="1:7" x14ac:dyDescent="0.25">
      <c r="A374" s="8">
        <v>373</v>
      </c>
      <c r="B374" s="10">
        <v>160</v>
      </c>
      <c r="C374" s="4">
        <v>160</v>
      </c>
      <c r="D374" s="4">
        <v>96</v>
      </c>
      <c r="E374" s="10">
        <f t="shared" si="10"/>
        <v>64</v>
      </c>
      <c r="G374" s="11">
        <f t="shared" si="11"/>
        <v>0.4</v>
      </c>
    </row>
    <row r="375" spans="1:7" x14ac:dyDescent="0.25">
      <c r="A375" s="8">
        <v>374</v>
      </c>
      <c r="B375" s="10">
        <v>35</v>
      </c>
      <c r="C375" s="4">
        <v>35</v>
      </c>
      <c r="D375" s="4">
        <v>21</v>
      </c>
      <c r="E375" s="10">
        <f t="shared" si="10"/>
        <v>14</v>
      </c>
      <c r="G375" s="11">
        <f t="shared" si="11"/>
        <v>0.4</v>
      </c>
    </row>
    <row r="376" spans="1:7" x14ac:dyDescent="0.25">
      <c r="A376" s="8">
        <v>375</v>
      </c>
      <c r="B376" s="10">
        <v>93</v>
      </c>
      <c r="C376" s="4">
        <v>93</v>
      </c>
      <c r="D376" s="4">
        <v>57</v>
      </c>
      <c r="E376" s="10">
        <f t="shared" si="10"/>
        <v>36</v>
      </c>
      <c r="G376" s="11">
        <f t="shared" si="11"/>
        <v>0.38709677419354838</v>
      </c>
    </row>
    <row r="377" spans="1:7" x14ac:dyDescent="0.25">
      <c r="A377" s="8">
        <v>376</v>
      </c>
      <c r="B377" s="10">
        <v>46</v>
      </c>
      <c r="C377" s="4">
        <v>46</v>
      </c>
      <c r="D377" s="4">
        <v>28</v>
      </c>
      <c r="E377" s="10">
        <f t="shared" si="10"/>
        <v>18</v>
      </c>
      <c r="G377" s="11">
        <f t="shared" si="11"/>
        <v>0.39130434782608697</v>
      </c>
    </row>
    <row r="378" spans="1:7" x14ac:dyDescent="0.25">
      <c r="A378" s="8">
        <v>377</v>
      </c>
      <c r="B378" s="10">
        <v>100</v>
      </c>
      <c r="C378" s="4">
        <v>100</v>
      </c>
      <c r="D378" s="4">
        <v>59</v>
      </c>
      <c r="E378" s="10">
        <f t="shared" si="10"/>
        <v>41</v>
      </c>
      <c r="G378" s="11">
        <f t="shared" si="11"/>
        <v>0.41</v>
      </c>
    </row>
    <row r="379" spans="1:7" x14ac:dyDescent="0.25">
      <c r="A379" s="8">
        <v>378</v>
      </c>
      <c r="B379" s="10">
        <v>49</v>
      </c>
      <c r="C379" s="4">
        <v>49</v>
      </c>
      <c r="D379" s="4">
        <v>29</v>
      </c>
      <c r="E379" s="10">
        <f t="shared" si="10"/>
        <v>20</v>
      </c>
      <c r="G379" s="11">
        <f t="shared" si="11"/>
        <v>0.40816326530612246</v>
      </c>
    </row>
    <row r="380" spans="1:7" x14ac:dyDescent="0.25">
      <c r="A380" s="8">
        <v>379</v>
      </c>
      <c r="B380" s="10">
        <v>70</v>
      </c>
      <c r="C380" s="4">
        <v>70</v>
      </c>
      <c r="D380" s="4">
        <v>42</v>
      </c>
      <c r="E380" s="10">
        <f t="shared" si="10"/>
        <v>28</v>
      </c>
      <c r="G380" s="11">
        <f t="shared" si="11"/>
        <v>0.4</v>
      </c>
    </row>
    <row r="381" spans="1:7" x14ac:dyDescent="0.25">
      <c r="A381" s="8">
        <v>380</v>
      </c>
      <c r="B381" s="10">
        <v>137</v>
      </c>
      <c r="C381" s="4">
        <v>137</v>
      </c>
      <c r="D381" s="4">
        <v>82</v>
      </c>
      <c r="E381" s="10">
        <f t="shared" si="10"/>
        <v>55</v>
      </c>
      <c r="G381" s="11">
        <f t="shared" si="11"/>
        <v>0.40145985401459855</v>
      </c>
    </row>
    <row r="382" spans="1:7" x14ac:dyDescent="0.25">
      <c r="A382" s="8">
        <v>381</v>
      </c>
      <c r="B382" s="10">
        <v>144</v>
      </c>
      <c r="C382" s="4">
        <v>144</v>
      </c>
      <c r="D382" s="4">
        <v>85</v>
      </c>
      <c r="E382" s="10">
        <f t="shared" si="10"/>
        <v>59</v>
      </c>
      <c r="G382" s="11">
        <f t="shared" si="11"/>
        <v>0.40972222222222221</v>
      </c>
    </row>
    <row r="383" spans="1:7" x14ac:dyDescent="0.25">
      <c r="A383" s="8">
        <v>382</v>
      </c>
      <c r="B383" s="10">
        <v>87</v>
      </c>
      <c r="C383" s="4">
        <v>87</v>
      </c>
      <c r="D383" s="4">
        <v>51</v>
      </c>
      <c r="E383" s="10">
        <f t="shared" si="10"/>
        <v>36</v>
      </c>
      <c r="G383" s="11">
        <f t="shared" si="11"/>
        <v>0.41379310344827586</v>
      </c>
    </row>
    <row r="384" spans="1:7" x14ac:dyDescent="0.25">
      <c r="A384" s="8">
        <v>383</v>
      </c>
      <c r="B384" s="10">
        <v>108</v>
      </c>
      <c r="C384" s="4">
        <v>108</v>
      </c>
      <c r="D384" s="4">
        <v>66</v>
      </c>
      <c r="E384" s="10">
        <f t="shared" si="10"/>
        <v>42</v>
      </c>
      <c r="G384" s="11">
        <f t="shared" si="11"/>
        <v>0.3888888888888889</v>
      </c>
    </row>
    <row r="385" spans="1:7" x14ac:dyDescent="0.25">
      <c r="A385" s="8">
        <v>384</v>
      </c>
      <c r="B385" s="10">
        <v>120</v>
      </c>
      <c r="C385" s="4">
        <v>120</v>
      </c>
      <c r="D385" s="4">
        <v>69</v>
      </c>
      <c r="E385" s="10">
        <f t="shared" si="10"/>
        <v>51</v>
      </c>
      <c r="G385" s="11">
        <f t="shared" si="11"/>
        <v>0.42499999999999999</v>
      </c>
    </row>
    <row r="386" spans="1:7" x14ac:dyDescent="0.25">
      <c r="A386" s="8">
        <v>385</v>
      </c>
      <c r="B386" s="10">
        <v>60</v>
      </c>
      <c r="C386" s="4">
        <v>60</v>
      </c>
      <c r="D386" s="4">
        <v>36</v>
      </c>
      <c r="E386" s="10">
        <f t="shared" si="10"/>
        <v>24</v>
      </c>
      <c r="G386" s="11">
        <f t="shared" si="11"/>
        <v>0.4</v>
      </c>
    </row>
    <row r="387" spans="1:7" x14ac:dyDescent="0.25">
      <c r="A387" s="8">
        <v>386</v>
      </c>
      <c r="B387" s="10">
        <v>99</v>
      </c>
      <c r="C387" s="4">
        <v>99</v>
      </c>
      <c r="D387" s="4">
        <v>60</v>
      </c>
      <c r="E387" s="10">
        <f t="shared" ref="E387:E450" si="12">C387-D387</f>
        <v>39</v>
      </c>
      <c r="G387" s="11">
        <f t="shared" ref="G387:G450" si="13">E387/C387</f>
        <v>0.39393939393939392</v>
      </c>
    </row>
    <row r="388" spans="1:7" x14ac:dyDescent="0.25">
      <c r="A388" s="8">
        <v>387</v>
      </c>
      <c r="B388" s="10">
        <v>93</v>
      </c>
      <c r="C388" s="4">
        <v>93</v>
      </c>
      <c r="D388" s="4">
        <v>57</v>
      </c>
      <c r="E388" s="10">
        <f t="shared" si="12"/>
        <v>36</v>
      </c>
      <c r="G388" s="11">
        <f t="shared" si="13"/>
        <v>0.38709677419354838</v>
      </c>
    </row>
    <row r="389" spans="1:7" x14ac:dyDescent="0.25">
      <c r="A389" s="8">
        <v>388</v>
      </c>
      <c r="B389" s="10">
        <v>291</v>
      </c>
      <c r="C389" s="4">
        <v>291</v>
      </c>
      <c r="D389" s="4">
        <v>176</v>
      </c>
      <c r="E389" s="10">
        <f t="shared" si="12"/>
        <v>115</v>
      </c>
      <c r="G389" s="11">
        <f t="shared" si="13"/>
        <v>0.3951890034364261</v>
      </c>
    </row>
    <row r="390" spans="1:7" x14ac:dyDescent="0.25">
      <c r="A390" s="8">
        <v>389</v>
      </c>
      <c r="B390" s="10">
        <v>33</v>
      </c>
      <c r="C390" s="4">
        <v>33</v>
      </c>
      <c r="D390" s="4">
        <v>20</v>
      </c>
      <c r="E390" s="10">
        <f t="shared" si="12"/>
        <v>13</v>
      </c>
      <c r="G390" s="11">
        <f t="shared" si="13"/>
        <v>0.39393939393939392</v>
      </c>
    </row>
    <row r="391" spans="1:7" x14ac:dyDescent="0.25">
      <c r="A391" s="8">
        <v>390</v>
      </c>
      <c r="B391" s="10">
        <v>143</v>
      </c>
      <c r="C391" s="4">
        <v>143</v>
      </c>
      <c r="D391" s="4">
        <v>84</v>
      </c>
      <c r="E391" s="10">
        <f t="shared" si="12"/>
        <v>59</v>
      </c>
      <c r="G391" s="11">
        <f t="shared" si="13"/>
        <v>0.41258741258741261</v>
      </c>
    </row>
    <row r="392" spans="1:7" x14ac:dyDescent="0.25">
      <c r="A392" s="8">
        <v>391</v>
      </c>
      <c r="B392" s="10">
        <v>22</v>
      </c>
      <c r="C392" s="4">
        <v>22</v>
      </c>
      <c r="D392" s="4">
        <v>13</v>
      </c>
      <c r="E392" s="10">
        <f t="shared" si="12"/>
        <v>9</v>
      </c>
      <c r="G392" s="11">
        <f t="shared" si="13"/>
        <v>0.40909090909090912</v>
      </c>
    </row>
    <row r="393" spans="1:7" x14ac:dyDescent="0.25">
      <c r="A393" s="8">
        <v>392</v>
      </c>
      <c r="B393" s="10">
        <v>120</v>
      </c>
      <c r="C393" s="4">
        <v>120</v>
      </c>
      <c r="D393" s="4">
        <v>71</v>
      </c>
      <c r="E393" s="10">
        <f t="shared" si="12"/>
        <v>49</v>
      </c>
      <c r="G393" s="11">
        <f t="shared" si="13"/>
        <v>0.40833333333333333</v>
      </c>
    </row>
    <row r="394" spans="1:7" x14ac:dyDescent="0.25">
      <c r="A394" s="8">
        <v>393</v>
      </c>
      <c r="B394" s="10">
        <v>208</v>
      </c>
      <c r="C394" s="4">
        <v>208</v>
      </c>
      <c r="D394" s="4">
        <v>124</v>
      </c>
      <c r="E394" s="10">
        <f t="shared" si="12"/>
        <v>84</v>
      </c>
      <c r="G394" s="11">
        <f t="shared" si="13"/>
        <v>0.40384615384615385</v>
      </c>
    </row>
    <row r="395" spans="1:7" x14ac:dyDescent="0.25">
      <c r="A395" s="8">
        <v>394</v>
      </c>
      <c r="B395" s="10">
        <v>77</v>
      </c>
      <c r="C395" s="4">
        <v>77</v>
      </c>
      <c r="D395" s="4">
        <v>45</v>
      </c>
      <c r="E395" s="10">
        <f t="shared" si="12"/>
        <v>32</v>
      </c>
      <c r="G395" s="11">
        <f t="shared" si="13"/>
        <v>0.41558441558441561</v>
      </c>
    </row>
    <row r="396" spans="1:7" x14ac:dyDescent="0.25">
      <c r="A396" s="8">
        <v>395</v>
      </c>
      <c r="B396" s="10">
        <v>38</v>
      </c>
      <c r="C396" s="4">
        <v>38</v>
      </c>
      <c r="D396" s="4">
        <v>22</v>
      </c>
      <c r="E396" s="10">
        <f t="shared" si="12"/>
        <v>16</v>
      </c>
      <c r="G396" s="11">
        <f t="shared" si="13"/>
        <v>0.42105263157894735</v>
      </c>
    </row>
    <row r="397" spans="1:7" x14ac:dyDescent="0.25">
      <c r="A397" s="8">
        <v>396</v>
      </c>
      <c r="B397" s="10">
        <v>83</v>
      </c>
      <c r="C397" s="4">
        <v>83</v>
      </c>
      <c r="D397" s="4">
        <v>51</v>
      </c>
      <c r="E397" s="10">
        <f t="shared" si="12"/>
        <v>32</v>
      </c>
      <c r="G397" s="11">
        <f t="shared" si="13"/>
        <v>0.38554216867469882</v>
      </c>
    </row>
    <row r="398" spans="1:7" x14ac:dyDescent="0.25">
      <c r="A398" s="8">
        <v>397</v>
      </c>
      <c r="B398" s="10">
        <v>147</v>
      </c>
      <c r="C398" s="4">
        <v>147</v>
      </c>
      <c r="D398" s="4">
        <v>89</v>
      </c>
      <c r="E398" s="10">
        <f t="shared" si="12"/>
        <v>58</v>
      </c>
      <c r="G398" s="11">
        <f t="shared" si="13"/>
        <v>0.39455782312925169</v>
      </c>
    </row>
    <row r="399" spans="1:7" x14ac:dyDescent="0.25">
      <c r="A399" s="8">
        <v>398</v>
      </c>
      <c r="B399" s="10">
        <v>122</v>
      </c>
      <c r="C399" s="4">
        <v>122</v>
      </c>
      <c r="D399" s="4">
        <v>72</v>
      </c>
      <c r="E399" s="10">
        <f t="shared" si="12"/>
        <v>50</v>
      </c>
      <c r="G399" s="11">
        <f t="shared" si="13"/>
        <v>0.4098360655737705</v>
      </c>
    </row>
    <row r="400" spans="1:7" x14ac:dyDescent="0.25">
      <c r="A400" s="8">
        <v>399</v>
      </c>
      <c r="B400" s="10">
        <v>207</v>
      </c>
      <c r="C400" s="4">
        <v>207</v>
      </c>
      <c r="D400" s="4">
        <v>126</v>
      </c>
      <c r="E400" s="10">
        <f t="shared" si="12"/>
        <v>81</v>
      </c>
      <c r="G400" s="11">
        <f t="shared" si="13"/>
        <v>0.39130434782608697</v>
      </c>
    </row>
    <row r="401" spans="1:7" x14ac:dyDescent="0.25">
      <c r="A401" s="8">
        <v>400</v>
      </c>
      <c r="B401" s="10">
        <v>198</v>
      </c>
      <c r="C401" s="4">
        <v>198</v>
      </c>
      <c r="D401" s="4">
        <v>120</v>
      </c>
      <c r="E401" s="10">
        <f t="shared" si="12"/>
        <v>78</v>
      </c>
      <c r="G401" s="11">
        <f t="shared" si="13"/>
        <v>0.39393939393939392</v>
      </c>
    </row>
    <row r="402" spans="1:7" x14ac:dyDescent="0.25">
      <c r="A402" s="8">
        <v>401</v>
      </c>
      <c r="B402" s="10">
        <v>42</v>
      </c>
      <c r="C402" s="4">
        <v>42</v>
      </c>
      <c r="D402" s="4">
        <v>26</v>
      </c>
      <c r="E402" s="10">
        <f t="shared" si="12"/>
        <v>16</v>
      </c>
      <c r="G402" s="11">
        <f t="shared" si="13"/>
        <v>0.38095238095238093</v>
      </c>
    </row>
    <row r="403" spans="1:7" x14ac:dyDescent="0.25">
      <c r="A403" s="8">
        <v>402</v>
      </c>
      <c r="B403" s="10">
        <v>151</v>
      </c>
      <c r="C403" s="4">
        <v>151</v>
      </c>
      <c r="D403" s="4">
        <v>89</v>
      </c>
      <c r="E403" s="10">
        <f t="shared" si="12"/>
        <v>62</v>
      </c>
      <c r="G403" s="11">
        <f t="shared" si="13"/>
        <v>0.41059602649006621</v>
      </c>
    </row>
    <row r="404" spans="1:7" x14ac:dyDescent="0.25">
      <c r="A404" s="8">
        <v>403</v>
      </c>
      <c r="B404" s="10">
        <v>190</v>
      </c>
      <c r="C404" s="4">
        <v>190</v>
      </c>
      <c r="D404" s="4">
        <v>111</v>
      </c>
      <c r="E404" s="10">
        <f t="shared" si="12"/>
        <v>79</v>
      </c>
      <c r="G404" s="11">
        <f t="shared" si="13"/>
        <v>0.41578947368421054</v>
      </c>
    </row>
    <row r="405" spans="1:7" x14ac:dyDescent="0.25">
      <c r="A405" s="8">
        <v>404</v>
      </c>
      <c r="B405" s="10">
        <v>182</v>
      </c>
      <c r="C405" s="4">
        <v>182</v>
      </c>
      <c r="D405" s="4">
        <v>113</v>
      </c>
      <c r="E405" s="10">
        <f t="shared" si="12"/>
        <v>69</v>
      </c>
      <c r="G405" s="11">
        <f t="shared" si="13"/>
        <v>0.37912087912087911</v>
      </c>
    </row>
    <row r="406" spans="1:7" x14ac:dyDescent="0.25">
      <c r="A406" s="8">
        <v>405</v>
      </c>
      <c r="B406" s="10">
        <v>106</v>
      </c>
      <c r="C406" s="4">
        <v>106</v>
      </c>
      <c r="D406" s="4">
        <v>64</v>
      </c>
      <c r="E406" s="10">
        <f t="shared" si="12"/>
        <v>42</v>
      </c>
      <c r="G406" s="11">
        <f t="shared" si="13"/>
        <v>0.39622641509433965</v>
      </c>
    </row>
    <row r="407" spans="1:7" x14ac:dyDescent="0.25">
      <c r="A407" s="8">
        <v>406</v>
      </c>
      <c r="B407" s="10">
        <v>155</v>
      </c>
      <c r="C407" s="4">
        <v>155</v>
      </c>
      <c r="D407" s="4">
        <v>93</v>
      </c>
      <c r="E407" s="10">
        <f t="shared" si="12"/>
        <v>62</v>
      </c>
      <c r="G407" s="11">
        <f t="shared" si="13"/>
        <v>0.4</v>
      </c>
    </row>
    <row r="408" spans="1:7" x14ac:dyDescent="0.25">
      <c r="A408" s="8">
        <v>407</v>
      </c>
      <c r="B408" s="10">
        <v>95</v>
      </c>
      <c r="C408" s="4">
        <v>95</v>
      </c>
      <c r="D408" s="4">
        <v>57</v>
      </c>
      <c r="E408" s="10">
        <f t="shared" si="12"/>
        <v>38</v>
      </c>
      <c r="G408" s="11">
        <f t="shared" si="13"/>
        <v>0.4</v>
      </c>
    </row>
    <row r="409" spans="1:7" x14ac:dyDescent="0.25">
      <c r="A409" s="8">
        <v>408</v>
      </c>
      <c r="B409" s="10">
        <v>131</v>
      </c>
      <c r="C409" s="4">
        <v>131</v>
      </c>
      <c r="D409" s="4">
        <v>77</v>
      </c>
      <c r="E409" s="10">
        <f t="shared" si="12"/>
        <v>54</v>
      </c>
      <c r="G409" s="11">
        <f t="shared" si="13"/>
        <v>0.41221374045801529</v>
      </c>
    </row>
    <row r="410" spans="1:7" x14ac:dyDescent="0.25">
      <c r="A410" s="8">
        <v>409</v>
      </c>
      <c r="B410" s="10">
        <v>203</v>
      </c>
      <c r="C410" s="4">
        <v>203</v>
      </c>
      <c r="D410" s="4">
        <v>122</v>
      </c>
      <c r="E410" s="10">
        <f t="shared" si="12"/>
        <v>81</v>
      </c>
      <c r="G410" s="11">
        <f t="shared" si="13"/>
        <v>0.39901477832512317</v>
      </c>
    </row>
    <row r="411" spans="1:7" x14ac:dyDescent="0.25">
      <c r="A411" s="8">
        <v>410</v>
      </c>
      <c r="B411" s="10">
        <v>56</v>
      </c>
      <c r="C411" s="4">
        <v>56</v>
      </c>
      <c r="D411" s="4">
        <v>34</v>
      </c>
      <c r="E411" s="10">
        <f t="shared" si="12"/>
        <v>22</v>
      </c>
      <c r="G411" s="11">
        <f t="shared" si="13"/>
        <v>0.39285714285714285</v>
      </c>
    </row>
    <row r="412" spans="1:7" x14ac:dyDescent="0.25">
      <c r="A412" s="8">
        <v>411</v>
      </c>
      <c r="B412" s="10">
        <v>219</v>
      </c>
      <c r="C412" s="4">
        <v>219</v>
      </c>
      <c r="D412" s="4">
        <v>133</v>
      </c>
      <c r="E412" s="10">
        <f t="shared" si="12"/>
        <v>86</v>
      </c>
      <c r="G412" s="11">
        <f t="shared" si="13"/>
        <v>0.39269406392694062</v>
      </c>
    </row>
    <row r="413" spans="1:7" x14ac:dyDescent="0.25">
      <c r="A413" s="8">
        <v>412</v>
      </c>
      <c r="B413" s="10">
        <v>93</v>
      </c>
      <c r="C413" s="4">
        <v>93</v>
      </c>
      <c r="D413" s="4">
        <v>57</v>
      </c>
      <c r="E413" s="10">
        <f t="shared" si="12"/>
        <v>36</v>
      </c>
      <c r="G413" s="11">
        <f t="shared" si="13"/>
        <v>0.38709677419354838</v>
      </c>
    </row>
    <row r="414" spans="1:7" x14ac:dyDescent="0.25">
      <c r="A414" s="8">
        <v>413</v>
      </c>
      <c r="B414" s="10">
        <v>35</v>
      </c>
      <c r="C414" s="4">
        <v>35</v>
      </c>
      <c r="D414" s="4">
        <v>21</v>
      </c>
      <c r="E414" s="10">
        <f t="shared" si="12"/>
        <v>14</v>
      </c>
      <c r="G414" s="11">
        <f t="shared" si="13"/>
        <v>0.4</v>
      </c>
    </row>
    <row r="415" spans="1:7" x14ac:dyDescent="0.25">
      <c r="A415" s="8">
        <v>414</v>
      </c>
      <c r="B415" s="10">
        <v>33</v>
      </c>
      <c r="C415" s="4">
        <v>33</v>
      </c>
      <c r="D415" s="4">
        <v>20</v>
      </c>
      <c r="E415" s="10">
        <f t="shared" si="12"/>
        <v>13</v>
      </c>
      <c r="G415" s="11">
        <f t="shared" si="13"/>
        <v>0.39393939393939392</v>
      </c>
    </row>
    <row r="416" spans="1:7" x14ac:dyDescent="0.25">
      <c r="A416" s="8">
        <v>415</v>
      </c>
      <c r="B416" s="10">
        <v>158</v>
      </c>
      <c r="C416" s="4">
        <v>158</v>
      </c>
      <c r="D416" s="4">
        <v>94</v>
      </c>
      <c r="E416" s="10">
        <f t="shared" si="12"/>
        <v>64</v>
      </c>
      <c r="G416" s="11">
        <f t="shared" si="13"/>
        <v>0.4050632911392405</v>
      </c>
    </row>
    <row r="417" spans="1:7" x14ac:dyDescent="0.25">
      <c r="A417" s="8">
        <v>416</v>
      </c>
      <c r="B417" s="10">
        <v>25</v>
      </c>
      <c r="C417" s="4">
        <v>25</v>
      </c>
      <c r="D417" s="4">
        <v>15</v>
      </c>
      <c r="E417" s="10">
        <f t="shared" si="12"/>
        <v>10</v>
      </c>
      <c r="G417" s="11">
        <f t="shared" si="13"/>
        <v>0.4</v>
      </c>
    </row>
    <row r="418" spans="1:7" x14ac:dyDescent="0.25">
      <c r="A418" s="8">
        <v>417</v>
      </c>
      <c r="B418" s="10">
        <v>142</v>
      </c>
      <c r="C418" s="4">
        <v>142</v>
      </c>
      <c r="D418" s="4">
        <v>85</v>
      </c>
      <c r="E418" s="10">
        <f t="shared" si="12"/>
        <v>57</v>
      </c>
      <c r="G418" s="11">
        <f t="shared" si="13"/>
        <v>0.40140845070422537</v>
      </c>
    </row>
    <row r="419" spans="1:7" x14ac:dyDescent="0.25">
      <c r="A419" s="8">
        <v>418</v>
      </c>
      <c r="B419" s="10">
        <v>118</v>
      </c>
      <c r="C419" s="4">
        <v>118</v>
      </c>
      <c r="D419" s="4">
        <v>72</v>
      </c>
      <c r="E419" s="10">
        <f t="shared" si="12"/>
        <v>46</v>
      </c>
      <c r="G419" s="11">
        <f t="shared" si="13"/>
        <v>0.38983050847457629</v>
      </c>
    </row>
    <row r="420" spans="1:7" x14ac:dyDescent="0.25">
      <c r="A420" s="8">
        <v>419</v>
      </c>
      <c r="B420" s="10">
        <v>67</v>
      </c>
      <c r="C420" s="4">
        <v>67</v>
      </c>
      <c r="D420" s="4">
        <v>40</v>
      </c>
      <c r="E420" s="10">
        <f t="shared" si="12"/>
        <v>27</v>
      </c>
      <c r="G420" s="11">
        <f t="shared" si="13"/>
        <v>0.40298507462686567</v>
      </c>
    </row>
    <row r="421" spans="1:7" x14ac:dyDescent="0.25">
      <c r="A421" s="8">
        <v>420</v>
      </c>
      <c r="B421" s="10">
        <v>242</v>
      </c>
      <c r="C421" s="4">
        <v>242</v>
      </c>
      <c r="D421" s="4">
        <v>144</v>
      </c>
      <c r="E421" s="10">
        <f t="shared" si="12"/>
        <v>98</v>
      </c>
      <c r="G421" s="11">
        <f t="shared" si="13"/>
        <v>0.4049586776859504</v>
      </c>
    </row>
    <row r="422" spans="1:7" x14ac:dyDescent="0.25">
      <c r="A422" s="8">
        <v>421</v>
      </c>
      <c r="B422" s="10">
        <v>85</v>
      </c>
      <c r="C422" s="4">
        <v>85</v>
      </c>
      <c r="D422" s="4">
        <v>49</v>
      </c>
      <c r="E422" s="10">
        <f t="shared" si="12"/>
        <v>36</v>
      </c>
      <c r="G422" s="11">
        <f t="shared" si="13"/>
        <v>0.42352941176470588</v>
      </c>
    </row>
    <row r="423" spans="1:7" x14ac:dyDescent="0.25">
      <c r="A423" s="8">
        <v>422</v>
      </c>
      <c r="B423" s="10">
        <v>88</v>
      </c>
      <c r="C423" s="4">
        <v>88</v>
      </c>
      <c r="D423" s="4">
        <v>52</v>
      </c>
      <c r="E423" s="10">
        <f t="shared" si="12"/>
        <v>36</v>
      </c>
      <c r="G423" s="11">
        <f t="shared" si="13"/>
        <v>0.40909090909090912</v>
      </c>
    </row>
    <row r="424" spans="1:7" x14ac:dyDescent="0.25">
      <c r="A424" s="8">
        <v>423</v>
      </c>
      <c r="B424" s="10">
        <v>152</v>
      </c>
      <c r="C424" s="4">
        <v>152</v>
      </c>
      <c r="D424" s="4">
        <v>89</v>
      </c>
      <c r="E424" s="10">
        <f t="shared" si="12"/>
        <v>63</v>
      </c>
      <c r="G424" s="11">
        <f t="shared" si="13"/>
        <v>0.41447368421052633</v>
      </c>
    </row>
    <row r="425" spans="1:7" x14ac:dyDescent="0.25">
      <c r="A425" s="8">
        <v>424</v>
      </c>
      <c r="B425" s="10">
        <v>147</v>
      </c>
      <c r="C425" s="4">
        <v>147</v>
      </c>
      <c r="D425" s="4">
        <v>87</v>
      </c>
      <c r="E425" s="10">
        <f t="shared" si="12"/>
        <v>60</v>
      </c>
      <c r="G425" s="11">
        <f t="shared" si="13"/>
        <v>0.40816326530612246</v>
      </c>
    </row>
    <row r="426" spans="1:7" x14ac:dyDescent="0.25">
      <c r="A426" s="8">
        <v>425</v>
      </c>
      <c r="B426" s="10">
        <v>19</v>
      </c>
      <c r="C426" s="4">
        <v>19</v>
      </c>
      <c r="D426" s="4">
        <v>11</v>
      </c>
      <c r="E426" s="10">
        <f t="shared" si="12"/>
        <v>8</v>
      </c>
      <c r="G426" s="11">
        <f t="shared" si="13"/>
        <v>0.42105263157894735</v>
      </c>
    </row>
    <row r="427" spans="1:7" x14ac:dyDescent="0.25">
      <c r="A427" s="8">
        <v>426</v>
      </c>
      <c r="B427" s="10">
        <v>247</v>
      </c>
      <c r="C427" s="4">
        <v>247</v>
      </c>
      <c r="D427" s="4">
        <v>148</v>
      </c>
      <c r="E427" s="10">
        <f t="shared" si="12"/>
        <v>99</v>
      </c>
      <c r="G427" s="11">
        <f t="shared" si="13"/>
        <v>0.40080971659919029</v>
      </c>
    </row>
    <row r="428" spans="1:7" x14ac:dyDescent="0.25">
      <c r="A428" s="8">
        <v>427</v>
      </c>
      <c r="B428" s="10">
        <v>206</v>
      </c>
      <c r="C428" s="4">
        <v>206</v>
      </c>
      <c r="D428" s="4">
        <v>123</v>
      </c>
      <c r="E428" s="10">
        <f t="shared" si="12"/>
        <v>83</v>
      </c>
      <c r="G428" s="11">
        <f t="shared" si="13"/>
        <v>0.40291262135922329</v>
      </c>
    </row>
    <row r="429" spans="1:7" x14ac:dyDescent="0.25">
      <c r="A429" s="8">
        <v>428</v>
      </c>
      <c r="B429" s="10">
        <v>175</v>
      </c>
      <c r="C429" s="4">
        <v>175</v>
      </c>
      <c r="D429" s="4">
        <v>107</v>
      </c>
      <c r="E429" s="10">
        <f t="shared" si="12"/>
        <v>68</v>
      </c>
      <c r="G429" s="11">
        <f t="shared" si="13"/>
        <v>0.38857142857142857</v>
      </c>
    </row>
    <row r="430" spans="1:7" x14ac:dyDescent="0.25">
      <c r="A430" s="8">
        <v>429</v>
      </c>
      <c r="B430" s="10">
        <v>78</v>
      </c>
      <c r="C430" s="4">
        <v>78</v>
      </c>
      <c r="D430" s="4">
        <v>45</v>
      </c>
      <c r="E430" s="10">
        <f t="shared" si="12"/>
        <v>33</v>
      </c>
      <c r="G430" s="11">
        <f t="shared" si="13"/>
        <v>0.42307692307692307</v>
      </c>
    </row>
    <row r="431" spans="1:7" x14ac:dyDescent="0.25">
      <c r="A431" s="8">
        <v>430</v>
      </c>
      <c r="B431" s="10">
        <v>25</v>
      </c>
      <c r="C431" s="4">
        <v>25</v>
      </c>
      <c r="D431" s="4">
        <v>15</v>
      </c>
      <c r="E431" s="10">
        <f t="shared" si="12"/>
        <v>10</v>
      </c>
      <c r="G431" s="11">
        <f t="shared" si="13"/>
        <v>0.4</v>
      </c>
    </row>
    <row r="432" spans="1:7" x14ac:dyDescent="0.25">
      <c r="A432" s="8">
        <v>431</v>
      </c>
      <c r="B432" s="10">
        <v>60</v>
      </c>
      <c r="C432" s="4">
        <v>60</v>
      </c>
      <c r="D432" s="4">
        <v>36</v>
      </c>
      <c r="E432" s="10">
        <f t="shared" si="12"/>
        <v>24</v>
      </c>
      <c r="G432" s="11">
        <f t="shared" si="13"/>
        <v>0.4</v>
      </c>
    </row>
    <row r="433" spans="1:7" x14ac:dyDescent="0.25">
      <c r="A433" s="8">
        <v>432</v>
      </c>
      <c r="B433" s="10">
        <v>109</v>
      </c>
      <c r="C433" s="4">
        <v>109</v>
      </c>
      <c r="D433" s="4">
        <v>65</v>
      </c>
      <c r="E433" s="10">
        <f t="shared" si="12"/>
        <v>44</v>
      </c>
      <c r="G433" s="11">
        <f t="shared" si="13"/>
        <v>0.40366972477064222</v>
      </c>
    </row>
    <row r="434" spans="1:7" x14ac:dyDescent="0.25">
      <c r="A434" s="8">
        <v>433</v>
      </c>
      <c r="B434" s="10">
        <v>102</v>
      </c>
      <c r="C434" s="4">
        <v>102</v>
      </c>
      <c r="D434" s="4">
        <v>60</v>
      </c>
      <c r="E434" s="10">
        <f t="shared" si="12"/>
        <v>42</v>
      </c>
      <c r="G434" s="11">
        <f t="shared" si="13"/>
        <v>0.41176470588235292</v>
      </c>
    </row>
    <row r="435" spans="1:7" x14ac:dyDescent="0.25">
      <c r="A435" s="8">
        <v>434</v>
      </c>
      <c r="B435" s="10">
        <v>96</v>
      </c>
      <c r="C435" s="4">
        <v>96</v>
      </c>
      <c r="D435" s="4">
        <v>56</v>
      </c>
      <c r="E435" s="10">
        <f t="shared" si="12"/>
        <v>40</v>
      </c>
      <c r="G435" s="11">
        <f t="shared" si="13"/>
        <v>0.41666666666666669</v>
      </c>
    </row>
    <row r="436" spans="1:7" x14ac:dyDescent="0.25">
      <c r="A436" s="8">
        <v>435</v>
      </c>
      <c r="B436" s="10">
        <v>154</v>
      </c>
      <c r="C436" s="4">
        <v>154</v>
      </c>
      <c r="D436" s="4">
        <v>92</v>
      </c>
      <c r="E436" s="10">
        <f t="shared" si="12"/>
        <v>62</v>
      </c>
      <c r="G436" s="11">
        <f t="shared" si="13"/>
        <v>0.40259740259740262</v>
      </c>
    </row>
    <row r="437" spans="1:7" x14ac:dyDescent="0.25">
      <c r="A437" s="8">
        <v>436</v>
      </c>
      <c r="B437" s="10">
        <v>56</v>
      </c>
      <c r="C437" s="4">
        <v>56</v>
      </c>
      <c r="D437" s="4">
        <v>32</v>
      </c>
      <c r="E437" s="10">
        <f t="shared" si="12"/>
        <v>24</v>
      </c>
      <c r="G437" s="11">
        <f t="shared" si="13"/>
        <v>0.42857142857142855</v>
      </c>
    </row>
    <row r="438" spans="1:7" x14ac:dyDescent="0.25">
      <c r="A438" s="8">
        <v>437</v>
      </c>
      <c r="B438" s="10">
        <v>70</v>
      </c>
      <c r="C438" s="4">
        <v>70</v>
      </c>
      <c r="D438" s="4">
        <v>42</v>
      </c>
      <c r="E438" s="10">
        <f t="shared" si="12"/>
        <v>28</v>
      </c>
      <c r="G438" s="11">
        <f t="shared" si="13"/>
        <v>0.4</v>
      </c>
    </row>
    <row r="439" spans="1:7" x14ac:dyDescent="0.25">
      <c r="A439" s="8">
        <v>438</v>
      </c>
      <c r="B439" s="10">
        <v>33</v>
      </c>
      <c r="C439" s="4">
        <v>33</v>
      </c>
      <c r="D439" s="4">
        <v>20</v>
      </c>
      <c r="E439" s="10">
        <f t="shared" si="12"/>
        <v>13</v>
      </c>
      <c r="G439" s="11">
        <f t="shared" si="13"/>
        <v>0.39393939393939392</v>
      </c>
    </row>
    <row r="440" spans="1:7" x14ac:dyDescent="0.25">
      <c r="A440" s="8">
        <v>439</v>
      </c>
      <c r="B440" s="10">
        <v>177</v>
      </c>
      <c r="C440" s="4">
        <v>177</v>
      </c>
      <c r="D440" s="4">
        <v>105</v>
      </c>
      <c r="E440" s="10">
        <f t="shared" si="12"/>
        <v>72</v>
      </c>
      <c r="G440" s="11">
        <f t="shared" si="13"/>
        <v>0.40677966101694918</v>
      </c>
    </row>
    <row r="441" spans="1:7" x14ac:dyDescent="0.25">
      <c r="A441" s="8">
        <v>440</v>
      </c>
      <c r="B441" s="10">
        <v>84</v>
      </c>
      <c r="C441" s="4">
        <v>84</v>
      </c>
      <c r="D441" s="4">
        <v>50</v>
      </c>
      <c r="E441" s="10">
        <f t="shared" si="12"/>
        <v>34</v>
      </c>
      <c r="G441" s="11">
        <f t="shared" si="13"/>
        <v>0.40476190476190477</v>
      </c>
    </row>
    <row r="442" spans="1:7" x14ac:dyDescent="0.25">
      <c r="A442" s="8">
        <v>441</v>
      </c>
      <c r="B442" s="10">
        <v>183</v>
      </c>
      <c r="C442" s="4">
        <v>183</v>
      </c>
      <c r="D442" s="4">
        <v>108</v>
      </c>
      <c r="E442" s="10">
        <f t="shared" si="12"/>
        <v>75</v>
      </c>
      <c r="G442" s="11">
        <f t="shared" si="13"/>
        <v>0.4098360655737705</v>
      </c>
    </row>
    <row r="443" spans="1:7" x14ac:dyDescent="0.25">
      <c r="A443" s="8">
        <v>442</v>
      </c>
      <c r="B443" s="10">
        <v>235</v>
      </c>
      <c r="C443" s="4">
        <v>235</v>
      </c>
      <c r="D443" s="4">
        <v>141</v>
      </c>
      <c r="E443" s="10">
        <f t="shared" si="12"/>
        <v>94</v>
      </c>
      <c r="G443" s="11">
        <f t="shared" si="13"/>
        <v>0.4</v>
      </c>
    </row>
    <row r="444" spans="1:7" x14ac:dyDescent="0.25">
      <c r="A444" s="8">
        <v>443</v>
      </c>
      <c r="B444" s="10">
        <v>217</v>
      </c>
      <c r="C444" s="4">
        <v>217</v>
      </c>
      <c r="D444" s="4">
        <v>126</v>
      </c>
      <c r="E444" s="10">
        <f t="shared" si="12"/>
        <v>91</v>
      </c>
      <c r="G444" s="11">
        <f t="shared" si="13"/>
        <v>0.41935483870967744</v>
      </c>
    </row>
    <row r="445" spans="1:7" x14ac:dyDescent="0.25">
      <c r="A445" s="8">
        <v>444</v>
      </c>
      <c r="B445" s="10">
        <v>95</v>
      </c>
      <c r="C445" s="4">
        <v>95</v>
      </c>
      <c r="D445" s="4">
        <v>56</v>
      </c>
      <c r="E445" s="10">
        <f t="shared" si="12"/>
        <v>39</v>
      </c>
      <c r="G445" s="11">
        <f t="shared" si="13"/>
        <v>0.41052631578947368</v>
      </c>
    </row>
    <row r="446" spans="1:7" x14ac:dyDescent="0.25">
      <c r="A446" s="8">
        <v>445</v>
      </c>
      <c r="B446" s="10">
        <v>81</v>
      </c>
      <c r="C446" s="4">
        <v>81</v>
      </c>
      <c r="D446" s="4">
        <v>48</v>
      </c>
      <c r="E446" s="10">
        <f t="shared" si="12"/>
        <v>33</v>
      </c>
      <c r="G446" s="11">
        <f t="shared" si="13"/>
        <v>0.40740740740740738</v>
      </c>
    </row>
    <row r="447" spans="1:7" x14ac:dyDescent="0.25">
      <c r="A447" s="8">
        <v>446</v>
      </c>
      <c r="B447" s="10">
        <v>21</v>
      </c>
      <c r="C447" s="4">
        <v>21</v>
      </c>
      <c r="D447" s="4">
        <v>13</v>
      </c>
      <c r="E447" s="10">
        <f t="shared" si="12"/>
        <v>8</v>
      </c>
      <c r="G447" s="11">
        <f t="shared" si="13"/>
        <v>0.38095238095238093</v>
      </c>
    </row>
    <row r="448" spans="1:7" x14ac:dyDescent="0.25">
      <c r="A448" s="8">
        <v>447</v>
      </c>
      <c r="B448" s="10">
        <v>181</v>
      </c>
      <c r="C448" s="4">
        <v>181</v>
      </c>
      <c r="D448" s="4">
        <v>105</v>
      </c>
      <c r="E448" s="10">
        <f t="shared" si="12"/>
        <v>76</v>
      </c>
      <c r="G448" s="11">
        <f t="shared" si="13"/>
        <v>0.41988950276243092</v>
      </c>
    </row>
    <row r="449" spans="1:7" x14ac:dyDescent="0.25">
      <c r="A449" s="8">
        <v>448</v>
      </c>
      <c r="B449" s="10">
        <v>137</v>
      </c>
      <c r="C449" s="4">
        <v>137</v>
      </c>
      <c r="D449" s="4">
        <v>82</v>
      </c>
      <c r="E449" s="10">
        <f t="shared" si="12"/>
        <v>55</v>
      </c>
      <c r="G449" s="11">
        <f t="shared" si="13"/>
        <v>0.40145985401459855</v>
      </c>
    </row>
    <row r="450" spans="1:7" x14ac:dyDescent="0.25">
      <c r="A450" s="8">
        <v>449</v>
      </c>
      <c r="B450" s="10">
        <v>64</v>
      </c>
      <c r="C450" s="4">
        <v>64</v>
      </c>
      <c r="D450" s="4">
        <v>38</v>
      </c>
      <c r="E450" s="10">
        <f t="shared" si="12"/>
        <v>26</v>
      </c>
      <c r="G450" s="11">
        <f t="shared" si="13"/>
        <v>0.40625</v>
      </c>
    </row>
    <row r="451" spans="1:7" x14ac:dyDescent="0.25">
      <c r="A451" s="8">
        <v>450</v>
      </c>
      <c r="B451" s="10">
        <v>72</v>
      </c>
      <c r="C451" s="4">
        <v>72</v>
      </c>
      <c r="D451" s="4">
        <v>42</v>
      </c>
      <c r="E451" s="10">
        <f t="shared" ref="E451:E514" si="14">C451-D451</f>
        <v>30</v>
      </c>
      <c r="G451" s="11">
        <f t="shared" ref="G451:G514" si="15">E451/C451</f>
        <v>0.41666666666666669</v>
      </c>
    </row>
    <row r="452" spans="1:7" x14ac:dyDescent="0.25">
      <c r="A452" s="8">
        <v>451</v>
      </c>
      <c r="B452" s="10">
        <v>92</v>
      </c>
      <c r="C452" s="4">
        <v>92</v>
      </c>
      <c r="D452" s="4">
        <v>55</v>
      </c>
      <c r="E452" s="10">
        <f t="shared" si="14"/>
        <v>37</v>
      </c>
      <c r="G452" s="11">
        <f t="shared" si="15"/>
        <v>0.40217391304347827</v>
      </c>
    </row>
    <row r="453" spans="1:7" x14ac:dyDescent="0.25">
      <c r="A453" s="8">
        <v>452</v>
      </c>
      <c r="B453" s="10">
        <v>158</v>
      </c>
      <c r="C453" s="4">
        <v>158</v>
      </c>
      <c r="D453" s="4">
        <v>96</v>
      </c>
      <c r="E453" s="10">
        <f t="shared" si="14"/>
        <v>62</v>
      </c>
      <c r="G453" s="11">
        <f t="shared" si="15"/>
        <v>0.39240506329113922</v>
      </c>
    </row>
    <row r="454" spans="1:7" x14ac:dyDescent="0.25">
      <c r="A454" s="8">
        <v>453</v>
      </c>
      <c r="B454" s="10">
        <v>130</v>
      </c>
      <c r="C454" s="4">
        <v>130</v>
      </c>
      <c r="D454" s="4">
        <v>77</v>
      </c>
      <c r="E454" s="10">
        <f t="shared" si="14"/>
        <v>53</v>
      </c>
      <c r="G454" s="11">
        <f t="shared" si="15"/>
        <v>0.40769230769230769</v>
      </c>
    </row>
    <row r="455" spans="1:7" x14ac:dyDescent="0.25">
      <c r="A455" s="8">
        <v>454</v>
      </c>
      <c r="B455" s="10">
        <v>233</v>
      </c>
      <c r="C455" s="4">
        <v>233</v>
      </c>
      <c r="D455" s="4">
        <v>139</v>
      </c>
      <c r="E455" s="10">
        <f t="shared" si="14"/>
        <v>94</v>
      </c>
      <c r="G455" s="11">
        <f t="shared" si="15"/>
        <v>0.40343347639484978</v>
      </c>
    </row>
    <row r="456" spans="1:7" x14ac:dyDescent="0.25">
      <c r="A456" s="8">
        <v>455</v>
      </c>
      <c r="B456" s="10">
        <v>48</v>
      </c>
      <c r="C456" s="4">
        <v>48</v>
      </c>
      <c r="D456" s="4">
        <v>28</v>
      </c>
      <c r="E456" s="10">
        <f t="shared" si="14"/>
        <v>20</v>
      </c>
      <c r="G456" s="11">
        <f t="shared" si="15"/>
        <v>0.41666666666666669</v>
      </c>
    </row>
    <row r="457" spans="1:7" x14ac:dyDescent="0.25">
      <c r="A457" s="8">
        <v>456</v>
      </c>
      <c r="B457" s="10">
        <v>148</v>
      </c>
      <c r="C457" s="4">
        <v>148</v>
      </c>
      <c r="D457" s="4">
        <v>90</v>
      </c>
      <c r="E457" s="10">
        <f t="shared" si="14"/>
        <v>58</v>
      </c>
      <c r="G457" s="11">
        <f t="shared" si="15"/>
        <v>0.39189189189189189</v>
      </c>
    </row>
    <row r="458" spans="1:7" x14ac:dyDescent="0.25">
      <c r="A458" s="8">
        <v>457</v>
      </c>
      <c r="B458" s="10">
        <v>137</v>
      </c>
      <c r="C458" s="4">
        <v>137</v>
      </c>
      <c r="D458" s="4">
        <v>82</v>
      </c>
      <c r="E458" s="10">
        <f t="shared" si="14"/>
        <v>55</v>
      </c>
      <c r="G458" s="11">
        <f t="shared" si="15"/>
        <v>0.40145985401459855</v>
      </c>
    </row>
    <row r="459" spans="1:7" x14ac:dyDescent="0.25">
      <c r="A459" s="8">
        <v>458</v>
      </c>
      <c r="B459" s="10">
        <v>268</v>
      </c>
      <c r="C459" s="4">
        <v>268</v>
      </c>
      <c r="D459" s="4">
        <v>158</v>
      </c>
      <c r="E459" s="10">
        <f t="shared" si="14"/>
        <v>110</v>
      </c>
      <c r="G459" s="11">
        <f t="shared" si="15"/>
        <v>0.41044776119402987</v>
      </c>
    </row>
    <row r="460" spans="1:7" x14ac:dyDescent="0.25">
      <c r="A460" s="8">
        <v>459</v>
      </c>
      <c r="B460" s="10">
        <v>84</v>
      </c>
      <c r="C460" s="4">
        <v>84</v>
      </c>
      <c r="D460" s="4">
        <v>48</v>
      </c>
      <c r="E460" s="10">
        <f t="shared" si="14"/>
        <v>36</v>
      </c>
      <c r="G460" s="11">
        <f t="shared" si="15"/>
        <v>0.42857142857142855</v>
      </c>
    </row>
    <row r="461" spans="1:7" x14ac:dyDescent="0.25">
      <c r="A461" s="8">
        <v>460</v>
      </c>
      <c r="B461" s="10">
        <v>176</v>
      </c>
      <c r="C461" s="4">
        <v>176</v>
      </c>
      <c r="D461" s="4">
        <v>103</v>
      </c>
      <c r="E461" s="10">
        <f t="shared" si="14"/>
        <v>73</v>
      </c>
      <c r="G461" s="11">
        <f t="shared" si="15"/>
        <v>0.41477272727272729</v>
      </c>
    </row>
    <row r="462" spans="1:7" x14ac:dyDescent="0.25">
      <c r="A462" s="8">
        <v>461</v>
      </c>
      <c r="B462" s="10">
        <v>99</v>
      </c>
      <c r="C462" s="4">
        <v>99</v>
      </c>
      <c r="D462" s="4">
        <v>59</v>
      </c>
      <c r="E462" s="10">
        <f t="shared" si="14"/>
        <v>40</v>
      </c>
      <c r="G462" s="11">
        <f t="shared" si="15"/>
        <v>0.40404040404040403</v>
      </c>
    </row>
    <row r="463" spans="1:7" x14ac:dyDescent="0.25">
      <c r="A463" s="8">
        <v>462</v>
      </c>
      <c r="B463" s="10">
        <v>99</v>
      </c>
      <c r="C463" s="4">
        <v>99</v>
      </c>
      <c r="D463" s="4">
        <v>60</v>
      </c>
      <c r="E463" s="10">
        <f t="shared" si="14"/>
        <v>39</v>
      </c>
      <c r="G463" s="11">
        <f t="shared" si="15"/>
        <v>0.39393939393939392</v>
      </c>
    </row>
    <row r="464" spans="1:7" x14ac:dyDescent="0.25">
      <c r="A464" s="8">
        <v>463</v>
      </c>
      <c r="B464" s="10">
        <v>93</v>
      </c>
      <c r="C464" s="4">
        <v>93</v>
      </c>
      <c r="D464" s="4">
        <v>57</v>
      </c>
      <c r="E464" s="10">
        <f t="shared" si="14"/>
        <v>36</v>
      </c>
      <c r="G464" s="11">
        <f t="shared" si="15"/>
        <v>0.38709677419354838</v>
      </c>
    </row>
    <row r="465" spans="1:7" x14ac:dyDescent="0.25">
      <c r="A465" s="8">
        <v>464</v>
      </c>
      <c r="B465" s="10">
        <v>154</v>
      </c>
      <c r="C465" s="4">
        <v>154</v>
      </c>
      <c r="D465" s="4">
        <v>90</v>
      </c>
      <c r="E465" s="10">
        <f t="shared" si="14"/>
        <v>64</v>
      </c>
      <c r="G465" s="11">
        <f t="shared" si="15"/>
        <v>0.41558441558441561</v>
      </c>
    </row>
    <row r="466" spans="1:7" x14ac:dyDescent="0.25">
      <c r="A466" s="8">
        <v>465</v>
      </c>
      <c r="B466" s="10">
        <v>121</v>
      </c>
      <c r="C466" s="4">
        <v>121</v>
      </c>
      <c r="D466" s="4">
        <v>73</v>
      </c>
      <c r="E466" s="10">
        <f t="shared" si="14"/>
        <v>48</v>
      </c>
      <c r="G466" s="11">
        <f t="shared" si="15"/>
        <v>0.39669421487603307</v>
      </c>
    </row>
    <row r="467" spans="1:7" x14ac:dyDescent="0.25">
      <c r="A467" s="8">
        <v>466</v>
      </c>
      <c r="B467" s="10">
        <v>140</v>
      </c>
      <c r="C467" s="4">
        <v>140</v>
      </c>
      <c r="D467" s="4">
        <v>83</v>
      </c>
      <c r="E467" s="10">
        <f t="shared" si="14"/>
        <v>57</v>
      </c>
      <c r="G467" s="11">
        <f t="shared" si="15"/>
        <v>0.40714285714285714</v>
      </c>
    </row>
    <row r="468" spans="1:7" x14ac:dyDescent="0.25">
      <c r="A468" s="8">
        <v>467</v>
      </c>
      <c r="B468" s="10">
        <v>143</v>
      </c>
      <c r="C468" s="4">
        <v>143</v>
      </c>
      <c r="D468" s="4">
        <v>86</v>
      </c>
      <c r="E468" s="10">
        <f t="shared" si="14"/>
        <v>57</v>
      </c>
      <c r="G468" s="11">
        <f t="shared" si="15"/>
        <v>0.39860139860139859</v>
      </c>
    </row>
    <row r="469" spans="1:7" x14ac:dyDescent="0.25">
      <c r="A469" s="8">
        <v>468</v>
      </c>
      <c r="B469" s="10">
        <v>106</v>
      </c>
      <c r="C469" s="4">
        <v>106</v>
      </c>
      <c r="D469" s="4">
        <v>62</v>
      </c>
      <c r="E469" s="10">
        <f t="shared" si="14"/>
        <v>44</v>
      </c>
      <c r="G469" s="11">
        <f t="shared" si="15"/>
        <v>0.41509433962264153</v>
      </c>
    </row>
    <row r="470" spans="1:7" x14ac:dyDescent="0.25">
      <c r="A470" s="8">
        <v>469</v>
      </c>
      <c r="B470" s="10">
        <v>137</v>
      </c>
      <c r="C470" s="4">
        <v>137</v>
      </c>
      <c r="D470" s="4">
        <v>82</v>
      </c>
      <c r="E470" s="10">
        <f t="shared" si="14"/>
        <v>55</v>
      </c>
      <c r="G470" s="11">
        <f t="shared" si="15"/>
        <v>0.40145985401459855</v>
      </c>
    </row>
    <row r="471" spans="1:7" x14ac:dyDescent="0.25">
      <c r="A471" s="8">
        <v>470</v>
      </c>
      <c r="B471" s="10">
        <v>78</v>
      </c>
      <c r="C471" s="4">
        <v>78</v>
      </c>
      <c r="D471" s="4">
        <v>44</v>
      </c>
      <c r="E471" s="10">
        <f t="shared" si="14"/>
        <v>34</v>
      </c>
      <c r="G471" s="11">
        <f t="shared" si="15"/>
        <v>0.4358974358974359</v>
      </c>
    </row>
    <row r="472" spans="1:7" x14ac:dyDescent="0.25">
      <c r="A472" s="8">
        <v>471</v>
      </c>
      <c r="B472" s="10">
        <v>105</v>
      </c>
      <c r="C472" s="4">
        <v>105</v>
      </c>
      <c r="D472" s="4">
        <v>63</v>
      </c>
      <c r="E472" s="10">
        <f t="shared" si="14"/>
        <v>42</v>
      </c>
      <c r="G472" s="11">
        <f t="shared" si="15"/>
        <v>0.4</v>
      </c>
    </row>
    <row r="473" spans="1:7" x14ac:dyDescent="0.25">
      <c r="A473" s="8">
        <v>472</v>
      </c>
      <c r="B473" s="10">
        <v>114</v>
      </c>
      <c r="C473" s="4">
        <v>114</v>
      </c>
      <c r="D473" s="4">
        <v>68</v>
      </c>
      <c r="E473" s="10">
        <f t="shared" si="14"/>
        <v>46</v>
      </c>
      <c r="G473" s="11">
        <f t="shared" si="15"/>
        <v>0.40350877192982454</v>
      </c>
    </row>
    <row r="474" spans="1:7" x14ac:dyDescent="0.25">
      <c r="A474" s="8">
        <v>473</v>
      </c>
      <c r="B474" s="10">
        <v>79</v>
      </c>
      <c r="C474" s="4">
        <v>79</v>
      </c>
      <c r="D474" s="4">
        <v>47</v>
      </c>
      <c r="E474" s="10">
        <f t="shared" si="14"/>
        <v>32</v>
      </c>
      <c r="G474" s="11">
        <f t="shared" si="15"/>
        <v>0.4050632911392405</v>
      </c>
    </row>
    <row r="475" spans="1:7" x14ac:dyDescent="0.25">
      <c r="A475" s="8">
        <v>474</v>
      </c>
      <c r="B475" s="10">
        <v>178</v>
      </c>
      <c r="C475" s="4">
        <v>178</v>
      </c>
      <c r="D475" s="4">
        <v>104</v>
      </c>
      <c r="E475" s="10">
        <f t="shared" si="14"/>
        <v>74</v>
      </c>
      <c r="G475" s="11">
        <f t="shared" si="15"/>
        <v>0.4157303370786517</v>
      </c>
    </row>
    <row r="476" spans="1:7" x14ac:dyDescent="0.25">
      <c r="A476" s="8">
        <v>475</v>
      </c>
      <c r="B476" s="10">
        <v>174</v>
      </c>
      <c r="C476" s="4">
        <v>174</v>
      </c>
      <c r="D476" s="4">
        <v>102</v>
      </c>
      <c r="E476" s="10">
        <f t="shared" si="14"/>
        <v>72</v>
      </c>
      <c r="G476" s="11">
        <f t="shared" si="15"/>
        <v>0.41379310344827586</v>
      </c>
    </row>
    <row r="477" spans="1:7" x14ac:dyDescent="0.25">
      <c r="A477" s="8">
        <v>476</v>
      </c>
      <c r="B477" s="10">
        <v>218</v>
      </c>
      <c r="C477" s="4">
        <v>218</v>
      </c>
      <c r="D477" s="4">
        <v>130</v>
      </c>
      <c r="E477" s="10">
        <f t="shared" si="14"/>
        <v>88</v>
      </c>
      <c r="G477" s="11">
        <f t="shared" si="15"/>
        <v>0.40366972477064222</v>
      </c>
    </row>
    <row r="478" spans="1:7" x14ac:dyDescent="0.25">
      <c r="A478" s="8">
        <v>477</v>
      </c>
      <c r="B478" s="10">
        <v>204</v>
      </c>
      <c r="C478" s="4">
        <v>204</v>
      </c>
      <c r="D478" s="4">
        <v>122</v>
      </c>
      <c r="E478" s="10">
        <f t="shared" si="14"/>
        <v>82</v>
      </c>
      <c r="G478" s="11">
        <f t="shared" si="15"/>
        <v>0.40196078431372551</v>
      </c>
    </row>
    <row r="479" spans="1:7" x14ac:dyDescent="0.25">
      <c r="A479" s="8">
        <v>478</v>
      </c>
      <c r="B479" s="10">
        <v>118</v>
      </c>
      <c r="C479" s="4">
        <v>118</v>
      </c>
      <c r="D479" s="4">
        <v>70</v>
      </c>
      <c r="E479" s="10">
        <f t="shared" si="14"/>
        <v>48</v>
      </c>
      <c r="G479" s="11">
        <f t="shared" si="15"/>
        <v>0.40677966101694918</v>
      </c>
    </row>
    <row r="480" spans="1:7" x14ac:dyDescent="0.25">
      <c r="A480" s="8">
        <v>479</v>
      </c>
      <c r="B480" s="10">
        <v>52</v>
      </c>
      <c r="C480" s="4">
        <v>52</v>
      </c>
      <c r="D480" s="4">
        <v>30</v>
      </c>
      <c r="E480" s="10">
        <f t="shared" si="14"/>
        <v>22</v>
      </c>
      <c r="G480" s="11">
        <f t="shared" si="15"/>
        <v>0.42307692307692307</v>
      </c>
    </row>
    <row r="481" spans="1:7" x14ac:dyDescent="0.25">
      <c r="A481" s="8">
        <v>480</v>
      </c>
      <c r="B481" s="10">
        <v>159</v>
      </c>
      <c r="C481" s="4">
        <v>159</v>
      </c>
      <c r="D481" s="4">
        <v>95</v>
      </c>
      <c r="E481" s="10">
        <f t="shared" si="14"/>
        <v>64</v>
      </c>
      <c r="G481" s="11">
        <f t="shared" si="15"/>
        <v>0.40251572327044027</v>
      </c>
    </row>
    <row r="482" spans="1:7" x14ac:dyDescent="0.25">
      <c r="A482" s="8">
        <v>481</v>
      </c>
      <c r="B482" s="10">
        <v>52</v>
      </c>
      <c r="C482" s="4">
        <v>52</v>
      </c>
      <c r="D482" s="4">
        <v>30</v>
      </c>
      <c r="E482" s="10">
        <f t="shared" si="14"/>
        <v>22</v>
      </c>
      <c r="G482" s="11">
        <f t="shared" si="15"/>
        <v>0.42307692307692307</v>
      </c>
    </row>
    <row r="483" spans="1:7" x14ac:dyDescent="0.25">
      <c r="A483" s="8">
        <v>482</v>
      </c>
      <c r="B483" s="10">
        <v>63</v>
      </c>
      <c r="C483" s="4">
        <v>63</v>
      </c>
      <c r="D483" s="4">
        <v>39</v>
      </c>
      <c r="E483" s="10">
        <f t="shared" si="14"/>
        <v>24</v>
      </c>
      <c r="G483" s="11">
        <f t="shared" si="15"/>
        <v>0.38095238095238093</v>
      </c>
    </row>
    <row r="484" spans="1:7" x14ac:dyDescent="0.25">
      <c r="A484" s="8">
        <v>483</v>
      </c>
      <c r="B484" s="10">
        <v>81</v>
      </c>
      <c r="C484" s="4">
        <v>81</v>
      </c>
      <c r="D484" s="4">
        <v>48</v>
      </c>
      <c r="E484" s="10">
        <f t="shared" si="14"/>
        <v>33</v>
      </c>
      <c r="G484" s="11">
        <f t="shared" si="15"/>
        <v>0.40740740740740738</v>
      </c>
    </row>
    <row r="485" spans="1:7" x14ac:dyDescent="0.25">
      <c r="A485" s="8">
        <v>484</v>
      </c>
      <c r="B485" s="10">
        <v>75</v>
      </c>
      <c r="C485" s="4">
        <v>75</v>
      </c>
      <c r="D485" s="4">
        <v>45</v>
      </c>
      <c r="E485" s="10">
        <f t="shared" si="14"/>
        <v>30</v>
      </c>
      <c r="G485" s="11">
        <f t="shared" si="15"/>
        <v>0.4</v>
      </c>
    </row>
    <row r="486" spans="1:7" x14ac:dyDescent="0.25">
      <c r="A486" s="8">
        <v>485</v>
      </c>
      <c r="B486" s="10">
        <v>144</v>
      </c>
      <c r="C486" s="4">
        <v>144</v>
      </c>
      <c r="D486" s="4">
        <v>86</v>
      </c>
      <c r="E486" s="10">
        <f t="shared" si="14"/>
        <v>58</v>
      </c>
      <c r="G486" s="11">
        <f t="shared" si="15"/>
        <v>0.40277777777777779</v>
      </c>
    </row>
    <row r="487" spans="1:7" x14ac:dyDescent="0.25">
      <c r="A487" s="8">
        <v>486</v>
      </c>
      <c r="B487" s="10">
        <v>150</v>
      </c>
      <c r="C487" s="4">
        <v>150</v>
      </c>
      <c r="D487" s="4">
        <v>90</v>
      </c>
      <c r="E487" s="10">
        <f t="shared" si="14"/>
        <v>60</v>
      </c>
      <c r="G487" s="11">
        <f t="shared" si="15"/>
        <v>0.4</v>
      </c>
    </row>
    <row r="488" spans="1:7" x14ac:dyDescent="0.25">
      <c r="A488" s="8">
        <v>487</v>
      </c>
      <c r="B488" s="10">
        <v>152</v>
      </c>
      <c r="C488" s="4">
        <v>152</v>
      </c>
      <c r="D488" s="4">
        <v>91</v>
      </c>
      <c r="E488" s="10">
        <f t="shared" si="14"/>
        <v>61</v>
      </c>
      <c r="G488" s="11">
        <f t="shared" si="15"/>
        <v>0.40131578947368424</v>
      </c>
    </row>
    <row r="489" spans="1:7" x14ac:dyDescent="0.25">
      <c r="A489" s="8">
        <v>488</v>
      </c>
      <c r="B489" s="10">
        <v>185</v>
      </c>
      <c r="C489" s="4">
        <v>185</v>
      </c>
      <c r="D489" s="4">
        <v>110</v>
      </c>
      <c r="E489" s="10">
        <f t="shared" si="14"/>
        <v>75</v>
      </c>
      <c r="G489" s="11">
        <f t="shared" si="15"/>
        <v>0.40540540540540543</v>
      </c>
    </row>
    <row r="490" spans="1:7" x14ac:dyDescent="0.25">
      <c r="A490" s="8">
        <v>489</v>
      </c>
      <c r="B490" s="10">
        <v>149</v>
      </c>
      <c r="C490" s="4">
        <v>149</v>
      </c>
      <c r="D490" s="4">
        <v>92</v>
      </c>
      <c r="E490" s="10">
        <f t="shared" si="14"/>
        <v>57</v>
      </c>
      <c r="G490" s="11">
        <f t="shared" si="15"/>
        <v>0.3825503355704698</v>
      </c>
    </row>
    <row r="491" spans="1:7" x14ac:dyDescent="0.25">
      <c r="A491" s="8">
        <v>490</v>
      </c>
      <c r="B491" s="10">
        <v>212</v>
      </c>
      <c r="C491" s="4">
        <v>212</v>
      </c>
      <c r="D491" s="4">
        <v>124</v>
      </c>
      <c r="E491" s="10">
        <f t="shared" si="14"/>
        <v>88</v>
      </c>
      <c r="G491" s="11">
        <f t="shared" si="15"/>
        <v>0.41509433962264153</v>
      </c>
    </row>
    <row r="492" spans="1:7" x14ac:dyDescent="0.25">
      <c r="A492" s="8">
        <v>491</v>
      </c>
      <c r="B492" s="10">
        <v>118</v>
      </c>
      <c r="C492" s="4">
        <v>118</v>
      </c>
      <c r="D492" s="4">
        <v>70</v>
      </c>
      <c r="E492" s="10">
        <f t="shared" si="14"/>
        <v>48</v>
      </c>
      <c r="G492" s="11">
        <f t="shared" si="15"/>
        <v>0.40677966101694918</v>
      </c>
    </row>
    <row r="493" spans="1:7" x14ac:dyDescent="0.25">
      <c r="A493" s="8">
        <v>492</v>
      </c>
      <c r="B493" s="10">
        <v>210</v>
      </c>
      <c r="C493" s="4">
        <v>210</v>
      </c>
      <c r="D493" s="4">
        <v>127</v>
      </c>
      <c r="E493" s="10">
        <f t="shared" si="14"/>
        <v>83</v>
      </c>
      <c r="G493" s="11">
        <f t="shared" si="15"/>
        <v>0.39523809523809522</v>
      </c>
    </row>
    <row r="494" spans="1:7" x14ac:dyDescent="0.25">
      <c r="A494" s="8">
        <v>493</v>
      </c>
      <c r="B494" s="10">
        <v>54</v>
      </c>
      <c r="C494" s="4">
        <v>54</v>
      </c>
      <c r="D494" s="4">
        <v>30</v>
      </c>
      <c r="E494" s="10">
        <f t="shared" si="14"/>
        <v>24</v>
      </c>
      <c r="G494" s="11">
        <f t="shared" si="15"/>
        <v>0.44444444444444442</v>
      </c>
    </row>
    <row r="495" spans="1:7" x14ac:dyDescent="0.25">
      <c r="A495" s="8">
        <v>494</v>
      </c>
      <c r="B495" s="10">
        <v>172</v>
      </c>
      <c r="C495" s="4">
        <v>172</v>
      </c>
      <c r="D495" s="4">
        <v>104</v>
      </c>
      <c r="E495" s="10">
        <f t="shared" si="14"/>
        <v>68</v>
      </c>
      <c r="G495" s="11">
        <f t="shared" si="15"/>
        <v>0.39534883720930231</v>
      </c>
    </row>
    <row r="496" spans="1:7" x14ac:dyDescent="0.25">
      <c r="A496" s="8">
        <v>495</v>
      </c>
      <c r="B496" s="10">
        <v>263</v>
      </c>
      <c r="C496" s="4">
        <v>263</v>
      </c>
      <c r="D496" s="4">
        <v>159</v>
      </c>
      <c r="E496" s="10">
        <f t="shared" si="14"/>
        <v>104</v>
      </c>
      <c r="G496" s="11">
        <f t="shared" si="15"/>
        <v>0.39543726235741444</v>
      </c>
    </row>
    <row r="497" spans="1:7" x14ac:dyDescent="0.25">
      <c r="A497" s="8">
        <v>496</v>
      </c>
      <c r="B497" s="10">
        <v>223</v>
      </c>
      <c r="C497" s="4">
        <v>223</v>
      </c>
      <c r="D497" s="4">
        <v>132</v>
      </c>
      <c r="E497" s="10">
        <f t="shared" si="14"/>
        <v>91</v>
      </c>
      <c r="G497" s="11">
        <f t="shared" si="15"/>
        <v>0.40807174887892378</v>
      </c>
    </row>
    <row r="498" spans="1:7" x14ac:dyDescent="0.25">
      <c r="A498" s="8">
        <v>497</v>
      </c>
      <c r="B498" s="10">
        <v>150</v>
      </c>
      <c r="C498" s="4">
        <v>150</v>
      </c>
      <c r="D498" s="4">
        <v>93</v>
      </c>
      <c r="E498" s="10">
        <f t="shared" si="14"/>
        <v>57</v>
      </c>
      <c r="G498" s="11">
        <f t="shared" si="15"/>
        <v>0.38</v>
      </c>
    </row>
    <row r="499" spans="1:7" x14ac:dyDescent="0.25">
      <c r="A499" s="8">
        <v>498</v>
      </c>
      <c r="B499" s="10">
        <v>19</v>
      </c>
      <c r="C499" s="4">
        <v>19</v>
      </c>
      <c r="D499" s="4">
        <v>11</v>
      </c>
      <c r="E499" s="10">
        <f t="shared" si="14"/>
        <v>8</v>
      </c>
      <c r="G499" s="11">
        <f t="shared" si="15"/>
        <v>0.42105263157894735</v>
      </c>
    </row>
    <row r="500" spans="1:7" x14ac:dyDescent="0.25">
      <c r="A500" s="8">
        <v>499</v>
      </c>
      <c r="B500" s="10">
        <v>158</v>
      </c>
      <c r="C500" s="4">
        <v>158</v>
      </c>
      <c r="D500" s="4">
        <v>93</v>
      </c>
      <c r="E500" s="10">
        <f t="shared" si="14"/>
        <v>65</v>
      </c>
      <c r="G500" s="11">
        <f t="shared" si="15"/>
        <v>0.41139240506329117</v>
      </c>
    </row>
    <row r="501" spans="1:7" x14ac:dyDescent="0.25">
      <c r="A501" s="8">
        <v>500</v>
      </c>
      <c r="B501" s="10">
        <v>93</v>
      </c>
      <c r="C501" s="4">
        <v>93</v>
      </c>
      <c r="D501" s="4">
        <v>55</v>
      </c>
      <c r="E501" s="10">
        <f t="shared" si="14"/>
        <v>38</v>
      </c>
      <c r="G501" s="11">
        <f t="shared" si="15"/>
        <v>0.40860215053763443</v>
      </c>
    </row>
    <row r="502" spans="1:7" x14ac:dyDescent="0.25">
      <c r="A502" s="8">
        <v>501</v>
      </c>
      <c r="B502" s="10">
        <v>138</v>
      </c>
      <c r="C502" s="4">
        <v>138</v>
      </c>
      <c r="D502" s="4">
        <v>83</v>
      </c>
      <c r="E502" s="10">
        <f t="shared" si="14"/>
        <v>55</v>
      </c>
      <c r="G502" s="11">
        <f t="shared" si="15"/>
        <v>0.39855072463768115</v>
      </c>
    </row>
    <row r="503" spans="1:7" x14ac:dyDescent="0.25">
      <c r="A503" s="8">
        <v>502</v>
      </c>
      <c r="B503" s="10">
        <v>139</v>
      </c>
      <c r="C503" s="4">
        <v>139</v>
      </c>
      <c r="D503" s="4">
        <v>83</v>
      </c>
      <c r="E503" s="10">
        <f t="shared" si="14"/>
        <v>56</v>
      </c>
      <c r="G503" s="11">
        <f t="shared" si="15"/>
        <v>0.40287769784172661</v>
      </c>
    </row>
    <row r="504" spans="1:7" x14ac:dyDescent="0.25">
      <c r="A504" s="8">
        <v>503</v>
      </c>
      <c r="B504" s="10">
        <v>137</v>
      </c>
      <c r="C504" s="4">
        <v>137</v>
      </c>
      <c r="D504" s="4">
        <v>83</v>
      </c>
      <c r="E504" s="10">
        <f t="shared" si="14"/>
        <v>54</v>
      </c>
      <c r="G504" s="11">
        <f t="shared" si="15"/>
        <v>0.39416058394160586</v>
      </c>
    </row>
    <row r="505" spans="1:7" x14ac:dyDescent="0.25">
      <c r="A505" s="8">
        <v>504</v>
      </c>
      <c r="B505" s="10">
        <v>54</v>
      </c>
      <c r="C505" s="4">
        <v>54</v>
      </c>
      <c r="D505" s="4">
        <v>32</v>
      </c>
      <c r="E505" s="10">
        <f t="shared" si="14"/>
        <v>22</v>
      </c>
      <c r="G505" s="11">
        <f t="shared" si="15"/>
        <v>0.40740740740740738</v>
      </c>
    </row>
    <row r="506" spans="1:7" x14ac:dyDescent="0.25">
      <c r="A506" s="8">
        <v>505</v>
      </c>
      <c r="B506" s="10">
        <v>155</v>
      </c>
      <c r="C506" s="4">
        <v>155</v>
      </c>
      <c r="D506" s="4">
        <v>95</v>
      </c>
      <c r="E506" s="10">
        <f t="shared" si="14"/>
        <v>60</v>
      </c>
      <c r="G506" s="11">
        <f t="shared" si="15"/>
        <v>0.38709677419354838</v>
      </c>
    </row>
    <row r="507" spans="1:7" x14ac:dyDescent="0.25">
      <c r="A507" s="8">
        <v>506</v>
      </c>
      <c r="B507" s="10">
        <v>70</v>
      </c>
      <c r="C507" s="4">
        <v>70</v>
      </c>
      <c r="D507" s="4">
        <v>42</v>
      </c>
      <c r="E507" s="10">
        <f t="shared" si="14"/>
        <v>28</v>
      </c>
      <c r="G507" s="11">
        <f t="shared" si="15"/>
        <v>0.4</v>
      </c>
    </row>
    <row r="508" spans="1:7" x14ac:dyDescent="0.25">
      <c r="A508" s="8">
        <v>507</v>
      </c>
      <c r="B508" s="10">
        <v>210</v>
      </c>
      <c r="C508" s="4">
        <v>210</v>
      </c>
      <c r="D508" s="4">
        <v>126</v>
      </c>
      <c r="E508" s="10">
        <f t="shared" si="14"/>
        <v>84</v>
      </c>
      <c r="G508" s="11">
        <f t="shared" si="15"/>
        <v>0.4</v>
      </c>
    </row>
    <row r="509" spans="1:7" x14ac:dyDescent="0.25">
      <c r="A509" s="8">
        <v>508</v>
      </c>
      <c r="B509" s="10">
        <v>32</v>
      </c>
      <c r="C509" s="4">
        <v>32</v>
      </c>
      <c r="D509" s="4">
        <v>19</v>
      </c>
      <c r="E509" s="10">
        <f t="shared" si="14"/>
        <v>13</v>
      </c>
      <c r="G509" s="11">
        <f t="shared" si="15"/>
        <v>0.40625</v>
      </c>
    </row>
    <row r="510" spans="1:7" x14ac:dyDescent="0.25">
      <c r="A510" s="8">
        <v>509</v>
      </c>
      <c r="B510" s="10">
        <v>80</v>
      </c>
      <c r="C510" s="4">
        <v>80</v>
      </c>
      <c r="D510" s="4">
        <v>50</v>
      </c>
      <c r="E510" s="10">
        <f t="shared" si="14"/>
        <v>30</v>
      </c>
      <c r="G510" s="11">
        <f t="shared" si="15"/>
        <v>0.375</v>
      </c>
    </row>
    <row r="511" spans="1:7" x14ac:dyDescent="0.25">
      <c r="A511" s="8">
        <v>510</v>
      </c>
      <c r="B511" s="10">
        <v>36</v>
      </c>
      <c r="C511" s="4">
        <v>36</v>
      </c>
      <c r="D511" s="4">
        <v>22</v>
      </c>
      <c r="E511" s="10">
        <f t="shared" si="14"/>
        <v>14</v>
      </c>
      <c r="G511" s="11">
        <f t="shared" si="15"/>
        <v>0.3888888888888889</v>
      </c>
    </row>
    <row r="512" spans="1:7" x14ac:dyDescent="0.25">
      <c r="A512" s="8">
        <v>511</v>
      </c>
      <c r="B512" s="10">
        <v>137</v>
      </c>
      <c r="C512" s="4">
        <v>137</v>
      </c>
      <c r="D512" s="4">
        <v>82</v>
      </c>
      <c r="E512" s="10">
        <f t="shared" si="14"/>
        <v>55</v>
      </c>
      <c r="G512" s="11">
        <f t="shared" si="15"/>
        <v>0.40145985401459855</v>
      </c>
    </row>
    <row r="513" spans="1:7" x14ac:dyDescent="0.25">
      <c r="A513" s="8">
        <v>512</v>
      </c>
      <c r="B513" s="10">
        <v>128</v>
      </c>
      <c r="C513" s="4">
        <v>128</v>
      </c>
      <c r="D513" s="4">
        <v>78</v>
      </c>
      <c r="E513" s="10">
        <f t="shared" si="14"/>
        <v>50</v>
      </c>
      <c r="G513" s="11">
        <f t="shared" si="15"/>
        <v>0.390625</v>
      </c>
    </row>
    <row r="514" spans="1:7" x14ac:dyDescent="0.25">
      <c r="A514" s="8">
        <v>513</v>
      </c>
      <c r="B514" s="10">
        <v>54</v>
      </c>
      <c r="C514" s="4">
        <v>54</v>
      </c>
      <c r="D514" s="4">
        <v>30</v>
      </c>
      <c r="E514" s="10">
        <f t="shared" si="14"/>
        <v>24</v>
      </c>
      <c r="G514" s="11">
        <f t="shared" si="15"/>
        <v>0.44444444444444442</v>
      </c>
    </row>
    <row r="515" spans="1:7" x14ac:dyDescent="0.25">
      <c r="A515" s="8">
        <v>514</v>
      </c>
      <c r="B515" s="10">
        <v>174</v>
      </c>
      <c r="C515" s="4">
        <v>174</v>
      </c>
      <c r="D515" s="4">
        <v>102</v>
      </c>
      <c r="E515" s="10">
        <f t="shared" ref="E515:E578" si="16">C515-D515</f>
        <v>72</v>
      </c>
      <c r="G515" s="11">
        <f t="shared" ref="G515:G578" si="17">E515/C515</f>
        <v>0.41379310344827586</v>
      </c>
    </row>
    <row r="516" spans="1:7" x14ac:dyDescent="0.25">
      <c r="A516" s="8">
        <v>515</v>
      </c>
      <c r="B516" s="10">
        <v>18</v>
      </c>
      <c r="C516" s="4">
        <v>18</v>
      </c>
      <c r="D516" s="4">
        <v>10</v>
      </c>
      <c r="E516" s="10">
        <f t="shared" si="16"/>
        <v>8</v>
      </c>
      <c r="G516" s="11">
        <f t="shared" si="17"/>
        <v>0.44444444444444442</v>
      </c>
    </row>
    <row r="517" spans="1:7" x14ac:dyDescent="0.25">
      <c r="A517" s="8">
        <v>516</v>
      </c>
      <c r="B517" s="10">
        <v>146</v>
      </c>
      <c r="C517" s="4">
        <v>146</v>
      </c>
      <c r="D517" s="4">
        <v>87</v>
      </c>
      <c r="E517" s="10">
        <f t="shared" si="16"/>
        <v>59</v>
      </c>
      <c r="G517" s="11">
        <f t="shared" si="17"/>
        <v>0.4041095890410959</v>
      </c>
    </row>
    <row r="518" spans="1:7" x14ac:dyDescent="0.25">
      <c r="A518" s="8">
        <v>517</v>
      </c>
      <c r="B518" s="10">
        <v>103</v>
      </c>
      <c r="C518" s="4">
        <v>103</v>
      </c>
      <c r="D518" s="4">
        <v>60</v>
      </c>
      <c r="E518" s="10">
        <f t="shared" si="16"/>
        <v>43</v>
      </c>
      <c r="G518" s="11">
        <f t="shared" si="17"/>
        <v>0.41747572815533979</v>
      </c>
    </row>
    <row r="519" spans="1:7" x14ac:dyDescent="0.25">
      <c r="A519" s="8">
        <v>518</v>
      </c>
      <c r="B519" s="10">
        <v>77</v>
      </c>
      <c r="C519" s="4">
        <v>77</v>
      </c>
      <c r="D519" s="4">
        <v>46</v>
      </c>
      <c r="E519" s="10">
        <f t="shared" si="16"/>
        <v>31</v>
      </c>
      <c r="G519" s="11">
        <f t="shared" si="17"/>
        <v>0.40259740259740262</v>
      </c>
    </row>
    <row r="520" spans="1:7" x14ac:dyDescent="0.25">
      <c r="A520" s="8">
        <v>519</v>
      </c>
      <c r="B520" s="10">
        <v>245</v>
      </c>
      <c r="C520" s="4">
        <v>245</v>
      </c>
      <c r="D520" s="4">
        <v>149</v>
      </c>
      <c r="E520" s="10">
        <f t="shared" si="16"/>
        <v>96</v>
      </c>
      <c r="G520" s="11">
        <f t="shared" si="17"/>
        <v>0.39183673469387753</v>
      </c>
    </row>
    <row r="521" spans="1:7" x14ac:dyDescent="0.25">
      <c r="A521" s="8">
        <v>520</v>
      </c>
      <c r="B521" s="10">
        <v>280</v>
      </c>
      <c r="C521" s="4">
        <v>280</v>
      </c>
      <c r="D521" s="4">
        <v>168</v>
      </c>
      <c r="E521" s="10">
        <f t="shared" si="16"/>
        <v>112</v>
      </c>
      <c r="G521" s="11">
        <f t="shared" si="17"/>
        <v>0.4</v>
      </c>
    </row>
    <row r="522" spans="1:7" x14ac:dyDescent="0.25">
      <c r="A522" s="8">
        <v>521</v>
      </c>
      <c r="B522" s="10">
        <v>210</v>
      </c>
      <c r="C522" s="4">
        <v>210</v>
      </c>
      <c r="D522" s="4">
        <v>124</v>
      </c>
      <c r="E522" s="10">
        <f t="shared" si="16"/>
        <v>86</v>
      </c>
      <c r="G522" s="11">
        <f t="shared" si="17"/>
        <v>0.40952380952380951</v>
      </c>
    </row>
    <row r="523" spans="1:7" x14ac:dyDescent="0.25">
      <c r="A523" s="8">
        <v>522</v>
      </c>
      <c r="B523" s="10">
        <v>84</v>
      </c>
      <c r="C523" s="4">
        <v>84</v>
      </c>
      <c r="D523" s="4">
        <v>48</v>
      </c>
      <c r="E523" s="10">
        <f t="shared" si="16"/>
        <v>36</v>
      </c>
      <c r="G523" s="11">
        <f t="shared" si="17"/>
        <v>0.42857142857142855</v>
      </c>
    </row>
    <row r="524" spans="1:7" x14ac:dyDescent="0.25">
      <c r="A524" s="8">
        <v>523</v>
      </c>
      <c r="B524" s="10">
        <v>81</v>
      </c>
      <c r="C524" s="4">
        <v>81</v>
      </c>
      <c r="D524" s="4">
        <v>48</v>
      </c>
      <c r="E524" s="10">
        <f t="shared" si="16"/>
        <v>33</v>
      </c>
      <c r="G524" s="11">
        <f t="shared" si="17"/>
        <v>0.40740740740740738</v>
      </c>
    </row>
    <row r="525" spans="1:7" x14ac:dyDescent="0.25">
      <c r="A525" s="8">
        <v>524</v>
      </c>
      <c r="B525" s="10">
        <v>76</v>
      </c>
      <c r="C525" s="4">
        <v>76</v>
      </c>
      <c r="D525" s="4">
        <v>45</v>
      </c>
      <c r="E525" s="10">
        <f t="shared" si="16"/>
        <v>31</v>
      </c>
      <c r="G525" s="11">
        <f t="shared" si="17"/>
        <v>0.40789473684210525</v>
      </c>
    </row>
    <row r="526" spans="1:7" x14ac:dyDescent="0.25">
      <c r="A526" s="8">
        <v>525</v>
      </c>
      <c r="B526" s="10">
        <v>197</v>
      </c>
      <c r="C526" s="4">
        <v>197</v>
      </c>
      <c r="D526" s="4">
        <v>120</v>
      </c>
      <c r="E526" s="10">
        <f t="shared" si="16"/>
        <v>77</v>
      </c>
      <c r="G526" s="11">
        <f t="shared" si="17"/>
        <v>0.39086294416243655</v>
      </c>
    </row>
    <row r="527" spans="1:7" x14ac:dyDescent="0.25">
      <c r="A527" s="8">
        <v>526</v>
      </c>
      <c r="B527" s="10">
        <v>33</v>
      </c>
      <c r="C527" s="4">
        <v>33</v>
      </c>
      <c r="D527" s="4">
        <v>20</v>
      </c>
      <c r="E527" s="10">
        <f t="shared" si="16"/>
        <v>13</v>
      </c>
      <c r="G527" s="11">
        <f t="shared" si="17"/>
        <v>0.39393939393939392</v>
      </c>
    </row>
    <row r="528" spans="1:7" x14ac:dyDescent="0.25">
      <c r="A528" s="8">
        <v>527</v>
      </c>
      <c r="B528" s="10">
        <v>54</v>
      </c>
      <c r="C528" s="4">
        <v>54</v>
      </c>
      <c r="D528" s="4">
        <v>32</v>
      </c>
      <c r="E528" s="10">
        <f t="shared" si="16"/>
        <v>22</v>
      </c>
      <c r="G528" s="11">
        <f t="shared" si="17"/>
        <v>0.40740740740740738</v>
      </c>
    </row>
    <row r="529" spans="1:7" x14ac:dyDescent="0.25">
      <c r="A529" s="8">
        <v>528</v>
      </c>
      <c r="B529" s="10">
        <v>78</v>
      </c>
      <c r="C529" s="4">
        <v>78</v>
      </c>
      <c r="D529" s="4">
        <v>47</v>
      </c>
      <c r="E529" s="10">
        <f t="shared" si="16"/>
        <v>31</v>
      </c>
      <c r="G529" s="11">
        <f t="shared" si="17"/>
        <v>0.39743589743589741</v>
      </c>
    </row>
    <row r="530" spans="1:7" x14ac:dyDescent="0.25">
      <c r="A530" s="8">
        <v>529</v>
      </c>
      <c r="B530" s="10">
        <v>208</v>
      </c>
      <c r="C530" s="4">
        <v>208</v>
      </c>
      <c r="D530" s="4">
        <v>124</v>
      </c>
      <c r="E530" s="10">
        <f t="shared" si="16"/>
        <v>84</v>
      </c>
      <c r="G530" s="11">
        <f t="shared" si="17"/>
        <v>0.40384615384615385</v>
      </c>
    </row>
    <row r="531" spans="1:7" x14ac:dyDescent="0.25">
      <c r="A531" s="8">
        <v>530</v>
      </c>
      <c r="B531" s="10">
        <v>160</v>
      </c>
      <c r="C531" s="4">
        <v>160</v>
      </c>
      <c r="D531" s="4">
        <v>92</v>
      </c>
      <c r="E531" s="10">
        <f t="shared" si="16"/>
        <v>68</v>
      </c>
      <c r="G531" s="11">
        <f t="shared" si="17"/>
        <v>0.42499999999999999</v>
      </c>
    </row>
    <row r="532" spans="1:7" x14ac:dyDescent="0.25">
      <c r="A532" s="8">
        <v>531</v>
      </c>
      <c r="B532" s="10">
        <v>244</v>
      </c>
      <c r="C532" s="4">
        <v>244</v>
      </c>
      <c r="D532" s="4">
        <v>145</v>
      </c>
      <c r="E532" s="10">
        <f t="shared" si="16"/>
        <v>99</v>
      </c>
      <c r="G532" s="11">
        <f t="shared" si="17"/>
        <v>0.40573770491803279</v>
      </c>
    </row>
    <row r="533" spans="1:7" x14ac:dyDescent="0.25">
      <c r="A533" s="8">
        <v>532</v>
      </c>
      <c r="B533" s="10">
        <v>137</v>
      </c>
      <c r="C533" s="4">
        <v>137</v>
      </c>
      <c r="D533" s="4">
        <v>81</v>
      </c>
      <c r="E533" s="10">
        <f t="shared" si="16"/>
        <v>56</v>
      </c>
      <c r="G533" s="11">
        <f t="shared" si="17"/>
        <v>0.40875912408759124</v>
      </c>
    </row>
    <row r="534" spans="1:7" x14ac:dyDescent="0.25">
      <c r="A534" s="8">
        <v>533</v>
      </c>
      <c r="B534" s="10">
        <v>41</v>
      </c>
      <c r="C534" s="4">
        <v>41</v>
      </c>
      <c r="D534" s="4">
        <v>25</v>
      </c>
      <c r="E534" s="10">
        <f t="shared" si="16"/>
        <v>16</v>
      </c>
      <c r="G534" s="11">
        <f t="shared" si="17"/>
        <v>0.3902439024390244</v>
      </c>
    </row>
    <row r="535" spans="1:7" x14ac:dyDescent="0.25">
      <c r="A535" s="8">
        <v>534</v>
      </c>
      <c r="B535" s="10">
        <v>147</v>
      </c>
      <c r="C535" s="4">
        <v>147</v>
      </c>
      <c r="D535" s="4">
        <v>87</v>
      </c>
      <c r="E535" s="10">
        <f t="shared" si="16"/>
        <v>60</v>
      </c>
      <c r="G535" s="11">
        <f t="shared" si="17"/>
        <v>0.40816326530612246</v>
      </c>
    </row>
    <row r="536" spans="1:7" x14ac:dyDescent="0.25">
      <c r="A536" s="8">
        <v>535</v>
      </c>
      <c r="B536" s="10">
        <v>276</v>
      </c>
      <c r="C536" s="4">
        <v>276</v>
      </c>
      <c r="D536" s="4">
        <v>167</v>
      </c>
      <c r="E536" s="10">
        <f t="shared" si="16"/>
        <v>109</v>
      </c>
      <c r="G536" s="11">
        <f t="shared" si="17"/>
        <v>0.39492753623188404</v>
      </c>
    </row>
    <row r="537" spans="1:7" x14ac:dyDescent="0.25">
      <c r="A537" s="8">
        <v>536</v>
      </c>
      <c r="B537" s="10">
        <v>212</v>
      </c>
      <c r="C537" s="4">
        <v>212</v>
      </c>
      <c r="D537" s="4">
        <v>126</v>
      </c>
      <c r="E537" s="10">
        <f t="shared" si="16"/>
        <v>86</v>
      </c>
      <c r="G537" s="11">
        <f t="shared" si="17"/>
        <v>0.40566037735849059</v>
      </c>
    </row>
    <row r="538" spans="1:7" x14ac:dyDescent="0.25">
      <c r="A538" s="8">
        <v>537</v>
      </c>
      <c r="B538" s="10">
        <v>63</v>
      </c>
      <c r="C538" s="4">
        <v>63</v>
      </c>
      <c r="D538" s="4">
        <v>39</v>
      </c>
      <c r="E538" s="10">
        <f t="shared" si="16"/>
        <v>24</v>
      </c>
      <c r="G538" s="11">
        <f t="shared" si="17"/>
        <v>0.38095238095238093</v>
      </c>
    </row>
    <row r="539" spans="1:7" x14ac:dyDescent="0.25">
      <c r="A539" s="8">
        <v>538</v>
      </c>
      <c r="B539" s="10">
        <v>142</v>
      </c>
      <c r="C539" s="4">
        <v>142</v>
      </c>
      <c r="D539" s="4">
        <v>84</v>
      </c>
      <c r="E539" s="10">
        <f t="shared" si="16"/>
        <v>58</v>
      </c>
      <c r="G539" s="11">
        <f t="shared" si="17"/>
        <v>0.40845070422535212</v>
      </c>
    </row>
    <row r="540" spans="1:7" x14ac:dyDescent="0.25">
      <c r="A540" s="8">
        <v>539</v>
      </c>
      <c r="B540" s="10">
        <v>240</v>
      </c>
      <c r="C540" s="4">
        <v>240</v>
      </c>
      <c r="D540" s="4">
        <v>141</v>
      </c>
      <c r="E540" s="10">
        <f t="shared" si="16"/>
        <v>99</v>
      </c>
      <c r="G540" s="11">
        <f t="shared" si="17"/>
        <v>0.41249999999999998</v>
      </c>
    </row>
    <row r="541" spans="1:7" x14ac:dyDescent="0.25">
      <c r="A541" s="8">
        <v>540</v>
      </c>
      <c r="B541" s="10">
        <v>124</v>
      </c>
      <c r="C541" s="4">
        <v>124</v>
      </c>
      <c r="D541" s="4">
        <v>72</v>
      </c>
      <c r="E541" s="10">
        <f t="shared" si="16"/>
        <v>52</v>
      </c>
      <c r="G541" s="11">
        <f t="shared" si="17"/>
        <v>0.41935483870967744</v>
      </c>
    </row>
    <row r="542" spans="1:7" x14ac:dyDescent="0.25">
      <c r="A542" s="8">
        <v>541</v>
      </c>
      <c r="B542" s="10">
        <v>202</v>
      </c>
      <c r="C542" s="4">
        <v>202</v>
      </c>
      <c r="D542" s="4">
        <v>121</v>
      </c>
      <c r="E542" s="10">
        <f t="shared" si="16"/>
        <v>81</v>
      </c>
      <c r="G542" s="11">
        <f t="shared" si="17"/>
        <v>0.40099009900990101</v>
      </c>
    </row>
    <row r="543" spans="1:7" x14ac:dyDescent="0.25">
      <c r="A543" s="8">
        <v>542</v>
      </c>
      <c r="B543" s="10">
        <v>148</v>
      </c>
      <c r="C543" s="4">
        <v>148</v>
      </c>
      <c r="D543" s="4">
        <v>87</v>
      </c>
      <c r="E543" s="10">
        <f t="shared" si="16"/>
        <v>61</v>
      </c>
      <c r="G543" s="11">
        <f t="shared" si="17"/>
        <v>0.41216216216216217</v>
      </c>
    </row>
    <row r="544" spans="1:7" x14ac:dyDescent="0.25">
      <c r="A544" s="8">
        <v>543</v>
      </c>
      <c r="B544" s="10">
        <v>206</v>
      </c>
      <c r="C544" s="4">
        <v>206</v>
      </c>
      <c r="D544" s="4">
        <v>121</v>
      </c>
      <c r="E544" s="10">
        <f t="shared" si="16"/>
        <v>85</v>
      </c>
      <c r="G544" s="11">
        <f t="shared" si="17"/>
        <v>0.41262135922330095</v>
      </c>
    </row>
    <row r="545" spans="1:7" x14ac:dyDescent="0.25">
      <c r="A545" s="8">
        <v>544</v>
      </c>
      <c r="B545" s="10">
        <v>70</v>
      </c>
      <c r="C545" s="4">
        <v>70</v>
      </c>
      <c r="D545" s="4">
        <v>42</v>
      </c>
      <c r="E545" s="10">
        <f t="shared" si="16"/>
        <v>28</v>
      </c>
      <c r="G545" s="11">
        <f t="shared" si="17"/>
        <v>0.4</v>
      </c>
    </row>
    <row r="546" spans="1:7" x14ac:dyDescent="0.25">
      <c r="A546" s="8">
        <v>545</v>
      </c>
      <c r="B546" s="10">
        <v>130</v>
      </c>
      <c r="C546" s="4">
        <v>130</v>
      </c>
      <c r="D546" s="4">
        <v>79</v>
      </c>
      <c r="E546" s="10">
        <f t="shared" si="16"/>
        <v>51</v>
      </c>
      <c r="G546" s="11">
        <f t="shared" si="17"/>
        <v>0.3923076923076923</v>
      </c>
    </row>
    <row r="547" spans="1:7" x14ac:dyDescent="0.25">
      <c r="A547" s="8">
        <v>546</v>
      </c>
      <c r="B547" s="10">
        <v>92</v>
      </c>
      <c r="C547" s="4">
        <v>92</v>
      </c>
      <c r="D547" s="4">
        <v>54</v>
      </c>
      <c r="E547" s="10">
        <f t="shared" si="16"/>
        <v>38</v>
      </c>
      <c r="G547" s="11">
        <f t="shared" si="17"/>
        <v>0.41304347826086957</v>
      </c>
    </row>
    <row r="548" spans="1:7" x14ac:dyDescent="0.25">
      <c r="A548" s="8">
        <v>547</v>
      </c>
      <c r="B548" s="10">
        <v>227</v>
      </c>
      <c r="C548" s="4">
        <v>227</v>
      </c>
      <c r="D548" s="4">
        <v>138</v>
      </c>
      <c r="E548" s="10">
        <f t="shared" si="16"/>
        <v>89</v>
      </c>
      <c r="G548" s="11">
        <f t="shared" si="17"/>
        <v>0.39207048458149779</v>
      </c>
    </row>
    <row r="549" spans="1:7" x14ac:dyDescent="0.25">
      <c r="A549" s="8">
        <v>548</v>
      </c>
      <c r="B549" s="10">
        <v>96</v>
      </c>
      <c r="C549" s="4">
        <v>96</v>
      </c>
      <c r="D549" s="4">
        <v>58</v>
      </c>
      <c r="E549" s="10">
        <f t="shared" si="16"/>
        <v>38</v>
      </c>
      <c r="G549" s="11">
        <f t="shared" si="17"/>
        <v>0.39583333333333331</v>
      </c>
    </row>
    <row r="550" spans="1:7" x14ac:dyDescent="0.25">
      <c r="A550" s="8">
        <v>549</v>
      </c>
      <c r="B550" s="10">
        <v>162</v>
      </c>
      <c r="C550" s="4">
        <v>162</v>
      </c>
      <c r="D550" s="4">
        <v>96</v>
      </c>
      <c r="E550" s="10">
        <f t="shared" si="16"/>
        <v>66</v>
      </c>
      <c r="G550" s="11">
        <f t="shared" si="17"/>
        <v>0.40740740740740738</v>
      </c>
    </row>
    <row r="551" spans="1:7" x14ac:dyDescent="0.25">
      <c r="A551" s="8">
        <v>550</v>
      </c>
      <c r="B551" s="10">
        <v>124</v>
      </c>
      <c r="C551" s="4">
        <v>124</v>
      </c>
      <c r="D551" s="4">
        <v>74</v>
      </c>
      <c r="E551" s="10">
        <f t="shared" si="16"/>
        <v>50</v>
      </c>
      <c r="G551" s="11">
        <f t="shared" si="17"/>
        <v>0.40322580645161288</v>
      </c>
    </row>
    <row r="552" spans="1:7" x14ac:dyDescent="0.25">
      <c r="A552" s="8">
        <v>551</v>
      </c>
      <c r="B552" s="10">
        <v>171</v>
      </c>
      <c r="C552" s="4">
        <v>171</v>
      </c>
      <c r="D552" s="4">
        <v>103</v>
      </c>
      <c r="E552" s="10">
        <f t="shared" si="16"/>
        <v>68</v>
      </c>
      <c r="G552" s="11">
        <f t="shared" si="17"/>
        <v>0.39766081871345027</v>
      </c>
    </row>
    <row r="553" spans="1:7" x14ac:dyDescent="0.25">
      <c r="A553" s="8">
        <v>552</v>
      </c>
      <c r="B553" s="10">
        <v>243</v>
      </c>
      <c r="C553" s="4">
        <v>243</v>
      </c>
      <c r="D553" s="4">
        <v>150</v>
      </c>
      <c r="E553" s="10">
        <f t="shared" si="16"/>
        <v>93</v>
      </c>
      <c r="G553" s="11">
        <f t="shared" si="17"/>
        <v>0.38271604938271603</v>
      </c>
    </row>
    <row r="554" spans="1:7" x14ac:dyDescent="0.25">
      <c r="A554" s="8">
        <v>553</v>
      </c>
      <c r="B554" s="10">
        <v>203</v>
      </c>
      <c r="C554" s="4">
        <v>203</v>
      </c>
      <c r="D554" s="4">
        <v>121</v>
      </c>
      <c r="E554" s="10">
        <f t="shared" si="16"/>
        <v>82</v>
      </c>
      <c r="G554" s="11">
        <f t="shared" si="17"/>
        <v>0.4039408866995074</v>
      </c>
    </row>
    <row r="555" spans="1:7" x14ac:dyDescent="0.25">
      <c r="A555" s="8">
        <v>554</v>
      </c>
      <c r="B555" s="10">
        <v>166</v>
      </c>
      <c r="C555" s="4">
        <v>166</v>
      </c>
      <c r="D555" s="4">
        <v>103</v>
      </c>
      <c r="E555" s="10">
        <f t="shared" si="16"/>
        <v>63</v>
      </c>
      <c r="G555" s="11">
        <f t="shared" si="17"/>
        <v>0.37951807228915663</v>
      </c>
    </row>
    <row r="556" spans="1:7" x14ac:dyDescent="0.25">
      <c r="A556" s="8">
        <v>555</v>
      </c>
      <c r="B556" s="10">
        <v>30</v>
      </c>
      <c r="C556" s="4">
        <v>30</v>
      </c>
      <c r="D556" s="4">
        <v>18</v>
      </c>
      <c r="E556" s="10">
        <f t="shared" si="16"/>
        <v>12</v>
      </c>
      <c r="G556" s="11">
        <f t="shared" si="17"/>
        <v>0.4</v>
      </c>
    </row>
    <row r="557" spans="1:7" x14ac:dyDescent="0.25">
      <c r="A557" s="8">
        <v>556</v>
      </c>
      <c r="B557" s="10">
        <v>76</v>
      </c>
      <c r="C557" s="4">
        <v>76</v>
      </c>
      <c r="D557" s="4">
        <v>43</v>
      </c>
      <c r="E557" s="10">
        <f t="shared" si="16"/>
        <v>33</v>
      </c>
      <c r="G557" s="11">
        <f t="shared" si="17"/>
        <v>0.43421052631578949</v>
      </c>
    </row>
    <row r="558" spans="1:7" x14ac:dyDescent="0.25">
      <c r="A558" s="8">
        <v>557</v>
      </c>
      <c r="B558" s="10">
        <v>177</v>
      </c>
      <c r="C558" s="4">
        <v>177</v>
      </c>
      <c r="D558" s="4">
        <v>107</v>
      </c>
      <c r="E558" s="10">
        <f t="shared" si="16"/>
        <v>70</v>
      </c>
      <c r="G558" s="11">
        <f t="shared" si="17"/>
        <v>0.39548022598870058</v>
      </c>
    </row>
    <row r="559" spans="1:7" x14ac:dyDescent="0.25">
      <c r="A559" s="8">
        <v>558</v>
      </c>
      <c r="B559" s="10">
        <v>179</v>
      </c>
      <c r="C559" s="4">
        <v>179</v>
      </c>
      <c r="D559" s="4">
        <v>107</v>
      </c>
      <c r="E559" s="10">
        <f t="shared" si="16"/>
        <v>72</v>
      </c>
      <c r="G559" s="11">
        <f t="shared" si="17"/>
        <v>0.4022346368715084</v>
      </c>
    </row>
    <row r="560" spans="1:7" x14ac:dyDescent="0.25">
      <c r="A560" s="8">
        <v>559</v>
      </c>
      <c r="B560" s="10">
        <v>99</v>
      </c>
      <c r="C560" s="4">
        <v>99</v>
      </c>
      <c r="D560" s="4">
        <v>60</v>
      </c>
      <c r="E560" s="10">
        <f t="shared" si="16"/>
        <v>39</v>
      </c>
      <c r="G560" s="11">
        <f t="shared" si="17"/>
        <v>0.39393939393939392</v>
      </c>
    </row>
    <row r="561" spans="1:7" x14ac:dyDescent="0.25">
      <c r="A561" s="8">
        <v>560</v>
      </c>
      <c r="B561" s="10">
        <v>111</v>
      </c>
      <c r="C561" s="4">
        <v>111</v>
      </c>
      <c r="D561" s="4">
        <v>65</v>
      </c>
      <c r="E561" s="10">
        <f t="shared" si="16"/>
        <v>46</v>
      </c>
      <c r="G561" s="11">
        <f t="shared" si="17"/>
        <v>0.4144144144144144</v>
      </c>
    </row>
    <row r="562" spans="1:7" x14ac:dyDescent="0.25">
      <c r="A562" s="8">
        <v>561</v>
      </c>
      <c r="B562" s="10">
        <v>64</v>
      </c>
      <c r="C562" s="4">
        <v>64</v>
      </c>
      <c r="D562" s="4">
        <v>38</v>
      </c>
      <c r="E562" s="10">
        <f t="shared" si="16"/>
        <v>26</v>
      </c>
      <c r="G562" s="11">
        <f t="shared" si="17"/>
        <v>0.40625</v>
      </c>
    </row>
    <row r="563" spans="1:7" x14ac:dyDescent="0.25">
      <c r="A563" s="8">
        <v>562</v>
      </c>
      <c r="B563" s="10">
        <v>288</v>
      </c>
      <c r="C563" s="4">
        <v>288</v>
      </c>
      <c r="D563" s="4">
        <v>175</v>
      </c>
      <c r="E563" s="10">
        <f t="shared" si="16"/>
        <v>113</v>
      </c>
      <c r="G563" s="11">
        <f t="shared" si="17"/>
        <v>0.3923611111111111</v>
      </c>
    </row>
    <row r="564" spans="1:7" x14ac:dyDescent="0.25">
      <c r="A564" s="8">
        <v>563</v>
      </c>
      <c r="B564" s="10">
        <v>54</v>
      </c>
      <c r="C564" s="4">
        <v>54</v>
      </c>
      <c r="D564" s="4">
        <v>32</v>
      </c>
      <c r="E564" s="10">
        <f t="shared" si="16"/>
        <v>22</v>
      </c>
      <c r="G564" s="11">
        <f t="shared" si="17"/>
        <v>0.40740740740740738</v>
      </c>
    </row>
    <row r="565" spans="1:7" x14ac:dyDescent="0.25">
      <c r="A565" s="8">
        <v>564</v>
      </c>
      <c r="B565" s="10">
        <v>156</v>
      </c>
      <c r="C565" s="4">
        <v>156</v>
      </c>
      <c r="D565" s="4">
        <v>96</v>
      </c>
      <c r="E565" s="10">
        <f t="shared" si="16"/>
        <v>60</v>
      </c>
      <c r="G565" s="11">
        <f t="shared" si="17"/>
        <v>0.38461538461538464</v>
      </c>
    </row>
    <row r="566" spans="1:7" x14ac:dyDescent="0.25">
      <c r="A566" s="8">
        <v>565</v>
      </c>
      <c r="B566" s="10">
        <v>251</v>
      </c>
      <c r="C566" s="4">
        <v>251</v>
      </c>
      <c r="D566" s="4">
        <v>148</v>
      </c>
      <c r="E566" s="10">
        <f t="shared" si="16"/>
        <v>103</v>
      </c>
      <c r="G566" s="11">
        <f t="shared" si="17"/>
        <v>0.41035856573705182</v>
      </c>
    </row>
    <row r="567" spans="1:7" x14ac:dyDescent="0.25">
      <c r="A567" s="8">
        <v>566</v>
      </c>
      <c r="B567" s="10">
        <v>78</v>
      </c>
      <c r="C567" s="4">
        <v>78</v>
      </c>
      <c r="D567" s="4">
        <v>45</v>
      </c>
      <c r="E567" s="10">
        <f t="shared" si="16"/>
        <v>33</v>
      </c>
      <c r="G567" s="11">
        <f t="shared" si="17"/>
        <v>0.42307692307692307</v>
      </c>
    </row>
    <row r="568" spans="1:7" x14ac:dyDescent="0.25">
      <c r="A568" s="8">
        <v>567</v>
      </c>
      <c r="B568" s="10">
        <v>253</v>
      </c>
      <c r="C568" s="4">
        <v>253</v>
      </c>
      <c r="D568" s="4">
        <v>151</v>
      </c>
      <c r="E568" s="10">
        <f t="shared" si="16"/>
        <v>102</v>
      </c>
      <c r="G568" s="11">
        <f t="shared" si="17"/>
        <v>0.40316205533596838</v>
      </c>
    </row>
    <row r="569" spans="1:7" x14ac:dyDescent="0.25">
      <c r="A569" s="8">
        <v>568</v>
      </c>
      <c r="B569" s="10">
        <v>182</v>
      </c>
      <c r="C569" s="4">
        <v>182</v>
      </c>
      <c r="D569" s="4">
        <v>110</v>
      </c>
      <c r="E569" s="10">
        <f t="shared" si="16"/>
        <v>72</v>
      </c>
      <c r="G569" s="11">
        <f t="shared" si="17"/>
        <v>0.39560439560439559</v>
      </c>
    </row>
    <row r="570" spans="1:7" x14ac:dyDescent="0.25">
      <c r="A570" s="8">
        <v>569</v>
      </c>
      <c r="B570" s="10">
        <v>131</v>
      </c>
      <c r="C570" s="4">
        <v>131</v>
      </c>
      <c r="D570" s="4">
        <v>79</v>
      </c>
      <c r="E570" s="10">
        <f t="shared" si="16"/>
        <v>52</v>
      </c>
      <c r="G570" s="11">
        <f t="shared" si="17"/>
        <v>0.39694656488549618</v>
      </c>
    </row>
    <row r="571" spans="1:7" x14ac:dyDescent="0.25">
      <c r="A571" s="8">
        <v>570</v>
      </c>
      <c r="B571" s="10">
        <v>85</v>
      </c>
      <c r="C571" s="4">
        <v>85</v>
      </c>
      <c r="D571" s="4">
        <v>50</v>
      </c>
      <c r="E571" s="10">
        <f t="shared" si="16"/>
        <v>35</v>
      </c>
      <c r="G571" s="11">
        <f t="shared" si="17"/>
        <v>0.41176470588235292</v>
      </c>
    </row>
    <row r="572" spans="1:7" x14ac:dyDescent="0.25">
      <c r="A572" s="8">
        <v>571</v>
      </c>
      <c r="B572" s="10">
        <v>54</v>
      </c>
      <c r="C572" s="4">
        <v>54</v>
      </c>
      <c r="D572" s="4">
        <v>32</v>
      </c>
      <c r="E572" s="10">
        <f t="shared" si="16"/>
        <v>22</v>
      </c>
      <c r="G572" s="11">
        <f t="shared" si="17"/>
        <v>0.40740740740740738</v>
      </c>
    </row>
    <row r="573" spans="1:7" x14ac:dyDescent="0.25">
      <c r="A573" s="8">
        <v>572</v>
      </c>
      <c r="B573" s="10">
        <v>74</v>
      </c>
      <c r="C573" s="4">
        <v>74</v>
      </c>
      <c r="D573" s="4">
        <v>44</v>
      </c>
      <c r="E573" s="10">
        <f t="shared" si="16"/>
        <v>30</v>
      </c>
      <c r="G573" s="11">
        <f t="shared" si="17"/>
        <v>0.40540540540540543</v>
      </c>
    </row>
    <row r="574" spans="1:7" x14ac:dyDescent="0.25">
      <c r="A574" s="8">
        <v>573</v>
      </c>
      <c r="B574" s="10">
        <v>165</v>
      </c>
      <c r="C574" s="4">
        <v>165</v>
      </c>
      <c r="D574" s="4">
        <v>99</v>
      </c>
      <c r="E574" s="10">
        <f t="shared" si="16"/>
        <v>66</v>
      </c>
      <c r="G574" s="11">
        <f t="shared" si="17"/>
        <v>0.4</v>
      </c>
    </row>
    <row r="575" spans="1:7" x14ac:dyDescent="0.25">
      <c r="A575" s="8">
        <v>574</v>
      </c>
      <c r="B575" s="10">
        <v>207</v>
      </c>
      <c r="C575" s="4">
        <v>207</v>
      </c>
      <c r="D575" s="4">
        <v>122</v>
      </c>
      <c r="E575" s="10">
        <f t="shared" si="16"/>
        <v>85</v>
      </c>
      <c r="G575" s="11">
        <f t="shared" si="17"/>
        <v>0.41062801932367149</v>
      </c>
    </row>
    <row r="576" spans="1:7" x14ac:dyDescent="0.25">
      <c r="A576" s="8">
        <v>575</v>
      </c>
      <c r="B576" s="10">
        <v>18</v>
      </c>
      <c r="C576" s="4">
        <v>18</v>
      </c>
      <c r="D576" s="4">
        <v>10</v>
      </c>
      <c r="E576" s="10">
        <f t="shared" si="16"/>
        <v>8</v>
      </c>
      <c r="G576" s="11">
        <f t="shared" si="17"/>
        <v>0.44444444444444442</v>
      </c>
    </row>
    <row r="577" spans="1:7" x14ac:dyDescent="0.25">
      <c r="A577" s="8">
        <v>576</v>
      </c>
      <c r="B577" s="10">
        <v>234</v>
      </c>
      <c r="C577" s="4">
        <v>234</v>
      </c>
      <c r="D577" s="4">
        <v>143</v>
      </c>
      <c r="E577" s="10">
        <f t="shared" si="16"/>
        <v>91</v>
      </c>
      <c r="G577" s="11">
        <f t="shared" si="17"/>
        <v>0.3888888888888889</v>
      </c>
    </row>
    <row r="578" spans="1:7" x14ac:dyDescent="0.25">
      <c r="A578" s="8">
        <v>577</v>
      </c>
      <c r="B578" s="10">
        <v>40</v>
      </c>
      <c r="C578" s="4">
        <v>40</v>
      </c>
      <c r="D578" s="4">
        <v>23</v>
      </c>
      <c r="E578" s="10">
        <f t="shared" si="16"/>
        <v>17</v>
      </c>
      <c r="G578" s="11">
        <f t="shared" si="17"/>
        <v>0.42499999999999999</v>
      </c>
    </row>
    <row r="579" spans="1:7" x14ac:dyDescent="0.25">
      <c r="A579" s="8">
        <v>578</v>
      </c>
      <c r="B579" s="10">
        <v>90</v>
      </c>
      <c r="C579" s="4">
        <v>90</v>
      </c>
      <c r="D579" s="4">
        <v>54</v>
      </c>
      <c r="E579" s="10">
        <f t="shared" ref="E579:E642" si="18">C579-D579</f>
        <v>36</v>
      </c>
      <c r="G579" s="11">
        <f t="shared" ref="G579:G642" si="19">E579/C579</f>
        <v>0.4</v>
      </c>
    </row>
    <row r="580" spans="1:7" x14ac:dyDescent="0.25">
      <c r="A580" s="8">
        <v>579</v>
      </c>
      <c r="B580" s="10">
        <v>50</v>
      </c>
      <c r="C580" s="4">
        <v>50</v>
      </c>
      <c r="D580" s="4">
        <v>30</v>
      </c>
      <c r="E580" s="10">
        <f t="shared" si="18"/>
        <v>20</v>
      </c>
      <c r="G580" s="11">
        <f t="shared" si="19"/>
        <v>0.4</v>
      </c>
    </row>
    <row r="581" spans="1:7" x14ac:dyDescent="0.25">
      <c r="A581" s="8">
        <v>580</v>
      </c>
      <c r="B581" s="10">
        <v>33</v>
      </c>
      <c r="C581" s="4">
        <v>33</v>
      </c>
      <c r="D581" s="4">
        <v>20</v>
      </c>
      <c r="E581" s="10">
        <f t="shared" si="18"/>
        <v>13</v>
      </c>
      <c r="G581" s="11">
        <f t="shared" si="19"/>
        <v>0.39393939393939392</v>
      </c>
    </row>
    <row r="582" spans="1:7" x14ac:dyDescent="0.25">
      <c r="A582" s="8">
        <v>581</v>
      </c>
      <c r="B582" s="10">
        <v>123</v>
      </c>
      <c r="C582" s="4">
        <v>123</v>
      </c>
      <c r="D582" s="4">
        <v>74</v>
      </c>
      <c r="E582" s="10">
        <f t="shared" si="18"/>
        <v>49</v>
      </c>
      <c r="G582" s="11">
        <f t="shared" si="19"/>
        <v>0.3983739837398374</v>
      </c>
    </row>
    <row r="583" spans="1:7" x14ac:dyDescent="0.25">
      <c r="A583" s="8">
        <v>582</v>
      </c>
      <c r="B583" s="10">
        <v>54</v>
      </c>
      <c r="C583" s="4">
        <v>54</v>
      </c>
      <c r="D583" s="4">
        <v>32</v>
      </c>
      <c r="E583" s="10">
        <f t="shared" si="18"/>
        <v>22</v>
      </c>
      <c r="G583" s="11">
        <f t="shared" si="19"/>
        <v>0.40740740740740738</v>
      </c>
    </row>
    <row r="584" spans="1:7" x14ac:dyDescent="0.25">
      <c r="A584" s="8">
        <v>583</v>
      </c>
      <c r="B584" s="10">
        <v>243</v>
      </c>
      <c r="C584" s="4">
        <v>243</v>
      </c>
      <c r="D584" s="4">
        <v>146</v>
      </c>
      <c r="E584" s="10">
        <f t="shared" si="18"/>
        <v>97</v>
      </c>
      <c r="G584" s="11">
        <f t="shared" si="19"/>
        <v>0.3991769547325103</v>
      </c>
    </row>
    <row r="585" spans="1:7" x14ac:dyDescent="0.25">
      <c r="A585" s="8">
        <v>584</v>
      </c>
      <c r="B585" s="10">
        <v>139</v>
      </c>
      <c r="C585" s="4">
        <v>139</v>
      </c>
      <c r="D585" s="4">
        <v>83</v>
      </c>
      <c r="E585" s="10">
        <f t="shared" si="18"/>
        <v>56</v>
      </c>
      <c r="G585" s="11">
        <f t="shared" si="19"/>
        <v>0.40287769784172661</v>
      </c>
    </row>
    <row r="586" spans="1:7" x14ac:dyDescent="0.25">
      <c r="A586" s="8">
        <v>585</v>
      </c>
      <c r="B586" s="10">
        <v>128</v>
      </c>
      <c r="C586" s="4">
        <v>128</v>
      </c>
      <c r="D586" s="4">
        <v>75</v>
      </c>
      <c r="E586" s="10">
        <f t="shared" si="18"/>
        <v>53</v>
      </c>
      <c r="G586" s="11">
        <f t="shared" si="19"/>
        <v>0.4140625</v>
      </c>
    </row>
    <row r="587" spans="1:7" x14ac:dyDescent="0.25">
      <c r="A587" s="8">
        <v>586</v>
      </c>
      <c r="B587" s="10">
        <v>171</v>
      </c>
      <c r="C587" s="4">
        <v>171</v>
      </c>
      <c r="D587" s="4">
        <v>102</v>
      </c>
      <c r="E587" s="10">
        <f t="shared" si="18"/>
        <v>69</v>
      </c>
      <c r="G587" s="11">
        <f t="shared" si="19"/>
        <v>0.40350877192982454</v>
      </c>
    </row>
    <row r="588" spans="1:7" x14ac:dyDescent="0.25">
      <c r="A588" s="8">
        <v>587</v>
      </c>
      <c r="B588" s="10">
        <v>48</v>
      </c>
      <c r="C588" s="4">
        <v>48</v>
      </c>
      <c r="D588" s="4">
        <v>28</v>
      </c>
      <c r="E588" s="10">
        <f t="shared" si="18"/>
        <v>20</v>
      </c>
      <c r="G588" s="11">
        <f t="shared" si="19"/>
        <v>0.41666666666666669</v>
      </c>
    </row>
    <row r="589" spans="1:7" x14ac:dyDescent="0.25">
      <c r="A589" s="8">
        <v>588</v>
      </c>
      <c r="B589" s="10">
        <v>101</v>
      </c>
      <c r="C589" s="4">
        <v>101</v>
      </c>
      <c r="D589" s="4">
        <v>60</v>
      </c>
      <c r="E589" s="10">
        <f t="shared" si="18"/>
        <v>41</v>
      </c>
      <c r="G589" s="11">
        <f t="shared" si="19"/>
        <v>0.40594059405940597</v>
      </c>
    </row>
    <row r="590" spans="1:7" x14ac:dyDescent="0.25">
      <c r="A590" s="8">
        <v>589</v>
      </c>
      <c r="B590" s="10">
        <v>284</v>
      </c>
      <c r="C590" s="4">
        <v>284</v>
      </c>
      <c r="D590" s="4">
        <v>170</v>
      </c>
      <c r="E590" s="10">
        <f t="shared" si="18"/>
        <v>114</v>
      </c>
      <c r="G590" s="11">
        <f t="shared" si="19"/>
        <v>0.40140845070422537</v>
      </c>
    </row>
    <row r="591" spans="1:7" x14ac:dyDescent="0.25">
      <c r="A591" s="8">
        <v>590</v>
      </c>
      <c r="B591" s="10">
        <v>122</v>
      </c>
      <c r="C591" s="4">
        <v>122</v>
      </c>
      <c r="D591" s="4">
        <v>72</v>
      </c>
      <c r="E591" s="10">
        <f t="shared" si="18"/>
        <v>50</v>
      </c>
      <c r="G591" s="11">
        <f t="shared" si="19"/>
        <v>0.4098360655737705</v>
      </c>
    </row>
    <row r="592" spans="1:7" x14ac:dyDescent="0.25">
      <c r="A592" s="8">
        <v>591</v>
      </c>
      <c r="B592" s="10">
        <v>120</v>
      </c>
      <c r="C592" s="4">
        <v>120</v>
      </c>
      <c r="D592" s="4">
        <v>75</v>
      </c>
      <c r="E592" s="10">
        <f t="shared" si="18"/>
        <v>45</v>
      </c>
      <c r="G592" s="11">
        <f t="shared" si="19"/>
        <v>0.375</v>
      </c>
    </row>
    <row r="593" spans="1:7" x14ac:dyDescent="0.25">
      <c r="A593" s="8">
        <v>592</v>
      </c>
      <c r="B593" s="10">
        <v>94</v>
      </c>
      <c r="C593" s="4">
        <v>94</v>
      </c>
      <c r="D593" s="4">
        <v>56</v>
      </c>
      <c r="E593" s="10">
        <f t="shared" si="18"/>
        <v>38</v>
      </c>
      <c r="G593" s="11">
        <f t="shared" si="19"/>
        <v>0.40425531914893614</v>
      </c>
    </row>
    <row r="594" spans="1:7" x14ac:dyDescent="0.25">
      <c r="A594" s="8">
        <v>593</v>
      </c>
      <c r="B594" s="10">
        <v>209</v>
      </c>
      <c r="C594" s="4">
        <v>209</v>
      </c>
      <c r="D594" s="4">
        <v>128</v>
      </c>
      <c r="E594" s="10">
        <f t="shared" si="18"/>
        <v>81</v>
      </c>
      <c r="G594" s="11">
        <f t="shared" si="19"/>
        <v>0.38755980861244022</v>
      </c>
    </row>
    <row r="595" spans="1:7" x14ac:dyDescent="0.25">
      <c r="A595" s="8">
        <v>594</v>
      </c>
      <c r="B595" s="10">
        <v>139</v>
      </c>
      <c r="C595" s="4">
        <v>139</v>
      </c>
      <c r="D595" s="4">
        <v>83</v>
      </c>
      <c r="E595" s="10">
        <f t="shared" si="18"/>
        <v>56</v>
      </c>
      <c r="G595" s="11">
        <f t="shared" si="19"/>
        <v>0.40287769784172661</v>
      </c>
    </row>
    <row r="596" spans="1:7" x14ac:dyDescent="0.25">
      <c r="A596" s="8">
        <v>595</v>
      </c>
      <c r="B596" s="10">
        <v>72</v>
      </c>
      <c r="C596" s="4">
        <v>72</v>
      </c>
      <c r="D596" s="4">
        <v>44</v>
      </c>
      <c r="E596" s="10">
        <f t="shared" si="18"/>
        <v>28</v>
      </c>
      <c r="G596" s="11">
        <f t="shared" si="19"/>
        <v>0.3888888888888889</v>
      </c>
    </row>
    <row r="597" spans="1:7" x14ac:dyDescent="0.25">
      <c r="A597" s="8">
        <v>596</v>
      </c>
      <c r="B597" s="10">
        <v>240</v>
      </c>
      <c r="C597" s="4">
        <v>240</v>
      </c>
      <c r="D597" s="4">
        <v>143</v>
      </c>
      <c r="E597" s="10">
        <f t="shared" si="18"/>
        <v>97</v>
      </c>
      <c r="G597" s="11">
        <f t="shared" si="19"/>
        <v>0.40416666666666667</v>
      </c>
    </row>
    <row r="598" spans="1:7" x14ac:dyDescent="0.25">
      <c r="A598" s="8">
        <v>597</v>
      </c>
      <c r="B598" s="10">
        <v>150</v>
      </c>
      <c r="C598" s="4">
        <v>150</v>
      </c>
      <c r="D598" s="4">
        <v>90</v>
      </c>
      <c r="E598" s="10">
        <f t="shared" si="18"/>
        <v>60</v>
      </c>
      <c r="G598" s="11">
        <f t="shared" si="19"/>
        <v>0.4</v>
      </c>
    </row>
    <row r="599" spans="1:7" x14ac:dyDescent="0.25">
      <c r="A599" s="8">
        <v>598</v>
      </c>
      <c r="B599" s="10">
        <v>209</v>
      </c>
      <c r="C599" s="4">
        <v>209</v>
      </c>
      <c r="D599" s="4">
        <v>125</v>
      </c>
      <c r="E599" s="10">
        <f t="shared" si="18"/>
        <v>84</v>
      </c>
      <c r="G599" s="11">
        <f t="shared" si="19"/>
        <v>0.40191387559808611</v>
      </c>
    </row>
    <row r="600" spans="1:7" x14ac:dyDescent="0.25">
      <c r="A600" s="8">
        <v>599</v>
      </c>
      <c r="B600" s="10">
        <v>169</v>
      </c>
      <c r="C600" s="4">
        <v>169</v>
      </c>
      <c r="D600" s="4">
        <v>101</v>
      </c>
      <c r="E600" s="10">
        <f t="shared" si="18"/>
        <v>68</v>
      </c>
      <c r="G600" s="11">
        <f t="shared" si="19"/>
        <v>0.40236686390532544</v>
      </c>
    </row>
    <row r="601" spans="1:7" x14ac:dyDescent="0.25">
      <c r="A601" s="8">
        <v>600</v>
      </c>
      <c r="B601" s="10">
        <v>144</v>
      </c>
      <c r="C601" s="4">
        <v>144</v>
      </c>
      <c r="D601" s="4">
        <v>84</v>
      </c>
      <c r="E601" s="10">
        <f t="shared" si="18"/>
        <v>60</v>
      </c>
      <c r="G601" s="11">
        <f t="shared" si="19"/>
        <v>0.41666666666666669</v>
      </c>
    </row>
    <row r="602" spans="1:7" x14ac:dyDescent="0.25">
      <c r="A602" s="8">
        <v>601</v>
      </c>
      <c r="B602" s="10">
        <v>292</v>
      </c>
      <c r="C602" s="4">
        <v>292</v>
      </c>
      <c r="D602" s="4">
        <v>175</v>
      </c>
      <c r="E602" s="10">
        <f t="shared" si="18"/>
        <v>117</v>
      </c>
      <c r="G602" s="11">
        <f t="shared" si="19"/>
        <v>0.40068493150684931</v>
      </c>
    </row>
    <row r="603" spans="1:7" x14ac:dyDescent="0.25">
      <c r="A603" s="8">
        <v>602</v>
      </c>
      <c r="B603" s="10">
        <v>266</v>
      </c>
      <c r="C603" s="4">
        <v>266</v>
      </c>
      <c r="D603" s="4">
        <v>160</v>
      </c>
      <c r="E603" s="10">
        <f t="shared" si="18"/>
        <v>106</v>
      </c>
      <c r="G603" s="11">
        <f t="shared" si="19"/>
        <v>0.39849624060150374</v>
      </c>
    </row>
    <row r="604" spans="1:7" x14ac:dyDescent="0.25">
      <c r="A604" s="8">
        <v>603</v>
      </c>
      <c r="B604" s="10">
        <v>62</v>
      </c>
      <c r="C604" s="4">
        <v>62</v>
      </c>
      <c r="D604" s="4">
        <v>38</v>
      </c>
      <c r="E604" s="10">
        <f t="shared" si="18"/>
        <v>24</v>
      </c>
      <c r="G604" s="11">
        <f t="shared" si="19"/>
        <v>0.38709677419354838</v>
      </c>
    </row>
    <row r="605" spans="1:7" x14ac:dyDescent="0.25">
      <c r="A605" s="8">
        <v>604</v>
      </c>
      <c r="B605" s="10">
        <v>105</v>
      </c>
      <c r="C605" s="4">
        <v>105</v>
      </c>
      <c r="D605" s="4">
        <v>63</v>
      </c>
      <c r="E605" s="10">
        <f t="shared" si="18"/>
        <v>42</v>
      </c>
      <c r="G605" s="11">
        <f t="shared" si="19"/>
        <v>0.4</v>
      </c>
    </row>
    <row r="606" spans="1:7" x14ac:dyDescent="0.25">
      <c r="A606" s="8">
        <v>605</v>
      </c>
      <c r="B606" s="10">
        <v>220</v>
      </c>
      <c r="C606" s="4">
        <v>220</v>
      </c>
      <c r="D606" s="4">
        <v>133</v>
      </c>
      <c r="E606" s="10">
        <f t="shared" si="18"/>
        <v>87</v>
      </c>
      <c r="G606" s="11">
        <f t="shared" si="19"/>
        <v>0.39545454545454545</v>
      </c>
    </row>
    <row r="607" spans="1:7" x14ac:dyDescent="0.25">
      <c r="A607" s="8">
        <v>606</v>
      </c>
      <c r="B607" s="10">
        <v>183</v>
      </c>
      <c r="C607" s="4">
        <v>183</v>
      </c>
      <c r="D607" s="4">
        <v>108</v>
      </c>
      <c r="E607" s="10">
        <f t="shared" si="18"/>
        <v>75</v>
      </c>
      <c r="G607" s="11">
        <f t="shared" si="19"/>
        <v>0.4098360655737705</v>
      </c>
    </row>
    <row r="608" spans="1:7" x14ac:dyDescent="0.25">
      <c r="A608" s="8">
        <v>607</v>
      </c>
      <c r="B608" s="10">
        <v>68</v>
      </c>
      <c r="C608" s="4">
        <v>68</v>
      </c>
      <c r="D608" s="4">
        <v>41</v>
      </c>
      <c r="E608" s="10">
        <f t="shared" si="18"/>
        <v>27</v>
      </c>
      <c r="G608" s="11">
        <f t="shared" si="19"/>
        <v>0.39705882352941174</v>
      </c>
    </row>
    <row r="609" spans="1:7" x14ac:dyDescent="0.25">
      <c r="A609" s="8">
        <v>608</v>
      </c>
      <c r="B609" s="10">
        <v>29</v>
      </c>
      <c r="C609" s="4">
        <v>29</v>
      </c>
      <c r="D609" s="4">
        <v>17</v>
      </c>
      <c r="E609" s="10">
        <f t="shared" si="18"/>
        <v>12</v>
      </c>
      <c r="G609" s="11">
        <f t="shared" si="19"/>
        <v>0.41379310344827586</v>
      </c>
    </row>
    <row r="610" spans="1:7" x14ac:dyDescent="0.25">
      <c r="A610" s="8">
        <v>609</v>
      </c>
      <c r="B610" s="10">
        <v>32</v>
      </c>
      <c r="C610" s="4">
        <v>32</v>
      </c>
      <c r="D610" s="4">
        <v>19</v>
      </c>
      <c r="E610" s="10">
        <f t="shared" si="18"/>
        <v>13</v>
      </c>
      <c r="G610" s="11">
        <f t="shared" si="19"/>
        <v>0.40625</v>
      </c>
    </row>
    <row r="611" spans="1:7" x14ac:dyDescent="0.25">
      <c r="A611" s="8">
        <v>610</v>
      </c>
      <c r="B611" s="10">
        <v>44</v>
      </c>
      <c r="C611" s="4">
        <v>44</v>
      </c>
      <c r="D611" s="4">
        <v>25</v>
      </c>
      <c r="E611" s="10">
        <f t="shared" si="18"/>
        <v>19</v>
      </c>
      <c r="G611" s="11">
        <f t="shared" si="19"/>
        <v>0.43181818181818182</v>
      </c>
    </row>
    <row r="612" spans="1:7" x14ac:dyDescent="0.25">
      <c r="A612" s="8">
        <v>611</v>
      </c>
      <c r="B612" s="10">
        <v>78</v>
      </c>
      <c r="C612" s="4">
        <v>78</v>
      </c>
      <c r="D612" s="4">
        <v>48</v>
      </c>
      <c r="E612" s="10">
        <f t="shared" si="18"/>
        <v>30</v>
      </c>
      <c r="G612" s="11">
        <f t="shared" si="19"/>
        <v>0.38461538461538464</v>
      </c>
    </row>
    <row r="613" spans="1:7" x14ac:dyDescent="0.25">
      <c r="A613" s="8">
        <v>612</v>
      </c>
      <c r="B613" s="10">
        <v>231</v>
      </c>
      <c r="C613" s="4">
        <v>231</v>
      </c>
      <c r="D613" s="4">
        <v>138</v>
      </c>
      <c r="E613" s="10">
        <f t="shared" si="18"/>
        <v>93</v>
      </c>
      <c r="G613" s="11">
        <f t="shared" si="19"/>
        <v>0.40259740259740262</v>
      </c>
    </row>
    <row r="614" spans="1:7" x14ac:dyDescent="0.25">
      <c r="A614" s="8">
        <v>613</v>
      </c>
      <c r="B614" s="10">
        <v>285</v>
      </c>
      <c r="C614" s="4">
        <v>285</v>
      </c>
      <c r="D614" s="4">
        <v>168</v>
      </c>
      <c r="E614" s="10">
        <f t="shared" si="18"/>
        <v>117</v>
      </c>
      <c r="G614" s="11">
        <f t="shared" si="19"/>
        <v>0.41052631578947368</v>
      </c>
    </row>
    <row r="615" spans="1:7" x14ac:dyDescent="0.25">
      <c r="A615" s="8">
        <v>614</v>
      </c>
      <c r="B615" s="10">
        <v>72</v>
      </c>
      <c r="C615" s="4">
        <v>72</v>
      </c>
      <c r="D615" s="4">
        <v>42</v>
      </c>
      <c r="E615" s="10">
        <f t="shared" si="18"/>
        <v>30</v>
      </c>
      <c r="G615" s="11">
        <f t="shared" si="19"/>
        <v>0.41666666666666669</v>
      </c>
    </row>
    <row r="616" spans="1:7" x14ac:dyDescent="0.25">
      <c r="A616" s="8">
        <v>615</v>
      </c>
      <c r="B616" s="10">
        <v>333</v>
      </c>
      <c r="C616" s="4">
        <v>333</v>
      </c>
      <c r="D616" s="4">
        <v>201</v>
      </c>
      <c r="E616" s="10">
        <f t="shared" si="18"/>
        <v>132</v>
      </c>
      <c r="G616" s="11">
        <f t="shared" si="19"/>
        <v>0.3963963963963964</v>
      </c>
    </row>
    <row r="617" spans="1:7" x14ac:dyDescent="0.25">
      <c r="A617" s="8">
        <v>616</v>
      </c>
      <c r="B617" s="10">
        <v>132</v>
      </c>
      <c r="C617" s="4">
        <v>132</v>
      </c>
      <c r="D617" s="4">
        <v>78</v>
      </c>
      <c r="E617" s="10">
        <f t="shared" si="18"/>
        <v>54</v>
      </c>
      <c r="G617" s="11">
        <f t="shared" si="19"/>
        <v>0.40909090909090912</v>
      </c>
    </row>
    <row r="618" spans="1:7" x14ac:dyDescent="0.25">
      <c r="A618" s="8">
        <v>617</v>
      </c>
      <c r="B618" s="10">
        <v>142</v>
      </c>
      <c r="C618" s="4">
        <v>142</v>
      </c>
      <c r="D618" s="4">
        <v>84</v>
      </c>
      <c r="E618" s="10">
        <f t="shared" si="18"/>
        <v>58</v>
      </c>
      <c r="G618" s="11">
        <f t="shared" si="19"/>
        <v>0.40845070422535212</v>
      </c>
    </row>
    <row r="619" spans="1:7" x14ac:dyDescent="0.25">
      <c r="A619" s="8">
        <v>618</v>
      </c>
      <c r="B619" s="10">
        <v>319</v>
      </c>
      <c r="C619" s="4">
        <v>319</v>
      </c>
      <c r="D619" s="4">
        <v>191</v>
      </c>
      <c r="E619" s="10">
        <f t="shared" si="18"/>
        <v>128</v>
      </c>
      <c r="G619" s="11">
        <f t="shared" si="19"/>
        <v>0.40125391849529779</v>
      </c>
    </row>
    <row r="620" spans="1:7" x14ac:dyDescent="0.25">
      <c r="A620" s="8">
        <v>619</v>
      </c>
      <c r="B620" s="10">
        <v>132</v>
      </c>
      <c r="C620" s="4">
        <v>132</v>
      </c>
      <c r="D620" s="4">
        <v>77</v>
      </c>
      <c r="E620" s="10">
        <f t="shared" si="18"/>
        <v>55</v>
      </c>
      <c r="G620" s="11">
        <f t="shared" si="19"/>
        <v>0.41666666666666669</v>
      </c>
    </row>
    <row r="621" spans="1:7" x14ac:dyDescent="0.25">
      <c r="A621" s="8">
        <v>620</v>
      </c>
      <c r="B621" s="10">
        <v>57</v>
      </c>
      <c r="C621" s="4">
        <v>57</v>
      </c>
      <c r="D621" s="4">
        <v>33</v>
      </c>
      <c r="E621" s="10">
        <f t="shared" si="18"/>
        <v>24</v>
      </c>
      <c r="G621" s="11">
        <f t="shared" si="19"/>
        <v>0.42105263157894735</v>
      </c>
    </row>
    <row r="622" spans="1:7" x14ac:dyDescent="0.25">
      <c r="A622" s="8">
        <v>621</v>
      </c>
      <c r="B622" s="10">
        <v>105</v>
      </c>
      <c r="C622" s="4">
        <v>105</v>
      </c>
      <c r="D622" s="4">
        <v>63</v>
      </c>
      <c r="E622" s="10">
        <f t="shared" si="18"/>
        <v>42</v>
      </c>
      <c r="G622" s="11">
        <f t="shared" si="19"/>
        <v>0.4</v>
      </c>
    </row>
    <row r="623" spans="1:7" x14ac:dyDescent="0.25">
      <c r="A623" s="8">
        <v>622</v>
      </c>
      <c r="B623" s="10">
        <v>121</v>
      </c>
      <c r="C623" s="4">
        <v>121</v>
      </c>
      <c r="D623" s="4">
        <v>73</v>
      </c>
      <c r="E623" s="10">
        <f t="shared" si="18"/>
        <v>48</v>
      </c>
      <c r="G623" s="11">
        <f t="shared" si="19"/>
        <v>0.39669421487603307</v>
      </c>
    </row>
    <row r="624" spans="1:7" x14ac:dyDescent="0.25">
      <c r="A624" s="8">
        <v>623</v>
      </c>
      <c r="B624" s="10">
        <v>235</v>
      </c>
      <c r="C624" s="4">
        <v>235</v>
      </c>
      <c r="D624" s="4">
        <v>140</v>
      </c>
      <c r="E624" s="10">
        <f t="shared" si="18"/>
        <v>95</v>
      </c>
      <c r="G624" s="11">
        <f t="shared" si="19"/>
        <v>0.40425531914893614</v>
      </c>
    </row>
    <row r="625" spans="1:7" x14ac:dyDescent="0.25">
      <c r="A625" s="8">
        <v>624</v>
      </c>
      <c r="B625" s="10">
        <v>102</v>
      </c>
      <c r="C625" s="4">
        <v>102</v>
      </c>
      <c r="D625" s="4">
        <v>62</v>
      </c>
      <c r="E625" s="10">
        <f t="shared" si="18"/>
        <v>40</v>
      </c>
      <c r="G625" s="11">
        <f t="shared" si="19"/>
        <v>0.39215686274509803</v>
      </c>
    </row>
    <row r="626" spans="1:7" x14ac:dyDescent="0.25">
      <c r="A626" s="8">
        <v>625</v>
      </c>
      <c r="B626" s="10">
        <v>139</v>
      </c>
      <c r="C626" s="4">
        <v>139</v>
      </c>
      <c r="D626" s="4">
        <v>84</v>
      </c>
      <c r="E626" s="10">
        <f t="shared" si="18"/>
        <v>55</v>
      </c>
      <c r="G626" s="11">
        <f t="shared" si="19"/>
        <v>0.39568345323741005</v>
      </c>
    </row>
    <row r="627" spans="1:7" x14ac:dyDescent="0.25">
      <c r="A627" s="8">
        <v>626</v>
      </c>
      <c r="B627" s="10">
        <v>137</v>
      </c>
      <c r="C627" s="4">
        <v>137</v>
      </c>
      <c r="D627" s="4">
        <v>81</v>
      </c>
      <c r="E627" s="10">
        <f t="shared" si="18"/>
        <v>56</v>
      </c>
      <c r="G627" s="11">
        <f t="shared" si="19"/>
        <v>0.40875912408759124</v>
      </c>
    </row>
    <row r="628" spans="1:7" x14ac:dyDescent="0.25">
      <c r="A628" s="8">
        <v>627</v>
      </c>
      <c r="B628" s="10">
        <v>21</v>
      </c>
      <c r="C628" s="4">
        <v>21</v>
      </c>
      <c r="D628" s="4">
        <v>13</v>
      </c>
      <c r="E628" s="10">
        <f t="shared" si="18"/>
        <v>8</v>
      </c>
      <c r="G628" s="11">
        <f t="shared" si="19"/>
        <v>0.38095238095238093</v>
      </c>
    </row>
    <row r="629" spans="1:7" x14ac:dyDescent="0.25">
      <c r="A629" s="8">
        <v>628</v>
      </c>
      <c r="B629" s="10">
        <v>168</v>
      </c>
      <c r="C629" s="4">
        <v>168</v>
      </c>
      <c r="D629" s="4">
        <v>103</v>
      </c>
      <c r="E629" s="10">
        <f t="shared" si="18"/>
        <v>65</v>
      </c>
      <c r="G629" s="11">
        <f t="shared" si="19"/>
        <v>0.38690476190476192</v>
      </c>
    </row>
    <row r="630" spans="1:7" x14ac:dyDescent="0.25">
      <c r="A630" s="8">
        <v>629</v>
      </c>
      <c r="B630" s="10">
        <v>130</v>
      </c>
      <c r="C630" s="4">
        <v>130</v>
      </c>
      <c r="D630" s="4">
        <v>76</v>
      </c>
      <c r="E630" s="10">
        <f t="shared" si="18"/>
        <v>54</v>
      </c>
      <c r="G630" s="11">
        <f t="shared" si="19"/>
        <v>0.41538461538461541</v>
      </c>
    </row>
    <row r="631" spans="1:7" x14ac:dyDescent="0.25">
      <c r="A631" s="8">
        <v>630</v>
      </c>
      <c r="B631" s="10">
        <v>182</v>
      </c>
      <c r="C631" s="4">
        <v>182</v>
      </c>
      <c r="D631" s="4">
        <v>113</v>
      </c>
      <c r="E631" s="10">
        <f t="shared" si="18"/>
        <v>69</v>
      </c>
      <c r="G631" s="11">
        <f t="shared" si="19"/>
        <v>0.37912087912087911</v>
      </c>
    </row>
    <row r="632" spans="1:7" x14ac:dyDescent="0.25">
      <c r="A632" s="8">
        <v>631</v>
      </c>
      <c r="B632" s="10">
        <v>66</v>
      </c>
      <c r="C632" s="4">
        <v>66</v>
      </c>
      <c r="D632" s="4">
        <v>39</v>
      </c>
      <c r="E632" s="10">
        <f t="shared" si="18"/>
        <v>27</v>
      </c>
      <c r="G632" s="11">
        <f t="shared" si="19"/>
        <v>0.40909090909090912</v>
      </c>
    </row>
    <row r="633" spans="1:7" x14ac:dyDescent="0.25">
      <c r="A633" s="8">
        <v>632</v>
      </c>
      <c r="B633" s="10">
        <v>129</v>
      </c>
      <c r="C633" s="4">
        <v>129</v>
      </c>
      <c r="D633" s="4">
        <v>77</v>
      </c>
      <c r="E633" s="10">
        <f t="shared" si="18"/>
        <v>52</v>
      </c>
      <c r="G633" s="11">
        <f t="shared" si="19"/>
        <v>0.40310077519379844</v>
      </c>
    </row>
    <row r="634" spans="1:7" x14ac:dyDescent="0.25">
      <c r="A634" s="8">
        <v>633</v>
      </c>
      <c r="B634" s="10">
        <v>236</v>
      </c>
      <c r="C634" s="4">
        <v>236</v>
      </c>
      <c r="D634" s="4">
        <v>138</v>
      </c>
      <c r="E634" s="10">
        <f t="shared" si="18"/>
        <v>98</v>
      </c>
      <c r="G634" s="11">
        <f t="shared" si="19"/>
        <v>0.4152542372881356</v>
      </c>
    </row>
    <row r="635" spans="1:7" x14ac:dyDescent="0.25">
      <c r="A635" s="8">
        <v>634</v>
      </c>
      <c r="B635" s="10">
        <v>344</v>
      </c>
      <c r="C635" s="4">
        <v>344</v>
      </c>
      <c r="D635" s="4">
        <v>209</v>
      </c>
      <c r="E635" s="10">
        <f t="shared" si="18"/>
        <v>135</v>
      </c>
      <c r="G635" s="11">
        <f t="shared" si="19"/>
        <v>0.39244186046511625</v>
      </c>
    </row>
    <row r="636" spans="1:7" x14ac:dyDescent="0.25">
      <c r="A636" s="8">
        <v>635</v>
      </c>
      <c r="B636" s="10">
        <v>58</v>
      </c>
      <c r="C636" s="4">
        <v>58</v>
      </c>
      <c r="D636" s="4">
        <v>34</v>
      </c>
      <c r="E636" s="10">
        <f t="shared" si="18"/>
        <v>24</v>
      </c>
      <c r="G636" s="11">
        <f t="shared" si="19"/>
        <v>0.41379310344827586</v>
      </c>
    </row>
    <row r="637" spans="1:7" x14ac:dyDescent="0.25">
      <c r="A637" s="8">
        <v>636</v>
      </c>
      <c r="B637" s="10">
        <v>126</v>
      </c>
      <c r="C637" s="4">
        <v>126</v>
      </c>
      <c r="D637" s="4">
        <v>74</v>
      </c>
      <c r="E637" s="10">
        <f t="shared" si="18"/>
        <v>52</v>
      </c>
      <c r="G637" s="11">
        <f t="shared" si="19"/>
        <v>0.41269841269841268</v>
      </c>
    </row>
    <row r="638" spans="1:7" x14ac:dyDescent="0.25">
      <c r="A638" s="8">
        <v>637</v>
      </c>
      <c r="B638" s="10">
        <v>117</v>
      </c>
      <c r="C638" s="4">
        <v>117</v>
      </c>
      <c r="D638" s="4">
        <v>70</v>
      </c>
      <c r="E638" s="10">
        <f t="shared" si="18"/>
        <v>47</v>
      </c>
      <c r="G638" s="11">
        <f t="shared" si="19"/>
        <v>0.40170940170940173</v>
      </c>
    </row>
    <row r="639" spans="1:7" x14ac:dyDescent="0.25">
      <c r="A639" s="8">
        <v>638</v>
      </c>
      <c r="B639" s="10">
        <v>90</v>
      </c>
      <c r="C639" s="4">
        <v>90</v>
      </c>
      <c r="D639" s="4">
        <v>54</v>
      </c>
      <c r="E639" s="10">
        <f t="shared" si="18"/>
        <v>36</v>
      </c>
      <c r="G639" s="11">
        <f t="shared" si="19"/>
        <v>0.4</v>
      </c>
    </row>
    <row r="640" spans="1:7" x14ac:dyDescent="0.25">
      <c r="A640" s="8">
        <v>639</v>
      </c>
      <c r="B640" s="10">
        <v>152</v>
      </c>
      <c r="C640" s="4">
        <v>152</v>
      </c>
      <c r="D640" s="4">
        <v>90</v>
      </c>
      <c r="E640" s="10">
        <f t="shared" si="18"/>
        <v>62</v>
      </c>
      <c r="G640" s="11">
        <f t="shared" si="19"/>
        <v>0.40789473684210525</v>
      </c>
    </row>
    <row r="641" spans="1:7" x14ac:dyDescent="0.25">
      <c r="A641" s="8">
        <v>640</v>
      </c>
      <c r="B641" s="10">
        <v>219</v>
      </c>
      <c r="C641" s="4">
        <v>219</v>
      </c>
      <c r="D641" s="4">
        <v>131</v>
      </c>
      <c r="E641" s="10">
        <f t="shared" si="18"/>
        <v>88</v>
      </c>
      <c r="G641" s="11">
        <f t="shared" si="19"/>
        <v>0.40182648401826482</v>
      </c>
    </row>
    <row r="642" spans="1:7" x14ac:dyDescent="0.25">
      <c r="A642" s="8">
        <v>641</v>
      </c>
      <c r="B642" s="10">
        <v>208</v>
      </c>
      <c r="C642" s="4">
        <v>208</v>
      </c>
      <c r="D642" s="4">
        <v>124</v>
      </c>
      <c r="E642" s="10">
        <f t="shared" si="18"/>
        <v>84</v>
      </c>
      <c r="G642" s="11">
        <f t="shared" si="19"/>
        <v>0.40384615384615385</v>
      </c>
    </row>
    <row r="643" spans="1:7" x14ac:dyDescent="0.25">
      <c r="A643" s="8">
        <v>642</v>
      </c>
      <c r="B643" s="10">
        <v>176</v>
      </c>
      <c r="C643" s="4">
        <v>176</v>
      </c>
      <c r="D643" s="4">
        <v>105</v>
      </c>
      <c r="E643" s="10">
        <f t="shared" ref="E643:E706" si="20">C643-D643</f>
        <v>71</v>
      </c>
      <c r="G643" s="11">
        <f t="shared" ref="G643:G706" si="21">E643/C643</f>
        <v>0.40340909090909088</v>
      </c>
    </row>
    <row r="644" spans="1:7" x14ac:dyDescent="0.25">
      <c r="A644" s="8">
        <v>643</v>
      </c>
      <c r="B644" s="10">
        <v>33</v>
      </c>
      <c r="C644" s="4">
        <v>33</v>
      </c>
      <c r="D644" s="4">
        <v>20</v>
      </c>
      <c r="E644" s="10">
        <f t="shared" si="20"/>
        <v>13</v>
      </c>
      <c r="G644" s="11">
        <f t="shared" si="21"/>
        <v>0.39393939393939392</v>
      </c>
    </row>
    <row r="645" spans="1:7" x14ac:dyDescent="0.25">
      <c r="A645" s="8">
        <v>644</v>
      </c>
      <c r="B645" s="10">
        <v>93</v>
      </c>
      <c r="C645" s="4">
        <v>93</v>
      </c>
      <c r="D645" s="4">
        <v>57</v>
      </c>
      <c r="E645" s="10">
        <f t="shared" si="20"/>
        <v>36</v>
      </c>
      <c r="G645" s="11">
        <f t="shared" si="21"/>
        <v>0.38709677419354838</v>
      </c>
    </row>
    <row r="646" spans="1:7" x14ac:dyDescent="0.25">
      <c r="A646" s="8">
        <v>645</v>
      </c>
      <c r="B646" s="10">
        <v>180</v>
      </c>
      <c r="C646" s="4">
        <v>180</v>
      </c>
      <c r="D646" s="4">
        <v>108</v>
      </c>
      <c r="E646" s="10">
        <f t="shared" si="20"/>
        <v>72</v>
      </c>
      <c r="G646" s="11">
        <f t="shared" si="21"/>
        <v>0.4</v>
      </c>
    </row>
    <row r="647" spans="1:7" x14ac:dyDescent="0.25">
      <c r="A647" s="8">
        <v>646</v>
      </c>
      <c r="B647" s="10">
        <v>70</v>
      </c>
      <c r="C647" s="4">
        <v>70</v>
      </c>
      <c r="D647" s="4">
        <v>42</v>
      </c>
      <c r="E647" s="10">
        <f t="shared" si="20"/>
        <v>28</v>
      </c>
      <c r="G647" s="11">
        <f t="shared" si="21"/>
        <v>0.4</v>
      </c>
    </row>
    <row r="648" spans="1:7" x14ac:dyDescent="0.25">
      <c r="A648" s="8">
        <v>647</v>
      </c>
      <c r="B648" s="10">
        <v>98</v>
      </c>
      <c r="C648" s="4">
        <v>98</v>
      </c>
      <c r="D648" s="4">
        <v>58</v>
      </c>
      <c r="E648" s="10">
        <f t="shared" si="20"/>
        <v>40</v>
      </c>
      <c r="G648" s="11">
        <f t="shared" si="21"/>
        <v>0.40816326530612246</v>
      </c>
    </row>
    <row r="649" spans="1:7" x14ac:dyDescent="0.25">
      <c r="A649" s="8">
        <v>648</v>
      </c>
      <c r="B649" s="10">
        <v>56</v>
      </c>
      <c r="C649" s="4">
        <v>56</v>
      </c>
      <c r="D649" s="4">
        <v>32</v>
      </c>
      <c r="E649" s="10">
        <f t="shared" si="20"/>
        <v>24</v>
      </c>
      <c r="G649" s="11">
        <f t="shared" si="21"/>
        <v>0.42857142857142855</v>
      </c>
    </row>
    <row r="650" spans="1:7" x14ac:dyDescent="0.25">
      <c r="A650" s="8">
        <v>649</v>
      </c>
      <c r="B650" s="10">
        <v>256</v>
      </c>
      <c r="C650" s="4">
        <v>256</v>
      </c>
      <c r="D650" s="4">
        <v>150</v>
      </c>
      <c r="E650" s="10">
        <f t="shared" si="20"/>
        <v>106</v>
      </c>
      <c r="G650" s="11">
        <f t="shared" si="21"/>
        <v>0.4140625</v>
      </c>
    </row>
    <row r="651" spans="1:7" x14ac:dyDescent="0.25">
      <c r="A651" s="8">
        <v>650</v>
      </c>
      <c r="B651" s="10">
        <v>237</v>
      </c>
      <c r="C651" s="4">
        <v>237</v>
      </c>
      <c r="D651" s="4">
        <v>142</v>
      </c>
      <c r="E651" s="10">
        <f t="shared" si="20"/>
        <v>95</v>
      </c>
      <c r="G651" s="11">
        <f t="shared" si="21"/>
        <v>0.40084388185654007</v>
      </c>
    </row>
    <row r="652" spans="1:7" x14ac:dyDescent="0.25">
      <c r="A652" s="8">
        <v>651</v>
      </c>
      <c r="B652" s="10">
        <v>209</v>
      </c>
      <c r="C652" s="4">
        <v>209</v>
      </c>
      <c r="D652" s="4">
        <v>129</v>
      </c>
      <c r="E652" s="10">
        <f t="shared" si="20"/>
        <v>80</v>
      </c>
      <c r="G652" s="11">
        <f t="shared" si="21"/>
        <v>0.38277511961722488</v>
      </c>
    </row>
    <row r="653" spans="1:7" x14ac:dyDescent="0.25">
      <c r="A653" s="8">
        <v>652</v>
      </c>
      <c r="B653" s="10">
        <v>170</v>
      </c>
      <c r="C653" s="4">
        <v>170</v>
      </c>
      <c r="D653" s="4">
        <v>104</v>
      </c>
      <c r="E653" s="10">
        <f t="shared" si="20"/>
        <v>66</v>
      </c>
      <c r="G653" s="11">
        <f t="shared" si="21"/>
        <v>0.38823529411764707</v>
      </c>
    </row>
    <row r="654" spans="1:7" x14ac:dyDescent="0.25">
      <c r="A654" s="8">
        <v>653</v>
      </c>
      <c r="B654" s="10">
        <v>244</v>
      </c>
      <c r="C654" s="4">
        <v>244</v>
      </c>
      <c r="D654" s="4">
        <v>144</v>
      </c>
      <c r="E654" s="10">
        <f t="shared" si="20"/>
        <v>100</v>
      </c>
      <c r="G654" s="11">
        <f t="shared" si="21"/>
        <v>0.4098360655737705</v>
      </c>
    </row>
    <row r="655" spans="1:7" x14ac:dyDescent="0.25">
      <c r="A655" s="8">
        <v>654</v>
      </c>
      <c r="B655" s="10">
        <v>42</v>
      </c>
      <c r="C655" s="4">
        <v>42</v>
      </c>
      <c r="D655" s="4">
        <v>25</v>
      </c>
      <c r="E655" s="10">
        <f t="shared" si="20"/>
        <v>17</v>
      </c>
      <c r="G655" s="11">
        <f t="shared" si="21"/>
        <v>0.40476190476190477</v>
      </c>
    </row>
    <row r="656" spans="1:7" x14ac:dyDescent="0.25">
      <c r="A656" s="8">
        <v>655</v>
      </c>
      <c r="B656" s="10">
        <v>93</v>
      </c>
      <c r="C656" s="4">
        <v>93</v>
      </c>
      <c r="D656" s="4">
        <v>57</v>
      </c>
      <c r="E656" s="10">
        <f t="shared" si="20"/>
        <v>36</v>
      </c>
      <c r="G656" s="11">
        <f t="shared" si="21"/>
        <v>0.38709677419354838</v>
      </c>
    </row>
    <row r="657" spans="1:7" x14ac:dyDescent="0.25">
      <c r="A657" s="8">
        <v>656</v>
      </c>
      <c r="B657" s="10">
        <v>157</v>
      </c>
      <c r="C657" s="4">
        <v>157</v>
      </c>
      <c r="D657" s="4">
        <v>94</v>
      </c>
      <c r="E657" s="10">
        <f t="shared" si="20"/>
        <v>63</v>
      </c>
      <c r="G657" s="11">
        <f t="shared" si="21"/>
        <v>0.40127388535031849</v>
      </c>
    </row>
    <row r="658" spans="1:7" x14ac:dyDescent="0.25">
      <c r="A658" s="8">
        <v>657</v>
      </c>
      <c r="B658" s="10">
        <v>196</v>
      </c>
      <c r="C658" s="4">
        <v>196</v>
      </c>
      <c r="D658" s="4">
        <v>120</v>
      </c>
      <c r="E658" s="10">
        <f t="shared" si="20"/>
        <v>76</v>
      </c>
      <c r="G658" s="11">
        <f t="shared" si="21"/>
        <v>0.38775510204081631</v>
      </c>
    </row>
    <row r="659" spans="1:7" x14ac:dyDescent="0.25">
      <c r="A659" s="8">
        <v>658</v>
      </c>
      <c r="B659" s="10">
        <v>86</v>
      </c>
      <c r="C659" s="4">
        <v>86</v>
      </c>
      <c r="D659" s="4">
        <v>51</v>
      </c>
      <c r="E659" s="10">
        <f t="shared" si="20"/>
        <v>35</v>
      </c>
      <c r="G659" s="11">
        <f t="shared" si="21"/>
        <v>0.40697674418604651</v>
      </c>
    </row>
    <row r="660" spans="1:7" x14ac:dyDescent="0.25">
      <c r="A660" s="8">
        <v>659</v>
      </c>
      <c r="B660" s="10">
        <v>87</v>
      </c>
      <c r="C660" s="4">
        <v>87</v>
      </c>
      <c r="D660" s="4">
        <v>51</v>
      </c>
      <c r="E660" s="10">
        <f t="shared" si="20"/>
        <v>36</v>
      </c>
      <c r="G660" s="11">
        <f t="shared" si="21"/>
        <v>0.41379310344827586</v>
      </c>
    </row>
    <row r="661" spans="1:7" x14ac:dyDescent="0.25">
      <c r="A661" s="8">
        <v>660</v>
      </c>
      <c r="B661" s="10">
        <v>208</v>
      </c>
      <c r="C661" s="4">
        <v>208</v>
      </c>
      <c r="D661" s="4">
        <v>126</v>
      </c>
      <c r="E661" s="10">
        <f t="shared" si="20"/>
        <v>82</v>
      </c>
      <c r="G661" s="11">
        <f t="shared" si="21"/>
        <v>0.39423076923076922</v>
      </c>
    </row>
    <row r="662" spans="1:7" x14ac:dyDescent="0.25">
      <c r="A662" s="8">
        <v>661</v>
      </c>
      <c r="B662" s="10">
        <v>206</v>
      </c>
      <c r="C662" s="4">
        <v>206</v>
      </c>
      <c r="D662" s="4">
        <v>123</v>
      </c>
      <c r="E662" s="10">
        <f t="shared" si="20"/>
        <v>83</v>
      </c>
      <c r="G662" s="11">
        <f t="shared" si="21"/>
        <v>0.40291262135922329</v>
      </c>
    </row>
    <row r="663" spans="1:7" x14ac:dyDescent="0.25">
      <c r="A663" s="8">
        <v>662</v>
      </c>
      <c r="B663" s="10">
        <v>133</v>
      </c>
      <c r="C663" s="4">
        <v>133</v>
      </c>
      <c r="D663" s="4">
        <v>79</v>
      </c>
      <c r="E663" s="10">
        <f t="shared" si="20"/>
        <v>54</v>
      </c>
      <c r="G663" s="11">
        <f t="shared" si="21"/>
        <v>0.40601503759398494</v>
      </c>
    </row>
    <row r="664" spans="1:7" x14ac:dyDescent="0.25">
      <c r="A664" s="8">
        <v>663</v>
      </c>
      <c r="B664" s="10">
        <v>114</v>
      </c>
      <c r="C664" s="4">
        <v>114</v>
      </c>
      <c r="D664" s="4">
        <v>66</v>
      </c>
      <c r="E664" s="10">
        <f t="shared" si="20"/>
        <v>48</v>
      </c>
      <c r="G664" s="11">
        <f t="shared" si="21"/>
        <v>0.42105263157894735</v>
      </c>
    </row>
    <row r="665" spans="1:7" x14ac:dyDescent="0.25">
      <c r="A665" s="8">
        <v>664</v>
      </c>
      <c r="B665" s="10">
        <v>122</v>
      </c>
      <c r="C665" s="4">
        <v>122</v>
      </c>
      <c r="D665" s="4">
        <v>71</v>
      </c>
      <c r="E665" s="10">
        <f t="shared" si="20"/>
        <v>51</v>
      </c>
      <c r="G665" s="11">
        <f t="shared" si="21"/>
        <v>0.41803278688524592</v>
      </c>
    </row>
    <row r="666" spans="1:7" x14ac:dyDescent="0.25">
      <c r="A666" s="8">
        <v>665</v>
      </c>
      <c r="B666" s="10">
        <v>129</v>
      </c>
      <c r="C666" s="4">
        <v>129</v>
      </c>
      <c r="D666" s="4">
        <v>77</v>
      </c>
      <c r="E666" s="10">
        <f t="shared" si="20"/>
        <v>52</v>
      </c>
      <c r="G666" s="11">
        <f t="shared" si="21"/>
        <v>0.40310077519379844</v>
      </c>
    </row>
    <row r="667" spans="1:7" x14ac:dyDescent="0.25">
      <c r="A667" s="8">
        <v>666</v>
      </c>
      <c r="B667" s="10">
        <v>40</v>
      </c>
      <c r="C667" s="4">
        <v>40</v>
      </c>
      <c r="D667" s="4">
        <v>24</v>
      </c>
      <c r="E667" s="10">
        <f t="shared" si="20"/>
        <v>16</v>
      </c>
      <c r="G667" s="11">
        <f t="shared" si="21"/>
        <v>0.4</v>
      </c>
    </row>
    <row r="668" spans="1:7" x14ac:dyDescent="0.25">
      <c r="A668" s="8">
        <v>667</v>
      </c>
      <c r="B668" s="10">
        <v>36</v>
      </c>
      <c r="C668" s="4">
        <v>36</v>
      </c>
      <c r="D668" s="4">
        <v>22</v>
      </c>
      <c r="E668" s="10">
        <f t="shared" si="20"/>
        <v>14</v>
      </c>
      <c r="G668" s="11">
        <f t="shared" si="21"/>
        <v>0.3888888888888889</v>
      </c>
    </row>
    <row r="669" spans="1:7" x14ac:dyDescent="0.25">
      <c r="A669" s="8">
        <v>668</v>
      </c>
      <c r="B669" s="10">
        <v>201</v>
      </c>
      <c r="C669" s="4">
        <v>201</v>
      </c>
      <c r="D669" s="4">
        <v>118</v>
      </c>
      <c r="E669" s="10">
        <f t="shared" si="20"/>
        <v>83</v>
      </c>
      <c r="G669" s="11">
        <f t="shared" si="21"/>
        <v>0.41293532338308458</v>
      </c>
    </row>
    <row r="670" spans="1:7" x14ac:dyDescent="0.25">
      <c r="A670" s="8">
        <v>669</v>
      </c>
      <c r="B670" s="10">
        <v>181</v>
      </c>
      <c r="C670" s="4">
        <v>181</v>
      </c>
      <c r="D670" s="4">
        <v>108</v>
      </c>
      <c r="E670" s="10">
        <f t="shared" si="20"/>
        <v>73</v>
      </c>
      <c r="G670" s="11">
        <f t="shared" si="21"/>
        <v>0.40331491712707185</v>
      </c>
    </row>
    <row r="671" spans="1:7" x14ac:dyDescent="0.25">
      <c r="A671" s="8">
        <v>670</v>
      </c>
      <c r="B671" s="10">
        <v>94</v>
      </c>
      <c r="C671" s="4">
        <v>94</v>
      </c>
      <c r="D671" s="4">
        <v>57</v>
      </c>
      <c r="E671" s="10">
        <f t="shared" si="20"/>
        <v>37</v>
      </c>
      <c r="G671" s="11">
        <f t="shared" si="21"/>
        <v>0.39361702127659576</v>
      </c>
    </row>
    <row r="672" spans="1:7" x14ac:dyDescent="0.25">
      <c r="A672" s="8">
        <v>671</v>
      </c>
      <c r="B672" s="10">
        <v>184</v>
      </c>
      <c r="C672" s="4">
        <v>184</v>
      </c>
      <c r="D672" s="4">
        <v>110</v>
      </c>
      <c r="E672" s="10">
        <f t="shared" si="20"/>
        <v>74</v>
      </c>
      <c r="G672" s="11">
        <f t="shared" si="21"/>
        <v>0.40217391304347827</v>
      </c>
    </row>
    <row r="673" spans="1:7" x14ac:dyDescent="0.25">
      <c r="A673" s="8">
        <v>672</v>
      </c>
      <c r="B673" s="10">
        <v>157</v>
      </c>
      <c r="C673" s="4">
        <v>157</v>
      </c>
      <c r="D673" s="4">
        <v>94</v>
      </c>
      <c r="E673" s="10">
        <f t="shared" si="20"/>
        <v>63</v>
      </c>
      <c r="G673" s="11">
        <f t="shared" si="21"/>
        <v>0.40127388535031849</v>
      </c>
    </row>
    <row r="674" spans="1:7" x14ac:dyDescent="0.25">
      <c r="A674" s="8">
        <v>673</v>
      </c>
      <c r="B674" s="10">
        <v>265</v>
      </c>
      <c r="C674" s="4">
        <v>265</v>
      </c>
      <c r="D674" s="4">
        <v>161</v>
      </c>
      <c r="E674" s="10">
        <f t="shared" si="20"/>
        <v>104</v>
      </c>
      <c r="G674" s="11">
        <f t="shared" si="21"/>
        <v>0.39245283018867927</v>
      </c>
    </row>
    <row r="675" spans="1:7" x14ac:dyDescent="0.25">
      <c r="A675" s="8">
        <v>674</v>
      </c>
      <c r="B675" s="10">
        <v>207</v>
      </c>
      <c r="C675" s="4">
        <v>207</v>
      </c>
      <c r="D675" s="4">
        <v>123</v>
      </c>
      <c r="E675" s="10">
        <f t="shared" si="20"/>
        <v>84</v>
      </c>
      <c r="G675" s="11">
        <f t="shared" si="21"/>
        <v>0.40579710144927539</v>
      </c>
    </row>
    <row r="676" spans="1:7" x14ac:dyDescent="0.25">
      <c r="A676" s="8">
        <v>675</v>
      </c>
      <c r="B676" s="10">
        <v>193</v>
      </c>
      <c r="C676" s="4">
        <v>193</v>
      </c>
      <c r="D676" s="4">
        <v>117</v>
      </c>
      <c r="E676" s="10">
        <f t="shared" si="20"/>
        <v>76</v>
      </c>
      <c r="G676" s="11">
        <f t="shared" si="21"/>
        <v>0.39378238341968913</v>
      </c>
    </row>
    <row r="677" spans="1:7" x14ac:dyDescent="0.25">
      <c r="A677" s="8">
        <v>676</v>
      </c>
      <c r="B677" s="10">
        <v>124</v>
      </c>
      <c r="C677" s="4">
        <v>124</v>
      </c>
      <c r="D677" s="4">
        <v>75</v>
      </c>
      <c r="E677" s="10">
        <f t="shared" si="20"/>
        <v>49</v>
      </c>
      <c r="G677" s="11">
        <f t="shared" si="21"/>
        <v>0.39516129032258063</v>
      </c>
    </row>
    <row r="678" spans="1:7" x14ac:dyDescent="0.25">
      <c r="A678" s="8">
        <v>677</v>
      </c>
      <c r="B678" s="10">
        <v>144</v>
      </c>
      <c r="C678" s="4">
        <v>144</v>
      </c>
      <c r="D678" s="4">
        <v>86</v>
      </c>
      <c r="E678" s="10">
        <f t="shared" si="20"/>
        <v>58</v>
      </c>
      <c r="G678" s="11">
        <f t="shared" si="21"/>
        <v>0.40277777777777779</v>
      </c>
    </row>
    <row r="679" spans="1:7" x14ac:dyDescent="0.25">
      <c r="A679" s="8">
        <v>678</v>
      </c>
      <c r="B679" s="10">
        <v>204</v>
      </c>
      <c r="C679" s="4">
        <v>204</v>
      </c>
      <c r="D679" s="4">
        <v>120</v>
      </c>
      <c r="E679" s="10">
        <f t="shared" si="20"/>
        <v>84</v>
      </c>
      <c r="G679" s="11">
        <f t="shared" si="21"/>
        <v>0.41176470588235292</v>
      </c>
    </row>
    <row r="680" spans="1:7" x14ac:dyDescent="0.25">
      <c r="A680" s="8">
        <v>679</v>
      </c>
      <c r="B680" s="10">
        <v>199</v>
      </c>
      <c r="C680" s="4">
        <v>199</v>
      </c>
      <c r="D680" s="4">
        <v>118</v>
      </c>
      <c r="E680" s="10">
        <f t="shared" si="20"/>
        <v>81</v>
      </c>
      <c r="G680" s="11">
        <f t="shared" si="21"/>
        <v>0.40703517587939697</v>
      </c>
    </row>
    <row r="681" spans="1:7" x14ac:dyDescent="0.25">
      <c r="A681" s="8">
        <v>680</v>
      </c>
      <c r="B681" s="10">
        <v>162</v>
      </c>
      <c r="C681" s="4">
        <v>162</v>
      </c>
      <c r="D681" s="4">
        <v>96</v>
      </c>
      <c r="E681" s="10">
        <f t="shared" si="20"/>
        <v>66</v>
      </c>
      <c r="G681" s="11">
        <f t="shared" si="21"/>
        <v>0.40740740740740738</v>
      </c>
    </row>
    <row r="682" spans="1:7" x14ac:dyDescent="0.25">
      <c r="A682" s="8">
        <v>681</v>
      </c>
      <c r="B682" s="10">
        <v>75</v>
      </c>
      <c r="C682" s="4">
        <v>75</v>
      </c>
      <c r="D682" s="4">
        <v>46</v>
      </c>
      <c r="E682" s="10">
        <f t="shared" si="20"/>
        <v>29</v>
      </c>
      <c r="G682" s="11">
        <f t="shared" si="21"/>
        <v>0.38666666666666666</v>
      </c>
    </row>
    <row r="683" spans="1:7" x14ac:dyDescent="0.25">
      <c r="A683" s="8">
        <v>682</v>
      </c>
      <c r="B683" s="10">
        <v>23</v>
      </c>
      <c r="C683" s="4">
        <v>23</v>
      </c>
      <c r="D683" s="4">
        <v>14</v>
      </c>
      <c r="E683" s="10">
        <f t="shared" si="20"/>
        <v>9</v>
      </c>
      <c r="G683" s="11">
        <f t="shared" si="21"/>
        <v>0.39130434782608697</v>
      </c>
    </row>
    <row r="684" spans="1:7" x14ac:dyDescent="0.25">
      <c r="A684" s="8">
        <v>683</v>
      </c>
      <c r="B684" s="10">
        <v>164</v>
      </c>
      <c r="C684" s="4">
        <v>164</v>
      </c>
      <c r="D684" s="4">
        <v>100</v>
      </c>
      <c r="E684" s="10">
        <f t="shared" si="20"/>
        <v>64</v>
      </c>
      <c r="G684" s="11">
        <f t="shared" si="21"/>
        <v>0.3902439024390244</v>
      </c>
    </row>
    <row r="685" spans="1:7" x14ac:dyDescent="0.25">
      <c r="A685" s="8">
        <v>684</v>
      </c>
      <c r="B685" s="10">
        <v>180</v>
      </c>
      <c r="C685" s="4">
        <v>180</v>
      </c>
      <c r="D685" s="4">
        <v>107</v>
      </c>
      <c r="E685" s="10">
        <f t="shared" si="20"/>
        <v>73</v>
      </c>
      <c r="G685" s="11">
        <f t="shared" si="21"/>
        <v>0.40555555555555556</v>
      </c>
    </row>
    <row r="686" spans="1:7" x14ac:dyDescent="0.25">
      <c r="A686" s="8">
        <v>685</v>
      </c>
      <c r="B686" s="10">
        <v>54</v>
      </c>
      <c r="C686" s="4">
        <v>54</v>
      </c>
      <c r="D686" s="4">
        <v>32</v>
      </c>
      <c r="E686" s="10">
        <f t="shared" si="20"/>
        <v>22</v>
      </c>
      <c r="G686" s="11">
        <f t="shared" si="21"/>
        <v>0.40740740740740738</v>
      </c>
    </row>
    <row r="687" spans="1:7" x14ac:dyDescent="0.25">
      <c r="A687" s="8">
        <v>686</v>
      </c>
      <c r="B687" s="10">
        <v>102</v>
      </c>
      <c r="C687" s="4">
        <v>102</v>
      </c>
      <c r="D687" s="4">
        <v>62</v>
      </c>
      <c r="E687" s="10">
        <f t="shared" si="20"/>
        <v>40</v>
      </c>
      <c r="G687" s="11">
        <f t="shared" si="21"/>
        <v>0.39215686274509803</v>
      </c>
    </row>
    <row r="688" spans="1:7" x14ac:dyDescent="0.25">
      <c r="A688" s="8">
        <v>687</v>
      </c>
      <c r="B688" s="10">
        <v>72</v>
      </c>
      <c r="C688" s="4">
        <v>72</v>
      </c>
      <c r="D688" s="4">
        <v>44</v>
      </c>
      <c r="E688" s="10">
        <f t="shared" si="20"/>
        <v>28</v>
      </c>
      <c r="G688" s="11">
        <f t="shared" si="21"/>
        <v>0.3888888888888889</v>
      </c>
    </row>
    <row r="689" spans="1:7" x14ac:dyDescent="0.25">
      <c r="A689" s="8">
        <v>688</v>
      </c>
      <c r="B689" s="10">
        <v>29</v>
      </c>
      <c r="C689" s="4">
        <v>29</v>
      </c>
      <c r="D689" s="4">
        <v>17</v>
      </c>
      <c r="E689" s="10">
        <f t="shared" si="20"/>
        <v>12</v>
      </c>
      <c r="G689" s="11">
        <f t="shared" si="21"/>
        <v>0.41379310344827586</v>
      </c>
    </row>
    <row r="690" spans="1:7" x14ac:dyDescent="0.25">
      <c r="A690" s="8">
        <v>689</v>
      </c>
      <c r="B690" s="10">
        <v>165</v>
      </c>
      <c r="C690" s="4">
        <v>165</v>
      </c>
      <c r="D690" s="4">
        <v>100</v>
      </c>
      <c r="E690" s="10">
        <f t="shared" si="20"/>
        <v>65</v>
      </c>
      <c r="G690" s="11">
        <f t="shared" si="21"/>
        <v>0.39393939393939392</v>
      </c>
    </row>
    <row r="691" spans="1:7" x14ac:dyDescent="0.25">
      <c r="A691" s="8">
        <v>690</v>
      </c>
      <c r="B691" s="10">
        <v>191</v>
      </c>
      <c r="C691" s="4">
        <v>191</v>
      </c>
      <c r="D691" s="4">
        <v>115</v>
      </c>
      <c r="E691" s="10">
        <f t="shared" si="20"/>
        <v>76</v>
      </c>
      <c r="G691" s="11">
        <f t="shared" si="21"/>
        <v>0.39790575916230364</v>
      </c>
    </row>
    <row r="692" spans="1:7" x14ac:dyDescent="0.25">
      <c r="A692" s="8">
        <v>691</v>
      </c>
      <c r="B692" s="10">
        <v>66</v>
      </c>
      <c r="C692" s="4">
        <v>66</v>
      </c>
      <c r="D692" s="4">
        <v>39</v>
      </c>
      <c r="E692" s="10">
        <f t="shared" si="20"/>
        <v>27</v>
      </c>
      <c r="G692" s="11">
        <f t="shared" si="21"/>
        <v>0.40909090909090912</v>
      </c>
    </row>
    <row r="693" spans="1:7" x14ac:dyDescent="0.25">
      <c r="A693" s="8">
        <v>692</v>
      </c>
      <c r="B693" s="10">
        <v>173</v>
      </c>
      <c r="C693" s="4">
        <v>173</v>
      </c>
      <c r="D693" s="4">
        <v>103</v>
      </c>
      <c r="E693" s="10">
        <f t="shared" si="20"/>
        <v>70</v>
      </c>
      <c r="G693" s="11">
        <f t="shared" si="21"/>
        <v>0.40462427745664742</v>
      </c>
    </row>
    <row r="694" spans="1:7" x14ac:dyDescent="0.25">
      <c r="A694" s="8">
        <v>693</v>
      </c>
      <c r="B694" s="10">
        <v>78</v>
      </c>
      <c r="C694" s="4">
        <v>78</v>
      </c>
      <c r="D694" s="4">
        <v>48</v>
      </c>
      <c r="E694" s="10">
        <f t="shared" si="20"/>
        <v>30</v>
      </c>
      <c r="G694" s="11">
        <f t="shared" si="21"/>
        <v>0.38461538461538464</v>
      </c>
    </row>
    <row r="695" spans="1:7" x14ac:dyDescent="0.25">
      <c r="A695" s="8">
        <v>694</v>
      </c>
      <c r="B695" s="10">
        <v>157</v>
      </c>
      <c r="C695" s="4">
        <v>157</v>
      </c>
      <c r="D695" s="4">
        <v>94</v>
      </c>
      <c r="E695" s="10">
        <f t="shared" si="20"/>
        <v>63</v>
      </c>
      <c r="G695" s="11">
        <f t="shared" si="21"/>
        <v>0.40127388535031849</v>
      </c>
    </row>
    <row r="696" spans="1:7" x14ac:dyDescent="0.25">
      <c r="A696" s="8">
        <v>695</v>
      </c>
      <c r="B696" s="10">
        <v>116</v>
      </c>
      <c r="C696" s="4">
        <v>116</v>
      </c>
      <c r="D696" s="4">
        <v>68</v>
      </c>
      <c r="E696" s="10">
        <f t="shared" si="20"/>
        <v>48</v>
      </c>
      <c r="G696" s="11">
        <f t="shared" si="21"/>
        <v>0.41379310344827586</v>
      </c>
    </row>
    <row r="697" spans="1:7" x14ac:dyDescent="0.25">
      <c r="A697" s="8">
        <v>696</v>
      </c>
      <c r="B697" s="10">
        <v>46</v>
      </c>
      <c r="C697" s="4">
        <v>46</v>
      </c>
      <c r="D697" s="4">
        <v>28</v>
      </c>
      <c r="E697" s="10">
        <f t="shared" si="20"/>
        <v>18</v>
      </c>
      <c r="G697" s="11">
        <f t="shared" si="21"/>
        <v>0.39130434782608697</v>
      </c>
    </row>
    <row r="698" spans="1:7" x14ac:dyDescent="0.25">
      <c r="A698" s="8">
        <v>697</v>
      </c>
      <c r="B698" s="10">
        <v>199</v>
      </c>
      <c r="C698" s="4">
        <v>199</v>
      </c>
      <c r="D698" s="4">
        <v>120</v>
      </c>
      <c r="E698" s="10">
        <f t="shared" si="20"/>
        <v>79</v>
      </c>
      <c r="G698" s="11">
        <f t="shared" si="21"/>
        <v>0.39698492462311558</v>
      </c>
    </row>
    <row r="699" spans="1:7" x14ac:dyDescent="0.25">
      <c r="A699" s="8">
        <v>698</v>
      </c>
      <c r="B699" s="10">
        <v>185</v>
      </c>
      <c r="C699" s="4">
        <v>185</v>
      </c>
      <c r="D699" s="4">
        <v>112</v>
      </c>
      <c r="E699" s="10">
        <f t="shared" si="20"/>
        <v>73</v>
      </c>
      <c r="G699" s="11">
        <f t="shared" si="21"/>
        <v>0.39459459459459462</v>
      </c>
    </row>
    <row r="700" spans="1:7" x14ac:dyDescent="0.25">
      <c r="A700" s="8">
        <v>699</v>
      </c>
      <c r="B700" s="10">
        <v>58</v>
      </c>
      <c r="C700" s="4">
        <v>58</v>
      </c>
      <c r="D700" s="4">
        <v>34</v>
      </c>
      <c r="E700" s="10">
        <f t="shared" si="20"/>
        <v>24</v>
      </c>
      <c r="G700" s="11">
        <f t="shared" si="21"/>
        <v>0.41379310344827586</v>
      </c>
    </row>
    <row r="701" spans="1:7" x14ac:dyDescent="0.25">
      <c r="A701" s="8">
        <v>700</v>
      </c>
      <c r="B701" s="10">
        <v>234</v>
      </c>
      <c r="C701" s="4">
        <v>234</v>
      </c>
      <c r="D701" s="4">
        <v>137</v>
      </c>
      <c r="E701" s="10">
        <f t="shared" si="20"/>
        <v>97</v>
      </c>
      <c r="G701" s="11">
        <f t="shared" si="21"/>
        <v>0.41452991452991456</v>
      </c>
    </row>
    <row r="702" spans="1:7" x14ac:dyDescent="0.25">
      <c r="A702" s="8">
        <v>701</v>
      </c>
      <c r="B702" s="10">
        <v>102</v>
      </c>
      <c r="C702" s="4">
        <v>102</v>
      </c>
      <c r="D702" s="4">
        <v>60</v>
      </c>
      <c r="E702" s="10">
        <f t="shared" si="20"/>
        <v>42</v>
      </c>
      <c r="G702" s="11">
        <f t="shared" si="21"/>
        <v>0.41176470588235292</v>
      </c>
    </row>
    <row r="703" spans="1:7" x14ac:dyDescent="0.25">
      <c r="A703" s="8">
        <v>702</v>
      </c>
      <c r="B703" s="10">
        <v>195</v>
      </c>
      <c r="C703" s="4">
        <v>195</v>
      </c>
      <c r="D703" s="4">
        <v>113</v>
      </c>
      <c r="E703" s="10">
        <f t="shared" si="20"/>
        <v>82</v>
      </c>
      <c r="G703" s="11">
        <f t="shared" si="21"/>
        <v>0.42051282051282052</v>
      </c>
    </row>
    <row r="704" spans="1:7" x14ac:dyDescent="0.25">
      <c r="A704" s="8">
        <v>703</v>
      </c>
      <c r="B704" s="10">
        <v>63</v>
      </c>
      <c r="C704" s="4">
        <v>63</v>
      </c>
      <c r="D704" s="4">
        <v>39</v>
      </c>
      <c r="E704" s="10">
        <f t="shared" si="20"/>
        <v>24</v>
      </c>
      <c r="G704" s="11">
        <f t="shared" si="21"/>
        <v>0.38095238095238093</v>
      </c>
    </row>
    <row r="705" spans="1:7" x14ac:dyDescent="0.25">
      <c r="A705" s="8">
        <v>704</v>
      </c>
      <c r="B705" s="10">
        <v>18</v>
      </c>
      <c r="C705" s="4">
        <v>18</v>
      </c>
      <c r="D705" s="4">
        <v>10</v>
      </c>
      <c r="E705" s="10">
        <f t="shared" si="20"/>
        <v>8</v>
      </c>
      <c r="G705" s="11">
        <f t="shared" si="21"/>
        <v>0.44444444444444442</v>
      </c>
    </row>
    <row r="706" spans="1:7" x14ac:dyDescent="0.25">
      <c r="A706" s="8">
        <v>705</v>
      </c>
      <c r="B706" s="10">
        <v>112</v>
      </c>
      <c r="C706" s="4">
        <v>112</v>
      </c>
      <c r="D706" s="4">
        <v>66</v>
      </c>
      <c r="E706" s="10">
        <f t="shared" si="20"/>
        <v>46</v>
      </c>
      <c r="G706" s="11">
        <f t="shared" si="21"/>
        <v>0.4107142857142857</v>
      </c>
    </row>
    <row r="707" spans="1:7" x14ac:dyDescent="0.25">
      <c r="A707" s="8">
        <v>706</v>
      </c>
      <c r="B707" s="10">
        <v>54</v>
      </c>
      <c r="C707" s="4">
        <v>54</v>
      </c>
      <c r="D707" s="4">
        <v>30</v>
      </c>
      <c r="E707" s="10">
        <f t="shared" ref="E707:E768" si="22">C707-D707</f>
        <v>24</v>
      </c>
      <c r="G707" s="11">
        <f t="shared" ref="G707:G769" si="23">E707/C707</f>
        <v>0.44444444444444442</v>
      </c>
    </row>
    <row r="708" spans="1:7" x14ac:dyDescent="0.25">
      <c r="A708" s="8">
        <v>707</v>
      </c>
      <c r="B708" s="10">
        <v>185</v>
      </c>
      <c r="C708" s="4">
        <v>185</v>
      </c>
      <c r="D708" s="4">
        <v>112</v>
      </c>
      <c r="E708" s="10">
        <f t="shared" si="22"/>
        <v>73</v>
      </c>
      <c r="G708" s="11">
        <f t="shared" si="23"/>
        <v>0.39459459459459462</v>
      </c>
    </row>
    <row r="709" spans="1:7" x14ac:dyDescent="0.25">
      <c r="A709" s="8">
        <v>708</v>
      </c>
      <c r="B709" s="10">
        <v>54</v>
      </c>
      <c r="C709" s="4">
        <v>54</v>
      </c>
      <c r="D709" s="4">
        <v>32</v>
      </c>
      <c r="E709" s="10">
        <f t="shared" si="22"/>
        <v>22</v>
      </c>
      <c r="G709" s="11">
        <f t="shared" si="23"/>
        <v>0.40740740740740738</v>
      </c>
    </row>
    <row r="710" spans="1:7" x14ac:dyDescent="0.25">
      <c r="A710" s="8">
        <v>709</v>
      </c>
      <c r="B710" s="10">
        <v>193</v>
      </c>
      <c r="C710" s="4">
        <v>193</v>
      </c>
      <c r="D710" s="4">
        <v>117</v>
      </c>
      <c r="E710" s="10">
        <f t="shared" si="22"/>
        <v>76</v>
      </c>
      <c r="G710" s="11">
        <f t="shared" si="23"/>
        <v>0.39378238341968913</v>
      </c>
    </row>
    <row r="711" spans="1:7" x14ac:dyDescent="0.25">
      <c r="A711" s="8">
        <v>710</v>
      </c>
      <c r="B711" s="10">
        <v>138</v>
      </c>
      <c r="C711" s="4">
        <v>138</v>
      </c>
      <c r="D711" s="4">
        <v>81</v>
      </c>
      <c r="E711" s="10">
        <f t="shared" si="22"/>
        <v>57</v>
      </c>
      <c r="G711" s="11">
        <f t="shared" si="23"/>
        <v>0.41304347826086957</v>
      </c>
    </row>
    <row r="712" spans="1:7" x14ac:dyDescent="0.25">
      <c r="A712" s="8">
        <v>711</v>
      </c>
      <c r="B712" s="10">
        <v>166</v>
      </c>
      <c r="C712" s="4">
        <v>166</v>
      </c>
      <c r="D712" s="4">
        <v>98</v>
      </c>
      <c r="E712" s="10">
        <f t="shared" si="22"/>
        <v>68</v>
      </c>
      <c r="G712" s="11">
        <f t="shared" si="23"/>
        <v>0.40963855421686746</v>
      </c>
    </row>
    <row r="713" spans="1:7" x14ac:dyDescent="0.25">
      <c r="A713" s="8">
        <v>712</v>
      </c>
      <c r="B713" s="10">
        <v>48</v>
      </c>
      <c r="C713" s="4">
        <v>48</v>
      </c>
      <c r="D713" s="4">
        <v>28</v>
      </c>
      <c r="E713" s="10">
        <f t="shared" si="22"/>
        <v>20</v>
      </c>
      <c r="G713" s="11">
        <f t="shared" si="23"/>
        <v>0.41666666666666669</v>
      </c>
    </row>
    <row r="714" spans="1:7" x14ac:dyDescent="0.25">
      <c r="A714" s="8">
        <v>713</v>
      </c>
      <c r="B714" s="10">
        <v>360</v>
      </c>
      <c r="C714" s="4">
        <v>360</v>
      </c>
      <c r="D714" s="4">
        <v>213</v>
      </c>
      <c r="E714" s="10">
        <f t="shared" si="22"/>
        <v>147</v>
      </c>
      <c r="G714" s="11">
        <f t="shared" si="23"/>
        <v>0.40833333333333333</v>
      </c>
    </row>
    <row r="715" spans="1:7" x14ac:dyDescent="0.25">
      <c r="A715" s="8">
        <v>714</v>
      </c>
      <c r="B715" s="10">
        <v>225</v>
      </c>
      <c r="C715" s="4">
        <v>225</v>
      </c>
      <c r="D715" s="4">
        <v>134</v>
      </c>
      <c r="E715" s="10">
        <f t="shared" si="22"/>
        <v>91</v>
      </c>
      <c r="G715" s="11">
        <f t="shared" si="23"/>
        <v>0.40444444444444444</v>
      </c>
    </row>
    <row r="716" spans="1:7" x14ac:dyDescent="0.25">
      <c r="A716" s="8">
        <v>715</v>
      </c>
      <c r="B716" s="10">
        <v>246</v>
      </c>
      <c r="C716" s="4">
        <v>246</v>
      </c>
      <c r="D716" s="4">
        <v>145</v>
      </c>
      <c r="E716" s="10">
        <f t="shared" si="22"/>
        <v>101</v>
      </c>
      <c r="G716" s="11">
        <f t="shared" si="23"/>
        <v>0.41056910569105692</v>
      </c>
    </row>
    <row r="717" spans="1:7" x14ac:dyDescent="0.25">
      <c r="A717" s="8">
        <v>716</v>
      </c>
      <c r="B717" s="10">
        <v>231</v>
      </c>
      <c r="C717" s="4">
        <v>231</v>
      </c>
      <c r="D717" s="4">
        <v>141</v>
      </c>
      <c r="E717" s="10">
        <f t="shared" si="22"/>
        <v>90</v>
      </c>
      <c r="G717" s="11">
        <f t="shared" si="23"/>
        <v>0.38961038961038963</v>
      </c>
    </row>
    <row r="718" spans="1:7" x14ac:dyDescent="0.25">
      <c r="A718" s="8">
        <v>717</v>
      </c>
      <c r="B718" s="10">
        <v>155</v>
      </c>
      <c r="C718" s="4">
        <v>155</v>
      </c>
      <c r="D718" s="4">
        <v>92</v>
      </c>
      <c r="E718" s="10">
        <f t="shared" si="22"/>
        <v>63</v>
      </c>
      <c r="G718" s="11">
        <f t="shared" si="23"/>
        <v>0.40645161290322579</v>
      </c>
    </row>
    <row r="719" spans="1:7" x14ac:dyDescent="0.25">
      <c r="A719" s="8">
        <v>718</v>
      </c>
      <c r="B719" s="10">
        <v>20</v>
      </c>
      <c r="C719" s="4">
        <v>20</v>
      </c>
      <c r="D719" s="4">
        <v>12</v>
      </c>
      <c r="E719" s="10">
        <f t="shared" si="22"/>
        <v>8</v>
      </c>
      <c r="G719" s="11">
        <f t="shared" si="23"/>
        <v>0.4</v>
      </c>
    </row>
    <row r="720" spans="1:7" x14ac:dyDescent="0.25">
      <c r="A720" s="8">
        <v>719</v>
      </c>
      <c r="B720" s="10">
        <v>107</v>
      </c>
      <c r="C720" s="4">
        <v>107</v>
      </c>
      <c r="D720" s="4">
        <v>64</v>
      </c>
      <c r="E720" s="10">
        <f t="shared" si="22"/>
        <v>43</v>
      </c>
      <c r="G720" s="11">
        <f t="shared" si="23"/>
        <v>0.40186915887850466</v>
      </c>
    </row>
    <row r="721" spans="1:7" x14ac:dyDescent="0.25">
      <c r="A721" s="8">
        <v>720</v>
      </c>
      <c r="B721" s="10">
        <v>168</v>
      </c>
      <c r="C721" s="4">
        <v>168</v>
      </c>
      <c r="D721" s="4">
        <v>99</v>
      </c>
      <c r="E721" s="10">
        <f t="shared" si="22"/>
        <v>69</v>
      </c>
      <c r="G721" s="11">
        <f t="shared" si="23"/>
        <v>0.4107142857142857</v>
      </c>
    </row>
    <row r="722" spans="1:7" x14ac:dyDescent="0.25">
      <c r="A722" s="8">
        <v>721</v>
      </c>
      <c r="B722" s="10">
        <v>218</v>
      </c>
      <c r="C722" s="4">
        <v>218</v>
      </c>
      <c r="D722" s="4">
        <v>129</v>
      </c>
      <c r="E722" s="10">
        <f t="shared" si="22"/>
        <v>89</v>
      </c>
      <c r="G722" s="11">
        <f t="shared" si="23"/>
        <v>0.40825688073394495</v>
      </c>
    </row>
    <row r="723" spans="1:7" x14ac:dyDescent="0.25">
      <c r="A723" s="8">
        <v>722</v>
      </c>
      <c r="B723" s="10">
        <v>85</v>
      </c>
      <c r="C723" s="4">
        <v>85</v>
      </c>
      <c r="D723" s="4">
        <v>52</v>
      </c>
      <c r="E723" s="10">
        <f t="shared" si="22"/>
        <v>33</v>
      </c>
      <c r="G723" s="11">
        <f t="shared" si="23"/>
        <v>0.38823529411764707</v>
      </c>
    </row>
    <row r="724" spans="1:7" x14ac:dyDescent="0.25">
      <c r="A724" s="8">
        <v>723</v>
      </c>
      <c r="B724" s="10">
        <v>126</v>
      </c>
      <c r="C724" s="4">
        <v>126</v>
      </c>
      <c r="D724" s="4">
        <v>74</v>
      </c>
      <c r="E724" s="10">
        <f t="shared" si="22"/>
        <v>52</v>
      </c>
      <c r="G724" s="11">
        <f t="shared" si="23"/>
        <v>0.41269841269841268</v>
      </c>
    </row>
    <row r="725" spans="1:7" x14ac:dyDescent="0.25">
      <c r="A725" s="8">
        <v>724</v>
      </c>
      <c r="B725" s="10">
        <v>66</v>
      </c>
      <c r="C725" s="4">
        <v>66</v>
      </c>
      <c r="D725" s="4">
        <v>39</v>
      </c>
      <c r="E725" s="10">
        <f t="shared" si="22"/>
        <v>27</v>
      </c>
      <c r="G725" s="11">
        <f t="shared" si="23"/>
        <v>0.40909090909090912</v>
      </c>
    </row>
    <row r="726" spans="1:7" x14ac:dyDescent="0.25">
      <c r="A726" s="8">
        <v>725</v>
      </c>
      <c r="B726" s="10">
        <v>168</v>
      </c>
      <c r="C726" s="4">
        <v>168</v>
      </c>
      <c r="D726" s="4">
        <v>99</v>
      </c>
      <c r="E726" s="10">
        <f t="shared" si="22"/>
        <v>69</v>
      </c>
      <c r="G726" s="11">
        <f t="shared" si="23"/>
        <v>0.4107142857142857</v>
      </c>
    </row>
    <row r="727" spans="1:7" x14ac:dyDescent="0.25">
      <c r="A727" s="8">
        <v>726</v>
      </c>
      <c r="B727" s="10">
        <v>126</v>
      </c>
      <c r="C727" s="4">
        <v>126</v>
      </c>
      <c r="D727" s="4">
        <v>76</v>
      </c>
      <c r="E727" s="10">
        <f t="shared" si="22"/>
        <v>50</v>
      </c>
      <c r="G727" s="11">
        <f t="shared" si="23"/>
        <v>0.3968253968253968</v>
      </c>
    </row>
    <row r="728" spans="1:7" x14ac:dyDescent="0.25">
      <c r="A728" s="8">
        <v>727</v>
      </c>
      <c r="B728" s="10">
        <v>40</v>
      </c>
      <c r="C728" s="4">
        <v>40</v>
      </c>
      <c r="D728" s="4">
        <v>24</v>
      </c>
      <c r="E728" s="10">
        <f t="shared" si="22"/>
        <v>16</v>
      </c>
      <c r="G728" s="11">
        <f t="shared" si="23"/>
        <v>0.4</v>
      </c>
    </row>
    <row r="729" spans="1:7" x14ac:dyDescent="0.25">
      <c r="A729" s="8">
        <v>728</v>
      </c>
      <c r="B729" s="10">
        <v>195</v>
      </c>
      <c r="C729" s="4">
        <v>195</v>
      </c>
      <c r="D729" s="4">
        <v>115</v>
      </c>
      <c r="E729" s="10">
        <f t="shared" si="22"/>
        <v>80</v>
      </c>
      <c r="G729" s="11">
        <f t="shared" si="23"/>
        <v>0.41025641025641024</v>
      </c>
    </row>
    <row r="730" spans="1:7" x14ac:dyDescent="0.25">
      <c r="A730" s="8">
        <v>729</v>
      </c>
      <c r="B730" s="10">
        <v>128</v>
      </c>
      <c r="C730" s="4">
        <v>128</v>
      </c>
      <c r="D730" s="4">
        <v>76</v>
      </c>
      <c r="E730" s="10">
        <f t="shared" si="22"/>
        <v>52</v>
      </c>
      <c r="G730" s="11">
        <f t="shared" si="23"/>
        <v>0.40625</v>
      </c>
    </row>
    <row r="731" spans="1:7" x14ac:dyDescent="0.25">
      <c r="A731" s="8">
        <v>730</v>
      </c>
      <c r="B731" s="10">
        <v>114</v>
      </c>
      <c r="C731" s="4">
        <v>114</v>
      </c>
      <c r="D731" s="4">
        <v>68</v>
      </c>
      <c r="E731" s="10">
        <f t="shared" si="22"/>
        <v>46</v>
      </c>
      <c r="G731" s="11">
        <f t="shared" si="23"/>
        <v>0.40350877192982454</v>
      </c>
    </row>
    <row r="732" spans="1:7" x14ac:dyDescent="0.25">
      <c r="A732" s="8">
        <v>731</v>
      </c>
      <c r="B732" s="10">
        <v>64</v>
      </c>
      <c r="C732" s="4">
        <v>64</v>
      </c>
      <c r="D732" s="4">
        <v>38</v>
      </c>
      <c r="E732" s="10">
        <f t="shared" si="22"/>
        <v>26</v>
      </c>
      <c r="G732" s="11">
        <f t="shared" si="23"/>
        <v>0.40625</v>
      </c>
    </row>
    <row r="733" spans="1:7" x14ac:dyDescent="0.25">
      <c r="A733" s="8">
        <v>732</v>
      </c>
      <c r="B733" s="10">
        <v>306</v>
      </c>
      <c r="C733" s="4">
        <v>306</v>
      </c>
      <c r="D733" s="4">
        <v>186</v>
      </c>
      <c r="E733" s="10">
        <f t="shared" si="22"/>
        <v>120</v>
      </c>
      <c r="G733" s="11">
        <f t="shared" si="23"/>
        <v>0.39215686274509803</v>
      </c>
    </row>
    <row r="734" spans="1:7" x14ac:dyDescent="0.25">
      <c r="A734" s="8">
        <v>733</v>
      </c>
      <c r="B734" s="10">
        <v>186</v>
      </c>
      <c r="C734" s="4">
        <v>186</v>
      </c>
      <c r="D734" s="4">
        <v>112</v>
      </c>
      <c r="E734" s="10">
        <f t="shared" si="22"/>
        <v>74</v>
      </c>
      <c r="G734" s="11">
        <f t="shared" si="23"/>
        <v>0.39784946236559138</v>
      </c>
    </row>
    <row r="735" spans="1:7" x14ac:dyDescent="0.25">
      <c r="A735" s="8">
        <v>734</v>
      </c>
      <c r="B735" s="10">
        <v>139</v>
      </c>
      <c r="C735" s="4">
        <v>139</v>
      </c>
      <c r="D735" s="4">
        <v>82</v>
      </c>
      <c r="E735" s="10">
        <f t="shared" si="22"/>
        <v>57</v>
      </c>
      <c r="G735" s="11">
        <f t="shared" si="23"/>
        <v>0.41007194244604317</v>
      </c>
    </row>
    <row r="736" spans="1:7" x14ac:dyDescent="0.25">
      <c r="A736" s="8">
        <v>735</v>
      </c>
      <c r="B736" s="10">
        <v>142</v>
      </c>
      <c r="C736" s="4">
        <v>142</v>
      </c>
      <c r="D736" s="4">
        <v>85</v>
      </c>
      <c r="E736" s="10">
        <f t="shared" si="22"/>
        <v>57</v>
      </c>
      <c r="G736" s="11">
        <f t="shared" si="23"/>
        <v>0.40140845070422537</v>
      </c>
    </row>
    <row r="737" spans="1:7" x14ac:dyDescent="0.25">
      <c r="A737" s="8">
        <v>736</v>
      </c>
      <c r="B737" s="10">
        <v>215</v>
      </c>
      <c r="C737" s="4">
        <v>215</v>
      </c>
      <c r="D737" s="4">
        <v>128</v>
      </c>
      <c r="E737" s="10">
        <f t="shared" si="22"/>
        <v>87</v>
      </c>
      <c r="G737" s="11">
        <f t="shared" si="23"/>
        <v>0.40465116279069768</v>
      </c>
    </row>
    <row r="738" spans="1:7" x14ac:dyDescent="0.25">
      <c r="A738" s="8">
        <v>737</v>
      </c>
      <c r="B738" s="10">
        <v>118</v>
      </c>
      <c r="C738" s="4">
        <v>118</v>
      </c>
      <c r="D738" s="4">
        <v>70</v>
      </c>
      <c r="E738" s="10">
        <f t="shared" si="22"/>
        <v>48</v>
      </c>
      <c r="G738" s="11">
        <f t="shared" si="23"/>
        <v>0.40677966101694918</v>
      </c>
    </row>
    <row r="739" spans="1:7" x14ac:dyDescent="0.25">
      <c r="A739" s="8">
        <v>738</v>
      </c>
      <c r="B739" s="10">
        <v>134</v>
      </c>
      <c r="C739" s="4">
        <v>134</v>
      </c>
      <c r="D739" s="4">
        <v>76</v>
      </c>
      <c r="E739" s="10">
        <f t="shared" si="22"/>
        <v>58</v>
      </c>
      <c r="G739" s="11">
        <f t="shared" si="23"/>
        <v>0.43283582089552236</v>
      </c>
    </row>
    <row r="740" spans="1:7" x14ac:dyDescent="0.25">
      <c r="A740" s="8">
        <v>739</v>
      </c>
      <c r="B740" s="10">
        <v>46</v>
      </c>
      <c r="C740" s="4">
        <v>46</v>
      </c>
      <c r="D740" s="4">
        <v>28</v>
      </c>
      <c r="E740" s="10">
        <f t="shared" si="22"/>
        <v>18</v>
      </c>
      <c r="G740" s="11">
        <f t="shared" si="23"/>
        <v>0.39130434782608697</v>
      </c>
    </row>
    <row r="741" spans="1:7" x14ac:dyDescent="0.25">
      <c r="A741" s="8">
        <v>740</v>
      </c>
      <c r="B741" s="10">
        <v>293</v>
      </c>
      <c r="C741" s="4">
        <v>293</v>
      </c>
      <c r="D741" s="4">
        <v>175</v>
      </c>
      <c r="E741" s="10">
        <f t="shared" si="22"/>
        <v>118</v>
      </c>
      <c r="G741" s="11">
        <f t="shared" si="23"/>
        <v>0.40273037542662116</v>
      </c>
    </row>
    <row r="742" spans="1:7" x14ac:dyDescent="0.25">
      <c r="A742" s="8">
        <v>741</v>
      </c>
      <c r="B742" s="10">
        <v>285</v>
      </c>
      <c r="C742" s="4">
        <v>285</v>
      </c>
      <c r="D742" s="4">
        <v>168</v>
      </c>
      <c r="E742" s="10">
        <f t="shared" si="22"/>
        <v>117</v>
      </c>
      <c r="G742" s="11">
        <f t="shared" si="23"/>
        <v>0.41052631578947368</v>
      </c>
    </row>
    <row r="743" spans="1:7" x14ac:dyDescent="0.25">
      <c r="A743" s="8">
        <v>742</v>
      </c>
      <c r="B743" s="10">
        <v>166</v>
      </c>
      <c r="C743" s="4">
        <v>166</v>
      </c>
      <c r="D743" s="4">
        <v>99</v>
      </c>
      <c r="E743" s="10">
        <f t="shared" si="22"/>
        <v>67</v>
      </c>
      <c r="G743" s="11">
        <f t="shared" si="23"/>
        <v>0.40361445783132532</v>
      </c>
    </row>
    <row r="744" spans="1:7" x14ac:dyDescent="0.25">
      <c r="A744" s="8">
        <v>743</v>
      </c>
      <c r="B744" s="10">
        <v>134</v>
      </c>
      <c r="C744" s="4">
        <v>134</v>
      </c>
      <c r="D744" s="4">
        <v>78</v>
      </c>
      <c r="E744" s="10">
        <f t="shared" si="22"/>
        <v>56</v>
      </c>
      <c r="G744" s="11">
        <f t="shared" si="23"/>
        <v>0.41791044776119401</v>
      </c>
    </row>
    <row r="745" spans="1:7" x14ac:dyDescent="0.25">
      <c r="A745" s="8">
        <v>744</v>
      </c>
      <c r="B745" s="10">
        <v>76</v>
      </c>
      <c r="C745" s="4">
        <v>76</v>
      </c>
      <c r="D745" s="4">
        <v>44</v>
      </c>
      <c r="E745" s="10">
        <f t="shared" si="22"/>
        <v>32</v>
      </c>
      <c r="G745" s="11">
        <f t="shared" si="23"/>
        <v>0.42105263157894735</v>
      </c>
    </row>
    <row r="746" spans="1:7" x14ac:dyDescent="0.25">
      <c r="A746" s="8">
        <v>745</v>
      </c>
      <c r="B746" s="10">
        <v>284</v>
      </c>
      <c r="C746" s="4">
        <v>284</v>
      </c>
      <c r="D746" s="4">
        <v>169</v>
      </c>
      <c r="E746" s="10">
        <f t="shared" si="22"/>
        <v>115</v>
      </c>
      <c r="G746" s="11">
        <f t="shared" si="23"/>
        <v>0.40492957746478875</v>
      </c>
    </row>
    <row r="747" spans="1:7" x14ac:dyDescent="0.25">
      <c r="A747" s="8">
        <v>746</v>
      </c>
      <c r="B747" s="10">
        <v>201</v>
      </c>
      <c r="C747" s="4">
        <v>201</v>
      </c>
      <c r="D747" s="4">
        <v>120</v>
      </c>
      <c r="E747" s="10">
        <f t="shared" si="22"/>
        <v>81</v>
      </c>
      <c r="G747" s="11">
        <f t="shared" si="23"/>
        <v>0.40298507462686567</v>
      </c>
    </row>
    <row r="748" spans="1:7" x14ac:dyDescent="0.25">
      <c r="A748" s="8">
        <v>747</v>
      </c>
      <c r="B748" s="10">
        <v>25</v>
      </c>
      <c r="C748" s="4">
        <v>25</v>
      </c>
      <c r="D748" s="4">
        <v>15</v>
      </c>
      <c r="E748" s="10">
        <f t="shared" si="22"/>
        <v>10</v>
      </c>
      <c r="G748" s="11">
        <f t="shared" si="23"/>
        <v>0.4</v>
      </c>
    </row>
    <row r="749" spans="1:7" x14ac:dyDescent="0.25">
      <c r="A749" s="8">
        <v>748</v>
      </c>
      <c r="B749" s="10">
        <v>110</v>
      </c>
      <c r="C749" s="4">
        <v>110</v>
      </c>
      <c r="D749" s="4">
        <v>64</v>
      </c>
      <c r="E749" s="10">
        <f t="shared" si="22"/>
        <v>46</v>
      </c>
      <c r="G749" s="11">
        <f t="shared" si="23"/>
        <v>0.41818181818181815</v>
      </c>
    </row>
    <row r="750" spans="1:7" x14ac:dyDescent="0.25">
      <c r="A750" s="8">
        <v>749</v>
      </c>
      <c r="B750" s="10">
        <v>70</v>
      </c>
      <c r="C750" s="4">
        <v>70</v>
      </c>
      <c r="D750" s="4">
        <v>42</v>
      </c>
      <c r="E750" s="10">
        <f t="shared" si="22"/>
        <v>28</v>
      </c>
      <c r="G750" s="11">
        <f t="shared" si="23"/>
        <v>0.4</v>
      </c>
    </row>
    <row r="751" spans="1:7" x14ac:dyDescent="0.25">
      <c r="A751" s="8">
        <v>750</v>
      </c>
      <c r="B751" s="10">
        <v>119</v>
      </c>
      <c r="C751" s="4">
        <v>119</v>
      </c>
      <c r="D751" s="4">
        <v>72</v>
      </c>
      <c r="E751" s="10">
        <f t="shared" si="22"/>
        <v>47</v>
      </c>
      <c r="G751" s="11">
        <f t="shared" si="23"/>
        <v>0.3949579831932773</v>
      </c>
    </row>
    <row r="752" spans="1:7" x14ac:dyDescent="0.25">
      <c r="A752" s="8">
        <v>751</v>
      </c>
      <c r="B752" s="10">
        <v>170</v>
      </c>
      <c r="C752" s="4">
        <v>170</v>
      </c>
      <c r="D752" s="4">
        <v>101</v>
      </c>
      <c r="E752" s="10">
        <f t="shared" si="22"/>
        <v>69</v>
      </c>
      <c r="G752" s="11">
        <f t="shared" si="23"/>
        <v>0.40588235294117647</v>
      </c>
    </row>
    <row r="753" spans="1:7" x14ac:dyDescent="0.25">
      <c r="A753" s="8">
        <v>752</v>
      </c>
      <c r="B753" s="10">
        <v>60</v>
      </c>
      <c r="C753" s="4">
        <v>60</v>
      </c>
      <c r="D753" s="4">
        <v>36</v>
      </c>
      <c r="E753" s="10">
        <f t="shared" si="22"/>
        <v>24</v>
      </c>
      <c r="G753" s="11">
        <f t="shared" si="23"/>
        <v>0.4</v>
      </c>
    </row>
    <row r="754" spans="1:7" x14ac:dyDescent="0.25">
      <c r="A754" s="8">
        <v>753</v>
      </c>
      <c r="B754" s="10">
        <v>163</v>
      </c>
      <c r="C754" s="4">
        <v>163</v>
      </c>
      <c r="D754" s="4">
        <v>97</v>
      </c>
      <c r="E754" s="10">
        <f t="shared" si="22"/>
        <v>66</v>
      </c>
      <c r="G754" s="11">
        <f t="shared" si="23"/>
        <v>0.40490797546012269</v>
      </c>
    </row>
    <row r="755" spans="1:7" x14ac:dyDescent="0.25">
      <c r="A755" s="8">
        <v>754</v>
      </c>
      <c r="B755" s="10">
        <v>237</v>
      </c>
      <c r="C755" s="4">
        <v>237</v>
      </c>
      <c r="D755" s="4">
        <v>138</v>
      </c>
      <c r="E755" s="10">
        <f t="shared" si="22"/>
        <v>99</v>
      </c>
      <c r="G755" s="11">
        <f t="shared" si="23"/>
        <v>0.41772151898734178</v>
      </c>
    </row>
    <row r="756" spans="1:7" x14ac:dyDescent="0.25">
      <c r="A756" s="8">
        <v>755</v>
      </c>
      <c r="B756" s="10">
        <v>211</v>
      </c>
      <c r="C756" s="4">
        <v>211</v>
      </c>
      <c r="D756" s="4">
        <v>125</v>
      </c>
      <c r="E756" s="10">
        <f t="shared" si="22"/>
        <v>86</v>
      </c>
      <c r="G756" s="11">
        <f t="shared" si="23"/>
        <v>0.40758293838862558</v>
      </c>
    </row>
    <row r="757" spans="1:7" x14ac:dyDescent="0.25">
      <c r="A757" s="8">
        <v>756</v>
      </c>
      <c r="B757" s="10">
        <v>50</v>
      </c>
      <c r="C757" s="4">
        <v>50</v>
      </c>
      <c r="D757" s="4">
        <v>30</v>
      </c>
      <c r="E757" s="10">
        <f t="shared" si="22"/>
        <v>20</v>
      </c>
      <c r="G757" s="11">
        <f t="shared" si="23"/>
        <v>0.4</v>
      </c>
    </row>
    <row r="758" spans="1:7" x14ac:dyDescent="0.25">
      <c r="A758" s="8">
        <v>757</v>
      </c>
      <c r="B758" s="10">
        <v>60</v>
      </c>
      <c r="C758" s="4">
        <v>60</v>
      </c>
      <c r="D758" s="4">
        <v>36</v>
      </c>
      <c r="E758" s="10">
        <f t="shared" si="22"/>
        <v>24</v>
      </c>
      <c r="G758" s="11">
        <f t="shared" si="23"/>
        <v>0.4</v>
      </c>
    </row>
    <row r="759" spans="1:7" x14ac:dyDescent="0.25">
      <c r="A759" s="8">
        <v>758</v>
      </c>
      <c r="B759" s="10">
        <v>52</v>
      </c>
      <c r="C759" s="4">
        <v>52</v>
      </c>
      <c r="D759" s="4">
        <v>31</v>
      </c>
      <c r="E759" s="10">
        <f t="shared" si="22"/>
        <v>21</v>
      </c>
      <c r="G759" s="11">
        <f t="shared" si="23"/>
        <v>0.40384615384615385</v>
      </c>
    </row>
    <row r="760" spans="1:7" x14ac:dyDescent="0.25">
      <c r="A760" s="8">
        <v>759</v>
      </c>
      <c r="B760" s="10">
        <v>342</v>
      </c>
      <c r="C760" s="4">
        <v>342</v>
      </c>
      <c r="D760" s="4">
        <v>204</v>
      </c>
      <c r="E760" s="10">
        <f t="shared" si="22"/>
        <v>138</v>
      </c>
      <c r="G760" s="11">
        <f t="shared" si="23"/>
        <v>0.40350877192982454</v>
      </c>
    </row>
    <row r="761" spans="1:7" x14ac:dyDescent="0.25">
      <c r="A761" s="8">
        <v>760</v>
      </c>
      <c r="B761" s="10">
        <v>105</v>
      </c>
      <c r="C761" s="4">
        <v>105</v>
      </c>
      <c r="D761" s="4">
        <v>63</v>
      </c>
      <c r="E761" s="10">
        <f t="shared" si="22"/>
        <v>42</v>
      </c>
      <c r="G761" s="11">
        <f t="shared" si="23"/>
        <v>0.4</v>
      </c>
    </row>
    <row r="762" spans="1:7" x14ac:dyDescent="0.25">
      <c r="A762" s="8">
        <v>761</v>
      </c>
      <c r="B762" s="10">
        <v>174</v>
      </c>
      <c r="C762" s="4">
        <v>174</v>
      </c>
      <c r="D762" s="4">
        <v>102</v>
      </c>
      <c r="E762" s="10">
        <f t="shared" si="22"/>
        <v>72</v>
      </c>
      <c r="G762" s="11">
        <f t="shared" si="23"/>
        <v>0.41379310344827586</v>
      </c>
    </row>
    <row r="763" spans="1:7" x14ac:dyDescent="0.25">
      <c r="A763" s="8">
        <v>762</v>
      </c>
      <c r="B763" s="10">
        <v>99</v>
      </c>
      <c r="C763" s="4">
        <v>99</v>
      </c>
      <c r="D763" s="4">
        <v>58</v>
      </c>
      <c r="E763" s="10">
        <f t="shared" si="22"/>
        <v>41</v>
      </c>
      <c r="G763" s="11">
        <f t="shared" si="23"/>
        <v>0.41414141414141414</v>
      </c>
    </row>
    <row r="764" spans="1:7" x14ac:dyDescent="0.25">
      <c r="A764" s="8">
        <v>763</v>
      </c>
      <c r="B764" s="10">
        <v>104</v>
      </c>
      <c r="C764" s="4">
        <v>104</v>
      </c>
      <c r="D764" s="4">
        <v>62</v>
      </c>
      <c r="E764" s="10">
        <f t="shared" si="22"/>
        <v>42</v>
      </c>
      <c r="G764" s="11">
        <f t="shared" si="23"/>
        <v>0.40384615384615385</v>
      </c>
    </row>
    <row r="765" spans="1:7" x14ac:dyDescent="0.25">
      <c r="A765" s="8">
        <v>764</v>
      </c>
      <c r="B765" s="10">
        <v>85</v>
      </c>
      <c r="C765" s="4">
        <v>85</v>
      </c>
      <c r="D765" s="4">
        <v>50</v>
      </c>
      <c r="E765" s="10">
        <f t="shared" si="22"/>
        <v>35</v>
      </c>
      <c r="G765" s="11">
        <f t="shared" si="23"/>
        <v>0.41176470588235292</v>
      </c>
    </row>
    <row r="766" spans="1:7" x14ac:dyDescent="0.25">
      <c r="A766" s="8">
        <v>765</v>
      </c>
      <c r="B766" s="10">
        <v>233</v>
      </c>
      <c r="C766" s="4">
        <v>233</v>
      </c>
      <c r="D766" s="4">
        <v>138</v>
      </c>
      <c r="E766" s="10">
        <f t="shared" si="22"/>
        <v>95</v>
      </c>
      <c r="G766" s="11">
        <f t="shared" si="23"/>
        <v>0.40772532188841204</v>
      </c>
    </row>
    <row r="767" spans="1:7" x14ac:dyDescent="0.25">
      <c r="A767" s="8">
        <v>766</v>
      </c>
      <c r="B767" s="10">
        <v>185</v>
      </c>
      <c r="C767" s="4">
        <v>185</v>
      </c>
      <c r="D767" s="4">
        <v>111</v>
      </c>
      <c r="E767" s="10">
        <f t="shared" si="22"/>
        <v>74</v>
      </c>
      <c r="G767" s="11">
        <f t="shared" si="23"/>
        <v>0.4</v>
      </c>
    </row>
    <row r="768" spans="1:7" x14ac:dyDescent="0.25">
      <c r="A768" s="8">
        <v>767</v>
      </c>
      <c r="B768" s="10">
        <v>169</v>
      </c>
      <c r="C768" s="4">
        <v>169</v>
      </c>
      <c r="D768" s="4">
        <v>101</v>
      </c>
      <c r="E768" s="10">
        <f t="shared" si="22"/>
        <v>68</v>
      </c>
      <c r="G768" s="11">
        <f t="shared" si="23"/>
        <v>0.40236686390532544</v>
      </c>
    </row>
    <row r="769" spans="1:7" x14ac:dyDescent="0.25">
      <c r="A769" s="8" t="s">
        <v>1146</v>
      </c>
      <c r="C769" s="4">
        <f>SUM(C1:C768,C1)</f>
        <v>106327</v>
      </c>
      <c r="D769" s="4">
        <f>SUM(D1:D768)</f>
        <v>63446</v>
      </c>
      <c r="E769" s="10">
        <f>C769-D769</f>
        <v>42881</v>
      </c>
      <c r="G769" s="11">
        <f t="shared" si="23"/>
        <v>0.4032936130992128</v>
      </c>
    </row>
    <row r="770" spans="1:7" x14ac:dyDescent="0.25">
      <c r="A770" s="8" t="s">
        <v>1147</v>
      </c>
      <c r="B770">
        <v>106327</v>
      </c>
      <c r="E770" s="10"/>
    </row>
    <row r="772" spans="1:7" x14ac:dyDescent="0.25">
      <c r="C772" s="4">
        <f>C769</f>
        <v>106327</v>
      </c>
      <c r="D772" s="4">
        <f>D769</f>
        <v>63446</v>
      </c>
      <c r="E772" s="10">
        <f>E769</f>
        <v>42881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B0AA4-099B-4D22-A452-B0A58B42DE83}">
  <dimension ref="A1:E1518"/>
  <sheetViews>
    <sheetView workbookViewId="0">
      <selection activeCell="B10" sqref="B10"/>
    </sheetView>
  </sheetViews>
  <sheetFormatPr baseColWidth="10" defaultRowHeight="15" x14ac:dyDescent="0.25"/>
  <cols>
    <col min="1" max="1" width="17.85546875" bestFit="1" customWidth="1"/>
    <col min="2" max="2" width="30.140625" bestFit="1" customWidth="1"/>
  </cols>
  <sheetData>
    <row r="1" spans="1:4" x14ac:dyDescent="0.25">
      <c r="D1" s="9"/>
    </row>
    <row r="2" spans="1:4" x14ac:dyDescent="0.25">
      <c r="D2" s="9"/>
    </row>
    <row r="3" spans="1:4" x14ac:dyDescent="0.25">
      <c r="A3" s="7" t="s">
        <v>1145</v>
      </c>
      <c r="B3" t="s">
        <v>1148</v>
      </c>
      <c r="D3" s="9"/>
    </row>
    <row r="4" spans="1:4" x14ac:dyDescent="0.25">
      <c r="A4" s="8">
        <v>1</v>
      </c>
      <c r="B4" s="9">
        <v>3.9583333333333331E-2</v>
      </c>
      <c r="D4" s="9"/>
    </row>
    <row r="5" spans="1:4" x14ac:dyDescent="0.25">
      <c r="A5" s="8">
        <v>2</v>
      </c>
      <c r="B5" s="9">
        <v>5.9027777777777776E-2</v>
      </c>
      <c r="D5" s="9"/>
    </row>
    <row r="6" spans="1:4" x14ac:dyDescent="0.25">
      <c r="A6" s="8">
        <v>3</v>
      </c>
      <c r="B6" s="9">
        <v>8.7499999999999994E-2</v>
      </c>
      <c r="D6" s="9"/>
    </row>
    <row r="7" spans="1:4" x14ac:dyDescent="0.25">
      <c r="A7" s="8">
        <v>4</v>
      </c>
      <c r="B7" s="9">
        <v>2.7777777777777776E-2</v>
      </c>
      <c r="D7" s="9"/>
    </row>
    <row r="8" spans="1:4" x14ac:dyDescent="0.25">
      <c r="A8" s="8">
        <v>5</v>
      </c>
      <c r="B8" s="9">
        <v>1.1805555555555555E-2</v>
      </c>
      <c r="D8" s="9"/>
    </row>
    <row r="9" spans="1:4" x14ac:dyDescent="0.25">
      <c r="A9" s="8">
        <v>6</v>
      </c>
      <c r="B9" s="9">
        <v>7.6388888888888886E-3</v>
      </c>
      <c r="D9" s="9"/>
    </row>
    <row r="10" spans="1:4" x14ac:dyDescent="0.25">
      <c r="A10" s="8">
        <v>7</v>
      </c>
      <c r="B10" s="9">
        <v>2.8472222222222218E-2</v>
      </c>
      <c r="D10" s="9"/>
    </row>
    <row r="11" spans="1:4" x14ac:dyDescent="0.25">
      <c r="A11" s="8">
        <v>8</v>
      </c>
      <c r="B11" s="9">
        <v>3.8194444444444448E-2</v>
      </c>
      <c r="D11" s="9"/>
    </row>
    <row r="12" spans="1:4" x14ac:dyDescent="0.25">
      <c r="A12" s="8">
        <v>9</v>
      </c>
      <c r="B12" s="9">
        <v>0.10138888888888889</v>
      </c>
      <c r="D12" s="9"/>
    </row>
    <row r="13" spans="1:4" x14ac:dyDescent="0.25">
      <c r="A13" s="8">
        <v>10</v>
      </c>
      <c r="B13" s="9">
        <v>2.0138888888888887E-2</v>
      </c>
      <c r="D13" s="9"/>
    </row>
    <row r="14" spans="1:4" x14ac:dyDescent="0.25">
      <c r="A14" s="8">
        <v>11</v>
      </c>
      <c r="B14" s="9">
        <v>3.888888888888889E-2</v>
      </c>
      <c r="D14" s="9"/>
    </row>
    <row r="15" spans="1:4" x14ac:dyDescent="0.25">
      <c r="A15" s="8">
        <v>12</v>
      </c>
      <c r="B15" s="9">
        <v>6.597222222222221E-2</v>
      </c>
      <c r="D15" s="9"/>
    </row>
    <row r="16" spans="1:4" x14ac:dyDescent="0.25">
      <c r="A16" s="8">
        <v>13</v>
      </c>
      <c r="B16" s="9">
        <v>4.0972222222222222E-2</v>
      </c>
      <c r="D16" s="9"/>
    </row>
    <row r="17" spans="1:4" x14ac:dyDescent="0.25">
      <c r="A17" s="8">
        <v>14</v>
      </c>
      <c r="B17" s="9">
        <v>0.10694444444444445</v>
      </c>
      <c r="D17" s="9"/>
    </row>
    <row r="18" spans="1:4" x14ac:dyDescent="0.25">
      <c r="A18" s="8">
        <v>15</v>
      </c>
      <c r="B18" s="9">
        <v>7.1527777777777773E-2</v>
      </c>
      <c r="D18" s="9"/>
    </row>
    <row r="19" spans="1:4" x14ac:dyDescent="0.25">
      <c r="A19" s="8">
        <v>16</v>
      </c>
      <c r="B19" s="9">
        <v>2.6388888888888889E-2</v>
      </c>
      <c r="D19" s="9"/>
    </row>
    <row r="20" spans="1:4" x14ac:dyDescent="0.25">
      <c r="A20" s="8">
        <v>17</v>
      </c>
      <c r="B20" s="9">
        <v>0.10972222222222222</v>
      </c>
      <c r="D20" s="9"/>
    </row>
    <row r="21" spans="1:4" x14ac:dyDescent="0.25">
      <c r="A21" s="8">
        <v>18</v>
      </c>
      <c r="B21" s="9">
        <v>9.3055555555555558E-2</v>
      </c>
      <c r="D21" s="9"/>
    </row>
    <row r="22" spans="1:4" x14ac:dyDescent="0.25">
      <c r="A22" s="8">
        <v>19</v>
      </c>
      <c r="B22" s="9">
        <v>3.0555555555555555E-2</v>
      </c>
      <c r="D22" s="9"/>
    </row>
    <row r="23" spans="1:4" x14ac:dyDescent="0.25">
      <c r="A23" s="8">
        <v>20</v>
      </c>
      <c r="B23" s="9">
        <v>4.8611111111111112E-2</v>
      </c>
      <c r="D23" s="9"/>
    </row>
    <row r="24" spans="1:4" x14ac:dyDescent="0.25">
      <c r="A24" s="8">
        <v>21</v>
      </c>
      <c r="B24" s="9">
        <v>0.10555555555555556</v>
      </c>
      <c r="D24" s="9"/>
    </row>
    <row r="25" spans="1:4" x14ac:dyDescent="0.25">
      <c r="A25" s="8">
        <v>22</v>
      </c>
      <c r="B25" s="9">
        <v>8.5416666666666669E-2</v>
      </c>
      <c r="D25" s="9"/>
    </row>
    <row r="26" spans="1:4" x14ac:dyDescent="0.25">
      <c r="A26" s="8">
        <v>23</v>
      </c>
      <c r="B26" s="9">
        <v>4.3749999999999997E-2</v>
      </c>
      <c r="D26" s="9"/>
    </row>
    <row r="27" spans="1:4" x14ac:dyDescent="0.25">
      <c r="A27" s="8">
        <v>24</v>
      </c>
      <c r="B27" s="9">
        <v>0.125</v>
      </c>
      <c r="D27" s="9"/>
    </row>
    <row r="28" spans="1:4" x14ac:dyDescent="0.25">
      <c r="A28" s="8">
        <v>25</v>
      </c>
      <c r="B28" s="9">
        <v>2.4305555555555556E-2</v>
      </c>
      <c r="D28" s="9"/>
    </row>
    <row r="29" spans="1:4" x14ac:dyDescent="0.25">
      <c r="A29" s="8">
        <v>26</v>
      </c>
      <c r="B29" s="9">
        <v>7.5694444444444453E-2</v>
      </c>
      <c r="D29" s="9"/>
    </row>
    <row r="30" spans="1:4" x14ac:dyDescent="0.25">
      <c r="A30" s="8">
        <v>27</v>
      </c>
      <c r="B30" s="9">
        <v>3.8194444444444448E-2</v>
      </c>
      <c r="D30" s="9"/>
    </row>
    <row r="31" spans="1:4" x14ac:dyDescent="0.25">
      <c r="A31" s="8">
        <v>28</v>
      </c>
      <c r="B31" s="9">
        <v>3.888888888888889E-2</v>
      </c>
      <c r="D31" s="9"/>
    </row>
    <row r="32" spans="1:4" x14ac:dyDescent="0.25">
      <c r="A32" s="8">
        <v>29</v>
      </c>
      <c r="B32" s="9">
        <v>4.9305555555555554E-2</v>
      </c>
      <c r="D32" s="9"/>
    </row>
    <row r="33" spans="1:4" x14ac:dyDescent="0.25">
      <c r="A33" s="8">
        <v>30</v>
      </c>
      <c r="B33" s="9">
        <v>4.791666666666667E-2</v>
      </c>
      <c r="D33" s="9"/>
    </row>
    <row r="34" spans="1:4" x14ac:dyDescent="0.25">
      <c r="A34" s="8">
        <v>31</v>
      </c>
      <c r="B34" s="9">
        <v>7.2916666666666657E-2</v>
      </c>
      <c r="D34" s="9"/>
    </row>
    <row r="35" spans="1:4" x14ac:dyDescent="0.25">
      <c r="A35" s="8">
        <v>32</v>
      </c>
      <c r="B35" s="9">
        <v>8.8888888888888892E-2</v>
      </c>
      <c r="D35" s="9"/>
    </row>
    <row r="36" spans="1:4" x14ac:dyDescent="0.25">
      <c r="A36" s="8">
        <v>33</v>
      </c>
      <c r="B36" s="9">
        <v>9.027777777777779E-2</v>
      </c>
      <c r="D36" s="9"/>
    </row>
    <row r="37" spans="1:4" x14ac:dyDescent="0.25">
      <c r="A37" s="8">
        <v>34</v>
      </c>
      <c r="B37" s="9">
        <v>4.5138888888888888E-2</v>
      </c>
      <c r="D37" s="9"/>
    </row>
    <row r="38" spans="1:4" x14ac:dyDescent="0.25">
      <c r="A38" s="8">
        <v>35</v>
      </c>
      <c r="B38" s="9">
        <v>4.5138888888888888E-2</v>
      </c>
      <c r="D38" s="9"/>
    </row>
    <row r="39" spans="1:4" x14ac:dyDescent="0.25">
      <c r="A39" s="8">
        <v>36</v>
      </c>
      <c r="B39" s="9">
        <v>2.6388888888888889E-2</v>
      </c>
      <c r="D39" s="9"/>
    </row>
    <row r="40" spans="1:4" x14ac:dyDescent="0.25">
      <c r="A40" s="8">
        <v>37</v>
      </c>
      <c r="B40" s="9">
        <v>3.2638888888888891E-2</v>
      </c>
      <c r="D40" s="9"/>
    </row>
    <row r="41" spans="1:4" x14ac:dyDescent="0.25">
      <c r="A41" s="8">
        <v>38</v>
      </c>
      <c r="B41" s="9">
        <v>6.8055555555555564E-2</v>
      </c>
      <c r="D41" s="9"/>
    </row>
    <row r="42" spans="1:4" x14ac:dyDescent="0.25">
      <c r="A42" s="8">
        <v>39</v>
      </c>
      <c r="B42" s="9">
        <v>3.9583333333333331E-2</v>
      </c>
      <c r="D42" s="9"/>
    </row>
    <row r="43" spans="1:4" x14ac:dyDescent="0.25">
      <c r="A43" s="8">
        <v>40</v>
      </c>
      <c r="B43" s="9">
        <v>5.4166666666666669E-2</v>
      </c>
      <c r="D43" s="9"/>
    </row>
    <row r="44" spans="1:4" x14ac:dyDescent="0.25">
      <c r="A44" s="8">
        <v>41</v>
      </c>
      <c r="B44" s="9">
        <v>6.1805555555555558E-2</v>
      </c>
      <c r="D44" s="9"/>
    </row>
    <row r="45" spans="1:4" x14ac:dyDescent="0.25">
      <c r="A45" s="8">
        <v>42</v>
      </c>
      <c r="B45" s="9">
        <v>4.7916666666666663E-2</v>
      </c>
      <c r="D45" s="9"/>
    </row>
    <row r="46" spans="1:4" x14ac:dyDescent="0.25">
      <c r="A46" s="8">
        <v>43</v>
      </c>
      <c r="B46" s="9">
        <v>0.10138888888888889</v>
      </c>
      <c r="D46" s="9"/>
    </row>
    <row r="47" spans="1:4" x14ac:dyDescent="0.25">
      <c r="A47" s="8">
        <v>44</v>
      </c>
      <c r="B47" s="9">
        <v>5.9027777777777776E-2</v>
      </c>
      <c r="D47" s="9"/>
    </row>
    <row r="48" spans="1:4" x14ac:dyDescent="0.25">
      <c r="A48" s="8">
        <v>45</v>
      </c>
      <c r="B48" s="9">
        <v>3.2638888888888891E-2</v>
      </c>
      <c r="D48" s="9"/>
    </row>
    <row r="49" spans="1:4" x14ac:dyDescent="0.25">
      <c r="A49" s="8">
        <v>46</v>
      </c>
      <c r="B49" s="9">
        <v>5.9722222222222218E-2</v>
      </c>
      <c r="D49" s="9"/>
    </row>
    <row r="50" spans="1:4" x14ac:dyDescent="0.25">
      <c r="A50" s="8">
        <v>47</v>
      </c>
      <c r="B50" s="9">
        <v>6.0416666666666667E-2</v>
      </c>
      <c r="D50" s="9"/>
    </row>
    <row r="51" spans="1:4" x14ac:dyDescent="0.25">
      <c r="A51" s="8">
        <v>48</v>
      </c>
      <c r="B51" s="9">
        <v>8.611111111111111E-2</v>
      </c>
      <c r="D51" s="9"/>
    </row>
    <row r="52" spans="1:4" x14ac:dyDescent="0.25">
      <c r="A52" s="8">
        <v>49</v>
      </c>
      <c r="B52" s="9">
        <v>5.6250000000000001E-2</v>
      </c>
      <c r="D52" s="9"/>
    </row>
    <row r="53" spans="1:4" x14ac:dyDescent="0.25">
      <c r="A53" s="8">
        <v>50</v>
      </c>
      <c r="B53" s="9">
        <v>1.4583333333333334E-2</v>
      </c>
      <c r="D53" s="9"/>
    </row>
    <row r="54" spans="1:4" x14ac:dyDescent="0.25">
      <c r="A54" s="8">
        <v>51</v>
      </c>
      <c r="B54" s="9">
        <v>0.1138888888888889</v>
      </c>
      <c r="D54" s="9"/>
    </row>
    <row r="55" spans="1:4" x14ac:dyDescent="0.25">
      <c r="A55" s="8">
        <v>52</v>
      </c>
      <c r="B55" s="9">
        <v>4.3055555555555555E-2</v>
      </c>
      <c r="D55" s="9"/>
    </row>
    <row r="56" spans="1:4" x14ac:dyDescent="0.25">
      <c r="A56" s="8">
        <v>53</v>
      </c>
      <c r="B56" s="9">
        <v>7.7777777777777779E-2</v>
      </c>
      <c r="D56" s="9"/>
    </row>
    <row r="57" spans="1:4" x14ac:dyDescent="0.25">
      <c r="A57" s="8">
        <v>54</v>
      </c>
      <c r="B57" s="9">
        <v>0.14097222222222222</v>
      </c>
      <c r="D57" s="9"/>
    </row>
    <row r="58" spans="1:4" x14ac:dyDescent="0.25">
      <c r="A58" s="8">
        <v>55</v>
      </c>
      <c r="B58" s="9">
        <v>6.6666666666666666E-2</v>
      </c>
      <c r="D58" s="9"/>
    </row>
    <row r="59" spans="1:4" x14ac:dyDescent="0.25">
      <c r="A59" s="8">
        <v>56</v>
      </c>
      <c r="B59" s="9">
        <v>5.4166666666666669E-2</v>
      </c>
      <c r="D59" s="9"/>
    </row>
    <row r="60" spans="1:4" x14ac:dyDescent="0.25">
      <c r="A60" s="8">
        <v>57</v>
      </c>
      <c r="B60" s="9">
        <v>4.7222222222222221E-2</v>
      </c>
      <c r="D60" s="9"/>
    </row>
    <row r="61" spans="1:4" x14ac:dyDescent="0.25">
      <c r="A61" s="8">
        <v>58</v>
      </c>
      <c r="B61" s="9">
        <v>5.0694444444444445E-2</v>
      </c>
      <c r="D61" s="9"/>
    </row>
    <row r="62" spans="1:4" x14ac:dyDescent="0.25">
      <c r="A62" s="8">
        <v>59</v>
      </c>
      <c r="B62" s="9">
        <v>3.3333333333333326E-2</v>
      </c>
      <c r="D62" s="9"/>
    </row>
    <row r="63" spans="1:4" x14ac:dyDescent="0.25">
      <c r="A63" s="8">
        <v>60</v>
      </c>
      <c r="B63" s="9">
        <v>2.9861111111111109E-2</v>
      </c>
      <c r="D63" s="9"/>
    </row>
    <row r="64" spans="1:4" x14ac:dyDescent="0.25">
      <c r="A64" s="8">
        <v>61</v>
      </c>
      <c r="B64" s="9">
        <v>0.11041666666666666</v>
      </c>
      <c r="D64" s="9"/>
    </row>
    <row r="65" spans="1:4" x14ac:dyDescent="0.25">
      <c r="A65" s="8">
        <v>62</v>
      </c>
      <c r="B65" s="9">
        <v>0.10763888888888888</v>
      </c>
      <c r="D65" s="9"/>
    </row>
    <row r="66" spans="1:4" x14ac:dyDescent="0.25">
      <c r="A66" s="8">
        <v>63</v>
      </c>
      <c r="B66" s="9">
        <v>2.0833333333333332E-2</v>
      </c>
      <c r="D66" s="9"/>
    </row>
    <row r="67" spans="1:4" x14ac:dyDescent="0.25">
      <c r="A67" s="8">
        <v>64</v>
      </c>
      <c r="B67" s="9">
        <v>5.694444444444445E-2</v>
      </c>
      <c r="D67" s="9"/>
    </row>
    <row r="68" spans="1:4" x14ac:dyDescent="0.25">
      <c r="A68" s="8">
        <v>65</v>
      </c>
      <c r="B68" s="9">
        <v>0.1076388888888889</v>
      </c>
      <c r="D68" s="9"/>
    </row>
    <row r="69" spans="1:4" x14ac:dyDescent="0.25">
      <c r="A69" s="8">
        <v>66</v>
      </c>
      <c r="B69" s="9">
        <v>7.9166666666666663E-2</v>
      </c>
      <c r="D69" s="9"/>
    </row>
    <row r="70" spans="1:4" x14ac:dyDescent="0.25">
      <c r="A70" s="8">
        <v>67</v>
      </c>
      <c r="B70" s="9">
        <v>9.0972222222222218E-2</v>
      </c>
      <c r="D70" s="9"/>
    </row>
    <row r="71" spans="1:4" x14ac:dyDescent="0.25">
      <c r="A71" s="8">
        <v>68</v>
      </c>
      <c r="B71" s="9">
        <v>0.10069444444444445</v>
      </c>
      <c r="D71" s="9"/>
    </row>
    <row r="72" spans="1:4" x14ac:dyDescent="0.25">
      <c r="A72" s="8">
        <v>69</v>
      </c>
      <c r="B72" s="9">
        <v>6.3888888888888884E-2</v>
      </c>
      <c r="D72" s="9"/>
    </row>
    <row r="73" spans="1:4" x14ac:dyDescent="0.25">
      <c r="A73" s="8">
        <v>70</v>
      </c>
      <c r="B73" s="9">
        <v>2.7777777777777776E-2</v>
      </c>
      <c r="D73" s="9"/>
    </row>
    <row r="74" spans="1:4" x14ac:dyDescent="0.25">
      <c r="A74" s="8">
        <v>71</v>
      </c>
      <c r="B74" s="9">
        <v>3.4027777777777782E-2</v>
      </c>
      <c r="D74" s="9"/>
    </row>
    <row r="75" spans="1:4" x14ac:dyDescent="0.25">
      <c r="A75" s="8">
        <v>72</v>
      </c>
      <c r="B75" s="9">
        <v>3.7499999999999999E-2</v>
      </c>
      <c r="D75" s="9"/>
    </row>
    <row r="76" spans="1:4" x14ac:dyDescent="0.25">
      <c r="A76" s="8">
        <v>73</v>
      </c>
      <c r="B76" s="9">
        <v>1.3888888888888888E-2</v>
      </c>
      <c r="D76" s="9"/>
    </row>
    <row r="77" spans="1:4" x14ac:dyDescent="0.25">
      <c r="A77" s="8">
        <v>74</v>
      </c>
      <c r="B77" s="9">
        <v>6.9444444444444448E-2</v>
      </c>
      <c r="D77" s="9"/>
    </row>
    <row r="78" spans="1:4" x14ac:dyDescent="0.25">
      <c r="A78" s="8">
        <v>75</v>
      </c>
      <c r="B78" s="9">
        <v>3.5416666666666666E-2</v>
      </c>
      <c r="D78" s="9"/>
    </row>
    <row r="79" spans="1:4" x14ac:dyDescent="0.25">
      <c r="A79" s="8">
        <v>76</v>
      </c>
      <c r="B79" s="9">
        <v>6.7361111111111108E-2</v>
      </c>
      <c r="D79" s="9"/>
    </row>
    <row r="80" spans="1:4" x14ac:dyDescent="0.25">
      <c r="A80" s="8">
        <v>77</v>
      </c>
      <c r="B80" s="9">
        <v>6.7361111111111108E-2</v>
      </c>
      <c r="D80" s="9"/>
    </row>
    <row r="81" spans="1:4" x14ac:dyDescent="0.25">
      <c r="A81" s="8">
        <v>78</v>
      </c>
      <c r="B81" s="9">
        <v>3.7499999999999999E-2</v>
      </c>
      <c r="D81" s="9"/>
    </row>
    <row r="82" spans="1:4" x14ac:dyDescent="0.25">
      <c r="A82" s="8">
        <v>79</v>
      </c>
      <c r="B82" s="9">
        <v>6.6666666666666666E-2</v>
      </c>
      <c r="D82" s="9"/>
    </row>
    <row r="83" spans="1:4" x14ac:dyDescent="0.25">
      <c r="A83" s="8">
        <v>80</v>
      </c>
      <c r="B83" s="9">
        <v>4.6527777777777779E-2</v>
      </c>
      <c r="D83" s="9"/>
    </row>
    <row r="84" spans="1:4" x14ac:dyDescent="0.25">
      <c r="A84" s="8">
        <v>81</v>
      </c>
      <c r="B84" s="9">
        <v>4.0972222222222222E-2</v>
      </c>
      <c r="D84" s="9"/>
    </row>
    <row r="85" spans="1:4" x14ac:dyDescent="0.25">
      <c r="A85" s="8">
        <v>82</v>
      </c>
      <c r="B85" s="9">
        <v>1.3194444444444444E-2</v>
      </c>
      <c r="D85" s="9"/>
    </row>
    <row r="86" spans="1:4" x14ac:dyDescent="0.25">
      <c r="A86" s="8">
        <v>83</v>
      </c>
      <c r="B86" s="9">
        <v>6.5277777777777782E-2</v>
      </c>
      <c r="D86" s="9"/>
    </row>
    <row r="87" spans="1:4" x14ac:dyDescent="0.25">
      <c r="A87" s="8">
        <v>84</v>
      </c>
      <c r="B87" s="9">
        <v>6.9444444444444441E-3</v>
      </c>
      <c r="D87" s="9"/>
    </row>
    <row r="88" spans="1:4" x14ac:dyDescent="0.25">
      <c r="A88" s="8">
        <v>85</v>
      </c>
      <c r="B88" s="9">
        <v>9.8611111111111108E-2</v>
      </c>
      <c r="D88" s="9"/>
    </row>
    <row r="89" spans="1:4" x14ac:dyDescent="0.25">
      <c r="A89" s="8">
        <v>86</v>
      </c>
      <c r="B89" s="9">
        <v>5.5555555555555558E-3</v>
      </c>
      <c r="D89" s="9"/>
    </row>
    <row r="90" spans="1:4" x14ac:dyDescent="0.25">
      <c r="A90" s="8">
        <v>87</v>
      </c>
      <c r="B90" s="9">
        <v>4.9305555555555561E-2</v>
      </c>
      <c r="D90" s="9"/>
    </row>
    <row r="91" spans="1:4" x14ac:dyDescent="0.25">
      <c r="A91" s="8">
        <v>88</v>
      </c>
      <c r="B91" s="9">
        <v>8.1249999999999989E-2</v>
      </c>
      <c r="D91" s="9"/>
    </row>
    <row r="92" spans="1:4" x14ac:dyDescent="0.25">
      <c r="A92" s="8">
        <v>89</v>
      </c>
      <c r="B92" s="9">
        <v>9.8611111111111108E-2</v>
      </c>
      <c r="D92" s="9"/>
    </row>
    <row r="93" spans="1:4" x14ac:dyDescent="0.25">
      <c r="A93" s="8">
        <v>90</v>
      </c>
      <c r="B93" s="9">
        <v>3.3333333333333333E-2</v>
      </c>
      <c r="D93" s="9"/>
    </row>
    <row r="94" spans="1:4" x14ac:dyDescent="0.25">
      <c r="A94" s="8">
        <v>91</v>
      </c>
      <c r="B94" s="9">
        <v>9.1666666666666674E-2</v>
      </c>
      <c r="D94" s="9"/>
    </row>
    <row r="95" spans="1:4" x14ac:dyDescent="0.25">
      <c r="A95" s="8">
        <v>92</v>
      </c>
      <c r="B95" s="9">
        <v>2.9166666666666667E-2</v>
      </c>
      <c r="D95" s="9"/>
    </row>
    <row r="96" spans="1:4" x14ac:dyDescent="0.25">
      <c r="A96" s="8">
        <v>93</v>
      </c>
      <c r="B96" s="9">
        <v>1.2500000000000001E-2</v>
      </c>
      <c r="D96" s="9"/>
    </row>
    <row r="97" spans="1:4" x14ac:dyDescent="0.25">
      <c r="A97" s="8">
        <v>94</v>
      </c>
      <c r="B97" s="9">
        <v>8.9583333333333334E-2</v>
      </c>
      <c r="D97" s="9"/>
    </row>
    <row r="98" spans="1:4" x14ac:dyDescent="0.25">
      <c r="A98" s="8">
        <v>95</v>
      </c>
      <c r="B98" s="9">
        <v>2.8472222222222222E-2</v>
      </c>
      <c r="D98" s="9"/>
    </row>
    <row r="99" spans="1:4" x14ac:dyDescent="0.25">
      <c r="A99" s="8">
        <v>96</v>
      </c>
      <c r="B99" s="9">
        <v>5.2777777777777778E-2</v>
      </c>
      <c r="D99" s="9"/>
    </row>
    <row r="100" spans="1:4" x14ac:dyDescent="0.25">
      <c r="A100" s="8">
        <v>97</v>
      </c>
      <c r="B100" s="9">
        <v>5.486111111111111E-2</v>
      </c>
      <c r="D100" s="9"/>
    </row>
    <row r="101" spans="1:4" x14ac:dyDescent="0.25">
      <c r="A101" s="8">
        <v>98</v>
      </c>
      <c r="B101" s="9">
        <v>9.7222222222222224E-2</v>
      </c>
      <c r="D101" s="9"/>
    </row>
    <row r="102" spans="1:4" x14ac:dyDescent="0.25">
      <c r="A102" s="8">
        <v>99</v>
      </c>
      <c r="B102" s="9">
        <v>5.9722222222222218E-2</v>
      </c>
      <c r="D102" s="9"/>
    </row>
    <row r="103" spans="1:4" x14ac:dyDescent="0.25">
      <c r="A103" s="8">
        <v>100</v>
      </c>
      <c r="B103" s="9">
        <v>7.1527777777777773E-2</v>
      </c>
      <c r="D103" s="9"/>
    </row>
    <row r="104" spans="1:4" x14ac:dyDescent="0.25">
      <c r="A104" s="8">
        <v>101</v>
      </c>
      <c r="B104" s="9">
        <v>9.3055555555555558E-2</v>
      </c>
      <c r="D104" s="9"/>
    </row>
    <row r="105" spans="1:4" x14ac:dyDescent="0.25">
      <c r="A105" s="8">
        <v>102</v>
      </c>
      <c r="B105" s="9">
        <v>3.1944444444444442E-2</v>
      </c>
      <c r="D105" s="9"/>
    </row>
    <row r="106" spans="1:4" x14ac:dyDescent="0.25">
      <c r="A106" s="8">
        <v>103</v>
      </c>
      <c r="B106" s="9">
        <v>6.8749999999999992E-2</v>
      </c>
      <c r="D106" s="9"/>
    </row>
    <row r="107" spans="1:4" x14ac:dyDescent="0.25">
      <c r="A107" s="8">
        <v>104</v>
      </c>
      <c r="B107" s="9">
        <v>3.8194444444444448E-2</v>
      </c>
      <c r="D107" s="9"/>
    </row>
    <row r="108" spans="1:4" x14ac:dyDescent="0.25">
      <c r="A108" s="8">
        <v>105</v>
      </c>
      <c r="B108" s="9">
        <v>2.9861111111111109E-2</v>
      </c>
      <c r="D108" s="9"/>
    </row>
    <row r="109" spans="1:4" x14ac:dyDescent="0.25">
      <c r="A109" s="8">
        <v>106</v>
      </c>
      <c r="B109" s="9">
        <v>2.013888888888889E-2</v>
      </c>
      <c r="D109" s="9"/>
    </row>
    <row r="110" spans="1:4" x14ac:dyDescent="0.25">
      <c r="A110" s="8">
        <v>107</v>
      </c>
      <c r="B110" s="9">
        <v>9.791666666666668E-2</v>
      </c>
      <c r="D110" s="9"/>
    </row>
    <row r="111" spans="1:4" x14ac:dyDescent="0.25">
      <c r="A111" s="8">
        <v>108</v>
      </c>
      <c r="B111" s="9">
        <v>7.9861111111111105E-2</v>
      </c>
      <c r="D111" s="9"/>
    </row>
    <row r="112" spans="1:4" x14ac:dyDescent="0.25">
      <c r="A112" s="8">
        <v>109</v>
      </c>
      <c r="B112" s="9">
        <v>8.1944444444444445E-2</v>
      </c>
      <c r="D112" s="9"/>
    </row>
    <row r="113" spans="1:4" x14ac:dyDescent="0.25">
      <c r="A113" s="8">
        <v>110</v>
      </c>
      <c r="B113" s="9">
        <v>8.4027777777777785E-2</v>
      </c>
      <c r="D113" s="9"/>
    </row>
    <row r="114" spans="1:4" x14ac:dyDescent="0.25">
      <c r="A114" s="8">
        <v>111</v>
      </c>
      <c r="B114" s="9">
        <v>9.5138888888888884E-2</v>
      </c>
      <c r="D114" s="9"/>
    </row>
    <row r="115" spans="1:4" x14ac:dyDescent="0.25">
      <c r="A115" s="8">
        <v>112</v>
      </c>
      <c r="B115" s="9">
        <v>1.1111111111111112E-2</v>
      </c>
      <c r="D115" s="9"/>
    </row>
    <row r="116" spans="1:4" x14ac:dyDescent="0.25">
      <c r="A116" s="8">
        <v>113</v>
      </c>
      <c r="B116" s="9">
        <v>3.5416666666666666E-2</v>
      </c>
      <c r="D116" s="9"/>
    </row>
    <row r="117" spans="1:4" x14ac:dyDescent="0.25">
      <c r="A117" s="8">
        <v>114</v>
      </c>
      <c r="B117" s="9">
        <v>9.0972222222222232E-2</v>
      </c>
      <c r="D117" s="9"/>
    </row>
    <row r="118" spans="1:4" x14ac:dyDescent="0.25">
      <c r="A118" s="8">
        <v>115</v>
      </c>
      <c r="B118" s="9">
        <v>6.8055555555555564E-2</v>
      </c>
      <c r="D118" s="9"/>
    </row>
    <row r="119" spans="1:4" x14ac:dyDescent="0.25">
      <c r="A119" s="8">
        <v>116</v>
      </c>
      <c r="B119" s="9">
        <v>8.9583333333333334E-2</v>
      </c>
      <c r="D119" s="9"/>
    </row>
    <row r="120" spans="1:4" x14ac:dyDescent="0.25">
      <c r="A120" s="8">
        <v>117</v>
      </c>
      <c r="B120" s="9">
        <v>5.5555555555555558E-3</v>
      </c>
      <c r="D120" s="9"/>
    </row>
    <row r="121" spans="1:4" x14ac:dyDescent="0.25">
      <c r="A121" s="8">
        <v>118</v>
      </c>
      <c r="B121" s="9">
        <v>9.4444444444444442E-2</v>
      </c>
      <c r="D121" s="9"/>
    </row>
    <row r="122" spans="1:4" x14ac:dyDescent="0.25">
      <c r="A122" s="8">
        <v>119</v>
      </c>
      <c r="B122" s="9">
        <v>3.7499999999999999E-2</v>
      </c>
      <c r="D122" s="9"/>
    </row>
    <row r="123" spans="1:4" x14ac:dyDescent="0.25">
      <c r="A123" s="8">
        <v>120</v>
      </c>
      <c r="B123" s="9">
        <v>6.7361111111111108E-2</v>
      </c>
      <c r="D123" s="9"/>
    </row>
    <row r="124" spans="1:4" x14ac:dyDescent="0.25">
      <c r="A124" s="8">
        <v>121</v>
      </c>
      <c r="B124" s="9">
        <v>2.6388888888888889E-2</v>
      </c>
      <c r="D124" s="9"/>
    </row>
    <row r="125" spans="1:4" x14ac:dyDescent="0.25">
      <c r="A125" s="8">
        <v>122</v>
      </c>
      <c r="B125" s="9">
        <v>2.2222222222222223E-2</v>
      </c>
      <c r="D125" s="9"/>
    </row>
    <row r="126" spans="1:4" x14ac:dyDescent="0.25">
      <c r="A126" s="8">
        <v>123</v>
      </c>
      <c r="B126" s="9">
        <v>2.2916666666666665E-2</v>
      </c>
      <c r="D126" s="9"/>
    </row>
    <row r="127" spans="1:4" x14ac:dyDescent="0.25">
      <c r="A127" s="8">
        <v>124</v>
      </c>
      <c r="B127" s="9">
        <v>9.5833333333333326E-2</v>
      </c>
      <c r="D127" s="9"/>
    </row>
    <row r="128" spans="1:4" x14ac:dyDescent="0.25">
      <c r="A128" s="8">
        <v>125</v>
      </c>
      <c r="B128" s="9">
        <v>5.8333333333333334E-2</v>
      </c>
      <c r="D128" s="9"/>
    </row>
    <row r="129" spans="1:4" x14ac:dyDescent="0.25">
      <c r="A129" s="8">
        <v>126</v>
      </c>
      <c r="B129" s="9">
        <v>9.6527777777777768E-2</v>
      </c>
      <c r="D129" s="9"/>
    </row>
    <row r="130" spans="1:4" x14ac:dyDescent="0.25">
      <c r="A130" s="8">
        <v>127</v>
      </c>
      <c r="B130" s="9">
        <v>2.0833333333333332E-2</v>
      </c>
      <c r="D130" s="9"/>
    </row>
    <row r="131" spans="1:4" x14ac:dyDescent="0.25">
      <c r="A131" s="8">
        <v>128</v>
      </c>
      <c r="B131" s="9">
        <v>0.11944444444444444</v>
      </c>
      <c r="D131" s="9"/>
    </row>
    <row r="132" spans="1:4" x14ac:dyDescent="0.25">
      <c r="A132" s="8">
        <v>129</v>
      </c>
      <c r="B132" s="9">
        <v>5.5555555555555552E-2</v>
      </c>
      <c r="D132" s="9"/>
    </row>
    <row r="133" spans="1:4" x14ac:dyDescent="0.25">
      <c r="A133" s="8">
        <v>130</v>
      </c>
      <c r="B133" s="9">
        <v>1.7361111111111112E-2</v>
      </c>
      <c r="D133" s="9"/>
    </row>
    <row r="134" spans="1:4" x14ac:dyDescent="0.25">
      <c r="A134" s="8">
        <v>131</v>
      </c>
      <c r="B134" s="9">
        <v>8.3333333333333329E-2</v>
      </c>
      <c r="D134" s="9"/>
    </row>
    <row r="135" spans="1:4" x14ac:dyDescent="0.25">
      <c r="A135" s="8">
        <v>132</v>
      </c>
      <c r="B135" s="9">
        <v>7.0833333333333331E-2</v>
      </c>
      <c r="D135" s="9"/>
    </row>
    <row r="136" spans="1:4" x14ac:dyDescent="0.25">
      <c r="A136" s="8">
        <v>133</v>
      </c>
      <c r="B136" s="9">
        <v>7.4305555555555555E-2</v>
      </c>
      <c r="D136" s="9"/>
    </row>
    <row r="137" spans="1:4" x14ac:dyDescent="0.25">
      <c r="A137" s="8">
        <v>134</v>
      </c>
      <c r="B137" s="9">
        <v>3.3333333333333333E-2</v>
      </c>
      <c r="D137" s="9"/>
    </row>
    <row r="138" spans="1:4" x14ac:dyDescent="0.25">
      <c r="A138" s="8">
        <v>135</v>
      </c>
      <c r="B138" s="9">
        <v>6.1111111111111116E-2</v>
      </c>
      <c r="D138" s="9"/>
    </row>
    <row r="139" spans="1:4" x14ac:dyDescent="0.25">
      <c r="A139" s="8">
        <v>136</v>
      </c>
      <c r="B139" s="9">
        <v>9.0277777777777769E-3</v>
      </c>
      <c r="D139" s="9"/>
    </row>
    <row r="140" spans="1:4" x14ac:dyDescent="0.25">
      <c r="A140" s="8">
        <v>137</v>
      </c>
      <c r="B140" s="9">
        <v>2.8472222222222222E-2</v>
      </c>
      <c r="D140" s="9"/>
    </row>
    <row r="141" spans="1:4" x14ac:dyDescent="0.25">
      <c r="A141" s="8">
        <v>138</v>
      </c>
      <c r="B141" s="9">
        <v>6.7361111111111108E-2</v>
      </c>
      <c r="D141" s="9"/>
    </row>
    <row r="142" spans="1:4" x14ac:dyDescent="0.25">
      <c r="A142" s="8">
        <v>139</v>
      </c>
      <c r="B142" s="9">
        <v>1.8055555555555554E-2</v>
      </c>
      <c r="D142" s="9"/>
    </row>
    <row r="143" spans="1:4" x14ac:dyDescent="0.25">
      <c r="A143" s="8">
        <v>140</v>
      </c>
      <c r="B143" s="9">
        <v>8.1944444444444445E-2</v>
      </c>
      <c r="D143" s="9"/>
    </row>
    <row r="144" spans="1:4" x14ac:dyDescent="0.25">
      <c r="A144" s="8">
        <v>141</v>
      </c>
      <c r="B144" s="9">
        <v>1.9444444444444445E-2</v>
      </c>
      <c r="D144" s="9"/>
    </row>
    <row r="145" spans="1:4" x14ac:dyDescent="0.25">
      <c r="A145" s="8">
        <v>142</v>
      </c>
      <c r="B145" s="9">
        <v>4.8611111111111112E-2</v>
      </c>
      <c r="D145" s="9"/>
    </row>
    <row r="146" spans="1:4" x14ac:dyDescent="0.25">
      <c r="A146" s="8">
        <v>143</v>
      </c>
      <c r="B146" s="9">
        <v>1.1111111111111112E-2</v>
      </c>
      <c r="D146" s="9"/>
    </row>
    <row r="147" spans="1:4" x14ac:dyDescent="0.25">
      <c r="A147" s="8">
        <v>144</v>
      </c>
      <c r="B147" s="9">
        <v>0.10416666666666667</v>
      </c>
      <c r="D147" s="9"/>
    </row>
    <row r="148" spans="1:4" x14ac:dyDescent="0.25">
      <c r="A148" s="8">
        <v>145</v>
      </c>
      <c r="B148" s="9">
        <v>7.3611111111111113E-2</v>
      </c>
      <c r="D148" s="9"/>
    </row>
    <row r="149" spans="1:4" x14ac:dyDescent="0.25">
      <c r="A149" s="8">
        <v>146</v>
      </c>
      <c r="B149" s="9">
        <v>3.2638888888888891E-2</v>
      </c>
      <c r="D149" s="9"/>
    </row>
    <row r="150" spans="1:4" x14ac:dyDescent="0.25">
      <c r="A150" s="8">
        <v>147</v>
      </c>
      <c r="B150" s="9">
        <v>2.2916666666666665E-2</v>
      </c>
      <c r="D150" s="9"/>
    </row>
    <row r="151" spans="1:4" x14ac:dyDescent="0.25">
      <c r="A151" s="8">
        <v>148</v>
      </c>
      <c r="B151" s="9">
        <v>0.11041666666666666</v>
      </c>
      <c r="D151" s="9"/>
    </row>
    <row r="152" spans="1:4" x14ac:dyDescent="0.25">
      <c r="A152" s="8">
        <v>149</v>
      </c>
      <c r="B152" s="9">
        <v>9.6527777777777768E-2</v>
      </c>
      <c r="D152" s="9"/>
    </row>
    <row r="153" spans="1:4" x14ac:dyDescent="0.25">
      <c r="A153" s="8">
        <v>150</v>
      </c>
      <c r="B153" s="9">
        <v>7.3611111111111113E-2</v>
      </c>
      <c r="D153" s="9"/>
    </row>
    <row r="154" spans="1:4" x14ac:dyDescent="0.25">
      <c r="A154" s="8">
        <v>151</v>
      </c>
      <c r="B154" s="9">
        <v>1.3194444444444443E-2</v>
      </c>
      <c r="D154" s="9"/>
    </row>
    <row r="155" spans="1:4" x14ac:dyDescent="0.25">
      <c r="A155" s="8">
        <v>152</v>
      </c>
      <c r="B155" s="9">
        <v>8.3333333333333332E-3</v>
      </c>
      <c r="D155" s="9"/>
    </row>
    <row r="156" spans="1:4" x14ac:dyDescent="0.25">
      <c r="A156" s="8">
        <v>153</v>
      </c>
      <c r="B156" s="9">
        <v>6.1805555555555551E-2</v>
      </c>
      <c r="D156" s="9"/>
    </row>
    <row r="157" spans="1:4" x14ac:dyDescent="0.25">
      <c r="A157" s="8">
        <v>154</v>
      </c>
      <c r="B157" s="9">
        <v>5.6944444444444436E-2</v>
      </c>
      <c r="D157" s="9"/>
    </row>
    <row r="158" spans="1:4" x14ac:dyDescent="0.25">
      <c r="A158" s="8">
        <v>155</v>
      </c>
      <c r="B158" s="9">
        <v>6.9444444444444448E-2</v>
      </c>
      <c r="D158" s="9"/>
    </row>
    <row r="159" spans="1:4" x14ac:dyDescent="0.25">
      <c r="A159" s="8">
        <v>156</v>
      </c>
      <c r="B159" s="9">
        <v>4.1666666666666666E-3</v>
      </c>
      <c r="D159" s="9"/>
    </row>
    <row r="160" spans="1:4" x14ac:dyDescent="0.25">
      <c r="A160" s="8">
        <v>157</v>
      </c>
      <c r="B160" s="9">
        <v>0.10416666666666667</v>
      </c>
      <c r="D160" s="9"/>
    </row>
    <row r="161" spans="1:4" x14ac:dyDescent="0.25">
      <c r="A161" s="8">
        <v>158</v>
      </c>
      <c r="B161" s="9">
        <v>9.375E-2</v>
      </c>
      <c r="D161" s="9"/>
    </row>
    <row r="162" spans="1:4" x14ac:dyDescent="0.25">
      <c r="A162" s="8">
        <v>159</v>
      </c>
      <c r="B162" s="9">
        <v>5.1388888888888887E-2</v>
      </c>
      <c r="D162" s="9"/>
    </row>
    <row r="163" spans="1:4" x14ac:dyDescent="0.25">
      <c r="A163" s="8">
        <v>160</v>
      </c>
      <c r="B163" s="9">
        <v>4.6527777777777779E-2</v>
      </c>
      <c r="D163" s="9"/>
    </row>
    <row r="164" spans="1:4" x14ac:dyDescent="0.25">
      <c r="A164" s="8">
        <v>161</v>
      </c>
      <c r="B164" s="9">
        <v>3.9583333333333331E-2</v>
      </c>
      <c r="D164" s="9"/>
    </row>
    <row r="165" spans="1:4" x14ac:dyDescent="0.25">
      <c r="A165" s="8">
        <v>162</v>
      </c>
      <c r="B165" s="9">
        <v>1.7361111111111112E-2</v>
      </c>
      <c r="D165" s="9"/>
    </row>
    <row r="166" spans="1:4" x14ac:dyDescent="0.25">
      <c r="A166" s="8">
        <v>163</v>
      </c>
      <c r="B166" s="9">
        <v>4.9305555555555547E-2</v>
      </c>
      <c r="D166" s="9"/>
    </row>
    <row r="167" spans="1:4" x14ac:dyDescent="0.25">
      <c r="A167" s="8">
        <v>164</v>
      </c>
      <c r="B167" s="9">
        <v>7.2916666666666671E-2</v>
      </c>
      <c r="D167" s="9"/>
    </row>
    <row r="168" spans="1:4" x14ac:dyDescent="0.25">
      <c r="A168" s="8">
        <v>165</v>
      </c>
      <c r="B168" s="9">
        <v>3.888888888888889E-2</v>
      </c>
      <c r="D168" s="9"/>
    </row>
    <row r="169" spans="1:4" x14ac:dyDescent="0.25">
      <c r="A169" s="8">
        <v>166</v>
      </c>
      <c r="B169" s="9">
        <v>1.5277777777777777E-2</v>
      </c>
      <c r="D169" s="9"/>
    </row>
    <row r="170" spans="1:4" x14ac:dyDescent="0.25">
      <c r="A170" s="8">
        <v>167</v>
      </c>
      <c r="B170" s="9">
        <v>5.2777777777777785E-2</v>
      </c>
      <c r="D170" s="9"/>
    </row>
    <row r="171" spans="1:4" x14ac:dyDescent="0.25">
      <c r="A171" s="8">
        <v>168</v>
      </c>
      <c r="B171" s="9">
        <v>4.8611111111111112E-3</v>
      </c>
      <c r="D171" s="9"/>
    </row>
    <row r="172" spans="1:4" x14ac:dyDescent="0.25">
      <c r="A172" s="8">
        <v>169</v>
      </c>
      <c r="B172" s="9">
        <v>7.6388888888888881E-2</v>
      </c>
      <c r="D172" s="9"/>
    </row>
    <row r="173" spans="1:4" x14ac:dyDescent="0.25">
      <c r="A173" s="8">
        <v>170</v>
      </c>
      <c r="B173" s="9">
        <v>5.0694444444444445E-2</v>
      </c>
      <c r="D173" s="9"/>
    </row>
    <row r="174" spans="1:4" x14ac:dyDescent="0.25">
      <c r="A174" s="8">
        <v>171</v>
      </c>
      <c r="B174" s="9">
        <v>3.5416666666666666E-2</v>
      </c>
      <c r="D174" s="9"/>
    </row>
    <row r="175" spans="1:4" x14ac:dyDescent="0.25">
      <c r="A175" s="8">
        <v>172</v>
      </c>
      <c r="B175" s="9">
        <v>1.8749999999999999E-2</v>
      </c>
      <c r="D175" s="9"/>
    </row>
    <row r="176" spans="1:4" x14ac:dyDescent="0.25">
      <c r="A176" s="8">
        <v>173</v>
      </c>
      <c r="B176" s="9">
        <v>4.6527777777777772E-2</v>
      </c>
      <c r="D176" s="9"/>
    </row>
    <row r="177" spans="1:4" x14ac:dyDescent="0.25">
      <c r="A177" s="8">
        <v>174</v>
      </c>
      <c r="B177" s="9">
        <v>8.3333333333333332E-3</v>
      </c>
      <c r="D177" s="9"/>
    </row>
    <row r="178" spans="1:4" x14ac:dyDescent="0.25">
      <c r="A178" s="8">
        <v>175</v>
      </c>
      <c r="B178" s="9">
        <v>3.2638888888888891E-2</v>
      </c>
      <c r="D178" s="9"/>
    </row>
    <row r="179" spans="1:4" x14ac:dyDescent="0.25">
      <c r="A179" s="8">
        <v>176</v>
      </c>
      <c r="B179" s="9">
        <v>3.3333333333333333E-2</v>
      </c>
      <c r="D179" s="9"/>
    </row>
    <row r="180" spans="1:4" x14ac:dyDescent="0.25">
      <c r="A180" s="8">
        <v>177</v>
      </c>
      <c r="B180" s="9">
        <v>9.8611111111111122E-2</v>
      </c>
      <c r="D180" s="9"/>
    </row>
    <row r="181" spans="1:4" x14ac:dyDescent="0.25">
      <c r="A181" s="8">
        <v>178</v>
      </c>
      <c r="B181" s="9">
        <v>0.10138888888888889</v>
      </c>
      <c r="D181" s="9"/>
    </row>
    <row r="182" spans="1:4" x14ac:dyDescent="0.25">
      <c r="A182" s="8">
        <v>179</v>
      </c>
      <c r="B182" s="9">
        <v>1.8055555555555554E-2</v>
      </c>
      <c r="D182" s="9"/>
    </row>
    <row r="183" spans="1:4" x14ac:dyDescent="0.25">
      <c r="A183" s="8">
        <v>180</v>
      </c>
      <c r="B183" s="9">
        <v>0.11180555555555556</v>
      </c>
      <c r="D183" s="9"/>
    </row>
    <row r="184" spans="1:4" x14ac:dyDescent="0.25">
      <c r="A184" s="8">
        <v>181</v>
      </c>
      <c r="B184" s="9">
        <v>3.8194444444444448E-2</v>
      </c>
      <c r="D184" s="9"/>
    </row>
    <row r="185" spans="1:4" x14ac:dyDescent="0.25">
      <c r="A185" s="8">
        <v>182</v>
      </c>
      <c r="B185" s="9">
        <v>7.6388888888888886E-3</v>
      </c>
      <c r="D185" s="9"/>
    </row>
    <row r="186" spans="1:4" x14ac:dyDescent="0.25">
      <c r="A186" s="8">
        <v>183</v>
      </c>
      <c r="B186" s="9">
        <v>0.11527777777777778</v>
      </c>
      <c r="D186" s="9"/>
    </row>
    <row r="187" spans="1:4" x14ac:dyDescent="0.25">
      <c r="A187" s="8">
        <v>184</v>
      </c>
      <c r="B187" s="9">
        <v>2.0138888888888887E-2</v>
      </c>
      <c r="D187" s="9"/>
    </row>
    <row r="188" spans="1:4" x14ac:dyDescent="0.25">
      <c r="A188" s="8">
        <v>185</v>
      </c>
      <c r="B188" s="9">
        <v>2.7777777777777776E-2</v>
      </c>
      <c r="D188" s="9"/>
    </row>
    <row r="189" spans="1:4" x14ac:dyDescent="0.25">
      <c r="A189" s="8">
        <v>186</v>
      </c>
      <c r="B189" s="9">
        <v>6.4583333333333326E-2</v>
      </c>
      <c r="D189" s="9"/>
    </row>
    <row r="190" spans="1:4" x14ac:dyDescent="0.25">
      <c r="A190" s="8">
        <v>187</v>
      </c>
      <c r="B190" s="9">
        <v>8.7499999999999994E-2</v>
      </c>
      <c r="D190" s="9"/>
    </row>
    <row r="191" spans="1:4" x14ac:dyDescent="0.25">
      <c r="A191" s="8">
        <v>188</v>
      </c>
      <c r="B191" s="9">
        <v>7.2916666666666671E-2</v>
      </c>
      <c r="D191" s="9"/>
    </row>
    <row r="192" spans="1:4" x14ac:dyDescent="0.25">
      <c r="A192" s="8">
        <v>189</v>
      </c>
      <c r="B192" s="9">
        <v>8.1250000000000003E-2</v>
      </c>
      <c r="D192" s="9"/>
    </row>
    <row r="193" spans="1:4" x14ac:dyDescent="0.25">
      <c r="A193" s="8">
        <v>190</v>
      </c>
      <c r="B193" s="9">
        <v>7.0833333333333331E-2</v>
      </c>
      <c r="D193" s="9"/>
    </row>
    <row r="194" spans="1:4" x14ac:dyDescent="0.25">
      <c r="A194" s="8">
        <v>191</v>
      </c>
      <c r="B194" s="9">
        <v>6.0416666666666674E-2</v>
      </c>
      <c r="D194" s="9"/>
    </row>
    <row r="195" spans="1:4" x14ac:dyDescent="0.25">
      <c r="A195" s="8">
        <v>192</v>
      </c>
      <c r="B195" s="9">
        <v>1.8055555555555554E-2</v>
      </c>
      <c r="D195" s="9"/>
    </row>
    <row r="196" spans="1:4" x14ac:dyDescent="0.25">
      <c r="A196" s="8">
        <v>193</v>
      </c>
      <c r="B196" s="9">
        <v>0.11874999999999999</v>
      </c>
      <c r="D196" s="9"/>
    </row>
    <row r="197" spans="1:4" x14ac:dyDescent="0.25">
      <c r="A197" s="8">
        <v>194</v>
      </c>
      <c r="B197" s="9">
        <v>4.7222222222222221E-2</v>
      </c>
      <c r="D197" s="9"/>
    </row>
    <row r="198" spans="1:4" x14ac:dyDescent="0.25">
      <c r="A198" s="8">
        <v>195</v>
      </c>
      <c r="B198" s="9">
        <v>3.5416666666666666E-2</v>
      </c>
      <c r="D198" s="9"/>
    </row>
    <row r="199" spans="1:4" x14ac:dyDescent="0.25">
      <c r="A199" s="8">
        <v>196</v>
      </c>
      <c r="B199" s="9">
        <v>0.12222222222222223</v>
      </c>
      <c r="D199" s="9"/>
    </row>
    <row r="200" spans="1:4" x14ac:dyDescent="0.25">
      <c r="A200" s="8">
        <v>197</v>
      </c>
      <c r="B200" s="9">
        <v>0.05</v>
      </c>
      <c r="D200" s="9"/>
    </row>
    <row r="201" spans="1:4" x14ac:dyDescent="0.25">
      <c r="A201" s="8">
        <v>198</v>
      </c>
      <c r="B201" s="9">
        <v>2.2916666666666665E-2</v>
      </c>
      <c r="D201" s="9"/>
    </row>
    <row r="202" spans="1:4" x14ac:dyDescent="0.25">
      <c r="A202" s="8">
        <v>199</v>
      </c>
      <c r="B202" s="9">
        <v>9.8611111111111108E-2</v>
      </c>
      <c r="D202" s="9"/>
    </row>
    <row r="203" spans="1:4" x14ac:dyDescent="0.25">
      <c r="A203" s="8">
        <v>200</v>
      </c>
      <c r="B203" s="9">
        <v>4.6527777777777779E-2</v>
      </c>
      <c r="D203" s="9"/>
    </row>
    <row r="204" spans="1:4" x14ac:dyDescent="0.25">
      <c r="A204" s="8">
        <v>201</v>
      </c>
      <c r="B204" s="9">
        <v>4.027777777777778E-2</v>
      </c>
      <c r="D204" s="9"/>
    </row>
    <row r="205" spans="1:4" x14ac:dyDescent="0.25">
      <c r="A205" s="8">
        <v>202</v>
      </c>
      <c r="B205" s="9">
        <v>0.10833333333333334</v>
      </c>
      <c r="D205" s="9"/>
    </row>
    <row r="206" spans="1:4" x14ac:dyDescent="0.25">
      <c r="A206" s="8">
        <v>203</v>
      </c>
      <c r="B206" s="9">
        <v>5.9027777777777776E-2</v>
      </c>
      <c r="D206" s="9"/>
    </row>
    <row r="207" spans="1:4" x14ac:dyDescent="0.25">
      <c r="A207" s="8">
        <v>204</v>
      </c>
      <c r="B207" s="9">
        <v>1.4583333333333334E-2</v>
      </c>
      <c r="D207" s="9"/>
    </row>
    <row r="208" spans="1:4" x14ac:dyDescent="0.25">
      <c r="A208" s="8">
        <v>205</v>
      </c>
      <c r="B208" s="9">
        <v>5.9722222222222218E-2</v>
      </c>
      <c r="D208" s="9"/>
    </row>
    <row r="209" spans="1:4" x14ac:dyDescent="0.25">
      <c r="A209" s="8">
        <v>206</v>
      </c>
      <c r="B209" s="9">
        <v>4.027777777777778E-2</v>
      </c>
      <c r="D209" s="9"/>
    </row>
    <row r="210" spans="1:4" x14ac:dyDescent="0.25">
      <c r="A210" s="8">
        <v>207</v>
      </c>
      <c r="B210" s="9">
        <v>7.7083333333333323E-2</v>
      </c>
      <c r="D210" s="9"/>
    </row>
    <row r="211" spans="1:4" x14ac:dyDescent="0.25">
      <c r="A211" s="8">
        <v>208</v>
      </c>
      <c r="B211" s="9">
        <v>6.9444444444444448E-2</v>
      </c>
      <c r="D211" s="9"/>
    </row>
    <row r="212" spans="1:4" x14ac:dyDescent="0.25">
      <c r="A212" s="8">
        <v>209</v>
      </c>
      <c r="B212" s="9">
        <v>0.11874999999999999</v>
      </c>
      <c r="D212" s="9"/>
    </row>
    <row r="213" spans="1:4" x14ac:dyDescent="0.25">
      <c r="A213" s="8">
        <v>210</v>
      </c>
      <c r="B213" s="9">
        <v>0.10972222222222222</v>
      </c>
      <c r="D213" s="9"/>
    </row>
    <row r="214" spans="1:4" x14ac:dyDescent="0.25">
      <c r="A214" s="8">
        <v>211</v>
      </c>
      <c r="B214" s="9">
        <v>9.3750000000000014E-2</v>
      </c>
      <c r="D214" s="9"/>
    </row>
    <row r="215" spans="1:4" x14ac:dyDescent="0.25">
      <c r="A215" s="8">
        <v>212</v>
      </c>
      <c r="B215" s="9">
        <v>0.1138888888888889</v>
      </c>
      <c r="D215" s="9"/>
    </row>
    <row r="216" spans="1:4" x14ac:dyDescent="0.25">
      <c r="A216" s="8">
        <v>213</v>
      </c>
      <c r="B216" s="9">
        <v>6.9444444444444448E-2</v>
      </c>
      <c r="D216" s="9"/>
    </row>
    <row r="217" spans="1:4" x14ac:dyDescent="0.25">
      <c r="A217" s="8">
        <v>214</v>
      </c>
      <c r="B217" s="9">
        <v>2.6388888888888885E-2</v>
      </c>
      <c r="D217" s="9"/>
    </row>
    <row r="218" spans="1:4" x14ac:dyDescent="0.25">
      <c r="A218" s="8">
        <v>215</v>
      </c>
      <c r="B218" s="9">
        <v>3.1944444444444442E-2</v>
      </c>
      <c r="D218" s="9"/>
    </row>
    <row r="219" spans="1:4" x14ac:dyDescent="0.25">
      <c r="A219" s="8">
        <v>216</v>
      </c>
      <c r="B219" s="9">
        <v>8.3333333333333343E-2</v>
      </c>
      <c r="D219" s="9"/>
    </row>
    <row r="220" spans="1:4" x14ac:dyDescent="0.25">
      <c r="A220" s="8">
        <v>217</v>
      </c>
      <c r="B220" s="9">
        <v>9.0277777777777769E-3</v>
      </c>
      <c r="D220" s="9"/>
    </row>
    <row r="221" spans="1:4" x14ac:dyDescent="0.25">
      <c r="A221" s="8">
        <v>218</v>
      </c>
      <c r="B221" s="9">
        <v>3.1944444444444442E-2</v>
      </c>
      <c r="D221" s="9"/>
    </row>
    <row r="222" spans="1:4" x14ac:dyDescent="0.25">
      <c r="A222" s="8">
        <v>219</v>
      </c>
      <c r="B222" s="9">
        <v>1.5972222222222221E-2</v>
      </c>
      <c r="D222" s="9"/>
    </row>
    <row r="223" spans="1:4" x14ac:dyDescent="0.25">
      <c r="A223" s="8">
        <v>220</v>
      </c>
      <c r="B223" s="9">
        <v>9.0277777777777769E-3</v>
      </c>
      <c r="D223" s="9"/>
    </row>
    <row r="224" spans="1:4" x14ac:dyDescent="0.25">
      <c r="A224" s="8">
        <v>221</v>
      </c>
      <c r="B224" s="9">
        <v>7.5000000000000011E-2</v>
      </c>
      <c r="D224" s="9"/>
    </row>
    <row r="225" spans="1:4" x14ac:dyDescent="0.25">
      <c r="A225" s="8">
        <v>222</v>
      </c>
      <c r="B225" s="9">
        <v>5.9027777777777776E-2</v>
      </c>
      <c r="D225" s="9"/>
    </row>
    <row r="226" spans="1:4" x14ac:dyDescent="0.25">
      <c r="A226" s="8">
        <v>223</v>
      </c>
      <c r="B226" s="9">
        <v>3.6805555555555557E-2</v>
      </c>
      <c r="D226" s="9"/>
    </row>
    <row r="227" spans="1:4" x14ac:dyDescent="0.25">
      <c r="A227" s="8">
        <v>224</v>
      </c>
      <c r="B227" s="9">
        <v>1.3888888888888888E-2</v>
      </c>
      <c r="D227" s="9"/>
    </row>
    <row r="228" spans="1:4" x14ac:dyDescent="0.25">
      <c r="A228" s="8">
        <v>225</v>
      </c>
      <c r="B228" s="9">
        <v>6.5277777777777782E-2</v>
      </c>
      <c r="D228" s="9"/>
    </row>
    <row r="229" spans="1:4" x14ac:dyDescent="0.25">
      <c r="A229" s="8">
        <v>226</v>
      </c>
      <c r="B229" s="9">
        <v>0.10138888888888889</v>
      </c>
      <c r="D229" s="9"/>
    </row>
    <row r="230" spans="1:4" x14ac:dyDescent="0.25">
      <c r="A230" s="8">
        <v>227</v>
      </c>
      <c r="B230" s="9">
        <v>8.2638888888888887E-2</v>
      </c>
      <c r="D230" s="9"/>
    </row>
    <row r="231" spans="1:4" x14ac:dyDescent="0.25">
      <c r="A231" s="8">
        <v>228</v>
      </c>
      <c r="B231" s="9">
        <v>2.4305555555555556E-2</v>
      </c>
      <c r="D231" s="9"/>
    </row>
    <row r="232" spans="1:4" x14ac:dyDescent="0.25">
      <c r="A232" s="8">
        <v>229</v>
      </c>
      <c r="B232" s="9">
        <v>8.1250000000000003E-2</v>
      </c>
      <c r="D232" s="9"/>
    </row>
    <row r="233" spans="1:4" x14ac:dyDescent="0.25">
      <c r="A233" s="8">
        <v>230</v>
      </c>
      <c r="B233" s="9">
        <v>6.3194444444444442E-2</v>
      </c>
      <c r="D233" s="9"/>
    </row>
    <row r="234" spans="1:4" x14ac:dyDescent="0.25">
      <c r="A234" s="8">
        <v>231</v>
      </c>
      <c r="B234" s="9">
        <v>0.10416666666666667</v>
      </c>
      <c r="D234" s="9"/>
    </row>
    <row r="235" spans="1:4" x14ac:dyDescent="0.25">
      <c r="A235" s="8">
        <v>232</v>
      </c>
      <c r="B235" s="9">
        <v>9.6527777777777768E-2</v>
      </c>
      <c r="D235" s="9"/>
    </row>
    <row r="236" spans="1:4" x14ac:dyDescent="0.25">
      <c r="A236" s="8">
        <v>233</v>
      </c>
      <c r="B236" s="9">
        <v>2.1527777777777778E-2</v>
      </c>
      <c r="D236" s="9"/>
    </row>
    <row r="237" spans="1:4" x14ac:dyDescent="0.25">
      <c r="A237" s="8">
        <v>234</v>
      </c>
      <c r="B237" s="9">
        <v>6.8750000000000006E-2</v>
      </c>
      <c r="D237" s="9"/>
    </row>
    <row r="238" spans="1:4" x14ac:dyDescent="0.25">
      <c r="A238" s="8">
        <v>235</v>
      </c>
      <c r="B238" s="9">
        <v>1.7361111111111112E-2</v>
      </c>
      <c r="D238" s="9"/>
    </row>
    <row r="239" spans="1:4" x14ac:dyDescent="0.25">
      <c r="A239" s="8">
        <v>236</v>
      </c>
      <c r="B239" s="9">
        <v>7.013888888888889E-2</v>
      </c>
      <c r="D239" s="9"/>
    </row>
    <row r="240" spans="1:4" x14ac:dyDescent="0.25">
      <c r="A240" s="8">
        <v>237</v>
      </c>
      <c r="B240" s="9">
        <v>2.5694444444444443E-2</v>
      </c>
      <c r="D240" s="9"/>
    </row>
    <row r="241" spans="1:4" x14ac:dyDescent="0.25">
      <c r="A241" s="8">
        <v>238</v>
      </c>
      <c r="B241" s="9">
        <v>3.125E-2</v>
      </c>
      <c r="D241" s="9"/>
    </row>
    <row r="242" spans="1:4" x14ac:dyDescent="0.25">
      <c r="A242" s="8">
        <v>239</v>
      </c>
      <c r="B242" s="9">
        <v>5.0694444444444445E-2</v>
      </c>
      <c r="D242" s="9"/>
    </row>
    <row r="243" spans="1:4" x14ac:dyDescent="0.25">
      <c r="A243" s="8">
        <v>240</v>
      </c>
      <c r="B243" s="9">
        <v>8.9583333333333334E-2</v>
      </c>
      <c r="D243" s="9"/>
    </row>
    <row r="244" spans="1:4" x14ac:dyDescent="0.25">
      <c r="A244" s="8">
        <v>241</v>
      </c>
      <c r="B244" s="9">
        <v>7.6388888888888886E-3</v>
      </c>
      <c r="D244" s="9"/>
    </row>
    <row r="245" spans="1:4" x14ac:dyDescent="0.25">
      <c r="A245" s="8">
        <v>242</v>
      </c>
      <c r="B245" s="9">
        <v>6.8749999999999992E-2</v>
      </c>
      <c r="D245" s="9"/>
    </row>
    <row r="246" spans="1:4" x14ac:dyDescent="0.25">
      <c r="A246" s="8">
        <v>243</v>
      </c>
      <c r="B246" s="9">
        <v>1.5277777777777777E-2</v>
      </c>
      <c r="D246" s="9"/>
    </row>
    <row r="247" spans="1:4" x14ac:dyDescent="0.25">
      <c r="A247" s="8">
        <v>244</v>
      </c>
      <c r="B247" s="9">
        <v>6.1805555555555558E-2</v>
      </c>
      <c r="D247" s="9"/>
    </row>
    <row r="248" spans="1:4" x14ac:dyDescent="0.25">
      <c r="A248" s="8">
        <v>245</v>
      </c>
      <c r="B248" s="9">
        <v>8.0555555555555547E-2</v>
      </c>
      <c r="D248" s="9"/>
    </row>
    <row r="249" spans="1:4" x14ac:dyDescent="0.25">
      <c r="A249" s="8">
        <v>246</v>
      </c>
      <c r="B249" s="9">
        <v>0.10138888888888888</v>
      </c>
      <c r="D249" s="9"/>
    </row>
    <row r="250" spans="1:4" x14ac:dyDescent="0.25">
      <c r="A250" s="8">
        <v>247</v>
      </c>
      <c r="B250" s="9">
        <v>4.0972222222222222E-2</v>
      </c>
      <c r="D250" s="9"/>
    </row>
    <row r="251" spans="1:4" x14ac:dyDescent="0.25">
      <c r="A251" s="8">
        <v>248</v>
      </c>
      <c r="B251" s="9">
        <v>8.3333333333333343E-2</v>
      </c>
      <c r="D251" s="9"/>
    </row>
    <row r="252" spans="1:4" x14ac:dyDescent="0.25">
      <c r="A252" s="8">
        <v>249</v>
      </c>
      <c r="B252" s="9">
        <v>7.5694444444444453E-2</v>
      </c>
      <c r="D252" s="9"/>
    </row>
    <row r="253" spans="1:4" x14ac:dyDescent="0.25">
      <c r="A253" s="8">
        <v>250</v>
      </c>
      <c r="B253" s="9">
        <v>2.013888888888889E-2</v>
      </c>
      <c r="D253" s="9"/>
    </row>
    <row r="254" spans="1:4" x14ac:dyDescent="0.25">
      <c r="A254" s="8">
        <v>251</v>
      </c>
      <c r="B254" s="9">
        <v>8.4722222222222227E-2</v>
      </c>
      <c r="D254" s="9"/>
    </row>
    <row r="255" spans="1:4" x14ac:dyDescent="0.25">
      <c r="A255" s="8">
        <v>252</v>
      </c>
      <c r="B255" s="9">
        <v>5.8333333333333334E-2</v>
      </c>
      <c r="D255" s="9"/>
    </row>
    <row r="256" spans="1:4" x14ac:dyDescent="0.25">
      <c r="A256" s="8">
        <v>253</v>
      </c>
      <c r="B256" s="9">
        <v>3.8194444444444448E-2</v>
      </c>
      <c r="D256" s="9"/>
    </row>
    <row r="257" spans="1:4" x14ac:dyDescent="0.25">
      <c r="A257" s="8">
        <v>254</v>
      </c>
      <c r="B257" s="9">
        <v>9.791666666666668E-2</v>
      </c>
      <c r="D257" s="9"/>
    </row>
    <row r="258" spans="1:4" x14ac:dyDescent="0.25">
      <c r="A258" s="8">
        <v>255</v>
      </c>
      <c r="B258" s="9">
        <v>2.5694444444444443E-2</v>
      </c>
      <c r="D258" s="9"/>
    </row>
    <row r="259" spans="1:4" x14ac:dyDescent="0.25">
      <c r="A259" s="8">
        <v>256</v>
      </c>
      <c r="B259" s="9">
        <v>1.1111111111111112E-2</v>
      </c>
      <c r="D259" s="9"/>
    </row>
    <row r="260" spans="1:4" x14ac:dyDescent="0.25">
      <c r="A260" s="8">
        <v>257</v>
      </c>
      <c r="B260" s="9">
        <v>1.9444444444444445E-2</v>
      </c>
      <c r="D260" s="9"/>
    </row>
    <row r="261" spans="1:4" x14ac:dyDescent="0.25">
      <c r="A261" s="8">
        <v>258</v>
      </c>
      <c r="B261" s="9">
        <v>7.2916666666666671E-2</v>
      </c>
      <c r="D261" s="9"/>
    </row>
    <row r="262" spans="1:4" x14ac:dyDescent="0.25">
      <c r="A262" s="8">
        <v>259</v>
      </c>
      <c r="B262" s="9">
        <v>7.6388888888888886E-3</v>
      </c>
      <c r="D262" s="9"/>
    </row>
    <row r="263" spans="1:4" x14ac:dyDescent="0.25">
      <c r="A263" s="8">
        <v>260</v>
      </c>
      <c r="B263" s="9">
        <v>3.4027777777777775E-2</v>
      </c>
      <c r="D263" s="9"/>
    </row>
    <row r="264" spans="1:4" x14ac:dyDescent="0.25">
      <c r="A264" s="8">
        <v>261</v>
      </c>
      <c r="B264" s="9">
        <v>3.8194444444444448E-2</v>
      </c>
      <c r="D264" s="9"/>
    </row>
    <row r="265" spans="1:4" x14ac:dyDescent="0.25">
      <c r="A265" s="8">
        <v>262</v>
      </c>
      <c r="B265" s="9">
        <v>3.3333333333333333E-2</v>
      </c>
      <c r="D265" s="9"/>
    </row>
    <row r="266" spans="1:4" x14ac:dyDescent="0.25">
      <c r="A266" s="8">
        <v>263</v>
      </c>
      <c r="B266" s="9">
        <v>0.10347222222222223</v>
      </c>
      <c r="D266" s="9"/>
    </row>
    <row r="267" spans="1:4" x14ac:dyDescent="0.25">
      <c r="A267" s="8">
        <v>264</v>
      </c>
      <c r="B267" s="9">
        <v>8.1249999999999989E-2</v>
      </c>
      <c r="D267" s="9"/>
    </row>
    <row r="268" spans="1:4" x14ac:dyDescent="0.25">
      <c r="A268" s="8">
        <v>265</v>
      </c>
      <c r="B268" s="9">
        <v>9.375E-2</v>
      </c>
      <c r="D268" s="9"/>
    </row>
    <row r="269" spans="1:4" x14ac:dyDescent="0.25">
      <c r="A269" s="8">
        <v>266</v>
      </c>
      <c r="B269" s="9">
        <v>7.3611111111111113E-2</v>
      </c>
      <c r="D269" s="9"/>
    </row>
    <row r="270" spans="1:4" x14ac:dyDescent="0.25">
      <c r="A270" s="8">
        <v>267</v>
      </c>
      <c r="B270" s="9">
        <v>6.6666666666666666E-2</v>
      </c>
      <c r="D270" s="9"/>
    </row>
    <row r="271" spans="1:4" x14ac:dyDescent="0.25">
      <c r="A271" s="8">
        <v>268</v>
      </c>
      <c r="B271" s="9">
        <v>5.7638888888888892E-2</v>
      </c>
      <c r="D271" s="9"/>
    </row>
    <row r="272" spans="1:4" x14ac:dyDescent="0.25">
      <c r="A272" s="8">
        <v>269</v>
      </c>
      <c r="B272" s="9">
        <v>7.013888888888889E-2</v>
      </c>
      <c r="D272" s="9"/>
    </row>
    <row r="273" spans="1:4" x14ac:dyDescent="0.25">
      <c r="A273" s="8">
        <v>270</v>
      </c>
      <c r="B273" s="9">
        <v>1.8055555555555554E-2</v>
      </c>
      <c r="D273" s="9"/>
    </row>
    <row r="274" spans="1:4" x14ac:dyDescent="0.25">
      <c r="A274" s="8">
        <v>271</v>
      </c>
      <c r="B274" s="9">
        <v>3.8194444444444448E-2</v>
      </c>
      <c r="D274" s="9"/>
    </row>
    <row r="275" spans="1:4" x14ac:dyDescent="0.25">
      <c r="A275" s="8">
        <v>272</v>
      </c>
      <c r="B275" s="9">
        <v>5.7638888888888892E-2</v>
      </c>
      <c r="D275" s="9"/>
    </row>
    <row r="276" spans="1:4" x14ac:dyDescent="0.25">
      <c r="A276" s="8">
        <v>273</v>
      </c>
      <c r="B276" s="9">
        <v>4.6527777777777779E-2</v>
      </c>
      <c r="D276" s="9"/>
    </row>
    <row r="277" spans="1:4" x14ac:dyDescent="0.25">
      <c r="A277" s="8">
        <v>274</v>
      </c>
      <c r="B277" s="9">
        <v>5.2083333333333329E-2</v>
      </c>
      <c r="D277" s="9"/>
    </row>
    <row r="278" spans="1:4" x14ac:dyDescent="0.25">
      <c r="A278" s="8">
        <v>275</v>
      </c>
      <c r="B278" s="9">
        <v>8.4722222222222227E-2</v>
      </c>
      <c r="D278" s="9"/>
    </row>
    <row r="279" spans="1:4" x14ac:dyDescent="0.25">
      <c r="A279" s="8">
        <v>276</v>
      </c>
      <c r="B279" s="9">
        <v>5.9027777777777776E-2</v>
      </c>
      <c r="D279" s="9"/>
    </row>
    <row r="280" spans="1:4" x14ac:dyDescent="0.25">
      <c r="A280" s="8">
        <v>277</v>
      </c>
      <c r="B280" s="9">
        <v>2.013888888888889E-2</v>
      </c>
      <c r="D280" s="9"/>
    </row>
    <row r="281" spans="1:4" x14ac:dyDescent="0.25">
      <c r="A281" s="8">
        <v>278</v>
      </c>
      <c r="B281" s="9">
        <v>4.2361111111111113E-2</v>
      </c>
      <c r="D281" s="9"/>
    </row>
    <row r="282" spans="1:4" x14ac:dyDescent="0.25">
      <c r="A282" s="8">
        <v>279</v>
      </c>
      <c r="B282" s="9">
        <v>9.8611111111111108E-2</v>
      </c>
      <c r="D282" s="9"/>
    </row>
    <row r="283" spans="1:4" x14ac:dyDescent="0.25">
      <c r="A283" s="8">
        <v>280</v>
      </c>
      <c r="B283" s="9">
        <v>5.9722222222222218E-2</v>
      </c>
      <c r="D283" s="9"/>
    </row>
    <row r="284" spans="1:4" x14ac:dyDescent="0.25">
      <c r="A284" s="8">
        <v>281</v>
      </c>
      <c r="B284" s="9">
        <v>6.2500000000000003E-3</v>
      </c>
      <c r="D284" s="9"/>
    </row>
    <row r="285" spans="1:4" x14ac:dyDescent="0.25">
      <c r="A285" s="8">
        <v>282</v>
      </c>
      <c r="B285" s="9">
        <v>7.9166666666666663E-2</v>
      </c>
      <c r="D285" s="9"/>
    </row>
    <row r="286" spans="1:4" x14ac:dyDescent="0.25">
      <c r="A286" s="8">
        <v>283</v>
      </c>
      <c r="B286" s="9">
        <v>4.1666666666666666E-3</v>
      </c>
      <c r="D286" s="9"/>
    </row>
    <row r="287" spans="1:4" x14ac:dyDescent="0.25">
      <c r="A287" s="8">
        <v>284</v>
      </c>
      <c r="B287" s="9">
        <v>0.13541666666666666</v>
      </c>
      <c r="D287" s="9"/>
    </row>
    <row r="288" spans="1:4" x14ac:dyDescent="0.25">
      <c r="A288" s="8">
        <v>285</v>
      </c>
      <c r="B288" s="9">
        <v>8.3333333333333332E-3</v>
      </c>
      <c r="D288" s="9"/>
    </row>
    <row r="289" spans="1:4" x14ac:dyDescent="0.25">
      <c r="A289" s="8">
        <v>286</v>
      </c>
      <c r="B289" s="9">
        <v>1.7361111111111112E-2</v>
      </c>
      <c r="D289" s="9"/>
    </row>
    <row r="290" spans="1:4" x14ac:dyDescent="0.25">
      <c r="A290" s="8">
        <v>287</v>
      </c>
      <c r="B290" s="9">
        <v>8.4027777777777771E-2</v>
      </c>
      <c r="D290" s="9"/>
    </row>
    <row r="291" spans="1:4" x14ac:dyDescent="0.25">
      <c r="A291" s="8">
        <v>288</v>
      </c>
      <c r="B291" s="9">
        <v>2.6388888888888889E-2</v>
      </c>
      <c r="D291" s="9"/>
    </row>
    <row r="292" spans="1:4" x14ac:dyDescent="0.25">
      <c r="A292" s="8">
        <v>289</v>
      </c>
      <c r="B292" s="9">
        <v>4.7222222222222221E-2</v>
      </c>
      <c r="D292" s="9"/>
    </row>
    <row r="293" spans="1:4" x14ac:dyDescent="0.25">
      <c r="A293" s="8">
        <v>290</v>
      </c>
      <c r="B293" s="9">
        <v>3.9583333333333331E-2</v>
      </c>
      <c r="D293" s="9"/>
    </row>
    <row r="294" spans="1:4" x14ac:dyDescent="0.25">
      <c r="A294" s="8">
        <v>291</v>
      </c>
      <c r="B294" s="9">
        <v>6.597222222222221E-2</v>
      </c>
      <c r="D294" s="9"/>
    </row>
    <row r="295" spans="1:4" x14ac:dyDescent="0.25">
      <c r="A295" s="8">
        <v>292</v>
      </c>
      <c r="B295" s="9">
        <v>1.5972222222222221E-2</v>
      </c>
      <c r="D295" s="9"/>
    </row>
    <row r="296" spans="1:4" x14ac:dyDescent="0.25">
      <c r="A296" s="8">
        <v>293</v>
      </c>
      <c r="B296" s="9">
        <v>8.3333333333333343E-2</v>
      </c>
      <c r="D296" s="9"/>
    </row>
    <row r="297" spans="1:4" x14ac:dyDescent="0.25">
      <c r="A297" s="8">
        <v>294</v>
      </c>
      <c r="B297" s="9">
        <v>5.9722222222222218E-2</v>
      </c>
      <c r="D297" s="9"/>
    </row>
    <row r="298" spans="1:4" x14ac:dyDescent="0.25">
      <c r="A298" s="8">
        <v>295</v>
      </c>
      <c r="B298" s="9">
        <v>0.12291666666666667</v>
      </c>
      <c r="D298" s="9"/>
    </row>
    <row r="299" spans="1:4" x14ac:dyDescent="0.25">
      <c r="A299" s="8">
        <v>296</v>
      </c>
      <c r="B299" s="9">
        <v>3.1944444444444442E-2</v>
      </c>
      <c r="D299" s="9"/>
    </row>
    <row r="300" spans="1:4" x14ac:dyDescent="0.25">
      <c r="A300" s="8">
        <v>297</v>
      </c>
      <c r="B300" s="9">
        <v>7.7777777777777779E-2</v>
      </c>
      <c r="D300" s="9"/>
    </row>
    <row r="301" spans="1:4" x14ac:dyDescent="0.25">
      <c r="A301" s="8">
        <v>298</v>
      </c>
      <c r="B301" s="9">
        <v>9.7916666666666652E-2</v>
      </c>
      <c r="D301" s="9"/>
    </row>
    <row r="302" spans="1:4" x14ac:dyDescent="0.25">
      <c r="A302" s="8">
        <v>299</v>
      </c>
      <c r="B302" s="9">
        <v>7.8472222222222221E-2</v>
      </c>
      <c r="D302" s="9"/>
    </row>
    <row r="303" spans="1:4" x14ac:dyDescent="0.25">
      <c r="A303" s="8">
        <v>300</v>
      </c>
      <c r="B303" s="9">
        <v>8.1944444444444445E-2</v>
      </c>
      <c r="D303" s="9"/>
    </row>
    <row r="304" spans="1:4" x14ac:dyDescent="0.25">
      <c r="A304" s="8">
        <v>301</v>
      </c>
      <c r="B304" s="9">
        <v>0.12708333333333333</v>
      </c>
      <c r="D304" s="9"/>
    </row>
    <row r="305" spans="1:4" x14ac:dyDescent="0.25">
      <c r="A305" s="8">
        <v>302</v>
      </c>
      <c r="B305" s="9">
        <v>1.0416666666666666E-2</v>
      </c>
      <c r="D305" s="9"/>
    </row>
    <row r="306" spans="1:4" x14ac:dyDescent="0.25">
      <c r="A306" s="8">
        <v>303</v>
      </c>
      <c r="B306" s="9">
        <v>6.3888888888888884E-2</v>
      </c>
      <c r="D306" s="9"/>
    </row>
    <row r="307" spans="1:4" x14ac:dyDescent="0.25">
      <c r="A307" s="8">
        <v>304</v>
      </c>
      <c r="B307" s="9">
        <v>5.9027777777777776E-2</v>
      </c>
      <c r="D307" s="9"/>
    </row>
    <row r="308" spans="1:4" x14ac:dyDescent="0.25">
      <c r="A308" s="8">
        <v>305</v>
      </c>
      <c r="B308" s="9">
        <v>4.5138888888888888E-2</v>
      </c>
      <c r="D308" s="9"/>
    </row>
    <row r="309" spans="1:4" x14ac:dyDescent="0.25">
      <c r="A309" s="8">
        <v>306</v>
      </c>
      <c r="B309" s="9">
        <v>1.4583333333333334E-2</v>
      </c>
      <c r="D309" s="9"/>
    </row>
    <row r="310" spans="1:4" x14ac:dyDescent="0.25">
      <c r="A310" s="8">
        <v>307</v>
      </c>
      <c r="B310" s="9">
        <v>2.7083333333333334E-2</v>
      </c>
      <c r="D310" s="9"/>
    </row>
    <row r="311" spans="1:4" x14ac:dyDescent="0.25">
      <c r="A311" s="8">
        <v>308</v>
      </c>
      <c r="B311" s="9">
        <v>0.12916666666666665</v>
      </c>
      <c r="D311" s="9"/>
    </row>
    <row r="312" spans="1:4" x14ac:dyDescent="0.25">
      <c r="A312" s="8">
        <v>309</v>
      </c>
      <c r="B312" s="9">
        <v>8.5416666666666669E-2</v>
      </c>
      <c r="D312" s="9"/>
    </row>
    <row r="313" spans="1:4" x14ac:dyDescent="0.25">
      <c r="A313" s="8">
        <v>310</v>
      </c>
      <c r="B313" s="9">
        <v>6.7361111111111108E-2</v>
      </c>
      <c r="D313" s="9"/>
    </row>
    <row r="314" spans="1:4" x14ac:dyDescent="0.25">
      <c r="A314" s="8">
        <v>311</v>
      </c>
      <c r="B314" s="9">
        <v>5.1388888888888887E-2</v>
      </c>
      <c r="D314" s="9"/>
    </row>
    <row r="315" spans="1:4" x14ac:dyDescent="0.25">
      <c r="A315" s="8">
        <v>312</v>
      </c>
      <c r="B315" s="9">
        <v>3.8194444444444448E-2</v>
      </c>
      <c r="D315" s="9"/>
    </row>
    <row r="316" spans="1:4" x14ac:dyDescent="0.25">
      <c r="A316" s="8">
        <v>313</v>
      </c>
      <c r="B316" s="9">
        <v>7.3611111111111113E-2</v>
      </c>
      <c r="D316" s="9"/>
    </row>
    <row r="317" spans="1:4" x14ac:dyDescent="0.25">
      <c r="A317" s="8">
        <v>314</v>
      </c>
      <c r="B317" s="9">
        <v>3.472222222222222E-3</v>
      </c>
      <c r="D317" s="9"/>
    </row>
    <row r="318" spans="1:4" x14ac:dyDescent="0.25">
      <c r="A318" s="8">
        <v>315</v>
      </c>
      <c r="B318" s="9">
        <v>8.7499999999999994E-2</v>
      </c>
      <c r="D318" s="9"/>
    </row>
    <row r="319" spans="1:4" x14ac:dyDescent="0.25">
      <c r="A319" s="8">
        <v>316</v>
      </c>
      <c r="B319" s="9">
        <v>0.10972222222222221</v>
      </c>
      <c r="D319" s="9"/>
    </row>
    <row r="320" spans="1:4" x14ac:dyDescent="0.25">
      <c r="A320" s="8">
        <v>317</v>
      </c>
      <c r="B320" s="9">
        <v>6.1111111111111109E-2</v>
      </c>
      <c r="D320" s="9"/>
    </row>
    <row r="321" spans="1:4" x14ac:dyDescent="0.25">
      <c r="A321" s="8">
        <v>318</v>
      </c>
      <c r="B321" s="9">
        <v>2.7083333333333334E-2</v>
      </c>
      <c r="D321" s="9"/>
    </row>
    <row r="322" spans="1:4" x14ac:dyDescent="0.25">
      <c r="A322" s="8">
        <v>319</v>
      </c>
      <c r="B322" s="9">
        <v>8.7500000000000008E-2</v>
      </c>
      <c r="D322" s="9"/>
    </row>
    <row r="323" spans="1:4" x14ac:dyDescent="0.25">
      <c r="A323" s="8">
        <v>320</v>
      </c>
      <c r="B323" s="9">
        <v>9.0277777777777776E-2</v>
      </c>
      <c r="D323" s="9"/>
    </row>
    <row r="324" spans="1:4" x14ac:dyDescent="0.25">
      <c r="A324" s="8">
        <v>321</v>
      </c>
      <c r="B324" s="9">
        <v>6.5972222222222224E-2</v>
      </c>
      <c r="D324" s="9"/>
    </row>
    <row r="325" spans="1:4" x14ac:dyDescent="0.25">
      <c r="A325" s="8">
        <v>322</v>
      </c>
      <c r="B325" s="9">
        <v>4.1666666666666664E-2</v>
      </c>
      <c r="D325" s="9"/>
    </row>
    <row r="326" spans="1:4" x14ac:dyDescent="0.25">
      <c r="A326" s="8">
        <v>323</v>
      </c>
      <c r="B326" s="9">
        <v>8.4722222222222213E-2</v>
      </c>
      <c r="D326" s="9"/>
    </row>
    <row r="327" spans="1:4" x14ac:dyDescent="0.25">
      <c r="A327" s="8">
        <v>324</v>
      </c>
      <c r="B327" s="9">
        <v>6.25E-2</v>
      </c>
      <c r="D327" s="9"/>
    </row>
    <row r="328" spans="1:4" x14ac:dyDescent="0.25">
      <c r="A328" s="8">
        <v>325</v>
      </c>
      <c r="B328" s="9">
        <v>4.9305555555555554E-2</v>
      </c>
      <c r="D328" s="9"/>
    </row>
    <row r="329" spans="1:4" x14ac:dyDescent="0.25">
      <c r="A329" s="8">
        <v>326</v>
      </c>
      <c r="B329" s="9">
        <v>6.3194444444444442E-2</v>
      </c>
      <c r="D329" s="9"/>
    </row>
    <row r="330" spans="1:4" x14ac:dyDescent="0.25">
      <c r="A330" s="8">
        <v>327</v>
      </c>
      <c r="B330" s="9">
        <v>5.1388888888888887E-2</v>
      </c>
      <c r="D330" s="9"/>
    </row>
    <row r="331" spans="1:4" x14ac:dyDescent="0.25">
      <c r="A331" s="8">
        <v>328</v>
      </c>
      <c r="B331" s="9">
        <v>1.4583333333333334E-2</v>
      </c>
      <c r="D331" s="9"/>
    </row>
    <row r="332" spans="1:4" x14ac:dyDescent="0.25">
      <c r="A332" s="8">
        <v>329</v>
      </c>
      <c r="B332" s="9">
        <v>9.6527777777777782E-2</v>
      </c>
      <c r="D332" s="9"/>
    </row>
    <row r="333" spans="1:4" x14ac:dyDescent="0.25">
      <c r="A333" s="8">
        <v>330</v>
      </c>
      <c r="B333" s="9">
        <v>9.7222222222222224E-2</v>
      </c>
      <c r="D333" s="9"/>
    </row>
    <row r="334" spans="1:4" x14ac:dyDescent="0.25">
      <c r="A334" s="8">
        <v>331</v>
      </c>
      <c r="B334" s="9">
        <v>8.4027777777777785E-2</v>
      </c>
      <c r="D334" s="9"/>
    </row>
    <row r="335" spans="1:4" x14ac:dyDescent="0.25">
      <c r="A335" s="8">
        <v>332</v>
      </c>
      <c r="B335" s="9">
        <v>1.1805555555555555E-2</v>
      </c>
      <c r="D335" s="9"/>
    </row>
    <row r="336" spans="1:4" x14ac:dyDescent="0.25">
      <c r="A336" s="8">
        <v>333</v>
      </c>
      <c r="B336" s="9">
        <v>4.2361111111111113E-2</v>
      </c>
      <c r="D336" s="9"/>
    </row>
    <row r="337" spans="1:4" x14ac:dyDescent="0.25">
      <c r="A337" s="8">
        <v>334</v>
      </c>
      <c r="B337" s="9">
        <v>0.10833333333333334</v>
      </c>
      <c r="D337" s="9"/>
    </row>
    <row r="338" spans="1:4" x14ac:dyDescent="0.25">
      <c r="A338" s="8">
        <v>335</v>
      </c>
      <c r="B338" s="9">
        <v>4.7916666666666663E-2</v>
      </c>
      <c r="D338" s="9"/>
    </row>
    <row r="339" spans="1:4" x14ac:dyDescent="0.25">
      <c r="A339" s="8">
        <v>336</v>
      </c>
      <c r="B339" s="9">
        <v>4.5138888888888888E-2</v>
      </c>
      <c r="D339" s="9"/>
    </row>
    <row r="340" spans="1:4" x14ac:dyDescent="0.25">
      <c r="A340" s="8">
        <v>337</v>
      </c>
      <c r="B340" s="9">
        <v>4.027777777777778E-2</v>
      </c>
      <c r="D340" s="9"/>
    </row>
    <row r="341" spans="1:4" x14ac:dyDescent="0.25">
      <c r="A341" s="8">
        <v>338</v>
      </c>
      <c r="B341" s="9">
        <v>9.9305555555555564E-2</v>
      </c>
      <c r="D341" s="9"/>
    </row>
    <row r="342" spans="1:4" x14ac:dyDescent="0.25">
      <c r="A342" s="8">
        <v>339</v>
      </c>
      <c r="B342" s="9">
        <v>3.1944444444444442E-2</v>
      </c>
      <c r="D342" s="9"/>
    </row>
    <row r="343" spans="1:4" x14ac:dyDescent="0.25">
      <c r="A343" s="8">
        <v>340</v>
      </c>
      <c r="B343" s="9">
        <v>6.3194444444444442E-2</v>
      </c>
      <c r="D343" s="9"/>
    </row>
    <row r="344" spans="1:4" x14ac:dyDescent="0.25">
      <c r="A344" s="8">
        <v>341</v>
      </c>
      <c r="B344" s="9">
        <v>6.1111111111111109E-2</v>
      </c>
      <c r="D344" s="9"/>
    </row>
    <row r="345" spans="1:4" x14ac:dyDescent="0.25">
      <c r="A345" s="8">
        <v>342</v>
      </c>
      <c r="B345" s="9">
        <v>3.7499999999999999E-2</v>
      </c>
      <c r="D345" s="9"/>
    </row>
    <row r="346" spans="1:4" x14ac:dyDescent="0.25">
      <c r="A346" s="8">
        <v>343</v>
      </c>
      <c r="B346" s="9">
        <v>7.013888888888889E-2</v>
      </c>
      <c r="D346" s="9"/>
    </row>
    <row r="347" spans="1:4" x14ac:dyDescent="0.25">
      <c r="A347" s="8">
        <v>344</v>
      </c>
      <c r="B347" s="9">
        <v>5.9722222222222225E-2</v>
      </c>
      <c r="D347" s="9"/>
    </row>
    <row r="348" spans="1:4" x14ac:dyDescent="0.25">
      <c r="A348" s="8">
        <v>345</v>
      </c>
      <c r="B348" s="9">
        <v>1.2500000000000001E-2</v>
      </c>
      <c r="D348" s="9"/>
    </row>
    <row r="349" spans="1:4" x14ac:dyDescent="0.25">
      <c r="A349" s="8">
        <v>346</v>
      </c>
      <c r="B349" s="9">
        <v>1.5277777777777777E-2</v>
      </c>
      <c r="D349" s="9"/>
    </row>
    <row r="350" spans="1:4" x14ac:dyDescent="0.25">
      <c r="A350" s="8">
        <v>347</v>
      </c>
      <c r="B350" s="9">
        <v>3.0555555555555555E-2</v>
      </c>
      <c r="D350" s="9"/>
    </row>
    <row r="351" spans="1:4" x14ac:dyDescent="0.25">
      <c r="A351" s="8">
        <v>348</v>
      </c>
      <c r="B351" s="9">
        <v>6.1111111111111109E-2</v>
      </c>
      <c r="D351" s="9"/>
    </row>
    <row r="352" spans="1:4" x14ac:dyDescent="0.25">
      <c r="A352" s="8">
        <v>349</v>
      </c>
      <c r="B352" s="9">
        <v>5.9027777777777776E-2</v>
      </c>
      <c r="D352" s="9"/>
    </row>
    <row r="353" spans="1:4" x14ac:dyDescent="0.25">
      <c r="A353" s="8">
        <v>350</v>
      </c>
      <c r="B353" s="9">
        <v>7.5694444444444439E-2</v>
      </c>
      <c r="D353" s="9"/>
    </row>
    <row r="354" spans="1:4" x14ac:dyDescent="0.25">
      <c r="A354" s="8">
        <v>351</v>
      </c>
      <c r="B354" s="9">
        <v>1.7361111111111112E-2</v>
      </c>
      <c r="D354" s="9"/>
    </row>
    <row r="355" spans="1:4" x14ac:dyDescent="0.25">
      <c r="A355" s="8">
        <v>352</v>
      </c>
      <c r="B355" s="9">
        <v>4.8611111111111112E-3</v>
      </c>
      <c r="D355" s="9"/>
    </row>
    <row r="356" spans="1:4" x14ac:dyDescent="0.25">
      <c r="A356" s="8">
        <v>353</v>
      </c>
      <c r="B356" s="9">
        <v>8.8888888888888878E-2</v>
      </c>
      <c r="D356" s="9"/>
    </row>
    <row r="357" spans="1:4" x14ac:dyDescent="0.25">
      <c r="A357" s="8">
        <v>354</v>
      </c>
      <c r="B357" s="9">
        <v>9.5138888888888884E-2</v>
      </c>
      <c r="D357" s="9"/>
    </row>
    <row r="358" spans="1:4" x14ac:dyDescent="0.25">
      <c r="A358" s="8">
        <v>355</v>
      </c>
      <c r="B358" s="9">
        <v>4.8611111111111112E-3</v>
      </c>
      <c r="D358" s="9"/>
    </row>
    <row r="359" spans="1:4" x14ac:dyDescent="0.25">
      <c r="A359" s="8">
        <v>356</v>
      </c>
      <c r="B359" s="9">
        <v>4.8611111111111112E-3</v>
      </c>
      <c r="D359" s="9"/>
    </row>
    <row r="360" spans="1:4" x14ac:dyDescent="0.25">
      <c r="A360" s="8">
        <v>357</v>
      </c>
      <c r="B360" s="9">
        <v>6.6666666666666666E-2</v>
      </c>
      <c r="D360" s="9"/>
    </row>
    <row r="361" spans="1:4" x14ac:dyDescent="0.25">
      <c r="A361" s="8">
        <v>358</v>
      </c>
      <c r="B361" s="9">
        <v>0.10555555555555556</v>
      </c>
      <c r="D361" s="9"/>
    </row>
    <row r="362" spans="1:4" x14ac:dyDescent="0.25">
      <c r="A362" s="8">
        <v>359</v>
      </c>
      <c r="B362" s="9">
        <v>0.10069444444444445</v>
      </c>
      <c r="D362" s="9"/>
    </row>
    <row r="363" spans="1:4" x14ac:dyDescent="0.25">
      <c r="A363" s="8">
        <v>360</v>
      </c>
      <c r="B363" s="9">
        <v>0.11041666666666666</v>
      </c>
      <c r="D363" s="9"/>
    </row>
    <row r="364" spans="1:4" x14ac:dyDescent="0.25">
      <c r="A364" s="8">
        <v>361</v>
      </c>
      <c r="B364" s="9">
        <v>7.7777777777777779E-2</v>
      </c>
      <c r="D364" s="9"/>
    </row>
    <row r="365" spans="1:4" x14ac:dyDescent="0.25">
      <c r="A365" s="8">
        <v>362</v>
      </c>
      <c r="B365" s="9">
        <v>8.5416666666666669E-2</v>
      </c>
      <c r="D365" s="9"/>
    </row>
    <row r="366" spans="1:4" x14ac:dyDescent="0.25">
      <c r="A366" s="8">
        <v>363</v>
      </c>
      <c r="B366" s="9">
        <v>0.10347222222222223</v>
      </c>
      <c r="D366" s="9"/>
    </row>
    <row r="367" spans="1:4" x14ac:dyDescent="0.25">
      <c r="A367" s="8">
        <v>364</v>
      </c>
      <c r="B367" s="9">
        <v>7.7777777777777779E-2</v>
      </c>
      <c r="D367" s="9"/>
    </row>
    <row r="368" spans="1:4" x14ac:dyDescent="0.25">
      <c r="A368" s="8">
        <v>365</v>
      </c>
      <c r="B368" s="9">
        <v>1.7361111111111112E-2</v>
      </c>
      <c r="D368" s="9"/>
    </row>
    <row r="369" spans="1:4" x14ac:dyDescent="0.25">
      <c r="A369" s="8">
        <v>366</v>
      </c>
      <c r="B369" s="9">
        <v>6.2499999999999993E-2</v>
      </c>
      <c r="D369" s="9"/>
    </row>
    <row r="370" spans="1:4" x14ac:dyDescent="0.25">
      <c r="A370" s="8">
        <v>367</v>
      </c>
      <c r="B370" s="9">
        <v>5.0694444444444445E-2</v>
      </c>
      <c r="D370" s="9"/>
    </row>
    <row r="371" spans="1:4" x14ac:dyDescent="0.25">
      <c r="A371" s="8">
        <v>368</v>
      </c>
      <c r="B371" s="9">
        <v>5.9027777777777776E-2</v>
      </c>
      <c r="D371" s="9"/>
    </row>
    <row r="372" spans="1:4" x14ac:dyDescent="0.25">
      <c r="A372" s="8">
        <v>369</v>
      </c>
      <c r="B372" s="9">
        <v>2.9166666666666667E-2</v>
      </c>
      <c r="D372" s="9"/>
    </row>
    <row r="373" spans="1:4" x14ac:dyDescent="0.25">
      <c r="A373" s="8">
        <v>370</v>
      </c>
      <c r="B373" s="9">
        <v>2.2916666666666665E-2</v>
      </c>
      <c r="D373" s="9"/>
    </row>
    <row r="374" spans="1:4" x14ac:dyDescent="0.25">
      <c r="A374" s="8">
        <v>371</v>
      </c>
      <c r="B374" s="9">
        <v>3.4027777777777782E-2</v>
      </c>
      <c r="D374" s="9"/>
    </row>
    <row r="375" spans="1:4" x14ac:dyDescent="0.25">
      <c r="A375" s="8">
        <v>372</v>
      </c>
      <c r="B375" s="9">
        <v>1.5277777777777777E-2</v>
      </c>
      <c r="D375" s="9"/>
    </row>
    <row r="376" spans="1:4" x14ac:dyDescent="0.25">
      <c r="A376" s="8">
        <v>373</v>
      </c>
      <c r="B376" s="9">
        <v>8.0555555555555561E-2</v>
      </c>
      <c r="D376" s="9"/>
    </row>
    <row r="377" spans="1:4" x14ac:dyDescent="0.25">
      <c r="A377" s="8">
        <v>374</v>
      </c>
      <c r="B377" s="9">
        <v>6.2500000000000003E-3</v>
      </c>
      <c r="D377" s="9"/>
    </row>
    <row r="378" spans="1:4" x14ac:dyDescent="0.25">
      <c r="A378" s="8">
        <v>375</v>
      </c>
      <c r="B378" s="9">
        <v>1.8749999999999999E-2</v>
      </c>
      <c r="D378" s="9"/>
    </row>
    <row r="379" spans="1:4" x14ac:dyDescent="0.25">
      <c r="A379" s="8">
        <v>376</v>
      </c>
      <c r="B379" s="9">
        <v>3.472222222222222E-3</v>
      </c>
      <c r="D379" s="9"/>
    </row>
    <row r="380" spans="1:4" x14ac:dyDescent="0.25">
      <c r="A380" s="8">
        <v>377</v>
      </c>
      <c r="B380" s="9">
        <v>3.1944444444444442E-2</v>
      </c>
      <c r="D380" s="9"/>
    </row>
    <row r="381" spans="1:4" x14ac:dyDescent="0.25">
      <c r="A381" s="8">
        <v>378</v>
      </c>
      <c r="B381" s="9">
        <v>1.4583333333333334E-2</v>
      </c>
      <c r="D381" s="9"/>
    </row>
    <row r="382" spans="1:4" x14ac:dyDescent="0.25">
      <c r="A382" s="8">
        <v>379</v>
      </c>
      <c r="B382" s="9">
        <v>4.1666666666666666E-3</v>
      </c>
      <c r="D382" s="9"/>
    </row>
    <row r="383" spans="1:4" x14ac:dyDescent="0.25">
      <c r="A383" s="8">
        <v>380</v>
      </c>
      <c r="B383" s="9">
        <v>6.458333333333334E-2</v>
      </c>
      <c r="D383" s="9"/>
    </row>
    <row r="384" spans="1:4" x14ac:dyDescent="0.25">
      <c r="A384" s="8">
        <v>381</v>
      </c>
      <c r="B384" s="9">
        <v>3.2638888888888891E-2</v>
      </c>
      <c r="D384" s="9"/>
    </row>
    <row r="385" spans="1:4" x14ac:dyDescent="0.25">
      <c r="A385" s="8">
        <v>382</v>
      </c>
      <c r="B385" s="9">
        <v>3.7499999999999999E-2</v>
      </c>
      <c r="D385" s="9"/>
    </row>
    <row r="386" spans="1:4" x14ac:dyDescent="0.25">
      <c r="A386" s="8">
        <v>383</v>
      </c>
      <c r="B386" s="9">
        <v>6.2500000000000003E-3</v>
      </c>
      <c r="D386" s="9"/>
    </row>
    <row r="387" spans="1:4" x14ac:dyDescent="0.25">
      <c r="A387" s="8">
        <v>384</v>
      </c>
      <c r="B387" s="9">
        <v>7.6388888888888895E-2</v>
      </c>
      <c r="D387" s="9"/>
    </row>
    <row r="388" spans="1:4" x14ac:dyDescent="0.25">
      <c r="A388" s="8">
        <v>385</v>
      </c>
      <c r="B388" s="9">
        <v>1.5277777777777777E-2</v>
      </c>
      <c r="D388" s="9"/>
    </row>
    <row r="389" spans="1:4" x14ac:dyDescent="0.25">
      <c r="A389" s="8">
        <v>386</v>
      </c>
      <c r="B389" s="9">
        <v>2.7777777777777776E-2</v>
      </c>
      <c r="D389" s="9"/>
    </row>
    <row r="390" spans="1:4" x14ac:dyDescent="0.25">
      <c r="A390" s="8">
        <v>387</v>
      </c>
      <c r="B390" s="9">
        <v>1.2500000000000001E-2</v>
      </c>
      <c r="D390" s="9"/>
    </row>
    <row r="391" spans="1:4" x14ac:dyDescent="0.25">
      <c r="A391" s="8">
        <v>388</v>
      </c>
      <c r="B391" s="9">
        <v>0.11874999999999999</v>
      </c>
      <c r="D391" s="9"/>
    </row>
    <row r="392" spans="1:4" x14ac:dyDescent="0.25">
      <c r="A392" s="8">
        <v>389</v>
      </c>
      <c r="B392" s="9">
        <v>1.6666666666666666E-2</v>
      </c>
      <c r="D392" s="9"/>
    </row>
    <row r="393" spans="1:4" x14ac:dyDescent="0.25">
      <c r="A393" s="8">
        <v>390</v>
      </c>
      <c r="B393" s="9">
        <v>6.4583333333333326E-2</v>
      </c>
      <c r="D393" s="9"/>
    </row>
    <row r="394" spans="1:4" x14ac:dyDescent="0.25">
      <c r="A394" s="8">
        <v>391</v>
      </c>
      <c r="B394" s="9">
        <v>2.4305555555555556E-2</v>
      </c>
      <c r="D394" s="9"/>
    </row>
    <row r="395" spans="1:4" x14ac:dyDescent="0.25">
      <c r="A395" s="8">
        <v>392</v>
      </c>
      <c r="B395" s="9">
        <v>3.7499999999999999E-2</v>
      </c>
      <c r="D395" s="9"/>
    </row>
    <row r="396" spans="1:4" x14ac:dyDescent="0.25">
      <c r="A396" s="8">
        <v>393</v>
      </c>
      <c r="B396" s="9">
        <v>7.5694444444444439E-2</v>
      </c>
      <c r="D396" s="9"/>
    </row>
    <row r="397" spans="1:4" x14ac:dyDescent="0.25">
      <c r="A397" s="8">
        <v>394</v>
      </c>
      <c r="B397" s="9">
        <v>3.2638888888888891E-2</v>
      </c>
      <c r="D397" s="9"/>
    </row>
    <row r="398" spans="1:4" x14ac:dyDescent="0.25">
      <c r="A398" s="8">
        <v>395</v>
      </c>
      <c r="B398" s="9">
        <v>5.5555555555555558E-3</v>
      </c>
      <c r="D398" s="9"/>
    </row>
    <row r="399" spans="1:4" x14ac:dyDescent="0.25">
      <c r="A399" s="8">
        <v>396</v>
      </c>
      <c r="B399" s="9">
        <v>3.9583333333333331E-2</v>
      </c>
      <c r="D399" s="9"/>
    </row>
    <row r="400" spans="1:4" x14ac:dyDescent="0.25">
      <c r="A400" s="8">
        <v>397</v>
      </c>
      <c r="B400" s="9">
        <v>4.7916666666666663E-2</v>
      </c>
      <c r="D400" s="9"/>
    </row>
    <row r="401" spans="1:4" x14ac:dyDescent="0.25">
      <c r="A401" s="8">
        <v>398</v>
      </c>
      <c r="B401" s="9">
        <v>4.9305555555555561E-2</v>
      </c>
      <c r="D401" s="9"/>
    </row>
    <row r="402" spans="1:4" x14ac:dyDescent="0.25">
      <c r="A402" s="8">
        <v>399</v>
      </c>
      <c r="B402" s="9">
        <v>6.3194444444444442E-2</v>
      </c>
      <c r="D402" s="9"/>
    </row>
    <row r="403" spans="1:4" x14ac:dyDescent="0.25">
      <c r="A403" s="8">
        <v>400</v>
      </c>
      <c r="B403" s="9">
        <v>5.486111111111111E-2</v>
      </c>
      <c r="D403" s="9"/>
    </row>
    <row r="404" spans="1:4" x14ac:dyDescent="0.25">
      <c r="A404" s="8">
        <v>401</v>
      </c>
      <c r="B404" s="9">
        <v>1.3888888888888888E-2</v>
      </c>
      <c r="D404" s="9"/>
    </row>
    <row r="405" spans="1:4" x14ac:dyDescent="0.25">
      <c r="A405" s="8">
        <v>402</v>
      </c>
      <c r="B405" s="9">
        <v>4.5833333333333337E-2</v>
      </c>
      <c r="D405" s="9"/>
    </row>
    <row r="406" spans="1:4" x14ac:dyDescent="0.25">
      <c r="A406" s="8">
        <v>403</v>
      </c>
      <c r="B406" s="9">
        <v>5.9027777777777776E-2</v>
      </c>
      <c r="D406" s="9"/>
    </row>
    <row r="407" spans="1:4" x14ac:dyDescent="0.25">
      <c r="A407" s="8">
        <v>404</v>
      </c>
      <c r="B407" s="9">
        <v>7.0833333333333331E-2</v>
      </c>
      <c r="D407" s="9"/>
    </row>
    <row r="408" spans="1:4" x14ac:dyDescent="0.25">
      <c r="A408" s="8">
        <v>405</v>
      </c>
      <c r="B408" s="9">
        <v>6.805555555555555E-2</v>
      </c>
      <c r="D408" s="9"/>
    </row>
    <row r="409" spans="1:4" x14ac:dyDescent="0.25">
      <c r="A409" s="8">
        <v>406</v>
      </c>
      <c r="B409" s="9">
        <v>8.1250000000000003E-2</v>
      </c>
      <c r="D409" s="9"/>
    </row>
    <row r="410" spans="1:4" x14ac:dyDescent="0.25">
      <c r="A410" s="8">
        <v>407</v>
      </c>
      <c r="B410" s="9">
        <v>3.4722222222222224E-2</v>
      </c>
      <c r="D410" s="9"/>
    </row>
    <row r="411" spans="1:4" x14ac:dyDescent="0.25">
      <c r="A411" s="8">
        <v>408</v>
      </c>
      <c r="B411" s="9">
        <v>7.3611111111111113E-2</v>
      </c>
      <c r="D411" s="9"/>
    </row>
    <row r="412" spans="1:4" x14ac:dyDescent="0.25">
      <c r="A412" s="8">
        <v>409</v>
      </c>
      <c r="B412" s="9">
        <v>0.11319444444444444</v>
      </c>
      <c r="D412" s="9"/>
    </row>
    <row r="413" spans="1:4" x14ac:dyDescent="0.25">
      <c r="A413" s="8">
        <v>410</v>
      </c>
      <c r="B413" s="9">
        <v>6.3194444444444442E-2</v>
      </c>
      <c r="D413" s="9"/>
    </row>
    <row r="414" spans="1:4" x14ac:dyDescent="0.25">
      <c r="A414" s="8">
        <v>411</v>
      </c>
      <c r="B414" s="9">
        <v>5.4166666666666662E-2</v>
      </c>
      <c r="D414" s="9"/>
    </row>
    <row r="415" spans="1:4" x14ac:dyDescent="0.25">
      <c r="A415" s="8">
        <v>412</v>
      </c>
      <c r="B415" s="9">
        <v>3.9583333333333331E-2</v>
      </c>
      <c r="D415" s="9"/>
    </row>
    <row r="416" spans="1:4" x14ac:dyDescent="0.25">
      <c r="A416" s="8">
        <v>413</v>
      </c>
      <c r="B416" s="9">
        <v>8.3333333333333332E-3</v>
      </c>
      <c r="D416" s="9"/>
    </row>
    <row r="417" spans="1:4" x14ac:dyDescent="0.25">
      <c r="A417" s="8">
        <v>414</v>
      </c>
      <c r="B417" s="9">
        <v>2.6388888888888889E-2</v>
      </c>
      <c r="D417" s="9"/>
    </row>
    <row r="418" spans="1:4" x14ac:dyDescent="0.25">
      <c r="A418" s="8">
        <v>415</v>
      </c>
      <c r="B418" s="9">
        <v>6.0416666666666667E-2</v>
      </c>
      <c r="D418" s="9"/>
    </row>
    <row r="419" spans="1:4" x14ac:dyDescent="0.25">
      <c r="A419" s="8">
        <v>416</v>
      </c>
      <c r="B419" s="9">
        <v>6.2500000000000003E-3</v>
      </c>
      <c r="D419" s="9"/>
    </row>
    <row r="420" spans="1:4" x14ac:dyDescent="0.25">
      <c r="A420" s="8">
        <v>417</v>
      </c>
      <c r="B420" s="9">
        <v>6.25E-2</v>
      </c>
      <c r="D420" s="9"/>
    </row>
    <row r="421" spans="1:4" x14ac:dyDescent="0.25">
      <c r="A421" s="8">
        <v>418</v>
      </c>
      <c r="B421" s="9">
        <v>6.9444444444444448E-2</v>
      </c>
      <c r="D421" s="9"/>
    </row>
    <row r="422" spans="1:4" x14ac:dyDescent="0.25">
      <c r="A422" s="8">
        <v>419</v>
      </c>
      <c r="B422" s="9">
        <v>4.4444444444444439E-2</v>
      </c>
      <c r="D422" s="9"/>
    </row>
    <row r="423" spans="1:4" x14ac:dyDescent="0.25">
      <c r="A423" s="8">
        <v>420</v>
      </c>
      <c r="B423" s="9">
        <v>7.2916666666666657E-2</v>
      </c>
      <c r="D423" s="9"/>
    </row>
    <row r="424" spans="1:4" x14ac:dyDescent="0.25">
      <c r="A424" s="8">
        <v>421</v>
      </c>
      <c r="B424" s="9">
        <v>4.9305555555555561E-2</v>
      </c>
      <c r="D424" s="9"/>
    </row>
    <row r="425" spans="1:4" x14ac:dyDescent="0.25">
      <c r="A425" s="8">
        <v>422</v>
      </c>
      <c r="B425" s="9">
        <v>2.361111111111111E-2</v>
      </c>
      <c r="D425" s="9"/>
    </row>
    <row r="426" spans="1:4" x14ac:dyDescent="0.25">
      <c r="A426" s="8">
        <v>423</v>
      </c>
      <c r="B426" s="9">
        <v>2.1527777777777778E-2</v>
      </c>
      <c r="D426" s="9"/>
    </row>
    <row r="427" spans="1:4" x14ac:dyDescent="0.25">
      <c r="A427" s="8">
        <v>424</v>
      </c>
      <c r="B427" s="9">
        <v>6.1111111111111116E-2</v>
      </c>
      <c r="D427" s="9"/>
    </row>
    <row r="428" spans="1:4" x14ac:dyDescent="0.25">
      <c r="A428" s="8">
        <v>425</v>
      </c>
      <c r="B428" s="9">
        <v>1.9444444444444445E-2</v>
      </c>
      <c r="D428" s="9"/>
    </row>
    <row r="429" spans="1:4" x14ac:dyDescent="0.25">
      <c r="A429" s="8">
        <v>426</v>
      </c>
      <c r="B429" s="9">
        <v>8.0555555555555547E-2</v>
      </c>
      <c r="D429" s="9"/>
    </row>
    <row r="430" spans="1:4" x14ac:dyDescent="0.25">
      <c r="A430" s="8">
        <v>427</v>
      </c>
      <c r="B430" s="9">
        <v>0.11527777777777777</v>
      </c>
      <c r="D430" s="9"/>
    </row>
    <row r="431" spans="1:4" x14ac:dyDescent="0.25">
      <c r="A431" s="8">
        <v>428</v>
      </c>
      <c r="B431" s="9">
        <v>0.12430555555555556</v>
      </c>
      <c r="D431" s="9"/>
    </row>
    <row r="432" spans="1:4" x14ac:dyDescent="0.25">
      <c r="A432" s="8">
        <v>429</v>
      </c>
      <c r="B432" s="9">
        <v>1.8749999999999999E-2</v>
      </c>
      <c r="D432" s="9"/>
    </row>
    <row r="433" spans="1:4" x14ac:dyDescent="0.25">
      <c r="A433" s="8">
        <v>430</v>
      </c>
      <c r="B433" s="9">
        <v>3.4027777777777775E-2</v>
      </c>
      <c r="D433" s="9"/>
    </row>
    <row r="434" spans="1:4" x14ac:dyDescent="0.25">
      <c r="A434" s="8">
        <v>431</v>
      </c>
      <c r="B434" s="9">
        <v>1.3888888888888888E-2</v>
      </c>
      <c r="D434" s="9"/>
    </row>
    <row r="435" spans="1:4" x14ac:dyDescent="0.25">
      <c r="A435" s="8">
        <v>432</v>
      </c>
      <c r="B435" s="9">
        <v>5.1388888888888887E-2</v>
      </c>
      <c r="D435" s="9"/>
    </row>
    <row r="436" spans="1:4" x14ac:dyDescent="0.25">
      <c r="A436" s="8">
        <v>433</v>
      </c>
      <c r="B436" s="9">
        <v>5.1388888888888887E-2</v>
      </c>
      <c r="D436" s="9"/>
    </row>
    <row r="437" spans="1:4" x14ac:dyDescent="0.25">
      <c r="A437" s="8">
        <v>434</v>
      </c>
      <c r="B437" s="9">
        <v>4.0277777777777773E-2</v>
      </c>
      <c r="D437" s="9"/>
    </row>
    <row r="438" spans="1:4" x14ac:dyDescent="0.25">
      <c r="A438" s="8">
        <v>435</v>
      </c>
      <c r="B438" s="9">
        <v>7.7083333333333337E-2</v>
      </c>
      <c r="D438" s="9"/>
    </row>
    <row r="439" spans="1:4" x14ac:dyDescent="0.25">
      <c r="A439" s="8">
        <v>436</v>
      </c>
      <c r="B439" s="9">
        <v>3.125E-2</v>
      </c>
      <c r="D439" s="9"/>
    </row>
    <row r="440" spans="1:4" x14ac:dyDescent="0.25">
      <c r="A440" s="8">
        <v>437</v>
      </c>
      <c r="B440" s="9">
        <v>3.5416666666666666E-2</v>
      </c>
      <c r="D440" s="9"/>
    </row>
    <row r="441" spans="1:4" x14ac:dyDescent="0.25">
      <c r="A441" s="8">
        <v>438</v>
      </c>
      <c r="B441" s="9">
        <v>3.5416666666666666E-2</v>
      </c>
      <c r="D441" s="9"/>
    </row>
    <row r="442" spans="1:4" x14ac:dyDescent="0.25">
      <c r="A442" s="8">
        <v>439</v>
      </c>
      <c r="B442" s="9">
        <v>4.4444444444444446E-2</v>
      </c>
      <c r="D442" s="9"/>
    </row>
    <row r="443" spans="1:4" x14ac:dyDescent="0.25">
      <c r="A443" s="8">
        <v>440</v>
      </c>
      <c r="B443" s="9">
        <v>3.125E-2</v>
      </c>
      <c r="D443" s="9"/>
    </row>
    <row r="444" spans="1:4" x14ac:dyDescent="0.25">
      <c r="A444" s="8">
        <v>441</v>
      </c>
      <c r="B444" s="9">
        <v>6.25E-2</v>
      </c>
      <c r="D444" s="9"/>
    </row>
    <row r="445" spans="1:4" x14ac:dyDescent="0.25">
      <c r="A445" s="8">
        <v>442</v>
      </c>
      <c r="B445" s="9">
        <v>9.0972222222222218E-2</v>
      </c>
      <c r="D445" s="9"/>
    </row>
    <row r="446" spans="1:4" x14ac:dyDescent="0.25">
      <c r="A446" s="8">
        <v>443</v>
      </c>
      <c r="B446" s="9">
        <v>0.10763888888888888</v>
      </c>
      <c r="D446" s="9"/>
    </row>
    <row r="447" spans="1:4" x14ac:dyDescent="0.25">
      <c r="A447" s="8">
        <v>444</v>
      </c>
      <c r="B447" s="9">
        <v>5.6249999999999994E-2</v>
      </c>
      <c r="D447" s="9"/>
    </row>
    <row r="448" spans="1:4" x14ac:dyDescent="0.25">
      <c r="A448" s="8">
        <v>445</v>
      </c>
      <c r="B448" s="9">
        <v>1.8055555555555554E-2</v>
      </c>
      <c r="D448" s="9"/>
    </row>
    <row r="449" spans="1:4" x14ac:dyDescent="0.25">
      <c r="A449" s="8">
        <v>446</v>
      </c>
      <c r="B449" s="9">
        <v>5.5555555555555558E-3</v>
      </c>
      <c r="D449" s="9"/>
    </row>
    <row r="450" spans="1:4" x14ac:dyDescent="0.25">
      <c r="A450" s="8">
        <v>447</v>
      </c>
      <c r="B450" s="9">
        <v>5.9722222222222218E-2</v>
      </c>
      <c r="D450" s="9"/>
    </row>
    <row r="451" spans="1:4" x14ac:dyDescent="0.25">
      <c r="A451" s="8">
        <v>448</v>
      </c>
      <c r="B451" s="9">
        <v>4.583333333333333E-2</v>
      </c>
      <c r="D451" s="9"/>
    </row>
    <row r="452" spans="1:4" x14ac:dyDescent="0.25">
      <c r="A452" s="8">
        <v>449</v>
      </c>
      <c r="B452" s="9">
        <v>2.2916666666666665E-2</v>
      </c>
      <c r="D452" s="9"/>
    </row>
    <row r="453" spans="1:4" x14ac:dyDescent="0.25">
      <c r="A453" s="8">
        <v>450</v>
      </c>
      <c r="B453" s="9">
        <v>2.361111111111111E-2</v>
      </c>
      <c r="D453" s="9"/>
    </row>
    <row r="454" spans="1:4" x14ac:dyDescent="0.25">
      <c r="A454" s="8">
        <v>451</v>
      </c>
      <c r="B454" s="9">
        <v>7.1527777777777773E-2</v>
      </c>
      <c r="D454" s="9"/>
    </row>
    <row r="455" spans="1:4" x14ac:dyDescent="0.25">
      <c r="A455" s="8">
        <v>452</v>
      </c>
      <c r="B455" s="9">
        <v>8.5416666666666669E-2</v>
      </c>
      <c r="D455" s="9"/>
    </row>
    <row r="456" spans="1:4" x14ac:dyDescent="0.25">
      <c r="A456" s="8">
        <v>453</v>
      </c>
      <c r="B456" s="9">
        <v>6.9444444444444448E-2</v>
      </c>
      <c r="D456" s="9"/>
    </row>
    <row r="457" spans="1:4" x14ac:dyDescent="0.25">
      <c r="A457" s="8">
        <v>454</v>
      </c>
      <c r="B457" s="9">
        <v>0.10625000000000001</v>
      </c>
      <c r="D457" s="9"/>
    </row>
    <row r="458" spans="1:4" x14ac:dyDescent="0.25">
      <c r="A458" s="8">
        <v>455</v>
      </c>
      <c r="B458" s="9">
        <v>7.6388888888888886E-3</v>
      </c>
      <c r="D458" s="9"/>
    </row>
    <row r="459" spans="1:4" x14ac:dyDescent="0.25">
      <c r="A459" s="8">
        <v>456</v>
      </c>
      <c r="B459" s="9">
        <v>4.9305555555555561E-2</v>
      </c>
      <c r="D459" s="9"/>
    </row>
    <row r="460" spans="1:4" x14ac:dyDescent="0.25">
      <c r="A460" s="8">
        <v>457</v>
      </c>
      <c r="B460" s="9">
        <v>4.027777777777778E-2</v>
      </c>
      <c r="D460" s="9"/>
    </row>
    <row r="461" spans="1:4" x14ac:dyDescent="0.25">
      <c r="A461" s="8">
        <v>458</v>
      </c>
      <c r="B461" s="9">
        <v>6.1805555555555558E-2</v>
      </c>
      <c r="D461" s="9"/>
    </row>
    <row r="462" spans="1:4" x14ac:dyDescent="0.25">
      <c r="A462" s="8">
        <v>459</v>
      </c>
      <c r="B462" s="9">
        <v>2.0833333333333332E-2</v>
      </c>
      <c r="D462" s="9"/>
    </row>
    <row r="463" spans="1:4" x14ac:dyDescent="0.25">
      <c r="A463" s="8">
        <v>460</v>
      </c>
      <c r="B463" s="9">
        <v>8.611111111111111E-2</v>
      </c>
      <c r="D463" s="9"/>
    </row>
    <row r="464" spans="1:4" x14ac:dyDescent="0.25">
      <c r="A464" s="8">
        <v>461</v>
      </c>
      <c r="B464" s="9">
        <v>4.5833333333333337E-2</v>
      </c>
      <c r="D464" s="9"/>
    </row>
    <row r="465" spans="1:4" x14ac:dyDescent="0.25">
      <c r="A465" s="8">
        <v>462</v>
      </c>
      <c r="B465" s="9">
        <v>7.6388888888888886E-3</v>
      </c>
      <c r="D465" s="9"/>
    </row>
    <row r="466" spans="1:4" x14ac:dyDescent="0.25">
      <c r="A466" s="8">
        <v>463</v>
      </c>
      <c r="B466" s="9">
        <v>9.7222222222222224E-3</v>
      </c>
      <c r="D466" s="9"/>
    </row>
    <row r="467" spans="1:4" x14ac:dyDescent="0.25">
      <c r="A467" s="8">
        <v>464</v>
      </c>
      <c r="B467" s="9">
        <v>5.8333333333333334E-2</v>
      </c>
      <c r="D467" s="9"/>
    </row>
    <row r="468" spans="1:4" x14ac:dyDescent="0.25">
      <c r="A468" s="8">
        <v>465</v>
      </c>
      <c r="B468" s="9">
        <v>4.1666666666666664E-2</v>
      </c>
      <c r="D468" s="9"/>
    </row>
    <row r="469" spans="1:4" x14ac:dyDescent="0.25">
      <c r="A469" s="8">
        <v>466</v>
      </c>
      <c r="B469" s="9">
        <v>0.10069444444444445</v>
      </c>
      <c r="D469" s="9"/>
    </row>
    <row r="470" spans="1:4" x14ac:dyDescent="0.25">
      <c r="A470" s="8">
        <v>467</v>
      </c>
      <c r="B470" s="9">
        <v>0.05</v>
      </c>
      <c r="D470" s="9"/>
    </row>
    <row r="471" spans="1:4" x14ac:dyDescent="0.25">
      <c r="A471" s="8">
        <v>468</v>
      </c>
      <c r="B471" s="9">
        <v>4.3749999999999997E-2</v>
      </c>
      <c r="D471" s="9"/>
    </row>
    <row r="472" spans="1:4" x14ac:dyDescent="0.25">
      <c r="A472" s="8">
        <v>469</v>
      </c>
      <c r="B472" s="9">
        <v>4.583333333333333E-2</v>
      </c>
      <c r="D472" s="9"/>
    </row>
    <row r="473" spans="1:4" x14ac:dyDescent="0.25">
      <c r="A473" s="8">
        <v>470</v>
      </c>
      <c r="B473" s="9">
        <v>0.05</v>
      </c>
      <c r="D473" s="9"/>
    </row>
    <row r="474" spans="1:4" x14ac:dyDescent="0.25">
      <c r="A474" s="8">
        <v>471</v>
      </c>
      <c r="B474" s="9">
        <v>3.9583333333333331E-2</v>
      </c>
      <c r="D474" s="9"/>
    </row>
    <row r="475" spans="1:4" x14ac:dyDescent="0.25">
      <c r="A475" s="8">
        <v>472</v>
      </c>
      <c r="B475" s="9">
        <v>5.0694444444444445E-2</v>
      </c>
      <c r="D475" s="9"/>
    </row>
    <row r="476" spans="1:4" x14ac:dyDescent="0.25">
      <c r="A476" s="8">
        <v>473</v>
      </c>
      <c r="B476" s="9">
        <v>4.2361111111111113E-2</v>
      </c>
      <c r="D476" s="9"/>
    </row>
    <row r="477" spans="1:4" x14ac:dyDescent="0.25">
      <c r="A477" s="8">
        <v>474</v>
      </c>
      <c r="B477" s="9">
        <v>0.11180555555555555</v>
      </c>
      <c r="D477" s="9"/>
    </row>
    <row r="478" spans="1:4" x14ac:dyDescent="0.25">
      <c r="A478" s="8">
        <v>475</v>
      </c>
      <c r="B478" s="9">
        <v>2.4305555555555556E-2</v>
      </c>
      <c r="D478" s="9"/>
    </row>
    <row r="479" spans="1:4" x14ac:dyDescent="0.25">
      <c r="A479" s="8">
        <v>476</v>
      </c>
      <c r="B479" s="9">
        <v>7.9861111111111119E-2</v>
      </c>
      <c r="D479" s="9"/>
    </row>
    <row r="480" spans="1:4" x14ac:dyDescent="0.25">
      <c r="A480" s="8">
        <v>477</v>
      </c>
      <c r="B480" s="9">
        <v>7.9861111111111105E-2</v>
      </c>
      <c r="D480" s="9"/>
    </row>
    <row r="481" spans="1:4" x14ac:dyDescent="0.25">
      <c r="A481" s="8">
        <v>478</v>
      </c>
      <c r="B481" s="9">
        <v>6.25E-2</v>
      </c>
      <c r="D481" s="9"/>
    </row>
    <row r="482" spans="1:4" x14ac:dyDescent="0.25">
      <c r="A482" s="8">
        <v>479</v>
      </c>
      <c r="B482" s="9">
        <v>5.7638888888888892E-2</v>
      </c>
      <c r="D482" s="9"/>
    </row>
    <row r="483" spans="1:4" x14ac:dyDescent="0.25">
      <c r="A483" s="8">
        <v>480</v>
      </c>
      <c r="B483" s="9">
        <v>4.5138888888888888E-2</v>
      </c>
      <c r="D483" s="9"/>
    </row>
    <row r="484" spans="1:4" x14ac:dyDescent="0.25">
      <c r="A484" s="8">
        <v>481</v>
      </c>
      <c r="B484" s="9">
        <v>4.027777777777778E-2</v>
      </c>
      <c r="D484" s="9"/>
    </row>
    <row r="485" spans="1:4" x14ac:dyDescent="0.25">
      <c r="A485" s="8">
        <v>482</v>
      </c>
      <c r="B485" s="9">
        <v>1.4583333333333334E-2</v>
      </c>
      <c r="D485" s="9"/>
    </row>
    <row r="486" spans="1:4" x14ac:dyDescent="0.25">
      <c r="A486" s="8">
        <v>483</v>
      </c>
      <c r="B486" s="9">
        <v>3.6805555555555557E-2</v>
      </c>
      <c r="D486" s="9"/>
    </row>
    <row r="487" spans="1:4" x14ac:dyDescent="0.25">
      <c r="A487" s="8">
        <v>484</v>
      </c>
      <c r="B487" s="9">
        <v>2.361111111111111E-2</v>
      </c>
      <c r="D487" s="9"/>
    </row>
    <row r="488" spans="1:4" x14ac:dyDescent="0.25">
      <c r="A488" s="8">
        <v>485</v>
      </c>
      <c r="B488" s="9">
        <v>5.486111111111111E-2</v>
      </c>
      <c r="D488" s="9"/>
    </row>
    <row r="489" spans="1:4" x14ac:dyDescent="0.25">
      <c r="A489" s="8">
        <v>486</v>
      </c>
      <c r="B489" s="9">
        <v>4.0972222222222215E-2</v>
      </c>
      <c r="D489" s="9"/>
    </row>
    <row r="490" spans="1:4" x14ac:dyDescent="0.25">
      <c r="A490" s="8">
        <v>487</v>
      </c>
      <c r="B490" s="9">
        <v>6.3888888888888898E-2</v>
      </c>
      <c r="D490" s="9"/>
    </row>
    <row r="491" spans="1:4" x14ac:dyDescent="0.25">
      <c r="A491" s="8">
        <v>488</v>
      </c>
      <c r="B491" s="9">
        <v>8.6111111111111097E-2</v>
      </c>
      <c r="D491" s="9"/>
    </row>
    <row r="492" spans="1:4" x14ac:dyDescent="0.25">
      <c r="A492" s="8">
        <v>489</v>
      </c>
      <c r="B492" s="9">
        <v>2.361111111111111E-2</v>
      </c>
      <c r="D492" s="9"/>
    </row>
    <row r="493" spans="1:4" x14ac:dyDescent="0.25">
      <c r="A493" s="8">
        <v>490</v>
      </c>
      <c r="B493" s="9">
        <v>9.0972222222222232E-2</v>
      </c>
      <c r="D493" s="9"/>
    </row>
    <row r="494" spans="1:4" x14ac:dyDescent="0.25">
      <c r="A494" s="8">
        <v>491</v>
      </c>
      <c r="B494" s="9">
        <v>2.8472222222222222E-2</v>
      </c>
      <c r="D494" s="9"/>
    </row>
    <row r="495" spans="1:4" x14ac:dyDescent="0.25">
      <c r="A495" s="8">
        <v>492</v>
      </c>
      <c r="B495" s="9">
        <v>3.4027777777777775E-2</v>
      </c>
      <c r="D495" s="9"/>
    </row>
    <row r="496" spans="1:4" x14ac:dyDescent="0.25">
      <c r="A496" s="8">
        <v>493</v>
      </c>
      <c r="B496" s="9">
        <v>5.5555555555555558E-3</v>
      </c>
      <c r="D496" s="9"/>
    </row>
    <row r="497" spans="1:4" x14ac:dyDescent="0.25">
      <c r="A497" s="8">
        <v>494</v>
      </c>
      <c r="B497" s="9">
        <v>2.1527777777777778E-2</v>
      </c>
      <c r="D497" s="9"/>
    </row>
    <row r="498" spans="1:4" x14ac:dyDescent="0.25">
      <c r="A498" s="8">
        <v>495</v>
      </c>
      <c r="B498" s="9">
        <v>7.0833333333333331E-2</v>
      </c>
      <c r="D498" s="9"/>
    </row>
    <row r="499" spans="1:4" x14ac:dyDescent="0.25">
      <c r="A499" s="8">
        <v>496</v>
      </c>
      <c r="B499" s="9">
        <v>9.2361111111111102E-2</v>
      </c>
      <c r="D499" s="9"/>
    </row>
    <row r="500" spans="1:4" x14ac:dyDescent="0.25">
      <c r="A500" s="8">
        <v>497</v>
      </c>
      <c r="B500" s="9">
        <v>2.6388888888888889E-2</v>
      </c>
      <c r="D500" s="9"/>
    </row>
    <row r="501" spans="1:4" x14ac:dyDescent="0.25">
      <c r="A501" s="8">
        <v>498</v>
      </c>
      <c r="B501" s="9">
        <v>2.2222222222222223E-2</v>
      </c>
      <c r="D501" s="9"/>
    </row>
    <row r="502" spans="1:4" x14ac:dyDescent="0.25">
      <c r="A502" s="8">
        <v>499</v>
      </c>
      <c r="B502" s="9">
        <v>9.0277777777777776E-2</v>
      </c>
      <c r="D502" s="9"/>
    </row>
    <row r="503" spans="1:4" x14ac:dyDescent="0.25">
      <c r="A503" s="8">
        <v>500</v>
      </c>
      <c r="B503" s="9">
        <v>2.9166666666666667E-2</v>
      </c>
      <c r="D503" s="9"/>
    </row>
    <row r="504" spans="1:4" x14ac:dyDescent="0.25">
      <c r="A504" s="8">
        <v>501</v>
      </c>
      <c r="B504" s="9">
        <v>2.7083333333333334E-2</v>
      </c>
      <c r="D504" s="9"/>
    </row>
    <row r="505" spans="1:4" x14ac:dyDescent="0.25">
      <c r="A505" s="8">
        <v>502</v>
      </c>
      <c r="B505" s="9">
        <v>5.0694444444444445E-2</v>
      </c>
      <c r="D505" s="9"/>
    </row>
    <row r="506" spans="1:4" x14ac:dyDescent="0.25">
      <c r="A506" s="8">
        <v>503</v>
      </c>
      <c r="B506" s="9">
        <v>5.9027777777777776E-2</v>
      </c>
      <c r="D506" s="9"/>
    </row>
    <row r="507" spans="1:4" x14ac:dyDescent="0.25">
      <c r="A507" s="8">
        <v>504</v>
      </c>
      <c r="B507" s="9">
        <v>1.3194444444444444E-2</v>
      </c>
      <c r="D507" s="9"/>
    </row>
    <row r="508" spans="1:4" x14ac:dyDescent="0.25">
      <c r="A508" s="8">
        <v>505</v>
      </c>
      <c r="B508" s="9">
        <v>7.9861111111111105E-2</v>
      </c>
      <c r="D508" s="9"/>
    </row>
    <row r="509" spans="1:4" x14ac:dyDescent="0.25">
      <c r="A509" s="8">
        <v>506</v>
      </c>
      <c r="B509" s="9">
        <v>3.472222222222222E-3</v>
      </c>
      <c r="D509" s="9"/>
    </row>
    <row r="510" spans="1:4" x14ac:dyDescent="0.25">
      <c r="A510" s="8">
        <v>507</v>
      </c>
      <c r="B510" s="9">
        <v>4.791666666666667E-2</v>
      </c>
      <c r="D510" s="9"/>
    </row>
    <row r="511" spans="1:4" x14ac:dyDescent="0.25">
      <c r="A511" s="8">
        <v>508</v>
      </c>
      <c r="B511" s="9">
        <v>2.361111111111111E-2</v>
      </c>
      <c r="D511" s="9"/>
    </row>
    <row r="512" spans="1:4" x14ac:dyDescent="0.25">
      <c r="A512" s="8">
        <v>509</v>
      </c>
      <c r="B512" s="9">
        <v>3.2638888888888891E-2</v>
      </c>
      <c r="D512" s="9"/>
    </row>
    <row r="513" spans="1:4" x14ac:dyDescent="0.25">
      <c r="A513" s="8">
        <v>510</v>
      </c>
      <c r="B513" s="9">
        <v>3.3333333333333333E-2</v>
      </c>
      <c r="D513" s="9"/>
    </row>
    <row r="514" spans="1:4" x14ac:dyDescent="0.25">
      <c r="A514" s="8">
        <v>511</v>
      </c>
      <c r="B514" s="9">
        <v>2.6388888888888889E-2</v>
      </c>
      <c r="D514" s="9"/>
    </row>
    <row r="515" spans="1:4" x14ac:dyDescent="0.25">
      <c r="A515" s="8">
        <v>512</v>
      </c>
      <c r="B515" s="9">
        <v>4.0972222222222222E-2</v>
      </c>
      <c r="D515" s="9"/>
    </row>
    <row r="516" spans="1:4" x14ac:dyDescent="0.25">
      <c r="A516" s="8">
        <v>513</v>
      </c>
      <c r="B516" s="9">
        <v>3.888888888888889E-2</v>
      </c>
      <c r="D516" s="9"/>
    </row>
    <row r="517" spans="1:4" x14ac:dyDescent="0.25">
      <c r="A517" s="8">
        <v>514</v>
      </c>
      <c r="B517" s="9">
        <v>7.7777777777777779E-2</v>
      </c>
      <c r="D517" s="9"/>
    </row>
    <row r="518" spans="1:4" x14ac:dyDescent="0.25">
      <c r="A518" s="8">
        <v>515</v>
      </c>
      <c r="B518" s="9">
        <v>9.0277777777777769E-3</v>
      </c>
      <c r="D518" s="9"/>
    </row>
    <row r="519" spans="1:4" x14ac:dyDescent="0.25">
      <c r="A519" s="8">
        <v>516</v>
      </c>
      <c r="B519" s="9">
        <v>6.7361111111111122E-2</v>
      </c>
      <c r="D519" s="9"/>
    </row>
    <row r="520" spans="1:4" x14ac:dyDescent="0.25">
      <c r="A520" s="8">
        <v>517</v>
      </c>
      <c r="B520" s="9">
        <v>4.5138888888888888E-2</v>
      </c>
      <c r="D520" s="9"/>
    </row>
    <row r="521" spans="1:4" x14ac:dyDescent="0.25">
      <c r="A521" s="8">
        <v>518</v>
      </c>
      <c r="B521" s="9">
        <v>3.6805555555555557E-2</v>
      </c>
      <c r="D521" s="9"/>
    </row>
    <row r="522" spans="1:4" x14ac:dyDescent="0.25">
      <c r="A522" s="8">
        <v>519</v>
      </c>
      <c r="B522" s="9">
        <v>0.10833333333333334</v>
      </c>
      <c r="D522" s="9"/>
    </row>
    <row r="523" spans="1:4" x14ac:dyDescent="0.25">
      <c r="A523" s="8">
        <v>520</v>
      </c>
      <c r="B523" s="9">
        <v>8.4027777777777785E-2</v>
      </c>
      <c r="D523" s="9"/>
    </row>
    <row r="524" spans="1:4" x14ac:dyDescent="0.25">
      <c r="A524" s="8">
        <v>521</v>
      </c>
      <c r="B524" s="9">
        <v>6.3194444444444442E-2</v>
      </c>
      <c r="D524" s="9"/>
    </row>
    <row r="525" spans="1:4" x14ac:dyDescent="0.25">
      <c r="A525" s="8">
        <v>522</v>
      </c>
      <c r="B525" s="9">
        <v>3.2638888888888891E-2</v>
      </c>
      <c r="D525" s="9"/>
    </row>
    <row r="526" spans="1:4" x14ac:dyDescent="0.25">
      <c r="A526" s="8">
        <v>523</v>
      </c>
      <c r="B526" s="9">
        <v>3.5416666666666666E-2</v>
      </c>
      <c r="D526" s="9"/>
    </row>
    <row r="527" spans="1:4" x14ac:dyDescent="0.25">
      <c r="A527" s="8">
        <v>524</v>
      </c>
      <c r="B527" s="9">
        <v>4.2361111111111106E-2</v>
      </c>
      <c r="D527" s="9"/>
    </row>
    <row r="528" spans="1:4" x14ac:dyDescent="0.25">
      <c r="A528" s="8">
        <v>525</v>
      </c>
      <c r="B528" s="9">
        <v>5.347222222222222E-2</v>
      </c>
      <c r="D528" s="9"/>
    </row>
    <row r="529" spans="1:4" x14ac:dyDescent="0.25">
      <c r="A529" s="8">
        <v>526</v>
      </c>
      <c r="B529" s="9">
        <v>1.5277777777777777E-2</v>
      </c>
      <c r="D529" s="9"/>
    </row>
    <row r="530" spans="1:4" x14ac:dyDescent="0.25">
      <c r="A530" s="8">
        <v>527</v>
      </c>
      <c r="B530" s="9">
        <v>2.1527777777777778E-2</v>
      </c>
      <c r="D530" s="9"/>
    </row>
    <row r="531" spans="1:4" x14ac:dyDescent="0.25">
      <c r="A531" s="8">
        <v>528</v>
      </c>
      <c r="B531" s="9">
        <v>8.4027777777777785E-2</v>
      </c>
      <c r="D531" s="9"/>
    </row>
    <row r="532" spans="1:4" x14ac:dyDescent="0.25">
      <c r="A532" s="8">
        <v>529</v>
      </c>
      <c r="B532" s="9">
        <v>0.10902777777777778</v>
      </c>
      <c r="D532" s="9"/>
    </row>
    <row r="533" spans="1:4" x14ac:dyDescent="0.25">
      <c r="A533" s="8">
        <v>530</v>
      </c>
      <c r="B533" s="9">
        <v>7.3611111111111113E-2</v>
      </c>
      <c r="D533" s="9"/>
    </row>
    <row r="534" spans="1:4" x14ac:dyDescent="0.25">
      <c r="A534" s="8">
        <v>531</v>
      </c>
      <c r="B534" s="9">
        <v>0.13819444444444445</v>
      </c>
      <c r="D534" s="9"/>
    </row>
    <row r="535" spans="1:4" x14ac:dyDescent="0.25">
      <c r="A535" s="8">
        <v>532</v>
      </c>
      <c r="B535" s="9">
        <v>4.0972222222222215E-2</v>
      </c>
      <c r="D535" s="9"/>
    </row>
    <row r="536" spans="1:4" x14ac:dyDescent="0.25">
      <c r="A536" s="8">
        <v>533</v>
      </c>
      <c r="B536" s="9">
        <v>3.3333333333333333E-2</v>
      </c>
      <c r="D536" s="9"/>
    </row>
    <row r="537" spans="1:4" x14ac:dyDescent="0.25">
      <c r="A537" s="8">
        <v>534</v>
      </c>
      <c r="B537" s="9">
        <v>5.2777777777777785E-2</v>
      </c>
      <c r="D537" s="9"/>
    </row>
    <row r="538" spans="1:4" x14ac:dyDescent="0.25">
      <c r="A538" s="8">
        <v>535</v>
      </c>
      <c r="B538" s="9">
        <v>7.8472222222222221E-2</v>
      </c>
      <c r="D538" s="9"/>
    </row>
    <row r="539" spans="1:4" x14ac:dyDescent="0.25">
      <c r="A539" s="8">
        <v>536</v>
      </c>
      <c r="B539" s="9">
        <v>0.10555555555555556</v>
      </c>
      <c r="D539" s="9"/>
    </row>
    <row r="540" spans="1:4" x14ac:dyDescent="0.25">
      <c r="A540" s="8">
        <v>537</v>
      </c>
      <c r="B540" s="9">
        <v>1.4583333333333334E-2</v>
      </c>
      <c r="D540" s="9"/>
    </row>
    <row r="541" spans="1:4" x14ac:dyDescent="0.25">
      <c r="A541" s="8">
        <v>538</v>
      </c>
      <c r="B541" s="9">
        <v>0.13750000000000001</v>
      </c>
      <c r="D541" s="9"/>
    </row>
    <row r="542" spans="1:4" x14ac:dyDescent="0.25">
      <c r="A542" s="8">
        <v>539</v>
      </c>
      <c r="B542" s="9">
        <v>8.9583333333333334E-2</v>
      </c>
      <c r="D542" s="9"/>
    </row>
    <row r="543" spans="1:4" x14ac:dyDescent="0.25">
      <c r="A543" s="8">
        <v>540</v>
      </c>
      <c r="B543" s="9">
        <v>5.694444444444445E-2</v>
      </c>
      <c r="D543" s="9"/>
    </row>
    <row r="544" spans="1:4" x14ac:dyDescent="0.25">
      <c r="A544" s="8">
        <v>541</v>
      </c>
      <c r="B544" s="9">
        <v>8.611111111111111E-2</v>
      </c>
      <c r="D544" s="9"/>
    </row>
    <row r="545" spans="1:4" x14ac:dyDescent="0.25">
      <c r="A545" s="8">
        <v>542</v>
      </c>
      <c r="B545" s="9">
        <v>7.9861111111111105E-2</v>
      </c>
      <c r="D545" s="9"/>
    </row>
    <row r="546" spans="1:4" x14ac:dyDescent="0.25">
      <c r="A546" s="8">
        <v>543</v>
      </c>
      <c r="B546" s="9">
        <v>5.1388888888888887E-2</v>
      </c>
      <c r="D546" s="9"/>
    </row>
    <row r="547" spans="1:4" x14ac:dyDescent="0.25">
      <c r="A547" s="8">
        <v>544</v>
      </c>
      <c r="B547" s="9">
        <v>3.3333333333333333E-2</v>
      </c>
      <c r="D547" s="9"/>
    </row>
    <row r="548" spans="1:4" x14ac:dyDescent="0.25">
      <c r="A548" s="8">
        <v>545</v>
      </c>
      <c r="B548" s="9">
        <v>6.8750000000000006E-2</v>
      </c>
      <c r="D548" s="9"/>
    </row>
    <row r="549" spans="1:4" x14ac:dyDescent="0.25">
      <c r="A549" s="8">
        <v>546</v>
      </c>
      <c r="B549" s="9">
        <v>6.3194444444444442E-2</v>
      </c>
      <c r="D549" s="9"/>
    </row>
    <row r="550" spans="1:4" x14ac:dyDescent="0.25">
      <c r="A550" s="8">
        <v>547</v>
      </c>
      <c r="B550" s="9">
        <v>6.7361111111111108E-2</v>
      </c>
      <c r="D550" s="9"/>
    </row>
    <row r="551" spans="1:4" x14ac:dyDescent="0.25">
      <c r="A551" s="8">
        <v>548</v>
      </c>
      <c r="B551" s="9">
        <v>7.3611111111111113E-2</v>
      </c>
      <c r="D551" s="9"/>
    </row>
    <row r="552" spans="1:4" x14ac:dyDescent="0.25">
      <c r="A552" s="8">
        <v>549</v>
      </c>
      <c r="B552" s="9">
        <v>6.8055555555555564E-2</v>
      </c>
      <c r="D552" s="9"/>
    </row>
    <row r="553" spans="1:4" x14ac:dyDescent="0.25">
      <c r="A553" s="8">
        <v>550</v>
      </c>
      <c r="B553" s="9">
        <v>3.9583333333333331E-2</v>
      </c>
      <c r="D553" s="9"/>
    </row>
    <row r="554" spans="1:4" x14ac:dyDescent="0.25">
      <c r="A554" s="8">
        <v>551</v>
      </c>
      <c r="B554" s="9">
        <v>8.5416666666666669E-2</v>
      </c>
      <c r="D554" s="9"/>
    </row>
    <row r="555" spans="1:4" x14ac:dyDescent="0.25">
      <c r="A555" s="8">
        <v>552</v>
      </c>
      <c r="B555" s="9">
        <v>7.9861111111111105E-2</v>
      </c>
      <c r="D555" s="9"/>
    </row>
    <row r="556" spans="1:4" x14ac:dyDescent="0.25">
      <c r="A556" s="8">
        <v>553</v>
      </c>
      <c r="B556" s="9">
        <v>0.12361111111111112</v>
      </c>
      <c r="D556" s="9"/>
    </row>
    <row r="557" spans="1:4" x14ac:dyDescent="0.25">
      <c r="A557" s="8">
        <v>554</v>
      </c>
      <c r="B557" s="9">
        <v>4.9305555555555561E-2</v>
      </c>
      <c r="D557" s="9"/>
    </row>
    <row r="558" spans="1:4" x14ac:dyDescent="0.25">
      <c r="A558" s="8">
        <v>555</v>
      </c>
      <c r="B558" s="9">
        <v>3.1944444444444442E-2</v>
      </c>
      <c r="D558" s="9"/>
    </row>
    <row r="559" spans="1:4" x14ac:dyDescent="0.25">
      <c r="A559" s="8">
        <v>556</v>
      </c>
      <c r="B559" s="9">
        <v>4.5833333333333337E-2</v>
      </c>
      <c r="D559" s="9"/>
    </row>
    <row r="560" spans="1:4" x14ac:dyDescent="0.25">
      <c r="A560" s="8">
        <v>557</v>
      </c>
      <c r="B560" s="9">
        <v>7.4305555555555555E-2</v>
      </c>
      <c r="D560" s="9"/>
    </row>
    <row r="561" spans="1:4" x14ac:dyDescent="0.25">
      <c r="A561" s="8">
        <v>558</v>
      </c>
      <c r="B561" s="9">
        <v>0.11597222222222223</v>
      </c>
      <c r="D561" s="9"/>
    </row>
    <row r="562" spans="1:4" x14ac:dyDescent="0.25">
      <c r="A562" s="8">
        <v>559</v>
      </c>
      <c r="B562" s="9">
        <v>2.8472222222222222E-2</v>
      </c>
      <c r="D562" s="9"/>
    </row>
    <row r="563" spans="1:4" x14ac:dyDescent="0.25">
      <c r="A563" s="8">
        <v>560</v>
      </c>
      <c r="B563" s="9">
        <v>3.3333333333333333E-2</v>
      </c>
      <c r="D563" s="9"/>
    </row>
    <row r="564" spans="1:4" x14ac:dyDescent="0.25">
      <c r="A564" s="8">
        <v>561</v>
      </c>
      <c r="B564" s="9">
        <v>4.4444444444444446E-2</v>
      </c>
      <c r="D564" s="9"/>
    </row>
    <row r="565" spans="1:4" x14ac:dyDescent="0.25">
      <c r="A565" s="8">
        <v>562</v>
      </c>
      <c r="B565" s="9">
        <v>7.7777777777777779E-2</v>
      </c>
      <c r="D565" s="9"/>
    </row>
    <row r="566" spans="1:4" x14ac:dyDescent="0.25">
      <c r="A566" s="8">
        <v>563</v>
      </c>
      <c r="B566" s="9">
        <v>2.5694444444444443E-2</v>
      </c>
      <c r="D566" s="9"/>
    </row>
    <row r="567" spans="1:4" x14ac:dyDescent="0.25">
      <c r="A567" s="8">
        <v>564</v>
      </c>
      <c r="B567" s="9">
        <v>3.7499999999999999E-2</v>
      </c>
      <c r="D567" s="9"/>
    </row>
    <row r="568" spans="1:4" x14ac:dyDescent="0.25">
      <c r="A568" s="8">
        <v>565</v>
      </c>
      <c r="B568" s="9">
        <v>6.8055555555555564E-2</v>
      </c>
      <c r="D568" s="9"/>
    </row>
    <row r="569" spans="1:4" x14ac:dyDescent="0.25">
      <c r="A569" s="8">
        <v>566</v>
      </c>
      <c r="B569" s="9">
        <v>3.888888888888889E-2</v>
      </c>
      <c r="D569" s="9"/>
    </row>
    <row r="570" spans="1:4" x14ac:dyDescent="0.25">
      <c r="A570" s="8">
        <v>567</v>
      </c>
      <c r="B570" s="9">
        <v>7.0833333333333331E-2</v>
      </c>
      <c r="D570" s="9"/>
    </row>
    <row r="571" spans="1:4" x14ac:dyDescent="0.25">
      <c r="A571" s="8">
        <v>568</v>
      </c>
      <c r="B571" s="9">
        <v>5.8333333333333334E-2</v>
      </c>
      <c r="D571" s="9"/>
    </row>
    <row r="572" spans="1:4" x14ac:dyDescent="0.25">
      <c r="A572" s="8">
        <v>569</v>
      </c>
      <c r="B572" s="9">
        <v>4.0277777777777773E-2</v>
      </c>
      <c r="D572" s="9"/>
    </row>
    <row r="573" spans="1:4" x14ac:dyDescent="0.25">
      <c r="A573" s="8">
        <v>570</v>
      </c>
      <c r="B573" s="9">
        <v>3.1944444444444442E-2</v>
      </c>
      <c r="D573" s="9"/>
    </row>
    <row r="574" spans="1:4" x14ac:dyDescent="0.25">
      <c r="A574" s="8">
        <v>571</v>
      </c>
      <c r="B574" s="9">
        <v>1.8055555555555554E-2</v>
      </c>
      <c r="D574" s="9"/>
    </row>
    <row r="575" spans="1:4" x14ac:dyDescent="0.25">
      <c r="A575" s="8">
        <v>572</v>
      </c>
      <c r="B575" s="9">
        <v>3.0555555555555555E-2</v>
      </c>
      <c r="D575" s="9"/>
    </row>
    <row r="576" spans="1:4" x14ac:dyDescent="0.25">
      <c r="A576" s="8">
        <v>573</v>
      </c>
      <c r="B576" s="9">
        <v>4.7916666666666663E-2</v>
      </c>
      <c r="D576" s="9"/>
    </row>
    <row r="577" spans="1:4" x14ac:dyDescent="0.25">
      <c r="A577" s="8">
        <v>574</v>
      </c>
      <c r="B577" s="9">
        <v>0.11666666666666665</v>
      </c>
      <c r="D577" s="9"/>
    </row>
    <row r="578" spans="1:4" x14ac:dyDescent="0.25">
      <c r="A578" s="8">
        <v>575</v>
      </c>
      <c r="B578" s="9">
        <v>3.0555555555555555E-2</v>
      </c>
      <c r="D578" s="9"/>
    </row>
    <row r="579" spans="1:4" x14ac:dyDescent="0.25">
      <c r="A579" s="8">
        <v>576</v>
      </c>
      <c r="B579" s="9">
        <v>7.9861111111111105E-2</v>
      </c>
      <c r="D579" s="9"/>
    </row>
    <row r="580" spans="1:4" x14ac:dyDescent="0.25">
      <c r="A580" s="8">
        <v>577</v>
      </c>
      <c r="B580" s="9">
        <v>1.7361111111111112E-2</v>
      </c>
      <c r="D580" s="9"/>
    </row>
    <row r="581" spans="1:4" x14ac:dyDescent="0.25">
      <c r="A581" s="8">
        <v>578</v>
      </c>
      <c r="B581" s="9">
        <v>3.0555555555555555E-2</v>
      </c>
      <c r="D581" s="9"/>
    </row>
    <row r="582" spans="1:4" x14ac:dyDescent="0.25">
      <c r="A582" s="8">
        <v>579</v>
      </c>
      <c r="B582" s="9">
        <v>3.3333333333333333E-2</v>
      </c>
      <c r="D582" s="9"/>
    </row>
    <row r="583" spans="1:4" x14ac:dyDescent="0.25">
      <c r="A583" s="8">
        <v>580</v>
      </c>
      <c r="B583" s="9">
        <v>2.0833333333333332E-2</v>
      </c>
      <c r="D583" s="9"/>
    </row>
    <row r="584" spans="1:4" x14ac:dyDescent="0.25">
      <c r="A584" s="8">
        <v>581</v>
      </c>
      <c r="B584" s="9">
        <v>3.8194444444444441E-2</v>
      </c>
      <c r="D584" s="9"/>
    </row>
    <row r="585" spans="1:4" x14ac:dyDescent="0.25">
      <c r="A585" s="8">
        <v>582</v>
      </c>
      <c r="B585" s="9">
        <v>2.9166666666666667E-2</v>
      </c>
      <c r="D585" s="9"/>
    </row>
    <row r="586" spans="1:4" x14ac:dyDescent="0.25">
      <c r="A586" s="8">
        <v>583</v>
      </c>
      <c r="B586" s="9">
        <v>7.2916666666666671E-2</v>
      </c>
      <c r="D586" s="9"/>
    </row>
    <row r="587" spans="1:4" x14ac:dyDescent="0.25">
      <c r="A587" s="8">
        <v>584</v>
      </c>
      <c r="B587" s="9">
        <v>7.9166666666666663E-2</v>
      </c>
      <c r="D587" s="9"/>
    </row>
    <row r="588" spans="1:4" x14ac:dyDescent="0.25">
      <c r="A588" s="8">
        <v>585</v>
      </c>
      <c r="B588" s="9">
        <v>6.5972222222222224E-2</v>
      </c>
      <c r="D588" s="9"/>
    </row>
    <row r="589" spans="1:4" x14ac:dyDescent="0.25">
      <c r="A589" s="8">
        <v>586</v>
      </c>
      <c r="B589" s="9">
        <v>6.3888888888888884E-2</v>
      </c>
      <c r="D589" s="9"/>
    </row>
    <row r="590" spans="1:4" x14ac:dyDescent="0.25">
      <c r="A590" s="8">
        <v>587</v>
      </c>
      <c r="B590" s="9">
        <v>2.9861111111111113E-2</v>
      </c>
      <c r="D590" s="9"/>
    </row>
    <row r="591" spans="1:4" x14ac:dyDescent="0.25">
      <c r="A591" s="8">
        <v>588</v>
      </c>
      <c r="B591" s="9">
        <v>2.5694444444444443E-2</v>
      </c>
      <c r="D591" s="9"/>
    </row>
    <row r="592" spans="1:4" x14ac:dyDescent="0.25">
      <c r="A592" s="8">
        <v>589</v>
      </c>
      <c r="B592" s="9">
        <v>8.3333333333333329E-2</v>
      </c>
      <c r="D592" s="9"/>
    </row>
    <row r="593" spans="1:4" x14ac:dyDescent="0.25">
      <c r="A593" s="8">
        <v>590</v>
      </c>
      <c r="B593" s="9">
        <v>4.4444444444444446E-2</v>
      </c>
      <c r="D593" s="9"/>
    </row>
    <row r="594" spans="1:4" x14ac:dyDescent="0.25">
      <c r="A594" s="8">
        <v>591</v>
      </c>
      <c r="B594" s="9">
        <v>3.5416666666666666E-2</v>
      </c>
      <c r="D594" s="9"/>
    </row>
    <row r="595" spans="1:4" x14ac:dyDescent="0.25">
      <c r="A595" s="8">
        <v>592</v>
      </c>
      <c r="B595" s="9">
        <v>7.013888888888889E-2</v>
      </c>
      <c r="D595" s="9"/>
    </row>
    <row r="596" spans="1:4" x14ac:dyDescent="0.25">
      <c r="A596" s="8">
        <v>593</v>
      </c>
      <c r="B596" s="9">
        <v>3.3333333333333333E-2</v>
      </c>
      <c r="D596" s="9"/>
    </row>
    <row r="597" spans="1:4" x14ac:dyDescent="0.25">
      <c r="A597" s="8">
        <v>594</v>
      </c>
      <c r="B597" s="9">
        <v>6.805555555555555E-2</v>
      </c>
      <c r="D597" s="9"/>
    </row>
    <row r="598" spans="1:4" x14ac:dyDescent="0.25">
      <c r="A598" s="8">
        <v>595</v>
      </c>
      <c r="B598" s="9">
        <v>3.4027777777777775E-2</v>
      </c>
      <c r="D598" s="9"/>
    </row>
    <row r="599" spans="1:4" x14ac:dyDescent="0.25">
      <c r="A599" s="8">
        <v>596</v>
      </c>
      <c r="B599" s="9">
        <v>0.10972222222222223</v>
      </c>
      <c r="D599" s="9"/>
    </row>
    <row r="600" spans="1:4" x14ac:dyDescent="0.25">
      <c r="A600" s="8">
        <v>597</v>
      </c>
      <c r="B600" s="9">
        <v>9.7916666666666666E-2</v>
      </c>
      <c r="D600" s="9"/>
    </row>
    <row r="601" spans="1:4" x14ac:dyDescent="0.25">
      <c r="A601" s="8">
        <v>598</v>
      </c>
      <c r="B601" s="9">
        <v>5.6249999999999994E-2</v>
      </c>
      <c r="D601" s="9"/>
    </row>
    <row r="602" spans="1:4" x14ac:dyDescent="0.25">
      <c r="A602" s="8">
        <v>599</v>
      </c>
      <c r="B602" s="9">
        <v>7.4999999999999997E-2</v>
      </c>
      <c r="D602" s="9"/>
    </row>
    <row r="603" spans="1:4" x14ac:dyDescent="0.25">
      <c r="A603" s="8">
        <v>600</v>
      </c>
      <c r="B603" s="9">
        <v>4.5138888888888888E-2</v>
      </c>
      <c r="D603" s="9"/>
    </row>
    <row r="604" spans="1:4" x14ac:dyDescent="0.25">
      <c r="A604" s="8">
        <v>601</v>
      </c>
      <c r="B604" s="9">
        <v>7.9861111111111119E-2</v>
      </c>
      <c r="D604" s="9"/>
    </row>
    <row r="605" spans="1:4" x14ac:dyDescent="0.25">
      <c r="A605" s="8">
        <v>602</v>
      </c>
      <c r="B605" s="9">
        <v>0.11249999999999999</v>
      </c>
      <c r="D605" s="9"/>
    </row>
    <row r="606" spans="1:4" x14ac:dyDescent="0.25">
      <c r="A606" s="8">
        <v>603</v>
      </c>
      <c r="B606" s="9">
        <v>1.1805555555555555E-2</v>
      </c>
      <c r="D606" s="9"/>
    </row>
    <row r="607" spans="1:4" x14ac:dyDescent="0.25">
      <c r="A607" s="8">
        <v>604</v>
      </c>
      <c r="B607" s="9">
        <v>2.9166666666666667E-2</v>
      </c>
      <c r="D607" s="9"/>
    </row>
    <row r="608" spans="1:4" x14ac:dyDescent="0.25">
      <c r="A608" s="8">
        <v>605</v>
      </c>
      <c r="B608" s="9">
        <v>0.12222222222222223</v>
      </c>
      <c r="D608" s="9"/>
    </row>
    <row r="609" spans="1:4" x14ac:dyDescent="0.25">
      <c r="A609" s="8">
        <v>606</v>
      </c>
      <c r="B609" s="9">
        <v>0.10069444444444445</v>
      </c>
      <c r="D609" s="9"/>
    </row>
    <row r="610" spans="1:4" x14ac:dyDescent="0.25">
      <c r="A610" s="8">
        <v>607</v>
      </c>
      <c r="B610" s="9">
        <v>4.7916666666666663E-2</v>
      </c>
      <c r="D610" s="9"/>
    </row>
    <row r="611" spans="1:4" x14ac:dyDescent="0.25">
      <c r="A611" s="8">
        <v>608</v>
      </c>
      <c r="B611" s="9">
        <v>3.125E-2</v>
      </c>
      <c r="D611" s="9"/>
    </row>
    <row r="612" spans="1:4" x14ac:dyDescent="0.25">
      <c r="A612" s="8">
        <v>609</v>
      </c>
      <c r="B612" s="9">
        <v>1.8749999999999999E-2</v>
      </c>
      <c r="D612" s="9"/>
    </row>
    <row r="613" spans="1:4" x14ac:dyDescent="0.25">
      <c r="A613" s="8">
        <v>610</v>
      </c>
      <c r="B613" s="9">
        <v>3.2638888888888891E-2</v>
      </c>
      <c r="D613" s="9"/>
    </row>
    <row r="614" spans="1:4" x14ac:dyDescent="0.25">
      <c r="A614" s="8">
        <v>611</v>
      </c>
      <c r="B614" s="9">
        <v>5.7638888888888892E-2</v>
      </c>
      <c r="D614" s="9"/>
    </row>
    <row r="615" spans="1:4" x14ac:dyDescent="0.25">
      <c r="A615" s="8">
        <v>612</v>
      </c>
      <c r="B615" s="9">
        <v>8.958333333333332E-2</v>
      </c>
      <c r="D615" s="9"/>
    </row>
    <row r="616" spans="1:4" x14ac:dyDescent="0.25">
      <c r="A616" s="8">
        <v>613</v>
      </c>
      <c r="B616" s="9">
        <v>0.10555555555555554</v>
      </c>
      <c r="D616" s="9"/>
    </row>
    <row r="617" spans="1:4" x14ac:dyDescent="0.25">
      <c r="A617" s="8">
        <v>614</v>
      </c>
      <c r="B617" s="9">
        <v>3.4722222222222224E-2</v>
      </c>
      <c r="D617" s="9"/>
    </row>
    <row r="618" spans="1:4" x14ac:dyDescent="0.25">
      <c r="A618" s="8">
        <v>615</v>
      </c>
      <c r="B618" s="9">
        <v>0.10833333333333334</v>
      </c>
      <c r="D618" s="9"/>
    </row>
    <row r="619" spans="1:4" x14ac:dyDescent="0.25">
      <c r="A619" s="8">
        <v>616</v>
      </c>
      <c r="B619" s="9">
        <v>3.2638888888888884E-2</v>
      </c>
      <c r="D619" s="9"/>
    </row>
    <row r="620" spans="1:4" x14ac:dyDescent="0.25">
      <c r="A620" s="8">
        <v>617</v>
      </c>
      <c r="B620" s="9">
        <v>3.5416666666666666E-2</v>
      </c>
      <c r="D620" s="9"/>
    </row>
    <row r="621" spans="1:4" x14ac:dyDescent="0.25">
      <c r="A621" s="8">
        <v>618</v>
      </c>
      <c r="B621" s="9">
        <v>8.1944444444444445E-2</v>
      </c>
      <c r="D621" s="9"/>
    </row>
    <row r="622" spans="1:4" x14ac:dyDescent="0.25">
      <c r="A622" s="8">
        <v>619</v>
      </c>
      <c r="B622" s="9">
        <v>6.6666666666666666E-2</v>
      </c>
      <c r="D622" s="9"/>
    </row>
    <row r="623" spans="1:4" x14ac:dyDescent="0.25">
      <c r="A623" s="8">
        <v>620</v>
      </c>
      <c r="B623" s="9">
        <v>2.7777777777777776E-2</v>
      </c>
      <c r="D623" s="9"/>
    </row>
    <row r="624" spans="1:4" x14ac:dyDescent="0.25">
      <c r="A624" s="8">
        <v>621</v>
      </c>
      <c r="B624" s="9">
        <v>5.5555555555555558E-3</v>
      </c>
      <c r="D624" s="9"/>
    </row>
    <row r="625" spans="1:4" x14ac:dyDescent="0.25">
      <c r="A625" s="8">
        <v>622</v>
      </c>
      <c r="B625" s="9">
        <v>5.4166666666666669E-2</v>
      </c>
      <c r="D625" s="9"/>
    </row>
    <row r="626" spans="1:4" x14ac:dyDescent="0.25">
      <c r="A626" s="8">
        <v>623</v>
      </c>
      <c r="B626" s="9">
        <v>0.10069444444444445</v>
      </c>
      <c r="D626" s="9"/>
    </row>
    <row r="627" spans="1:4" x14ac:dyDescent="0.25">
      <c r="A627" s="8">
        <v>624</v>
      </c>
      <c r="B627" s="9">
        <v>5.486111111111111E-2</v>
      </c>
      <c r="D627" s="9"/>
    </row>
    <row r="628" spans="1:4" x14ac:dyDescent="0.25">
      <c r="A628" s="8">
        <v>625</v>
      </c>
      <c r="B628" s="9">
        <v>6.7361111111111108E-2</v>
      </c>
      <c r="D628" s="9"/>
    </row>
    <row r="629" spans="1:4" x14ac:dyDescent="0.25">
      <c r="A629" s="8">
        <v>626</v>
      </c>
      <c r="B629" s="9">
        <v>4.027777777777778E-2</v>
      </c>
      <c r="D629" s="9"/>
    </row>
    <row r="630" spans="1:4" x14ac:dyDescent="0.25">
      <c r="A630" s="8">
        <v>627</v>
      </c>
      <c r="B630" s="9">
        <v>2.5694444444444443E-2</v>
      </c>
      <c r="D630" s="9"/>
    </row>
    <row r="631" spans="1:4" x14ac:dyDescent="0.25">
      <c r="A631" s="8">
        <v>628</v>
      </c>
      <c r="B631" s="9">
        <v>2.9861111111111109E-2</v>
      </c>
      <c r="D631" s="9"/>
    </row>
    <row r="632" spans="1:4" x14ac:dyDescent="0.25">
      <c r="A632" s="8">
        <v>629</v>
      </c>
      <c r="B632" s="9">
        <v>5.8333333333333334E-2</v>
      </c>
      <c r="D632" s="9"/>
    </row>
    <row r="633" spans="1:4" x14ac:dyDescent="0.25">
      <c r="A633" s="8">
        <v>630</v>
      </c>
      <c r="B633" s="9">
        <v>5.2083333333333336E-2</v>
      </c>
      <c r="D633" s="9"/>
    </row>
    <row r="634" spans="1:4" x14ac:dyDescent="0.25">
      <c r="A634" s="8">
        <v>631</v>
      </c>
      <c r="B634" s="9">
        <v>3.1944444444444442E-2</v>
      </c>
      <c r="D634" s="9"/>
    </row>
    <row r="635" spans="1:4" x14ac:dyDescent="0.25">
      <c r="A635" s="8">
        <v>632</v>
      </c>
      <c r="B635" s="9">
        <v>6.1111111111111116E-2</v>
      </c>
      <c r="D635" s="9"/>
    </row>
    <row r="636" spans="1:4" x14ac:dyDescent="0.25">
      <c r="A636" s="8">
        <v>633</v>
      </c>
      <c r="B636" s="9">
        <v>0.10347222222222222</v>
      </c>
      <c r="D636" s="9"/>
    </row>
    <row r="637" spans="1:4" x14ac:dyDescent="0.25">
      <c r="A637" s="8">
        <v>634</v>
      </c>
      <c r="B637" s="9">
        <v>0.10902777777777778</v>
      </c>
      <c r="D637" s="9"/>
    </row>
    <row r="638" spans="1:4" x14ac:dyDescent="0.25">
      <c r="A638" s="8">
        <v>635</v>
      </c>
      <c r="B638" s="9">
        <v>1.7361111111111112E-2</v>
      </c>
      <c r="D638" s="9"/>
    </row>
    <row r="639" spans="1:4" x14ac:dyDescent="0.25">
      <c r="A639" s="8">
        <v>636</v>
      </c>
      <c r="B639" s="9">
        <v>0.10486111111111111</v>
      </c>
      <c r="D639" s="9"/>
    </row>
    <row r="640" spans="1:4" x14ac:dyDescent="0.25">
      <c r="A640" s="8">
        <v>637</v>
      </c>
      <c r="B640" s="9">
        <v>4.2361111111111113E-2</v>
      </c>
      <c r="D640" s="9"/>
    </row>
    <row r="641" spans="1:4" x14ac:dyDescent="0.25">
      <c r="A641" s="8">
        <v>638</v>
      </c>
      <c r="B641" s="9">
        <v>3.0555555555555555E-2</v>
      </c>
      <c r="D641" s="9"/>
    </row>
    <row r="642" spans="1:4" x14ac:dyDescent="0.25">
      <c r="A642" s="8">
        <v>639</v>
      </c>
      <c r="B642" s="9">
        <v>9.4444444444444442E-2</v>
      </c>
      <c r="D642" s="9"/>
    </row>
    <row r="643" spans="1:4" x14ac:dyDescent="0.25">
      <c r="A643" s="8">
        <v>640</v>
      </c>
      <c r="B643" s="9">
        <v>5.2083333333333336E-2</v>
      </c>
      <c r="D643" s="9"/>
    </row>
    <row r="644" spans="1:4" x14ac:dyDescent="0.25">
      <c r="A644" s="8">
        <v>641</v>
      </c>
      <c r="B644" s="9">
        <v>5.1388888888888887E-2</v>
      </c>
      <c r="D644" s="9"/>
    </row>
    <row r="645" spans="1:4" x14ac:dyDescent="0.25">
      <c r="A645" s="8">
        <v>642</v>
      </c>
      <c r="B645" s="9">
        <v>5.6249999999999994E-2</v>
      </c>
      <c r="D645" s="9"/>
    </row>
    <row r="646" spans="1:4" x14ac:dyDescent="0.25">
      <c r="A646" s="8">
        <v>643</v>
      </c>
      <c r="B646" s="9">
        <v>1.2500000000000001E-2</v>
      </c>
      <c r="D646" s="9"/>
    </row>
    <row r="647" spans="1:4" x14ac:dyDescent="0.25">
      <c r="A647" s="8">
        <v>644</v>
      </c>
      <c r="B647" s="9">
        <v>3.5416666666666666E-2</v>
      </c>
      <c r="D647" s="9"/>
    </row>
    <row r="648" spans="1:4" x14ac:dyDescent="0.25">
      <c r="A648" s="8">
        <v>645</v>
      </c>
      <c r="B648" s="9">
        <v>6.7361111111111108E-2</v>
      </c>
      <c r="D648" s="9"/>
    </row>
    <row r="649" spans="1:4" x14ac:dyDescent="0.25">
      <c r="A649" s="8">
        <v>646</v>
      </c>
      <c r="B649" s="9">
        <v>2.5000000000000001E-2</v>
      </c>
      <c r="D649" s="9"/>
    </row>
    <row r="650" spans="1:4" x14ac:dyDescent="0.25">
      <c r="A650" s="8">
        <v>647</v>
      </c>
      <c r="B650" s="9">
        <v>2.7083333333333331E-2</v>
      </c>
      <c r="D650" s="9"/>
    </row>
    <row r="651" spans="1:4" x14ac:dyDescent="0.25">
      <c r="A651" s="8">
        <v>648</v>
      </c>
      <c r="B651" s="9">
        <v>3.2638888888888891E-2</v>
      </c>
      <c r="D651" s="9"/>
    </row>
    <row r="652" spans="1:4" x14ac:dyDescent="0.25">
      <c r="A652" s="8">
        <v>649</v>
      </c>
      <c r="B652" s="9">
        <v>7.5694444444444453E-2</v>
      </c>
      <c r="D652" s="9"/>
    </row>
    <row r="653" spans="1:4" x14ac:dyDescent="0.25">
      <c r="A653" s="8">
        <v>650</v>
      </c>
      <c r="B653" s="9">
        <v>5.2777777777777778E-2</v>
      </c>
      <c r="D653" s="9"/>
    </row>
    <row r="654" spans="1:4" x14ac:dyDescent="0.25">
      <c r="A654" s="8">
        <v>651</v>
      </c>
      <c r="B654" s="9">
        <v>6.1111111111111116E-2</v>
      </c>
      <c r="D654" s="9"/>
    </row>
    <row r="655" spans="1:4" x14ac:dyDescent="0.25">
      <c r="A655" s="8">
        <v>652</v>
      </c>
      <c r="B655" s="9">
        <v>3.4722222222222224E-2</v>
      </c>
      <c r="D655" s="9"/>
    </row>
    <row r="656" spans="1:4" x14ac:dyDescent="0.25">
      <c r="A656" s="8">
        <v>653</v>
      </c>
      <c r="B656" s="9">
        <v>0.10416666666666666</v>
      </c>
      <c r="D656" s="9"/>
    </row>
    <row r="657" spans="1:4" x14ac:dyDescent="0.25">
      <c r="A657" s="8">
        <v>654</v>
      </c>
      <c r="B657" s="9">
        <v>3.0555555555555555E-2</v>
      </c>
      <c r="D657" s="9"/>
    </row>
    <row r="658" spans="1:4" x14ac:dyDescent="0.25">
      <c r="A658" s="8">
        <v>655</v>
      </c>
      <c r="B658" s="9">
        <v>2.5000000000000001E-2</v>
      </c>
      <c r="D658" s="9"/>
    </row>
    <row r="659" spans="1:4" x14ac:dyDescent="0.25">
      <c r="A659" s="8">
        <v>656</v>
      </c>
      <c r="B659" s="9">
        <v>7.6388888888888895E-2</v>
      </c>
      <c r="D659" s="9"/>
    </row>
    <row r="660" spans="1:4" x14ac:dyDescent="0.25">
      <c r="A660" s="8">
        <v>657</v>
      </c>
      <c r="B660" s="9">
        <v>9.3055555555555558E-2</v>
      </c>
      <c r="D660" s="9"/>
    </row>
    <row r="661" spans="1:4" x14ac:dyDescent="0.25">
      <c r="A661" s="8">
        <v>658</v>
      </c>
      <c r="B661" s="9">
        <v>3.3333333333333333E-2</v>
      </c>
      <c r="D661" s="9"/>
    </row>
    <row r="662" spans="1:4" x14ac:dyDescent="0.25">
      <c r="A662" s="8">
        <v>659</v>
      </c>
      <c r="B662" s="9">
        <v>2.1527777777777778E-2</v>
      </c>
      <c r="D662" s="9"/>
    </row>
    <row r="663" spans="1:4" x14ac:dyDescent="0.25">
      <c r="A663" s="8">
        <v>660</v>
      </c>
      <c r="B663" s="9">
        <v>3.125E-2</v>
      </c>
      <c r="D663" s="9"/>
    </row>
    <row r="664" spans="1:4" x14ac:dyDescent="0.25">
      <c r="A664" s="8">
        <v>661</v>
      </c>
      <c r="B664" s="9">
        <v>9.375E-2</v>
      </c>
      <c r="D664" s="9"/>
    </row>
    <row r="665" spans="1:4" x14ac:dyDescent="0.25">
      <c r="A665" s="8">
        <v>662</v>
      </c>
      <c r="B665" s="9">
        <v>5.9027777777777776E-2</v>
      </c>
      <c r="D665" s="9"/>
    </row>
    <row r="666" spans="1:4" x14ac:dyDescent="0.25">
      <c r="A666" s="8">
        <v>663</v>
      </c>
      <c r="B666" s="9">
        <v>6.0416666666666667E-2</v>
      </c>
      <c r="D666" s="9"/>
    </row>
    <row r="667" spans="1:4" x14ac:dyDescent="0.25">
      <c r="A667" s="8">
        <v>664</v>
      </c>
      <c r="B667" s="9">
        <v>6.8750000000000006E-2</v>
      </c>
      <c r="D667" s="9"/>
    </row>
    <row r="668" spans="1:4" x14ac:dyDescent="0.25">
      <c r="A668" s="8">
        <v>665</v>
      </c>
      <c r="B668" s="9">
        <v>2.7777777777777776E-2</v>
      </c>
      <c r="D668" s="9"/>
    </row>
    <row r="669" spans="1:4" x14ac:dyDescent="0.25">
      <c r="A669" s="8">
        <v>666</v>
      </c>
      <c r="B669" s="9">
        <v>1.8749999999999999E-2</v>
      </c>
      <c r="D669" s="9"/>
    </row>
    <row r="670" spans="1:4" x14ac:dyDescent="0.25">
      <c r="A670" s="8">
        <v>667</v>
      </c>
      <c r="B670" s="9">
        <v>8.3333333333333332E-3</v>
      </c>
      <c r="D670" s="9"/>
    </row>
    <row r="671" spans="1:4" x14ac:dyDescent="0.25">
      <c r="A671" s="8">
        <v>668</v>
      </c>
      <c r="B671" s="9">
        <v>7.9861111111111105E-2</v>
      </c>
      <c r="D671" s="9"/>
    </row>
    <row r="672" spans="1:4" x14ac:dyDescent="0.25">
      <c r="A672" s="8">
        <v>669</v>
      </c>
      <c r="B672" s="9">
        <v>4.7916666666666663E-2</v>
      </c>
      <c r="D672" s="9"/>
    </row>
    <row r="673" spans="1:4" x14ac:dyDescent="0.25">
      <c r="A673" s="8">
        <v>670</v>
      </c>
      <c r="B673" s="9">
        <v>5.2083333333333329E-2</v>
      </c>
      <c r="D673" s="9"/>
    </row>
    <row r="674" spans="1:4" x14ac:dyDescent="0.25">
      <c r="A674" s="8">
        <v>671</v>
      </c>
      <c r="B674" s="9">
        <v>6.5972222222222224E-2</v>
      </c>
      <c r="D674" s="9"/>
    </row>
    <row r="675" spans="1:4" x14ac:dyDescent="0.25">
      <c r="A675" s="8">
        <v>672</v>
      </c>
      <c r="B675" s="9">
        <v>5.4166666666666669E-2</v>
      </c>
      <c r="D675" s="9"/>
    </row>
    <row r="676" spans="1:4" x14ac:dyDescent="0.25">
      <c r="A676" s="8">
        <v>673</v>
      </c>
      <c r="B676" s="9">
        <v>6.4583333333333326E-2</v>
      </c>
      <c r="D676" s="9"/>
    </row>
    <row r="677" spans="1:4" x14ac:dyDescent="0.25">
      <c r="A677" s="8">
        <v>674</v>
      </c>
      <c r="B677" s="9">
        <v>4.5138888888888888E-2</v>
      </c>
      <c r="D677" s="9"/>
    </row>
    <row r="678" spans="1:4" x14ac:dyDescent="0.25">
      <c r="A678" s="8">
        <v>675</v>
      </c>
      <c r="B678" s="9">
        <v>8.4027777777777785E-2</v>
      </c>
      <c r="D678" s="9"/>
    </row>
    <row r="679" spans="1:4" x14ac:dyDescent="0.25">
      <c r="A679" s="8">
        <v>676</v>
      </c>
      <c r="B679" s="9">
        <v>8.4027777777777771E-2</v>
      </c>
      <c r="D679" s="9"/>
    </row>
    <row r="680" spans="1:4" x14ac:dyDescent="0.25">
      <c r="A680" s="8">
        <v>677</v>
      </c>
      <c r="B680" s="9">
        <v>0.10277777777777777</v>
      </c>
      <c r="D680" s="9"/>
    </row>
    <row r="681" spans="1:4" x14ac:dyDescent="0.25">
      <c r="A681" s="8">
        <v>678</v>
      </c>
      <c r="B681" s="9">
        <v>8.4027777777777785E-2</v>
      </c>
      <c r="D681" s="9"/>
    </row>
    <row r="682" spans="1:4" x14ac:dyDescent="0.25">
      <c r="A682" s="8">
        <v>679</v>
      </c>
      <c r="B682" s="9">
        <v>7.3611111111111099E-2</v>
      </c>
      <c r="D682" s="9"/>
    </row>
    <row r="683" spans="1:4" x14ac:dyDescent="0.25">
      <c r="A683" s="8">
        <v>680</v>
      </c>
      <c r="B683" s="9">
        <v>7.7083333333333337E-2</v>
      </c>
      <c r="D683" s="9"/>
    </row>
    <row r="684" spans="1:4" x14ac:dyDescent="0.25">
      <c r="A684" s="8">
        <v>681</v>
      </c>
      <c r="B684" s="9">
        <v>4.5138888888888888E-2</v>
      </c>
      <c r="D684" s="9"/>
    </row>
    <row r="685" spans="1:4" x14ac:dyDescent="0.25">
      <c r="A685" s="8">
        <v>682</v>
      </c>
      <c r="B685" s="9">
        <v>2.9861111111111113E-2</v>
      </c>
      <c r="D685" s="9"/>
    </row>
    <row r="686" spans="1:4" x14ac:dyDescent="0.25">
      <c r="A686" s="8">
        <v>683</v>
      </c>
      <c r="B686" s="9">
        <v>5.694444444444445E-2</v>
      </c>
      <c r="D686" s="9"/>
    </row>
    <row r="687" spans="1:4" x14ac:dyDescent="0.25">
      <c r="A687" s="8">
        <v>684</v>
      </c>
      <c r="B687" s="9">
        <v>7.6388888888888895E-2</v>
      </c>
      <c r="D687" s="9"/>
    </row>
    <row r="688" spans="1:4" x14ac:dyDescent="0.25">
      <c r="A688" s="8">
        <v>685</v>
      </c>
      <c r="B688" s="9">
        <v>1.1805555555555555E-2</v>
      </c>
      <c r="D688" s="9"/>
    </row>
    <row r="689" spans="1:4" x14ac:dyDescent="0.25">
      <c r="A689" s="8">
        <v>686</v>
      </c>
      <c r="B689" s="9">
        <v>4.0277777777777773E-2</v>
      </c>
      <c r="D689" s="9"/>
    </row>
    <row r="690" spans="1:4" x14ac:dyDescent="0.25">
      <c r="A690" s="8">
        <v>687</v>
      </c>
      <c r="B690" s="9">
        <v>2.013888888888889E-2</v>
      </c>
      <c r="D690" s="9"/>
    </row>
    <row r="691" spans="1:4" x14ac:dyDescent="0.25">
      <c r="A691" s="8">
        <v>688</v>
      </c>
      <c r="B691" s="9">
        <v>9.7222222222222224E-3</v>
      </c>
      <c r="D691" s="9"/>
    </row>
    <row r="692" spans="1:4" x14ac:dyDescent="0.25">
      <c r="A692" s="8">
        <v>689</v>
      </c>
      <c r="B692" s="9">
        <v>2.0138888888888887E-2</v>
      </c>
      <c r="D692" s="9"/>
    </row>
    <row r="693" spans="1:4" x14ac:dyDescent="0.25">
      <c r="A693" s="8">
        <v>690</v>
      </c>
      <c r="B693" s="9">
        <v>9.930555555555555E-2</v>
      </c>
      <c r="D693" s="9"/>
    </row>
    <row r="694" spans="1:4" x14ac:dyDescent="0.25">
      <c r="A694" s="8">
        <v>691</v>
      </c>
      <c r="B694" s="9">
        <v>2.361111111111111E-2</v>
      </c>
      <c r="D694" s="9"/>
    </row>
    <row r="695" spans="1:4" x14ac:dyDescent="0.25">
      <c r="A695" s="8">
        <v>692</v>
      </c>
      <c r="B695" s="9">
        <v>6.9444444444444434E-2</v>
      </c>
      <c r="D695" s="9"/>
    </row>
    <row r="696" spans="1:4" x14ac:dyDescent="0.25">
      <c r="A696" s="8">
        <v>693</v>
      </c>
      <c r="B696" s="9">
        <v>3.0555555555555555E-2</v>
      </c>
      <c r="D696" s="9"/>
    </row>
    <row r="697" spans="1:4" x14ac:dyDescent="0.25">
      <c r="A697" s="8">
        <v>694</v>
      </c>
      <c r="B697" s="9">
        <v>8.8888888888888878E-2</v>
      </c>
      <c r="D697" s="9"/>
    </row>
    <row r="698" spans="1:4" x14ac:dyDescent="0.25">
      <c r="A698" s="8">
        <v>695</v>
      </c>
      <c r="B698" s="9">
        <v>2.5694444444444443E-2</v>
      </c>
      <c r="D698" s="9"/>
    </row>
    <row r="699" spans="1:4" x14ac:dyDescent="0.25">
      <c r="A699" s="8">
        <v>696</v>
      </c>
      <c r="B699" s="9">
        <v>1.5972222222222221E-2</v>
      </c>
      <c r="D699" s="9"/>
    </row>
    <row r="700" spans="1:4" x14ac:dyDescent="0.25">
      <c r="A700" s="8">
        <v>697</v>
      </c>
      <c r="B700" s="9">
        <v>7.4305555555555555E-2</v>
      </c>
      <c r="D700" s="9"/>
    </row>
    <row r="701" spans="1:4" x14ac:dyDescent="0.25">
      <c r="A701" s="8">
        <v>698</v>
      </c>
      <c r="B701" s="9">
        <v>7.013888888888889E-2</v>
      </c>
      <c r="D701" s="9"/>
    </row>
    <row r="702" spans="1:4" x14ac:dyDescent="0.25">
      <c r="A702" s="8">
        <v>699</v>
      </c>
      <c r="B702" s="9">
        <v>7.6388888888888886E-3</v>
      </c>
      <c r="D702" s="9"/>
    </row>
    <row r="703" spans="1:4" x14ac:dyDescent="0.25">
      <c r="A703" s="8">
        <v>700</v>
      </c>
      <c r="B703" s="9">
        <v>5.9722222222222225E-2</v>
      </c>
      <c r="D703" s="9"/>
    </row>
    <row r="704" spans="1:4" x14ac:dyDescent="0.25">
      <c r="A704" s="8">
        <v>701</v>
      </c>
      <c r="B704" s="9">
        <v>6.7361111111111122E-2</v>
      </c>
      <c r="D704" s="9"/>
    </row>
    <row r="705" spans="1:4" x14ac:dyDescent="0.25">
      <c r="A705" s="8">
        <v>702</v>
      </c>
      <c r="B705" s="9">
        <v>0.1076388888888889</v>
      </c>
      <c r="D705" s="9"/>
    </row>
    <row r="706" spans="1:4" x14ac:dyDescent="0.25">
      <c r="A706" s="8">
        <v>703</v>
      </c>
      <c r="B706" s="9">
        <v>2.013888888888889E-2</v>
      </c>
      <c r="D706" s="9"/>
    </row>
    <row r="707" spans="1:4" x14ac:dyDescent="0.25">
      <c r="A707" s="8">
        <v>704</v>
      </c>
      <c r="B707" s="9">
        <v>2.6388888888888889E-2</v>
      </c>
      <c r="D707" s="9"/>
    </row>
    <row r="708" spans="1:4" x14ac:dyDescent="0.25">
      <c r="A708" s="8">
        <v>705</v>
      </c>
      <c r="B708" s="9">
        <v>2.2916666666666669E-2</v>
      </c>
      <c r="D708" s="9"/>
    </row>
    <row r="709" spans="1:4" x14ac:dyDescent="0.25">
      <c r="A709" s="8">
        <v>706</v>
      </c>
      <c r="B709" s="9">
        <v>2.2916666666666665E-2</v>
      </c>
      <c r="D709" s="9"/>
    </row>
    <row r="710" spans="1:4" x14ac:dyDescent="0.25">
      <c r="A710" s="8">
        <v>707</v>
      </c>
      <c r="B710" s="9">
        <v>9.5138888888888884E-2</v>
      </c>
      <c r="D710" s="9"/>
    </row>
    <row r="711" spans="1:4" x14ac:dyDescent="0.25">
      <c r="A711" s="8">
        <v>708</v>
      </c>
      <c r="B711" s="9">
        <v>1.6666666666666666E-2</v>
      </c>
      <c r="D711" s="9"/>
    </row>
    <row r="712" spans="1:4" x14ac:dyDescent="0.25">
      <c r="A712" s="8">
        <v>709</v>
      </c>
      <c r="B712" s="9">
        <v>6.8055555555555564E-2</v>
      </c>
      <c r="D712" s="9"/>
    </row>
    <row r="713" spans="1:4" x14ac:dyDescent="0.25">
      <c r="A713" s="8">
        <v>710</v>
      </c>
      <c r="B713" s="9">
        <v>9.7222222222222238E-2</v>
      </c>
      <c r="D713" s="9"/>
    </row>
    <row r="714" spans="1:4" x14ac:dyDescent="0.25">
      <c r="A714" s="8">
        <v>711</v>
      </c>
      <c r="B714" s="9">
        <v>4.0972222222222222E-2</v>
      </c>
      <c r="D714" s="9"/>
    </row>
    <row r="715" spans="1:4" x14ac:dyDescent="0.25">
      <c r="A715" s="8">
        <v>712</v>
      </c>
      <c r="B715" s="9">
        <v>3.4027777777777775E-2</v>
      </c>
      <c r="D715" s="9"/>
    </row>
    <row r="716" spans="1:4" x14ac:dyDescent="0.25">
      <c r="A716" s="8">
        <v>713</v>
      </c>
      <c r="B716" s="9">
        <v>8.6805555555555552E-2</v>
      </c>
      <c r="D716" s="9"/>
    </row>
    <row r="717" spans="1:4" x14ac:dyDescent="0.25">
      <c r="A717" s="8">
        <v>714</v>
      </c>
      <c r="B717" s="9">
        <v>4.3749999999999997E-2</v>
      </c>
      <c r="D717" s="9"/>
    </row>
    <row r="718" spans="1:4" x14ac:dyDescent="0.25">
      <c r="A718" s="8">
        <v>715</v>
      </c>
      <c r="B718" s="9">
        <v>9.4444444444444442E-2</v>
      </c>
      <c r="D718" s="9"/>
    </row>
    <row r="719" spans="1:4" x14ac:dyDescent="0.25">
      <c r="A719" s="8">
        <v>716</v>
      </c>
      <c r="B719" s="9">
        <v>6.25E-2</v>
      </c>
      <c r="D719" s="9"/>
    </row>
    <row r="720" spans="1:4" x14ac:dyDescent="0.25">
      <c r="A720" s="8">
        <v>717</v>
      </c>
      <c r="B720" s="9">
        <v>0.05</v>
      </c>
      <c r="D720" s="9"/>
    </row>
    <row r="721" spans="1:4" x14ac:dyDescent="0.25">
      <c r="A721" s="8">
        <v>718</v>
      </c>
      <c r="B721" s="9">
        <v>4.027777777777778E-2</v>
      </c>
      <c r="D721" s="9"/>
    </row>
    <row r="722" spans="1:4" x14ac:dyDescent="0.25">
      <c r="A722" s="8">
        <v>719</v>
      </c>
      <c r="B722" s="9">
        <v>4.8611111111111105E-2</v>
      </c>
      <c r="D722" s="9"/>
    </row>
    <row r="723" spans="1:4" x14ac:dyDescent="0.25">
      <c r="A723" s="8">
        <v>720</v>
      </c>
      <c r="B723" s="9">
        <v>9.2361111111111116E-2</v>
      </c>
      <c r="D723" s="9"/>
    </row>
    <row r="724" spans="1:4" x14ac:dyDescent="0.25">
      <c r="A724" s="8">
        <v>721</v>
      </c>
      <c r="B724" s="9">
        <v>9.2361111111111116E-2</v>
      </c>
      <c r="D724" s="9"/>
    </row>
    <row r="725" spans="1:4" x14ac:dyDescent="0.25">
      <c r="A725" s="8">
        <v>722</v>
      </c>
      <c r="B725" s="9">
        <v>4.0972222222222222E-2</v>
      </c>
      <c r="D725" s="9"/>
    </row>
    <row r="726" spans="1:4" x14ac:dyDescent="0.25">
      <c r="A726" s="8">
        <v>723</v>
      </c>
      <c r="B726" s="9">
        <v>2.1527777777777778E-2</v>
      </c>
      <c r="D726" s="9"/>
    </row>
    <row r="727" spans="1:4" x14ac:dyDescent="0.25">
      <c r="A727" s="8">
        <v>724</v>
      </c>
      <c r="B727" s="9">
        <v>3.888888888888889E-2</v>
      </c>
      <c r="D727" s="9"/>
    </row>
    <row r="728" spans="1:4" x14ac:dyDescent="0.25">
      <c r="A728" s="8">
        <v>725</v>
      </c>
      <c r="B728" s="9">
        <v>5.9027777777777776E-2</v>
      </c>
      <c r="D728" s="9"/>
    </row>
    <row r="729" spans="1:4" x14ac:dyDescent="0.25">
      <c r="A729" s="8">
        <v>726</v>
      </c>
      <c r="B729" s="9">
        <v>5.1388888888888887E-2</v>
      </c>
      <c r="D729" s="9"/>
    </row>
    <row r="730" spans="1:4" x14ac:dyDescent="0.25">
      <c r="A730" s="8">
        <v>727</v>
      </c>
      <c r="B730" s="9">
        <v>1.4583333333333334E-2</v>
      </c>
      <c r="D730" s="9"/>
    </row>
    <row r="731" spans="1:4" x14ac:dyDescent="0.25">
      <c r="A731" s="8">
        <v>728</v>
      </c>
      <c r="B731" s="9">
        <v>0.05</v>
      </c>
      <c r="D731" s="9"/>
    </row>
    <row r="732" spans="1:4" x14ac:dyDescent="0.25">
      <c r="A732" s="8">
        <v>729</v>
      </c>
      <c r="B732" s="9">
        <v>4.5138888888888888E-2</v>
      </c>
      <c r="D732" s="9"/>
    </row>
    <row r="733" spans="1:4" x14ac:dyDescent="0.25">
      <c r="A733" s="8">
        <v>730</v>
      </c>
      <c r="B733" s="9">
        <v>5.486111111111111E-2</v>
      </c>
      <c r="D733" s="9"/>
    </row>
    <row r="734" spans="1:4" x14ac:dyDescent="0.25">
      <c r="A734" s="8">
        <v>731</v>
      </c>
      <c r="B734" s="9">
        <v>3.2638888888888891E-2</v>
      </c>
      <c r="D734" s="9"/>
    </row>
    <row r="735" spans="1:4" x14ac:dyDescent="0.25">
      <c r="A735" s="8">
        <v>732</v>
      </c>
      <c r="B735" s="9">
        <v>8.4027777777777785E-2</v>
      </c>
      <c r="D735" s="9"/>
    </row>
    <row r="736" spans="1:4" x14ac:dyDescent="0.25">
      <c r="A736" s="8">
        <v>733</v>
      </c>
      <c r="B736" s="9">
        <v>5.1388888888888887E-2</v>
      </c>
      <c r="D736" s="9"/>
    </row>
    <row r="737" spans="1:5" x14ac:dyDescent="0.25">
      <c r="A737" s="8">
        <v>734</v>
      </c>
      <c r="B737" s="9">
        <v>3.6111111111111108E-2</v>
      </c>
      <c r="D737" s="9"/>
    </row>
    <row r="738" spans="1:5" x14ac:dyDescent="0.25">
      <c r="A738" s="8">
        <v>735</v>
      </c>
      <c r="B738" s="9">
        <v>6.041666666666666E-2</v>
      </c>
      <c r="D738" s="9"/>
    </row>
    <row r="739" spans="1:5" x14ac:dyDescent="0.25">
      <c r="A739" s="8">
        <v>736</v>
      </c>
      <c r="B739" s="9">
        <v>6.3888888888888884E-2</v>
      </c>
      <c r="D739" s="9"/>
    </row>
    <row r="740" spans="1:5" x14ac:dyDescent="0.25">
      <c r="A740" s="8">
        <v>737</v>
      </c>
      <c r="B740" s="9">
        <v>1.5277777777777777E-2</v>
      </c>
      <c r="D740" s="9"/>
    </row>
    <row r="741" spans="1:5" x14ac:dyDescent="0.25">
      <c r="A741" s="8">
        <v>738</v>
      </c>
      <c r="B741" s="9">
        <v>6.5277777777777768E-2</v>
      </c>
      <c r="D741" s="9"/>
    </row>
    <row r="742" spans="1:5" x14ac:dyDescent="0.25">
      <c r="A742" s="8">
        <v>739</v>
      </c>
      <c r="B742" s="9">
        <v>3.7499999999999999E-2</v>
      </c>
      <c r="D742" s="9"/>
    </row>
    <row r="743" spans="1:5" x14ac:dyDescent="0.25">
      <c r="A743" s="8">
        <v>740</v>
      </c>
      <c r="B743" s="9">
        <v>7.8472222222222221E-2</v>
      </c>
      <c r="D743" s="9"/>
    </row>
    <row r="744" spans="1:5" x14ac:dyDescent="0.25">
      <c r="A744" s="8">
        <v>741</v>
      </c>
      <c r="B744" s="9">
        <v>0.11458333333333333</v>
      </c>
      <c r="D744" s="9"/>
    </row>
    <row r="745" spans="1:5" x14ac:dyDescent="0.25">
      <c r="A745" s="8">
        <v>742</v>
      </c>
      <c r="B745" s="9">
        <v>0.10069444444444445</v>
      </c>
      <c r="D745" s="9"/>
    </row>
    <row r="746" spans="1:5" x14ac:dyDescent="0.25">
      <c r="A746" s="8">
        <v>743</v>
      </c>
      <c r="B746" s="9">
        <v>9.9305555555555564E-2</v>
      </c>
      <c r="D746" s="9"/>
    </row>
    <row r="747" spans="1:5" x14ac:dyDescent="0.25">
      <c r="A747" s="8">
        <v>744</v>
      </c>
      <c r="B747" s="9">
        <v>4.6527777777777779E-2</v>
      </c>
      <c r="D747" s="9"/>
    </row>
    <row r="748" spans="1:5" x14ac:dyDescent="0.25">
      <c r="A748" s="8">
        <v>745</v>
      </c>
      <c r="B748" s="9">
        <v>5.0694444444444445E-2</v>
      </c>
      <c r="D748" s="9"/>
    </row>
    <row r="749" spans="1:5" x14ac:dyDescent="0.25">
      <c r="A749" s="8">
        <v>746</v>
      </c>
      <c r="B749" s="9">
        <v>5.3472222222222227E-2</v>
      </c>
      <c r="D749" s="9"/>
    </row>
    <row r="750" spans="1:5" x14ac:dyDescent="0.25">
      <c r="A750" s="8">
        <v>747</v>
      </c>
      <c r="B750" s="9">
        <v>1.9444444444444445E-2</v>
      </c>
      <c r="D750" s="9"/>
    </row>
    <row r="751" spans="1:5" x14ac:dyDescent="0.25">
      <c r="A751" s="8">
        <v>748</v>
      </c>
      <c r="B751" s="9">
        <v>2.5694444444444443E-2</v>
      </c>
      <c r="D751" s="9"/>
    </row>
    <row r="752" spans="1:5" x14ac:dyDescent="0.25">
      <c r="A752" s="8">
        <v>749</v>
      </c>
      <c r="B752" s="9">
        <v>5.5555555555555558E-3</v>
      </c>
      <c r="D752" s="9"/>
      <c r="E752" s="9"/>
    </row>
    <row r="753" spans="1:5" x14ac:dyDescent="0.25">
      <c r="A753" s="8">
        <v>750</v>
      </c>
      <c r="B753" s="9">
        <v>5.9722222222222225E-2</v>
      </c>
      <c r="D753" s="9"/>
      <c r="E753" s="9"/>
    </row>
    <row r="754" spans="1:5" x14ac:dyDescent="0.25">
      <c r="A754" s="8">
        <v>751</v>
      </c>
      <c r="B754" s="9">
        <v>6.0416666666666667E-2</v>
      </c>
      <c r="D754" s="9"/>
      <c r="E754" s="9"/>
    </row>
    <row r="755" spans="1:5" x14ac:dyDescent="0.25">
      <c r="A755" s="8">
        <v>752</v>
      </c>
      <c r="B755" s="9">
        <v>2.0833333333333332E-2</v>
      </c>
      <c r="D755" s="9"/>
      <c r="E755" s="9"/>
    </row>
    <row r="756" spans="1:5" x14ac:dyDescent="0.25">
      <c r="A756" s="8">
        <v>753</v>
      </c>
      <c r="B756" s="9">
        <v>8.8888888888888878E-2</v>
      </c>
      <c r="D756" s="9"/>
      <c r="E756" s="9"/>
    </row>
    <row r="757" spans="1:5" x14ac:dyDescent="0.25">
      <c r="A757" s="8">
        <v>754</v>
      </c>
      <c r="B757" s="9">
        <v>6.1805555555555551E-2</v>
      </c>
      <c r="D757" s="9"/>
      <c r="E757" s="9"/>
    </row>
    <row r="758" spans="1:5" x14ac:dyDescent="0.25">
      <c r="A758" s="8">
        <v>755</v>
      </c>
      <c r="B758" s="9">
        <v>7.5694444444444439E-2</v>
      </c>
      <c r="D758" s="9"/>
      <c r="E758" s="9"/>
    </row>
    <row r="759" spans="1:5" x14ac:dyDescent="0.25">
      <c r="A759" s="8">
        <v>756</v>
      </c>
      <c r="B759" s="9">
        <v>2.361111111111111E-2</v>
      </c>
      <c r="D759" s="9"/>
      <c r="E759" s="9"/>
    </row>
    <row r="760" spans="1:5" x14ac:dyDescent="0.25">
      <c r="A760" s="8">
        <v>757</v>
      </c>
      <c r="B760" s="9">
        <v>2.7777777777777776E-2</v>
      </c>
      <c r="D760" s="9"/>
      <c r="E760" s="9"/>
    </row>
    <row r="761" spans="1:5" x14ac:dyDescent="0.25">
      <c r="A761" s="8">
        <v>758</v>
      </c>
      <c r="B761" s="9">
        <v>2.8472222222222225E-2</v>
      </c>
      <c r="D761" s="9"/>
      <c r="E761" s="9"/>
    </row>
    <row r="762" spans="1:5" x14ac:dyDescent="0.25">
      <c r="A762" s="8">
        <v>759</v>
      </c>
      <c r="B762" s="9">
        <v>0.13611111111111113</v>
      </c>
      <c r="D762" s="9"/>
      <c r="E762" s="9"/>
    </row>
    <row r="763" spans="1:5" x14ac:dyDescent="0.25">
      <c r="A763" s="8">
        <v>760</v>
      </c>
      <c r="B763" s="9">
        <v>1.3888888888888888E-2</v>
      </c>
      <c r="D763" s="9"/>
      <c r="E763" s="9"/>
    </row>
    <row r="764" spans="1:5" x14ac:dyDescent="0.25">
      <c r="A764" s="8">
        <v>761</v>
      </c>
      <c r="B764" s="9">
        <v>7.0833333333333331E-2</v>
      </c>
      <c r="D764" s="9"/>
      <c r="E764" s="9"/>
    </row>
    <row r="765" spans="1:5" x14ac:dyDescent="0.25">
      <c r="A765" s="8">
        <v>762</v>
      </c>
      <c r="B765" s="9">
        <v>2.0138888888888887E-2</v>
      </c>
      <c r="D765" s="9"/>
      <c r="E765" s="9"/>
    </row>
    <row r="766" spans="1:5" x14ac:dyDescent="0.25">
      <c r="A766" s="8">
        <v>763</v>
      </c>
      <c r="B766" s="9">
        <v>2.2222222222222223E-2</v>
      </c>
      <c r="D766" s="9"/>
      <c r="E766" s="9"/>
    </row>
    <row r="767" spans="1:5" x14ac:dyDescent="0.25">
      <c r="A767" s="8">
        <v>764</v>
      </c>
      <c r="B767" s="9">
        <v>7.7777777777777779E-2</v>
      </c>
      <c r="D767" s="9"/>
      <c r="E767" s="9"/>
    </row>
    <row r="768" spans="1:5" x14ac:dyDescent="0.25">
      <c r="A768" s="8">
        <v>765</v>
      </c>
      <c r="B768" s="9">
        <v>0.1138888888888889</v>
      </c>
      <c r="E768" s="9"/>
    </row>
    <row r="769" spans="1:5" x14ac:dyDescent="0.25">
      <c r="A769" s="8">
        <v>766</v>
      </c>
      <c r="B769" s="9">
        <v>9.3055555555555558E-2</v>
      </c>
      <c r="E769" s="9"/>
    </row>
    <row r="770" spans="1:5" x14ac:dyDescent="0.25">
      <c r="A770" s="8">
        <v>767</v>
      </c>
      <c r="B770" s="9">
        <v>5.9027777777777776E-2</v>
      </c>
      <c r="E770" s="9"/>
    </row>
    <row r="771" spans="1:5" x14ac:dyDescent="0.25">
      <c r="A771" s="8" t="s">
        <v>1146</v>
      </c>
      <c r="E771" s="9"/>
    </row>
    <row r="772" spans="1:5" x14ac:dyDescent="0.25">
      <c r="A772" s="8" t="s">
        <v>1147</v>
      </c>
      <c r="B772" s="9">
        <v>42.056944444444476</v>
      </c>
      <c r="E772" s="9"/>
    </row>
    <row r="773" spans="1:5" x14ac:dyDescent="0.25">
      <c r="E773" s="9"/>
    </row>
    <row r="774" spans="1:5" x14ac:dyDescent="0.25">
      <c r="E774" s="9"/>
    </row>
    <row r="775" spans="1:5" x14ac:dyDescent="0.25">
      <c r="E775" s="9"/>
    </row>
    <row r="776" spans="1:5" x14ac:dyDescent="0.25">
      <c r="E776" s="9"/>
    </row>
    <row r="777" spans="1:5" x14ac:dyDescent="0.25">
      <c r="E777" s="9"/>
    </row>
    <row r="778" spans="1:5" x14ac:dyDescent="0.25">
      <c r="E778" s="9"/>
    </row>
    <row r="779" spans="1:5" x14ac:dyDescent="0.25">
      <c r="E779" s="9"/>
    </row>
    <row r="780" spans="1:5" x14ac:dyDescent="0.25">
      <c r="E780" s="9"/>
    </row>
    <row r="781" spans="1:5" x14ac:dyDescent="0.25">
      <c r="E781" s="9"/>
    </row>
    <row r="782" spans="1:5" x14ac:dyDescent="0.25">
      <c r="E782" s="9"/>
    </row>
    <row r="783" spans="1:5" x14ac:dyDescent="0.25">
      <c r="E783" s="9"/>
    </row>
    <row r="784" spans="1:5" x14ac:dyDescent="0.25">
      <c r="E784" s="9"/>
    </row>
    <row r="785" spans="5:5" x14ac:dyDescent="0.25">
      <c r="E785" s="9"/>
    </row>
    <row r="786" spans="5:5" x14ac:dyDescent="0.25">
      <c r="E786" s="9"/>
    </row>
    <row r="787" spans="5:5" x14ac:dyDescent="0.25">
      <c r="E787" s="9"/>
    </row>
    <row r="788" spans="5:5" x14ac:dyDescent="0.25">
      <c r="E788" s="9"/>
    </row>
    <row r="789" spans="5:5" x14ac:dyDescent="0.25">
      <c r="E789" s="9"/>
    </row>
    <row r="790" spans="5:5" x14ac:dyDescent="0.25">
      <c r="E790" s="9"/>
    </row>
    <row r="791" spans="5:5" x14ac:dyDescent="0.25">
      <c r="E791" s="9"/>
    </row>
    <row r="792" spans="5:5" x14ac:dyDescent="0.25">
      <c r="E792" s="9"/>
    </row>
    <row r="793" spans="5:5" x14ac:dyDescent="0.25">
      <c r="E793" s="9"/>
    </row>
    <row r="794" spans="5:5" x14ac:dyDescent="0.25">
      <c r="E794" s="9"/>
    </row>
    <row r="795" spans="5:5" x14ac:dyDescent="0.25">
      <c r="E795" s="9"/>
    </row>
    <row r="796" spans="5:5" x14ac:dyDescent="0.25">
      <c r="E796" s="9"/>
    </row>
    <row r="797" spans="5:5" x14ac:dyDescent="0.25">
      <c r="E797" s="9"/>
    </row>
    <row r="798" spans="5:5" x14ac:dyDescent="0.25">
      <c r="E798" s="9"/>
    </row>
    <row r="799" spans="5:5" x14ac:dyDescent="0.25">
      <c r="E799" s="9"/>
    </row>
    <row r="800" spans="5:5" x14ac:dyDescent="0.25">
      <c r="E800" s="9"/>
    </row>
    <row r="801" spans="5:5" x14ac:dyDescent="0.25">
      <c r="E801" s="9"/>
    </row>
    <row r="802" spans="5:5" x14ac:dyDescent="0.25">
      <c r="E802" s="9"/>
    </row>
    <row r="803" spans="5:5" x14ac:dyDescent="0.25">
      <c r="E803" s="9"/>
    </row>
    <row r="804" spans="5:5" x14ac:dyDescent="0.25">
      <c r="E804" s="9"/>
    </row>
    <row r="805" spans="5:5" x14ac:dyDescent="0.25">
      <c r="E805" s="9"/>
    </row>
    <row r="806" spans="5:5" x14ac:dyDescent="0.25">
      <c r="E806" s="9"/>
    </row>
    <row r="807" spans="5:5" x14ac:dyDescent="0.25">
      <c r="E807" s="9"/>
    </row>
    <row r="808" spans="5:5" x14ac:dyDescent="0.25">
      <c r="E808" s="9"/>
    </row>
    <row r="809" spans="5:5" x14ac:dyDescent="0.25">
      <c r="E809" s="9"/>
    </row>
    <row r="810" spans="5:5" x14ac:dyDescent="0.25">
      <c r="E810" s="9"/>
    </row>
    <row r="811" spans="5:5" x14ac:dyDescent="0.25">
      <c r="E811" s="9"/>
    </row>
    <row r="812" spans="5:5" x14ac:dyDescent="0.25">
      <c r="E812" s="9"/>
    </row>
    <row r="813" spans="5:5" x14ac:dyDescent="0.25">
      <c r="E813" s="9"/>
    </row>
    <row r="814" spans="5:5" x14ac:dyDescent="0.25">
      <c r="E814" s="9"/>
    </row>
    <row r="815" spans="5:5" x14ac:dyDescent="0.25">
      <c r="E815" s="9"/>
    </row>
    <row r="816" spans="5:5" x14ac:dyDescent="0.25">
      <c r="E816" s="9"/>
    </row>
    <row r="817" spans="5:5" x14ac:dyDescent="0.25">
      <c r="E817" s="9"/>
    </row>
    <row r="818" spans="5:5" x14ac:dyDescent="0.25">
      <c r="E818" s="9"/>
    </row>
    <row r="819" spans="5:5" x14ac:dyDescent="0.25">
      <c r="E819" s="9"/>
    </row>
    <row r="820" spans="5:5" x14ac:dyDescent="0.25">
      <c r="E820" s="9"/>
    </row>
    <row r="821" spans="5:5" x14ac:dyDescent="0.25">
      <c r="E821" s="9"/>
    </row>
    <row r="822" spans="5:5" x14ac:dyDescent="0.25">
      <c r="E822" s="9"/>
    </row>
    <row r="823" spans="5:5" x14ac:dyDescent="0.25">
      <c r="E823" s="9"/>
    </row>
    <row r="824" spans="5:5" x14ac:dyDescent="0.25">
      <c r="E824" s="9"/>
    </row>
    <row r="825" spans="5:5" x14ac:dyDescent="0.25">
      <c r="E825" s="9"/>
    </row>
    <row r="826" spans="5:5" x14ac:dyDescent="0.25">
      <c r="E826" s="9"/>
    </row>
    <row r="827" spans="5:5" x14ac:dyDescent="0.25">
      <c r="E827" s="9"/>
    </row>
    <row r="828" spans="5:5" x14ac:dyDescent="0.25">
      <c r="E828" s="9"/>
    </row>
    <row r="829" spans="5:5" x14ac:dyDescent="0.25">
      <c r="E829" s="9"/>
    </row>
    <row r="830" spans="5:5" x14ac:dyDescent="0.25">
      <c r="E830" s="9"/>
    </row>
    <row r="831" spans="5:5" x14ac:dyDescent="0.25">
      <c r="E831" s="9"/>
    </row>
    <row r="832" spans="5:5" x14ac:dyDescent="0.25">
      <c r="E832" s="9"/>
    </row>
    <row r="833" spans="5:5" x14ac:dyDescent="0.25">
      <c r="E833" s="9"/>
    </row>
    <row r="834" spans="5:5" x14ac:dyDescent="0.25">
      <c r="E834" s="9"/>
    </row>
    <row r="835" spans="5:5" x14ac:dyDescent="0.25">
      <c r="E835" s="9"/>
    </row>
    <row r="836" spans="5:5" x14ac:dyDescent="0.25">
      <c r="E836" s="9"/>
    </row>
    <row r="837" spans="5:5" x14ac:dyDescent="0.25">
      <c r="E837" s="9"/>
    </row>
    <row r="838" spans="5:5" x14ac:dyDescent="0.25">
      <c r="E838" s="9"/>
    </row>
    <row r="839" spans="5:5" x14ac:dyDescent="0.25">
      <c r="E839" s="9"/>
    </row>
    <row r="840" spans="5:5" x14ac:dyDescent="0.25">
      <c r="E840" s="9"/>
    </row>
    <row r="841" spans="5:5" x14ac:dyDescent="0.25">
      <c r="E841" s="9"/>
    </row>
    <row r="842" spans="5:5" x14ac:dyDescent="0.25">
      <c r="E842" s="9"/>
    </row>
    <row r="843" spans="5:5" x14ac:dyDescent="0.25">
      <c r="E843" s="9"/>
    </row>
    <row r="844" spans="5:5" x14ac:dyDescent="0.25">
      <c r="E844" s="9"/>
    </row>
    <row r="845" spans="5:5" x14ac:dyDescent="0.25">
      <c r="E845" s="9"/>
    </row>
    <row r="846" spans="5:5" x14ac:dyDescent="0.25">
      <c r="E846" s="9"/>
    </row>
    <row r="847" spans="5:5" x14ac:dyDescent="0.25">
      <c r="E847" s="9"/>
    </row>
    <row r="848" spans="5:5" x14ac:dyDescent="0.25">
      <c r="E848" s="9"/>
    </row>
    <row r="849" spans="5:5" x14ac:dyDescent="0.25">
      <c r="E849" s="9"/>
    </row>
    <row r="850" spans="5:5" x14ac:dyDescent="0.25">
      <c r="E850" s="9"/>
    </row>
    <row r="851" spans="5:5" x14ac:dyDescent="0.25">
      <c r="E851" s="9"/>
    </row>
    <row r="852" spans="5:5" x14ac:dyDescent="0.25">
      <c r="E852" s="9"/>
    </row>
    <row r="853" spans="5:5" x14ac:dyDescent="0.25">
      <c r="E853" s="9"/>
    </row>
    <row r="854" spans="5:5" x14ac:dyDescent="0.25">
      <c r="E854" s="9"/>
    </row>
    <row r="855" spans="5:5" x14ac:dyDescent="0.25">
      <c r="E855" s="9"/>
    </row>
    <row r="856" spans="5:5" x14ac:dyDescent="0.25">
      <c r="E856" s="9"/>
    </row>
    <row r="857" spans="5:5" x14ac:dyDescent="0.25">
      <c r="E857" s="9"/>
    </row>
    <row r="858" spans="5:5" x14ac:dyDescent="0.25">
      <c r="E858" s="9"/>
    </row>
    <row r="859" spans="5:5" x14ac:dyDescent="0.25">
      <c r="E859" s="9"/>
    </row>
    <row r="860" spans="5:5" x14ac:dyDescent="0.25">
      <c r="E860" s="9"/>
    </row>
    <row r="861" spans="5:5" x14ac:dyDescent="0.25">
      <c r="E861" s="9"/>
    </row>
    <row r="862" spans="5:5" x14ac:dyDescent="0.25">
      <c r="E862" s="9"/>
    </row>
    <row r="863" spans="5:5" x14ac:dyDescent="0.25">
      <c r="E863" s="9"/>
    </row>
    <row r="864" spans="5:5" x14ac:dyDescent="0.25">
      <c r="E864" s="9"/>
    </row>
    <row r="865" spans="5:5" x14ac:dyDescent="0.25">
      <c r="E865" s="9"/>
    </row>
    <row r="866" spans="5:5" x14ac:dyDescent="0.25">
      <c r="E866" s="9"/>
    </row>
    <row r="867" spans="5:5" x14ac:dyDescent="0.25">
      <c r="E867" s="9"/>
    </row>
    <row r="868" spans="5:5" x14ac:dyDescent="0.25">
      <c r="E868" s="9"/>
    </row>
    <row r="869" spans="5:5" x14ac:dyDescent="0.25">
      <c r="E869" s="9"/>
    </row>
    <row r="870" spans="5:5" x14ac:dyDescent="0.25">
      <c r="E870" s="9"/>
    </row>
    <row r="871" spans="5:5" x14ac:dyDescent="0.25">
      <c r="E871" s="9"/>
    </row>
    <row r="872" spans="5:5" x14ac:dyDescent="0.25">
      <c r="E872" s="9"/>
    </row>
    <row r="873" spans="5:5" x14ac:dyDescent="0.25">
      <c r="E873" s="9"/>
    </row>
    <row r="874" spans="5:5" x14ac:dyDescent="0.25">
      <c r="E874" s="9"/>
    </row>
    <row r="875" spans="5:5" x14ac:dyDescent="0.25">
      <c r="E875" s="9"/>
    </row>
    <row r="876" spans="5:5" x14ac:dyDescent="0.25">
      <c r="E876" s="9"/>
    </row>
    <row r="877" spans="5:5" x14ac:dyDescent="0.25">
      <c r="E877" s="9"/>
    </row>
    <row r="878" spans="5:5" x14ac:dyDescent="0.25">
      <c r="E878" s="9"/>
    </row>
    <row r="879" spans="5:5" x14ac:dyDescent="0.25">
      <c r="E879" s="9"/>
    </row>
    <row r="880" spans="5:5" x14ac:dyDescent="0.25">
      <c r="E880" s="9"/>
    </row>
    <row r="881" spans="5:5" x14ac:dyDescent="0.25">
      <c r="E881" s="9"/>
    </row>
    <row r="882" spans="5:5" x14ac:dyDescent="0.25">
      <c r="E882" s="9"/>
    </row>
    <row r="883" spans="5:5" x14ac:dyDescent="0.25">
      <c r="E883" s="9"/>
    </row>
    <row r="884" spans="5:5" x14ac:dyDescent="0.25">
      <c r="E884" s="9"/>
    </row>
    <row r="885" spans="5:5" x14ac:dyDescent="0.25">
      <c r="E885" s="9"/>
    </row>
    <row r="886" spans="5:5" x14ac:dyDescent="0.25">
      <c r="E886" s="9"/>
    </row>
    <row r="887" spans="5:5" x14ac:dyDescent="0.25">
      <c r="E887" s="9"/>
    </row>
    <row r="888" spans="5:5" x14ac:dyDescent="0.25">
      <c r="E888" s="9"/>
    </row>
    <row r="889" spans="5:5" x14ac:dyDescent="0.25">
      <c r="E889" s="9"/>
    </row>
    <row r="890" spans="5:5" x14ac:dyDescent="0.25">
      <c r="E890" s="9"/>
    </row>
    <row r="891" spans="5:5" x14ac:dyDescent="0.25">
      <c r="E891" s="9"/>
    </row>
    <row r="892" spans="5:5" x14ac:dyDescent="0.25">
      <c r="E892" s="9"/>
    </row>
    <row r="893" spans="5:5" x14ac:dyDescent="0.25">
      <c r="E893" s="9"/>
    </row>
    <row r="894" spans="5:5" x14ac:dyDescent="0.25">
      <c r="E894" s="9"/>
    </row>
    <row r="895" spans="5:5" x14ac:dyDescent="0.25">
      <c r="E895" s="9"/>
    </row>
    <row r="896" spans="5:5" x14ac:dyDescent="0.25">
      <c r="E896" s="9"/>
    </row>
    <row r="897" spans="5:5" x14ac:dyDescent="0.25">
      <c r="E897" s="9"/>
    </row>
    <row r="898" spans="5:5" x14ac:dyDescent="0.25">
      <c r="E898" s="9"/>
    </row>
    <row r="899" spans="5:5" x14ac:dyDescent="0.25">
      <c r="E899" s="9"/>
    </row>
    <row r="900" spans="5:5" x14ac:dyDescent="0.25">
      <c r="E900" s="9"/>
    </row>
    <row r="901" spans="5:5" x14ac:dyDescent="0.25">
      <c r="E901" s="9"/>
    </row>
    <row r="902" spans="5:5" x14ac:dyDescent="0.25">
      <c r="E902" s="9"/>
    </row>
    <row r="903" spans="5:5" x14ac:dyDescent="0.25">
      <c r="E903" s="9"/>
    </row>
    <row r="904" spans="5:5" x14ac:dyDescent="0.25">
      <c r="E904" s="9"/>
    </row>
    <row r="905" spans="5:5" x14ac:dyDescent="0.25">
      <c r="E905" s="9"/>
    </row>
    <row r="906" spans="5:5" x14ac:dyDescent="0.25">
      <c r="E906" s="9"/>
    </row>
    <row r="907" spans="5:5" x14ac:dyDescent="0.25">
      <c r="E907" s="9"/>
    </row>
    <row r="908" spans="5:5" x14ac:dyDescent="0.25">
      <c r="E908" s="9"/>
    </row>
    <row r="909" spans="5:5" x14ac:dyDescent="0.25">
      <c r="E909" s="9"/>
    </row>
    <row r="910" spans="5:5" x14ac:dyDescent="0.25">
      <c r="E910" s="9"/>
    </row>
    <row r="911" spans="5:5" x14ac:dyDescent="0.25">
      <c r="E911" s="9"/>
    </row>
    <row r="912" spans="5:5" x14ac:dyDescent="0.25">
      <c r="E912" s="9"/>
    </row>
    <row r="913" spans="5:5" x14ac:dyDescent="0.25">
      <c r="E913" s="9"/>
    </row>
    <row r="914" spans="5:5" x14ac:dyDescent="0.25">
      <c r="E914" s="9"/>
    </row>
    <row r="915" spans="5:5" x14ac:dyDescent="0.25">
      <c r="E915" s="9"/>
    </row>
    <row r="916" spans="5:5" x14ac:dyDescent="0.25">
      <c r="E916" s="9"/>
    </row>
    <row r="917" spans="5:5" x14ac:dyDescent="0.25">
      <c r="E917" s="9"/>
    </row>
    <row r="918" spans="5:5" x14ac:dyDescent="0.25">
      <c r="E918" s="9"/>
    </row>
    <row r="919" spans="5:5" x14ac:dyDescent="0.25">
      <c r="E919" s="9"/>
    </row>
    <row r="920" spans="5:5" x14ac:dyDescent="0.25">
      <c r="E920" s="9"/>
    </row>
    <row r="921" spans="5:5" x14ac:dyDescent="0.25">
      <c r="E921" s="9"/>
    </row>
    <row r="922" spans="5:5" x14ac:dyDescent="0.25">
      <c r="E922" s="9"/>
    </row>
    <row r="923" spans="5:5" x14ac:dyDescent="0.25">
      <c r="E923" s="9"/>
    </row>
    <row r="924" spans="5:5" x14ac:dyDescent="0.25">
      <c r="E924" s="9"/>
    </row>
    <row r="925" spans="5:5" x14ac:dyDescent="0.25">
      <c r="E925" s="9"/>
    </row>
    <row r="926" spans="5:5" x14ac:dyDescent="0.25">
      <c r="E926" s="9"/>
    </row>
    <row r="927" spans="5:5" x14ac:dyDescent="0.25">
      <c r="E927" s="9"/>
    </row>
    <row r="928" spans="5:5" x14ac:dyDescent="0.25">
      <c r="E928" s="9"/>
    </row>
    <row r="929" spans="5:5" x14ac:dyDescent="0.25">
      <c r="E929" s="9"/>
    </row>
    <row r="930" spans="5:5" x14ac:dyDescent="0.25">
      <c r="E930" s="9"/>
    </row>
    <row r="931" spans="5:5" x14ac:dyDescent="0.25">
      <c r="E931" s="9"/>
    </row>
    <row r="932" spans="5:5" x14ac:dyDescent="0.25">
      <c r="E932" s="9"/>
    </row>
    <row r="933" spans="5:5" x14ac:dyDescent="0.25">
      <c r="E933" s="9"/>
    </row>
    <row r="934" spans="5:5" x14ac:dyDescent="0.25">
      <c r="E934" s="9"/>
    </row>
    <row r="935" spans="5:5" x14ac:dyDescent="0.25">
      <c r="E935" s="9"/>
    </row>
    <row r="936" spans="5:5" x14ac:dyDescent="0.25">
      <c r="E936" s="9"/>
    </row>
    <row r="937" spans="5:5" x14ac:dyDescent="0.25">
      <c r="E937" s="9"/>
    </row>
    <row r="938" spans="5:5" x14ac:dyDescent="0.25">
      <c r="E938" s="9"/>
    </row>
    <row r="939" spans="5:5" x14ac:dyDescent="0.25">
      <c r="E939" s="9"/>
    </row>
    <row r="940" spans="5:5" x14ac:dyDescent="0.25">
      <c r="E940" s="9"/>
    </row>
    <row r="941" spans="5:5" x14ac:dyDescent="0.25">
      <c r="E941" s="9"/>
    </row>
    <row r="942" spans="5:5" x14ac:dyDescent="0.25">
      <c r="E942" s="9"/>
    </row>
    <row r="943" spans="5:5" x14ac:dyDescent="0.25">
      <c r="E943" s="9"/>
    </row>
    <row r="944" spans="5:5" x14ac:dyDescent="0.25">
      <c r="E944" s="9"/>
    </row>
    <row r="945" spans="5:5" x14ac:dyDescent="0.25">
      <c r="E945" s="9"/>
    </row>
    <row r="946" spans="5:5" x14ac:dyDescent="0.25">
      <c r="E946" s="9"/>
    </row>
    <row r="947" spans="5:5" x14ac:dyDescent="0.25">
      <c r="E947" s="9"/>
    </row>
    <row r="948" spans="5:5" x14ac:dyDescent="0.25">
      <c r="E948" s="9"/>
    </row>
    <row r="949" spans="5:5" x14ac:dyDescent="0.25">
      <c r="E949" s="9"/>
    </row>
    <row r="950" spans="5:5" x14ac:dyDescent="0.25">
      <c r="E950" s="9"/>
    </row>
    <row r="951" spans="5:5" x14ac:dyDescent="0.25">
      <c r="E951" s="9"/>
    </row>
    <row r="952" spans="5:5" x14ac:dyDescent="0.25">
      <c r="E952" s="9"/>
    </row>
    <row r="953" spans="5:5" x14ac:dyDescent="0.25">
      <c r="E953" s="9"/>
    </row>
    <row r="954" spans="5:5" x14ac:dyDescent="0.25">
      <c r="E954" s="9"/>
    </row>
    <row r="955" spans="5:5" x14ac:dyDescent="0.25">
      <c r="E955" s="9"/>
    </row>
    <row r="956" spans="5:5" x14ac:dyDescent="0.25">
      <c r="E956" s="9"/>
    </row>
    <row r="957" spans="5:5" x14ac:dyDescent="0.25">
      <c r="E957" s="9"/>
    </row>
    <row r="958" spans="5:5" x14ac:dyDescent="0.25">
      <c r="E958" s="9"/>
    </row>
    <row r="959" spans="5:5" x14ac:dyDescent="0.25">
      <c r="E959" s="9"/>
    </row>
    <row r="960" spans="5:5" x14ac:dyDescent="0.25">
      <c r="E960" s="9"/>
    </row>
    <row r="961" spans="5:5" x14ac:dyDescent="0.25">
      <c r="E961" s="9"/>
    </row>
    <row r="962" spans="5:5" x14ac:dyDescent="0.25">
      <c r="E962" s="9"/>
    </row>
    <row r="963" spans="5:5" x14ac:dyDescent="0.25">
      <c r="E963" s="9"/>
    </row>
    <row r="964" spans="5:5" x14ac:dyDescent="0.25">
      <c r="E964" s="9"/>
    </row>
    <row r="965" spans="5:5" x14ac:dyDescent="0.25">
      <c r="E965" s="9"/>
    </row>
    <row r="966" spans="5:5" x14ac:dyDescent="0.25">
      <c r="E966" s="9"/>
    </row>
    <row r="967" spans="5:5" x14ac:dyDescent="0.25">
      <c r="E967" s="9"/>
    </row>
    <row r="968" spans="5:5" x14ac:dyDescent="0.25">
      <c r="E968" s="9"/>
    </row>
    <row r="969" spans="5:5" x14ac:dyDescent="0.25">
      <c r="E969" s="9"/>
    </row>
    <row r="970" spans="5:5" x14ac:dyDescent="0.25">
      <c r="E970" s="9"/>
    </row>
    <row r="971" spans="5:5" x14ac:dyDescent="0.25">
      <c r="E971" s="9"/>
    </row>
    <row r="972" spans="5:5" x14ac:dyDescent="0.25">
      <c r="E972" s="9"/>
    </row>
    <row r="973" spans="5:5" x14ac:dyDescent="0.25">
      <c r="E973" s="9"/>
    </row>
    <row r="974" spans="5:5" x14ac:dyDescent="0.25">
      <c r="E974" s="9"/>
    </row>
    <row r="975" spans="5:5" x14ac:dyDescent="0.25">
      <c r="E975" s="9"/>
    </row>
    <row r="976" spans="5:5" x14ac:dyDescent="0.25">
      <c r="E976" s="9"/>
    </row>
    <row r="977" spans="5:5" x14ac:dyDescent="0.25">
      <c r="E977" s="9"/>
    </row>
    <row r="978" spans="5:5" x14ac:dyDescent="0.25">
      <c r="E978" s="9"/>
    </row>
    <row r="979" spans="5:5" x14ac:dyDescent="0.25">
      <c r="E979" s="9"/>
    </row>
    <row r="980" spans="5:5" x14ac:dyDescent="0.25">
      <c r="E980" s="9"/>
    </row>
    <row r="981" spans="5:5" x14ac:dyDescent="0.25">
      <c r="E981" s="9"/>
    </row>
    <row r="982" spans="5:5" x14ac:dyDescent="0.25">
      <c r="E982" s="9"/>
    </row>
    <row r="983" spans="5:5" x14ac:dyDescent="0.25">
      <c r="E983" s="9"/>
    </row>
    <row r="984" spans="5:5" x14ac:dyDescent="0.25">
      <c r="E984" s="9"/>
    </row>
    <row r="985" spans="5:5" x14ac:dyDescent="0.25">
      <c r="E985" s="9"/>
    </row>
    <row r="986" spans="5:5" x14ac:dyDescent="0.25">
      <c r="E986" s="9"/>
    </row>
    <row r="987" spans="5:5" x14ac:dyDescent="0.25">
      <c r="E987" s="9"/>
    </row>
    <row r="988" spans="5:5" x14ac:dyDescent="0.25">
      <c r="E988" s="9"/>
    </row>
    <row r="989" spans="5:5" x14ac:dyDescent="0.25">
      <c r="E989" s="9"/>
    </row>
    <row r="990" spans="5:5" x14ac:dyDescent="0.25">
      <c r="E990" s="9"/>
    </row>
    <row r="991" spans="5:5" x14ac:dyDescent="0.25">
      <c r="E991" s="9"/>
    </row>
    <row r="992" spans="5:5" x14ac:dyDescent="0.25">
      <c r="E992" s="9"/>
    </row>
    <row r="993" spans="5:5" x14ac:dyDescent="0.25">
      <c r="E993" s="9"/>
    </row>
    <row r="994" spans="5:5" x14ac:dyDescent="0.25">
      <c r="E994" s="9"/>
    </row>
    <row r="995" spans="5:5" x14ac:dyDescent="0.25">
      <c r="E995" s="9"/>
    </row>
    <row r="996" spans="5:5" x14ac:dyDescent="0.25">
      <c r="E996" s="9"/>
    </row>
    <row r="997" spans="5:5" x14ac:dyDescent="0.25">
      <c r="E997" s="9"/>
    </row>
    <row r="998" spans="5:5" x14ac:dyDescent="0.25">
      <c r="E998" s="9"/>
    </row>
    <row r="999" spans="5:5" x14ac:dyDescent="0.25">
      <c r="E999" s="9"/>
    </row>
    <row r="1000" spans="5:5" x14ac:dyDescent="0.25">
      <c r="E1000" s="9"/>
    </row>
    <row r="1001" spans="5:5" x14ac:dyDescent="0.25">
      <c r="E1001" s="9"/>
    </row>
    <row r="1002" spans="5:5" x14ac:dyDescent="0.25">
      <c r="E1002" s="9"/>
    </row>
    <row r="1003" spans="5:5" x14ac:dyDescent="0.25">
      <c r="E1003" s="9"/>
    </row>
    <row r="1004" spans="5:5" x14ac:dyDescent="0.25">
      <c r="E1004" s="9"/>
    </row>
    <row r="1005" spans="5:5" x14ac:dyDescent="0.25">
      <c r="E1005" s="9"/>
    </row>
    <row r="1006" spans="5:5" x14ac:dyDescent="0.25">
      <c r="E1006" s="9"/>
    </row>
    <row r="1007" spans="5:5" x14ac:dyDescent="0.25">
      <c r="E1007" s="9"/>
    </row>
    <row r="1008" spans="5:5" x14ac:dyDescent="0.25">
      <c r="E1008" s="9"/>
    </row>
    <row r="1009" spans="5:5" x14ac:dyDescent="0.25">
      <c r="E1009" s="9"/>
    </row>
    <row r="1010" spans="5:5" x14ac:dyDescent="0.25">
      <c r="E1010" s="9"/>
    </row>
    <row r="1011" spans="5:5" x14ac:dyDescent="0.25">
      <c r="E1011" s="9"/>
    </row>
    <row r="1012" spans="5:5" x14ac:dyDescent="0.25">
      <c r="E1012" s="9"/>
    </row>
    <row r="1013" spans="5:5" x14ac:dyDescent="0.25">
      <c r="E1013" s="9"/>
    </row>
    <row r="1014" spans="5:5" x14ac:dyDescent="0.25">
      <c r="E1014" s="9"/>
    </row>
    <row r="1015" spans="5:5" x14ac:dyDescent="0.25">
      <c r="E1015" s="9"/>
    </row>
    <row r="1016" spans="5:5" x14ac:dyDescent="0.25">
      <c r="E1016" s="9"/>
    </row>
    <row r="1017" spans="5:5" x14ac:dyDescent="0.25">
      <c r="E1017" s="9"/>
    </row>
    <row r="1018" spans="5:5" x14ac:dyDescent="0.25">
      <c r="E1018" s="9"/>
    </row>
    <row r="1019" spans="5:5" x14ac:dyDescent="0.25">
      <c r="E1019" s="9"/>
    </row>
    <row r="1020" spans="5:5" x14ac:dyDescent="0.25">
      <c r="E1020" s="9"/>
    </row>
    <row r="1021" spans="5:5" x14ac:dyDescent="0.25">
      <c r="E1021" s="9"/>
    </row>
    <row r="1022" spans="5:5" x14ac:dyDescent="0.25">
      <c r="E1022" s="9"/>
    </row>
    <row r="1023" spans="5:5" x14ac:dyDescent="0.25">
      <c r="E1023" s="9"/>
    </row>
    <row r="1024" spans="5:5" x14ac:dyDescent="0.25">
      <c r="E1024" s="9"/>
    </row>
    <row r="1025" spans="5:5" x14ac:dyDescent="0.25">
      <c r="E1025" s="9"/>
    </row>
    <row r="1026" spans="5:5" x14ac:dyDescent="0.25">
      <c r="E1026" s="9"/>
    </row>
    <row r="1027" spans="5:5" x14ac:dyDescent="0.25">
      <c r="E1027" s="9"/>
    </row>
    <row r="1028" spans="5:5" x14ac:dyDescent="0.25">
      <c r="E1028" s="9"/>
    </row>
    <row r="1029" spans="5:5" x14ac:dyDescent="0.25">
      <c r="E1029" s="9"/>
    </row>
    <row r="1030" spans="5:5" x14ac:dyDescent="0.25">
      <c r="E1030" s="9"/>
    </row>
    <row r="1031" spans="5:5" x14ac:dyDescent="0.25">
      <c r="E1031" s="9"/>
    </row>
    <row r="1032" spans="5:5" x14ac:dyDescent="0.25">
      <c r="E1032" s="9"/>
    </row>
    <row r="1033" spans="5:5" x14ac:dyDescent="0.25">
      <c r="E1033" s="9"/>
    </row>
    <row r="1034" spans="5:5" x14ac:dyDescent="0.25">
      <c r="E1034" s="9"/>
    </row>
    <row r="1035" spans="5:5" x14ac:dyDescent="0.25">
      <c r="E1035" s="9"/>
    </row>
    <row r="1036" spans="5:5" x14ac:dyDescent="0.25">
      <c r="E1036" s="9"/>
    </row>
    <row r="1037" spans="5:5" x14ac:dyDescent="0.25">
      <c r="E1037" s="9"/>
    </row>
    <row r="1038" spans="5:5" x14ac:dyDescent="0.25">
      <c r="E1038" s="9"/>
    </row>
    <row r="1039" spans="5:5" x14ac:dyDescent="0.25">
      <c r="E1039" s="9"/>
    </row>
    <row r="1040" spans="5:5" x14ac:dyDescent="0.25">
      <c r="E1040" s="9"/>
    </row>
    <row r="1041" spans="5:5" x14ac:dyDescent="0.25">
      <c r="E1041" s="9"/>
    </row>
    <row r="1042" spans="5:5" x14ac:dyDescent="0.25">
      <c r="E1042" s="9"/>
    </row>
    <row r="1043" spans="5:5" x14ac:dyDescent="0.25">
      <c r="E1043" s="9"/>
    </row>
    <row r="1044" spans="5:5" x14ac:dyDescent="0.25">
      <c r="E1044" s="9"/>
    </row>
    <row r="1045" spans="5:5" x14ac:dyDescent="0.25">
      <c r="E1045" s="9"/>
    </row>
    <row r="1046" spans="5:5" x14ac:dyDescent="0.25">
      <c r="E1046" s="9"/>
    </row>
    <row r="1047" spans="5:5" x14ac:dyDescent="0.25">
      <c r="E1047" s="9"/>
    </row>
    <row r="1048" spans="5:5" x14ac:dyDescent="0.25">
      <c r="E1048" s="9"/>
    </row>
    <row r="1049" spans="5:5" x14ac:dyDescent="0.25">
      <c r="E1049" s="9"/>
    </row>
    <row r="1050" spans="5:5" x14ac:dyDescent="0.25">
      <c r="E1050" s="9"/>
    </row>
    <row r="1051" spans="5:5" x14ac:dyDescent="0.25">
      <c r="E1051" s="9"/>
    </row>
    <row r="1052" spans="5:5" x14ac:dyDescent="0.25">
      <c r="E1052" s="9"/>
    </row>
    <row r="1053" spans="5:5" x14ac:dyDescent="0.25">
      <c r="E1053" s="9"/>
    </row>
    <row r="1054" spans="5:5" x14ac:dyDescent="0.25">
      <c r="E1054" s="9"/>
    </row>
    <row r="1055" spans="5:5" x14ac:dyDescent="0.25">
      <c r="E1055" s="9"/>
    </row>
    <row r="1056" spans="5:5" x14ac:dyDescent="0.25">
      <c r="E1056" s="9"/>
    </row>
    <row r="1057" spans="5:5" x14ac:dyDescent="0.25">
      <c r="E1057" s="9"/>
    </row>
    <row r="1058" spans="5:5" x14ac:dyDescent="0.25">
      <c r="E1058" s="9"/>
    </row>
    <row r="1059" spans="5:5" x14ac:dyDescent="0.25">
      <c r="E1059" s="9"/>
    </row>
    <row r="1060" spans="5:5" x14ac:dyDescent="0.25">
      <c r="E1060" s="9"/>
    </row>
    <row r="1061" spans="5:5" x14ac:dyDescent="0.25">
      <c r="E1061" s="9"/>
    </row>
    <row r="1062" spans="5:5" x14ac:dyDescent="0.25">
      <c r="E1062" s="9"/>
    </row>
    <row r="1063" spans="5:5" x14ac:dyDescent="0.25">
      <c r="E1063" s="9"/>
    </row>
    <row r="1064" spans="5:5" x14ac:dyDescent="0.25">
      <c r="E1064" s="9"/>
    </row>
    <row r="1065" spans="5:5" x14ac:dyDescent="0.25">
      <c r="E1065" s="9"/>
    </row>
    <row r="1066" spans="5:5" x14ac:dyDescent="0.25">
      <c r="E1066" s="9"/>
    </row>
    <row r="1067" spans="5:5" x14ac:dyDescent="0.25">
      <c r="E1067" s="9"/>
    </row>
    <row r="1068" spans="5:5" x14ac:dyDescent="0.25">
      <c r="E1068" s="9"/>
    </row>
    <row r="1069" spans="5:5" x14ac:dyDescent="0.25">
      <c r="E1069" s="9"/>
    </row>
    <row r="1070" spans="5:5" x14ac:dyDescent="0.25">
      <c r="E1070" s="9"/>
    </row>
    <row r="1071" spans="5:5" x14ac:dyDescent="0.25">
      <c r="E1071" s="9"/>
    </row>
    <row r="1072" spans="5:5" x14ac:dyDescent="0.25">
      <c r="E1072" s="9"/>
    </row>
    <row r="1073" spans="5:5" x14ac:dyDescent="0.25">
      <c r="E1073" s="9"/>
    </row>
    <row r="1074" spans="5:5" x14ac:dyDescent="0.25">
      <c r="E1074" s="9"/>
    </row>
    <row r="1075" spans="5:5" x14ac:dyDescent="0.25">
      <c r="E1075" s="9"/>
    </row>
    <row r="1076" spans="5:5" x14ac:dyDescent="0.25">
      <c r="E1076" s="9"/>
    </row>
    <row r="1077" spans="5:5" x14ac:dyDescent="0.25">
      <c r="E1077" s="9"/>
    </row>
    <row r="1078" spans="5:5" x14ac:dyDescent="0.25">
      <c r="E1078" s="9"/>
    </row>
    <row r="1079" spans="5:5" x14ac:dyDescent="0.25">
      <c r="E1079" s="9"/>
    </row>
    <row r="1080" spans="5:5" x14ac:dyDescent="0.25">
      <c r="E1080" s="9"/>
    </row>
    <row r="1081" spans="5:5" x14ac:dyDescent="0.25">
      <c r="E1081" s="9"/>
    </row>
    <row r="1082" spans="5:5" x14ac:dyDescent="0.25">
      <c r="E1082" s="9"/>
    </row>
    <row r="1083" spans="5:5" x14ac:dyDescent="0.25">
      <c r="E1083" s="9"/>
    </row>
    <row r="1084" spans="5:5" x14ac:dyDescent="0.25">
      <c r="E1084" s="9"/>
    </row>
    <row r="1085" spans="5:5" x14ac:dyDescent="0.25">
      <c r="E1085" s="9"/>
    </row>
    <row r="1086" spans="5:5" x14ac:dyDescent="0.25">
      <c r="E1086" s="9"/>
    </row>
    <row r="1087" spans="5:5" x14ac:dyDescent="0.25">
      <c r="E1087" s="9"/>
    </row>
    <row r="1088" spans="5:5" x14ac:dyDescent="0.25">
      <c r="E1088" s="9"/>
    </row>
    <row r="1089" spans="5:5" x14ac:dyDescent="0.25">
      <c r="E1089" s="9"/>
    </row>
    <row r="1090" spans="5:5" x14ac:dyDescent="0.25">
      <c r="E1090" s="9"/>
    </row>
    <row r="1091" spans="5:5" x14ac:dyDescent="0.25">
      <c r="E1091" s="9"/>
    </row>
    <row r="1092" spans="5:5" x14ac:dyDescent="0.25">
      <c r="E1092" s="9"/>
    </row>
    <row r="1093" spans="5:5" x14ac:dyDescent="0.25">
      <c r="E1093" s="9"/>
    </row>
    <row r="1094" spans="5:5" x14ac:dyDescent="0.25">
      <c r="E1094" s="9"/>
    </row>
    <row r="1095" spans="5:5" x14ac:dyDescent="0.25">
      <c r="E1095" s="9"/>
    </row>
    <row r="1096" spans="5:5" x14ac:dyDescent="0.25">
      <c r="E1096" s="9"/>
    </row>
    <row r="1097" spans="5:5" x14ac:dyDescent="0.25">
      <c r="E1097" s="9"/>
    </row>
    <row r="1098" spans="5:5" x14ac:dyDescent="0.25">
      <c r="E1098" s="9"/>
    </row>
    <row r="1099" spans="5:5" x14ac:dyDescent="0.25">
      <c r="E1099" s="9"/>
    </row>
    <row r="1100" spans="5:5" x14ac:dyDescent="0.25">
      <c r="E1100" s="9"/>
    </row>
    <row r="1101" spans="5:5" x14ac:dyDescent="0.25">
      <c r="E1101" s="9"/>
    </row>
    <row r="1102" spans="5:5" x14ac:dyDescent="0.25">
      <c r="E1102" s="9"/>
    </row>
    <row r="1103" spans="5:5" x14ac:dyDescent="0.25">
      <c r="E1103" s="9"/>
    </row>
    <row r="1104" spans="5:5" x14ac:dyDescent="0.25">
      <c r="E1104" s="9"/>
    </row>
    <row r="1105" spans="5:5" x14ac:dyDescent="0.25">
      <c r="E1105" s="9"/>
    </row>
    <row r="1106" spans="5:5" x14ac:dyDescent="0.25">
      <c r="E1106" s="9"/>
    </row>
    <row r="1107" spans="5:5" x14ac:dyDescent="0.25">
      <c r="E1107" s="9"/>
    </row>
    <row r="1108" spans="5:5" x14ac:dyDescent="0.25">
      <c r="E1108" s="9"/>
    </row>
    <row r="1109" spans="5:5" x14ac:dyDescent="0.25">
      <c r="E1109" s="9"/>
    </row>
    <row r="1110" spans="5:5" x14ac:dyDescent="0.25">
      <c r="E1110" s="9"/>
    </row>
    <row r="1111" spans="5:5" x14ac:dyDescent="0.25">
      <c r="E1111" s="9"/>
    </row>
    <row r="1112" spans="5:5" x14ac:dyDescent="0.25">
      <c r="E1112" s="9"/>
    </row>
    <row r="1113" spans="5:5" x14ac:dyDescent="0.25">
      <c r="E1113" s="9"/>
    </row>
    <row r="1114" spans="5:5" x14ac:dyDescent="0.25">
      <c r="E1114" s="9"/>
    </row>
    <row r="1115" spans="5:5" x14ac:dyDescent="0.25">
      <c r="E1115" s="9"/>
    </row>
    <row r="1116" spans="5:5" x14ac:dyDescent="0.25">
      <c r="E1116" s="9"/>
    </row>
    <row r="1117" spans="5:5" x14ac:dyDescent="0.25">
      <c r="E1117" s="9"/>
    </row>
    <row r="1118" spans="5:5" x14ac:dyDescent="0.25">
      <c r="E1118" s="9"/>
    </row>
    <row r="1119" spans="5:5" x14ac:dyDescent="0.25">
      <c r="E1119" s="9"/>
    </row>
    <row r="1120" spans="5:5" x14ac:dyDescent="0.25">
      <c r="E1120" s="9"/>
    </row>
    <row r="1121" spans="5:5" x14ac:dyDescent="0.25">
      <c r="E1121" s="9"/>
    </row>
    <row r="1122" spans="5:5" x14ac:dyDescent="0.25">
      <c r="E1122" s="9"/>
    </row>
    <row r="1123" spans="5:5" x14ac:dyDescent="0.25">
      <c r="E1123" s="9"/>
    </row>
    <row r="1124" spans="5:5" x14ac:dyDescent="0.25">
      <c r="E1124" s="9"/>
    </row>
    <row r="1125" spans="5:5" x14ac:dyDescent="0.25">
      <c r="E1125" s="9"/>
    </row>
    <row r="1126" spans="5:5" x14ac:dyDescent="0.25">
      <c r="E1126" s="9"/>
    </row>
    <row r="1127" spans="5:5" x14ac:dyDescent="0.25">
      <c r="E1127" s="9"/>
    </row>
    <row r="1128" spans="5:5" x14ac:dyDescent="0.25">
      <c r="E1128" s="9"/>
    </row>
    <row r="1129" spans="5:5" x14ac:dyDescent="0.25">
      <c r="E1129" s="9"/>
    </row>
    <row r="1130" spans="5:5" x14ac:dyDescent="0.25">
      <c r="E1130" s="9"/>
    </row>
    <row r="1131" spans="5:5" x14ac:dyDescent="0.25">
      <c r="E1131" s="9"/>
    </row>
    <row r="1132" spans="5:5" x14ac:dyDescent="0.25">
      <c r="E1132" s="9"/>
    </row>
    <row r="1133" spans="5:5" x14ac:dyDescent="0.25">
      <c r="E1133" s="9"/>
    </row>
    <row r="1134" spans="5:5" x14ac:dyDescent="0.25">
      <c r="E1134" s="9"/>
    </row>
    <row r="1135" spans="5:5" x14ac:dyDescent="0.25">
      <c r="E1135" s="9"/>
    </row>
    <row r="1136" spans="5:5" x14ac:dyDescent="0.25">
      <c r="E1136" s="9"/>
    </row>
    <row r="1137" spans="5:5" x14ac:dyDescent="0.25">
      <c r="E1137" s="9"/>
    </row>
    <row r="1138" spans="5:5" x14ac:dyDescent="0.25">
      <c r="E1138" s="9"/>
    </row>
    <row r="1139" spans="5:5" x14ac:dyDescent="0.25">
      <c r="E1139" s="9"/>
    </row>
    <row r="1140" spans="5:5" x14ac:dyDescent="0.25">
      <c r="E1140" s="9"/>
    </row>
    <row r="1141" spans="5:5" x14ac:dyDescent="0.25">
      <c r="E1141" s="9"/>
    </row>
    <row r="1142" spans="5:5" x14ac:dyDescent="0.25">
      <c r="E1142" s="9"/>
    </row>
    <row r="1143" spans="5:5" x14ac:dyDescent="0.25">
      <c r="E1143" s="9"/>
    </row>
    <row r="1144" spans="5:5" x14ac:dyDescent="0.25">
      <c r="E1144" s="9"/>
    </row>
    <row r="1145" spans="5:5" x14ac:dyDescent="0.25">
      <c r="E1145" s="9"/>
    </row>
    <row r="1146" spans="5:5" x14ac:dyDescent="0.25">
      <c r="E1146" s="9"/>
    </row>
    <row r="1147" spans="5:5" x14ac:dyDescent="0.25">
      <c r="E1147" s="9"/>
    </row>
    <row r="1148" spans="5:5" x14ac:dyDescent="0.25">
      <c r="E1148" s="9"/>
    </row>
    <row r="1149" spans="5:5" x14ac:dyDescent="0.25">
      <c r="E1149" s="9"/>
    </row>
    <row r="1150" spans="5:5" x14ac:dyDescent="0.25">
      <c r="E1150" s="9"/>
    </row>
    <row r="1151" spans="5:5" x14ac:dyDescent="0.25">
      <c r="E1151" s="9"/>
    </row>
    <row r="1152" spans="5:5" x14ac:dyDescent="0.25">
      <c r="E1152" s="9"/>
    </row>
    <row r="1153" spans="5:5" x14ac:dyDescent="0.25">
      <c r="E1153" s="9"/>
    </row>
    <row r="1154" spans="5:5" x14ac:dyDescent="0.25">
      <c r="E1154" s="9"/>
    </row>
    <row r="1155" spans="5:5" x14ac:dyDescent="0.25">
      <c r="E1155" s="9"/>
    </row>
    <row r="1156" spans="5:5" x14ac:dyDescent="0.25">
      <c r="E1156" s="9"/>
    </row>
    <row r="1157" spans="5:5" x14ac:dyDescent="0.25">
      <c r="E1157" s="9"/>
    </row>
    <row r="1158" spans="5:5" x14ac:dyDescent="0.25">
      <c r="E1158" s="9"/>
    </row>
    <row r="1159" spans="5:5" x14ac:dyDescent="0.25">
      <c r="E1159" s="9"/>
    </row>
    <row r="1160" spans="5:5" x14ac:dyDescent="0.25">
      <c r="E1160" s="9"/>
    </row>
    <row r="1161" spans="5:5" x14ac:dyDescent="0.25">
      <c r="E1161" s="9"/>
    </row>
    <row r="1162" spans="5:5" x14ac:dyDescent="0.25">
      <c r="E1162" s="9"/>
    </row>
    <row r="1163" spans="5:5" x14ac:dyDescent="0.25">
      <c r="E1163" s="9"/>
    </row>
    <row r="1164" spans="5:5" x14ac:dyDescent="0.25">
      <c r="E1164" s="9"/>
    </row>
    <row r="1165" spans="5:5" x14ac:dyDescent="0.25">
      <c r="E1165" s="9"/>
    </row>
    <row r="1166" spans="5:5" x14ac:dyDescent="0.25">
      <c r="E1166" s="9"/>
    </row>
    <row r="1167" spans="5:5" x14ac:dyDescent="0.25">
      <c r="E1167" s="9"/>
    </row>
    <row r="1168" spans="5:5" x14ac:dyDescent="0.25">
      <c r="E1168" s="9"/>
    </row>
    <row r="1169" spans="5:5" x14ac:dyDescent="0.25">
      <c r="E1169" s="9"/>
    </row>
    <row r="1170" spans="5:5" x14ac:dyDescent="0.25">
      <c r="E1170" s="9"/>
    </row>
    <row r="1171" spans="5:5" x14ac:dyDescent="0.25">
      <c r="E1171" s="9"/>
    </row>
    <row r="1172" spans="5:5" x14ac:dyDescent="0.25">
      <c r="E1172" s="9"/>
    </row>
    <row r="1173" spans="5:5" x14ac:dyDescent="0.25">
      <c r="E1173" s="9"/>
    </row>
    <row r="1174" spans="5:5" x14ac:dyDescent="0.25">
      <c r="E1174" s="9"/>
    </row>
    <row r="1175" spans="5:5" x14ac:dyDescent="0.25">
      <c r="E1175" s="9"/>
    </row>
    <row r="1176" spans="5:5" x14ac:dyDescent="0.25">
      <c r="E1176" s="9"/>
    </row>
    <row r="1177" spans="5:5" x14ac:dyDescent="0.25">
      <c r="E1177" s="9"/>
    </row>
    <row r="1178" spans="5:5" x14ac:dyDescent="0.25">
      <c r="E1178" s="9"/>
    </row>
    <row r="1179" spans="5:5" x14ac:dyDescent="0.25">
      <c r="E1179" s="9"/>
    </row>
    <row r="1180" spans="5:5" x14ac:dyDescent="0.25">
      <c r="E1180" s="9"/>
    </row>
    <row r="1181" spans="5:5" x14ac:dyDescent="0.25">
      <c r="E1181" s="9"/>
    </row>
    <row r="1182" spans="5:5" x14ac:dyDescent="0.25">
      <c r="E1182" s="9"/>
    </row>
    <row r="1183" spans="5:5" x14ac:dyDescent="0.25">
      <c r="E1183" s="9"/>
    </row>
    <row r="1184" spans="5:5" x14ac:dyDescent="0.25">
      <c r="E1184" s="9"/>
    </row>
    <row r="1185" spans="5:5" x14ac:dyDescent="0.25">
      <c r="E1185" s="9"/>
    </row>
    <row r="1186" spans="5:5" x14ac:dyDescent="0.25">
      <c r="E1186" s="9"/>
    </row>
    <row r="1187" spans="5:5" x14ac:dyDescent="0.25">
      <c r="E1187" s="9"/>
    </row>
    <row r="1188" spans="5:5" x14ac:dyDescent="0.25">
      <c r="E1188" s="9"/>
    </row>
    <row r="1189" spans="5:5" x14ac:dyDescent="0.25">
      <c r="E1189" s="9"/>
    </row>
    <row r="1190" spans="5:5" x14ac:dyDescent="0.25">
      <c r="E1190" s="9"/>
    </row>
    <row r="1191" spans="5:5" x14ac:dyDescent="0.25">
      <c r="E1191" s="9"/>
    </row>
    <row r="1192" spans="5:5" x14ac:dyDescent="0.25">
      <c r="E1192" s="9"/>
    </row>
    <row r="1193" spans="5:5" x14ac:dyDescent="0.25">
      <c r="E1193" s="9"/>
    </row>
    <row r="1194" spans="5:5" x14ac:dyDescent="0.25">
      <c r="E1194" s="9"/>
    </row>
    <row r="1195" spans="5:5" x14ac:dyDescent="0.25">
      <c r="E1195" s="9"/>
    </row>
    <row r="1196" spans="5:5" x14ac:dyDescent="0.25">
      <c r="E1196" s="9"/>
    </row>
    <row r="1197" spans="5:5" x14ac:dyDescent="0.25">
      <c r="E1197" s="9"/>
    </row>
    <row r="1198" spans="5:5" x14ac:dyDescent="0.25">
      <c r="E1198" s="9"/>
    </row>
    <row r="1199" spans="5:5" x14ac:dyDescent="0.25">
      <c r="E1199" s="9"/>
    </row>
    <row r="1200" spans="5:5" x14ac:dyDescent="0.25">
      <c r="E1200" s="9"/>
    </row>
    <row r="1201" spans="5:5" x14ac:dyDescent="0.25">
      <c r="E1201" s="9"/>
    </row>
    <row r="1202" spans="5:5" x14ac:dyDescent="0.25">
      <c r="E1202" s="9"/>
    </row>
    <row r="1203" spans="5:5" x14ac:dyDescent="0.25">
      <c r="E1203" s="9"/>
    </row>
    <row r="1204" spans="5:5" x14ac:dyDescent="0.25">
      <c r="E1204" s="9"/>
    </row>
    <row r="1205" spans="5:5" x14ac:dyDescent="0.25">
      <c r="E1205" s="9"/>
    </row>
    <row r="1206" spans="5:5" x14ac:dyDescent="0.25">
      <c r="E1206" s="9"/>
    </row>
    <row r="1207" spans="5:5" x14ac:dyDescent="0.25">
      <c r="E1207" s="9"/>
    </row>
    <row r="1208" spans="5:5" x14ac:dyDescent="0.25">
      <c r="E1208" s="9"/>
    </row>
    <row r="1209" spans="5:5" x14ac:dyDescent="0.25">
      <c r="E1209" s="9"/>
    </row>
    <row r="1210" spans="5:5" x14ac:dyDescent="0.25">
      <c r="E1210" s="9"/>
    </row>
    <row r="1211" spans="5:5" x14ac:dyDescent="0.25">
      <c r="E1211" s="9"/>
    </row>
    <row r="1212" spans="5:5" x14ac:dyDescent="0.25">
      <c r="E1212" s="9"/>
    </row>
    <row r="1213" spans="5:5" x14ac:dyDescent="0.25">
      <c r="E1213" s="9"/>
    </row>
    <row r="1214" spans="5:5" x14ac:dyDescent="0.25">
      <c r="E1214" s="9"/>
    </row>
    <row r="1215" spans="5:5" x14ac:dyDescent="0.25">
      <c r="E1215" s="9"/>
    </row>
    <row r="1216" spans="5:5" x14ac:dyDescent="0.25">
      <c r="E1216" s="9"/>
    </row>
    <row r="1217" spans="5:5" x14ac:dyDescent="0.25">
      <c r="E1217" s="9"/>
    </row>
    <row r="1218" spans="5:5" x14ac:dyDescent="0.25">
      <c r="E1218" s="9"/>
    </row>
    <row r="1219" spans="5:5" x14ac:dyDescent="0.25">
      <c r="E1219" s="9"/>
    </row>
    <row r="1220" spans="5:5" x14ac:dyDescent="0.25">
      <c r="E1220" s="9"/>
    </row>
    <row r="1221" spans="5:5" x14ac:dyDescent="0.25">
      <c r="E1221" s="9"/>
    </row>
    <row r="1222" spans="5:5" x14ac:dyDescent="0.25">
      <c r="E1222" s="9"/>
    </row>
    <row r="1223" spans="5:5" x14ac:dyDescent="0.25">
      <c r="E1223" s="9"/>
    </row>
    <row r="1224" spans="5:5" x14ac:dyDescent="0.25">
      <c r="E1224" s="9"/>
    </row>
    <row r="1225" spans="5:5" x14ac:dyDescent="0.25">
      <c r="E1225" s="9"/>
    </row>
    <row r="1226" spans="5:5" x14ac:dyDescent="0.25">
      <c r="E1226" s="9"/>
    </row>
    <row r="1227" spans="5:5" x14ac:dyDescent="0.25">
      <c r="E1227" s="9"/>
    </row>
    <row r="1228" spans="5:5" x14ac:dyDescent="0.25">
      <c r="E1228" s="9"/>
    </row>
    <row r="1229" spans="5:5" x14ac:dyDescent="0.25">
      <c r="E1229" s="9"/>
    </row>
    <row r="1230" spans="5:5" x14ac:dyDescent="0.25">
      <c r="E1230" s="9"/>
    </row>
    <row r="1231" spans="5:5" x14ac:dyDescent="0.25">
      <c r="E1231" s="9"/>
    </row>
    <row r="1232" spans="5:5" x14ac:dyDescent="0.25">
      <c r="E1232" s="9"/>
    </row>
    <row r="1233" spans="5:5" x14ac:dyDescent="0.25">
      <c r="E1233" s="9"/>
    </row>
    <row r="1234" spans="5:5" x14ac:dyDescent="0.25">
      <c r="E1234" s="9"/>
    </row>
    <row r="1235" spans="5:5" x14ac:dyDescent="0.25">
      <c r="E1235" s="9"/>
    </row>
    <row r="1236" spans="5:5" x14ac:dyDescent="0.25">
      <c r="E1236" s="9"/>
    </row>
    <row r="1237" spans="5:5" x14ac:dyDescent="0.25">
      <c r="E1237" s="9"/>
    </row>
    <row r="1238" spans="5:5" x14ac:dyDescent="0.25">
      <c r="E1238" s="9"/>
    </row>
    <row r="1239" spans="5:5" x14ac:dyDescent="0.25">
      <c r="E1239" s="9"/>
    </row>
    <row r="1240" spans="5:5" x14ac:dyDescent="0.25">
      <c r="E1240" s="9"/>
    </row>
    <row r="1241" spans="5:5" x14ac:dyDescent="0.25">
      <c r="E1241" s="9"/>
    </row>
    <row r="1242" spans="5:5" x14ac:dyDescent="0.25">
      <c r="E1242" s="9"/>
    </row>
    <row r="1243" spans="5:5" x14ac:dyDescent="0.25">
      <c r="E1243" s="9"/>
    </row>
    <row r="1244" spans="5:5" x14ac:dyDescent="0.25">
      <c r="E1244" s="9"/>
    </row>
    <row r="1245" spans="5:5" x14ac:dyDescent="0.25">
      <c r="E1245" s="9"/>
    </row>
    <row r="1246" spans="5:5" x14ac:dyDescent="0.25">
      <c r="E1246" s="9"/>
    </row>
    <row r="1247" spans="5:5" x14ac:dyDescent="0.25">
      <c r="E1247" s="9"/>
    </row>
    <row r="1248" spans="5:5" x14ac:dyDescent="0.25">
      <c r="E1248" s="9"/>
    </row>
    <row r="1249" spans="5:5" x14ac:dyDescent="0.25">
      <c r="E1249" s="9"/>
    </row>
    <row r="1250" spans="5:5" x14ac:dyDescent="0.25">
      <c r="E1250" s="9"/>
    </row>
    <row r="1251" spans="5:5" x14ac:dyDescent="0.25">
      <c r="E1251" s="9"/>
    </row>
    <row r="1252" spans="5:5" x14ac:dyDescent="0.25">
      <c r="E1252" s="9"/>
    </row>
    <row r="1253" spans="5:5" x14ac:dyDescent="0.25">
      <c r="E1253" s="9"/>
    </row>
    <row r="1254" spans="5:5" x14ac:dyDescent="0.25">
      <c r="E1254" s="9"/>
    </row>
    <row r="1255" spans="5:5" x14ac:dyDescent="0.25">
      <c r="E1255" s="9"/>
    </row>
    <row r="1256" spans="5:5" x14ac:dyDescent="0.25">
      <c r="E1256" s="9"/>
    </row>
    <row r="1257" spans="5:5" x14ac:dyDescent="0.25">
      <c r="E1257" s="9"/>
    </row>
    <row r="1258" spans="5:5" x14ac:dyDescent="0.25">
      <c r="E1258" s="9"/>
    </row>
    <row r="1259" spans="5:5" x14ac:dyDescent="0.25">
      <c r="E1259" s="9"/>
    </row>
    <row r="1260" spans="5:5" x14ac:dyDescent="0.25">
      <c r="E1260" s="9"/>
    </row>
    <row r="1261" spans="5:5" x14ac:dyDescent="0.25">
      <c r="E1261" s="9"/>
    </row>
    <row r="1262" spans="5:5" x14ac:dyDescent="0.25">
      <c r="E1262" s="9"/>
    </row>
    <row r="1263" spans="5:5" x14ac:dyDescent="0.25">
      <c r="E1263" s="9"/>
    </row>
    <row r="1264" spans="5:5" x14ac:dyDescent="0.25">
      <c r="E1264" s="9"/>
    </row>
    <row r="1265" spans="5:5" x14ac:dyDescent="0.25">
      <c r="E1265" s="9"/>
    </row>
    <row r="1266" spans="5:5" x14ac:dyDescent="0.25">
      <c r="E1266" s="9"/>
    </row>
    <row r="1267" spans="5:5" x14ac:dyDescent="0.25">
      <c r="E1267" s="9"/>
    </row>
    <row r="1268" spans="5:5" x14ac:dyDescent="0.25">
      <c r="E1268" s="9"/>
    </row>
    <row r="1269" spans="5:5" x14ac:dyDescent="0.25">
      <c r="E1269" s="9"/>
    </row>
    <row r="1270" spans="5:5" x14ac:dyDescent="0.25">
      <c r="E1270" s="9"/>
    </row>
    <row r="1271" spans="5:5" x14ac:dyDescent="0.25">
      <c r="E1271" s="9"/>
    </row>
    <row r="1272" spans="5:5" x14ac:dyDescent="0.25">
      <c r="E1272" s="9"/>
    </row>
    <row r="1273" spans="5:5" x14ac:dyDescent="0.25">
      <c r="E1273" s="9"/>
    </row>
    <row r="1274" spans="5:5" x14ac:dyDescent="0.25">
      <c r="E1274" s="9"/>
    </row>
    <row r="1275" spans="5:5" x14ac:dyDescent="0.25">
      <c r="E1275" s="9"/>
    </row>
    <row r="1276" spans="5:5" x14ac:dyDescent="0.25">
      <c r="E1276" s="9"/>
    </row>
    <row r="1277" spans="5:5" x14ac:dyDescent="0.25">
      <c r="E1277" s="9"/>
    </row>
    <row r="1278" spans="5:5" x14ac:dyDescent="0.25">
      <c r="E1278" s="9"/>
    </row>
    <row r="1279" spans="5:5" x14ac:dyDescent="0.25">
      <c r="E1279" s="9"/>
    </row>
    <row r="1280" spans="5:5" x14ac:dyDescent="0.25">
      <c r="E1280" s="9"/>
    </row>
    <row r="1281" spans="5:5" x14ac:dyDescent="0.25">
      <c r="E1281" s="9"/>
    </row>
    <row r="1282" spans="5:5" x14ac:dyDescent="0.25">
      <c r="E1282" s="9"/>
    </row>
    <row r="1283" spans="5:5" x14ac:dyDescent="0.25">
      <c r="E1283" s="9"/>
    </row>
    <row r="1284" spans="5:5" x14ac:dyDescent="0.25">
      <c r="E1284" s="9"/>
    </row>
    <row r="1285" spans="5:5" x14ac:dyDescent="0.25">
      <c r="E1285" s="9"/>
    </row>
    <row r="1286" spans="5:5" x14ac:dyDescent="0.25">
      <c r="E1286" s="9"/>
    </row>
    <row r="1287" spans="5:5" x14ac:dyDescent="0.25">
      <c r="E1287" s="9"/>
    </row>
    <row r="1288" spans="5:5" x14ac:dyDescent="0.25">
      <c r="E1288" s="9"/>
    </row>
    <row r="1289" spans="5:5" x14ac:dyDescent="0.25">
      <c r="E1289" s="9"/>
    </row>
    <row r="1290" spans="5:5" x14ac:dyDescent="0.25">
      <c r="E1290" s="9"/>
    </row>
    <row r="1291" spans="5:5" x14ac:dyDescent="0.25">
      <c r="E1291" s="9"/>
    </row>
    <row r="1292" spans="5:5" x14ac:dyDescent="0.25">
      <c r="E1292" s="9"/>
    </row>
    <row r="1293" spans="5:5" x14ac:dyDescent="0.25">
      <c r="E1293" s="9"/>
    </row>
    <row r="1294" spans="5:5" x14ac:dyDescent="0.25">
      <c r="E1294" s="9"/>
    </row>
    <row r="1295" spans="5:5" x14ac:dyDescent="0.25">
      <c r="E1295" s="9"/>
    </row>
    <row r="1296" spans="5:5" x14ac:dyDescent="0.25">
      <c r="E1296" s="9"/>
    </row>
    <row r="1297" spans="5:5" x14ac:dyDescent="0.25">
      <c r="E1297" s="9"/>
    </row>
    <row r="1298" spans="5:5" x14ac:dyDescent="0.25">
      <c r="E1298" s="9"/>
    </row>
    <row r="1299" spans="5:5" x14ac:dyDescent="0.25">
      <c r="E1299" s="9"/>
    </row>
    <row r="1300" spans="5:5" x14ac:dyDescent="0.25">
      <c r="E1300" s="9"/>
    </row>
    <row r="1301" spans="5:5" x14ac:dyDescent="0.25">
      <c r="E1301" s="9"/>
    </row>
    <row r="1302" spans="5:5" x14ac:dyDescent="0.25">
      <c r="E1302" s="9"/>
    </row>
    <row r="1303" spans="5:5" x14ac:dyDescent="0.25">
      <c r="E1303" s="9"/>
    </row>
    <row r="1304" spans="5:5" x14ac:dyDescent="0.25">
      <c r="E1304" s="9"/>
    </row>
    <row r="1305" spans="5:5" x14ac:dyDescent="0.25">
      <c r="E1305" s="9"/>
    </row>
    <row r="1306" spans="5:5" x14ac:dyDescent="0.25">
      <c r="E1306" s="9"/>
    </row>
    <row r="1307" spans="5:5" x14ac:dyDescent="0.25">
      <c r="E1307" s="9"/>
    </row>
    <row r="1308" spans="5:5" x14ac:dyDescent="0.25">
      <c r="E1308" s="9"/>
    </row>
    <row r="1309" spans="5:5" x14ac:dyDescent="0.25">
      <c r="E1309" s="9"/>
    </row>
    <row r="1310" spans="5:5" x14ac:dyDescent="0.25">
      <c r="E1310" s="9"/>
    </row>
    <row r="1311" spans="5:5" x14ac:dyDescent="0.25">
      <c r="E1311" s="9"/>
    </row>
    <row r="1312" spans="5:5" x14ac:dyDescent="0.25">
      <c r="E1312" s="9"/>
    </row>
    <row r="1313" spans="5:5" x14ac:dyDescent="0.25">
      <c r="E1313" s="9"/>
    </row>
    <row r="1314" spans="5:5" x14ac:dyDescent="0.25">
      <c r="E1314" s="9"/>
    </row>
    <row r="1315" spans="5:5" x14ac:dyDescent="0.25">
      <c r="E1315" s="9"/>
    </row>
    <row r="1316" spans="5:5" x14ac:dyDescent="0.25">
      <c r="E1316" s="9"/>
    </row>
    <row r="1317" spans="5:5" x14ac:dyDescent="0.25">
      <c r="E1317" s="9"/>
    </row>
    <row r="1318" spans="5:5" x14ac:dyDescent="0.25">
      <c r="E1318" s="9"/>
    </row>
    <row r="1319" spans="5:5" x14ac:dyDescent="0.25">
      <c r="E1319" s="9"/>
    </row>
    <row r="1320" spans="5:5" x14ac:dyDescent="0.25">
      <c r="E1320" s="9"/>
    </row>
    <row r="1321" spans="5:5" x14ac:dyDescent="0.25">
      <c r="E1321" s="9"/>
    </row>
    <row r="1322" spans="5:5" x14ac:dyDescent="0.25">
      <c r="E1322" s="9"/>
    </row>
    <row r="1323" spans="5:5" x14ac:dyDescent="0.25">
      <c r="E1323" s="9"/>
    </row>
    <row r="1324" spans="5:5" x14ac:dyDescent="0.25">
      <c r="E1324" s="9"/>
    </row>
    <row r="1325" spans="5:5" x14ac:dyDescent="0.25">
      <c r="E1325" s="9"/>
    </row>
    <row r="1326" spans="5:5" x14ac:dyDescent="0.25">
      <c r="E1326" s="9"/>
    </row>
    <row r="1327" spans="5:5" x14ac:dyDescent="0.25">
      <c r="E1327" s="9"/>
    </row>
    <row r="1328" spans="5:5" x14ac:dyDescent="0.25">
      <c r="E1328" s="9"/>
    </row>
    <row r="1329" spans="5:5" x14ac:dyDescent="0.25">
      <c r="E1329" s="9"/>
    </row>
    <row r="1330" spans="5:5" x14ac:dyDescent="0.25">
      <c r="E1330" s="9"/>
    </row>
    <row r="1331" spans="5:5" x14ac:dyDescent="0.25">
      <c r="E1331" s="9"/>
    </row>
    <row r="1332" spans="5:5" x14ac:dyDescent="0.25">
      <c r="E1332" s="9"/>
    </row>
    <row r="1333" spans="5:5" x14ac:dyDescent="0.25">
      <c r="E1333" s="9"/>
    </row>
    <row r="1334" spans="5:5" x14ac:dyDescent="0.25">
      <c r="E1334" s="9"/>
    </row>
    <row r="1335" spans="5:5" x14ac:dyDescent="0.25">
      <c r="E1335" s="9"/>
    </row>
    <row r="1336" spans="5:5" x14ac:dyDescent="0.25">
      <c r="E1336" s="9"/>
    </row>
    <row r="1337" spans="5:5" x14ac:dyDescent="0.25">
      <c r="E1337" s="9"/>
    </row>
    <row r="1338" spans="5:5" x14ac:dyDescent="0.25">
      <c r="E1338" s="9"/>
    </row>
    <row r="1339" spans="5:5" x14ac:dyDescent="0.25">
      <c r="E1339" s="9"/>
    </row>
    <row r="1340" spans="5:5" x14ac:dyDescent="0.25">
      <c r="E1340" s="9"/>
    </row>
    <row r="1341" spans="5:5" x14ac:dyDescent="0.25">
      <c r="E1341" s="9"/>
    </row>
    <row r="1342" spans="5:5" x14ac:dyDescent="0.25">
      <c r="E1342" s="9"/>
    </row>
    <row r="1343" spans="5:5" x14ac:dyDescent="0.25">
      <c r="E1343" s="9"/>
    </row>
    <row r="1344" spans="5:5" x14ac:dyDescent="0.25">
      <c r="E1344" s="9"/>
    </row>
    <row r="1345" spans="5:5" x14ac:dyDescent="0.25">
      <c r="E1345" s="9"/>
    </row>
    <row r="1346" spans="5:5" x14ac:dyDescent="0.25">
      <c r="E1346" s="9"/>
    </row>
    <row r="1347" spans="5:5" x14ac:dyDescent="0.25">
      <c r="E1347" s="9"/>
    </row>
    <row r="1348" spans="5:5" x14ac:dyDescent="0.25">
      <c r="E1348" s="9"/>
    </row>
    <row r="1349" spans="5:5" x14ac:dyDescent="0.25">
      <c r="E1349" s="9"/>
    </row>
    <row r="1350" spans="5:5" x14ac:dyDescent="0.25">
      <c r="E1350" s="9"/>
    </row>
    <row r="1351" spans="5:5" x14ac:dyDescent="0.25">
      <c r="E1351" s="9"/>
    </row>
    <row r="1352" spans="5:5" x14ac:dyDescent="0.25">
      <c r="E1352" s="9"/>
    </row>
    <row r="1353" spans="5:5" x14ac:dyDescent="0.25">
      <c r="E1353" s="9"/>
    </row>
    <row r="1354" spans="5:5" x14ac:dyDescent="0.25">
      <c r="E1354" s="9"/>
    </row>
    <row r="1355" spans="5:5" x14ac:dyDescent="0.25">
      <c r="E1355" s="9"/>
    </row>
    <row r="1356" spans="5:5" x14ac:dyDescent="0.25">
      <c r="E1356" s="9"/>
    </row>
    <row r="1357" spans="5:5" x14ac:dyDescent="0.25">
      <c r="E1357" s="9"/>
    </row>
    <row r="1358" spans="5:5" x14ac:dyDescent="0.25">
      <c r="E1358" s="9"/>
    </row>
    <row r="1359" spans="5:5" x14ac:dyDescent="0.25">
      <c r="E1359" s="9"/>
    </row>
    <row r="1360" spans="5:5" x14ac:dyDescent="0.25">
      <c r="E1360" s="9"/>
    </row>
    <row r="1361" spans="5:5" x14ac:dyDescent="0.25">
      <c r="E1361" s="9"/>
    </row>
    <row r="1362" spans="5:5" x14ac:dyDescent="0.25">
      <c r="E1362" s="9"/>
    </row>
    <row r="1363" spans="5:5" x14ac:dyDescent="0.25">
      <c r="E1363" s="9"/>
    </row>
    <row r="1364" spans="5:5" x14ac:dyDescent="0.25">
      <c r="E1364" s="9"/>
    </row>
    <row r="1365" spans="5:5" x14ac:dyDescent="0.25">
      <c r="E1365" s="9"/>
    </row>
    <row r="1366" spans="5:5" x14ac:dyDescent="0.25">
      <c r="E1366" s="9"/>
    </row>
    <row r="1367" spans="5:5" x14ac:dyDescent="0.25">
      <c r="E1367" s="9"/>
    </row>
    <row r="1368" spans="5:5" x14ac:dyDescent="0.25">
      <c r="E1368" s="9"/>
    </row>
    <row r="1369" spans="5:5" x14ac:dyDescent="0.25">
      <c r="E1369" s="9"/>
    </row>
    <row r="1370" spans="5:5" x14ac:dyDescent="0.25">
      <c r="E1370" s="9"/>
    </row>
    <row r="1371" spans="5:5" x14ac:dyDescent="0.25">
      <c r="E1371" s="9"/>
    </row>
    <row r="1372" spans="5:5" x14ac:dyDescent="0.25">
      <c r="E1372" s="9"/>
    </row>
    <row r="1373" spans="5:5" x14ac:dyDescent="0.25">
      <c r="E1373" s="9"/>
    </row>
    <row r="1374" spans="5:5" x14ac:dyDescent="0.25">
      <c r="E1374" s="9"/>
    </row>
    <row r="1375" spans="5:5" x14ac:dyDescent="0.25">
      <c r="E1375" s="9"/>
    </row>
    <row r="1376" spans="5:5" x14ac:dyDescent="0.25">
      <c r="E1376" s="9"/>
    </row>
    <row r="1377" spans="5:5" x14ac:dyDescent="0.25">
      <c r="E1377" s="9"/>
    </row>
    <row r="1378" spans="5:5" x14ac:dyDescent="0.25">
      <c r="E1378" s="9"/>
    </row>
    <row r="1379" spans="5:5" x14ac:dyDescent="0.25">
      <c r="E1379" s="9"/>
    </row>
    <row r="1380" spans="5:5" x14ac:dyDescent="0.25">
      <c r="E1380" s="9"/>
    </row>
    <row r="1381" spans="5:5" x14ac:dyDescent="0.25">
      <c r="E1381" s="9"/>
    </row>
    <row r="1382" spans="5:5" x14ac:dyDescent="0.25">
      <c r="E1382" s="9"/>
    </row>
    <row r="1383" spans="5:5" x14ac:dyDescent="0.25">
      <c r="E1383" s="9"/>
    </row>
    <row r="1384" spans="5:5" x14ac:dyDescent="0.25">
      <c r="E1384" s="9"/>
    </row>
    <row r="1385" spans="5:5" x14ac:dyDescent="0.25">
      <c r="E1385" s="9"/>
    </row>
    <row r="1386" spans="5:5" x14ac:dyDescent="0.25">
      <c r="E1386" s="9"/>
    </row>
    <row r="1387" spans="5:5" x14ac:dyDescent="0.25">
      <c r="E1387" s="9"/>
    </row>
    <row r="1388" spans="5:5" x14ac:dyDescent="0.25">
      <c r="E1388" s="9"/>
    </row>
    <row r="1389" spans="5:5" x14ac:dyDescent="0.25">
      <c r="E1389" s="9"/>
    </row>
    <row r="1390" spans="5:5" x14ac:dyDescent="0.25">
      <c r="E1390" s="9"/>
    </row>
    <row r="1391" spans="5:5" x14ac:dyDescent="0.25">
      <c r="E1391" s="9"/>
    </row>
    <row r="1392" spans="5:5" x14ac:dyDescent="0.25">
      <c r="E1392" s="9"/>
    </row>
    <row r="1393" spans="5:5" x14ac:dyDescent="0.25">
      <c r="E1393" s="9"/>
    </row>
    <row r="1394" spans="5:5" x14ac:dyDescent="0.25">
      <c r="E1394" s="9"/>
    </row>
    <row r="1395" spans="5:5" x14ac:dyDescent="0.25">
      <c r="E1395" s="9"/>
    </row>
    <row r="1396" spans="5:5" x14ac:dyDescent="0.25">
      <c r="E1396" s="9"/>
    </row>
    <row r="1397" spans="5:5" x14ac:dyDescent="0.25">
      <c r="E1397" s="9"/>
    </row>
    <row r="1398" spans="5:5" x14ac:dyDescent="0.25">
      <c r="E1398" s="9"/>
    </row>
    <row r="1399" spans="5:5" x14ac:dyDescent="0.25">
      <c r="E1399" s="9"/>
    </row>
    <row r="1400" spans="5:5" x14ac:dyDescent="0.25">
      <c r="E1400" s="9"/>
    </row>
    <row r="1401" spans="5:5" x14ac:dyDescent="0.25">
      <c r="E1401" s="9"/>
    </row>
    <row r="1402" spans="5:5" x14ac:dyDescent="0.25">
      <c r="E1402" s="9"/>
    </row>
    <row r="1403" spans="5:5" x14ac:dyDescent="0.25">
      <c r="E1403" s="9"/>
    </row>
    <row r="1404" spans="5:5" x14ac:dyDescent="0.25">
      <c r="E1404" s="9"/>
    </row>
    <row r="1405" spans="5:5" x14ac:dyDescent="0.25">
      <c r="E1405" s="9"/>
    </row>
    <row r="1406" spans="5:5" x14ac:dyDescent="0.25">
      <c r="E1406" s="9"/>
    </row>
    <row r="1407" spans="5:5" x14ac:dyDescent="0.25">
      <c r="E1407" s="9"/>
    </row>
    <row r="1408" spans="5:5" x14ac:dyDescent="0.25">
      <c r="E1408" s="9"/>
    </row>
    <row r="1409" spans="5:5" x14ac:dyDescent="0.25">
      <c r="E1409" s="9"/>
    </row>
    <row r="1410" spans="5:5" x14ac:dyDescent="0.25">
      <c r="E1410" s="9"/>
    </row>
    <row r="1411" spans="5:5" x14ac:dyDescent="0.25">
      <c r="E1411" s="9"/>
    </row>
    <row r="1412" spans="5:5" x14ac:dyDescent="0.25">
      <c r="E1412" s="9"/>
    </row>
    <row r="1413" spans="5:5" x14ac:dyDescent="0.25">
      <c r="E1413" s="9"/>
    </row>
    <row r="1414" spans="5:5" x14ac:dyDescent="0.25">
      <c r="E1414" s="9"/>
    </row>
    <row r="1415" spans="5:5" x14ac:dyDescent="0.25">
      <c r="E1415" s="9"/>
    </row>
    <row r="1416" spans="5:5" x14ac:dyDescent="0.25">
      <c r="E1416" s="9"/>
    </row>
    <row r="1417" spans="5:5" x14ac:dyDescent="0.25">
      <c r="E1417" s="9"/>
    </row>
    <row r="1418" spans="5:5" x14ac:dyDescent="0.25">
      <c r="E1418" s="9"/>
    </row>
    <row r="1419" spans="5:5" x14ac:dyDescent="0.25">
      <c r="E1419" s="9"/>
    </row>
    <row r="1420" spans="5:5" x14ac:dyDescent="0.25">
      <c r="E1420" s="9"/>
    </row>
    <row r="1421" spans="5:5" x14ac:dyDescent="0.25">
      <c r="E1421" s="9"/>
    </row>
    <row r="1422" spans="5:5" x14ac:dyDescent="0.25">
      <c r="E1422" s="9"/>
    </row>
    <row r="1423" spans="5:5" x14ac:dyDescent="0.25">
      <c r="E1423" s="9"/>
    </row>
    <row r="1424" spans="5:5" x14ac:dyDescent="0.25">
      <c r="E1424" s="9"/>
    </row>
    <row r="1425" spans="5:5" x14ac:dyDescent="0.25">
      <c r="E1425" s="9"/>
    </row>
    <row r="1426" spans="5:5" x14ac:dyDescent="0.25">
      <c r="E1426" s="9"/>
    </row>
    <row r="1427" spans="5:5" x14ac:dyDescent="0.25">
      <c r="E1427" s="9"/>
    </row>
    <row r="1428" spans="5:5" x14ac:dyDescent="0.25">
      <c r="E1428" s="9"/>
    </row>
    <row r="1429" spans="5:5" x14ac:dyDescent="0.25">
      <c r="E1429" s="9"/>
    </row>
    <row r="1430" spans="5:5" x14ac:dyDescent="0.25">
      <c r="E1430" s="9"/>
    </row>
    <row r="1431" spans="5:5" x14ac:dyDescent="0.25">
      <c r="E1431" s="9"/>
    </row>
    <row r="1432" spans="5:5" x14ac:dyDescent="0.25">
      <c r="E1432" s="9"/>
    </row>
    <row r="1433" spans="5:5" x14ac:dyDescent="0.25">
      <c r="E1433" s="9"/>
    </row>
    <row r="1434" spans="5:5" x14ac:dyDescent="0.25">
      <c r="E1434" s="9"/>
    </row>
    <row r="1435" spans="5:5" x14ac:dyDescent="0.25">
      <c r="E1435" s="9"/>
    </row>
    <row r="1436" spans="5:5" x14ac:dyDescent="0.25">
      <c r="E1436" s="9"/>
    </row>
    <row r="1437" spans="5:5" x14ac:dyDescent="0.25">
      <c r="E1437" s="9"/>
    </row>
    <row r="1438" spans="5:5" x14ac:dyDescent="0.25">
      <c r="E1438" s="9"/>
    </row>
    <row r="1439" spans="5:5" x14ac:dyDescent="0.25">
      <c r="E1439" s="9"/>
    </row>
    <row r="1440" spans="5:5" x14ac:dyDescent="0.25">
      <c r="E1440" s="9"/>
    </row>
    <row r="1441" spans="5:5" x14ac:dyDescent="0.25">
      <c r="E1441" s="9"/>
    </row>
    <row r="1442" spans="5:5" x14ac:dyDescent="0.25">
      <c r="E1442" s="9"/>
    </row>
    <row r="1443" spans="5:5" x14ac:dyDescent="0.25">
      <c r="E1443" s="9"/>
    </row>
    <row r="1444" spans="5:5" x14ac:dyDescent="0.25">
      <c r="E1444" s="9"/>
    </row>
    <row r="1445" spans="5:5" x14ac:dyDescent="0.25">
      <c r="E1445" s="9"/>
    </row>
    <row r="1446" spans="5:5" x14ac:dyDescent="0.25">
      <c r="E1446" s="9"/>
    </row>
    <row r="1447" spans="5:5" x14ac:dyDescent="0.25">
      <c r="E1447" s="9"/>
    </row>
    <row r="1448" spans="5:5" x14ac:dyDescent="0.25">
      <c r="E1448" s="9"/>
    </row>
    <row r="1449" spans="5:5" x14ac:dyDescent="0.25">
      <c r="E1449" s="9"/>
    </row>
    <row r="1450" spans="5:5" x14ac:dyDescent="0.25">
      <c r="E1450" s="9"/>
    </row>
    <row r="1451" spans="5:5" x14ac:dyDescent="0.25">
      <c r="E1451" s="9"/>
    </row>
    <row r="1452" spans="5:5" x14ac:dyDescent="0.25">
      <c r="E1452" s="9"/>
    </row>
    <row r="1453" spans="5:5" x14ac:dyDescent="0.25">
      <c r="E1453" s="9"/>
    </row>
    <row r="1454" spans="5:5" x14ac:dyDescent="0.25">
      <c r="E1454" s="9"/>
    </row>
    <row r="1455" spans="5:5" x14ac:dyDescent="0.25">
      <c r="E1455" s="9"/>
    </row>
    <row r="1456" spans="5:5" x14ac:dyDescent="0.25">
      <c r="E1456" s="9"/>
    </row>
    <row r="1457" spans="5:5" x14ac:dyDescent="0.25">
      <c r="E1457" s="9"/>
    </row>
    <row r="1458" spans="5:5" x14ac:dyDescent="0.25">
      <c r="E1458" s="9"/>
    </row>
    <row r="1459" spans="5:5" x14ac:dyDescent="0.25">
      <c r="E1459" s="9"/>
    </row>
    <row r="1460" spans="5:5" x14ac:dyDescent="0.25">
      <c r="E1460" s="9"/>
    </row>
    <row r="1461" spans="5:5" x14ac:dyDescent="0.25">
      <c r="E1461" s="9"/>
    </row>
    <row r="1462" spans="5:5" x14ac:dyDescent="0.25">
      <c r="E1462" s="9"/>
    </row>
    <row r="1463" spans="5:5" x14ac:dyDescent="0.25">
      <c r="E1463" s="9"/>
    </row>
    <row r="1464" spans="5:5" x14ac:dyDescent="0.25">
      <c r="E1464" s="9"/>
    </row>
    <row r="1465" spans="5:5" x14ac:dyDescent="0.25">
      <c r="E1465" s="9"/>
    </row>
    <row r="1466" spans="5:5" x14ac:dyDescent="0.25">
      <c r="E1466" s="9"/>
    </row>
    <row r="1467" spans="5:5" x14ac:dyDescent="0.25">
      <c r="E1467" s="9"/>
    </row>
    <row r="1468" spans="5:5" x14ac:dyDescent="0.25">
      <c r="E1468" s="9"/>
    </row>
    <row r="1469" spans="5:5" x14ac:dyDescent="0.25">
      <c r="E1469" s="9"/>
    </row>
    <row r="1470" spans="5:5" x14ac:dyDescent="0.25">
      <c r="E1470" s="9"/>
    </row>
    <row r="1471" spans="5:5" x14ac:dyDescent="0.25">
      <c r="E1471" s="9"/>
    </row>
    <row r="1472" spans="5:5" x14ac:dyDescent="0.25">
      <c r="E1472" s="9"/>
    </row>
    <row r="1473" spans="5:5" x14ac:dyDescent="0.25">
      <c r="E1473" s="9"/>
    </row>
    <row r="1474" spans="5:5" x14ac:dyDescent="0.25">
      <c r="E1474" s="9"/>
    </row>
    <row r="1475" spans="5:5" x14ac:dyDescent="0.25">
      <c r="E1475" s="9"/>
    </row>
    <row r="1476" spans="5:5" x14ac:dyDescent="0.25">
      <c r="E1476" s="9"/>
    </row>
    <row r="1477" spans="5:5" x14ac:dyDescent="0.25">
      <c r="E1477" s="9"/>
    </row>
    <row r="1478" spans="5:5" x14ac:dyDescent="0.25">
      <c r="E1478" s="9"/>
    </row>
    <row r="1479" spans="5:5" x14ac:dyDescent="0.25">
      <c r="E1479" s="9"/>
    </row>
    <row r="1480" spans="5:5" x14ac:dyDescent="0.25">
      <c r="E1480" s="9"/>
    </row>
    <row r="1481" spans="5:5" x14ac:dyDescent="0.25">
      <c r="E1481" s="9"/>
    </row>
    <row r="1482" spans="5:5" x14ac:dyDescent="0.25">
      <c r="E1482" s="9"/>
    </row>
    <row r="1483" spans="5:5" x14ac:dyDescent="0.25">
      <c r="E1483" s="9"/>
    </row>
    <row r="1484" spans="5:5" x14ac:dyDescent="0.25">
      <c r="E1484" s="9"/>
    </row>
    <row r="1485" spans="5:5" x14ac:dyDescent="0.25">
      <c r="E1485" s="9"/>
    </row>
    <row r="1486" spans="5:5" x14ac:dyDescent="0.25">
      <c r="E1486" s="9"/>
    </row>
    <row r="1487" spans="5:5" x14ac:dyDescent="0.25">
      <c r="E1487" s="9"/>
    </row>
    <row r="1488" spans="5:5" x14ac:dyDescent="0.25">
      <c r="E1488" s="9"/>
    </row>
    <row r="1489" spans="5:5" x14ac:dyDescent="0.25">
      <c r="E1489" s="9"/>
    </row>
    <row r="1490" spans="5:5" x14ac:dyDescent="0.25">
      <c r="E1490" s="9"/>
    </row>
    <row r="1491" spans="5:5" x14ac:dyDescent="0.25">
      <c r="E1491" s="9"/>
    </row>
    <row r="1492" spans="5:5" x14ac:dyDescent="0.25">
      <c r="E1492" s="9"/>
    </row>
    <row r="1493" spans="5:5" x14ac:dyDescent="0.25">
      <c r="E1493" s="9"/>
    </row>
    <row r="1494" spans="5:5" x14ac:dyDescent="0.25">
      <c r="E1494" s="9"/>
    </row>
    <row r="1495" spans="5:5" x14ac:dyDescent="0.25">
      <c r="E1495" s="9"/>
    </row>
    <row r="1496" spans="5:5" x14ac:dyDescent="0.25">
      <c r="E1496" s="9"/>
    </row>
    <row r="1497" spans="5:5" x14ac:dyDescent="0.25">
      <c r="E1497" s="9"/>
    </row>
    <row r="1498" spans="5:5" x14ac:dyDescent="0.25">
      <c r="E1498" s="9"/>
    </row>
    <row r="1499" spans="5:5" x14ac:dyDescent="0.25">
      <c r="E1499" s="9"/>
    </row>
    <row r="1500" spans="5:5" x14ac:dyDescent="0.25">
      <c r="E1500" s="9"/>
    </row>
    <row r="1501" spans="5:5" x14ac:dyDescent="0.25">
      <c r="E1501" s="9"/>
    </row>
    <row r="1502" spans="5:5" x14ac:dyDescent="0.25">
      <c r="E1502" s="9"/>
    </row>
    <row r="1503" spans="5:5" x14ac:dyDescent="0.25">
      <c r="E1503" s="9"/>
    </row>
    <row r="1504" spans="5:5" x14ac:dyDescent="0.25">
      <c r="E1504" s="9"/>
    </row>
    <row r="1505" spans="5:5" x14ac:dyDescent="0.25">
      <c r="E1505" s="9"/>
    </row>
    <row r="1506" spans="5:5" x14ac:dyDescent="0.25">
      <c r="E1506" s="9"/>
    </row>
    <row r="1507" spans="5:5" x14ac:dyDescent="0.25">
      <c r="E1507" s="9"/>
    </row>
    <row r="1508" spans="5:5" x14ac:dyDescent="0.25">
      <c r="E1508" s="9"/>
    </row>
    <row r="1509" spans="5:5" x14ac:dyDescent="0.25">
      <c r="E1509" s="9"/>
    </row>
    <row r="1510" spans="5:5" x14ac:dyDescent="0.25">
      <c r="E1510" s="9"/>
    </row>
    <row r="1511" spans="5:5" x14ac:dyDescent="0.25">
      <c r="E1511" s="9"/>
    </row>
    <row r="1512" spans="5:5" x14ac:dyDescent="0.25">
      <c r="E1512" s="9"/>
    </row>
    <row r="1513" spans="5:5" x14ac:dyDescent="0.25">
      <c r="E1513" s="9"/>
    </row>
    <row r="1514" spans="5:5" x14ac:dyDescent="0.25">
      <c r="E1514" s="9"/>
    </row>
    <row r="1515" spans="5:5" x14ac:dyDescent="0.25">
      <c r="E1515" s="9"/>
    </row>
    <row r="1516" spans="5:5" x14ac:dyDescent="0.25">
      <c r="E1516" s="9"/>
    </row>
    <row r="1517" spans="5:5" x14ac:dyDescent="0.25">
      <c r="E1517" s="9"/>
    </row>
    <row r="1518" spans="5:5" x14ac:dyDescent="0.25">
      <c r="E1518" s="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17F24-BFF9-40C3-9B7B-C65B12D229BB}">
  <dimension ref="A1"/>
  <sheetViews>
    <sheetView zoomScale="42" workbookViewId="0">
      <selection activeCell="Q9" sqref="Q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7C891-DCFD-488D-A61B-05FDFF12ADDF}">
  <dimension ref="C5:S5"/>
  <sheetViews>
    <sheetView tabSelected="1" topLeftCell="A30" zoomScale="33" zoomScaleNormal="55" workbookViewId="0">
      <selection activeCell="U29" sqref="U29"/>
    </sheetView>
  </sheetViews>
  <sheetFormatPr baseColWidth="10" defaultRowHeight="15" x14ac:dyDescent="0.25"/>
  <sheetData>
    <row r="5" spans="3:19" ht="18.75" x14ac:dyDescent="0.3">
      <c r="C5" s="17">
        <f>Recuento_ordenes!A4</f>
        <v>767</v>
      </c>
      <c r="D5" s="17"/>
      <c r="F5" s="17">
        <f>Promedio_Comensales!A9</f>
        <v>3.48</v>
      </c>
      <c r="G5" s="17"/>
      <c r="I5" s="16">
        <f>Ticket_Medio!A8</f>
        <v>138.63</v>
      </c>
      <c r="J5" s="16"/>
      <c r="L5" s="18">
        <f>Totalpedido_Orden!C772</f>
        <v>106327</v>
      </c>
      <c r="M5" s="18"/>
      <c r="O5" s="19">
        <f>Totalpedido_Orden!D772</f>
        <v>63446</v>
      </c>
      <c r="P5" s="19"/>
      <c r="R5" s="16">
        <f>Totalpedido_Orden!E772</f>
        <v>42881</v>
      </c>
      <c r="S5" s="16"/>
    </row>
  </sheetData>
  <mergeCells count="6">
    <mergeCell ref="R5:S5"/>
    <mergeCell ref="C5:D5"/>
    <mergeCell ref="F5:G5"/>
    <mergeCell ref="I5:J5"/>
    <mergeCell ref="L5:M5"/>
    <mergeCell ref="O5:P5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865D9-2AA1-485E-B741-83B01BEA94B4}">
  <dimension ref="B2:C8"/>
  <sheetViews>
    <sheetView topLeftCell="B1" workbookViewId="0">
      <selection activeCell="C5" sqref="C5"/>
    </sheetView>
  </sheetViews>
  <sheetFormatPr baseColWidth="10" defaultRowHeight="15" x14ac:dyDescent="0.25"/>
  <cols>
    <col min="2" max="2" width="17.85546875" bestFit="1" customWidth="1"/>
    <col min="3" max="3" width="27.140625" bestFit="1" customWidth="1"/>
  </cols>
  <sheetData>
    <row r="2" spans="2:3" x14ac:dyDescent="0.25">
      <c r="B2" s="7" t="s">
        <v>1145</v>
      </c>
      <c r="C2" t="s">
        <v>1158</v>
      </c>
    </row>
    <row r="3" spans="2:3" x14ac:dyDescent="0.25">
      <c r="B3" s="8" t="s">
        <v>14</v>
      </c>
      <c r="C3" s="20">
        <v>138</v>
      </c>
    </row>
    <row r="4" spans="2:3" x14ac:dyDescent="0.25">
      <c r="B4" s="8" t="s">
        <v>20</v>
      </c>
      <c r="C4" s="20">
        <v>192</v>
      </c>
    </row>
    <row r="5" spans="2:3" x14ac:dyDescent="0.25">
      <c r="B5" s="8" t="s">
        <v>9</v>
      </c>
      <c r="C5" s="20">
        <v>158</v>
      </c>
    </row>
    <row r="6" spans="2:3" x14ac:dyDescent="0.25">
      <c r="B6" s="8" t="s">
        <v>29</v>
      </c>
      <c r="C6" s="20">
        <v>149</v>
      </c>
    </row>
    <row r="7" spans="2:3" x14ac:dyDescent="0.25">
      <c r="B7" s="8" t="s">
        <v>25</v>
      </c>
      <c r="C7" s="20">
        <v>130</v>
      </c>
    </row>
    <row r="8" spans="2:3" x14ac:dyDescent="0.25">
      <c r="B8" s="8" t="s">
        <v>1147</v>
      </c>
      <c r="C8" s="20">
        <v>767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IngresosXServicio</vt:lpstr>
      <vt:lpstr>TransaccionesXMEtPago</vt:lpstr>
      <vt:lpstr>IngresosXServicioXSemana</vt:lpstr>
      <vt:lpstr>IngresosXPaís</vt:lpstr>
      <vt:lpstr>Impagos</vt:lpstr>
      <vt:lpstr>PropinasXMesero</vt:lpstr>
      <vt:lpstr>OrdenesXMesero</vt:lpstr>
      <vt:lpstr>GanNetaXOrden</vt:lpstr>
      <vt:lpstr>sala_clean</vt:lpstr>
      <vt:lpstr>cocina</vt:lpstr>
      <vt:lpstr>Promedio_Comensales</vt:lpstr>
      <vt:lpstr>Recuento_ordenes</vt:lpstr>
      <vt:lpstr>Ticket_Medio</vt:lpstr>
      <vt:lpstr>Totalpedido_Orden</vt:lpstr>
      <vt:lpstr>Tiempo_prepXMEsa</vt:lpstr>
      <vt:lpstr>Resumen</vt:lpstr>
      <vt:lpstr>Dashboard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Nelson Carvajal</cp:lastModifiedBy>
  <dcterms:created xsi:type="dcterms:W3CDTF">2024-08-02T23:22:57Z</dcterms:created>
  <dcterms:modified xsi:type="dcterms:W3CDTF">2024-09-11T21:40:20Z</dcterms:modified>
</cp:coreProperties>
</file>